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y_PC\Downloads\"/>
    </mc:Choice>
  </mc:AlternateContent>
  <bookViews>
    <workbookView xWindow="0" yWindow="0" windowWidth="2370" windowHeight="0" firstSheet="3" activeTab="3"/>
  </bookViews>
  <sheets>
    <sheet name="ODT" sheetId="17" state="hidden" r:id="rId1"/>
    <sheet name="ONT" sheetId="16" state="hidden" r:id="rId2"/>
    <sheet name="Đầu vào (2)" sheetId="15" state="hidden" r:id="rId3"/>
    <sheet name="đất ở" sheetId="11" r:id="rId4"/>
    <sheet name="Các khu TĐC hiện hữu" sheetId="18" state="hidden" r:id="rId5"/>
  </sheet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ở'!$A$3:$XFB$94</definedName>
    <definedName name="_xlnm._FilterDatabase" localSheetId="2" hidden="1">'Đầu vào (2)'!$A$1:$BG$84</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ở'!$E$1:$Q$87</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78" i="15" l="1"/>
  <c r="AQ78" i="15"/>
  <c r="AP78" i="15"/>
  <c r="AT78" i="15" s="1"/>
  <c r="AO78" i="15"/>
  <c r="AS78" i="15" s="1"/>
  <c r="AN78" i="15"/>
  <c r="AR78" i="15" s="1"/>
  <c r="Z78" i="15"/>
  <c r="Y78" i="15"/>
  <c r="T78" i="15"/>
  <c r="H78" i="15"/>
  <c r="D78" i="15"/>
  <c r="C78" i="15"/>
  <c r="B78" i="15"/>
  <c r="A78" i="15"/>
  <c r="AM71" i="15"/>
  <c r="AQ71" i="15" s="1"/>
  <c r="AU71" i="15" s="1"/>
  <c r="AB71" i="15"/>
  <c r="AA71" i="15"/>
  <c r="Z71" i="15"/>
  <c r="Y71" i="15"/>
  <c r="T71" i="15"/>
  <c r="H71" i="15"/>
  <c r="D71" i="15"/>
  <c r="C71" i="15"/>
  <c r="B71" i="15"/>
  <c r="A71" i="15"/>
  <c r="AU64" i="15"/>
  <c r="AT64" i="15"/>
  <c r="AQ64" i="15"/>
  <c r="AP64" i="15"/>
  <c r="AO64" i="15"/>
  <c r="AS64" i="15" s="1"/>
  <c r="AN64" i="15"/>
  <c r="AR64" i="15" s="1"/>
  <c r="AA64" i="15"/>
  <c r="Z64" i="15"/>
  <c r="Y64" i="15"/>
  <c r="T64" i="15"/>
  <c r="H64" i="15"/>
  <c r="D64" i="15"/>
  <c r="C64" i="15"/>
  <c r="B64" i="15"/>
  <c r="A64" i="15"/>
  <c r="H57" i="15"/>
  <c r="H50" i="15"/>
  <c r="AQ43" i="15"/>
  <c r="AU43" i="15" s="1"/>
  <c r="AP43" i="15"/>
  <c r="AT43" i="15" s="1"/>
  <c r="AO43" i="15"/>
  <c r="AS43" i="15" s="1"/>
  <c r="AM43" i="15"/>
  <c r="AN43" i="15" s="1"/>
  <c r="AR43" i="15" s="1"/>
  <c r="T43" i="15"/>
  <c r="H43" i="15"/>
  <c r="D43" i="15"/>
  <c r="C43" i="15"/>
  <c r="B43" i="15"/>
  <c r="A43" i="15"/>
  <c r="AM36" i="15"/>
  <c r="AQ36" i="15" s="1"/>
  <c r="AU36" i="15" s="1"/>
  <c r="Y36" i="15"/>
  <c r="T36" i="15"/>
  <c r="H36" i="15"/>
  <c r="D36" i="15"/>
  <c r="C36" i="15"/>
  <c r="B36" i="15"/>
  <c r="A36" i="15"/>
  <c r="AV29" i="15"/>
  <c r="AU29" i="15"/>
  <c r="AR29" i="15"/>
  <c r="AQ29" i="15"/>
  <c r="AP29" i="15"/>
  <c r="AT29" i="15" s="1"/>
  <c r="AO29" i="15"/>
  <c r="AS29" i="15" s="1"/>
  <c r="AN29" i="15"/>
  <c r="AI29" i="15"/>
  <c r="AF29" i="15"/>
  <c r="AJ29" i="15" s="1"/>
  <c r="AE29" i="15"/>
  <c r="Z29" i="15"/>
  <c r="Y29" i="15"/>
  <c r="T29" i="15"/>
  <c r="H29" i="15"/>
  <c r="D29" i="15"/>
  <c r="C29" i="15"/>
  <c r="B29" i="15"/>
  <c r="A29" i="15"/>
  <c r="AU22" i="15"/>
  <c r="AT22" i="15"/>
  <c r="AS22" i="15"/>
  <c r="AQ22" i="15"/>
  <c r="AP22" i="15"/>
  <c r="AO22" i="15"/>
  <c r="AN22" i="15"/>
  <c r="AR22" i="15" s="1"/>
  <c r="Z22" i="15"/>
  <c r="T22" i="15"/>
  <c r="H22" i="15"/>
  <c r="D22" i="15"/>
  <c r="C22" i="15"/>
  <c r="B22" i="15"/>
  <c r="A22" i="15"/>
  <c r="AV15" i="15"/>
  <c r="AU15" i="15"/>
  <c r="AR15" i="15"/>
  <c r="AQ15" i="15"/>
  <c r="AP15" i="15"/>
  <c r="AT15" i="15" s="1"/>
  <c r="AO15" i="15"/>
  <c r="AS15" i="15" s="1"/>
  <c r="AN15" i="15"/>
  <c r="AJ15" i="15"/>
  <c r="AI15" i="15"/>
  <c r="AH15" i="15"/>
  <c r="AF15" i="15"/>
  <c r="AE15" i="15"/>
  <c r="AD15" i="15"/>
  <c r="AB15" i="15"/>
  <c r="AA15" i="15"/>
  <c r="Z15" i="15"/>
  <c r="Y15" i="15"/>
  <c r="T15" i="15"/>
  <c r="H15" i="15"/>
  <c r="D15" i="15"/>
  <c r="C15" i="15"/>
  <c r="B15" i="15"/>
  <c r="A15" i="15"/>
  <c r="AV8" i="15"/>
  <c r="AS8" i="15"/>
  <c r="AQ8" i="15"/>
  <c r="AU8" i="15" s="1"/>
  <c r="AP8" i="15"/>
  <c r="AT8" i="15" s="1"/>
  <c r="AO8" i="15"/>
  <c r="AN8" i="15"/>
  <c r="AR8" i="15" s="1"/>
  <c r="AJ8" i="15"/>
  <c r="AI8" i="15"/>
  <c r="AG8" i="15"/>
  <c r="AF8" i="15"/>
  <c r="AE8" i="15"/>
  <c r="AD8" i="15"/>
  <c r="AH8" i="15" s="1"/>
  <c r="AC8" i="15"/>
  <c r="Z8" i="15"/>
  <c r="Y8" i="15"/>
  <c r="T8" i="15"/>
  <c r="H8" i="15"/>
  <c r="D8" i="15"/>
  <c r="C8" i="15"/>
  <c r="B8" i="15"/>
  <c r="A8" i="15"/>
  <c r="AM1" i="15"/>
  <c r="AQ1" i="15" s="1"/>
  <c r="AU1" i="15" s="1"/>
  <c r="T1" i="15"/>
  <c r="H1" i="15"/>
  <c r="D1" i="15"/>
  <c r="C1" i="15"/>
  <c r="B1" i="15"/>
  <c r="A1" i="15"/>
  <c r="AN1" i="15" l="1"/>
  <c r="AR1" i="15" s="1"/>
  <c r="AO1" i="15"/>
  <c r="AS1" i="15" s="1"/>
  <c r="AP71" i="15"/>
  <c r="AT71" i="15" s="1"/>
  <c r="AN71" i="15"/>
  <c r="AR71" i="15" s="1"/>
  <c r="AO71" i="15"/>
  <c r="AS71" i="15" s="1"/>
  <c r="AP1" i="15"/>
  <c r="AT1" i="15" s="1"/>
  <c r="AN36" i="15"/>
  <c r="AR36" i="15" s="1"/>
  <c r="AO36" i="15"/>
  <c r="AS36" i="15" s="1"/>
  <c r="AP36" i="15"/>
  <c r="AT36" i="15" s="1"/>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AJ289" i="17" s="1"/>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L15" i="16"/>
  <c r="AN15" i="16" s="1"/>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P15" i="16" l="1"/>
  <c r="AO15" i="16"/>
  <c r="AR15" i="16"/>
  <c r="AQ15" i="16"/>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BG349" i="17" s="1"/>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authors>
    <author>nguyentrungkien</author>
    <author>khai</author>
  </authors>
  <commentList>
    <comment ref="L608" authorId="0" shapeId="0">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text>
        <r>
          <rPr>
            <b/>
            <sz val="9"/>
            <color indexed="81"/>
            <rFont val="Tahoma"/>
            <family val="2"/>
          </rPr>
          <t>khai: tờ thửa mới</t>
        </r>
      </text>
    </comment>
  </commentList>
</comments>
</file>

<file path=xl/sharedStrings.xml><?xml version="1.0" encoding="utf-8"?>
<sst xmlns="http://schemas.openxmlformats.org/spreadsheetml/2006/main" count="13682" uniqueCount="6547">
  <si>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</si>
  <si>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</si>
  <si>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</si>
  <si>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</si>
  <si>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</si>
  <si>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</si>
  <si>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</si>
  <si>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</si>
  <si>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</si>
  <si>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</si>
  <si>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</si>
  <si>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</si>
  <si>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</si>
  <si>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</si>
  <si>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</si>
  <si>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</si>
  <si>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</si>
  <si>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</si>
  <si>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</si>
  <si>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</si>
  <si>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</si>
  <si>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</si>
  <si>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</si>
  <si>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</si>
  <si>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</si>
  <si>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</si>
  <si>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</si>
  <si>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</si>
  <si>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</si>
  <si>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</si>
  <si>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</si>
  <si>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</si>
  <si>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</si>
  <si>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</si>
  <si>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</si>
  <si>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</si>
  <si>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</si>
  <si>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</si>
  <si>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</si>
  <si>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</si>
  <si>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</si>
  <si>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</si>
  <si>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</si>
  <si>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</si>
  <si>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</si>
  <si>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</si>
  <si>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</si>
  <si>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</si>
  <si>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</si>
  <si>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</si>
  <si>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</si>
  <si>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</si>
  <si>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</si>
  <si>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</si>
  <si>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</si>
  <si>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</si>
  <si>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</si>
  <si>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</si>
  <si>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</si>
  <si>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</si>
  <si>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</si>
  <si>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</si>
  <si>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</si>
  <si>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</si>
  <si>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</si>
  <si>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</si>
  <si>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</si>
  <si>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</si>
  <si>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</si>
  <si>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</si>
  <si>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</si>
  <si>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</si>
  <si>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</si>
  <si>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</si>
  <si>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</si>
  <si>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</si>
  <si>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</si>
  <si>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</si>
  <si>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</si>
  <si>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</si>
  <si>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</si>
  <si>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</si>
  <si>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</si>
  <si>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</si>
  <si>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</si>
  <si>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</si>
  <si>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</si>
  <si>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</si>
  <si>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</si>
  <si>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</si>
  <si>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</si>
  <si>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</si>
  <si>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</si>
  <si>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</si>
  <si>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</si>
  <si>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</si>
  <si>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</si>
  <si>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</si>
  <si>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</si>
  <si>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</si>
  <si>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</si>
  <si>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</si>
  <si>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</si>
  <si>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</si>
  <si>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</si>
  <si>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</si>
  <si>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</si>
  <si>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</si>
  <si>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</si>
  <si>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</si>
  <si>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</si>
  <si>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</si>
  <si>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</si>
  <si>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</si>
  <si>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</si>
  <si>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</si>
  <si>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</si>
  <si>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</si>
  <si>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</si>
  <si>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</si>
  <si>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</si>
  <si>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</si>
  <si>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</si>
  <si>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</si>
  <si>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</si>
  <si>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</si>
  <si>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</si>
  <si>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</si>
  <si>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</si>
  <si>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</si>
  <si>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</si>
  <si>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</si>
  <si>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</si>
  <si>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</si>
  <si>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</si>
  <si>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</si>
  <si>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</si>
  <si>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</si>
  <si>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</si>
  <si>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</si>
  <si>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</si>
  <si>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</si>
  <si>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</si>
  <si>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</si>
  <si>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</si>
  <si>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</si>
  <si>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</si>
  <si>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</si>
  <si>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</si>
  <si>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</si>
  <si>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</si>
  <si>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</si>
  <si>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</si>
  <si>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</si>
  <si>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</si>
  <si>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</si>
  <si>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</si>
  <si>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</si>
  <si>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</si>
  <si>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</si>
  <si>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</si>
  <si>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</si>
  <si>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</si>
  <si>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</si>
  <si>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</si>
  <si>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</si>
  <si>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</si>
  <si>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</si>
  <si>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</si>
  <si>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</si>
  <si>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</si>
  <si>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</si>
  <si>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</si>
  <si>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</si>
  <si>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</si>
  <si>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</si>
  <si>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</si>
  <si>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</si>
  <si>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</si>
  <si>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</si>
  <si>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</si>
  <si>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</si>
  <si>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</si>
  <si>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</si>
  <si>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</si>
  <si>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</si>
  <si>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</si>
  <si>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</si>
  <si>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</si>
  <si>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</si>
  <si>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</si>
  <si>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</si>
  <si>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</si>
  <si>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</si>
  <si>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</si>
  <si>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</si>
  <si>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</si>
  <si>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</si>
  <si>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</si>
  <si>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</si>
  <si>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</si>
  <si>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</si>
  <si>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</si>
  <si>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</si>
  <si>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</si>
  <si>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</si>
  <si>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</si>
  <si>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</si>
  <si>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</si>
  <si>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</si>
  <si>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</si>
  <si>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</si>
  <si>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</si>
  <si>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</si>
  <si>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</si>
  <si>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</si>
  <si>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</si>
  <si>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</si>
  <si>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</si>
  <si>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</si>
  <si>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</si>
  <si>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</si>
  <si>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</si>
  <si>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</si>
  <si>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</si>
  <si>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</si>
  <si>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</si>
  <si>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</si>
  <si>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</si>
  <si>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</si>
  <si>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</si>
  <si>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</si>
  <si>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</si>
  <si>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</si>
  <si>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</si>
  <si>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</si>
  <si>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</si>
  <si>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</si>
  <si>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</si>
  <si>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</si>
  <si>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</si>
  <si>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</si>
  <si>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</si>
  <si>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</si>
  <si>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</si>
  <si>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</si>
  <si>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</si>
  <si>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</si>
  <si>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</si>
  <si>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</si>
  <si>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</si>
  <si>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</si>
  <si>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</si>
  <si>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</si>
  <si>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</si>
  <si>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</si>
  <si>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</si>
  <si>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</si>
  <si>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</si>
  <si>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</si>
  <si>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</si>
  <si>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</si>
  <si>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</si>
  <si>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</si>
  <si>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</si>
  <si>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</si>
  <si>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</si>
  <si>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</si>
  <si>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</si>
  <si>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</si>
  <si>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</si>
  <si>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</si>
  <si>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</si>
  <si>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</si>
  <si>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</si>
  <si>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</si>
  <si>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</si>
  <si>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</si>
  <si>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</si>
  <si>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</si>
  <si>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</si>
  <si>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</si>
  <si>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</si>
  <si>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</si>
  <si>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</si>
  <si>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</si>
  <si>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</si>
  <si>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</si>
  <si>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</si>
  <si>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</si>
  <si>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</si>
  <si>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</si>
  <si>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</si>
  <si>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</si>
  <si>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</si>
  <si>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</si>
  <si>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</si>
  <si>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</si>
  <si>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</si>
  <si>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</si>
  <si>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</si>
  <si>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</si>
  <si>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</si>
  <si>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</si>
  <si>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</si>
  <si>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</si>
  <si>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</si>
  <si>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</si>
  <si>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</si>
  <si>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</si>
  <si>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</si>
  <si>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</si>
  <si>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</si>
  <si>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</si>
  <si>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</si>
  <si>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</si>
  <si>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</si>
  <si>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</si>
  <si>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</si>
  <si>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</si>
  <si>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</si>
  <si>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</si>
  <si>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</si>
  <si>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</si>
  <si>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</si>
  <si>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</si>
  <si>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</si>
  <si>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</si>
  <si>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</si>
  <si>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</si>
  <si>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</si>
  <si>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</si>
  <si>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</si>
  <si>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</si>
  <si>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</si>
  <si>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</si>
  <si>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</si>
  <si>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</si>
  <si>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</si>
  <si>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</si>
  <si>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</si>
  <si>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</si>
  <si>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</si>
  <si>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</si>
  <si>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</si>
  <si>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</si>
  <si>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</si>
  <si>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</si>
  <si>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</si>
  <si>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</si>
  <si>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</si>
  <si>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</si>
  <si>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</si>
  <si>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</si>
  <si>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</si>
  <si>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</si>
  <si>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</si>
  <si>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</si>
  <si>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</si>
  <si>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</si>
  <si>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</si>
  <si>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</si>
  <si>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</si>
  <si>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</si>
  <si>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</si>
  <si>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</si>
  <si>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</si>
  <si>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</si>
  <si>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</si>
  <si>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</si>
  <si>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</si>
  <si>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</si>
  <si>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</si>
  <si>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</si>
  <si>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</si>
  <si>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</si>
  <si>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</si>
  <si>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</si>
  <si>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</si>
  <si>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</si>
  <si>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</si>
  <si>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</si>
  <si>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</si>
  <si>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</si>
  <si>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</si>
  <si>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</si>
  <si>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</si>
  <si>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</si>
  <si>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</si>
  <si>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</si>
  <si>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</si>
  <si>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</si>
  <si>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</si>
  <si>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</si>
  <si>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</si>
  <si>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</si>
  <si>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</si>
  <si>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</si>
  <si>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</si>
  <si>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</si>
  <si>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</si>
  <si>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</si>
  <si>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</si>
  <si>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</si>
  <si>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</si>
  <si>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</si>
  <si>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</si>
  <si>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</si>
  <si>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</si>
  <si>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</si>
  <si>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</si>
  <si>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</si>
  <si>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</si>
  <si>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</si>
  <si>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</si>
  <si>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</si>
  <si>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</si>
  <si>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</si>
  <si>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</si>
  <si>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</si>
  <si>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</si>
  <si>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</si>
  <si>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</si>
  <si>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</si>
  <si>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</si>
  <si>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</si>
  <si>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</si>
  <si>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</si>
  <si>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</si>
  <si>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</si>
  <si>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</si>
  <si>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</si>
  <si>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</si>
  <si>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</si>
  <si>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</si>
  <si>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</si>
  <si>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</si>
  <si>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</si>
  <si>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</si>
  <si>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</si>
  <si>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</si>
  <si>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</si>
  <si>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</si>
  <si>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</si>
  <si>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</si>
  <si>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</si>
  <si>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</si>
  <si>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</si>
  <si>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</si>
  <si>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</si>
  <si>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</si>
  <si>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</si>
  <si>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</si>
  <si>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</si>
  <si>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</si>
  <si>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</si>
  <si>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</si>
  <si>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</si>
  <si>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</si>
  <si>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</si>
  <si>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</si>
  <si>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</si>
  <si>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</si>
  <si>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</si>
  <si>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</si>
  <si>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</si>
  <si>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</si>
  <si>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</si>
  <si>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</si>
  <si>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</si>
  <si>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</si>
  <si>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</si>
  <si>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</si>
  <si>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</si>
  <si>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</si>
  <si>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</si>
  <si>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</si>
  <si>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</si>
  <si>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</si>
  <si>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</si>
  <si>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</si>
  <si>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</si>
  <si>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</si>
  <si>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</si>
  <si>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</si>
  <si>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</si>
  <si>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</si>
  <si>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</si>
  <si>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</si>
  <si>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</si>
  <si>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</si>
  <si>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</si>
  <si>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</si>
  <si>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</si>
  <si>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</si>
  <si>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</si>
  <si>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</si>
  <si>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</si>
  <si>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</si>
  <si>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</si>
  <si>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</si>
  <si>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</si>
  <si>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</si>
  <si>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</si>
  <si>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</si>
  <si>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</si>
  <si>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</si>
  <si>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</si>
  <si>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</si>
  <si>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</si>
  <si>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</si>
  <si>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</si>
  <si>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</si>
  <si>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</si>
  <si>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</si>
  <si>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</si>
  <si>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</si>
  <si>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</si>
  <si>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</si>
  <si>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</si>
  <si>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</si>
  <si>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</si>
  <si>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</si>
  <si>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</si>
  <si>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</si>
  <si>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</si>
  <si>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</si>
  <si>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</si>
  <si>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</si>
  <si>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</si>
  <si>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</si>
  <si>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</si>
  <si>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</si>
  <si>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</si>
  <si>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</si>
  <si>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</si>
  <si>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</si>
  <si>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</si>
  <si>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</si>
  <si>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</si>
  <si>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</si>
  <si>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</si>
  <si>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</si>
  <si>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</si>
  <si>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</si>
  <si>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</si>
  <si>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</si>
  <si>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</si>
  <si>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</si>
  <si>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</si>
  <si>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</si>
  <si>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</si>
  <si>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</si>
  <si>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</si>
  <si>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</si>
  <si>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</si>
  <si>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</si>
  <si>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</si>
  <si>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</si>
  <si>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</si>
  <si>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</si>
  <si>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</si>
  <si>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</si>
  <si>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</si>
  <si>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</si>
  <si>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</si>
  <si>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</si>
  <si>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</si>
  <si>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</si>
  <si>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</si>
  <si>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</si>
  <si>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</si>
  <si>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</si>
  <si>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</si>
  <si>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</si>
  <si>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</si>
  <si>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</si>
  <si>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</si>
  <si>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</si>
  <si>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</si>
  <si>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</si>
  <si>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</si>
  <si>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</si>
  <si>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</si>
  <si>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</si>
  <si>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</si>
  <si>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</si>
  <si>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</si>
  <si>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</si>
  <si>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</si>
  <si>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</si>
  <si>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</si>
  <si>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</si>
  <si>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</si>
  <si>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</si>
  <si>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</si>
  <si>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</si>
  <si>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</si>
  <si>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</si>
  <si>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</si>
  <si>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</si>
  <si>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</si>
  <si>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</si>
  <si>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</si>
  <si>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</si>
  <si>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</si>
  <si>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</si>
  <si>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</si>
  <si>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</si>
  <si>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</si>
  <si>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</si>
  <si>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</si>
  <si>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</si>
  <si>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</si>
  <si>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</si>
  <si>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</si>
  <si>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</si>
  <si>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</si>
  <si>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</si>
  <si>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</si>
  <si>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</si>
  <si>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</si>
  <si>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</si>
  <si>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</si>
  <si>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</si>
  <si>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</si>
  <si>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</si>
  <si>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</si>
  <si>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</si>
  <si>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</si>
  <si>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</si>
  <si>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</si>
  <si>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</si>
  <si>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</si>
  <si>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</si>
  <si>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</si>
  <si>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</si>
  <si>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</si>
  <si>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</si>
  <si>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</si>
  <si>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</si>
  <si>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</si>
  <si>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</si>
  <si>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</si>
  <si>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</si>
  <si>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</si>
  <si>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</si>
  <si>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</si>
  <si>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</si>
  <si>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</si>
  <si>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</si>
  <si>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</si>
  <si>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</si>
  <si>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</si>
  <si>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</si>
  <si>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</si>
  <si>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</si>
  <si>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</si>
  <si>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</si>
  <si>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</si>
  <si>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</si>
  <si>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</si>
  <si>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</si>
  <si>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</si>
  <si>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</si>
  <si>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</si>
  <si>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</si>
  <si>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</si>
  <si>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</si>
  <si>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</si>
  <si>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</si>
  <si>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</si>
  <si>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</si>
  <si>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</si>
  <si>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</si>
  <si>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</si>
  <si>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</si>
  <si>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</si>
  <si>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</si>
  <si>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</si>
  <si>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</si>
  <si>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</si>
  <si>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</si>
  <si>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</si>
  <si>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</si>
  <si>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</si>
  <si>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</si>
  <si>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</si>
  <si>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</si>
  <si>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</si>
  <si>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</si>
  <si>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</si>
  <si>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</si>
  <si>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</si>
  <si>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</si>
  <si>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</si>
  <si>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</si>
  <si>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</si>
  <si>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</si>
  <si>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</si>
  <si>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</si>
  <si>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</si>
  <si>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</si>
  <si>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</si>
  <si>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</si>
  <si>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</si>
  <si>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</si>
  <si>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</si>
  <si>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</si>
  <si>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</si>
  <si>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</si>
  <si>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</si>
  <si>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</si>
  <si>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</si>
  <si>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</si>
  <si>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</si>
  <si>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</si>
  <si>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</si>
  <si>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</si>
  <si>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</si>
  <si>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</si>
  <si>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</si>
  <si>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</si>
  <si>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</si>
  <si>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</si>
  <si>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</si>
  <si>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</si>
  <si>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</si>
  <si>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</si>
  <si>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</si>
  <si>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</si>
  <si>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</si>
  <si>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</si>
  <si>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</si>
  <si>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</si>
  <si>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</si>
  <si>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</si>
  <si>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</si>
  <si>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</si>
  <si>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</si>
  <si>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</si>
  <si>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</si>
  <si>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</si>
  <si>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</si>
  <si>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</si>
  <si>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</si>
  <si>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</si>
  <si>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</si>
  <si>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</si>
  <si>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</si>
  <si>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</si>
  <si>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</si>
  <si>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</si>
  <si>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</si>
  <si>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</si>
  <si>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</si>
  <si>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</si>
  <si>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</si>
  <si>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</si>
  <si>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</si>
  <si>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</si>
  <si>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</si>
  <si>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</si>
  <si>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</si>
  <si>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</si>
  <si>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</si>
  <si>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</si>
  <si>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</si>
  <si>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</si>
  <si>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</si>
  <si>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</si>
  <si>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</si>
  <si>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</si>
  <si>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</si>
  <si>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</si>
  <si>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</si>
  <si>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</si>
  <si>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</si>
  <si>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</si>
  <si>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</si>
  <si>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</si>
  <si>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</si>
  <si>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</si>
  <si>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</si>
  <si>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</si>
  <si>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</si>
  <si>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</si>
  <si>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</si>
  <si>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</si>
  <si>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</si>
  <si>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</si>
  <si>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</si>
  <si>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</si>
  <si>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</si>
  <si>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</si>
  <si>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</si>
  <si>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</si>
  <si>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</si>
  <si>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</si>
  <si>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</si>
  <si>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</si>
  <si>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</si>
  <si>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</si>
  <si>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</si>
  <si>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</si>
  <si>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</si>
  <si>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</si>
  <si>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</si>
  <si>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</si>
  <si>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</si>
  <si>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</si>
  <si>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</si>
  <si>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</si>
  <si>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</si>
  <si>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</si>
  <si>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</si>
  <si>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</si>
  <si>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</si>
  <si>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</si>
  <si>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</si>
  <si>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</si>
  <si>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</si>
  <si>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</si>
  <si>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</si>
  <si>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</si>
  <si>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</si>
  <si>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</si>
  <si>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</si>
  <si>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</si>
  <si>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</si>
  <si>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</si>
  <si>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</si>
  <si>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</si>
  <si>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</si>
  <si>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</si>
  <si>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</si>
  <si>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</si>
  <si>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</si>
  <si>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</si>
  <si>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</si>
  <si>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</si>
  <si>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</si>
  <si>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</si>
  <si>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</si>
  <si>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</si>
  <si>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</si>
  <si>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</si>
  <si>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</si>
  <si>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</si>
  <si>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</si>
  <si>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</si>
  <si>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</si>
  <si>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</si>
  <si>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</si>
  <si>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</si>
  <si>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</si>
  <si>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</si>
  <si>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</si>
  <si>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</si>
  <si>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</si>
  <si>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</si>
  <si>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</si>
  <si>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</si>
  <si>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</si>
  <si>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</si>
  <si>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</si>
  <si>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</si>
  <si>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</si>
  <si>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</si>
  <si>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</si>
  <si>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</si>
  <si>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</si>
  <si>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</si>
  <si>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</si>
  <si>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</si>
  <si>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</si>
  <si>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</si>
  <si>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</si>
  <si>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</si>
  <si>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</si>
  <si>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</si>
  <si>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</si>
  <si>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</si>
  <si>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</si>
  <si>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</si>
  <si>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</si>
  <si>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</si>
  <si>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</si>
  <si>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</si>
  <si>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</si>
  <si>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</si>
  <si>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</si>
  <si>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</si>
  <si>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</si>
  <si>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</si>
  <si>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</si>
  <si>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</si>
  <si>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</si>
  <si>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</si>
  <si>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</si>
  <si>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</si>
  <si>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</si>
  <si>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</si>
  <si>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</si>
  <si>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</si>
  <si>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</si>
  <si>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</si>
  <si>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</si>
  <si>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</si>
  <si>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</si>
  <si>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</si>
  <si>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</si>
  <si>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</si>
  <si>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</si>
  <si>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</si>
  <si>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</si>
  <si>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</si>
  <si>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</si>
  <si>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</si>
  <si>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</si>
  <si>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</si>
  <si>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</si>
  <si>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</si>
  <si>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</si>
  <si>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</si>
  <si>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</si>
  <si>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</si>
  <si>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</si>
  <si>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</si>
  <si>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</si>
  <si>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</si>
  <si>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</si>
  <si>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</si>
  <si>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</si>
  <si>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</si>
  <si>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</si>
  <si>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</si>
  <si>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</si>
  <si>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</si>
  <si>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</si>
  <si>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</si>
  <si>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</si>
  <si>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</si>
  <si>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</si>
  <si>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</si>
  <si>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</si>
  <si>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</si>
  <si>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</si>
  <si>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</si>
  <si>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</si>
  <si>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</si>
  <si>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</si>
  <si>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</si>
  <si>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</si>
  <si>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</si>
  <si>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</si>
  <si>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</si>
  <si>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</si>
  <si>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</si>
  <si>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</si>
  <si>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</si>
  <si>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</si>
  <si>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</si>
  <si>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</si>
  <si>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</si>
  <si>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</si>
  <si>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</si>
  <si>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</si>
  <si>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</si>
  <si>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</si>
  <si>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</si>
  <si>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</si>
  <si>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</si>
  <si>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</si>
  <si>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</si>
  <si>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</si>
  <si>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</si>
  <si>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</si>
  <si>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</si>
  <si>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</si>
  <si>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</si>
  <si>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</si>
  <si>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</si>
  <si>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</si>
  <si>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</si>
  <si>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</si>
  <si>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</si>
  <si>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</si>
  <si>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</si>
  <si>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</si>
  <si>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</si>
  <si>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</si>
  <si>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</si>
  <si>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</si>
  <si>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</si>
  <si>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</si>
  <si>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</si>
  <si>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</si>
  <si>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</si>
  <si>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</si>
  <si>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</si>
  <si>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</si>
  <si>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</si>
  <si>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</si>
  <si>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</si>
  <si>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</si>
  <si>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</si>
  <si>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</si>
  <si>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</si>
  <si>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</si>
  <si>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</si>
  <si>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</si>
  <si>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</si>
  <si>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</si>
  <si>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</si>
  <si>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</si>
  <si>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</si>
  <si>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</si>
  <si>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</si>
  <si>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</si>
  <si>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</si>
  <si>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</si>
  <si>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</si>
  <si>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</si>
  <si>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</si>
  <si>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</si>
  <si>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</si>
  <si>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</si>
  <si>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</si>
  <si>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</si>
  <si>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</si>
  <si>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</si>
  <si>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</si>
  <si>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</si>
  <si>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</si>
  <si>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</si>
  <si>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</si>
  <si>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</si>
  <si>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</si>
  <si>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</si>
  <si>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</si>
  <si>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</si>
  <si>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</si>
  <si>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</si>
  <si>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</si>
  <si>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</si>
  <si>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</si>
  <si>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</si>
  <si>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</si>
  <si>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</si>
  <si>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</si>
  <si>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</si>
  <si>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</si>
  <si>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</si>
  <si>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</si>
  <si>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</si>
  <si>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</si>
  <si>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</si>
  <si>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</si>
  <si>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</si>
  <si>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</si>
  <si>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</si>
  <si>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</si>
  <si>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</si>
  <si>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</si>
  <si>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</si>
  <si>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</si>
  <si>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</si>
  <si>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</si>
  <si>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</si>
  <si>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</si>
  <si>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</si>
  <si>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</si>
  <si>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</si>
  <si>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</si>
  <si>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</si>
  <si>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</si>
  <si>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</si>
  <si>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</si>
  <si>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</si>
  <si>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</si>
  <si>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</si>
  <si>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</si>
  <si>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</si>
  <si>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</si>
  <si>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</si>
  <si>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</si>
  <si>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</si>
  <si>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</si>
  <si>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</si>
  <si>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</si>
  <si>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</si>
  <si>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</si>
  <si>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</si>
  <si>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</si>
  <si>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</si>
  <si>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</si>
  <si>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</si>
  <si>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</si>
  <si>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</si>
  <si>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</si>
  <si>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</si>
  <si>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</si>
  <si>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</si>
  <si>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</si>
  <si>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</si>
  <si>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</si>
  <si>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</si>
  <si>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</si>
  <si>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</si>
  <si>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</si>
  <si>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</si>
  <si>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</si>
  <si>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</si>
  <si>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</si>
  <si>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</si>
  <si>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</si>
  <si>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</si>
  <si>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</si>
  <si>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</si>
  <si>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</si>
  <si>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</si>
  <si>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</si>
  <si>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</si>
  <si>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</si>
  <si>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</si>
  <si>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</si>
  <si>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</si>
  <si>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</si>
  <si>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</si>
  <si>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</si>
  <si>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</si>
  <si>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</si>
  <si>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</si>
  <si>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</si>
  <si>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</si>
  <si>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</si>
  <si>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</si>
  <si>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</si>
  <si>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</si>
  <si>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</si>
  <si>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</si>
  <si>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</si>
  <si>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</si>
  <si>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</si>
  <si>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</si>
  <si>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</si>
  <si>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</si>
  <si>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</si>
  <si>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</si>
  <si>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</si>
  <si>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</si>
  <si>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</si>
  <si>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</si>
  <si>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</si>
  <si>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</si>
  <si>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</si>
  <si>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</si>
  <si>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</si>
  <si>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</si>
  <si>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</si>
  <si>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</si>
  <si>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</si>
  <si>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</si>
  <si>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</si>
  <si>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</si>
  <si>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</si>
  <si>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</si>
  <si>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</si>
  <si>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</si>
  <si>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</si>
  <si>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</si>
  <si>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</si>
  <si>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</si>
  <si>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</si>
  <si>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</si>
  <si>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</si>
  <si>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</si>
  <si>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</si>
  <si>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</si>
  <si>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</si>
  <si>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</si>
  <si>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</si>
  <si>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</si>
  <si>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</si>
  <si>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</si>
  <si>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</si>
  <si>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</si>
  <si>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</si>
  <si>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</si>
  <si>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</si>
  <si>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</si>
  <si>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</si>
  <si>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</si>
  <si>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</si>
  <si>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</si>
  <si>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</si>
  <si>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</si>
  <si>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</si>
  <si>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</si>
  <si>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</si>
  <si>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</si>
  <si>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</si>
  <si>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</si>
  <si>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</si>
  <si>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</si>
  <si>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</si>
  <si>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</si>
  <si>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</si>
  <si>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</si>
  <si>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</si>
  <si>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</si>
  <si>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</si>
  <si>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</si>
  <si>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</si>
  <si>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</si>
  <si>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</si>
  <si>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</si>
  <si>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</si>
  <si>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</si>
  <si>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</si>
  <si>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</si>
  <si>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</si>
  <si>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</si>
  <si>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</si>
  <si>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</si>
  <si>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</si>
  <si>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</si>
  <si>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</si>
  <si>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</si>
  <si>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</si>
  <si>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</si>
  <si>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</si>
  <si>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</si>
  <si>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</si>
  <si>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</si>
  <si>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</si>
  <si>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</si>
  <si>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</si>
  <si>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</si>
  <si>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</si>
  <si>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</si>
  <si>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</si>
  <si>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</si>
  <si>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</si>
  <si>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</si>
  <si>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</si>
  <si>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</si>
  <si>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</si>
  <si>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</si>
  <si>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</si>
  <si>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</si>
  <si>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</si>
  <si>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</si>
  <si>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</si>
  <si>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</si>
  <si>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</si>
  <si>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</si>
  <si>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</si>
  <si>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</si>
  <si>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</si>
  <si>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</si>
  <si>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</si>
  <si>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</si>
  <si>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</si>
  <si>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</si>
  <si>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</si>
  <si>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</si>
  <si>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</si>
  <si>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</si>
  <si>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</si>
  <si>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</si>
  <si>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</si>
  <si>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</si>
  <si>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</si>
  <si>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</si>
  <si>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</si>
  <si>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</si>
  <si>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</si>
  <si>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</si>
  <si>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</si>
  <si>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</si>
  <si>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</si>
  <si>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</si>
  <si>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</si>
  <si>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</si>
  <si>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</si>
  <si>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</si>
  <si>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</si>
  <si>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</si>
  <si>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</si>
  <si>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</si>
  <si>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</si>
  <si>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</si>
  <si>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</si>
  <si>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</si>
  <si>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</si>
  <si>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</si>
  <si>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</si>
  <si>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</si>
  <si>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</si>
  <si>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</si>
  <si>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</si>
  <si>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</si>
  <si>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</si>
  <si>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</si>
  <si>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</si>
  <si>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</si>
  <si>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</si>
  <si>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</si>
  <si>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</si>
  <si>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</si>
  <si>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</si>
  <si>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</si>
  <si>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</si>
  <si>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</si>
  <si>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</si>
  <si>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</si>
  <si>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</si>
  <si>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</si>
  <si>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</si>
  <si>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</si>
  <si>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</si>
  <si>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</si>
  <si>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</si>
  <si>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</si>
  <si>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</si>
  <si>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</si>
  <si>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</si>
  <si>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</si>
  <si>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</si>
  <si>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</si>
  <si>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</si>
  <si>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</si>
  <si>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</si>
  <si>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</si>
  <si>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</si>
  <si>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</si>
  <si>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</si>
  <si>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</si>
  <si>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</si>
  <si>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</si>
  <si>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</si>
  <si>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</si>
  <si>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</si>
  <si>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</si>
  <si>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</si>
  <si>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</si>
  <si>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</si>
  <si>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</si>
  <si>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</si>
  <si>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</si>
  <si>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</si>
  <si>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</si>
  <si>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</si>
  <si>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</si>
  <si>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</si>
  <si>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</si>
  <si>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</si>
  <si>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</si>
  <si>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</si>
  <si>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</si>
  <si>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</si>
  <si>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</si>
  <si>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</si>
  <si>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</si>
  <si>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</si>
  <si>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</si>
  <si>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</si>
  <si>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</si>
  <si>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</si>
  <si>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</si>
  <si>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</si>
  <si>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</si>
  <si>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</si>
  <si>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</si>
  <si>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</si>
  <si>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</si>
  <si>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</si>
  <si>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</si>
  <si>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</si>
  <si>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</si>
  <si>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</si>
  <si>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</si>
  <si>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</si>
  <si>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</si>
  <si>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</si>
  <si>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</si>
  <si>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</si>
  <si>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</si>
  <si>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</si>
  <si>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</si>
  <si>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</si>
  <si>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</si>
  <si>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</si>
  <si>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</si>
  <si>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</si>
  <si>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</si>
  <si>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</si>
  <si>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</si>
  <si>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</si>
  <si>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</si>
  <si>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</si>
  <si>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</si>
  <si>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</si>
  <si>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</si>
  <si>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</si>
  <si>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</si>
  <si>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</si>
  <si>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</si>
  <si>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</si>
  <si>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</si>
  <si>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</si>
  <si>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</si>
  <si>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</si>
  <si>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</si>
  <si>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</si>
  <si>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</si>
  <si>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</si>
  <si>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</si>
  <si>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</si>
  <si>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</si>
  <si>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</si>
  <si>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</si>
  <si>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</si>
  <si>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</si>
  <si>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</si>
  <si>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</si>
  <si>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</si>
  <si>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</si>
  <si>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</si>
  <si>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</si>
  <si>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</si>
  <si>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</si>
  <si>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</si>
  <si>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</si>
  <si>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</si>
  <si>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</si>
  <si>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</si>
  <si>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</si>
  <si>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</si>
  <si>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</si>
  <si>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</si>
  <si>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</si>
  <si>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</si>
  <si>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</si>
  <si>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</si>
  <si>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</si>
  <si>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</si>
  <si>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</si>
  <si>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</si>
  <si>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</si>
  <si>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</si>
  <si>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</si>
  <si>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</si>
  <si>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</si>
  <si>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</si>
  <si>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</si>
  <si>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</si>
  <si>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</si>
  <si>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</si>
  <si>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</si>
  <si>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</si>
  <si>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</si>
  <si>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</si>
  <si>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</si>
  <si>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</si>
  <si>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</si>
  <si>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</si>
  <si>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</si>
  <si>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</si>
  <si>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</si>
  <si>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</si>
  <si>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</si>
  <si>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</si>
  <si>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</si>
  <si>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</si>
  <si>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</si>
  <si>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</si>
  <si>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</si>
  <si>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</si>
  <si>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</si>
  <si>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</si>
  <si>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</si>
  <si>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</si>
  <si>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</si>
  <si>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</si>
  <si>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</si>
  <si>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</si>
  <si>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</si>
  <si>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</si>
  <si>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</si>
  <si>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</si>
  <si>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</si>
  <si>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</si>
  <si>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</si>
  <si>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</si>
  <si>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</si>
  <si>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</si>
  <si>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</si>
  <si>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</si>
  <si>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</si>
  <si>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</si>
  <si>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</si>
  <si>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</si>
  <si>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</si>
  <si>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</si>
  <si>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</si>
  <si>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</si>
  <si>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</si>
  <si>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</si>
  <si>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</si>
  <si>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</si>
  <si>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</si>
  <si>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</si>
  <si>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</si>
  <si>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</si>
  <si>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</si>
  <si>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</si>
  <si>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</si>
  <si>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</si>
  <si>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</si>
  <si>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</si>
  <si>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</si>
  <si>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</si>
  <si>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</si>
  <si>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</si>
  <si>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</si>
  <si>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</si>
  <si>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</si>
  <si>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</si>
  <si>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</si>
  <si>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</si>
  <si>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</si>
  <si>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</si>
  <si>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</si>
  <si>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</si>
  <si>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</si>
  <si>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</si>
  <si>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</si>
  <si>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</si>
  <si>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</si>
  <si>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</si>
  <si>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</si>
  <si>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</si>
  <si>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</si>
  <si>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</si>
  <si>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</si>
  <si>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</si>
  <si>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</si>
  <si>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</si>
  <si>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</si>
  <si>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</si>
  <si>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</si>
  <si>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</si>
  <si>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</si>
  <si>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</si>
  <si>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</si>
  <si>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</si>
  <si>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</si>
  <si>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</si>
  <si>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</si>
  <si>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</si>
  <si>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</si>
  <si>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</si>
  <si>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</si>
  <si>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</si>
  <si>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</si>
  <si>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</si>
  <si>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</si>
  <si>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</si>
  <si>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</si>
  <si>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</si>
  <si>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</si>
  <si>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</si>
  <si>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</si>
  <si>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</si>
  <si>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</si>
  <si>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</si>
  <si>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</si>
  <si>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</si>
  <si>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</si>
  <si>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</si>
  <si>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</si>
  <si>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</si>
  <si>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</si>
  <si>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</si>
  <si>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</si>
  <si>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</si>
  <si>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</si>
  <si>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</si>
  <si>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</si>
  <si>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</si>
  <si>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</si>
  <si>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</si>
  <si>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</si>
  <si>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</si>
  <si>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</si>
  <si>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</si>
  <si>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</si>
  <si>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</si>
  <si>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</si>
  <si>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</si>
  <si>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</si>
  <si>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</si>
  <si>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</si>
  <si>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</si>
  <si>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</si>
  <si>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</si>
  <si>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</si>
  <si>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</si>
  <si>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</si>
  <si>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</si>
  <si>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</si>
  <si>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</si>
  <si>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</si>
  <si>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</si>
  <si>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</si>
  <si>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</si>
  <si>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</si>
  <si>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</si>
  <si>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</si>
  <si>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</si>
  <si>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</si>
  <si>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</si>
  <si>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</si>
  <si>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</si>
  <si>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</si>
  <si>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</si>
  <si>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</si>
  <si>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</si>
  <si>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</si>
  <si>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</si>
  <si>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</si>
  <si>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</si>
  <si>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</si>
  <si>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</si>
  <si>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</si>
  <si>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</si>
  <si>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</si>
  <si>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</si>
  <si>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</si>
  <si>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</si>
  <si>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</si>
  <si>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</si>
  <si>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</si>
  <si>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</si>
  <si>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</si>
  <si>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</si>
  <si>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</si>
  <si>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</si>
  <si>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</si>
  <si>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</si>
  <si>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</si>
  <si>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</si>
  <si>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</si>
  <si>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</si>
  <si>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</si>
  <si>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</si>
  <si>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</si>
  <si>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</si>
  <si>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</si>
  <si>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</si>
  <si>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</si>
  <si>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</si>
  <si>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</si>
  <si>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</si>
  <si>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</si>
  <si>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</si>
  <si>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</si>
  <si>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</si>
  <si>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</si>
  <si>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</si>
  <si>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</si>
  <si>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</si>
  <si>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</si>
  <si>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</si>
  <si>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</si>
  <si>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</si>
  <si>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</si>
  <si>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</si>
  <si>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</si>
  <si>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</si>
  <si>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</si>
  <si>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</si>
  <si>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</si>
  <si>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</si>
  <si>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</si>
  <si>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</si>
  <si>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</si>
  <si>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</si>
  <si>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</si>
  <si>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</si>
  <si>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</si>
  <si>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</si>
  <si>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</si>
  <si>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</si>
  <si>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</si>
  <si>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</si>
  <si>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</si>
  <si>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</si>
  <si>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</si>
  <si>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</si>
  <si>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</si>
  <si>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</si>
  <si>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</si>
  <si>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</si>
  <si>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</si>
  <si>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</si>
  <si>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</si>
  <si>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</si>
  <si>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</si>
  <si>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</si>
  <si>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</si>
  <si>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</si>
  <si>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</si>
  <si>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</si>
  <si>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</si>
  <si>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</si>
  <si>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</si>
  <si>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</si>
  <si>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</si>
  <si>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</si>
  <si>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</si>
  <si>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</si>
  <si>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</si>
  <si>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</si>
  <si>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</si>
  <si>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</si>
  <si>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</si>
  <si>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</si>
  <si>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</si>
  <si>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</si>
  <si>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</si>
  <si>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</si>
  <si>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</si>
  <si>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</si>
  <si>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</si>
  <si>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</si>
  <si>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</si>
  <si>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</si>
  <si>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</si>
  <si>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</si>
  <si>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</si>
  <si>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</si>
  <si>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</si>
  <si>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</si>
  <si>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</si>
  <si>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</si>
  <si>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</si>
  <si>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</si>
  <si>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</si>
  <si>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</si>
  <si>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</si>
  <si>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</si>
  <si>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</si>
  <si>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</si>
  <si>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</si>
  <si>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</si>
  <si>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</si>
  <si>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</si>
  <si>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</si>
  <si>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</si>
  <si>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</si>
  <si>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</si>
  <si>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</si>
  <si>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</si>
  <si>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</si>
  <si>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</si>
  <si>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</si>
  <si>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</si>
  <si>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</si>
  <si>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</si>
  <si>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</si>
  <si>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</si>
  <si>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</si>
  <si>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</si>
  <si>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</si>
  <si>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</si>
  <si>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</si>
  <si>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</si>
  <si>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</si>
  <si>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</si>
  <si>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</si>
  <si>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</si>
  <si>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</si>
  <si>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</si>
  <si>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</si>
  <si>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</si>
  <si>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</si>
  <si>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</si>
  <si>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</si>
  <si>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</si>
  <si>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</si>
  <si>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</si>
  <si>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</si>
  <si>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</si>
  <si>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</si>
  <si>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</si>
  <si>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</si>
  <si>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</si>
  <si>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</si>
  <si>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</si>
  <si>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</si>
  <si>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</si>
  <si>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</si>
  <si>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</si>
  <si>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</si>
  <si>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</si>
  <si>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</si>
  <si>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</si>
  <si>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</si>
  <si>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</si>
  <si>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</si>
  <si>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</si>
  <si>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</si>
  <si>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</si>
  <si>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</si>
  <si>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</si>
  <si>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</si>
  <si>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</si>
  <si>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</si>
  <si>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</si>
  <si>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</si>
  <si>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</si>
  <si>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</si>
  <si>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</si>
  <si>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</si>
  <si>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</si>
  <si>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</si>
  <si>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</si>
  <si>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</si>
  <si>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</si>
  <si>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</si>
  <si>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</si>
  <si>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</si>
  <si>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</si>
  <si>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</si>
  <si>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</si>
  <si>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</si>
  <si>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</si>
  <si>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</si>
  <si>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</si>
  <si>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</si>
  <si>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</si>
  <si>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</si>
  <si>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</si>
  <si>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</si>
  <si>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</si>
  <si>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</si>
  <si>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</si>
  <si>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</si>
  <si>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</si>
  <si>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</si>
  <si>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</si>
  <si>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</si>
  <si>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</si>
  <si>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</si>
  <si>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</si>
  <si>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</si>
  <si>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</si>
  <si>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</si>
  <si>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</si>
  <si>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</si>
  <si>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</si>
  <si>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</si>
  <si>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</si>
  <si>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</si>
  <si>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</si>
  <si>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</si>
  <si>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</si>
  <si>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</si>
  <si>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</si>
  <si>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</si>
  <si>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</si>
  <si>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</si>
  <si>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</si>
  <si>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</si>
  <si>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</si>
  <si>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</si>
  <si>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</si>
  <si>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</si>
  <si>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</si>
  <si>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</si>
  <si>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</si>
  <si>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</si>
  <si>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</si>
  <si>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</si>
  <si>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</si>
  <si>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</si>
  <si>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</si>
  <si>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</si>
  <si>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</si>
  <si>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</si>
  <si>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</si>
  <si>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</si>
  <si>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</si>
  <si>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</si>
  <si>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</si>
  <si>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</si>
  <si>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</si>
  <si>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</si>
  <si>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</si>
  <si>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</si>
  <si>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</si>
  <si>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</si>
  <si>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</si>
  <si>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</si>
  <si>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</si>
  <si>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</si>
  <si>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</si>
  <si>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</si>
  <si>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</si>
  <si>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</si>
  <si>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</si>
  <si>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</si>
  <si>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</si>
  <si>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</si>
  <si>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</si>
  <si>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</si>
  <si>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</si>
  <si>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</si>
  <si>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</si>
  <si>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</si>
  <si>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</si>
  <si>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</si>
  <si>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</si>
  <si>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</si>
  <si>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</si>
  <si>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</si>
  <si>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</si>
  <si>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</si>
  <si>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</si>
  <si>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</si>
  <si>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</si>
  <si>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</si>
  <si>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</si>
  <si>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</si>
  <si>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</si>
  <si>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</si>
  <si>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</si>
  <si>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</si>
  <si>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</si>
  <si>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</si>
  <si>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</si>
  <si>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</si>
  <si>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</si>
  <si>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</si>
  <si>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</si>
  <si>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</si>
  <si>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</si>
  <si>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</si>
  <si>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</si>
  <si>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</si>
  <si>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</si>
  <si>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</si>
  <si>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</si>
  <si>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</si>
  <si>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</si>
  <si>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</si>
  <si>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</si>
  <si>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</si>
  <si>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</si>
  <si>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</si>
  <si>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</si>
  <si>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</si>
  <si>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</si>
  <si>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</si>
  <si>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</si>
  <si>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</si>
  <si>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</si>
  <si>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</si>
  <si>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</si>
  <si>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</si>
  <si>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</si>
  <si>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</si>
  <si>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</si>
  <si>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</si>
  <si>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</si>
  <si>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</si>
  <si>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</si>
  <si>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</si>
  <si>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</si>
  <si>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</si>
  <si>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</si>
  <si>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</si>
  <si>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</si>
  <si>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</si>
  <si>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</si>
  <si>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</si>
  <si>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</si>
  <si>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</si>
  <si>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</si>
  <si>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</si>
  <si>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</si>
  <si>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</si>
  <si>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</si>
  <si>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</si>
  <si>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</si>
  <si>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</si>
  <si>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</si>
  <si>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</si>
  <si>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</si>
  <si>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</si>
  <si>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</si>
  <si>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</si>
  <si>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</si>
  <si>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</si>
  <si>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</si>
  <si>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</si>
  <si>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</si>
  <si>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</si>
  <si>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</si>
  <si>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</si>
  <si>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</si>
  <si>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</si>
  <si>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</si>
  <si>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</si>
  <si>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</si>
  <si>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</si>
  <si>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</si>
  <si>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</si>
  <si>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</si>
  <si>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</si>
  <si>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</si>
  <si>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</si>
  <si>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</si>
  <si>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</si>
  <si>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</si>
  <si>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</si>
  <si>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</si>
  <si>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</si>
  <si>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</si>
  <si>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</si>
  <si>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</si>
  <si>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</si>
  <si>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</si>
  <si>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</si>
  <si>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</si>
  <si>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</si>
  <si>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</si>
  <si>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</si>
  <si>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</si>
  <si>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</si>
  <si>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</si>
  <si>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</si>
  <si>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</si>
  <si>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</si>
  <si>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</si>
  <si>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</si>
  <si>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</si>
  <si>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</si>
  <si>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</si>
  <si>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</si>
  <si>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</si>
  <si>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</si>
  <si>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</si>
  <si>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</si>
  <si>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</si>
  <si>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</si>
  <si>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</si>
  <si>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</si>
  <si>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</si>
  <si>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</si>
  <si>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</si>
  <si>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</si>
  <si>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</si>
  <si>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</si>
  <si>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</si>
  <si>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</si>
  <si>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</si>
  <si>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</si>
  <si>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</si>
  <si>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</si>
  <si>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</si>
  <si>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</si>
  <si>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</si>
  <si>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</si>
  <si>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</si>
  <si>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</si>
  <si>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</si>
  <si>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</si>
  <si>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</si>
  <si>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</si>
  <si>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</si>
  <si>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</si>
  <si>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</si>
  <si>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</si>
  <si>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</si>
  <si>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</si>
  <si>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</si>
  <si>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</si>
  <si>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</si>
  <si>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</si>
  <si>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</si>
  <si>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</si>
  <si>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</si>
  <si>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</si>
  <si>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</si>
  <si>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</si>
  <si>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</si>
  <si>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</si>
  <si>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</si>
  <si>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</si>
  <si>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</si>
  <si>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</si>
  <si>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</si>
  <si>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</si>
  <si>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</si>
  <si>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</si>
  <si>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</si>
  <si>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</si>
  <si>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</si>
  <si>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</si>
  <si>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</si>
  <si>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</si>
  <si>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</si>
  <si>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</si>
  <si>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</si>
  <si>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</si>
  <si>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</si>
  <si>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</si>
  <si>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</si>
  <si>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</si>
  <si>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</si>
  <si>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</si>
  <si>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</si>
  <si>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</si>
  <si>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</si>
  <si>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</si>
  <si>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</si>
  <si>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</si>
  <si>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</si>
  <si>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</si>
  <si>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</si>
  <si>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</si>
  <si>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</si>
  <si>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</si>
  <si>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</si>
  <si>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</si>
  <si>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</si>
  <si>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</si>
  <si>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</si>
  <si>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</si>
  <si>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</si>
  <si>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</si>
  <si>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</si>
  <si>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</si>
  <si>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</si>
  <si>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</si>
  <si>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</si>
  <si>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</si>
  <si>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</si>
  <si>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</si>
  <si>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</si>
  <si>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</si>
  <si>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</si>
  <si>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</si>
  <si>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</si>
  <si>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</si>
  <si>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</si>
  <si>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</si>
  <si>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</si>
  <si>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</si>
  <si>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</si>
  <si>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</si>
  <si>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</si>
  <si>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</si>
  <si>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</si>
  <si>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</si>
  <si>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</si>
  <si>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</si>
  <si>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</si>
  <si>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</si>
  <si>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</si>
  <si>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</si>
  <si>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</si>
  <si>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</si>
  <si>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</si>
  <si>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</si>
  <si>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</si>
  <si>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</si>
  <si>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</si>
  <si>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</si>
  <si>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</si>
  <si>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</si>
  <si>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</si>
  <si>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</si>
  <si>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</si>
  <si>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</si>
  <si>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</si>
  <si>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</si>
  <si>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</si>
  <si>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</si>
  <si>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</si>
  <si>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</si>
  <si>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</si>
  <si>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</si>
  <si>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</si>
  <si>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</si>
  <si>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</si>
  <si>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</si>
  <si>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</si>
  <si>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</si>
  <si>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</si>
  <si>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</si>
  <si>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</si>
  <si>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</si>
  <si>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</si>
  <si>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</si>
  <si>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</si>
  <si>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</si>
  <si>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</si>
  <si>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</si>
  <si>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</si>
  <si>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</si>
  <si>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</si>
  <si>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</si>
  <si>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</si>
  <si>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</si>
  <si>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</si>
  <si>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</si>
  <si>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</si>
  <si>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</si>
  <si>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</si>
  <si>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</si>
  <si>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</si>
  <si>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</si>
  <si>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</si>
  <si>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</si>
  <si>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</si>
  <si>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</si>
  <si>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</si>
  <si>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</si>
  <si>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</si>
  <si>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</si>
  <si>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</si>
  <si>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</si>
  <si>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</si>
  <si>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</si>
  <si>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</si>
  <si>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</si>
  <si>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</si>
  <si>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</si>
  <si>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</si>
  <si>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</si>
  <si>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</si>
  <si>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</si>
  <si>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</si>
  <si>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</si>
  <si>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</si>
  <si>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</si>
  <si>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</si>
  <si>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</si>
  <si>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</si>
  <si>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</si>
  <si>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</si>
  <si>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</si>
  <si>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</si>
  <si>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</si>
  <si>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</si>
  <si>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</si>
  <si>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</si>
  <si>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</si>
  <si>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</si>
  <si>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</si>
  <si>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</si>
  <si>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</si>
  <si>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</si>
  <si>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</si>
  <si>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</si>
  <si>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</si>
  <si>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</si>
  <si>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</si>
  <si>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</si>
  <si>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</si>
  <si>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</si>
  <si>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</si>
  <si>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</si>
  <si>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</si>
  <si>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</si>
  <si>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</si>
  <si>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</si>
  <si>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</si>
  <si>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</si>
  <si>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</si>
  <si>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</si>
  <si>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</si>
  <si>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</si>
  <si>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</si>
  <si>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</si>
  <si>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</si>
  <si>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</si>
  <si>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</si>
  <si>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</si>
  <si>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</si>
  <si>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</si>
  <si>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</si>
  <si>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</si>
  <si>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</si>
  <si>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</si>
  <si>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</si>
  <si>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</si>
  <si>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</si>
  <si>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</si>
  <si>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</si>
  <si>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</si>
  <si>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</si>
  <si>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</si>
  <si>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</si>
  <si>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</si>
  <si>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</si>
  <si>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</si>
  <si>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</si>
  <si>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</si>
  <si>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</si>
  <si>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</si>
  <si>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</si>
  <si>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</si>
  <si>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</si>
  <si>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</si>
  <si>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</si>
  <si>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</si>
  <si>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</si>
  <si>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</si>
  <si>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</si>
  <si>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</si>
  <si>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</si>
  <si>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</si>
  <si>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</si>
  <si>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</si>
  <si>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</si>
  <si>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</si>
  <si>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</si>
  <si>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</si>
  <si>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</si>
  <si>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</si>
  <si>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</si>
  <si>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</si>
  <si>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</si>
  <si>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</si>
  <si>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</si>
  <si>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</si>
  <si>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</si>
  <si>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</si>
  <si>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</si>
  <si>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</si>
  <si>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</si>
  <si>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</si>
  <si>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</si>
  <si>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</si>
  <si>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</si>
  <si>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</si>
  <si>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</si>
  <si>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</si>
  <si>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</si>
  <si>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</si>
  <si>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</si>
  <si>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</si>
  <si>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</si>
  <si>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</si>
  <si>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</si>
  <si>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</si>
  <si>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</si>
  <si>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</si>
  <si>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</si>
  <si>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</si>
  <si>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</si>
  <si>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</si>
  <si>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</si>
  <si>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</si>
  <si>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</si>
  <si>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</si>
  <si>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</si>
  <si>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</si>
  <si>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</si>
  <si>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</si>
  <si>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</si>
  <si>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</si>
  <si>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</si>
  <si>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</si>
  <si>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</si>
  <si>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</si>
  <si>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</si>
  <si>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</si>
  <si>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</si>
  <si>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</si>
  <si>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</si>
  <si>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</si>
  <si>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</si>
  <si>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</si>
  <si>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</si>
  <si>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</si>
  <si>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</si>
  <si>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</si>
  <si>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</si>
  <si>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</si>
  <si>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</si>
  <si>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</si>
  <si>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</si>
  <si>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</si>
  <si>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</si>
  <si>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</si>
  <si>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</si>
  <si>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</si>
  <si>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</si>
  <si>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</si>
  <si>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</si>
  <si>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</si>
  <si>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</si>
  <si>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</si>
  <si>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</si>
  <si>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</si>
  <si>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</si>
  <si>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</si>
  <si>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</si>
  <si>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</si>
  <si>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</si>
  <si>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</si>
  <si>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</si>
  <si>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</si>
  <si>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</si>
  <si>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</si>
  <si>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</si>
  <si>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</si>
  <si>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</si>
  <si>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</si>
  <si>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</si>
  <si>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</si>
  <si>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</si>
  <si>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</si>
  <si>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</si>
  <si>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</si>
  <si>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</si>
  <si>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</si>
  <si>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</si>
  <si>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</si>
  <si>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</si>
  <si>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</si>
  <si>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</si>
  <si>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</si>
  <si>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</si>
  <si>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</si>
  <si>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</si>
  <si>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</si>
  <si>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</si>
  <si>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</si>
  <si>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</si>
  <si>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</si>
  <si>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</si>
  <si>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</si>
  <si>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</si>
  <si>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</si>
  <si>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</si>
  <si>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</si>
  <si>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</si>
  <si>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</si>
  <si>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</si>
  <si>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</si>
  <si>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</si>
  <si>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</si>
  <si>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</si>
  <si>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</si>
  <si>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</si>
  <si>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</si>
  <si>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</si>
  <si>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</si>
  <si>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</si>
  <si>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</si>
  <si>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</si>
  <si>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</si>
  <si>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</si>
  <si>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</si>
  <si>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</si>
  <si>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</si>
  <si>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</si>
  <si>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</si>
  <si>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</si>
  <si>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</si>
  <si>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</si>
  <si>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</si>
  <si>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</si>
  <si>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</si>
  <si>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</si>
  <si>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</si>
  <si>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</si>
  <si>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</si>
  <si>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</si>
  <si>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</si>
  <si>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</si>
  <si>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</si>
  <si>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</si>
  <si>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</si>
  <si>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</si>
  <si>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</si>
  <si>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</si>
  <si>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</si>
  <si>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</si>
  <si>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</si>
  <si>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</si>
  <si>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</si>
  <si>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</si>
  <si>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</si>
  <si>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</si>
  <si>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</si>
  <si>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</si>
  <si>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</si>
  <si>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</si>
  <si>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</si>
  <si>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</si>
  <si>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</si>
  <si>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</si>
  <si>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</si>
  <si>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</si>
  <si>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</si>
  <si>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</si>
  <si>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</si>
  <si>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</si>
  <si>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</si>
  <si>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</si>
  <si>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</si>
  <si>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</si>
  <si>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</si>
  <si>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</si>
  <si>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</si>
  <si>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</si>
  <si>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</si>
  <si>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</si>
  <si>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</si>
  <si>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</si>
  <si>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</si>
  <si>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</si>
  <si>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</si>
  <si>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</si>
  <si>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</si>
  <si>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</si>
  <si>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</si>
  <si>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</si>
  <si>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</si>
  <si>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</si>
  <si>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</si>
  <si>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</si>
  <si>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</si>
  <si>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</si>
  <si>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</si>
  <si>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</si>
  <si>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</si>
  <si>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</si>
  <si>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</si>
  <si>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</si>
  <si>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</si>
  <si>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</si>
  <si>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</si>
  <si>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</si>
  <si>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</si>
  <si>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</si>
  <si>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</si>
  <si>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</si>
  <si>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</si>
  <si>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</si>
  <si>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</si>
  <si>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</si>
  <si>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</si>
  <si>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</si>
  <si>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</si>
  <si>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</si>
  <si>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</si>
  <si>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</si>
  <si>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</si>
  <si>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</si>
  <si>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</si>
  <si>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</si>
  <si>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</si>
  <si>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</si>
  <si>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</si>
  <si>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</si>
  <si>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</si>
  <si>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</si>
  <si>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</si>
  <si>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</si>
  <si>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</si>
  <si>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</si>
  <si>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</si>
  <si>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</si>
  <si>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</si>
  <si>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</si>
  <si>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</si>
  <si>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</si>
  <si>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</si>
  <si>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</si>
  <si>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</si>
  <si>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</si>
  <si>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</si>
  <si>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</si>
  <si>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</si>
  <si>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</si>
  <si>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</si>
  <si>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</si>
  <si>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</si>
  <si>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</si>
  <si>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</si>
  <si>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</si>
  <si>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</si>
  <si>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</si>
  <si>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</si>
  <si>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</si>
  <si>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</si>
  <si>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</si>
  <si>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</si>
  <si>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</si>
  <si>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</si>
  <si>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</si>
  <si>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</si>
  <si>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</si>
  <si>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</si>
  <si>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</si>
  <si>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</si>
  <si>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</si>
  <si>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</si>
  <si>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</si>
  <si>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</si>
  <si>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</si>
  <si>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</si>
  <si>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</si>
  <si>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</si>
  <si>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</si>
  <si>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</si>
  <si>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</si>
  <si>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</si>
  <si>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</si>
  <si>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</si>
  <si>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</si>
  <si>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</si>
  <si>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</si>
  <si>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</si>
  <si>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</si>
  <si>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</si>
  <si>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</si>
  <si>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</si>
  <si>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</si>
  <si>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</si>
  <si>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</si>
  <si>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</si>
  <si>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</si>
  <si>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</si>
  <si>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</si>
  <si>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</si>
  <si>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</si>
  <si>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</si>
  <si>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</si>
  <si>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</si>
  <si>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</si>
  <si>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</si>
  <si>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</si>
  <si>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</si>
  <si>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</si>
  <si>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</si>
  <si>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</si>
  <si>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</si>
  <si>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</si>
  <si>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</si>
  <si>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</si>
  <si>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</si>
  <si>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</si>
  <si>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</si>
  <si>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</si>
  <si>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</si>
  <si>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</si>
  <si>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</si>
  <si>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</si>
  <si>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</si>
  <si>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</si>
  <si>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</si>
  <si>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</si>
  <si>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</si>
  <si>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</si>
  <si>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</si>
  <si>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</si>
  <si>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</si>
  <si>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</si>
  <si>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</si>
  <si>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</si>
  <si>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</si>
  <si>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</si>
  <si>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</si>
  <si>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</si>
  <si>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</si>
  <si>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</si>
  <si>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</si>
  <si>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</si>
  <si>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</si>
  <si>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</si>
  <si>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</si>
  <si>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</si>
  <si>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</si>
  <si>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</si>
  <si>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</si>
  <si>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</si>
  <si>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</si>
  <si>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</si>
  <si>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</si>
  <si>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</si>
  <si>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</si>
  <si>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</si>
  <si>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</si>
  <si>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</si>
  <si>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</si>
  <si>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</si>
  <si>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</si>
  <si>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</si>
  <si>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</si>
  <si>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</si>
  <si>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</si>
  <si>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</si>
  <si>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</si>
  <si>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</si>
  <si>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</si>
  <si>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</si>
  <si>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</si>
  <si>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</si>
  <si>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</si>
  <si>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</si>
  <si>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</si>
  <si>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</si>
  <si>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</si>
  <si>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</si>
  <si>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</si>
  <si>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</si>
  <si>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</si>
  <si>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</si>
  <si>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</si>
  <si>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</si>
  <si>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</si>
  <si>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</si>
  <si>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</si>
  <si>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</si>
  <si>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</si>
  <si>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</si>
  <si>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</si>
  <si>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</si>
  <si>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</si>
  <si>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</si>
  <si>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</si>
  <si>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</si>
  <si>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</si>
  <si>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</si>
  <si>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</si>
  <si>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</si>
  <si>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</si>
  <si>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</si>
  <si>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</si>
  <si>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</si>
  <si>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</si>
  <si>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</si>
  <si>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</si>
  <si>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</si>
  <si>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</si>
  <si>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</si>
  <si>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</si>
  <si>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</si>
  <si>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</si>
  <si>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</si>
  <si>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</si>
  <si>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</si>
  <si>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</si>
  <si>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</si>
  <si>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</si>
  <si>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</si>
  <si>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</si>
  <si>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</si>
  <si>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</si>
  <si>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</si>
  <si>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</si>
  <si>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</si>
  <si>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</si>
  <si>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</si>
  <si>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</si>
  <si>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</si>
  <si>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</si>
  <si>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</si>
  <si>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</si>
  <si>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</si>
  <si>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</si>
  <si>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</si>
  <si>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</si>
  <si>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</si>
  <si>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</si>
  <si>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</si>
  <si>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</si>
  <si>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</si>
  <si>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</si>
  <si>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</si>
  <si>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</si>
  <si>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</si>
  <si>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</si>
  <si>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</si>
  <si>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</si>
  <si>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</si>
  <si>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</si>
  <si>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</si>
  <si>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</si>
  <si>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</si>
  <si>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</si>
  <si>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</si>
  <si>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</si>
  <si>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</si>
  <si>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</si>
  <si>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</si>
  <si>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</si>
  <si>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</si>
  <si>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</si>
  <si>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</si>
  <si>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</si>
  <si>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</si>
  <si>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</si>
  <si>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</si>
  <si>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</si>
  <si>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</si>
  <si>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</si>
  <si>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</si>
  <si>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</si>
  <si>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</si>
  <si>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</si>
  <si>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</si>
  <si>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</si>
  <si>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</si>
  <si>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</si>
  <si>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</si>
  <si>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</si>
  <si>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</si>
  <si>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</si>
  <si>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</si>
  <si>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</si>
  <si>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</si>
  <si>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</si>
  <si>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</si>
  <si>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</si>
  <si>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</si>
  <si>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</si>
  <si>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</si>
  <si>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</si>
  <si>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</si>
  <si>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</si>
  <si>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</si>
  <si>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</si>
  <si>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</si>
  <si>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</si>
  <si>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</si>
  <si>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</si>
  <si>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</si>
  <si>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</si>
  <si>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</si>
  <si>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</si>
  <si>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</si>
  <si>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</si>
  <si>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</si>
  <si>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</si>
  <si>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</si>
  <si>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</si>
  <si>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</si>
  <si>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</si>
  <si>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</si>
  <si>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</si>
  <si>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</si>
  <si>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</si>
  <si>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</si>
  <si>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</si>
  <si>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</si>
  <si>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</si>
  <si>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</si>
  <si>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</si>
  <si>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</si>
  <si>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</si>
  <si>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</si>
  <si>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</si>
  <si>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</si>
  <si>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</si>
  <si>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</si>
  <si>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</si>
  <si>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</si>
  <si>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</si>
  <si>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</si>
  <si>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</si>
  <si>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</si>
  <si>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</si>
  <si>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</si>
  <si>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</si>
  <si>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</si>
  <si>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</si>
  <si>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</si>
  <si>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</si>
  <si>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</si>
  <si>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</si>
  <si>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</si>
  <si>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</si>
  <si>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</si>
  <si>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</si>
  <si>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</si>
  <si>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</si>
  <si>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</si>
  <si>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</si>
  <si>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</si>
  <si>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</si>
  <si>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</si>
  <si>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</si>
  <si>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</si>
  <si>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</si>
  <si>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</si>
  <si>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</si>
  <si>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</si>
  <si>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</si>
  <si>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</si>
  <si>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</si>
  <si>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</si>
  <si>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</si>
  <si>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</si>
  <si>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</si>
  <si>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</si>
  <si>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</si>
  <si>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</si>
  <si>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</si>
  <si>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</si>
  <si>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</si>
  <si>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</si>
  <si>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</si>
  <si>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</si>
  <si>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</si>
  <si>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</si>
  <si>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</si>
  <si>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</si>
  <si>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</si>
  <si>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</si>
  <si>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</si>
  <si>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</si>
  <si>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</si>
  <si>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</si>
  <si>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</si>
  <si>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</si>
  <si>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</si>
  <si>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</si>
  <si>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</si>
  <si>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</si>
  <si>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</si>
  <si>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</si>
  <si>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</si>
  <si>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</si>
  <si>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</si>
  <si>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</si>
  <si>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</si>
  <si>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</si>
  <si>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</si>
  <si>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</si>
  <si>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</si>
  <si>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</si>
  <si>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</si>
  <si>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</si>
  <si>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</si>
  <si>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</si>
  <si>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</si>
  <si>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</si>
  <si>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</si>
  <si>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</si>
  <si>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</si>
  <si>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</si>
  <si>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</si>
  <si>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</si>
  <si>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</si>
  <si>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</si>
  <si>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</si>
  <si>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</si>
  <si>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</si>
  <si>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</si>
  <si>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</si>
  <si>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</si>
  <si>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</si>
  <si>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</si>
  <si>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</si>
  <si>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</si>
  <si>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</si>
  <si>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</si>
  <si>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</si>
  <si>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</si>
  <si>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</si>
  <si>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</si>
  <si>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</si>
  <si>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</si>
  <si>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</si>
  <si>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</si>
  <si>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</si>
  <si>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</si>
  <si>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</si>
  <si>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</si>
  <si>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</si>
  <si>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</si>
  <si>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</si>
  <si>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</si>
  <si>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</si>
  <si>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</si>
  <si>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</si>
  <si>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</si>
  <si>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</si>
  <si>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</si>
  <si>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</si>
  <si>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</si>
  <si>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</si>
  <si>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</si>
  <si>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</si>
  <si>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</si>
  <si>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</si>
  <si>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</si>
  <si>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</si>
  <si>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</si>
  <si>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</si>
  <si>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</si>
  <si>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</si>
  <si>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</si>
  <si>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</si>
  <si>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</si>
  <si>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</si>
  <si>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</si>
  <si>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</si>
  <si>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</si>
  <si>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</si>
  <si>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</si>
  <si>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</si>
  <si>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</si>
  <si>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</si>
  <si>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</si>
  <si>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</si>
  <si>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</si>
  <si>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</si>
  <si>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</si>
  <si>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</si>
  <si>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</si>
  <si>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</si>
  <si>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</si>
  <si>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</si>
  <si>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</si>
  <si>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</si>
  <si>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</si>
  <si>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</si>
  <si>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</si>
  <si>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</si>
  <si>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</si>
  <si>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</si>
  <si>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</si>
  <si>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</si>
  <si>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</si>
  <si>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</si>
  <si>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</si>
  <si>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</si>
  <si>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</si>
  <si>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</si>
  <si>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</si>
  <si>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</si>
  <si>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</si>
  <si>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</si>
  <si>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</si>
  <si>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</si>
  <si>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</si>
  <si>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</si>
  <si>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</si>
  <si>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</si>
  <si>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</si>
  <si>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</si>
  <si>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</si>
  <si>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</si>
  <si>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</si>
  <si>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</si>
  <si>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</si>
  <si>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</si>
  <si>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</si>
  <si>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</si>
  <si>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</si>
  <si>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</si>
  <si>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</si>
  <si>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</si>
  <si>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</si>
  <si>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</si>
  <si>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</si>
  <si>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</si>
  <si>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</si>
  <si>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</si>
  <si>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</si>
  <si>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</si>
  <si>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</si>
  <si>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</si>
  <si>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</si>
  <si>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</si>
  <si>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</si>
  <si>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</si>
  <si>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</si>
  <si>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</si>
  <si>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</si>
  <si>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</si>
  <si>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</si>
  <si>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</si>
  <si>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</si>
  <si>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</si>
  <si>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</si>
  <si>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</si>
  <si>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</si>
  <si>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</si>
  <si>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</si>
  <si>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</si>
  <si>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</si>
  <si>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</si>
  <si>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</si>
  <si>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</si>
  <si>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</si>
  <si>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</si>
  <si>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</si>
  <si>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</si>
  <si>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</si>
  <si>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</si>
  <si>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</si>
  <si>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</si>
  <si>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</si>
  <si>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</si>
  <si>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</si>
  <si>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</si>
  <si>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</si>
  <si>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</si>
  <si>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</si>
  <si>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</si>
  <si>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</si>
  <si>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</si>
  <si>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</si>
  <si>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</si>
  <si>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</si>
  <si>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</si>
  <si>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</si>
  <si>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</si>
  <si>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</si>
  <si>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</si>
  <si>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</si>
  <si>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</si>
  <si>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</si>
  <si>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</si>
  <si>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</si>
  <si>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</si>
  <si>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</si>
  <si>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</si>
  <si>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</si>
  <si>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</si>
  <si>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</si>
  <si>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</si>
  <si>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</si>
  <si>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</si>
  <si>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</si>
  <si>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</si>
  <si>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</si>
  <si>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</si>
  <si>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</si>
  <si>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</si>
  <si>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</si>
  <si>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</si>
  <si>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</si>
  <si>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</si>
  <si>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</si>
  <si>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</si>
  <si>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</si>
  <si>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</si>
  <si>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</si>
  <si>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</si>
  <si>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</si>
  <si>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</si>
  <si>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</si>
  <si>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</si>
  <si>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</si>
  <si>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</si>
  <si>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</si>
  <si>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</si>
  <si>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</si>
  <si>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</si>
  <si>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</si>
  <si>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</si>
  <si>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</si>
  <si>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</si>
  <si>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</si>
  <si>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</si>
  <si>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</si>
  <si>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</si>
  <si>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</si>
  <si>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</si>
  <si>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</si>
  <si>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</si>
  <si>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</si>
  <si>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</si>
  <si>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</si>
  <si>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</si>
  <si>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</si>
  <si>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</si>
  <si>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</si>
  <si>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</si>
  <si>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</si>
  <si>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</si>
  <si>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</si>
  <si>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</si>
  <si>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</si>
  <si>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</si>
  <si>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</si>
  <si>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</si>
  <si>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</si>
  <si>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</si>
  <si>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</si>
  <si>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</si>
  <si>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</si>
  <si>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</si>
  <si>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</si>
  <si>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</si>
  <si>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</si>
  <si>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</si>
  <si>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</si>
  <si>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</si>
  <si>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</si>
  <si>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</si>
  <si>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</si>
  <si>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</si>
  <si>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</si>
  <si>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</si>
  <si>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</si>
  <si>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</si>
  <si>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</si>
  <si>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</si>
  <si>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</si>
  <si>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</si>
  <si>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</si>
  <si>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</si>
  <si>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</si>
  <si>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</si>
  <si>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</si>
  <si>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</si>
  <si>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</si>
  <si>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</si>
  <si>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</si>
  <si>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</si>
  <si>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</si>
  <si>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</si>
  <si>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</si>
  <si>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</si>
  <si>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</si>
  <si>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</si>
  <si>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</si>
  <si>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</si>
  <si>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</si>
  <si>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</si>
  <si>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</si>
  <si>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</si>
  <si>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</si>
  <si>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</si>
  <si>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</si>
  <si>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</si>
  <si>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</si>
  <si>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</si>
  <si>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</si>
  <si>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</si>
  <si>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</si>
  <si>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</si>
  <si>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</si>
  <si>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</si>
  <si>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</si>
  <si>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</si>
  <si>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</si>
  <si>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</si>
  <si>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</si>
  <si>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</si>
  <si>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</si>
  <si>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</si>
  <si>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</si>
  <si>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</si>
  <si>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</si>
  <si>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</si>
  <si>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</si>
  <si>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</si>
  <si>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</si>
  <si>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</si>
  <si>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</si>
  <si>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</si>
  <si>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</si>
  <si>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</si>
  <si>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</si>
  <si>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</si>
  <si>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</si>
  <si>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</si>
  <si>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</si>
  <si>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</si>
  <si>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</si>
  <si>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</si>
  <si>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</si>
  <si>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</si>
  <si>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</si>
  <si>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</si>
  <si>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</si>
  <si>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</si>
  <si>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</si>
  <si>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</si>
  <si>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</si>
  <si>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</si>
  <si>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</si>
  <si>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</si>
  <si>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</si>
  <si>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</si>
  <si>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</si>
  <si>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</si>
  <si>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</si>
  <si>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</si>
  <si>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</si>
  <si>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</si>
  <si>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</si>
  <si>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</si>
  <si>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</si>
  <si>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</si>
  <si>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</si>
  <si>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</si>
  <si>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</si>
  <si>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</si>
  <si>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</si>
  <si>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</si>
  <si>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</si>
  <si>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</si>
  <si>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</si>
  <si>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</si>
  <si>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</si>
  <si>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</si>
  <si>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</si>
  <si>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</si>
  <si>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</si>
  <si>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</si>
  <si>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</si>
  <si>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</si>
  <si>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</si>
  <si>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</si>
  <si>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</si>
  <si>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</si>
  <si>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</si>
  <si>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</si>
  <si>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</si>
  <si>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</si>
  <si>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</si>
  <si>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</si>
  <si>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</si>
  <si>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</si>
  <si>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</si>
  <si>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</si>
  <si>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</si>
  <si>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</si>
  <si>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</si>
  <si>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</si>
  <si>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</si>
  <si>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</si>
  <si>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</si>
  <si>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</si>
  <si>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</si>
  <si>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</si>
  <si>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</si>
  <si>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</si>
  <si>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</si>
  <si>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</si>
  <si>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</si>
  <si>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</si>
  <si>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</si>
  <si>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</si>
  <si>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</si>
  <si>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</si>
  <si>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</si>
  <si>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</si>
  <si>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</si>
  <si>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</si>
  <si>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</si>
  <si>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</si>
  <si>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</si>
  <si>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</si>
  <si>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</si>
  <si>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</si>
  <si>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</si>
  <si>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</si>
  <si>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</si>
  <si>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</si>
  <si>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</si>
  <si>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</si>
  <si>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</si>
  <si>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</si>
  <si>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</si>
  <si>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</si>
  <si>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</si>
  <si>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</si>
  <si>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</si>
  <si>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</si>
  <si>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</si>
  <si>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</si>
  <si>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</si>
  <si>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</si>
  <si>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</si>
  <si>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</si>
  <si>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</si>
  <si>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</si>
  <si>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</si>
  <si>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</si>
  <si>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</si>
  <si>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</si>
  <si>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</si>
  <si>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</si>
  <si>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</si>
  <si>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</si>
  <si>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</si>
  <si>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</si>
  <si>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</si>
  <si>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</si>
  <si>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</si>
  <si>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</si>
  <si>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</si>
  <si>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</si>
  <si>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</si>
  <si>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</si>
  <si>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</si>
  <si>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</si>
  <si>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</si>
  <si>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</si>
  <si>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</si>
  <si>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</si>
  <si>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</si>
  <si>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</si>
  <si>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</si>
  <si>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</si>
  <si>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</si>
  <si>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</si>
  <si>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</si>
  <si>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</si>
  <si>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</si>
  <si>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</si>
  <si>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</si>
  <si>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</si>
  <si>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</si>
  <si>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</si>
  <si>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</si>
  <si>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</si>
  <si>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</si>
  <si>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</si>
  <si>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</si>
  <si>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</si>
  <si>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</si>
  <si>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</si>
  <si>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</si>
  <si>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</si>
  <si>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</si>
  <si>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</si>
  <si>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</si>
  <si>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</si>
  <si>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</si>
  <si>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</si>
  <si>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</si>
  <si>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</si>
  <si>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</si>
  <si>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</si>
  <si>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</si>
  <si>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</si>
  <si>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</si>
  <si>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</si>
  <si>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</si>
  <si>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</si>
  <si>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</si>
  <si>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</si>
  <si>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</si>
  <si>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</si>
  <si>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</si>
  <si>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</si>
  <si>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</si>
  <si>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</si>
  <si>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</si>
  <si>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</si>
  <si>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</si>
  <si>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</si>
  <si>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</si>
  <si>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</si>
  <si>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</si>
  <si>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</si>
  <si>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</si>
  <si>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</si>
  <si>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</si>
  <si>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</si>
  <si>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</si>
  <si>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</si>
  <si>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</si>
  <si>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</si>
  <si>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</si>
  <si>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</si>
  <si>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</si>
  <si>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</si>
  <si>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</si>
  <si>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</si>
  <si>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</si>
  <si>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</si>
  <si>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</si>
  <si>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</si>
  <si>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</si>
  <si>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</si>
  <si>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</si>
  <si>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</si>
  <si>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</si>
  <si>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</si>
  <si>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</si>
  <si>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</si>
  <si>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</si>
  <si>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</si>
  <si>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</si>
  <si>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</si>
  <si>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</si>
  <si>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</si>
  <si>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</si>
  <si>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</si>
  <si>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</si>
  <si>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</si>
  <si>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</si>
  <si>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</si>
  <si>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</si>
  <si>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</si>
  <si>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</si>
  <si>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</si>
  <si>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</si>
  <si>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</si>
  <si>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</si>
  <si>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</si>
  <si>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</si>
  <si>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</si>
  <si>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</si>
  <si>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</si>
  <si>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</si>
  <si>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</si>
  <si>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</si>
  <si>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</si>
  <si>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</si>
  <si>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</si>
  <si>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</si>
  <si>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</si>
  <si>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</si>
  <si>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</si>
  <si>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</si>
  <si>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</si>
  <si>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</si>
  <si>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</si>
  <si>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</si>
  <si>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</si>
  <si>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</si>
  <si>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</si>
  <si>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</si>
  <si>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</si>
  <si>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</si>
  <si>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</si>
  <si>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</si>
  <si>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</si>
  <si>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</si>
  <si>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</si>
  <si>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</si>
  <si>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</si>
  <si>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</si>
  <si>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</si>
  <si>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</si>
  <si>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</si>
  <si>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</si>
  <si>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</si>
  <si>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</si>
  <si>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</si>
  <si>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</si>
  <si>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</si>
  <si>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</si>
  <si>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</si>
  <si>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</si>
  <si>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</si>
  <si>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</si>
  <si>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</si>
  <si>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</si>
  <si>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</si>
  <si>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</si>
  <si>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</si>
  <si>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</si>
  <si>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</si>
  <si>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</si>
  <si>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</si>
  <si>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</si>
  <si>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</si>
  <si>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</si>
  <si>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</si>
  <si>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</si>
  <si>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</si>
  <si>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</si>
  <si>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</si>
  <si>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</si>
  <si>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</si>
  <si>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</si>
  <si>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</si>
  <si>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</si>
  <si>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</si>
  <si>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</si>
  <si>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</si>
  <si>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</si>
  <si>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</si>
  <si>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</si>
  <si>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</si>
  <si>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</si>
  <si>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</si>
  <si>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</si>
  <si>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</si>
  <si>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</si>
  <si>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</si>
  <si>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</si>
  <si>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</si>
  <si>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</si>
  <si>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</si>
  <si>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</si>
  <si>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</si>
  <si>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</si>
  <si>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</si>
  <si>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</si>
  <si>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</si>
  <si>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</si>
  <si>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</si>
  <si>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</si>
  <si>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</si>
  <si>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</si>
  <si>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</si>
  <si>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</si>
  <si>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</si>
  <si>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</si>
  <si>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</si>
  <si>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</si>
  <si>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</si>
  <si>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</si>
  <si>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</si>
  <si>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</si>
  <si>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</si>
  <si>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</si>
  <si>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</si>
  <si>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</si>
  <si>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</si>
  <si>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</si>
  <si>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</si>
  <si>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</si>
  <si>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</si>
  <si>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</si>
  <si>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</si>
  <si>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</si>
  <si>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</si>
  <si>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</si>
  <si>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</si>
  <si>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</si>
  <si>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</si>
  <si>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</si>
  <si>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</si>
  <si>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</si>
  <si>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</si>
  <si>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</si>
  <si>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</si>
  <si>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</si>
  <si>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</si>
  <si>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</si>
  <si>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</si>
  <si>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</si>
  <si>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</si>
  <si>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</si>
  <si>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</si>
  <si>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</si>
  <si>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</si>
  <si>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</si>
  <si>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</si>
  <si>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</si>
  <si>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</si>
  <si>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</si>
  <si>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</si>
  <si>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</si>
  <si>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</si>
  <si>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</si>
  <si>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</si>
  <si>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</si>
  <si>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</si>
  <si>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</si>
  <si>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</si>
  <si>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</si>
  <si>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</si>
  <si>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</si>
  <si>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</si>
  <si>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</si>
  <si>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</si>
  <si>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</si>
  <si>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</si>
  <si>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</si>
  <si>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</si>
  <si>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</si>
  <si>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</si>
  <si>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</si>
  <si>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</si>
  <si>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</si>
  <si>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</si>
  <si>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</si>
  <si>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</si>
  <si>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</si>
  <si>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</si>
  <si>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</si>
  <si>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</si>
  <si>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</si>
  <si>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</si>
  <si>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</si>
  <si>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</si>
  <si>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</si>
  <si>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</si>
  <si>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</si>
  <si>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</si>
  <si>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</si>
  <si>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</si>
  <si>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</si>
  <si>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</si>
  <si>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</si>
  <si>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</si>
  <si>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</si>
  <si>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</si>
  <si>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</si>
  <si>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</si>
  <si>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</si>
  <si>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</si>
  <si>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</si>
  <si>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</si>
  <si>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</si>
  <si>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</si>
  <si>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</si>
  <si>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</si>
  <si>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</si>
  <si>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</si>
  <si>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</si>
  <si>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</si>
  <si>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</si>
  <si>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</si>
  <si>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</si>
  <si>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</si>
  <si>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</si>
  <si>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</si>
  <si>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</si>
  <si>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</si>
  <si>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</si>
  <si>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</si>
  <si>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</si>
  <si>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</si>
  <si>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</si>
  <si>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</si>
  <si>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</si>
  <si>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</si>
  <si>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</si>
  <si>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</si>
  <si>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</si>
  <si>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</si>
  <si>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</si>
  <si>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</si>
  <si>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</si>
  <si>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</si>
  <si>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</si>
  <si>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</si>
  <si>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</si>
  <si>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</si>
  <si>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</si>
  <si>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</si>
  <si>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</si>
  <si>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</si>
  <si>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</si>
  <si>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</si>
  <si>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</si>
  <si>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</si>
  <si>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</si>
  <si>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</si>
  <si>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</si>
  <si>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</si>
  <si>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</si>
  <si>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</si>
  <si>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</si>
  <si>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</si>
  <si>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</si>
  <si>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</si>
  <si>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</si>
  <si>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</si>
  <si>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</si>
  <si>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</si>
  <si>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</si>
  <si>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</si>
  <si>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</si>
  <si>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</si>
  <si>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</si>
  <si>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</si>
  <si>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</si>
  <si>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</si>
  <si>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</si>
  <si>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</si>
  <si>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</si>
  <si>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</si>
  <si>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</si>
  <si>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</si>
  <si>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</si>
  <si>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</si>
  <si>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</si>
  <si>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</si>
  <si>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</si>
  <si>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</si>
  <si>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</si>
  <si>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</si>
  <si>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</si>
  <si>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</si>
  <si>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</si>
  <si>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</si>
  <si>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</si>
  <si>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</si>
  <si>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</si>
  <si>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</si>
  <si>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</si>
  <si>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</si>
  <si>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</si>
  <si>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</si>
  <si>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</si>
  <si>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</si>
  <si>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</si>
  <si>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</si>
  <si>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</si>
  <si>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</si>
  <si>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</si>
  <si>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</si>
  <si>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</si>
  <si>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</si>
  <si>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</si>
  <si>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</si>
  <si>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</si>
  <si>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</si>
  <si>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</si>
  <si>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</si>
  <si>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</si>
  <si>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</si>
  <si>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</si>
  <si>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</si>
  <si>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</si>
  <si>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</si>
  <si>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</si>
  <si>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</si>
  <si>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</si>
  <si>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</si>
  <si>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</si>
  <si>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</si>
  <si>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</si>
  <si>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</si>
  <si>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</si>
  <si>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</si>
  <si>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</si>
  <si>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</si>
  <si>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</si>
  <si>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</si>
  <si>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</si>
  <si>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</si>
  <si>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</si>
  <si>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</si>
  <si>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</si>
  <si>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</si>
  <si>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</si>
  <si>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</si>
  <si>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</si>
  <si>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</si>
  <si>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</si>
  <si>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</si>
  <si>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</si>
  <si>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</si>
  <si>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</si>
  <si>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</si>
  <si>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</si>
  <si>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</si>
  <si>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</si>
  <si>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</si>
  <si>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</si>
  <si>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</si>
  <si>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</si>
  <si>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</si>
  <si>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</si>
  <si>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</si>
  <si>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</si>
  <si>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</si>
  <si>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</si>
  <si>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</si>
  <si>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</si>
  <si>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</si>
  <si>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</si>
  <si>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</si>
  <si>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</si>
  <si>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</si>
  <si>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</si>
  <si>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</si>
  <si>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</si>
  <si>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</si>
  <si>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</si>
  <si>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</si>
  <si>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</si>
  <si>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</si>
  <si>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</si>
  <si>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</si>
  <si>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</si>
  <si>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</si>
  <si>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</si>
  <si>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</si>
  <si>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</si>
  <si>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</si>
  <si>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</si>
  <si>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</si>
  <si>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</si>
  <si>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</si>
  <si>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</si>
  <si>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</si>
  <si>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</si>
  <si>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</si>
  <si>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</si>
  <si>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</si>
  <si>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</si>
  <si>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</si>
  <si>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</si>
  <si>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</si>
  <si>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</si>
  <si>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</si>
  <si>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</si>
  <si>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</si>
  <si>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</si>
  <si>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</si>
  <si>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</si>
  <si>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</si>
  <si>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</si>
  <si>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</si>
  <si>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</si>
  <si>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</si>
  <si>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</si>
  <si>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</si>
  <si>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</si>
  <si>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</si>
  <si>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</si>
  <si>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</si>
  <si>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</si>
  <si>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</si>
  <si>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</si>
  <si>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</si>
  <si>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</si>
  <si>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</si>
  <si>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</si>
  <si>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</si>
  <si>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</si>
  <si>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</si>
  <si>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</si>
  <si>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</si>
  <si>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</si>
  <si>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</si>
  <si>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</si>
  <si>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</si>
  <si>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</si>
  <si>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</si>
  <si>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</si>
  <si>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</si>
  <si>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</si>
  <si>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</si>
  <si>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</si>
  <si>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</si>
  <si>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</si>
  <si>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</si>
  <si>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</si>
  <si>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</si>
  <si>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</si>
  <si>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</si>
  <si>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</si>
  <si>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</si>
  <si>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</si>
  <si>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</si>
  <si>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</si>
  <si>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</si>
  <si>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</si>
  <si>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</si>
  <si>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</si>
  <si>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</si>
  <si>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</si>
  <si>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</si>
  <si>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</si>
  <si>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</si>
  <si>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</si>
  <si>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</si>
  <si>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</si>
  <si>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</si>
  <si>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</si>
  <si>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</si>
  <si>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</si>
  <si>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</si>
  <si>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</si>
  <si>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</si>
  <si>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</si>
  <si>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</si>
  <si>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</si>
  <si>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</si>
  <si>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</si>
  <si>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</si>
  <si>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</si>
  <si>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</si>
  <si>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</si>
  <si>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</si>
  <si>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</si>
  <si>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</si>
  <si>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</si>
  <si>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</si>
  <si>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</si>
  <si>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</si>
  <si>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</si>
  <si>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</si>
  <si>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</si>
  <si>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</si>
  <si>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</si>
  <si>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</si>
  <si>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</si>
  <si>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</si>
  <si>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</si>
  <si>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</si>
  <si>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</si>
  <si>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</si>
  <si>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</si>
  <si>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</si>
  <si>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</si>
  <si>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</si>
  <si>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</si>
  <si>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</si>
  <si>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</si>
  <si>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</si>
  <si>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</si>
  <si>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</si>
  <si>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</si>
  <si>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</si>
  <si>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</si>
  <si>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</si>
  <si>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</si>
  <si>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</si>
  <si>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</si>
  <si>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</si>
  <si>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</si>
  <si>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</si>
  <si>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</si>
  <si>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</si>
  <si>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</si>
  <si>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</si>
  <si>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</si>
  <si>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</si>
  <si>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</si>
  <si>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</si>
  <si>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</si>
  <si>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</si>
  <si>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</si>
  <si>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</si>
  <si>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</si>
  <si>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</si>
  <si>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</si>
  <si>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</si>
  <si>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</si>
  <si>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</si>
  <si>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</si>
  <si>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</si>
  <si>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</si>
  <si>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</si>
  <si>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</si>
  <si>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</si>
  <si>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</si>
  <si>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</si>
  <si>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</si>
  <si>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</si>
  <si>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</si>
  <si>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</si>
  <si>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</si>
  <si>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</si>
  <si>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</si>
  <si>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</si>
  <si>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</si>
  <si>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</si>
  <si>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</si>
  <si>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</si>
  <si>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</si>
  <si>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</si>
  <si>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</si>
  <si>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</si>
  <si>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</si>
  <si>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</si>
  <si>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</si>
  <si>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</si>
  <si>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</si>
  <si>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</si>
  <si>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</si>
  <si>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</si>
  <si>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</si>
  <si>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</si>
  <si>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</si>
  <si>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</si>
  <si>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</si>
  <si>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</si>
  <si>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</si>
  <si>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</si>
  <si>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</si>
  <si>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</si>
  <si>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</si>
  <si>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</si>
  <si>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</si>
  <si>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</si>
  <si>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</si>
  <si>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</si>
  <si>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</si>
  <si>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</si>
  <si>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</si>
  <si>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</si>
  <si>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</si>
  <si>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</si>
  <si>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</si>
  <si>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</si>
  <si>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</si>
  <si>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</si>
  <si>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</si>
  <si>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</si>
  <si>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</si>
  <si>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</si>
  <si>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</si>
  <si>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</si>
  <si>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</si>
  <si>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</si>
  <si>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</si>
  <si>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</si>
  <si>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</si>
  <si>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</si>
  <si>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</si>
  <si>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</si>
  <si>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</si>
  <si>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</si>
  <si>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</si>
  <si>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</si>
  <si>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</si>
  <si>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</si>
  <si>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</si>
  <si>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</si>
  <si>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</si>
  <si>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</si>
  <si>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</si>
  <si>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</si>
  <si>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</si>
  <si>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</si>
  <si>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</si>
  <si>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</si>
  <si>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</si>
  <si>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</si>
  <si>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</si>
  <si>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</si>
  <si>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</si>
  <si>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</si>
  <si>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</si>
  <si>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</si>
  <si>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</si>
  <si>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</si>
  <si>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</si>
  <si>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</si>
  <si>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</si>
  <si>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</si>
  <si>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</si>
  <si>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</si>
  <si>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</si>
  <si>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</si>
  <si>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</si>
  <si>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</si>
  <si>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</si>
  <si>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</si>
  <si>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</si>
  <si>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</si>
  <si>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</si>
  <si>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</si>
  <si>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</si>
  <si>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</si>
  <si>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</si>
  <si>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</si>
  <si>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</si>
  <si>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</si>
  <si>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</si>
  <si>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</si>
  <si>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</si>
  <si>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</si>
  <si>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</si>
  <si>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</si>
  <si>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</si>
  <si>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</si>
  <si>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</si>
  <si>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</si>
  <si>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</si>
  <si>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</si>
  <si>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</si>
  <si>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</si>
  <si>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</si>
  <si>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</si>
  <si>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</si>
  <si>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</si>
  <si>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</si>
  <si>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</si>
  <si>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</si>
  <si>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</si>
  <si>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</si>
  <si>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</si>
  <si>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</si>
  <si>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</si>
  <si>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</si>
  <si>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</si>
  <si>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</si>
  <si>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</si>
  <si>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</si>
  <si>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</si>
  <si>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</si>
  <si>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</si>
  <si>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</si>
  <si>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</si>
  <si>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</si>
  <si>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</si>
  <si>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</si>
  <si>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</si>
  <si>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</si>
  <si>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</si>
  <si>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</si>
  <si>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</si>
  <si>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</si>
  <si>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</si>
  <si>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</si>
  <si>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</si>
  <si>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</si>
  <si>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</si>
  <si>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</si>
  <si>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</si>
  <si>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</si>
  <si>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</si>
  <si>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</si>
  <si>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</si>
  <si>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</si>
  <si>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</si>
  <si>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</si>
  <si>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</si>
  <si>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</si>
  <si>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</si>
  <si>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</si>
  <si>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</si>
  <si>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</si>
  <si>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</si>
  <si>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</si>
  <si>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</si>
  <si>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</si>
  <si>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</si>
  <si>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</si>
  <si>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</si>
  <si>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</si>
  <si>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</si>
  <si>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</si>
  <si>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</si>
  <si>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</si>
  <si>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</si>
  <si>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</si>
  <si>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</si>
  <si>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</si>
  <si>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</si>
  <si>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</si>
  <si>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</si>
  <si>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</si>
  <si>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</si>
  <si>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</si>
  <si>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</si>
  <si>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</si>
  <si>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</si>
  <si>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</si>
  <si>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</si>
  <si>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</si>
  <si>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</si>
  <si>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</si>
  <si>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</si>
  <si>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</si>
  <si>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</si>
  <si>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</si>
  <si>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</si>
  <si>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</si>
  <si>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</si>
  <si>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</si>
  <si>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</si>
  <si>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</si>
  <si>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</si>
  <si>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</si>
  <si>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</si>
  <si>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</si>
  <si>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</si>
  <si>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</si>
  <si>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</si>
  <si>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</si>
  <si>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</si>
  <si>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</si>
  <si>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</si>
  <si>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</si>
  <si>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</si>
  <si>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</si>
  <si>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</si>
  <si>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</si>
  <si>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</si>
  <si>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</si>
  <si>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</si>
  <si>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</si>
  <si>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</si>
  <si>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</si>
  <si>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</si>
  <si>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</si>
  <si>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</si>
  <si>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</si>
  <si>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</si>
  <si>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</si>
  <si>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</si>
  <si>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</si>
  <si>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</si>
  <si>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</si>
  <si>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</si>
  <si>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</si>
  <si>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</si>
  <si>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</si>
  <si>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</si>
  <si>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</si>
  <si>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</si>
  <si>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</si>
  <si>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</si>
  <si>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</si>
  <si>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</si>
  <si>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</si>
  <si>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</si>
  <si>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</si>
  <si>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</si>
  <si>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</si>
  <si>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</si>
  <si>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</si>
  <si>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</si>
  <si>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</si>
  <si>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</si>
  <si>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</si>
  <si>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</si>
  <si>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</si>
  <si>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</si>
  <si>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</si>
  <si>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</si>
  <si>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</si>
  <si>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</si>
  <si>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</si>
  <si>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</si>
  <si>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</si>
  <si>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</si>
  <si>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</si>
  <si>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</si>
  <si>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</si>
  <si>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</si>
  <si>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</si>
  <si>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</si>
  <si>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</si>
  <si>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</si>
  <si>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</si>
  <si>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</si>
  <si>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</si>
  <si>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</si>
  <si>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</si>
  <si>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</si>
  <si>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</si>
  <si>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</si>
  <si>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</si>
  <si>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</si>
  <si>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</si>
  <si>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</si>
  <si>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</si>
  <si>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</si>
  <si>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</si>
  <si>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</si>
  <si>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</si>
  <si>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</si>
  <si>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</si>
  <si>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</si>
  <si>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</si>
  <si>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</si>
  <si>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</si>
  <si>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</si>
  <si>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</si>
  <si>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</si>
  <si>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</si>
  <si>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</si>
  <si>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</si>
  <si>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</si>
  <si>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</si>
  <si>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</si>
  <si>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</si>
  <si>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</si>
  <si>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</si>
  <si>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</si>
  <si>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</si>
  <si>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</si>
  <si>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</si>
  <si>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</si>
  <si>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</si>
  <si>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</si>
  <si>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</si>
  <si>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</si>
  <si>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</si>
  <si>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</si>
  <si>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</si>
  <si>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</si>
  <si>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</si>
  <si>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</si>
  <si>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</si>
  <si>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</si>
  <si>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</si>
  <si>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</si>
  <si>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</si>
  <si>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</si>
  <si>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</si>
  <si>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</si>
  <si>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</si>
  <si>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</si>
  <si>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</si>
  <si>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</si>
  <si>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</si>
  <si>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</si>
  <si>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</si>
  <si>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</si>
  <si>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</si>
  <si>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</si>
  <si>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</si>
  <si>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</si>
  <si>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</si>
  <si>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</si>
  <si>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</si>
  <si>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</si>
  <si>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</si>
  <si>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</si>
  <si>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</si>
  <si>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</si>
  <si>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</si>
  <si>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</si>
  <si>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</si>
  <si>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</si>
  <si>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</si>
  <si>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</si>
  <si>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</si>
  <si>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</si>
  <si>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</si>
  <si>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</si>
  <si>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</si>
  <si>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</si>
  <si>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</si>
  <si>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</si>
  <si>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</si>
  <si>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</si>
  <si>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</si>
  <si>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</si>
  <si>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</si>
  <si>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</si>
  <si>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</si>
  <si>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</si>
  <si>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</si>
  <si>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</si>
  <si>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</si>
  <si>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</si>
  <si>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</si>
  <si>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</si>
  <si>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</si>
  <si>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</si>
  <si>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</si>
  <si>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</si>
  <si>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</si>
  <si>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</si>
  <si>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</si>
  <si>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</si>
  <si>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</si>
  <si>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</si>
  <si>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</si>
  <si>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</si>
  <si>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</si>
  <si>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</si>
  <si>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</si>
  <si>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</si>
  <si>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</si>
  <si>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</si>
  <si>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</si>
  <si>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</si>
  <si>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</si>
  <si>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</si>
  <si>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</si>
  <si>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</si>
  <si>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</si>
  <si>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</si>
  <si>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</si>
  <si>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</si>
  <si>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</si>
  <si>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</si>
  <si>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</si>
  <si>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</si>
  <si>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</si>
  <si>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</si>
  <si>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</si>
  <si>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</si>
  <si>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</si>
  <si>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</si>
  <si>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</si>
  <si>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</si>
  <si>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</si>
  <si>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</si>
  <si>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</si>
  <si>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</si>
  <si>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</si>
  <si>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</si>
  <si>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</si>
  <si>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</si>
  <si>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</si>
  <si>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</si>
  <si>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</si>
  <si>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</si>
  <si>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</si>
  <si>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</si>
  <si>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</si>
  <si>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</si>
  <si>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</si>
  <si>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</si>
  <si>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</si>
  <si>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</si>
  <si>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</si>
  <si>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</si>
  <si>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</si>
  <si>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</si>
  <si>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</si>
  <si>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</si>
  <si>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</si>
  <si>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</si>
  <si>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</si>
  <si>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</si>
  <si>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</si>
  <si>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</si>
  <si>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</si>
  <si>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</si>
  <si>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</si>
  <si>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</si>
  <si>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</si>
  <si>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</si>
  <si>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</si>
  <si>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</si>
  <si>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</si>
  <si>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</si>
  <si>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</si>
  <si>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</si>
  <si>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</si>
  <si>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</si>
  <si>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</si>
  <si>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</si>
  <si>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</si>
  <si>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</si>
  <si>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</si>
  <si>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</si>
  <si>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</si>
  <si>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</si>
  <si>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</si>
  <si>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</si>
  <si>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</si>
  <si>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</si>
  <si>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</si>
  <si>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</si>
  <si>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</si>
  <si>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</si>
  <si>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</si>
  <si>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</si>
  <si>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</si>
  <si>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</si>
  <si>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</si>
  <si>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</si>
  <si>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</si>
  <si>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</si>
  <si>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</si>
  <si>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</si>
  <si>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</si>
  <si>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</si>
  <si>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</si>
  <si>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</si>
  <si>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</si>
  <si>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</si>
  <si>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</si>
  <si>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</si>
  <si>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</si>
  <si>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</si>
  <si>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</si>
  <si>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</si>
  <si>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</si>
  <si>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</si>
  <si>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</si>
  <si>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</si>
  <si>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</si>
  <si>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</si>
  <si>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</si>
  <si>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</si>
  <si>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</si>
  <si>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</si>
  <si>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</si>
  <si>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</si>
  <si>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</si>
  <si>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</si>
  <si>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</si>
  <si>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</si>
  <si>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</si>
  <si>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</si>
  <si>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</si>
  <si>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</si>
  <si>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</si>
  <si>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</si>
  <si>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</si>
  <si>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</si>
  <si>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</si>
  <si>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</si>
  <si>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</si>
  <si>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</si>
  <si>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</si>
  <si>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</si>
  <si>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</si>
  <si>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</si>
  <si>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</si>
  <si>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</si>
  <si>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</si>
  <si>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</si>
  <si>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</si>
  <si>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</si>
  <si>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</si>
  <si>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</si>
  <si>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</si>
  <si>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</si>
  <si>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</si>
  <si>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</si>
  <si>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</si>
  <si>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</si>
  <si>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</si>
  <si>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</si>
  <si>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</si>
  <si>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</si>
  <si>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</si>
  <si>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</si>
  <si>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</si>
  <si>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</si>
  <si>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</si>
  <si>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</si>
  <si>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</si>
  <si>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</si>
  <si>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</si>
  <si>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</si>
  <si>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</si>
  <si>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</si>
  <si>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</si>
  <si>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</si>
  <si>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</si>
  <si>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</si>
  <si>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</si>
  <si>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</si>
  <si>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</si>
  <si>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</si>
  <si>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</si>
  <si>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</si>
  <si>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</si>
  <si>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</si>
  <si>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</si>
  <si>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</si>
  <si>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</si>
  <si>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</si>
  <si>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</si>
  <si>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</si>
  <si>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</si>
  <si>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</si>
  <si>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</si>
  <si>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</si>
  <si>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</si>
  <si>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</si>
  <si>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</si>
  <si>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</si>
  <si>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</si>
  <si>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</si>
  <si>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</si>
  <si>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</si>
  <si>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</si>
  <si>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</si>
  <si>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</si>
  <si>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</si>
  <si>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</si>
  <si>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</si>
  <si>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</si>
  <si>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</si>
  <si>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</si>
  <si>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</si>
  <si>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</si>
  <si>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</si>
  <si>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</si>
  <si>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</si>
  <si>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</si>
  <si>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</si>
  <si>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</si>
  <si>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</si>
  <si>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</si>
  <si>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</si>
  <si>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</si>
  <si>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</si>
  <si>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</si>
  <si>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</si>
  <si>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</si>
  <si>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</si>
  <si>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</si>
  <si>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</si>
  <si>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</si>
  <si>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</si>
  <si>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</si>
  <si>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</si>
  <si>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</si>
  <si>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</si>
  <si>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</si>
  <si>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</si>
  <si>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</si>
  <si>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</si>
  <si>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</si>
  <si>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</si>
  <si>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</si>
  <si>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</si>
  <si>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</si>
  <si>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</si>
  <si>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</si>
  <si>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</si>
  <si>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</si>
  <si>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</si>
  <si>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</si>
  <si>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</si>
  <si>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</si>
  <si>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</si>
  <si>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</si>
  <si>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</si>
  <si>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</si>
  <si>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</si>
  <si>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</si>
  <si>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</si>
  <si>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</si>
  <si>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</si>
  <si>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</si>
  <si>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</si>
  <si>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</si>
  <si>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</si>
  <si>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</si>
  <si>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</si>
  <si>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</si>
  <si>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</si>
  <si>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</si>
  <si>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</si>
  <si>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</si>
  <si>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</si>
  <si>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</si>
  <si>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</si>
  <si>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</si>
  <si>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</si>
  <si>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</si>
  <si>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</si>
  <si>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</si>
  <si>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</si>
  <si>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</si>
  <si>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</si>
  <si>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</si>
  <si>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</si>
  <si>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</si>
  <si>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</si>
  <si>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</si>
  <si>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</si>
  <si>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</si>
  <si>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</si>
  <si>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</si>
  <si>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</si>
  <si>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</si>
  <si>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</si>
  <si>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</si>
  <si>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</si>
  <si>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</si>
  <si>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</si>
  <si>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</si>
  <si>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</si>
  <si>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</si>
  <si>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</si>
  <si>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</si>
  <si>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</si>
  <si>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</si>
  <si>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</si>
  <si>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</si>
  <si>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</si>
  <si>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</si>
  <si>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</si>
  <si>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</si>
  <si>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</si>
  <si>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</si>
  <si>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</si>
  <si>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</si>
  <si>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</si>
  <si>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</si>
  <si>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</si>
  <si>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</si>
  <si>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</si>
  <si>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</si>
  <si>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</si>
  <si>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</si>
  <si>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</si>
  <si>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</si>
  <si>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</si>
  <si>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</si>
  <si>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</si>
  <si>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</si>
  <si>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</si>
  <si>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</si>
  <si>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</si>
  <si>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</si>
  <si>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</si>
  <si>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</si>
  <si>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</si>
  <si>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</si>
  <si>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</si>
  <si>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</si>
  <si>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</si>
  <si>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</si>
  <si>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</si>
  <si>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</si>
  <si>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</si>
  <si>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</si>
  <si>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</si>
  <si>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</si>
  <si>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</si>
  <si>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</si>
  <si>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</si>
  <si>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</si>
  <si>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</si>
  <si>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</si>
  <si>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</si>
  <si>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</si>
  <si>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</si>
  <si>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</si>
  <si>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</si>
  <si>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</si>
  <si>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</si>
  <si>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</si>
  <si>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</si>
  <si>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</si>
  <si>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</si>
  <si>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</si>
  <si>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</si>
  <si>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</si>
  <si>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</si>
  <si>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</si>
  <si>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</si>
  <si>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</si>
  <si>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</si>
  <si>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</si>
  <si>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</si>
  <si>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</si>
  <si>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</si>
  <si>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</si>
  <si>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</si>
  <si>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</si>
  <si>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</si>
  <si>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</si>
  <si>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</si>
  <si>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</si>
  <si>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</si>
  <si>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</si>
  <si>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</si>
  <si>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</si>
  <si>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</si>
  <si>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</si>
  <si>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</si>
  <si>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</si>
  <si>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</si>
  <si>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</si>
  <si>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</si>
  <si>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</si>
  <si>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</si>
  <si>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</si>
  <si>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</si>
  <si>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</si>
  <si>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</si>
  <si>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</si>
  <si>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</si>
  <si>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</si>
  <si>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</si>
  <si>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</si>
  <si>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</si>
  <si>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</si>
  <si>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</si>
  <si>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</si>
  <si>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</si>
  <si>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</si>
  <si>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</si>
  <si>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</si>
  <si>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</si>
  <si>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</si>
  <si>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</si>
  <si>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</si>
  <si>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</si>
  <si>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</si>
  <si>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</si>
  <si>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</si>
  <si>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</si>
  <si>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</si>
  <si>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</si>
  <si>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</si>
  <si>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</si>
  <si>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</si>
  <si>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</si>
  <si>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</si>
  <si>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</si>
  <si>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</si>
  <si>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</si>
  <si>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</si>
  <si>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</si>
  <si>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</si>
  <si>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</si>
  <si>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</si>
  <si>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</si>
  <si>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</si>
  <si>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</si>
  <si>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</si>
  <si>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</si>
  <si>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</si>
  <si>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</si>
  <si>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</si>
  <si>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</si>
  <si>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</si>
  <si>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</si>
  <si>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</si>
  <si>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</si>
  <si>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</si>
  <si>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</si>
  <si>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</si>
  <si>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</si>
  <si>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</si>
  <si>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</si>
  <si>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</si>
  <si>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</si>
  <si>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</si>
  <si>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</si>
  <si>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</si>
  <si>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</si>
  <si>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</si>
  <si>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</si>
  <si>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</si>
  <si>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</si>
  <si>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</si>
  <si>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</si>
  <si>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</si>
  <si>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</si>
  <si>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</si>
  <si>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</si>
  <si>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</si>
  <si>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</si>
  <si>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</si>
  <si>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</si>
  <si>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</si>
  <si>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</si>
  <si>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</si>
  <si>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</si>
  <si>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</si>
  <si>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</si>
  <si>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</si>
  <si>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</si>
  <si>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</si>
  <si>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</si>
  <si>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</si>
  <si>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</si>
  <si>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</si>
  <si>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</si>
  <si>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</si>
  <si>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</si>
  <si>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</si>
  <si>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</si>
  <si>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</si>
  <si>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</si>
  <si>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</si>
  <si>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</si>
  <si>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</si>
  <si>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</si>
  <si>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</si>
  <si>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</si>
  <si>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</si>
  <si>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</si>
  <si>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</si>
  <si>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</si>
  <si>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</si>
  <si>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</si>
  <si>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</si>
  <si>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</si>
  <si>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</si>
  <si>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</si>
  <si>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</si>
  <si>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</si>
  <si>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</si>
  <si>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</si>
  <si>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</si>
  <si>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</si>
  <si>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</si>
  <si>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</si>
  <si>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</si>
  <si>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</si>
  <si>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</si>
  <si>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</si>
  <si>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</si>
  <si>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</si>
  <si>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</si>
  <si>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</si>
  <si>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</si>
  <si>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</si>
  <si>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</si>
  <si>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</si>
  <si>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</si>
  <si>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</si>
  <si>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</si>
  <si>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</si>
  <si>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</si>
  <si>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</si>
  <si>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</si>
  <si>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</si>
  <si>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</si>
  <si>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</si>
  <si>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</si>
  <si>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</si>
  <si>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</si>
  <si>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</si>
  <si>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</si>
  <si>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</si>
  <si>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</si>
  <si>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</si>
  <si>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</si>
  <si>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</si>
  <si>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</si>
  <si>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</si>
  <si>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</si>
  <si>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</si>
  <si>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</si>
  <si>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</si>
  <si>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</si>
  <si>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</si>
  <si>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</si>
  <si>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</si>
  <si>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</si>
  <si>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</si>
  <si>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</si>
  <si>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</si>
  <si>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</si>
  <si>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</si>
  <si>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</si>
  <si>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</si>
  <si>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</si>
  <si>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</si>
  <si>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</si>
  <si>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</si>
  <si>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</si>
  <si>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</si>
  <si>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</si>
  <si>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</si>
  <si>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</si>
  <si>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</si>
  <si>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</si>
  <si>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</si>
  <si>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</si>
  <si>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</si>
  <si>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</si>
  <si>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</si>
  <si>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</si>
  <si>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</si>
  <si>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</si>
  <si>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</si>
  <si>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</si>
  <si>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</si>
  <si>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</si>
  <si>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</si>
  <si>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</si>
  <si>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</si>
  <si>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</si>
  <si>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</si>
  <si>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</si>
  <si>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</si>
  <si>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</si>
  <si>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</si>
  <si>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</si>
  <si>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</si>
  <si>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</si>
  <si>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</si>
  <si>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</si>
  <si>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</si>
  <si>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</si>
  <si>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</si>
  <si>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</si>
  <si>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</si>
  <si>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</si>
  <si>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</si>
  <si>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</si>
  <si>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</si>
  <si>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</si>
  <si>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</si>
  <si>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</si>
  <si>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</si>
  <si>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</si>
  <si>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</si>
  <si>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</si>
  <si>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</si>
  <si>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</si>
  <si>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</si>
  <si>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</si>
  <si>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</si>
  <si>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</si>
  <si>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</si>
  <si>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</si>
  <si>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</si>
  <si>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</si>
  <si>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</si>
  <si>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</si>
  <si>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</si>
  <si>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</si>
  <si>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</si>
  <si>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</si>
  <si>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</si>
  <si>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</si>
  <si>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</si>
  <si>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</si>
  <si>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</si>
  <si>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</si>
  <si>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</si>
  <si>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</si>
  <si>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</si>
  <si>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</si>
  <si>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</si>
  <si>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</si>
  <si>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</si>
  <si>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</si>
  <si>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</si>
  <si>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</si>
  <si>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</si>
  <si>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</si>
  <si>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</si>
  <si>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</si>
  <si>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</si>
  <si>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</si>
  <si>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</si>
  <si>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</si>
  <si>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</si>
  <si>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</si>
  <si>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</si>
  <si>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</si>
  <si>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</si>
  <si>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</si>
  <si>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</si>
  <si>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</si>
  <si>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</si>
  <si>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</si>
  <si>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</si>
  <si>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</si>
  <si>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</si>
  <si>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</si>
  <si>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</si>
  <si>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</si>
  <si>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</si>
  <si>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</si>
  <si>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</si>
  <si>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</si>
  <si>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</si>
  <si>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</si>
  <si>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</si>
  <si>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</si>
  <si>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</si>
  <si>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</si>
  <si>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</si>
  <si>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</si>
  <si>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</si>
  <si>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</si>
  <si>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</si>
  <si>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</si>
  <si>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</si>
  <si>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</si>
  <si>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</si>
  <si>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</si>
  <si>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</si>
  <si>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</si>
  <si>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</si>
  <si>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</si>
  <si>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</si>
  <si>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</si>
  <si>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</si>
  <si>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</si>
  <si>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</si>
  <si>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</si>
  <si>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</si>
  <si>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</si>
  <si>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</si>
  <si>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</si>
  <si>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</si>
  <si>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</si>
  <si>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</si>
  <si>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</si>
  <si>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</si>
  <si>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</si>
  <si>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</si>
  <si>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</si>
  <si>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</si>
  <si>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</si>
  <si>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</si>
  <si>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</si>
  <si>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</si>
  <si>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</si>
  <si>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</si>
  <si>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</si>
  <si>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</si>
  <si>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</si>
  <si>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</si>
  <si>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</si>
  <si>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</si>
  <si>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</si>
  <si>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</si>
  <si>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</si>
  <si>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</si>
  <si>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</si>
  <si>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</si>
  <si>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</si>
  <si>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</si>
  <si>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</si>
  <si>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</si>
  <si>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</si>
  <si>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</si>
  <si>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</si>
  <si>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</si>
  <si>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</si>
  <si>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</si>
  <si>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</si>
  <si>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</si>
  <si>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</si>
  <si>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</si>
  <si>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</si>
  <si>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</si>
  <si>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</si>
  <si>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</si>
  <si>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</si>
  <si>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</si>
  <si>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</si>
  <si>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</si>
  <si>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</si>
  <si>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</si>
  <si>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</si>
  <si>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</si>
  <si>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</si>
  <si>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</si>
  <si>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</si>
  <si>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</si>
  <si>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</si>
  <si>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</si>
  <si>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</si>
  <si>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</si>
  <si>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</si>
  <si>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</si>
  <si>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</si>
  <si>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</si>
  <si>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</si>
  <si>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</si>
  <si>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</si>
  <si>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</si>
  <si>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</si>
  <si>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</si>
  <si>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</si>
  <si>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</si>
  <si>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</si>
  <si>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</si>
  <si>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</si>
  <si>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</si>
  <si>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</si>
  <si>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</si>
  <si>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</si>
  <si>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</si>
  <si>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</si>
  <si>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</si>
  <si>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</si>
  <si>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</si>
  <si>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</si>
  <si>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</si>
  <si>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</si>
  <si>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</si>
  <si>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</si>
  <si>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</si>
  <si>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</si>
  <si>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</si>
  <si>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</si>
  <si>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</si>
  <si>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</si>
  <si>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</si>
  <si>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</si>
  <si>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</si>
  <si>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</si>
  <si>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</si>
  <si>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</si>
  <si>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</si>
  <si>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</si>
  <si>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</si>
  <si>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</si>
  <si>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</si>
  <si>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</si>
  <si>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</si>
  <si>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</si>
  <si>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</si>
  <si>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</si>
  <si>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</si>
  <si>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</si>
  <si>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</si>
  <si>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</si>
  <si>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</si>
  <si>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</si>
  <si>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</si>
  <si>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</si>
  <si>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</si>
  <si>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</si>
  <si>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</si>
  <si>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</si>
  <si>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</si>
  <si>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</si>
  <si>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</si>
  <si>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</si>
  <si>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</si>
  <si>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</si>
  <si>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</si>
  <si>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</si>
  <si>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</si>
  <si>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</si>
  <si>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</si>
  <si>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</si>
  <si>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</si>
  <si>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</si>
  <si>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</si>
  <si>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</si>
  <si>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</si>
  <si>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</si>
  <si>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</si>
  <si>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</si>
  <si>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</si>
  <si>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</si>
  <si>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</si>
  <si>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</si>
  <si>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</si>
  <si>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</si>
  <si>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</si>
  <si>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</si>
  <si>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</si>
  <si>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</si>
  <si>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</si>
  <si>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</si>
  <si>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</si>
  <si>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</si>
  <si>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</si>
  <si>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</si>
  <si>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</si>
  <si>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</si>
  <si>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</si>
  <si>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</si>
  <si>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</si>
  <si>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</si>
  <si>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</si>
  <si>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</si>
  <si>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</si>
  <si>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</si>
  <si>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</si>
  <si>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</si>
  <si>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</si>
  <si>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</si>
  <si>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</si>
  <si>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</si>
  <si>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</si>
  <si>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</si>
  <si>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</si>
  <si>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</si>
  <si>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</si>
  <si>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</si>
  <si>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</si>
  <si>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</si>
  <si>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</si>
  <si>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</si>
  <si>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</si>
  <si>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</si>
  <si>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</si>
  <si>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</si>
  <si>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</si>
  <si>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</si>
  <si>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</si>
  <si>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</si>
  <si>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</si>
  <si>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</si>
  <si>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</si>
  <si>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</si>
  <si>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</si>
  <si>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</si>
  <si>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</si>
  <si>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</si>
  <si>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</si>
  <si>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</si>
  <si>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</si>
  <si>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</si>
  <si>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</si>
  <si>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</si>
  <si>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</si>
  <si>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</si>
  <si>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</si>
  <si>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</si>
  <si>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</si>
  <si>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</si>
  <si>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</si>
  <si>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</si>
  <si>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</si>
  <si>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</si>
  <si>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</si>
  <si>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</si>
  <si>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</si>
  <si>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</si>
  <si>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</si>
  <si>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</si>
  <si>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</si>
  <si>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</si>
  <si>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</si>
  <si>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</si>
  <si>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</si>
  <si>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</si>
  <si>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</si>
  <si>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</si>
  <si>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</si>
  <si>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</si>
  <si>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</si>
  <si>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</si>
  <si>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</si>
  <si>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</si>
  <si>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</si>
  <si>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</si>
  <si>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</si>
  <si>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</si>
  <si>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</si>
  <si>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</si>
  <si>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</si>
  <si>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</si>
  <si>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</si>
  <si>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</si>
  <si>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</si>
  <si>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</si>
  <si>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</si>
  <si>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</si>
  <si>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</si>
  <si>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</si>
  <si>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</si>
  <si>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</si>
  <si>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</si>
  <si>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</si>
  <si>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</si>
  <si>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</si>
  <si>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</si>
  <si>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</si>
  <si>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</si>
  <si>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</si>
  <si>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</si>
  <si>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</si>
  <si>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</si>
  <si>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</si>
  <si>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</si>
  <si>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</si>
  <si>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</si>
  <si>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</si>
  <si>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</si>
  <si>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</si>
  <si>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</si>
  <si>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</si>
  <si>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</si>
  <si>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</si>
  <si>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</si>
  <si>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</si>
  <si>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</si>
  <si>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</si>
  <si>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</si>
  <si>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</si>
  <si>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</si>
  <si>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</si>
  <si>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</si>
  <si>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</si>
  <si>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</si>
  <si>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</si>
  <si>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</si>
  <si>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</si>
  <si>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</si>
  <si>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</si>
  <si>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</si>
  <si>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</si>
  <si>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</si>
  <si>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</si>
  <si>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</si>
  <si>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</si>
  <si>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</si>
  <si>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</si>
  <si>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</si>
  <si>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</si>
  <si>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</si>
  <si>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</si>
  <si>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</si>
  <si>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</si>
  <si>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</si>
  <si>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</si>
  <si>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</si>
  <si>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</si>
  <si>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</si>
  <si>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</si>
  <si>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</si>
  <si>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</si>
  <si>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</si>
  <si>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</si>
  <si>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</si>
  <si>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</si>
  <si>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</si>
  <si>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</si>
  <si>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</si>
  <si>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</si>
  <si>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</si>
  <si>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</si>
  <si>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</si>
  <si>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</si>
  <si>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</si>
  <si>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</si>
  <si>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</si>
  <si>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</si>
  <si>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</si>
  <si>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</si>
  <si>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</si>
  <si>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</si>
  <si>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</si>
  <si>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</si>
  <si>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</si>
  <si>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</si>
  <si>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</si>
  <si>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</si>
  <si>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</si>
  <si>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</si>
  <si>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</si>
  <si>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</si>
  <si>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</si>
  <si>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</si>
  <si>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</si>
  <si>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</si>
  <si>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</si>
  <si>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</si>
  <si>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</si>
  <si>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</si>
  <si>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</si>
  <si>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</si>
  <si>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</si>
  <si>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</si>
  <si>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</si>
  <si>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</si>
  <si>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</si>
  <si>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</si>
  <si>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</si>
  <si>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</si>
  <si>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</si>
  <si>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</si>
  <si>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</si>
  <si>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</si>
  <si>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</si>
  <si>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</si>
  <si>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</si>
  <si>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</si>
  <si>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</si>
  <si>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</si>
  <si>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</si>
  <si>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</si>
  <si>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</si>
  <si>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</si>
  <si>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</si>
  <si>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</si>
  <si>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</si>
  <si>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</si>
  <si>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</si>
  <si>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</si>
  <si>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</si>
  <si>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</si>
  <si>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</si>
  <si>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</si>
  <si>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</si>
  <si>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</si>
  <si>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</si>
  <si>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</si>
  <si>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</si>
  <si>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</si>
  <si>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</si>
  <si>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</si>
  <si>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</si>
  <si>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</si>
  <si>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</si>
  <si>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</si>
  <si>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</si>
  <si>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</si>
  <si>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</si>
  <si>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</si>
  <si>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</si>
  <si>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</si>
  <si>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</si>
  <si>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</si>
  <si>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</si>
  <si>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</si>
  <si>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</si>
  <si>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</si>
  <si>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</si>
  <si>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</si>
  <si>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</si>
  <si>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</si>
  <si>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</si>
  <si>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</si>
  <si>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</si>
  <si>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</si>
  <si>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</si>
  <si>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</si>
  <si>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</si>
  <si>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</si>
  <si>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</si>
  <si>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</si>
  <si>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</si>
  <si>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</si>
  <si>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</si>
  <si>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</si>
  <si>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</si>
  <si>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</si>
  <si>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</si>
  <si>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</si>
  <si>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</si>
  <si>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</si>
  <si>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</si>
  <si>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</si>
  <si>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</si>
  <si>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</si>
  <si>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</si>
  <si>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</si>
  <si>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</si>
  <si>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</si>
  <si>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</si>
  <si>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</si>
  <si>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</si>
  <si>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</si>
  <si>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</si>
  <si>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</si>
  <si>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</si>
  <si>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</si>
  <si>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</si>
  <si>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</si>
  <si>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</si>
  <si>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</si>
  <si>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</si>
  <si>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</si>
  <si>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</si>
  <si>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</si>
  <si>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</si>
  <si>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</si>
  <si>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</si>
  <si>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</si>
  <si>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</si>
  <si>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</si>
  <si>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</si>
  <si>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</si>
  <si>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</si>
  <si>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</si>
  <si>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</si>
  <si>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</si>
  <si>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</si>
  <si>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</si>
  <si>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</si>
  <si>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</si>
  <si>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</si>
  <si>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</si>
  <si>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</si>
  <si>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</si>
  <si>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</si>
  <si>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</si>
  <si>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</si>
  <si>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</si>
  <si>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</si>
  <si>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</si>
  <si>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</si>
  <si>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</si>
  <si>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</si>
  <si>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</si>
  <si>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</si>
  <si>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</si>
  <si>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</si>
  <si>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</si>
  <si>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</si>
  <si>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</si>
  <si>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</si>
  <si>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</si>
  <si>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</si>
  <si>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</si>
  <si>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</si>
  <si>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</si>
  <si>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</si>
  <si>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</si>
  <si>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</si>
  <si>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</si>
  <si>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</si>
  <si>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</si>
  <si>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</si>
  <si>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</si>
  <si>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</si>
  <si>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</si>
  <si>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</si>
  <si>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</si>
  <si>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</si>
  <si>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</si>
  <si>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</si>
  <si>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</si>
  <si>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</si>
  <si>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</si>
  <si>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</si>
  <si>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</si>
  <si>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</si>
  <si>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</si>
  <si>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</si>
  <si>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</si>
  <si>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</si>
  <si>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</si>
  <si>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</si>
  <si>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</si>
  <si>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</si>
  <si>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</si>
  <si>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</si>
  <si>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</si>
  <si>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</si>
  <si>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</si>
  <si>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</si>
  <si>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</si>
  <si>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</si>
  <si>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</si>
  <si>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</si>
  <si>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</si>
  <si>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</si>
  <si>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</si>
  <si>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</si>
  <si>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</si>
  <si>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</si>
  <si>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</si>
  <si>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</si>
  <si>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</si>
  <si>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</si>
  <si>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</si>
  <si>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</si>
  <si>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</si>
  <si>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</si>
  <si>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</si>
  <si>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</si>
  <si>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</si>
  <si>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</si>
  <si>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</si>
  <si>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</si>
  <si>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</si>
  <si>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</si>
  <si>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</si>
  <si>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</si>
  <si>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</si>
  <si>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</si>
  <si>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</si>
  <si>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</si>
  <si>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</si>
  <si>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</si>
  <si>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</si>
  <si>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</si>
  <si>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</si>
  <si>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</si>
  <si>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</si>
  <si>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</si>
  <si>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</si>
  <si>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</si>
  <si>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</si>
  <si>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</si>
  <si>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</si>
  <si>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</si>
  <si>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</si>
  <si>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</si>
  <si>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</si>
  <si>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</si>
  <si>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</si>
  <si>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</si>
  <si>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</si>
  <si>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</si>
  <si>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</si>
  <si>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</si>
  <si>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</si>
  <si>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</si>
  <si>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</si>
  <si>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</si>
  <si>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</si>
  <si>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</si>
  <si>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</si>
  <si>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</si>
  <si>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</si>
  <si>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</si>
  <si>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</si>
  <si>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</si>
  <si>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</si>
  <si>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</si>
  <si>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</si>
  <si>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</si>
  <si>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</si>
  <si>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</si>
  <si>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</si>
  <si>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</si>
  <si>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</si>
  <si>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</si>
  <si>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</si>
  <si>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</si>
  <si>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</si>
  <si>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</si>
  <si>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</si>
  <si>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</si>
  <si>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</si>
  <si>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</si>
  <si>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</si>
  <si>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</si>
  <si>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</si>
  <si>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</si>
  <si>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</si>
  <si>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</si>
  <si>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</si>
  <si>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</si>
  <si>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</si>
  <si>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</si>
  <si>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</si>
  <si>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</si>
  <si>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</si>
  <si>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</si>
  <si>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</si>
  <si>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</si>
  <si>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</si>
  <si>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</si>
  <si>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</si>
  <si>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</si>
  <si>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</si>
  <si>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</si>
  <si>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</si>
  <si>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</si>
  <si>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</si>
  <si>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</si>
  <si>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</si>
  <si>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</si>
  <si>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</si>
  <si>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</si>
  <si>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</si>
  <si>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</si>
  <si>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</si>
  <si>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</si>
  <si>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</si>
  <si>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</si>
  <si>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</si>
  <si>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</si>
  <si>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</si>
  <si>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</si>
  <si>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</si>
  <si>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</si>
  <si>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</si>
  <si>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</si>
  <si>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</si>
  <si>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</si>
  <si>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</si>
  <si>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</si>
  <si>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</si>
  <si>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</si>
  <si>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</si>
  <si>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</si>
  <si>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</si>
  <si>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</si>
  <si>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</si>
  <si>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</si>
  <si>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</si>
  <si>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</si>
  <si>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</si>
  <si>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</si>
  <si>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</si>
  <si>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</si>
  <si>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</si>
  <si>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</si>
  <si>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</si>
  <si>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</si>
  <si>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</si>
  <si>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</si>
  <si>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</si>
  <si>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</si>
  <si>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</si>
  <si>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</si>
  <si>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</si>
  <si>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</si>
  <si>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</si>
  <si>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</si>
  <si>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</si>
  <si>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</si>
  <si>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</si>
  <si>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</si>
  <si>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</si>
  <si>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</si>
  <si>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</si>
  <si>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</si>
  <si>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</si>
  <si>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</si>
  <si>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</si>
  <si>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</si>
  <si>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</si>
  <si>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</si>
  <si>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</si>
  <si>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</si>
  <si>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</si>
  <si>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</si>
  <si>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</si>
  <si>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</si>
  <si>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</si>
  <si>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</si>
  <si>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</si>
  <si>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</si>
  <si>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</si>
  <si>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</si>
  <si>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</si>
  <si>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</si>
  <si>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</si>
  <si>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</si>
  <si>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</si>
  <si>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</si>
  <si>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</si>
  <si>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</si>
  <si>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</si>
  <si>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</si>
  <si>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</si>
  <si>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</si>
  <si>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</si>
  <si>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</si>
  <si>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</si>
  <si>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</si>
  <si>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</si>
  <si>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</si>
  <si>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</si>
  <si>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</si>
  <si>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</si>
  <si>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</si>
  <si>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</si>
  <si>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</si>
  <si>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</si>
  <si>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</si>
  <si>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</si>
  <si>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</si>
  <si>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</si>
  <si>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</si>
  <si>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</si>
  <si>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</si>
  <si>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</si>
  <si>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</si>
  <si>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</si>
  <si>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</si>
  <si>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</si>
  <si>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</si>
  <si>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</si>
  <si>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</si>
  <si>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</si>
  <si>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</si>
  <si>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</si>
  <si>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</si>
  <si>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</si>
  <si>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</si>
  <si>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</si>
  <si>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</si>
  <si>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</si>
  <si>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</si>
  <si>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</si>
  <si>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</si>
  <si>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</si>
  <si>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</si>
  <si>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</si>
  <si>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</si>
  <si>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</si>
  <si>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</si>
  <si>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</si>
  <si>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</si>
  <si>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</si>
  <si>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</si>
  <si>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</si>
  <si>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</si>
  <si>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</si>
  <si>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</si>
  <si>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</si>
  <si>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</si>
  <si>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</si>
  <si>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</si>
  <si>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</si>
  <si>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</si>
  <si>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</si>
  <si>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</si>
  <si>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</si>
  <si>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</si>
  <si>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</si>
  <si>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</si>
  <si>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</si>
  <si>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</si>
  <si>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</si>
  <si>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</si>
  <si>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</si>
  <si>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</si>
  <si>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</si>
  <si>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</si>
  <si>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</si>
  <si>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</si>
  <si>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</si>
  <si>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</si>
  <si>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</si>
  <si>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</si>
  <si>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</si>
  <si>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</si>
  <si>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</si>
  <si>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</si>
  <si>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</si>
  <si>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</si>
  <si>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</si>
  <si>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</si>
  <si>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</si>
  <si>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</si>
  <si>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</si>
  <si>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</si>
  <si>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</si>
  <si>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</si>
  <si>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</si>
  <si>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</si>
  <si>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</si>
  <si>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</si>
  <si>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</si>
  <si>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</si>
  <si>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</si>
  <si>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</si>
  <si>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</si>
  <si>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</si>
  <si>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</si>
  <si>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</si>
  <si>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</si>
  <si>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</si>
  <si>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</si>
  <si>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</si>
  <si>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</si>
  <si>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</si>
  <si>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</si>
  <si>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</si>
  <si>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</si>
  <si>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</si>
  <si>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</si>
  <si>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</si>
  <si>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</si>
  <si>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</si>
  <si>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</si>
  <si>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</si>
  <si>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</si>
  <si>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</si>
  <si>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</si>
  <si>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</si>
  <si>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</si>
  <si>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</si>
  <si>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</si>
  <si>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</si>
  <si>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</si>
  <si>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</si>
  <si>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</si>
  <si>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</si>
  <si>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</si>
  <si>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</si>
  <si>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</si>
  <si>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</si>
  <si>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</si>
  <si>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</si>
  <si>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</si>
  <si>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</si>
  <si>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</si>
  <si>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</si>
  <si>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</si>
  <si>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</si>
  <si>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</si>
  <si>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</si>
  <si>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</si>
  <si>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</si>
  <si>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</si>
  <si>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</si>
  <si>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</si>
  <si>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</si>
  <si>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</si>
  <si>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</si>
  <si>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</si>
  <si>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</si>
  <si>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</si>
  <si>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</si>
  <si>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</si>
  <si>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</si>
  <si>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</si>
  <si>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</si>
  <si>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</si>
  <si>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</si>
  <si>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</si>
  <si>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</si>
  <si>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</si>
  <si>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</si>
  <si>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</si>
  <si>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</si>
  <si>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</si>
  <si>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</si>
  <si>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</si>
  <si>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</si>
  <si>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</si>
  <si>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</si>
  <si>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</si>
  <si>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</si>
  <si>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</si>
  <si>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</si>
  <si>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</si>
  <si>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</si>
  <si>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</si>
  <si>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</si>
  <si>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</si>
  <si>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</si>
  <si>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</si>
  <si>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</si>
  <si>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</si>
  <si>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</si>
  <si>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</si>
  <si>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</si>
  <si>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</si>
  <si>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</si>
  <si>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</si>
  <si>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</si>
  <si>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</si>
  <si>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</si>
  <si>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</si>
  <si>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</si>
  <si>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</si>
  <si>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</si>
  <si>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</si>
  <si>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</si>
  <si>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</si>
  <si>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</si>
  <si>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</si>
  <si>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</si>
  <si>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</si>
  <si>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</si>
  <si>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</si>
  <si>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</si>
  <si>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</si>
  <si>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</si>
  <si>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</si>
  <si>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</si>
  <si>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</si>
  <si>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</si>
  <si>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</si>
  <si>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</si>
  <si>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</si>
  <si>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</si>
  <si>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</si>
  <si>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</si>
  <si>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</si>
  <si>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</si>
  <si>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</si>
  <si>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</si>
  <si>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</si>
  <si>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</si>
  <si>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</si>
  <si>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</si>
  <si>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</si>
  <si>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</si>
  <si>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</si>
  <si>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</si>
  <si>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</si>
  <si>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</si>
  <si>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</si>
  <si>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</si>
  <si>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</si>
  <si>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</si>
  <si>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</si>
  <si>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</si>
  <si>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</si>
  <si>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</si>
  <si>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</si>
  <si>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</si>
  <si>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</si>
  <si>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</si>
  <si>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</si>
  <si>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</si>
  <si>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</si>
  <si>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</si>
  <si>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</si>
  <si>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</si>
  <si>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</si>
  <si>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</si>
  <si>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</si>
  <si>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</si>
  <si>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</si>
  <si>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</si>
  <si>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</si>
  <si>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</si>
  <si>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</si>
  <si>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</si>
  <si>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</si>
  <si>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</si>
  <si>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</si>
  <si>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</si>
  <si>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</si>
  <si>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</si>
  <si>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</si>
  <si>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</si>
  <si>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</si>
  <si>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</si>
  <si>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</si>
  <si>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</si>
  <si>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</si>
  <si>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</si>
  <si>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</si>
  <si>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</si>
  <si>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</si>
  <si>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</si>
  <si>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</si>
  <si>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</si>
  <si>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</si>
  <si>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</si>
  <si>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</si>
  <si>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</si>
  <si>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</si>
  <si>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</si>
  <si>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</si>
  <si>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</si>
  <si>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</si>
  <si>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</si>
  <si>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</si>
  <si>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</si>
  <si>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</si>
  <si>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</si>
  <si>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</si>
  <si>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</si>
  <si>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</si>
  <si>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</si>
  <si>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</si>
  <si>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</si>
  <si>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</si>
  <si>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</si>
  <si>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</si>
  <si>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</si>
  <si>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</si>
  <si>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</si>
  <si>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</si>
  <si>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</si>
  <si>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</si>
  <si>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</si>
  <si>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</si>
  <si>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</si>
  <si>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</si>
  <si>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</si>
  <si>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</si>
  <si>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</si>
  <si>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</si>
  <si>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</si>
  <si>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</si>
  <si>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</si>
  <si>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</si>
  <si>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</si>
  <si>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</si>
  <si>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</si>
  <si>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</si>
  <si>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</si>
  <si>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</si>
  <si>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</si>
  <si>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</si>
  <si>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</si>
  <si>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</si>
  <si>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</si>
  <si>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</si>
  <si>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</si>
  <si>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</si>
  <si>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</si>
  <si>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</si>
  <si>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</si>
  <si>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</si>
  <si>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</si>
  <si>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</si>
  <si>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</si>
  <si>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</si>
  <si>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</si>
  <si>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</si>
  <si>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</si>
  <si>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</si>
  <si>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</si>
  <si>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</si>
  <si>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</si>
  <si>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</si>
  <si>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</si>
  <si>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</si>
  <si>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</si>
  <si>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</si>
  <si>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</si>
  <si>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</si>
  <si>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</si>
  <si>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</si>
  <si>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</si>
  <si>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</si>
  <si>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</si>
  <si>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</si>
  <si>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</si>
  <si>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</si>
  <si>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</si>
  <si>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</si>
  <si>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</si>
  <si>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</si>
  <si>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</si>
  <si>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</si>
  <si>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</si>
  <si>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</si>
  <si>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</si>
  <si>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</si>
  <si>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</si>
  <si>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</si>
  <si>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</si>
  <si>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</si>
  <si>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</si>
  <si>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</si>
  <si>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</si>
  <si>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</si>
  <si>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</si>
  <si>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</si>
  <si>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</si>
  <si>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</si>
  <si>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</si>
  <si>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</si>
  <si>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</si>
  <si>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</si>
  <si>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</si>
  <si>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</si>
  <si>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</si>
  <si>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</si>
  <si>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</si>
  <si>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</si>
  <si>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</si>
  <si>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</si>
  <si>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</si>
  <si>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</si>
  <si>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</si>
  <si>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</si>
  <si>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</si>
  <si>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</si>
  <si>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</si>
  <si>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</si>
  <si>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</si>
  <si>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</si>
  <si>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</si>
  <si>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</si>
  <si>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</si>
  <si>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</si>
  <si>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</si>
  <si>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</si>
  <si>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</si>
  <si>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</si>
  <si>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</si>
  <si>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</si>
  <si>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</si>
  <si>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</si>
  <si>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</si>
  <si>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</si>
  <si>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</si>
  <si>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</si>
  <si>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</si>
  <si>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</si>
  <si>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</si>
  <si>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</si>
  <si>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</si>
  <si>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</si>
  <si>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</si>
  <si>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</si>
  <si>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</si>
  <si>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</si>
  <si>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</si>
  <si>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</si>
  <si>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</si>
  <si>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</si>
  <si>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</si>
  <si>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</si>
  <si>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</si>
  <si>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</si>
  <si>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</si>
  <si>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</si>
  <si>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</si>
  <si>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</si>
  <si>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</si>
  <si>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</si>
  <si>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tái định cư An Phước (Xuân An)</t>
  </si>
  <si>
    <t>Các đường trong Khu tái định cư An Phước (Xuân An)</t>
  </si>
  <si>
    <t>Khu tái định cư Tam An</t>
  </si>
  <si>
    <t>Các đường trong Khu tái định cư Tam An</t>
  </si>
  <si>
    <t>Hương lộ 2</t>
  </si>
  <si>
    <t>hết ranh giới xã An Phước</t>
  </si>
  <si>
    <t>Lưu ý giáp ranh phường Tam Phước</t>
  </si>
  <si>
    <t>đường liên xã An Phước - Tam An</t>
  </si>
  <si>
    <t xml:space="preserve"> hết ranh giới xã An Phước</t>
  </si>
  <si>
    <t>Đường liên xã An Phước - Tam An (cũ)</t>
  </si>
  <si>
    <t>hết ranh xã An Phước</t>
  </si>
  <si>
    <t>lưu ý đoạn giáp ranh xã Long Thành</t>
  </si>
  <si>
    <t>Giáp ranh xã Long Thành</t>
  </si>
  <si>
    <t>thửa đất số 129, tờ BĐĐC số 67, xã An Phước</t>
  </si>
  <si>
    <t>ngã 3 đường Phùng Hưng</t>
  </si>
  <si>
    <t xml:space="preserve">hết Trung tâm huấn luyện chó nghiệp vụ Quân Khuyển </t>
  </si>
  <si>
    <t>lưu ý đoạn giáp ranh phường Tam Phước</t>
  </si>
  <si>
    <t>LT1NT1_D2+1</t>
  </si>
  <si>
    <t>LT1NT1_D2+2</t>
  </si>
  <si>
    <t>LT1NT1_D2+3</t>
  </si>
  <si>
    <t>LT1NT1_D2+4</t>
  </si>
  <si>
    <t xml:space="preserve">mũi tàu </t>
  </si>
  <si>
    <t>LT1NT1_D3+1</t>
  </si>
  <si>
    <t>LT1NT1_D3+2</t>
  </si>
  <si>
    <t>LT1NT1_D3+3</t>
  </si>
  <si>
    <t>LT1NT1_D3+4</t>
  </si>
  <si>
    <t>Đường liên ấp 7 - ấp 8</t>
  </si>
  <si>
    <t xml:space="preserve">Đường khu công nghiệp Long Đức </t>
  </si>
  <si>
    <t>Xã An Phước</t>
  </si>
  <si>
    <t>Xã Long Thành</t>
  </si>
  <si>
    <t>ranh khhu công nghệ cao Long Thành đoạn đã đầu tư hạ tầng</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</si>
  <si>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</si>
  <si>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</si>
  <si>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</si>
  <si>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</si>
  <si>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</si>
  <si>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</si>
  <si>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</si>
  <si>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</si>
  <si>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</si>
  <si>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II+1</t>
  </si>
  <si>
    <t>II+2</t>
  </si>
  <si>
    <t>II+3</t>
  </si>
  <si>
    <t>II+4</t>
  </si>
  <si>
    <t>LT2NT2+1</t>
  </si>
  <si>
    <t>LT2NT2+2</t>
  </si>
  <si>
    <t>LT2NT2+3</t>
  </si>
  <si>
    <t>LT2NT2+4</t>
  </si>
  <si>
    <t>Các tuyến đường giao thông đấu nối trực tiếp ra Hương lộ 2 đoạn từ Hương lộ 21  đến hết ranh giới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</si>
  <si>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Hương lộ 2 đoạn từ Hương lộ 21  đến hết ranh giới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</si>
  <si>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2 đoạn từ Hương lộ 21  đến hết ranh giới xã An Phước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</si>
  <si>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2 đoạn từ Hương lộ 21  đến hết ranh giới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</si>
  <si>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2 đoạn từ Hương lộ 21  đến hết ranh giới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</si>
  <si>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2 đoạn từ Hương lộ 21  đến hết ranh giới xã An Phước đã được đầu tư mặt đường nhựa, bê tông xi măng:
- Có bề rộng từ ≥3m đến &lt;5m, cách đường giao thông &gt;1.000m.
- Có bề rộng &lt;3m, cách đường giao thông &gt;200m.</t>
  </si>
  <si>
    <t>LT4NT2_D1+1</t>
  </si>
  <si>
    <t>LT4NT2_D1+2</t>
  </si>
  <si>
    <t>LT4NT2_D1+3</t>
  </si>
  <si>
    <t>LT4NT2_D1+4</t>
  </si>
  <si>
    <t>Các tuyến đường giao thông đấu nối trực tiếp ra Hương lộ 21  đoạn từ Quốc lộ 51 đến đường liên xã An Phước - Tam An đã được đầu tư mặt đường nhựa, bê tông xi măng:
- Có bề rộng ≥5m, cách đường giao thông ≤1.000m.
- Có bề rộng từ ≥3m đến &lt;5m, cách đường giao thông ≤500m.</t>
  </si>
  <si>
    <t>Các tuyến đường giao thông đấu nối trực tiếp ra Hương lộ 21  đoạn từ Quốc lộ 51 đến đường liên xã An Phước - Tam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</si>
  <si>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21  đoạn từ Quốc lộ 51 đến đường liên xã An Phước - Tam An đã được đầu tư mặt đường nhựa, bê tông xi măng:
- Có bề rộng từ ≥3m đến &lt;5m, cách đường phố &gt; 600m.
- Có bề rộng &lt;3m, cách đường phố &gt; 200m.</t>
  </si>
  <si>
    <t>Các tuyến đường giao thông không đấu nối trực tiếp và thông ra Hương lộ 21  đoạn từ Quốc lộ 51 đến đường liên xã An Phước - Tam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</si>
  <si>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21  đoạn từ Quốc lộ 51 đến đường liên xã An Phước - Tam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</si>
  <si>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21  đoạn từ Quốc lộ 51 đến đường liên xã An Phước - Tam An đã được đầu tư mặt đường nhựa, bê tông xi măng:
- Có bề rộng từ ≥3m đến &lt;5m, cách đường phố &gt; 600m.
- Có bề rộng &lt;3m, cách đường phố &gt; 200m.</t>
  </si>
  <si>
    <t>LT4NT2_D2+1</t>
  </si>
  <si>
    <t>LT4NT2_D2+2</t>
  </si>
  <si>
    <t>LT4NT2_D2+3</t>
  </si>
  <si>
    <t>LT4NT2_D2+4</t>
  </si>
  <si>
    <t>Các tuyến đường giao thông đấu nối trực tiếp ra Hương lộ 21  đoạn từ đường liên xã An Phước - Tam An đến  hết ranh giới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</si>
  <si>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Hương lộ 21  đoạn từ đường liên xã An Phước - Tam An đến  hết ranh giới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</si>
  <si>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21  đoạn từ đường liên xã An Phước - Tam An đến  hết ranh giới xã An Phước đã được đầu tư mặt đường nhựa, bê tông xi măng:
- Có bề rộng từ ≥3m đến &lt;5m, cách đường phố &gt; 600m.
- Có bề rộng &lt;3m, cách đường phố &gt; 200m.</t>
  </si>
  <si>
    <t>Các tuyến đường giao thông không đấu nối trực tiếp và thông ra Hương lộ 21  đoạn từ đường liên xã An Phước - Tam An đến  hết ranh giới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</si>
  <si>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21  đoạn từ đường liên xã An Phước - Tam An đến  hết ranh giới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</si>
  <si>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21  đoạn từ đường liên xã An Phước - Tam An đến  hết ranh giới xã An Phước đã được đầu tư mặt đường nhựa, bê tông xi măng:
- Có bề rộng từ ≥3m đến &lt;5m, cách đường phố &gt; 600m.
- Có bề rộng &lt;3m, cách đường phố &gt; 200m.</t>
  </si>
  <si>
    <t>LT22NT2+1</t>
  </si>
  <si>
    <t>LT22NT2+2</t>
  </si>
  <si>
    <t>LT22NT2+3</t>
  </si>
  <si>
    <t>LT22NT2+4</t>
  </si>
  <si>
    <t>Các tuyến đường giao thông đấu nối trực tiếp ra Đường liên xã An Phước - Tam An (cũ) đoạn từ Đường Nguyễn Hải  đến Hương lộ 21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</si>
  <si>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xã An Phước - Tam An (cũ) đoạn từ Đường Nguyễn Hải  đến Hương lộ 21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</si>
  <si>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xã An Phước - Tam An (cũ) đoạn từ Đường Nguyễn Hải  đến Hương lộ 21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</si>
  <si>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liên xã An Phước - Tam An (cũ) đoạn từ Đường Nguyễn Hải  đến Hương lộ 21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</si>
  <si>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xã An Phước - Tam An (cũ) đoạn từ Đường Nguyễn Hải  đến Hương lộ 21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</si>
  <si>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xã An Phước - Tam An (cũ) đoạn từ Đường Nguyễn Hải  đến Hương lộ 21 đã được đầu tư mặt đường nhựa, bê tông xi măng:
- Có bề rộng từ ≥3m đến &lt;5m, cách đường phố &gt; 600m.
- Có bề rộng &lt;3m, cách đường phố &gt; 200m.</t>
  </si>
  <si>
    <t>LT17NT2+1</t>
  </si>
  <si>
    <t>LT17NT2+2</t>
  </si>
  <si>
    <t>LT17NT2+3</t>
  </si>
  <si>
    <t>LT17NT2+4</t>
  </si>
  <si>
    <t>Các tuyến đường giao thông đấu nối trực tiếp ra Đường Nguyễn Hải đoạn từ Ngã 3 Phước Nguyên đến hết ranh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</si>
  <si>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Hải đoạn từ Ngã 3 Phước Nguyên đến hết ranh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</si>
  <si>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Hải đoạn từ Ngã 3 Phước Nguyên đến hết ranh xã An Phước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</si>
  <si>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Nguyễn Hải đoạn từ Ngã 3 Phước Nguyên đến hết ranh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</si>
  <si>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Hải đoạn từ Ngã 3 Phước Nguyên đến hết ranh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</si>
  <si>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Hải đoạn từ Ngã 3 Phước Nguyên đến hết ranh xã An Phước đã được đầu tư mặt đường nhựa, bê tông xi măng:
- Có bề rộng từ ≥3m đến &lt;5m, cách đường phố &gt; 600m.
- Có bề rộng &lt;3m, cách đường phố &gt; 200m.</t>
  </si>
  <si>
    <t>LT37NT+1</t>
  </si>
  <si>
    <t>LT37NT+2</t>
  </si>
  <si>
    <t>LT37NT+3</t>
  </si>
  <si>
    <t>LT37NT+4</t>
  </si>
  <si>
    <t>Các tuyến đường giao thông đấu nối trực tiếp ra Đường Chu Văn An đoạn từ Giáp ranh xã Long Thành đến thửa đất số 129, tờ BĐĐC số 67,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</si>
  <si>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Đường Chu Văn An đoạn từ Giáp ranh xã Long Thành đến thửa đất số 129, tờ BĐĐC số 67,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</si>
  <si>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Chu Văn An đoạn từ Giáp ranh xã Long Thành đến thửa đất số 129, tờ BĐĐC số 67, xã An Phước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</si>
  <si>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Chu Văn An đoạn từ Giáp ranh xã Long Thành đến thửa đất số 129, tờ BĐĐC số 67,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</si>
  <si>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Chu Văn An đoạn từ Giáp ranh xã Long Thành đến thửa đất số 129, tờ BĐĐC số 67,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</si>
  <si>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Chu Văn An đoạn từ Giáp ranh xã Long Thành đến thửa đất số 129, tờ BĐĐC số 67, xã An Phước đã được đầu tư mặt đường nhựa, bê tông xi măng:
- Có bề rộng từ ≥3m đến &lt;5m, cách đường phố &gt; 600m.
- Có bề rộng &lt;3m, cách đường phố &gt; 200m.</t>
  </si>
  <si>
    <t>LT1NT1_D1+1</t>
  </si>
  <si>
    <t>LT1NT1_D1+2</t>
  </si>
  <si>
    <t>LT1NT1_D1+3</t>
  </si>
  <si>
    <t>LT1NT1_D1+4</t>
  </si>
  <si>
    <t>Các tuyến đường giao thông đấu nối trực tiếp ra Quốc lộ 51 đoạn từ ngã 3 đường Phùng Hưng đến hết Trung tâm huấn luyện chó nghiệp vụ Quân Khuyển  đã được đầu tư mặt đường nhựa, bê tông xi măng:
- Có bề rộng ≥5m, cách đường giao thông ≤1.000m.
- Có bề rộng từ ≥3m đến &lt;5m, cách đường giao thông ≤500m.</t>
  </si>
  <si>
    <t>Các tuyến đường giao thông đấu nối trực tiếp ra Quốc lộ 51 đoạn từ ngã 3 đường Phùng Hưng đến hết Trung tâm huấn luyện chó nghiệp vụ Quân Khuyển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</si>
  <si>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51 đoạn từ ngã 3 đường Phùng Hưng đến hết Trung tâm huấn luyện chó nghiệp vụ Quân Khuyển  đã được đầu tư mặt đường nhựa, bê tông xi măng:
- Có bề rộng từ ≥3m đến &lt;5m, cách đường phố &gt; 600m.
- Có bề rộng &lt;3m, cách đường phố &gt; 200m.</t>
  </si>
  <si>
    <t>Các tuyến đường giao thông không đấu nối trực tiếp và thông ra Quốc lộ 51 đoạn từ ngã 3 đường Phùng Hưng đến hết Trung tâm huấn luyện chó nghiệp vụ Quân Khuyển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</si>
  <si>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51 đoạn từ ngã 3 đường Phùng Hưng đến hết Trung tâm huấn luyện chó nghiệp vụ Quân Khuyển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</si>
  <si>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51 đoạn từ ngã 3 đường Phùng Hưng đến hết Trung tâm huấn luyện chó nghiệp vụ Quân Khuyển  đã được đầu tư mặt đường nhựa, bê tông xi măng:
- Có bề rộng từ ≥3m đến &lt;5m, cách đường phố &gt; 600m.
- Có bề rộng &lt;3m, cách đường phố &gt; 200m.</t>
  </si>
  <si>
    <t>Các tuyến đường giao thông đấu nối trực tiếp ra Quốc lộ 51 đoạn từ Trung tâm huấn luyện chó nghiệp vụ Quân Khuyển đến mũi tàu  đã được đầu tư mặt đường nhựa, bê tông xi măng:
- Có bề rộng ≥5m, cách đường giao thông ≤1.000m.
- Có bề rộng từ ≥3m đến &lt;5m, cách đường giao thông ≤500m.</t>
  </si>
  <si>
    <t>Các tuyến đường giao thông đấu nối trực tiếp ra Quốc lộ 51 đoạn từ Trung tâm huấn luyện chó nghiệp vụ Quân Khuyển đến mũi tàu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</si>
  <si>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51 đoạn từ Trung tâm huấn luyện chó nghiệp vụ Quân Khuyển đến mũi tàu  đã được đầu tư mặt đường nhựa, bê tông xi măng:
- Có bề rộng từ ≥3m đến &lt;5m, cách đường phố &gt; 600m.
- Có bề rộng &lt;3m, cách đường phố &gt; 200m.</t>
  </si>
  <si>
    <t>Các tuyến đường giao thông không đấu nối trực tiếp và thông ra Quốc lộ 51 đoạn từ Trung tâm huấn luyện chó nghiệp vụ Quân Khuyển đến mũi tàu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</si>
  <si>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51 đoạn từ Trung tâm huấn luyện chó nghiệp vụ Quân Khuyển đến mũi tàu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</si>
  <si>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51 đoạn từ Trung tâm huấn luyện chó nghiệp vụ Quân Khuyển đến mũi tàu  đã được đầu tư mặt đường nhựa, bê tông xi măng:
- Có bề rộng từ ≥3m đến &lt;5m, cách đường phố &gt; 600m.
- Có bề rộng &lt;3m, cách đường phố &gt; 200m.</t>
  </si>
  <si>
    <t>Các tuyến đường giao thông đấu nối trực tiếp ra Quốc lộ 51 đoạn từ Mũi tàu  đến Giáp ranh xã Long Thành đã được đầu tư mặt đường nhựa, bê tông xi măng:
- Có bề rộng ≥5m, cách đường giao thông ≤1.000m.
- Có bề rộng từ ≥3m đến &lt;5m, cách đường giao thông ≤500m.</t>
  </si>
  <si>
    <t>Các tuyến đường giao thông đấu nối trực tiếp ra Quốc lộ 51 đoạn từ Mũi tàu  đến Giáp ranh xã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</si>
  <si>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Quốc lộ 51 đoạn từ Mũi tàu  đến Giáp ranh xã Long Thành đã được đầu tư mặt đường nhựa, bê tông xi măng:
- Có bề rộng từ ≥3m đến &lt;5m, cách đường phố &gt; 600m.
- Có bề rộng &lt;3m, cách đường phố &gt; 200m.</t>
  </si>
  <si>
    <t>Các tuyến đường giao thông không đấu nối trực tiếp và thông ra Quốc lộ 51 đoạn từ Mũi tàu  đến Giáp ranh xã Long Thành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</si>
  <si>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Quốc lộ 51 đoạn từ Mũi tàu  đến Giáp ranh xã Long Thành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</si>
  <si>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Quốc lộ 51 đoạn từ Mũi tàu  đến Giáp ranh xã Long Thành đã được đầu tư mặt đường nhựa, bê tông xi măng:
- Có bề rộng từ ≥3m đến &lt;5m, cách đường phố &gt; 600m.
- Có bề rộng &lt;3m, cách đường phố &gt; 200m.</t>
  </si>
  <si>
    <t>LT19NT2+1</t>
  </si>
  <si>
    <t>LT19NT2+2</t>
  </si>
  <si>
    <t>LT19NT2+3</t>
  </si>
  <si>
    <t>LT19NT2+4</t>
  </si>
  <si>
    <t>Các tuyến đường giao thông đấu nối trực tiếp ra Đường liên ấp 7 - ấp 8 đoạn từ Quốc lộ 51 đến Đường Phùng Hưng -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</si>
  <si>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ấp 7 - ấp 8 đoạn từ Quốc lộ 51 đến Đường Phùng Hưng -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</si>
  <si>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ấp 7 - ấp 8 đoạn từ Quốc lộ 51 đến Đường Phùng Hưng - xã An Phước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</si>
  <si>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liên ấp 7 - ấp 8 đoạn từ Quốc lộ 51 đến Đường Phùng Hưng -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</si>
  <si>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ấp 7 - ấp 8 đoạn từ Quốc lộ 51 đến Đường Phùng Hưng -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</si>
  <si>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ấp 7 - ấp 8 đoạn từ Quốc lộ 51 đến Đường Phùng Hưng - xã An Phước đã được đầu tư mặt đường nhựa, bê tông xi măng:
- Có bề rộng từ ≥3m đến &lt;5m, cách đường phố &gt; 600m.
- Có bề rộng &lt;3m, cách đường phố &gt; 200m.</t>
  </si>
  <si>
    <t>LT3NT1+1</t>
  </si>
  <si>
    <t>LT3NT1+2</t>
  </si>
  <si>
    <t>LT3NT1+3</t>
  </si>
  <si>
    <t>LT3NT1+4</t>
  </si>
  <si>
    <t>Các tuyến đường giao thông đấu nối trực tiếp ra Đường Phùng Hưng đoạn từ Quốc lộ 51 đến Giáp ranh xã An Viễn đã được đầu tư mặt đường nhựa, bê tông xi măng:
- Có bề rộng ≥5m, cách đường giao thông ≤1.000m.
- Có bề rộng từ ≥3m đến &lt;5m, cách đường giao thông ≤500m.</t>
  </si>
  <si>
    <t>Các tuyến đường giao thông đấu nối trực tiếp ra Đường Phùng Hưng đoạn từ Quốc lộ 51 đến Giáp ranh xã An Viễn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</si>
  <si>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Phùng Hưng đoạn từ Quốc lộ 51 đến Giáp ranh xã An Viễn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</si>
  <si>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Phùng Hưng đoạn từ Quốc lộ 51 đến Giáp ranh xã An Viễn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</si>
  <si>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Phùng Hưng đoạn từ Quốc lộ 51 đến Giáp ranh xã An Viễn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</si>
  <si>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Phùng Hưng đoạn từ Quốc lộ 51 đến Giáp ranh xã An Viễn đã được đầu tư mặt đường nhựa, bê tông xi măng:
- Có bề rộng từ ≥3m đến &lt;5m, cách đường phố &gt; 600m.
- Có bề rộng &lt;3m, cách đường phố &gt; 200m.</t>
  </si>
  <si>
    <t>LT20NT2+1</t>
  </si>
  <si>
    <t>LT20NT2+2</t>
  </si>
  <si>
    <t>LT20NT2+3</t>
  </si>
  <si>
    <t>LT20NT2+4</t>
  </si>
  <si>
    <t>Các tuyến đường giao thông đấu nối trực tiếp ra Đường khu công nghiệp Long Đức  đoạn từ Quốc lộ 51 đến Ranh khu công nghiệp Long Đức - xã An Phước đã được đầu tư mặt đường nhựa, bê tông xi măng:
- Có bề rộng ≥5m, cách đường giao thông ≤1.000m.
- Có bề rộng từ ≥3m đến &lt;5m, cách đường giao thông ≤500m.</t>
  </si>
  <si>
    <t>Các tuyến đường giao thông đấu nối trực tiếp ra Đường khu công nghiệp Long Đức  đoạn từ Quốc lộ 51 đến Ranh khu công nghiệp Long Đức -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</si>
  <si>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khu công nghiệp Long Đức  đoạn từ Quốc lộ 51 đến Ranh khu công nghiệp Long Đức - xã An Phước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</si>
  <si>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khu công nghiệp Long Đức  đoạn từ Quốc lộ 51 đến Ranh khu công nghiệp Long Đức - xã An Phước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</si>
  <si>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khu công nghiệp Long Đức  đoạn từ Quốc lộ 51 đến Ranh khu công nghiệp Long Đức - xã An Phước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</si>
  <si>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khu công nghiệp Long Đức  đoạn từ Quốc lộ 51 đến Ranh khu công nghiệp Long Đức - xã An Phước đã được đầu tư mặt đường nhựa, bê tông xi măng:
- Có bề rộng từ ≥3m đến &lt;5m, cách đường phố &gt; 600m.
- Có bề rộng &lt;3m, cách đường phố &gt; 200m.</t>
  </si>
  <si>
    <t>BS+1</t>
  </si>
  <si>
    <t>BS+2</t>
  </si>
  <si>
    <t>BS+3</t>
  </si>
  <si>
    <t>BS+4</t>
  </si>
  <si>
    <t>Các tuyến đường giao thông đấu nối trực tiếp ra Đường Bùi Thị Xuân đoạn từ Xã Long Thành đến ranh khhu công nghệ cao Long Thành đoạn đã đầu tư hạ tầng đã được đầu tư mặt đường nhựa, bê tông xi măng:
- Có bề rộng ≥5m, cách đường giao thông ≤1.000m.
- Có bề rộng từ ≥3m đến &lt;5m, cách đường giao thông ≤500m.</t>
  </si>
  <si>
    <t>Các tuyến đường giao thông đấu nối trực tiếp ra Đường Bùi Thị Xuân đoạn từ Xã Long Thành đến ranh khhu công nghệ cao Long Thành đoạn đã đầu tư hạ tầng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</si>
  <si>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Bùi Thị Xuân đoạn từ Xã Long Thành đến ranh khhu công nghệ cao Long Thành đoạn đã đầu tư hạ tầng đã được đầu tư mặt đường nhựa, bê tông xi măng:
- Có bề rộng từ ≥3m đến &lt;5m, cách đường phố &gt; 600m.
- Có bề rộng &lt;3m, cách đường phố &gt; 200m.</t>
  </si>
  <si>
    <t>Các tuyến đường giao thông không đấu nối trực tiếp và thông ra Đường Bùi Thị Xuân đoạn từ Xã Long Thành đến ranh khhu công nghệ cao Long Thành đoạn đã đầu tư hạ tầng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</si>
  <si>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Bùi Thị Xuân đoạn từ Xã Long Thành đến ranh khhu công nghệ cao Long Thành đoạn đã đầu tư hạ tầng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</si>
  <si>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Bùi Thị Xuân đoạn từ Xã Long Thành đến ranh khhu công nghệ cao Long Thành đoạn đã đầu tư hạ tầng đã được đầu tư mặt đường nhựa, bê tông xi măng:
- Có bề rộng từ ≥3m đến &lt;5m, cách đường phố &gt; 600m.
- Có bề rộng &lt;3m, cách đường phố &gt; 200m.</t>
  </si>
  <si>
    <t>Đơn vị tính: Nghìn đồng/m2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</si>
</sst>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5"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1"/>
      <color theme="1"/>
      <name val="Times New Roman"/>
      <family val="1"/>
    </font>
    <font>
      <i/>
      <sz val="14"/>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9">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50">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0" fontId="8" fillId="0" borderId="0" xfId="0" quotePrefix="1" applyFont="1" applyAlignment="1">
      <alignment wrapText="1"/>
    </xf>
    <xf numFmtId="0" fontId="19" fillId="0" borderId="12" xfId="0" applyFont="1" applyBorder="1" applyAlignment="1">
      <alignment horizontal="left" vertical="center" wrapText="1"/>
    </xf>
    <xf numFmtId="3" fontId="8" fillId="0" borderId="0" xfId="0" applyNumberFormat="1" applyFont="1" applyAlignment="1">
      <alignment wrapText="1"/>
    </xf>
    <xf numFmtId="0" fontId="8" fillId="0" borderId="0" xfId="7" applyFont="1" applyAlignment="1">
      <alignment wrapText="1"/>
    </xf>
    <xf numFmtId="0" fontId="21" fillId="0" borderId="7" xfId="0" applyFont="1" applyBorder="1" applyAlignment="1">
      <alignment vertical="center" wrapText="1"/>
    </xf>
    <xf numFmtId="0" fontId="21"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1" fillId="0" borderId="7" xfId="0" applyFont="1" applyBorder="1" applyAlignment="1">
      <alignment horizontal="left" vertical="center" wrapText="1"/>
    </xf>
    <xf numFmtId="4" fontId="21" fillId="0" borderId="7" xfId="0" applyNumberFormat="1" applyFont="1" applyBorder="1" applyAlignment="1">
      <alignment vertical="center" wrapText="1"/>
    </xf>
    <xf numFmtId="3" fontId="21" fillId="0" borderId="7" xfId="0" applyNumberFormat="1" applyFont="1" applyBorder="1" applyAlignment="1">
      <alignment horizontal="right" vertical="center" wrapText="1"/>
    </xf>
    <xf numFmtId="0" fontId="21" fillId="0" borderId="7" xfId="0" applyFont="1" applyBorder="1" applyAlignment="1">
      <alignment horizontal="right" vertical="center" wrapText="1"/>
    </xf>
    <xf numFmtId="166" fontId="21"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2" fillId="0" borderId="0" xfId="0" applyFont="1" applyAlignment="1">
      <alignment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1"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6"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1"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6"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4"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5" fillId="2" borderId="7" xfId="0" applyFont="1" applyFill="1" applyBorder="1" applyAlignment="1">
      <alignment horizontal="center" vertical="center" wrapText="1"/>
    </xf>
    <xf numFmtId="0" fontId="25" fillId="2" borderId="7" xfId="0" applyFont="1" applyFill="1" applyBorder="1" applyAlignment="1">
      <alignment horizontal="left" vertical="center" wrapText="1"/>
    </xf>
    <xf numFmtId="0" fontId="25" fillId="2" borderId="7" xfId="0" applyFont="1" applyFill="1" applyBorder="1" applyAlignment="1">
      <alignment vertical="center" wrapText="1"/>
    </xf>
    <xf numFmtId="0" fontId="21" fillId="2" borderId="7" xfId="0" applyFont="1" applyFill="1" applyBorder="1" applyAlignment="1">
      <alignment vertical="center" wrapText="1"/>
    </xf>
    <xf numFmtId="0" fontId="21"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6"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1"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6"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7" fillId="0" borderId="7" xfId="0" applyFont="1" applyBorder="1"/>
    <xf numFmtId="166" fontId="21" fillId="0" borderId="7" xfId="1" applyNumberFormat="1" applyFont="1" applyBorder="1" applyAlignment="1">
      <alignment horizontal="right" vertical="center" wrapText="1"/>
    </xf>
    <xf numFmtId="43" fontId="21" fillId="0" borderId="7" xfId="1" applyFont="1" applyBorder="1" applyAlignment="1">
      <alignment horizontal="right" vertical="center" wrapText="1"/>
    </xf>
    <xf numFmtId="2" fontId="21" fillId="0" borderId="7" xfId="1" applyNumberFormat="1" applyFont="1" applyBorder="1" applyAlignment="1">
      <alignment horizontal="right" vertical="center"/>
    </xf>
    <xf numFmtId="43" fontId="21"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1" fillId="0" borderId="20"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1" fillId="0" borderId="3" xfId="1" applyFont="1" applyBorder="1" applyAlignment="1">
      <alignment horizontal="center" vertical="center" wrapText="1"/>
    </xf>
    <xf numFmtId="43" fontId="21" fillId="0" borderId="7" xfId="1" applyFont="1" applyBorder="1" applyAlignment="1">
      <alignment horizontal="center" vertical="center" wrapText="1"/>
    </xf>
    <xf numFmtId="3" fontId="21" fillId="0" borderId="7" xfId="0" applyNumberFormat="1" applyFont="1" applyBorder="1" applyAlignment="1">
      <alignment horizontal="right" vertical="center"/>
    </xf>
    <xf numFmtId="0" fontId="8" fillId="0" borderId="7" xfId="0" applyFont="1" applyBorder="1" applyAlignment="1">
      <alignment wrapText="1"/>
    </xf>
    <xf numFmtId="166" fontId="21" fillId="2" borderId="7" xfId="1" applyNumberFormat="1" applyFont="1" applyFill="1" applyBorder="1" applyAlignment="1">
      <alignment horizontal="right" vertical="center" wrapText="1"/>
    </xf>
    <xf numFmtId="43" fontId="21" fillId="2" borderId="7" xfId="1" applyFont="1" applyFill="1" applyBorder="1" applyAlignment="1">
      <alignment horizontal="right" vertical="center" wrapText="1"/>
    </xf>
    <xf numFmtId="2" fontId="21" fillId="2" borderId="7" xfId="1" applyNumberFormat="1" applyFont="1" applyFill="1" applyBorder="1" applyAlignment="1">
      <alignment horizontal="right" vertical="center"/>
    </xf>
    <xf numFmtId="43" fontId="21"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1"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8" fillId="2" borderId="0" xfId="7" applyNumberFormat="1" applyFont="1" applyFill="1" applyAlignment="1">
      <alignment wrapText="1"/>
    </xf>
    <xf numFmtId="0" fontId="25"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29"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29" fillId="0" borderId="7" xfId="0" applyFont="1" applyBorder="1" applyAlignment="1">
      <alignment vertical="center" wrapText="1"/>
    </xf>
    <xf numFmtId="0" fontId="21"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0" fillId="2" borderId="0" xfId="0" applyFont="1" applyFill="1" applyAlignment="1">
      <alignment vertical="center" wrapText="1"/>
    </xf>
    <xf numFmtId="0" fontId="22" fillId="2" borderId="0" xfId="0" applyFont="1" applyFill="1" applyAlignment="1">
      <alignment wrapText="1"/>
    </xf>
    <xf numFmtId="0" fontId="31"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2" fillId="2" borderId="0" xfId="7" applyNumberFormat="1" applyFont="1" applyFill="1" applyAlignment="1">
      <alignment wrapText="1"/>
    </xf>
    <xf numFmtId="166" fontId="33" fillId="0" borderId="7" xfId="1" applyNumberFormat="1" applyFont="1" applyFill="1" applyBorder="1" applyAlignment="1">
      <alignment horizontal="right" vertical="center" wrapText="1"/>
    </xf>
    <xf numFmtId="0" fontId="33" fillId="0" borderId="7" xfId="0" applyFont="1" applyBorder="1" applyAlignment="1">
      <alignment horizontal="center" vertical="center" wrapText="1"/>
    </xf>
    <xf numFmtId="0" fontId="33" fillId="0" borderId="7" xfId="0" applyFont="1" applyBorder="1" applyAlignment="1">
      <alignment horizontal="left" vertical="center" wrapText="1"/>
    </xf>
    <xf numFmtId="0" fontId="33" fillId="0" borderId="7" xfId="0" applyFont="1" applyBorder="1" applyAlignment="1">
      <alignment vertical="center" wrapText="1"/>
    </xf>
    <xf numFmtId="0" fontId="8" fillId="0" borderId="7" xfId="0" quotePrefix="1" applyFont="1" applyBorder="1" applyAlignment="1">
      <alignment vertical="center"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5" fillId="0" borderId="7" xfId="5" applyFont="1" applyBorder="1"/>
    <xf numFmtId="0" fontId="8" fillId="0" borderId="0" xfId="2" applyFont="1" applyAlignment="1">
      <alignment vertical="center" wrapText="1"/>
    </xf>
    <xf numFmtId="0" fontId="0" fillId="0" borderId="0" xfId="0" applyAlignment="1">
      <alignment vertical="center" wrapText="1"/>
    </xf>
    <xf numFmtId="0" fontId="27" fillId="4" borderId="7" xfId="0" applyFont="1" applyFill="1" applyBorder="1"/>
    <xf numFmtId="0" fontId="1" fillId="2" borderId="0" xfId="0" applyFont="1" applyFill="1" applyAlignment="1">
      <alignment wrapText="1"/>
    </xf>
    <xf numFmtId="0" fontId="36" fillId="2" borderId="0" xfId="0" applyFont="1" applyFill="1" applyAlignment="1">
      <alignment wrapText="1"/>
    </xf>
    <xf numFmtId="0" fontId="37" fillId="0" borderId="7" xfId="0" applyFont="1" applyBorder="1" applyAlignment="1">
      <alignment horizontal="left" vertical="center" wrapText="1"/>
    </xf>
    <xf numFmtId="166" fontId="21" fillId="0" borderId="9" xfId="1" applyNumberFormat="1" applyFont="1" applyBorder="1" applyAlignment="1">
      <alignment horizontal="right" vertical="center" wrapText="1"/>
    </xf>
    <xf numFmtId="43" fontId="21" fillId="0" borderId="9" xfId="1" applyFont="1" applyBorder="1" applyAlignment="1">
      <alignment horizontal="right" vertical="center" wrapText="1"/>
    </xf>
    <xf numFmtId="2" fontId="21" fillId="0" borderId="9" xfId="1" applyNumberFormat="1" applyFont="1" applyBorder="1" applyAlignment="1">
      <alignment horizontal="right" vertical="center"/>
    </xf>
    <xf numFmtId="166" fontId="19" fillId="0" borderId="26"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1" fillId="0" borderId="9" xfId="1" applyNumberFormat="1" applyFont="1" applyFill="1" applyBorder="1" applyAlignment="1">
      <alignment horizontal="right" vertical="center" wrapText="1"/>
    </xf>
    <xf numFmtId="0" fontId="25" fillId="0" borderId="0" xfId="0" applyFont="1" applyAlignment="1">
      <alignment vertical="center"/>
    </xf>
    <xf numFmtId="0" fontId="27" fillId="0" borderId="0" xfId="0" applyFont="1" applyAlignment="1">
      <alignment vertical="center"/>
    </xf>
    <xf numFmtId="0" fontId="27" fillId="0" borderId="0" xfId="0" applyFont="1" applyAlignment="1">
      <alignment horizontal="right" vertical="center"/>
    </xf>
    <xf numFmtId="0" fontId="13" fillId="0" borderId="0" xfId="0" applyFont="1" applyAlignment="1">
      <alignment horizontal="center" vertical="center"/>
    </xf>
    <xf numFmtId="0" fontId="21" fillId="0" borderId="0" xfId="0" applyFont="1" applyAlignment="1">
      <alignment vertical="center"/>
    </xf>
    <xf numFmtId="0" fontId="21" fillId="0" borderId="9" xfId="0" applyFont="1" applyBorder="1" applyAlignment="1">
      <alignment horizontal="center" vertical="center" wrapText="1"/>
    </xf>
    <xf numFmtId="0" fontId="21" fillId="0" borderId="9" xfId="0" applyFont="1" applyBorder="1" applyAlignment="1">
      <alignment vertical="center" wrapText="1"/>
    </xf>
    <xf numFmtId="3" fontId="21" fillId="0" borderId="9" xfId="0" applyNumberFormat="1" applyFont="1" applyBorder="1" applyAlignment="1">
      <alignment horizontal="right" vertical="center" wrapText="1"/>
    </xf>
    <xf numFmtId="0" fontId="21"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8"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39" fillId="0" borderId="0" xfId="0" applyFont="1" applyAlignment="1">
      <alignment vertical="center"/>
    </xf>
    <xf numFmtId="0" fontId="41" fillId="0" borderId="0" xfId="0" applyFont="1" applyAlignment="1">
      <alignment vertical="center"/>
    </xf>
    <xf numFmtId="164" fontId="41" fillId="0" borderId="0" xfId="0" applyNumberFormat="1" applyFont="1" applyAlignment="1">
      <alignment vertical="center"/>
    </xf>
    <xf numFmtId="165" fontId="41" fillId="0" borderId="0" xfId="0" applyNumberFormat="1" applyFont="1" applyAlignment="1">
      <alignment vertical="center"/>
    </xf>
    <xf numFmtId="166" fontId="41" fillId="0" borderId="0" xfId="0" applyNumberFormat="1" applyFont="1" applyAlignment="1">
      <alignment vertical="center"/>
    </xf>
    <xf numFmtId="2" fontId="8" fillId="0" borderId="24" xfId="7" applyNumberFormat="1" applyFont="1" applyBorder="1" applyAlignment="1">
      <alignment horizontal="center" vertical="center" wrapText="1"/>
    </xf>
    <xf numFmtId="0" fontId="42" fillId="5" borderId="20" xfId="0" applyFont="1" applyFill="1" applyBorder="1" applyAlignment="1">
      <alignment horizontal="center" vertical="center" wrapText="1"/>
    </xf>
    <xf numFmtId="0" fontId="29" fillId="5" borderId="20" xfId="0" applyFont="1" applyFill="1" applyBorder="1" applyAlignment="1">
      <alignment horizontal="center" vertical="center" wrapText="1"/>
    </xf>
    <xf numFmtId="0" fontId="29" fillId="5" borderId="20" xfId="0" applyFont="1" applyFill="1" applyBorder="1" applyAlignment="1">
      <alignment vertical="center" wrapText="1"/>
    </xf>
    <xf numFmtId="0" fontId="21" fillId="5" borderId="20" xfId="0" applyFont="1" applyFill="1" applyBorder="1" applyAlignment="1">
      <alignment horizontal="right" vertical="center" wrapText="1"/>
    </xf>
    <xf numFmtId="0" fontId="21" fillId="5" borderId="20" xfId="0" applyFont="1" applyFill="1" applyBorder="1" applyAlignment="1">
      <alignment horizontal="center" vertical="center" wrapText="1"/>
    </xf>
    <xf numFmtId="3" fontId="29" fillId="5" borderId="20" xfId="0" applyNumberFormat="1" applyFont="1" applyFill="1" applyBorder="1" applyAlignment="1">
      <alignment horizontal="righ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166" fontId="8" fillId="0" borderId="0" xfId="1" applyNumberFormat="1" applyFont="1" applyBorder="1" applyAlignment="1">
      <alignment horizontal="center" vertical="center" wrapText="1"/>
    </xf>
    <xf numFmtId="166" fontId="8" fillId="0" borderId="0" xfId="1" applyNumberFormat="1" applyFont="1" applyAlignment="1">
      <alignment horizontal="right" vertical="center" wrapText="1"/>
    </xf>
    <xf numFmtId="166" fontId="8" fillId="0" borderId="12" xfId="1" applyNumberFormat="1" applyFont="1" applyBorder="1" applyAlignment="1">
      <alignment horizontal="right" vertical="center" wrapText="1"/>
    </xf>
    <xf numFmtId="0" fontId="8" fillId="0" borderId="15" xfId="0" applyFont="1" applyBorder="1" applyAlignment="1">
      <alignment horizontal="center" vertical="center"/>
    </xf>
    <xf numFmtId="166" fontId="8" fillId="0" borderId="0" xfId="1" applyNumberFormat="1" applyFont="1" applyAlignment="1">
      <alignment horizontal="center" vertical="center" wrapText="1"/>
    </xf>
    <xf numFmtId="0" fontId="8" fillId="0" borderId="12" xfId="0" applyFont="1" applyBorder="1" applyAlignment="1">
      <alignment horizontal="left" vertical="center" wrapText="1"/>
    </xf>
    <xf numFmtId="0" fontId="8" fillId="0" borderId="19" xfId="0"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167" fontId="21" fillId="0" borderId="7" xfId="1" applyNumberFormat="1" applyFont="1" applyBorder="1" applyAlignment="1">
      <alignment horizontal="right" vertical="center" wrapText="1"/>
    </xf>
    <xf numFmtId="0" fontId="21" fillId="0" borderId="0" xfId="0" applyFont="1" applyAlignment="1">
      <alignment wrapText="1"/>
    </xf>
    <xf numFmtId="0" fontId="39" fillId="0" borderId="0" xfId="0" applyFont="1" applyAlignment="1">
      <alignment wrapText="1"/>
    </xf>
    <xf numFmtId="0" fontId="25" fillId="0" borderId="3" xfId="0" applyFont="1" applyBorder="1" applyAlignment="1">
      <alignment horizontal="center" vertical="center" wrapText="1"/>
    </xf>
    <xf numFmtId="0" fontId="25" fillId="0" borderId="3" xfId="0" applyFont="1" applyBorder="1" applyAlignment="1">
      <alignment vertical="center" wrapText="1"/>
    </xf>
    <xf numFmtId="44" fontId="25" fillId="0" borderId="3" xfId="6" applyFont="1" applyBorder="1" applyAlignment="1">
      <alignment vertical="center" wrapText="1"/>
    </xf>
    <xf numFmtId="0" fontId="25" fillId="0" borderId="7" xfId="0" applyFont="1" applyBorder="1" applyAlignment="1">
      <alignment vertical="center" wrapText="1"/>
    </xf>
    <xf numFmtId="0" fontId="25" fillId="0" borderId="0" xfId="0" applyFont="1" applyAlignment="1">
      <alignment wrapText="1"/>
    </xf>
    <xf numFmtId="166" fontId="21" fillId="0" borderId="7" xfId="1" applyNumberFormat="1" applyFont="1" applyBorder="1" applyAlignment="1">
      <alignment horizontal="left" vertical="center" wrapText="1"/>
    </xf>
    <xf numFmtId="0" fontId="21" fillId="0" borderId="12" xfId="0" applyFont="1" applyBorder="1" applyAlignment="1">
      <alignment horizontal="left" vertical="center" wrapText="1"/>
    </xf>
    <xf numFmtId="166" fontId="21" fillId="0" borderId="12" xfId="1" applyNumberFormat="1" applyFont="1" applyBorder="1" applyAlignment="1">
      <alignment horizontal="left" vertical="center" wrapText="1"/>
    </xf>
    <xf numFmtId="0" fontId="39" fillId="0" borderId="0" xfId="0" applyFont="1" applyAlignment="1">
      <alignment horizontal="center" vertical="center" wrapText="1"/>
    </xf>
    <xf numFmtId="0" fontId="39" fillId="0" borderId="0" xfId="0" applyFont="1" applyAlignment="1">
      <alignment vertical="center" wrapText="1"/>
    </xf>
    <xf numFmtId="0" fontId="43" fillId="0" borderId="0" xfId="0" applyFont="1" applyAlignment="1">
      <alignment vertical="center" wrapText="1"/>
    </xf>
    <xf numFmtId="166" fontId="43" fillId="0" borderId="0" xfId="1" applyNumberFormat="1" applyFont="1" applyAlignment="1">
      <alignment vertical="center" wrapText="1"/>
    </xf>
    <xf numFmtId="0" fontId="40"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5"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4" xfId="0" applyNumberFormat="1" applyFont="1" applyBorder="1" applyAlignment="1">
      <alignment horizontal="center" vertical="center"/>
    </xf>
    <xf numFmtId="0" fontId="8" fillId="0" borderId="24" xfId="0" applyFont="1" applyBorder="1" applyAlignment="1">
      <alignment horizontal="center" vertical="center" wrapText="1"/>
    </xf>
    <xf numFmtId="0" fontId="8" fillId="0" borderId="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0"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0" borderId="25"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4" xfId="0" applyFont="1" applyBorder="1" applyAlignment="1">
      <alignment horizontal="center" vertical="center"/>
    </xf>
    <xf numFmtId="0" fontId="9" fillId="0" borderId="21" xfId="0" applyFont="1" applyBorder="1" applyAlignment="1">
      <alignment horizontal="center"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wrapText="1"/>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2" xfId="0" applyFont="1" applyBorder="1" applyAlignment="1">
      <alignment horizontal="left" vertical="center"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2" xfId="0" applyFont="1" applyBorder="1" applyAlignment="1">
      <alignment horizontal="left" vertical="center" wrapText="1"/>
    </xf>
    <xf numFmtId="0" fontId="8" fillId="0" borderId="27"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15" xfId="0" applyFont="1" applyBorder="1" applyAlignment="1">
      <alignment horizontal="left" vertical="center" wrapText="1"/>
    </xf>
    <xf numFmtId="0" fontId="8" fillId="0" borderId="28" xfId="0" applyFont="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44" fillId="0" borderId="0" xfId="0" applyFont="1" applyAlignment="1">
      <alignment horizontal="right" vertical="center" wrapText="1"/>
    </xf>
    <xf numFmtId="166" fontId="44" fillId="0" borderId="0" xfId="1" applyNumberFormat="1" applyFont="1" applyAlignment="1">
      <alignment horizontal="right" vertical="center" wrapText="1"/>
    </xf>
    <xf numFmtId="166" fontId="25" fillId="0" borderId="1" xfId="1" applyNumberFormat="1" applyFont="1" applyBorder="1" applyAlignment="1">
      <alignment horizontal="center" vertical="center" wrapText="1"/>
    </xf>
    <xf numFmtId="166" fontId="25" fillId="0" borderId="25" xfId="1" applyNumberFormat="1" applyFont="1" applyBorder="1" applyAlignment="1">
      <alignment horizontal="center" vertical="center" wrapText="1"/>
    </xf>
    <xf numFmtId="3" fontId="25" fillId="0" borderId="1" xfId="6" applyNumberFormat="1" applyFont="1" applyBorder="1" applyAlignment="1">
      <alignment horizontal="center" vertical="center" wrapText="1"/>
    </xf>
    <xf numFmtId="3" fontId="25" fillId="0" borderId="25" xfId="6" applyNumberFormat="1" applyFont="1" applyBorder="1" applyAlignment="1">
      <alignment horizontal="center" vertical="center" wrapText="1"/>
    </xf>
    <xf numFmtId="171" fontId="25" fillId="0" borderId="1" xfId="6" applyNumberFormat="1" applyFont="1" applyBorder="1" applyAlignment="1">
      <alignment horizontal="center" vertical="center" wrapText="1"/>
    </xf>
    <xf numFmtId="171" fontId="25" fillId="0" borderId="25" xfId="6" applyNumberFormat="1" applyFont="1" applyBorder="1" applyAlignment="1">
      <alignment horizontal="center" vertical="center" wrapText="1"/>
    </xf>
    <xf numFmtId="3" fontId="25" fillId="0" borderId="20" xfId="1" applyNumberFormat="1" applyFont="1" applyFill="1" applyBorder="1" applyAlignment="1">
      <alignment horizontal="center" vertical="center" wrapText="1"/>
    </xf>
    <xf numFmtId="43" fontId="25" fillId="0" borderId="20" xfId="1" applyFont="1" applyFill="1" applyBorder="1" applyAlignment="1">
      <alignment horizontal="center" vertical="center" wrapText="1"/>
    </xf>
  </cellXfs>
  <cellStyles count="9">
    <cellStyle name="Comma" xfId="1" builtinId="3"/>
    <cellStyle name="Comma 2" xfId="4"/>
    <cellStyle name="Currency" xfId="6" builtinId="4"/>
    <cellStyle name="Normal" xfId="0" builtinId="0"/>
    <cellStyle name="Normal 12 2" xfId="8"/>
    <cellStyle name="Normal 2" xfId="3"/>
    <cellStyle name="Normal 2 6" xfId="5"/>
    <cellStyle name="Normal 5 2" xfId="2"/>
    <cellStyle name="Normal 6" xfId="7"/>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M914"/>
  <sheetViews>
    <sheetView topLeftCell="E348" zoomScale="85" zoomScaleNormal="85" zoomScaleSheetLayoutView="100" workbookViewId="0">
      <selection activeCell="AM359" sqref="AM359"/>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397" t="s">
        <v>4225</v>
      </c>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397" t="s">
        <v>4226</v>
      </c>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210"/>
      <c r="AP4" s="211"/>
      <c r="AQ4" s="211"/>
      <c r="AR4" s="212"/>
      <c r="AS4" s="213"/>
      <c r="AT4" s="213"/>
      <c r="AU4" s="213"/>
      <c r="AV4" s="213"/>
      <c r="AW4" s="20"/>
      <c r="AX4" s="19"/>
      <c r="AY4" s="24"/>
      <c r="AZ4" s="24"/>
      <c r="BA4" s="24"/>
      <c r="BB4" s="24"/>
      <c r="BC4" s="25"/>
      <c r="BD4" s="25"/>
      <c r="BE4" s="25"/>
      <c r="BF4" s="25"/>
    </row>
    <row r="5" spans="1:65" ht="41.25" customHeight="1" x14ac:dyDescent="0.25">
      <c r="A5" s="18"/>
      <c r="B5" s="18"/>
      <c r="C5" s="18"/>
      <c r="D5" s="18"/>
      <c r="E5" s="18"/>
      <c r="F5" s="398" t="s">
        <v>0</v>
      </c>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9"/>
      <c r="AQ5" s="399"/>
      <c r="AR5" s="400"/>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2"/>
      <c r="AQ7" s="402"/>
      <c r="AR7" s="403"/>
      <c r="AS7" s="37"/>
      <c r="AT7" s="37"/>
      <c r="AU7" s="37"/>
      <c r="AV7" s="37"/>
      <c r="AW7" s="38"/>
      <c r="AX7" s="38" t="s">
        <v>1</v>
      </c>
      <c r="AY7" s="24"/>
      <c r="AZ7" s="24"/>
      <c r="BA7" s="24"/>
      <c r="BB7" s="24"/>
      <c r="BC7" s="25"/>
      <c r="BD7" s="25"/>
      <c r="BE7" s="25"/>
      <c r="BF7" s="25"/>
    </row>
    <row r="8" spans="1:65" ht="43.5" customHeight="1" x14ac:dyDescent="0.25">
      <c r="A8" s="18"/>
      <c r="B8" s="18"/>
      <c r="C8" s="18"/>
      <c r="D8" s="18"/>
      <c r="E8" s="18"/>
      <c r="F8" s="392" t="s">
        <v>2</v>
      </c>
      <c r="G8" s="88"/>
      <c r="H8" s="392" t="s">
        <v>3</v>
      </c>
      <c r="I8" s="392" t="s">
        <v>4</v>
      </c>
      <c r="J8" s="392" t="s">
        <v>5</v>
      </c>
      <c r="K8" s="88"/>
      <c r="L8" s="392" t="s">
        <v>7</v>
      </c>
      <c r="M8" s="392" t="s">
        <v>8</v>
      </c>
      <c r="N8" s="392"/>
      <c r="O8" s="392"/>
      <c r="P8" s="392"/>
      <c r="Q8" s="39"/>
      <c r="R8" s="39"/>
      <c r="S8" s="39"/>
      <c r="T8" s="39"/>
      <c r="U8" s="392" t="s">
        <v>9</v>
      </c>
      <c r="V8" s="394"/>
      <c r="W8" s="394"/>
      <c r="X8" s="394"/>
      <c r="Y8" s="392" t="s">
        <v>10</v>
      </c>
      <c r="Z8" s="394"/>
      <c r="AA8" s="394"/>
      <c r="AB8" s="394"/>
      <c r="AC8" s="392" t="s">
        <v>11</v>
      </c>
      <c r="AD8" s="392"/>
      <c r="AE8" s="392"/>
      <c r="AF8" s="392"/>
      <c r="AG8" s="392" t="s">
        <v>12</v>
      </c>
      <c r="AH8" s="394"/>
      <c r="AI8" s="394"/>
      <c r="AJ8" s="394"/>
      <c r="AK8" s="392" t="s">
        <v>13</v>
      </c>
      <c r="AL8" s="88"/>
      <c r="AM8" s="392" t="s">
        <v>14</v>
      </c>
      <c r="AN8" s="384" t="s">
        <v>15</v>
      </c>
      <c r="AO8" s="386" t="s">
        <v>16</v>
      </c>
      <c r="AP8" s="387"/>
      <c r="AQ8" s="387"/>
      <c r="AR8" s="388"/>
      <c r="AS8" s="389" t="s">
        <v>17</v>
      </c>
      <c r="AT8" s="390"/>
      <c r="AU8" s="390"/>
      <c r="AV8" s="391"/>
      <c r="AW8" s="392" t="s">
        <v>6</v>
      </c>
      <c r="AX8" s="394" t="s">
        <v>18</v>
      </c>
      <c r="AY8" s="24"/>
      <c r="AZ8" s="24"/>
      <c r="BA8" s="24"/>
      <c r="BB8" s="24"/>
      <c r="BC8" s="25"/>
      <c r="BD8" s="25"/>
      <c r="BE8" s="25"/>
      <c r="BF8" s="25"/>
    </row>
    <row r="9" spans="1:65" s="49" customFormat="1" ht="40.5" customHeight="1" x14ac:dyDescent="0.25">
      <c r="A9" s="40"/>
      <c r="B9" s="40"/>
      <c r="C9" s="40"/>
      <c r="D9" s="40"/>
      <c r="E9" s="40"/>
      <c r="F9" s="393"/>
      <c r="G9" s="41"/>
      <c r="H9" s="393"/>
      <c r="I9" s="393"/>
      <c r="J9" s="393"/>
      <c r="K9" s="41"/>
      <c r="L9" s="393"/>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393"/>
      <c r="AL9" s="41"/>
      <c r="AM9" s="393"/>
      <c r="AN9" s="385"/>
      <c r="AO9" s="42" t="s">
        <v>19</v>
      </c>
      <c r="AP9" s="43" t="s">
        <v>20</v>
      </c>
      <c r="AQ9" s="43" t="s">
        <v>21</v>
      </c>
      <c r="AR9" s="44" t="s">
        <v>22</v>
      </c>
      <c r="AS9" s="45" t="s">
        <v>19</v>
      </c>
      <c r="AT9" s="45" t="s">
        <v>20</v>
      </c>
      <c r="AU9" s="45" t="s">
        <v>21</v>
      </c>
      <c r="AV9" s="45" t="s">
        <v>22</v>
      </c>
      <c r="AW9" s="393"/>
      <c r="AX9" s="395"/>
      <c r="AY9" s="46" t="s">
        <v>23</v>
      </c>
      <c r="AZ9" s="47" t="s">
        <v>24</v>
      </c>
      <c r="BA9" s="47" t="s">
        <v>25</v>
      </c>
      <c r="BB9" s="47" t="s">
        <v>26</v>
      </c>
      <c r="BC9" s="48" t="s">
        <v>27</v>
      </c>
      <c r="BD9" s="48" t="s">
        <v>28</v>
      </c>
      <c r="BE9" s="48" t="s">
        <v>29</v>
      </c>
      <c r="BF9" s="48" t="s">
        <v>30</v>
      </c>
      <c r="BG9" s="40"/>
    </row>
    <row r="10" spans="1:65" s="228" customFormat="1" ht="16.5" x14ac:dyDescent="0.25">
      <c r="A10" s="214"/>
      <c r="B10" s="214"/>
      <c r="C10" s="214"/>
      <c r="D10" s="214"/>
      <c r="E10" s="214" t="s">
        <v>344</v>
      </c>
      <c r="F10" s="215" t="s">
        <v>345</v>
      </c>
      <c r="G10" s="215"/>
      <c r="H10" s="216" t="s">
        <v>344</v>
      </c>
      <c r="I10" s="217" t="s">
        <v>4227</v>
      </c>
      <c r="J10" s="218"/>
      <c r="K10" s="218"/>
      <c r="L10" s="218"/>
      <c r="M10" s="219"/>
      <c r="N10" s="219"/>
      <c r="O10" s="219"/>
      <c r="P10" s="219"/>
      <c r="Q10" s="219"/>
      <c r="R10" s="219"/>
      <c r="S10" s="219"/>
      <c r="T10" s="219"/>
      <c r="U10" s="220"/>
      <c r="V10" s="220"/>
      <c r="W10" s="220"/>
      <c r="X10" s="220"/>
      <c r="Y10" s="220"/>
      <c r="Z10" s="220"/>
      <c r="AA10" s="220"/>
      <c r="AB10" s="220"/>
      <c r="AC10" s="220"/>
      <c r="AD10" s="220"/>
      <c r="AE10" s="220"/>
      <c r="AF10" s="220"/>
      <c r="AG10" s="220"/>
      <c r="AH10" s="220"/>
      <c r="AI10" s="221">
        <f>MIN(AK12:AK288)</f>
        <v>1.3762357117474919</v>
      </c>
      <c r="AJ10" s="221">
        <f>MAX(AK12:AK288)</f>
        <v>5.2910052910052912</v>
      </c>
      <c r="AK10" s="221">
        <f>AVERAGE(AK12:AK295)</f>
        <v>3.0511074054624276</v>
      </c>
      <c r="AL10" s="221"/>
      <c r="AM10" s="220"/>
      <c r="AN10" s="220">
        <v>1.8</v>
      </c>
      <c r="AO10" s="59"/>
      <c r="AP10" s="222"/>
      <c r="AQ10" s="222"/>
      <c r="AR10" s="223"/>
      <c r="AS10" s="57"/>
      <c r="AT10" s="57"/>
      <c r="AU10" s="57"/>
      <c r="AV10" s="57"/>
      <c r="AW10" s="220"/>
      <c r="AX10" s="224" t="s">
        <v>344</v>
      </c>
      <c r="AY10" s="225"/>
      <c r="AZ10" s="226"/>
      <c r="BA10" s="226"/>
      <c r="BB10" s="226"/>
      <c r="BC10" s="227"/>
      <c r="BD10" s="227"/>
      <c r="BE10" s="227"/>
      <c r="BF10" s="227"/>
      <c r="BG10" s="214"/>
    </row>
    <row r="11" spans="1:65" s="234" customFormat="1" ht="31.5" x14ac:dyDescent="0.25">
      <c r="A11" s="83"/>
      <c r="B11" s="83"/>
      <c r="C11" s="83"/>
      <c r="D11" s="83"/>
      <c r="E11" s="83" t="s">
        <v>344</v>
      </c>
      <c r="F11" s="85">
        <v>1</v>
      </c>
      <c r="G11" s="85"/>
      <c r="H11" s="93" t="s">
        <v>4228</v>
      </c>
      <c r="I11" s="84" t="s">
        <v>4229</v>
      </c>
      <c r="J11" s="84" t="s">
        <v>4230</v>
      </c>
      <c r="K11" s="84"/>
      <c r="L11" s="84" t="s">
        <v>4231</v>
      </c>
      <c r="M11" s="85"/>
      <c r="N11" s="85"/>
      <c r="O11" s="85"/>
      <c r="P11" s="85"/>
      <c r="Q11" s="85"/>
      <c r="R11" s="85"/>
      <c r="S11" s="85"/>
      <c r="T11" s="85"/>
      <c r="U11" s="229"/>
      <c r="V11" s="229"/>
      <c r="W11" s="229"/>
      <c r="X11" s="229"/>
      <c r="Y11" s="229"/>
      <c r="Z11" s="229"/>
      <c r="AA11" s="229"/>
      <c r="AB11" s="229"/>
      <c r="AC11" s="229"/>
      <c r="AD11" s="229"/>
      <c r="AE11" s="229"/>
      <c r="AF11" s="229"/>
      <c r="AG11" s="229"/>
      <c r="AH11" s="229"/>
      <c r="AI11" s="229"/>
      <c r="AJ11" s="229"/>
      <c r="AK11" s="86"/>
      <c r="AL11" s="86"/>
      <c r="AM11" s="229"/>
      <c r="AN11" s="229"/>
      <c r="AO11" s="59"/>
      <c r="AP11" s="222"/>
      <c r="AQ11" s="222"/>
      <c r="AR11" s="223"/>
      <c r="AS11" s="57"/>
      <c r="AT11" s="57"/>
      <c r="AU11" s="57"/>
      <c r="AV11" s="57"/>
      <c r="AW11" s="229"/>
      <c r="AX11" s="230" t="s">
        <v>344</v>
      </c>
      <c r="AY11" s="231"/>
      <c r="AZ11" s="232"/>
      <c r="BA11" s="232"/>
      <c r="BB11" s="232"/>
      <c r="BC11" s="233"/>
      <c r="BD11" s="233"/>
      <c r="BE11" s="233"/>
      <c r="BF11" s="233"/>
      <c r="BG11" s="83"/>
      <c r="BJ11" s="235"/>
      <c r="BK11" s="235"/>
      <c r="BL11" s="235"/>
      <c r="BM11" s="235"/>
    </row>
    <row r="12" spans="1:65" s="83" customFormat="1" ht="35.1" customHeight="1" x14ac:dyDescent="0.25">
      <c r="A12" s="83" t="str">
        <f>$H12&amp;"+1"</f>
        <v>BH1DT_D1+1</v>
      </c>
      <c r="B12" s="83" t="str">
        <f>$H12&amp;"+2"</f>
        <v>BH1DT_D1+2</v>
      </c>
      <c r="C12" s="83" t="str">
        <f>$H12&amp;"+3"</f>
        <v>BH1DT_D1+3</v>
      </c>
      <c r="D12" s="83" t="str">
        <f>$H12&amp;"+4"</f>
        <v>BH1DT_D1+4</v>
      </c>
      <c r="E12" s="83" t="s">
        <v>344</v>
      </c>
      <c r="F12" s="85"/>
      <c r="G12" s="85"/>
      <c r="H12" s="236" t="s">
        <v>4232</v>
      </c>
      <c r="I12" s="84" t="s">
        <v>4233</v>
      </c>
      <c r="J12" s="84" t="s">
        <v>4230</v>
      </c>
      <c r="K12" s="84" t="str">
        <f t="shared" ref="K12:K75" si="0">H12</f>
        <v>BH1DT_D1</v>
      </c>
      <c r="L12" s="84" t="s">
        <v>4234</v>
      </c>
      <c r="M12" s="95">
        <v>40000</v>
      </c>
      <c r="N12" s="95">
        <v>16000</v>
      </c>
      <c r="O12" s="95">
        <v>13000</v>
      </c>
      <c r="P12" s="95">
        <v>9000</v>
      </c>
      <c r="Q12" s="95" t="e">
        <f>VLOOKUP(H12&amp;"Vị trí 1",#REF!,9,0)</f>
        <v>#REF!</v>
      </c>
      <c r="R12" s="95" t="e">
        <f>VLOOKUP(H12&amp;"Vị trí 2",#REF!,9,0)</f>
        <v>#REF!</v>
      </c>
      <c r="S12" s="95" t="e">
        <f>VLOOKUP(H12&amp;"Vị trí 3",#REF!,9,0)</f>
        <v>#REF!</v>
      </c>
      <c r="T12" s="95" t="e">
        <f>VLOOKUP(H12&amp;"Vị trí 4",#REF!,9,0)</f>
        <v>#REF!</v>
      </c>
      <c r="U12" s="237"/>
      <c r="V12" s="237"/>
      <c r="W12" s="237" t="e">
        <f>VLOOKUP(C12,#REF!,32,0)</f>
        <v>#REF!</v>
      </c>
      <c r="X12" s="237"/>
      <c r="Y12" s="238"/>
      <c r="Z12" s="238"/>
      <c r="AA12" s="238" t="e">
        <f>W12/O12</f>
        <v>#REF!</v>
      </c>
      <c r="AB12" s="238"/>
      <c r="AC12" s="237"/>
      <c r="AD12" s="237"/>
      <c r="AE12" s="237"/>
      <c r="AF12" s="237"/>
      <c r="AG12" s="238"/>
      <c r="AH12" s="238"/>
      <c r="AI12" s="238"/>
      <c r="AJ12" s="238"/>
      <c r="AK12" s="86">
        <v>2.9477982042957036</v>
      </c>
      <c r="AL12" s="86"/>
      <c r="AM12" s="239"/>
      <c r="AN12" s="239">
        <v>1.7</v>
      </c>
      <c r="AO12" s="98">
        <f t="shared" ref="AO12:AR13" si="1">M12*$AN12</f>
        <v>68000</v>
      </c>
      <c r="AP12" s="98">
        <f t="shared" si="1"/>
        <v>27200</v>
      </c>
      <c r="AQ12" s="98">
        <f t="shared" si="1"/>
        <v>22100</v>
      </c>
      <c r="AR12" s="98">
        <f t="shared" si="1"/>
        <v>15300</v>
      </c>
      <c r="AS12" s="99">
        <f t="shared" ref="AS12:AV13" si="2">IF(AO12&lt;1000,ROUND(AO12,-1),ROUND(AO12,-2))</f>
        <v>68000</v>
      </c>
      <c r="AT12" s="99">
        <f t="shared" si="2"/>
        <v>27200</v>
      </c>
      <c r="AU12" s="99">
        <f t="shared" si="2"/>
        <v>22100</v>
      </c>
      <c r="AV12" s="99">
        <f t="shared" si="2"/>
        <v>15300</v>
      </c>
      <c r="AW12" s="100">
        <f>AO12*0.15</f>
        <v>10200</v>
      </c>
      <c r="AX12" s="240" t="s">
        <v>344</v>
      </c>
      <c r="AY12" s="101">
        <v>28000</v>
      </c>
      <c r="AZ12" s="102">
        <v>11200</v>
      </c>
      <c r="BA12" s="102">
        <v>9100</v>
      </c>
      <c r="BB12" s="102">
        <v>6300</v>
      </c>
      <c r="BC12" s="237">
        <v>24000</v>
      </c>
      <c r="BD12" s="237">
        <v>9600</v>
      </c>
      <c r="BE12" s="237">
        <v>7800</v>
      </c>
      <c r="BF12" s="237">
        <v>5400</v>
      </c>
      <c r="BG12" s="103">
        <f>AV12-AW12</f>
        <v>5100</v>
      </c>
      <c r="BJ12" s="235" t="e">
        <f>M12*#REF!</f>
        <v>#REF!</v>
      </c>
      <c r="BK12" s="235" t="e">
        <f>N12*#REF!</f>
        <v>#REF!</v>
      </c>
      <c r="BL12" s="235" t="e">
        <f>O12*#REF!</f>
        <v>#REF!</v>
      </c>
      <c r="BM12" s="235" t="e">
        <f>P12*#REF!</f>
        <v>#REF!</v>
      </c>
    </row>
    <row r="13" spans="1:65" s="83" customFormat="1" ht="35.1" customHeight="1" x14ac:dyDescent="0.25">
      <c r="A13" s="83" t="str">
        <f t="shared" ref="A13:A76" si="3">$H13&amp;"+1"</f>
        <v>BH1DT_D2+1</v>
      </c>
      <c r="B13" s="83" t="str">
        <f t="shared" ref="B13:B76" si="4">$H13&amp;"+2"</f>
        <v>BH1DT_D2+2</v>
      </c>
      <c r="C13" s="83" t="str">
        <f t="shared" ref="C13:C76" si="5">$H13&amp;"+3"</f>
        <v>BH1DT_D2+3</v>
      </c>
      <c r="D13" s="83" t="str">
        <f t="shared" ref="D13:D76" si="6">$H13&amp;"+4"</f>
        <v>BH1DT_D2+4</v>
      </c>
      <c r="E13" s="83" t="s">
        <v>344</v>
      </c>
      <c r="F13" s="85"/>
      <c r="G13" s="85"/>
      <c r="H13" s="93" t="s">
        <v>4235</v>
      </c>
      <c r="I13" s="84" t="s">
        <v>4236</v>
      </c>
      <c r="J13" s="84" t="s">
        <v>4234</v>
      </c>
      <c r="K13" s="84" t="str">
        <f t="shared" si="0"/>
        <v>BH1DT_D2</v>
      </c>
      <c r="L13" s="84" t="s">
        <v>4231</v>
      </c>
      <c r="M13" s="95">
        <v>35000</v>
      </c>
      <c r="N13" s="95">
        <v>14000</v>
      </c>
      <c r="O13" s="95">
        <v>10000</v>
      </c>
      <c r="P13" s="95">
        <v>7500</v>
      </c>
      <c r="Q13" s="95" t="e">
        <f>VLOOKUP(H13&amp;"Vị trí 1",#REF!,9,0)</f>
        <v>#REF!</v>
      </c>
      <c r="R13" s="95" t="e">
        <f>VLOOKUP(H13&amp;"Vị trí 2",#REF!,9,0)</f>
        <v>#REF!</v>
      </c>
      <c r="S13" s="95" t="e">
        <f>VLOOKUP(H13&amp;"Vị trí 3",#REF!,9,0)</f>
        <v>#REF!</v>
      </c>
      <c r="T13" s="95" t="e">
        <f>VLOOKUP(H13&amp;"Vị trí 4",#REF!,9,0)</f>
        <v>#REF!</v>
      </c>
      <c r="U13" s="237" t="e">
        <f>VLOOKUP(A13,#REF!,32,0)</f>
        <v>#REF!</v>
      </c>
      <c r="V13" s="237" t="e">
        <f>VLOOKUP(B13,#REF!,32,0)</f>
        <v>#REF!</v>
      </c>
      <c r="W13" s="237" t="e">
        <f>VLOOKUP(C13,#REF!,32,0)</f>
        <v>#REF!</v>
      </c>
      <c r="X13" s="237"/>
      <c r="Y13" s="238" t="e">
        <f>U13/M13</f>
        <v>#REF!</v>
      </c>
      <c r="Z13" s="238" t="e">
        <f>V13/N13</f>
        <v>#REF!</v>
      </c>
      <c r="AA13" s="238" t="e">
        <f>W13/O13</f>
        <v>#REF!</v>
      </c>
      <c r="AB13" s="238"/>
      <c r="AC13" s="237"/>
      <c r="AD13" s="237"/>
      <c r="AE13" s="237"/>
      <c r="AF13" s="237"/>
      <c r="AG13" s="238"/>
      <c r="AH13" s="238"/>
      <c r="AI13" s="238"/>
      <c r="AJ13" s="238"/>
      <c r="AK13" s="86">
        <v>3.6763410208281377</v>
      </c>
      <c r="AL13" s="86"/>
      <c r="AM13" s="239"/>
      <c r="AN13" s="239">
        <f>ROUNDDOWN(AK13*$AN$10/$AK$10,1)</f>
        <v>2.1</v>
      </c>
      <c r="AO13" s="98">
        <f t="shared" si="1"/>
        <v>73500</v>
      </c>
      <c r="AP13" s="98">
        <f t="shared" si="1"/>
        <v>29400</v>
      </c>
      <c r="AQ13" s="98">
        <f t="shared" si="1"/>
        <v>21000</v>
      </c>
      <c r="AR13" s="98">
        <f t="shared" si="1"/>
        <v>15750</v>
      </c>
      <c r="AS13" s="99">
        <f t="shared" si="2"/>
        <v>73500</v>
      </c>
      <c r="AT13" s="99">
        <f t="shared" si="2"/>
        <v>29400</v>
      </c>
      <c r="AU13" s="99">
        <f t="shared" si="2"/>
        <v>21000</v>
      </c>
      <c r="AV13" s="99">
        <f t="shared" si="2"/>
        <v>15800</v>
      </c>
      <c r="AW13" s="100">
        <f>AO13*0.15</f>
        <v>11025</v>
      </c>
      <c r="AX13" s="240" t="s">
        <v>344</v>
      </c>
      <c r="AY13" s="101">
        <v>24500</v>
      </c>
      <c r="AZ13" s="102">
        <v>9800</v>
      </c>
      <c r="BA13" s="102">
        <v>7000</v>
      </c>
      <c r="BB13" s="102">
        <v>5250</v>
      </c>
      <c r="BC13" s="237">
        <v>21000</v>
      </c>
      <c r="BD13" s="237">
        <v>8400</v>
      </c>
      <c r="BE13" s="237">
        <v>6000</v>
      </c>
      <c r="BF13" s="237">
        <v>4500</v>
      </c>
      <c r="BG13" s="103">
        <f>AV13-AW13</f>
        <v>4775</v>
      </c>
      <c r="BJ13" s="235" t="e">
        <f>M13*#REF!</f>
        <v>#REF!</v>
      </c>
      <c r="BK13" s="235" t="e">
        <f>N13*#REF!</f>
        <v>#REF!</v>
      </c>
      <c r="BL13" s="235" t="e">
        <f>O13*#REF!</f>
        <v>#REF!</v>
      </c>
      <c r="BM13" s="235" t="e">
        <f>P13*#REF!</f>
        <v>#REF!</v>
      </c>
    </row>
    <row r="14" spans="1:65" s="83" customFormat="1" ht="33" customHeight="1" x14ac:dyDescent="0.25">
      <c r="A14" s="83" t="str">
        <f t="shared" si="3"/>
        <v>BH2DT+1</v>
      </c>
      <c r="B14" s="83" t="str">
        <f t="shared" si="4"/>
        <v>BH2DT+2</v>
      </c>
      <c r="C14" s="83" t="str">
        <f t="shared" si="5"/>
        <v>BH2DT+3</v>
      </c>
      <c r="D14" s="83" t="str">
        <f t="shared" si="6"/>
        <v>BH2DT+4</v>
      </c>
      <c r="E14" s="83" t="s">
        <v>344</v>
      </c>
      <c r="F14" s="85">
        <v>2</v>
      </c>
      <c r="G14" s="85"/>
      <c r="H14" s="93" t="s">
        <v>4237</v>
      </c>
      <c r="I14" s="84" t="s">
        <v>4238</v>
      </c>
      <c r="J14" s="84" t="s">
        <v>4239</v>
      </c>
      <c r="K14" s="84"/>
      <c r="L14" s="84" t="s">
        <v>4240</v>
      </c>
      <c r="M14" s="96"/>
      <c r="N14" s="96"/>
      <c r="O14" s="96"/>
      <c r="P14" s="96"/>
      <c r="Q14" s="95"/>
      <c r="R14" s="95"/>
      <c r="S14" s="95"/>
      <c r="T14" s="95"/>
      <c r="U14" s="237"/>
      <c r="V14" s="237"/>
      <c r="W14" s="237"/>
      <c r="X14" s="237"/>
      <c r="Y14" s="238"/>
      <c r="Z14" s="238"/>
      <c r="AA14" s="238"/>
      <c r="AB14" s="238"/>
      <c r="AC14" s="237"/>
      <c r="AD14" s="237"/>
      <c r="AE14" s="237"/>
      <c r="AF14" s="237"/>
      <c r="AG14" s="238"/>
      <c r="AH14" s="238"/>
      <c r="AI14" s="238"/>
      <c r="AJ14" s="238"/>
      <c r="AK14" s="86"/>
      <c r="AL14" s="86"/>
      <c r="AM14" s="239"/>
      <c r="AN14" s="239"/>
      <c r="AO14" s="98"/>
      <c r="AP14" s="98"/>
      <c r="AQ14" s="98"/>
      <c r="AR14" s="98"/>
      <c r="AS14" s="98"/>
      <c r="AT14" s="98"/>
      <c r="AU14" s="98"/>
      <c r="AV14" s="98"/>
      <c r="AW14" s="58"/>
      <c r="AX14" s="240" t="s">
        <v>344</v>
      </c>
      <c r="AY14" s="101"/>
      <c r="AZ14" s="102"/>
      <c r="BA14" s="102"/>
      <c r="BB14" s="102"/>
      <c r="BC14" s="237"/>
      <c r="BD14" s="237"/>
      <c r="BE14" s="237"/>
      <c r="BF14" s="237"/>
    </row>
    <row r="15" spans="1:65" s="83" customFormat="1" ht="17.25" customHeight="1" x14ac:dyDescent="0.25">
      <c r="A15" s="83" t="str">
        <f t="shared" si="3"/>
        <v>BH2DT_D1+1</v>
      </c>
      <c r="B15" s="83" t="str">
        <f t="shared" si="4"/>
        <v>BH2DT_D1+2</v>
      </c>
      <c r="C15" s="83" t="str">
        <f t="shared" si="5"/>
        <v>BH2DT_D1+3</v>
      </c>
      <c r="D15" s="83" t="str">
        <f t="shared" si="6"/>
        <v>BH2DT_D1+4</v>
      </c>
      <c r="E15" s="83" t="s">
        <v>344</v>
      </c>
      <c r="F15" s="85"/>
      <c r="G15" s="85"/>
      <c r="H15" s="93" t="s">
        <v>4241</v>
      </c>
      <c r="I15" s="84" t="s">
        <v>4242</v>
      </c>
      <c r="J15" s="84" t="s">
        <v>4239</v>
      </c>
      <c r="K15" s="84" t="str">
        <f t="shared" si="0"/>
        <v>BH2DT_D1</v>
      </c>
      <c r="L15" s="84" t="s">
        <v>4243</v>
      </c>
      <c r="M15" s="95">
        <v>23000</v>
      </c>
      <c r="N15" s="95">
        <v>11000</v>
      </c>
      <c r="O15" s="95">
        <v>8000</v>
      </c>
      <c r="P15" s="95">
        <v>6500</v>
      </c>
      <c r="Q15" s="95" t="e">
        <f>VLOOKUP(H15&amp;"Vị trí 1",#REF!,9,0)</f>
        <v>#REF!</v>
      </c>
      <c r="R15" s="95" t="e">
        <f>VLOOKUP(H15&amp;"Vị trí 2",#REF!,9,0)</f>
        <v>#REF!</v>
      </c>
      <c r="S15" s="95" t="e">
        <f>VLOOKUP(H15&amp;"Vị trí 3",#REF!,9,0)</f>
        <v>#REF!</v>
      </c>
      <c r="T15" s="95" t="e">
        <f>VLOOKUP(H15&amp;"Vị trí 4",#REF!,9,0)</f>
        <v>#REF!</v>
      </c>
      <c r="U15" s="237" t="e">
        <f>VLOOKUP(A15,#REF!,32,0)</f>
        <v>#REF!</v>
      </c>
      <c r="V15" s="237"/>
      <c r="W15" s="237" t="e">
        <f>VLOOKUP(C15,#REF!,32,0)</f>
        <v>#REF!</v>
      </c>
      <c r="X15" s="237" t="e">
        <f>VLOOKUP(D15,#REF!,32,0)</f>
        <v>#REF!</v>
      </c>
      <c r="Y15" s="238" t="e">
        <f>U15/M15</f>
        <v>#REF!</v>
      </c>
      <c r="Z15" s="238"/>
      <c r="AA15" s="238" t="e">
        <f>W15/O15</f>
        <v>#REF!</v>
      </c>
      <c r="AB15" s="238" t="e">
        <f>X15/P15</f>
        <v>#REF!</v>
      </c>
      <c r="AC15" s="237"/>
      <c r="AD15" s="237"/>
      <c r="AE15" s="237"/>
      <c r="AF15" s="237"/>
      <c r="AG15" s="238"/>
      <c r="AH15" s="238"/>
      <c r="AI15" s="238"/>
      <c r="AJ15" s="238"/>
      <c r="AK15" s="86">
        <v>3.2878433915527503</v>
      </c>
      <c r="AL15" s="86"/>
      <c r="AM15" s="239"/>
      <c r="AN15" s="239">
        <v>1.9</v>
      </c>
      <c r="AO15" s="98">
        <f t="shared" ref="AO15:AR17" si="7">M15*$AN15</f>
        <v>43700</v>
      </c>
      <c r="AP15" s="98">
        <f t="shared" si="7"/>
        <v>20900</v>
      </c>
      <c r="AQ15" s="98">
        <f t="shared" si="7"/>
        <v>15200</v>
      </c>
      <c r="AR15" s="98">
        <f t="shared" si="7"/>
        <v>12350</v>
      </c>
      <c r="AS15" s="99">
        <f t="shared" ref="AS15:AV17" si="8">IF(AO15&lt;1000,ROUND(AO15,-1),ROUND(AO15,-2))</f>
        <v>43700</v>
      </c>
      <c r="AT15" s="99">
        <f t="shared" si="8"/>
        <v>20900</v>
      </c>
      <c r="AU15" s="99">
        <f t="shared" si="8"/>
        <v>15200</v>
      </c>
      <c r="AV15" s="99">
        <f t="shared" si="8"/>
        <v>12400</v>
      </c>
      <c r="AW15" s="100">
        <f>AO15*0.15</f>
        <v>6555</v>
      </c>
      <c r="AX15" s="240" t="s">
        <v>344</v>
      </c>
      <c r="AY15" s="101">
        <v>16100</v>
      </c>
      <c r="AZ15" s="102">
        <v>7700</v>
      </c>
      <c r="BA15" s="102">
        <v>5600</v>
      </c>
      <c r="BB15" s="102">
        <v>4550</v>
      </c>
      <c r="BC15" s="237">
        <v>13800</v>
      </c>
      <c r="BD15" s="237">
        <v>6600</v>
      </c>
      <c r="BE15" s="237">
        <v>4800</v>
      </c>
      <c r="BF15" s="237">
        <v>3900</v>
      </c>
      <c r="BG15" s="103">
        <f>AV15-AW15</f>
        <v>5845</v>
      </c>
      <c r="BJ15" s="235" t="e">
        <f>M15*#REF!</f>
        <v>#REF!</v>
      </c>
      <c r="BK15" s="235" t="e">
        <f>N15*#REF!</f>
        <v>#REF!</v>
      </c>
      <c r="BL15" s="235" t="e">
        <f>O15*#REF!</f>
        <v>#REF!</v>
      </c>
      <c r="BM15" s="235" t="e">
        <f>P15*#REF!</f>
        <v>#REF!</v>
      </c>
    </row>
    <row r="16" spans="1:65" s="83" customFormat="1" ht="35.1" customHeight="1" x14ac:dyDescent="0.25">
      <c r="A16" s="83" t="str">
        <f t="shared" si="3"/>
        <v>BH2DT_D2+1</v>
      </c>
      <c r="B16" s="83" t="str">
        <f t="shared" si="4"/>
        <v>BH2DT_D2+2</v>
      </c>
      <c r="C16" s="83" t="str">
        <f t="shared" si="5"/>
        <v>BH2DT_D2+3</v>
      </c>
      <c r="D16" s="83" t="str">
        <f t="shared" si="6"/>
        <v>BH2DT_D2+4</v>
      </c>
      <c r="E16" s="83" t="s">
        <v>344</v>
      </c>
      <c r="F16" s="85"/>
      <c r="G16" s="85"/>
      <c r="H16" s="93" t="s">
        <v>4244</v>
      </c>
      <c r="I16" s="84" t="s">
        <v>4245</v>
      </c>
      <c r="J16" s="84" t="s">
        <v>4243</v>
      </c>
      <c r="K16" s="84" t="str">
        <f t="shared" si="0"/>
        <v>BH2DT_D2</v>
      </c>
      <c r="L16" s="84" t="s">
        <v>239</v>
      </c>
      <c r="M16" s="95">
        <v>37500</v>
      </c>
      <c r="N16" s="95">
        <v>15000</v>
      </c>
      <c r="O16" s="95">
        <v>10000</v>
      </c>
      <c r="P16" s="95">
        <v>8500</v>
      </c>
      <c r="Q16" s="95" t="e">
        <f>VLOOKUP(H16&amp;"Vị trí 1",#REF!,9,0)</f>
        <v>#REF!</v>
      </c>
      <c r="R16" s="95" t="e">
        <f>VLOOKUP(H16&amp;"Vị trí 2",#REF!,9,0)</f>
        <v>#REF!</v>
      </c>
      <c r="S16" s="95" t="e">
        <f>VLOOKUP(H16&amp;"Vị trí 3",#REF!,9,0)</f>
        <v>#REF!</v>
      </c>
      <c r="T16" s="95" t="e">
        <f>VLOOKUP(H16&amp;"Vị trí 4",#REF!,9,0)</f>
        <v>#REF!</v>
      </c>
      <c r="U16" s="237"/>
      <c r="V16" s="237"/>
      <c r="W16" s="237"/>
      <c r="X16" s="237"/>
      <c r="Y16" s="238"/>
      <c r="Z16" s="238"/>
      <c r="AA16" s="238"/>
      <c r="AB16" s="238"/>
      <c r="AC16" s="237"/>
      <c r="AD16" s="237"/>
      <c r="AE16" s="237"/>
      <c r="AF16" s="237"/>
      <c r="AG16" s="238"/>
      <c r="AH16" s="238"/>
      <c r="AI16" s="238"/>
      <c r="AJ16" s="238"/>
      <c r="AK16" s="86">
        <v>3.05</v>
      </c>
      <c r="AL16" s="86"/>
      <c r="AM16" s="239"/>
      <c r="AN16" s="239">
        <f>AK16*$AN$10/$AK$10</f>
        <v>1.7993466864428302</v>
      </c>
      <c r="AO16" s="98">
        <f t="shared" si="7"/>
        <v>67475.500741606127</v>
      </c>
      <c r="AP16" s="98">
        <f t="shared" si="7"/>
        <v>26990.200296642455</v>
      </c>
      <c r="AQ16" s="98">
        <f t="shared" si="7"/>
        <v>17993.466864428301</v>
      </c>
      <c r="AR16" s="98">
        <f t="shared" si="7"/>
        <v>15294.446834764058</v>
      </c>
      <c r="AS16" s="99">
        <f t="shared" si="8"/>
        <v>67500</v>
      </c>
      <c r="AT16" s="99">
        <f t="shared" si="8"/>
        <v>27000</v>
      </c>
      <c r="AU16" s="99">
        <f t="shared" si="8"/>
        <v>18000</v>
      </c>
      <c r="AV16" s="99">
        <f t="shared" si="8"/>
        <v>15300</v>
      </c>
      <c r="AW16" s="100">
        <f>AO16*0.15</f>
        <v>10121.325111240918</v>
      </c>
      <c r="AX16" s="240" t="s">
        <v>344</v>
      </c>
      <c r="AY16" s="101">
        <v>26250</v>
      </c>
      <c r="AZ16" s="102">
        <v>10500</v>
      </c>
      <c r="BA16" s="102">
        <v>7000</v>
      </c>
      <c r="BB16" s="102">
        <v>5950</v>
      </c>
      <c r="BC16" s="237">
        <v>22500</v>
      </c>
      <c r="BD16" s="237">
        <v>9000</v>
      </c>
      <c r="BE16" s="237">
        <v>6000</v>
      </c>
      <c r="BF16" s="237">
        <v>5100</v>
      </c>
      <c r="BG16" s="103">
        <f>AV16-AW16</f>
        <v>5178.674888759082</v>
      </c>
      <c r="BJ16" s="235" t="e">
        <f>M16*#REF!</f>
        <v>#REF!</v>
      </c>
      <c r="BK16" s="235" t="e">
        <f>N16*#REF!</f>
        <v>#REF!</v>
      </c>
      <c r="BL16" s="235" t="e">
        <f>O16*#REF!</f>
        <v>#REF!</v>
      </c>
      <c r="BM16" s="235" t="e">
        <f>P16*#REF!</f>
        <v>#REF!</v>
      </c>
    </row>
    <row r="17" spans="1:65" s="83" customFormat="1" ht="35.1" customHeight="1" x14ac:dyDescent="0.25">
      <c r="A17" s="83" t="str">
        <f t="shared" si="3"/>
        <v>BH2DT_D3+1</v>
      </c>
      <c r="B17" s="83" t="str">
        <f t="shared" si="4"/>
        <v>BH2DT_D3+2</v>
      </c>
      <c r="C17" s="83" t="str">
        <f t="shared" si="5"/>
        <v>BH2DT_D3+3</v>
      </c>
      <c r="D17" s="83" t="str">
        <f t="shared" si="6"/>
        <v>BH2DT_D3+4</v>
      </c>
      <c r="E17" s="83" t="s">
        <v>344</v>
      </c>
      <c r="F17" s="85"/>
      <c r="G17" s="85"/>
      <c r="H17" s="93" t="s">
        <v>4246</v>
      </c>
      <c r="I17" s="84" t="s">
        <v>4247</v>
      </c>
      <c r="J17" s="84" t="s">
        <v>239</v>
      </c>
      <c r="K17" s="84" t="str">
        <f t="shared" si="0"/>
        <v>BH2DT_D3</v>
      </c>
      <c r="L17" s="84" t="s">
        <v>4248</v>
      </c>
      <c r="M17" s="95">
        <v>27500</v>
      </c>
      <c r="N17" s="95">
        <v>11000</v>
      </c>
      <c r="O17" s="95">
        <v>8500</v>
      </c>
      <c r="P17" s="95">
        <v>6500</v>
      </c>
      <c r="Q17" s="95" t="e">
        <f>VLOOKUP(H17&amp;"Vị trí 1",#REF!,9,0)</f>
        <v>#REF!</v>
      </c>
      <c r="R17" s="95" t="e">
        <f>VLOOKUP(H17&amp;"Vị trí 2",#REF!,9,0)</f>
        <v>#REF!</v>
      </c>
      <c r="S17" s="95" t="e">
        <f>VLOOKUP(H17&amp;"Vị trí 3",#REF!,9,0)</f>
        <v>#REF!</v>
      </c>
      <c r="T17" s="95" t="e">
        <f>VLOOKUP(H17&amp;"Vị trí 4",#REF!,9,0)</f>
        <v>#REF!</v>
      </c>
      <c r="U17" s="237" t="e">
        <f>VLOOKUP(A17,#REF!,32,0)</f>
        <v>#REF!</v>
      </c>
      <c r="V17" s="237" t="e">
        <f>VLOOKUP(B17,#REF!,32,0)</f>
        <v>#REF!</v>
      </c>
      <c r="W17" s="237" t="e">
        <f>VLOOKUP(C17,#REF!,32,0)</f>
        <v>#REF!</v>
      </c>
      <c r="X17" s="237"/>
      <c r="Y17" s="238" t="e">
        <f>U17/M17</f>
        <v>#REF!</v>
      </c>
      <c r="Z17" s="238" t="e">
        <f>V17/N17</f>
        <v>#REF!</v>
      </c>
      <c r="AA17" s="238" t="e">
        <f>W17/O17</f>
        <v>#REF!</v>
      </c>
      <c r="AB17" s="238"/>
      <c r="AC17" s="237"/>
      <c r="AD17" s="237"/>
      <c r="AE17" s="237"/>
      <c r="AF17" s="237"/>
      <c r="AG17" s="238"/>
      <c r="AH17" s="238"/>
      <c r="AI17" s="238"/>
      <c r="AJ17" s="238"/>
      <c r="AK17" s="86">
        <v>3.4682621244293674</v>
      </c>
      <c r="AL17" s="86"/>
      <c r="AM17" s="239"/>
      <c r="AN17" s="239">
        <f>ROUNDDOWN(AK17*$AN$10/$AK$10,1)</f>
        <v>2</v>
      </c>
      <c r="AO17" s="98">
        <f t="shared" si="7"/>
        <v>55000</v>
      </c>
      <c r="AP17" s="98">
        <f t="shared" si="7"/>
        <v>22000</v>
      </c>
      <c r="AQ17" s="98">
        <f t="shared" si="7"/>
        <v>17000</v>
      </c>
      <c r="AR17" s="98">
        <f t="shared" si="7"/>
        <v>13000</v>
      </c>
      <c r="AS17" s="99">
        <f t="shared" si="8"/>
        <v>55000</v>
      </c>
      <c r="AT17" s="99">
        <f t="shared" si="8"/>
        <v>22000</v>
      </c>
      <c r="AU17" s="99">
        <f t="shared" si="8"/>
        <v>17000</v>
      </c>
      <c r="AV17" s="99">
        <f t="shared" si="8"/>
        <v>13000</v>
      </c>
      <c r="AW17" s="100">
        <f>AO17*0.15</f>
        <v>8250</v>
      </c>
      <c r="AX17" s="240" t="s">
        <v>344</v>
      </c>
      <c r="AY17" s="101">
        <v>20300</v>
      </c>
      <c r="AZ17" s="102">
        <v>7699.9999999999991</v>
      </c>
      <c r="BA17" s="102">
        <v>5950</v>
      </c>
      <c r="BB17" s="102">
        <v>4550</v>
      </c>
      <c r="BC17" s="237">
        <v>17400</v>
      </c>
      <c r="BD17" s="237">
        <v>6600</v>
      </c>
      <c r="BE17" s="237">
        <v>5100</v>
      </c>
      <c r="BF17" s="237">
        <v>3900</v>
      </c>
      <c r="BG17" s="103">
        <f>AV17-AW17</f>
        <v>4750</v>
      </c>
      <c r="BJ17" s="235" t="e">
        <f>M17*#REF!</f>
        <v>#REF!</v>
      </c>
      <c r="BK17" s="235" t="e">
        <f>N17*#REF!</f>
        <v>#REF!</v>
      </c>
      <c r="BL17" s="235" t="e">
        <f>O17*#REF!</f>
        <v>#REF!</v>
      </c>
      <c r="BM17" s="235" t="e">
        <f>P17*#REF!</f>
        <v>#REF!</v>
      </c>
    </row>
    <row r="18" spans="1:65" s="83" customFormat="1" ht="35.1" customHeight="1" x14ac:dyDescent="0.25">
      <c r="A18" s="83" t="str">
        <f t="shared" si="3"/>
        <v>BH3DT+1</v>
      </c>
      <c r="B18" s="83" t="str">
        <f t="shared" si="4"/>
        <v>BH3DT+2</v>
      </c>
      <c r="C18" s="83" t="str">
        <f t="shared" si="5"/>
        <v>BH3DT+3</v>
      </c>
      <c r="D18" s="83" t="str">
        <f t="shared" si="6"/>
        <v>BH3DT+4</v>
      </c>
      <c r="E18" s="83" t="s">
        <v>344</v>
      </c>
      <c r="F18" s="85">
        <v>3</v>
      </c>
      <c r="G18" s="85"/>
      <c r="H18" s="93" t="s">
        <v>4249</v>
      </c>
      <c r="I18" s="84" t="s">
        <v>4250</v>
      </c>
      <c r="J18" s="84" t="s">
        <v>4251</v>
      </c>
      <c r="K18" s="84"/>
      <c r="L18" s="84" t="s">
        <v>4252</v>
      </c>
      <c r="M18" s="96"/>
      <c r="N18" s="96"/>
      <c r="O18" s="96"/>
      <c r="P18" s="96"/>
      <c r="Q18" s="95"/>
      <c r="R18" s="95"/>
      <c r="S18" s="95"/>
      <c r="T18" s="95"/>
      <c r="U18" s="237"/>
      <c r="V18" s="237"/>
      <c r="W18" s="237"/>
      <c r="X18" s="237"/>
      <c r="Y18" s="238"/>
      <c r="Z18" s="238"/>
      <c r="AA18" s="238"/>
      <c r="AB18" s="238"/>
      <c r="AC18" s="237"/>
      <c r="AD18" s="237"/>
      <c r="AE18" s="237"/>
      <c r="AF18" s="237"/>
      <c r="AG18" s="238"/>
      <c r="AH18" s="238"/>
      <c r="AI18" s="238"/>
      <c r="AJ18" s="238"/>
      <c r="AK18" s="86"/>
      <c r="AL18" s="86"/>
      <c r="AM18" s="239"/>
      <c r="AN18" s="239"/>
      <c r="AO18" s="98"/>
      <c r="AP18" s="98"/>
      <c r="AQ18" s="98"/>
      <c r="AR18" s="98"/>
      <c r="AS18" s="98"/>
      <c r="AT18" s="98"/>
      <c r="AU18" s="98"/>
      <c r="AV18" s="98"/>
      <c r="AW18" s="58"/>
      <c r="AX18" s="240" t="s">
        <v>344</v>
      </c>
      <c r="AY18" s="101"/>
      <c r="AZ18" s="102"/>
      <c r="BA18" s="102"/>
      <c r="BB18" s="102"/>
      <c r="BC18" s="237"/>
      <c r="BD18" s="237"/>
      <c r="BE18" s="237"/>
      <c r="BF18" s="237"/>
    </row>
    <row r="19" spans="1:65" s="83" customFormat="1" ht="35.1" customHeight="1" x14ac:dyDescent="0.25">
      <c r="A19" s="83" t="str">
        <f t="shared" si="3"/>
        <v>BH3DT_D1+1</v>
      </c>
      <c r="B19" s="83" t="str">
        <f t="shared" si="4"/>
        <v>BH3DT_D1+2</v>
      </c>
      <c r="C19" s="83" t="str">
        <f t="shared" si="5"/>
        <v>BH3DT_D1+3</v>
      </c>
      <c r="D19" s="83" t="str">
        <f t="shared" si="6"/>
        <v>BH3DT_D1+4</v>
      </c>
      <c r="E19" s="83" t="s">
        <v>344</v>
      </c>
      <c r="F19" s="85"/>
      <c r="G19" s="85"/>
      <c r="H19" s="93" t="s">
        <v>4253</v>
      </c>
      <c r="I19" s="84" t="s">
        <v>4254</v>
      </c>
      <c r="J19" s="84" t="s">
        <v>4251</v>
      </c>
      <c r="K19" s="84" t="str">
        <f t="shared" si="0"/>
        <v>BH3DT_D1</v>
      </c>
      <c r="L19" s="84" t="s">
        <v>4234</v>
      </c>
      <c r="M19" s="95">
        <v>32000</v>
      </c>
      <c r="N19" s="95">
        <v>16000</v>
      </c>
      <c r="O19" s="95">
        <v>9000</v>
      </c>
      <c r="P19" s="95">
        <v>6500</v>
      </c>
      <c r="Q19" s="95" t="e">
        <f>VLOOKUP(H19&amp;"Vị trí 1",#REF!,9,0)</f>
        <v>#REF!</v>
      </c>
      <c r="R19" s="95" t="e">
        <f>VLOOKUP(H19&amp;"Vị trí 2",#REF!,9,0)</f>
        <v>#REF!</v>
      </c>
      <c r="S19" s="95" t="e">
        <f>VLOOKUP(H19&amp;"Vị trí 3",#REF!,9,0)</f>
        <v>#REF!</v>
      </c>
      <c r="T19" s="95" t="e">
        <f>VLOOKUP(H19&amp;"Vị trí 4",#REF!,9,0)</f>
        <v>#REF!</v>
      </c>
      <c r="U19" s="237"/>
      <c r="V19" s="237"/>
      <c r="W19" s="237"/>
      <c r="X19" s="237"/>
      <c r="Y19" s="238"/>
      <c r="Z19" s="238"/>
      <c r="AA19" s="238"/>
      <c r="AB19" s="238"/>
      <c r="AC19" s="237"/>
      <c r="AD19" s="237"/>
      <c r="AE19" s="237"/>
      <c r="AF19" s="237"/>
      <c r="AG19" s="238"/>
      <c r="AH19" s="238"/>
      <c r="AI19" s="238"/>
      <c r="AJ19" s="238"/>
      <c r="AK19" s="86">
        <v>3.05</v>
      </c>
      <c r="AL19" s="86"/>
      <c r="AM19" s="239"/>
      <c r="AN19" s="239">
        <f>AK19*$AN$10/$AK$10</f>
        <v>1.7993466864428302</v>
      </c>
      <c r="AO19" s="98">
        <f t="shared" ref="AO19:AR20" si="9">M19*$AN19</f>
        <v>57579.093966170571</v>
      </c>
      <c r="AP19" s="98">
        <f t="shared" si="9"/>
        <v>28789.546983085285</v>
      </c>
      <c r="AQ19" s="98">
        <f t="shared" si="9"/>
        <v>16194.120177985473</v>
      </c>
      <c r="AR19" s="98">
        <f t="shared" si="9"/>
        <v>11695.753461878398</v>
      </c>
      <c r="AS19" s="99">
        <f t="shared" ref="AS19:AV20" si="10">IF(AO19&lt;1000,ROUND(AO19,-1),ROUND(AO19,-2))</f>
        <v>57600</v>
      </c>
      <c r="AT19" s="99">
        <f t="shared" si="10"/>
        <v>28800</v>
      </c>
      <c r="AU19" s="99">
        <f t="shared" si="10"/>
        <v>16200</v>
      </c>
      <c r="AV19" s="99">
        <f t="shared" si="10"/>
        <v>11700</v>
      </c>
      <c r="AW19" s="100">
        <f>AO19*0.15</f>
        <v>8636.864094925586</v>
      </c>
      <c r="AX19" s="240" t="s">
        <v>344</v>
      </c>
      <c r="AY19" s="101">
        <v>22400</v>
      </c>
      <c r="AZ19" s="102">
        <v>11200</v>
      </c>
      <c r="BA19" s="102">
        <v>6300</v>
      </c>
      <c r="BB19" s="102">
        <v>4550</v>
      </c>
      <c r="BC19" s="237">
        <v>19200</v>
      </c>
      <c r="BD19" s="237">
        <v>9600</v>
      </c>
      <c r="BE19" s="237">
        <v>5400</v>
      </c>
      <c r="BF19" s="237">
        <v>3900</v>
      </c>
      <c r="BG19" s="103">
        <f>AV19-AW19</f>
        <v>3063.135905074414</v>
      </c>
      <c r="BJ19" s="235" t="e">
        <f>M19*#REF!</f>
        <v>#REF!</v>
      </c>
      <c r="BK19" s="235" t="e">
        <f>N19*#REF!</f>
        <v>#REF!</v>
      </c>
      <c r="BL19" s="235" t="e">
        <f>O19*#REF!</f>
        <v>#REF!</v>
      </c>
      <c r="BM19" s="235" t="e">
        <f>P19*#REF!</f>
        <v>#REF!</v>
      </c>
    </row>
    <row r="20" spans="1:65" s="83" customFormat="1" ht="35.1" customHeight="1" x14ac:dyDescent="0.25">
      <c r="A20" s="83" t="str">
        <f t="shared" si="3"/>
        <v>BH3DT_D2+1</v>
      </c>
      <c r="B20" s="83" t="str">
        <f t="shared" si="4"/>
        <v>BH3DT_D2+2</v>
      </c>
      <c r="C20" s="83" t="str">
        <f t="shared" si="5"/>
        <v>BH3DT_D2+3</v>
      </c>
      <c r="D20" s="83" t="str">
        <f t="shared" si="6"/>
        <v>BH3DT_D2+4</v>
      </c>
      <c r="E20" s="83" t="s">
        <v>344</v>
      </c>
      <c r="F20" s="85"/>
      <c r="G20" s="85"/>
      <c r="H20" s="93" t="s">
        <v>4255</v>
      </c>
      <c r="I20" s="84" t="s">
        <v>4256</v>
      </c>
      <c r="J20" s="84" t="s">
        <v>4234</v>
      </c>
      <c r="K20" s="84" t="str">
        <f t="shared" si="0"/>
        <v>BH3DT_D2</v>
      </c>
      <c r="L20" s="84" t="s">
        <v>4252</v>
      </c>
      <c r="M20" s="95">
        <v>29000</v>
      </c>
      <c r="N20" s="95">
        <v>13000</v>
      </c>
      <c r="O20" s="95">
        <v>9000</v>
      </c>
      <c r="P20" s="95">
        <v>6500</v>
      </c>
      <c r="Q20" s="95" t="e">
        <f>VLOOKUP(H20&amp;"Vị trí 1",#REF!,9,0)</f>
        <v>#REF!</v>
      </c>
      <c r="R20" s="95" t="e">
        <f>VLOOKUP(H20&amp;"Vị trí 2",#REF!,9,0)</f>
        <v>#REF!</v>
      </c>
      <c r="S20" s="95" t="e">
        <f>VLOOKUP(H20&amp;"Vị trí 3",#REF!,9,0)</f>
        <v>#REF!</v>
      </c>
      <c r="T20" s="95" t="e">
        <f>VLOOKUP(H20&amp;"Vị trí 4",#REF!,9,0)</f>
        <v>#REF!</v>
      </c>
      <c r="U20" s="237" t="e">
        <f>VLOOKUP(A20,#REF!,32,0)</f>
        <v>#REF!</v>
      </c>
      <c r="V20" s="237"/>
      <c r="W20" s="237" t="e">
        <f>VLOOKUP(C20,#REF!,32,0)</f>
        <v>#REF!</v>
      </c>
      <c r="X20" s="237"/>
      <c r="Y20" s="238" t="e">
        <f>U20/M20</f>
        <v>#REF!</v>
      </c>
      <c r="Z20" s="238"/>
      <c r="AA20" s="238" t="e">
        <f>W20/O20</f>
        <v>#REF!</v>
      </c>
      <c r="AB20" s="238"/>
      <c r="AC20" s="237"/>
      <c r="AD20" s="237"/>
      <c r="AE20" s="237"/>
      <c r="AF20" s="237"/>
      <c r="AG20" s="238"/>
      <c r="AH20" s="238"/>
      <c r="AI20" s="238"/>
      <c r="AJ20" s="238"/>
      <c r="AK20" s="86">
        <v>3.1194495451301787</v>
      </c>
      <c r="AL20" s="86"/>
      <c r="AM20" s="239"/>
      <c r="AN20" s="239">
        <v>1.8</v>
      </c>
      <c r="AO20" s="98">
        <f t="shared" si="9"/>
        <v>52200</v>
      </c>
      <c r="AP20" s="98">
        <f t="shared" si="9"/>
        <v>23400</v>
      </c>
      <c r="AQ20" s="98">
        <f t="shared" si="9"/>
        <v>16200</v>
      </c>
      <c r="AR20" s="98">
        <f t="shared" si="9"/>
        <v>11700</v>
      </c>
      <c r="AS20" s="99">
        <f t="shared" si="10"/>
        <v>52200</v>
      </c>
      <c r="AT20" s="99">
        <f t="shared" si="10"/>
        <v>23400</v>
      </c>
      <c r="AU20" s="99">
        <f t="shared" si="10"/>
        <v>16200</v>
      </c>
      <c r="AV20" s="99">
        <f t="shared" si="10"/>
        <v>11700</v>
      </c>
      <c r="AW20" s="100">
        <f>AO20*0.15</f>
        <v>7830</v>
      </c>
      <c r="AX20" s="240" t="s">
        <v>344</v>
      </c>
      <c r="AY20" s="101">
        <v>20300</v>
      </c>
      <c r="AZ20" s="102">
        <v>9100</v>
      </c>
      <c r="BA20" s="102">
        <v>6300</v>
      </c>
      <c r="BB20" s="102">
        <v>4550</v>
      </c>
      <c r="BC20" s="237">
        <v>17400</v>
      </c>
      <c r="BD20" s="237">
        <v>7800</v>
      </c>
      <c r="BE20" s="237">
        <v>5400</v>
      </c>
      <c r="BF20" s="237">
        <v>3900</v>
      </c>
      <c r="BG20" s="103">
        <f>AV20-AW20</f>
        <v>3870</v>
      </c>
      <c r="BJ20" s="235" t="e">
        <f>M20*#REF!</f>
        <v>#REF!</v>
      </c>
      <c r="BK20" s="235" t="e">
        <f>N20*#REF!</f>
        <v>#REF!</v>
      </c>
      <c r="BL20" s="235" t="e">
        <f>O20*#REF!</f>
        <v>#REF!</v>
      </c>
      <c r="BM20" s="235" t="e">
        <f>P20*#REF!</f>
        <v>#REF!</v>
      </c>
    </row>
    <row r="21" spans="1:65" s="83" customFormat="1" ht="35.1" customHeight="1" x14ac:dyDescent="0.25">
      <c r="A21" s="83" t="str">
        <f t="shared" si="3"/>
        <v>BH4DT+1</v>
      </c>
      <c r="B21" s="83" t="str">
        <f t="shared" si="4"/>
        <v>BH4DT+2</v>
      </c>
      <c r="C21" s="83" t="str">
        <f t="shared" si="5"/>
        <v>BH4DT+3</v>
      </c>
      <c r="D21" s="83" t="str">
        <f t="shared" si="6"/>
        <v>BH4DT+4</v>
      </c>
      <c r="E21" s="83" t="s">
        <v>344</v>
      </c>
      <c r="F21" s="85">
        <v>4</v>
      </c>
      <c r="G21" s="85"/>
      <c r="H21" s="93" t="s">
        <v>4257</v>
      </c>
      <c r="I21" s="84" t="s">
        <v>4258</v>
      </c>
      <c r="J21" s="84" t="s">
        <v>4259</v>
      </c>
      <c r="K21" s="84"/>
      <c r="L21" s="84" t="s">
        <v>4260</v>
      </c>
      <c r="M21" s="96"/>
      <c r="N21" s="96"/>
      <c r="O21" s="96"/>
      <c r="P21" s="96"/>
      <c r="Q21" s="95"/>
      <c r="R21" s="95"/>
      <c r="S21" s="95"/>
      <c r="T21" s="95"/>
      <c r="U21" s="237"/>
      <c r="V21" s="237"/>
      <c r="W21" s="237"/>
      <c r="X21" s="237"/>
      <c r="Y21" s="238"/>
      <c r="Z21" s="238"/>
      <c r="AA21" s="238"/>
      <c r="AB21" s="238"/>
      <c r="AC21" s="237"/>
      <c r="AD21" s="237"/>
      <c r="AE21" s="237"/>
      <c r="AF21" s="237"/>
      <c r="AG21" s="238"/>
      <c r="AH21" s="238"/>
      <c r="AI21" s="238"/>
      <c r="AJ21" s="238"/>
      <c r="AK21" s="86"/>
      <c r="AL21" s="86"/>
      <c r="AM21" s="239"/>
      <c r="AN21" s="239"/>
      <c r="AO21" s="98"/>
      <c r="AP21" s="98"/>
      <c r="AQ21" s="98"/>
      <c r="AR21" s="98"/>
      <c r="AS21" s="98"/>
      <c r="AT21" s="98"/>
      <c r="AU21" s="98"/>
      <c r="AV21" s="98"/>
      <c r="AW21" s="58"/>
      <c r="AX21" s="240" t="s">
        <v>344</v>
      </c>
      <c r="AY21" s="101"/>
      <c r="AZ21" s="102"/>
      <c r="BA21" s="102"/>
      <c r="BB21" s="102"/>
      <c r="BC21" s="237"/>
      <c r="BD21" s="237"/>
      <c r="BE21" s="237"/>
      <c r="BF21" s="237"/>
    </row>
    <row r="22" spans="1:65" s="83" customFormat="1" ht="64.5" customHeight="1" x14ac:dyDescent="0.25">
      <c r="A22" s="83" t="str">
        <f t="shared" si="3"/>
        <v>BH4DT_D1+1</v>
      </c>
      <c r="B22" s="83" t="str">
        <f t="shared" si="4"/>
        <v>BH4DT_D1+2</v>
      </c>
      <c r="C22" s="83" t="str">
        <f t="shared" si="5"/>
        <v>BH4DT_D1+3</v>
      </c>
      <c r="D22" s="83" t="str">
        <f t="shared" si="6"/>
        <v>BH4DT_D1+4</v>
      </c>
      <c r="E22" s="83" t="s">
        <v>344</v>
      </c>
      <c r="F22" s="85"/>
      <c r="G22" s="85"/>
      <c r="H22" s="93" t="s">
        <v>4261</v>
      </c>
      <c r="I22" s="84" t="s">
        <v>4262</v>
      </c>
      <c r="J22" s="84" t="s">
        <v>4259</v>
      </c>
      <c r="K22" s="84" t="str">
        <f t="shared" si="0"/>
        <v>BH4DT_D1</v>
      </c>
      <c r="L22" s="84" t="s">
        <v>4263</v>
      </c>
      <c r="M22" s="95">
        <v>26000</v>
      </c>
      <c r="N22" s="95">
        <v>13000</v>
      </c>
      <c r="O22" s="95">
        <v>9500</v>
      </c>
      <c r="P22" s="95">
        <v>6500</v>
      </c>
      <c r="Q22" s="95" t="e">
        <f>VLOOKUP(H22&amp;"Vị trí 1",#REF!,9,0)</f>
        <v>#REF!</v>
      </c>
      <c r="R22" s="95" t="e">
        <f>VLOOKUP(H22&amp;"Vị trí 2",#REF!,9,0)</f>
        <v>#REF!</v>
      </c>
      <c r="S22" s="95" t="e">
        <f>VLOOKUP(H22&amp;"Vị trí 3",#REF!,9,0)</f>
        <v>#REF!</v>
      </c>
      <c r="T22" s="95" t="e">
        <f>VLOOKUP(H22&amp;"Vị trí 4",#REF!,9,0)</f>
        <v>#REF!</v>
      </c>
      <c r="U22" s="237"/>
      <c r="V22" s="237"/>
      <c r="W22" s="237"/>
      <c r="X22" s="237"/>
      <c r="Y22" s="238"/>
      <c r="Z22" s="238"/>
      <c r="AA22" s="238"/>
      <c r="AB22" s="238"/>
      <c r="AC22" s="237"/>
      <c r="AD22" s="237"/>
      <c r="AE22" s="237"/>
      <c r="AF22" s="237"/>
      <c r="AG22" s="238"/>
      <c r="AH22" s="238"/>
      <c r="AI22" s="238"/>
      <c r="AJ22" s="238"/>
      <c r="AK22" s="86">
        <v>3.05</v>
      </c>
      <c r="AL22" s="86"/>
      <c r="AM22" s="239"/>
      <c r="AN22" s="239">
        <f t="shared" ref="AN22:AN27" si="11">AK22*$AN$10/$AK$10</f>
        <v>1.7993466864428302</v>
      </c>
      <c r="AO22" s="98">
        <f t="shared" ref="AO22:AR27" si="12">M22*$AN22</f>
        <v>46783.01384751359</v>
      </c>
      <c r="AP22" s="98">
        <f t="shared" si="12"/>
        <v>23391.506923756795</v>
      </c>
      <c r="AQ22" s="98">
        <f t="shared" si="12"/>
        <v>17093.793521206888</v>
      </c>
      <c r="AR22" s="98">
        <f t="shared" si="12"/>
        <v>11695.753461878398</v>
      </c>
      <c r="AS22" s="99">
        <f t="shared" ref="AS22:AV27" si="13">IF(AO22&lt;1000,ROUND(AO22,-1),ROUND(AO22,-2))</f>
        <v>46800</v>
      </c>
      <c r="AT22" s="99">
        <f t="shared" si="13"/>
        <v>23400</v>
      </c>
      <c r="AU22" s="99">
        <f t="shared" si="13"/>
        <v>17100</v>
      </c>
      <c r="AV22" s="99">
        <f t="shared" si="13"/>
        <v>11700</v>
      </c>
      <c r="AW22" s="100">
        <f>AO22*0.15</f>
        <v>7017.4520771270381</v>
      </c>
      <c r="AX22" s="240" t="s">
        <v>344</v>
      </c>
      <c r="AY22" s="101">
        <v>18200</v>
      </c>
      <c r="AZ22" s="102">
        <v>9100</v>
      </c>
      <c r="BA22" s="102">
        <v>6650</v>
      </c>
      <c r="BB22" s="102">
        <v>4550</v>
      </c>
      <c r="BC22" s="237">
        <v>15600</v>
      </c>
      <c r="BD22" s="237">
        <v>7800</v>
      </c>
      <c r="BE22" s="237">
        <v>5700</v>
      </c>
      <c r="BF22" s="237">
        <v>3900</v>
      </c>
      <c r="BG22" s="103">
        <f>AV22-AW22</f>
        <v>4682.5479228729619</v>
      </c>
      <c r="BJ22" s="235" t="e">
        <f>M22*#REF!</f>
        <v>#REF!</v>
      </c>
      <c r="BK22" s="235" t="e">
        <f>N22*#REF!</f>
        <v>#REF!</v>
      </c>
      <c r="BL22" s="235" t="e">
        <f>O22*#REF!</f>
        <v>#REF!</v>
      </c>
      <c r="BM22" s="235" t="e">
        <f>P22*#REF!</f>
        <v>#REF!</v>
      </c>
    </row>
    <row r="23" spans="1:65" s="83" customFormat="1" ht="35.1" customHeight="1" x14ac:dyDescent="0.25">
      <c r="A23" s="83" t="str">
        <f t="shared" si="3"/>
        <v>BH4DT_D2+1</v>
      </c>
      <c r="B23" s="83" t="str">
        <f t="shared" si="4"/>
        <v>BH4DT_D2+2</v>
      </c>
      <c r="C23" s="83" t="str">
        <f t="shared" si="5"/>
        <v>BH4DT_D2+3</v>
      </c>
      <c r="D23" s="83" t="str">
        <f t="shared" si="6"/>
        <v>BH4DT_D2+4</v>
      </c>
      <c r="E23" s="83" t="s">
        <v>344</v>
      </c>
      <c r="F23" s="85"/>
      <c r="G23" s="85"/>
      <c r="H23" s="93" t="s">
        <v>4264</v>
      </c>
      <c r="I23" s="84" t="s">
        <v>4265</v>
      </c>
      <c r="J23" s="84" t="s">
        <v>4266</v>
      </c>
      <c r="K23" s="84" t="str">
        <f t="shared" si="0"/>
        <v>BH4DT_D2</v>
      </c>
      <c r="L23" s="84" t="s">
        <v>4260</v>
      </c>
      <c r="M23" s="95">
        <v>23000</v>
      </c>
      <c r="N23" s="95">
        <v>13000</v>
      </c>
      <c r="O23" s="95">
        <v>9500</v>
      </c>
      <c r="P23" s="95">
        <v>6500</v>
      </c>
      <c r="Q23" s="95" t="e">
        <f>VLOOKUP(H23&amp;"Vị trí 1",#REF!,9,0)</f>
        <v>#REF!</v>
      </c>
      <c r="R23" s="95" t="e">
        <f>VLOOKUP(H23&amp;"Vị trí 2",#REF!,9,0)</f>
        <v>#REF!</v>
      </c>
      <c r="S23" s="95" t="e">
        <f>VLOOKUP(H23&amp;"Vị trí 3",#REF!,9,0)</f>
        <v>#REF!</v>
      </c>
      <c r="T23" s="95" t="e">
        <f>VLOOKUP(H23&amp;"Vị trí 4",#REF!,9,0)</f>
        <v>#REF!</v>
      </c>
      <c r="U23" s="237"/>
      <c r="V23" s="237"/>
      <c r="W23" s="237"/>
      <c r="X23" s="237"/>
      <c r="Y23" s="238"/>
      <c r="Z23" s="238"/>
      <c r="AA23" s="238"/>
      <c r="AB23" s="238"/>
      <c r="AC23" s="237"/>
      <c r="AD23" s="237"/>
      <c r="AE23" s="237"/>
      <c r="AF23" s="237"/>
      <c r="AG23" s="238"/>
      <c r="AH23" s="238"/>
      <c r="AI23" s="238"/>
      <c r="AJ23" s="238"/>
      <c r="AK23" s="86">
        <v>3.05</v>
      </c>
      <c r="AL23" s="86"/>
      <c r="AM23" s="239"/>
      <c r="AN23" s="239">
        <f t="shared" si="11"/>
        <v>1.7993466864428302</v>
      </c>
      <c r="AO23" s="98">
        <f t="shared" si="12"/>
        <v>41384.973788185096</v>
      </c>
      <c r="AP23" s="98">
        <f t="shared" si="12"/>
        <v>23391.506923756795</v>
      </c>
      <c r="AQ23" s="98">
        <f t="shared" si="12"/>
        <v>17093.793521206888</v>
      </c>
      <c r="AR23" s="98">
        <f t="shared" si="12"/>
        <v>11695.753461878398</v>
      </c>
      <c r="AS23" s="99">
        <f t="shared" si="13"/>
        <v>41400</v>
      </c>
      <c r="AT23" s="99">
        <f t="shared" si="13"/>
        <v>23400</v>
      </c>
      <c r="AU23" s="99">
        <f t="shared" si="13"/>
        <v>17100</v>
      </c>
      <c r="AV23" s="99">
        <f t="shared" si="13"/>
        <v>11700</v>
      </c>
      <c r="AW23" s="100">
        <f>AO23*0.15</f>
        <v>6207.7460682277642</v>
      </c>
      <c r="AX23" s="240" t="s">
        <v>344</v>
      </c>
      <c r="AY23" s="241">
        <v>16100</v>
      </c>
      <c r="AZ23" s="242">
        <v>9100</v>
      </c>
      <c r="BA23" s="242">
        <v>6650</v>
      </c>
      <c r="BB23" s="242">
        <v>4550</v>
      </c>
      <c r="BC23" s="243">
        <v>13800</v>
      </c>
      <c r="BD23" s="243">
        <v>7800</v>
      </c>
      <c r="BE23" s="243">
        <v>5700</v>
      </c>
      <c r="BF23" s="243">
        <v>3900</v>
      </c>
      <c r="BG23" s="103">
        <f>AV23-AW23</f>
        <v>5492.2539317722358</v>
      </c>
      <c r="BJ23" s="235" t="e">
        <f>M23*#REF!</f>
        <v>#REF!</v>
      </c>
      <c r="BK23" s="235" t="e">
        <f>N23*#REF!</f>
        <v>#REF!</v>
      </c>
      <c r="BL23" s="235" t="e">
        <f>O23*#REF!</f>
        <v>#REF!</v>
      </c>
      <c r="BM23" s="235" t="e">
        <f>P23*#REF!</f>
        <v>#REF!</v>
      </c>
    </row>
    <row r="24" spans="1:65" s="83" customFormat="1" ht="35.1" customHeight="1" x14ac:dyDescent="0.25">
      <c r="A24" s="83" t="str">
        <f t="shared" si="3"/>
        <v>BH5DT+1</v>
      </c>
      <c r="B24" s="83" t="str">
        <f t="shared" si="4"/>
        <v>BH5DT+2</v>
      </c>
      <c r="C24" s="83" t="str">
        <f t="shared" si="5"/>
        <v>BH5DT+3</v>
      </c>
      <c r="D24" s="83" t="str">
        <f t="shared" si="6"/>
        <v>BH5DT+4</v>
      </c>
      <c r="E24" s="83" t="s">
        <v>344</v>
      </c>
      <c r="F24" s="85">
        <v>5</v>
      </c>
      <c r="G24" s="85"/>
      <c r="H24" s="93" t="s">
        <v>4267</v>
      </c>
      <c r="I24" s="84" t="s">
        <v>4268</v>
      </c>
      <c r="J24" s="84" t="s">
        <v>239</v>
      </c>
      <c r="K24" s="84" t="str">
        <f t="shared" si="0"/>
        <v>BH5DT</v>
      </c>
      <c r="L24" s="84" t="s">
        <v>4269</v>
      </c>
      <c r="M24" s="95">
        <v>30000</v>
      </c>
      <c r="N24" s="95">
        <v>15000</v>
      </c>
      <c r="O24" s="95">
        <v>9500</v>
      </c>
      <c r="P24" s="95">
        <v>6500</v>
      </c>
      <c r="Q24" s="95" t="e">
        <f>VLOOKUP(H24&amp;"Vị trí 1",#REF!,9,0)</f>
        <v>#REF!</v>
      </c>
      <c r="R24" s="95" t="e">
        <f>VLOOKUP(H24&amp;"Vị trí 2",#REF!,9,0)</f>
        <v>#REF!</v>
      </c>
      <c r="S24" s="95" t="e">
        <f>VLOOKUP(H24&amp;"Vị trí 3",#REF!,9,0)</f>
        <v>#REF!</v>
      </c>
      <c r="T24" s="95" t="e">
        <f>VLOOKUP(H24&amp;"Vị trí 4",#REF!,9,0)</f>
        <v>#REF!</v>
      </c>
      <c r="U24" s="237"/>
      <c r="V24" s="237"/>
      <c r="W24" s="237"/>
      <c r="X24" s="237"/>
      <c r="Y24" s="238"/>
      <c r="Z24" s="238"/>
      <c r="AA24" s="238"/>
      <c r="AB24" s="238"/>
      <c r="AC24" s="237"/>
      <c r="AD24" s="237"/>
      <c r="AE24" s="237"/>
      <c r="AF24" s="237"/>
      <c r="AG24" s="238"/>
      <c r="AH24" s="238"/>
      <c r="AI24" s="238"/>
      <c r="AJ24" s="238"/>
      <c r="AK24" s="86">
        <v>3.05</v>
      </c>
      <c r="AL24" s="86"/>
      <c r="AM24" s="239"/>
      <c r="AN24" s="239">
        <f t="shared" si="11"/>
        <v>1.7993466864428302</v>
      </c>
      <c r="AO24" s="98">
        <f t="shared" si="12"/>
        <v>53980.40059328491</v>
      </c>
      <c r="AP24" s="98">
        <f t="shared" si="12"/>
        <v>26990.200296642455</v>
      </c>
      <c r="AQ24" s="98">
        <f t="shared" si="12"/>
        <v>17093.793521206888</v>
      </c>
      <c r="AR24" s="98">
        <f t="shared" si="12"/>
        <v>11695.753461878398</v>
      </c>
      <c r="AS24" s="99">
        <f t="shared" si="13"/>
        <v>54000</v>
      </c>
      <c r="AT24" s="99">
        <f t="shared" si="13"/>
        <v>27000</v>
      </c>
      <c r="AU24" s="99">
        <f t="shared" si="13"/>
        <v>17100</v>
      </c>
      <c r="AV24" s="99">
        <f t="shared" si="13"/>
        <v>11700</v>
      </c>
      <c r="AW24" s="100">
        <f>AO24*0.15</f>
        <v>8097.0600889927364</v>
      </c>
      <c r="AX24" s="240" t="s">
        <v>344</v>
      </c>
      <c r="AY24" s="101">
        <v>21000</v>
      </c>
      <c r="AZ24" s="102">
        <v>10500</v>
      </c>
      <c r="BA24" s="102">
        <v>6650</v>
      </c>
      <c r="BB24" s="102">
        <v>4550</v>
      </c>
      <c r="BC24" s="237">
        <v>18000</v>
      </c>
      <c r="BD24" s="237">
        <v>9000</v>
      </c>
      <c r="BE24" s="237">
        <v>5700</v>
      </c>
      <c r="BF24" s="237">
        <v>3900</v>
      </c>
      <c r="BG24" s="103">
        <f>AV24-AW24</f>
        <v>3602.9399110072636</v>
      </c>
      <c r="BJ24" s="235" t="e">
        <f>M24*#REF!</f>
        <v>#REF!</v>
      </c>
      <c r="BK24" s="235" t="e">
        <f>N24*#REF!</f>
        <v>#REF!</v>
      </c>
      <c r="BL24" s="235" t="e">
        <f>O24*#REF!</f>
        <v>#REF!</v>
      </c>
      <c r="BM24" s="235" t="e">
        <f>P24*#REF!</f>
        <v>#REF!</v>
      </c>
    </row>
    <row r="25" spans="1:65" s="83" customFormat="1" ht="35.1" customHeight="1" x14ac:dyDescent="0.25">
      <c r="A25" s="83" t="str">
        <f t="shared" si="3"/>
        <v>BH6DT+1</v>
      </c>
      <c r="B25" s="83" t="str">
        <f t="shared" si="4"/>
        <v>BH6DT+2</v>
      </c>
      <c r="C25" s="83" t="str">
        <f t="shared" si="5"/>
        <v>BH6DT+3</v>
      </c>
      <c r="D25" s="83" t="str">
        <f t="shared" si="6"/>
        <v>BH6DT+4</v>
      </c>
      <c r="E25" s="83" t="s">
        <v>344</v>
      </c>
      <c r="F25" s="85">
        <v>6</v>
      </c>
      <c r="G25" s="85"/>
      <c r="H25" s="93" t="s">
        <v>4270</v>
      </c>
      <c r="I25" s="84" t="s">
        <v>4271</v>
      </c>
      <c r="J25" s="84" t="s">
        <v>4272</v>
      </c>
      <c r="K25" s="84" t="str">
        <f t="shared" si="0"/>
        <v>BH6DT</v>
      </c>
      <c r="L25" s="84" t="s">
        <v>4273</v>
      </c>
      <c r="M25" s="95">
        <v>29000</v>
      </c>
      <c r="N25" s="96"/>
      <c r="O25" s="96"/>
      <c r="P25" s="96"/>
      <c r="Q25" s="95" t="e">
        <f>VLOOKUP(H25&amp;"Vị trí 1",#REF!,9,0)</f>
        <v>#REF!</v>
      </c>
      <c r="R25" s="95" t="e">
        <f>VLOOKUP(H25&amp;"Vị trí 2",#REF!,9,0)</f>
        <v>#REF!</v>
      </c>
      <c r="S25" s="95" t="e">
        <f>VLOOKUP(H25&amp;"Vị trí 3",#REF!,9,0)</f>
        <v>#REF!</v>
      </c>
      <c r="T25" s="95" t="e">
        <f>VLOOKUP(H25&amp;"Vị trí 4",#REF!,9,0)</f>
        <v>#REF!</v>
      </c>
      <c r="U25" s="237"/>
      <c r="V25" s="237"/>
      <c r="W25" s="237"/>
      <c r="X25" s="237"/>
      <c r="Y25" s="238"/>
      <c r="Z25" s="238"/>
      <c r="AA25" s="238"/>
      <c r="AB25" s="238"/>
      <c r="AC25" s="237"/>
      <c r="AD25" s="237"/>
      <c r="AE25" s="237"/>
      <c r="AF25" s="237"/>
      <c r="AG25" s="238"/>
      <c r="AH25" s="238"/>
      <c r="AI25" s="238"/>
      <c r="AJ25" s="238"/>
      <c r="AK25" s="86">
        <v>3.05</v>
      </c>
      <c r="AL25" s="86"/>
      <c r="AM25" s="239"/>
      <c r="AN25" s="239">
        <f t="shared" si="11"/>
        <v>1.7993466864428302</v>
      </c>
      <c r="AO25" s="98">
        <f t="shared" si="12"/>
        <v>52181.053906842077</v>
      </c>
      <c r="AP25" s="98">
        <f t="shared" si="12"/>
        <v>0</v>
      </c>
      <c r="AQ25" s="98">
        <f t="shared" si="12"/>
        <v>0</v>
      </c>
      <c r="AR25" s="98">
        <f t="shared" si="12"/>
        <v>0</v>
      </c>
      <c r="AS25" s="99">
        <f t="shared" si="13"/>
        <v>52200</v>
      </c>
      <c r="AT25" s="99"/>
      <c r="AU25" s="99"/>
      <c r="AV25" s="99"/>
      <c r="AW25" s="58"/>
      <c r="AX25" s="240" t="s">
        <v>344</v>
      </c>
      <c r="AY25" s="101">
        <v>20300</v>
      </c>
      <c r="AZ25" s="102"/>
      <c r="BA25" s="102"/>
      <c r="BB25" s="102"/>
      <c r="BC25" s="237">
        <v>17400</v>
      </c>
      <c r="BD25" s="237"/>
      <c r="BE25" s="237"/>
      <c r="BF25" s="237"/>
      <c r="BJ25" s="235" t="e">
        <f>M25*#REF!</f>
        <v>#REF!</v>
      </c>
      <c r="BK25" s="235" t="e">
        <f>N25*#REF!</f>
        <v>#REF!</v>
      </c>
      <c r="BL25" s="235" t="e">
        <f>O25*#REF!</f>
        <v>#REF!</v>
      </c>
      <c r="BM25" s="235" t="e">
        <f>P25*#REF!</f>
        <v>#REF!</v>
      </c>
    </row>
    <row r="26" spans="1:65" s="83" customFormat="1" ht="35.1" customHeight="1" x14ac:dyDescent="0.25">
      <c r="A26" s="83" t="str">
        <f t="shared" si="3"/>
        <v>BH7DT+1</v>
      </c>
      <c r="B26" s="83" t="str">
        <f t="shared" si="4"/>
        <v>BH7DT+2</v>
      </c>
      <c r="C26" s="83" t="str">
        <f t="shared" si="5"/>
        <v>BH7DT+3</v>
      </c>
      <c r="D26" s="83" t="str">
        <f t="shared" si="6"/>
        <v>BH7DT+4</v>
      </c>
      <c r="E26" s="83" t="s">
        <v>344</v>
      </c>
      <c r="F26" s="85">
        <v>7</v>
      </c>
      <c r="G26" s="85"/>
      <c r="H26" s="93" t="s">
        <v>4274</v>
      </c>
      <c r="I26" s="84" t="s">
        <v>4275</v>
      </c>
      <c r="J26" s="84" t="s">
        <v>4276</v>
      </c>
      <c r="K26" s="84" t="str">
        <f t="shared" si="0"/>
        <v>BH7DT</v>
      </c>
      <c r="L26" s="84" t="s">
        <v>4273</v>
      </c>
      <c r="M26" s="95">
        <v>32000</v>
      </c>
      <c r="N26" s="96"/>
      <c r="O26" s="96"/>
      <c r="P26" s="96"/>
      <c r="Q26" s="95" t="e">
        <f>VLOOKUP(H26&amp;"Vị trí 1",#REF!,9,0)</f>
        <v>#REF!</v>
      </c>
      <c r="R26" s="95" t="e">
        <f>VLOOKUP(H26&amp;"Vị trí 2",#REF!,9,0)</f>
        <v>#REF!</v>
      </c>
      <c r="S26" s="95" t="e">
        <f>VLOOKUP(H26&amp;"Vị trí 3",#REF!,9,0)</f>
        <v>#REF!</v>
      </c>
      <c r="T26" s="95" t="e">
        <f>VLOOKUP(H26&amp;"Vị trí 4",#REF!,9,0)</f>
        <v>#REF!</v>
      </c>
      <c r="U26" s="237"/>
      <c r="V26" s="237"/>
      <c r="W26" s="237"/>
      <c r="X26" s="237"/>
      <c r="Y26" s="238"/>
      <c r="Z26" s="238"/>
      <c r="AA26" s="238"/>
      <c r="AB26" s="238"/>
      <c r="AC26" s="237"/>
      <c r="AD26" s="237"/>
      <c r="AE26" s="237"/>
      <c r="AF26" s="237"/>
      <c r="AG26" s="238"/>
      <c r="AH26" s="238"/>
      <c r="AI26" s="238"/>
      <c r="AJ26" s="238"/>
      <c r="AK26" s="86">
        <v>3.05</v>
      </c>
      <c r="AL26" s="86"/>
      <c r="AM26" s="239"/>
      <c r="AN26" s="239">
        <f t="shared" si="11"/>
        <v>1.7993466864428302</v>
      </c>
      <c r="AO26" s="98">
        <f t="shared" si="12"/>
        <v>57579.093966170571</v>
      </c>
      <c r="AP26" s="98">
        <f t="shared" si="12"/>
        <v>0</v>
      </c>
      <c r="AQ26" s="98">
        <f t="shared" si="12"/>
        <v>0</v>
      </c>
      <c r="AR26" s="98">
        <f t="shared" si="12"/>
        <v>0</v>
      </c>
      <c r="AS26" s="99">
        <f t="shared" si="13"/>
        <v>57600</v>
      </c>
      <c r="AT26" s="99"/>
      <c r="AU26" s="99"/>
      <c r="AV26" s="99"/>
      <c r="AW26" s="58"/>
      <c r="AX26" s="240" t="s">
        <v>344</v>
      </c>
      <c r="AY26" s="101">
        <v>22400</v>
      </c>
      <c r="AZ26" s="102"/>
      <c r="BA26" s="102"/>
      <c r="BB26" s="102"/>
      <c r="BC26" s="237">
        <v>19200</v>
      </c>
      <c r="BD26" s="237"/>
      <c r="BE26" s="237"/>
      <c r="BF26" s="237"/>
      <c r="BJ26" s="235" t="e">
        <f>M26*#REF!</f>
        <v>#REF!</v>
      </c>
      <c r="BK26" s="235" t="e">
        <f>N26*#REF!</f>
        <v>#REF!</v>
      </c>
      <c r="BL26" s="235" t="e">
        <f>O26*#REF!</f>
        <v>#REF!</v>
      </c>
      <c r="BM26" s="235" t="e">
        <f>P26*#REF!</f>
        <v>#REF!</v>
      </c>
    </row>
    <row r="27" spans="1:65" s="83" customFormat="1" ht="35.1" customHeight="1" x14ac:dyDescent="0.25">
      <c r="A27" s="83" t="str">
        <f t="shared" si="3"/>
        <v>BH8DT+1</v>
      </c>
      <c r="B27" s="83" t="str">
        <f t="shared" si="4"/>
        <v>BH8DT+2</v>
      </c>
      <c r="C27" s="83" t="str">
        <f t="shared" si="5"/>
        <v>BH8DT+3</v>
      </c>
      <c r="D27" s="83" t="str">
        <f t="shared" si="6"/>
        <v>BH8DT+4</v>
      </c>
      <c r="E27" s="83" t="s">
        <v>344</v>
      </c>
      <c r="F27" s="85">
        <v>8</v>
      </c>
      <c r="G27" s="85"/>
      <c r="H27" s="93" t="s">
        <v>4277</v>
      </c>
      <c r="I27" s="84" t="s">
        <v>4273</v>
      </c>
      <c r="J27" s="84" t="s">
        <v>4276</v>
      </c>
      <c r="K27" s="84" t="str">
        <f t="shared" si="0"/>
        <v>BH8DT</v>
      </c>
      <c r="L27" s="84" t="s">
        <v>4278</v>
      </c>
      <c r="M27" s="95">
        <v>32000</v>
      </c>
      <c r="N27" s="95">
        <v>16000</v>
      </c>
      <c r="O27" s="95">
        <v>10000</v>
      </c>
      <c r="P27" s="95">
        <v>7000</v>
      </c>
      <c r="Q27" s="95" t="e">
        <f>VLOOKUP(H27&amp;"Vị trí 1",#REF!,9,0)</f>
        <v>#REF!</v>
      </c>
      <c r="R27" s="95" t="e">
        <f>VLOOKUP(H27&amp;"Vị trí 2",#REF!,9,0)</f>
        <v>#REF!</v>
      </c>
      <c r="S27" s="95" t="e">
        <f>VLOOKUP(H27&amp;"Vị trí 3",#REF!,9,0)</f>
        <v>#REF!</v>
      </c>
      <c r="T27" s="95" t="e">
        <f>VLOOKUP(H27&amp;"Vị trí 4",#REF!,9,0)</f>
        <v>#REF!</v>
      </c>
      <c r="U27" s="237"/>
      <c r="V27" s="237"/>
      <c r="W27" s="237"/>
      <c r="X27" s="237"/>
      <c r="Y27" s="238"/>
      <c r="Z27" s="238"/>
      <c r="AA27" s="238"/>
      <c r="AB27" s="238"/>
      <c r="AC27" s="237"/>
      <c r="AD27" s="237"/>
      <c r="AE27" s="237"/>
      <c r="AF27" s="237"/>
      <c r="AG27" s="238"/>
      <c r="AH27" s="238"/>
      <c r="AI27" s="238"/>
      <c r="AJ27" s="238"/>
      <c r="AK27" s="86">
        <v>3.05</v>
      </c>
      <c r="AL27" s="86"/>
      <c r="AM27" s="239"/>
      <c r="AN27" s="239">
        <f t="shared" si="11"/>
        <v>1.7993466864428302</v>
      </c>
      <c r="AO27" s="98">
        <f t="shared" si="12"/>
        <v>57579.093966170571</v>
      </c>
      <c r="AP27" s="98">
        <f t="shared" si="12"/>
        <v>28789.546983085285</v>
      </c>
      <c r="AQ27" s="98">
        <f t="shared" si="12"/>
        <v>17993.466864428301</v>
      </c>
      <c r="AR27" s="98">
        <f t="shared" si="12"/>
        <v>12595.426805099813</v>
      </c>
      <c r="AS27" s="99">
        <f t="shared" si="13"/>
        <v>57600</v>
      </c>
      <c r="AT27" s="99">
        <f t="shared" si="13"/>
        <v>28800</v>
      </c>
      <c r="AU27" s="99">
        <f t="shared" si="13"/>
        <v>18000</v>
      </c>
      <c r="AV27" s="99">
        <f t="shared" si="13"/>
        <v>12600</v>
      </c>
      <c r="AW27" s="100">
        <f>AO27*0.15</f>
        <v>8636.864094925586</v>
      </c>
      <c r="AX27" s="240" t="s">
        <v>344</v>
      </c>
      <c r="AY27" s="101">
        <v>22400</v>
      </c>
      <c r="AZ27" s="102">
        <v>11200</v>
      </c>
      <c r="BA27" s="102">
        <v>7000</v>
      </c>
      <c r="BB27" s="102">
        <v>4900</v>
      </c>
      <c r="BC27" s="237">
        <v>19200</v>
      </c>
      <c r="BD27" s="237">
        <v>9600</v>
      </c>
      <c r="BE27" s="237">
        <v>6000</v>
      </c>
      <c r="BF27" s="237">
        <v>4200</v>
      </c>
      <c r="BG27" s="103">
        <f>AV27-AW27</f>
        <v>3963.135905074414</v>
      </c>
      <c r="BJ27" s="235" t="e">
        <f>M27*#REF!</f>
        <v>#REF!</v>
      </c>
      <c r="BK27" s="235" t="e">
        <f>N27*#REF!</f>
        <v>#REF!</v>
      </c>
      <c r="BL27" s="235" t="e">
        <f>O27*#REF!</f>
        <v>#REF!</v>
      </c>
      <c r="BM27" s="235" t="e">
        <f>P27*#REF!</f>
        <v>#REF!</v>
      </c>
    </row>
    <row r="28" spans="1:65" s="83" customFormat="1" ht="35.1" customHeight="1" x14ac:dyDescent="0.25">
      <c r="A28" s="83" t="str">
        <f t="shared" si="3"/>
        <v>BH9DT+1</v>
      </c>
      <c r="B28" s="83" t="str">
        <f t="shared" si="4"/>
        <v>BH9DT+2</v>
      </c>
      <c r="C28" s="83" t="str">
        <f t="shared" si="5"/>
        <v>BH9DT+3</v>
      </c>
      <c r="D28" s="83" t="str">
        <f t="shared" si="6"/>
        <v>BH9DT+4</v>
      </c>
      <c r="E28" s="83" t="s">
        <v>344</v>
      </c>
      <c r="F28" s="85">
        <v>9</v>
      </c>
      <c r="G28" s="85"/>
      <c r="H28" s="93" t="s">
        <v>4279</v>
      </c>
      <c r="I28" s="84" t="s">
        <v>4269</v>
      </c>
      <c r="J28" s="84" t="s">
        <v>4238</v>
      </c>
      <c r="K28" s="84"/>
      <c r="L28" s="84" t="s">
        <v>4243</v>
      </c>
      <c r="M28" s="96"/>
      <c r="N28" s="96"/>
      <c r="O28" s="96"/>
      <c r="P28" s="96"/>
      <c r="Q28" s="95"/>
      <c r="R28" s="95"/>
      <c r="S28" s="95"/>
      <c r="T28" s="95"/>
      <c r="U28" s="237"/>
      <c r="V28" s="237"/>
      <c r="W28" s="237"/>
      <c r="X28" s="237"/>
      <c r="Y28" s="238"/>
      <c r="Z28" s="238"/>
      <c r="AA28" s="238"/>
      <c r="AB28" s="238"/>
      <c r="AC28" s="237"/>
      <c r="AD28" s="237"/>
      <c r="AE28" s="237"/>
      <c r="AF28" s="237"/>
      <c r="AG28" s="238"/>
      <c r="AH28" s="238"/>
      <c r="AI28" s="238"/>
      <c r="AJ28" s="238"/>
      <c r="AK28" s="86"/>
      <c r="AL28" s="86"/>
      <c r="AM28" s="239"/>
      <c r="AN28" s="239"/>
      <c r="AO28" s="98"/>
      <c r="AP28" s="98"/>
      <c r="AQ28" s="98"/>
      <c r="AR28" s="98"/>
      <c r="AS28" s="98"/>
      <c r="AT28" s="98"/>
      <c r="AU28" s="98"/>
      <c r="AV28" s="98"/>
      <c r="AW28" s="58"/>
      <c r="AX28" s="240" t="s">
        <v>344</v>
      </c>
      <c r="AY28" s="101"/>
      <c r="AZ28" s="102"/>
      <c r="BA28" s="102"/>
      <c r="BB28" s="102"/>
      <c r="BC28" s="237"/>
      <c r="BD28" s="237"/>
      <c r="BE28" s="237"/>
      <c r="BF28" s="237"/>
    </row>
    <row r="29" spans="1:65" s="83" customFormat="1" ht="35.1" customHeight="1" x14ac:dyDescent="0.25">
      <c r="A29" s="83" t="str">
        <f t="shared" si="3"/>
        <v>BH9DT_D1+1</v>
      </c>
      <c r="B29" s="83" t="str">
        <f t="shared" si="4"/>
        <v>BH9DT_D1+2</v>
      </c>
      <c r="C29" s="83" t="str">
        <f t="shared" si="5"/>
        <v>BH9DT_D1+3</v>
      </c>
      <c r="D29" s="83" t="str">
        <f t="shared" si="6"/>
        <v>BH9DT_D1+4</v>
      </c>
      <c r="E29" s="83" t="s">
        <v>344</v>
      </c>
      <c r="F29" s="85"/>
      <c r="G29" s="85"/>
      <c r="H29" s="93" t="s">
        <v>4280</v>
      </c>
      <c r="I29" s="84" t="s">
        <v>4281</v>
      </c>
      <c r="J29" s="84" t="s">
        <v>4238</v>
      </c>
      <c r="K29" s="84" t="str">
        <f t="shared" si="0"/>
        <v>BH9DT_D1</v>
      </c>
      <c r="L29" s="84" t="s">
        <v>4273</v>
      </c>
      <c r="M29" s="95">
        <v>35000</v>
      </c>
      <c r="N29" s="95">
        <v>16000</v>
      </c>
      <c r="O29" s="95">
        <v>10000</v>
      </c>
      <c r="P29" s="95">
        <v>7000</v>
      </c>
      <c r="Q29" s="95" t="e">
        <f>VLOOKUP(H29&amp;"Vị trí 1",#REF!,9,0)</f>
        <v>#REF!</v>
      </c>
      <c r="R29" s="95" t="e">
        <f>VLOOKUP(H29&amp;"Vị trí 2",#REF!,9,0)</f>
        <v>#REF!</v>
      </c>
      <c r="S29" s="95" t="e">
        <f>VLOOKUP(H29&amp;"Vị trí 3",#REF!,9,0)</f>
        <v>#REF!</v>
      </c>
      <c r="T29" s="95" t="e">
        <f>VLOOKUP(H29&amp;"Vị trí 4",#REF!,9,0)</f>
        <v>#REF!</v>
      </c>
      <c r="U29" s="237"/>
      <c r="V29" s="237"/>
      <c r="W29" s="237"/>
      <c r="X29" s="237"/>
      <c r="Y29" s="238"/>
      <c r="Z29" s="238"/>
      <c r="AA29" s="238"/>
      <c r="AB29" s="238"/>
      <c r="AC29" s="237"/>
      <c r="AD29" s="237"/>
      <c r="AE29" s="237"/>
      <c r="AF29" s="237"/>
      <c r="AG29" s="238"/>
      <c r="AH29" s="238"/>
      <c r="AI29" s="238"/>
      <c r="AJ29" s="238"/>
      <c r="AK29" s="86">
        <v>3.05</v>
      </c>
      <c r="AL29" s="86"/>
      <c r="AM29" s="239"/>
      <c r="AN29" s="239">
        <f>AK29*$AN$10/$AK$10</f>
        <v>1.7993466864428302</v>
      </c>
      <c r="AO29" s="98">
        <f t="shared" ref="AO29:AR30" si="14">M29*$AN29</f>
        <v>62977.134025499057</v>
      </c>
      <c r="AP29" s="98">
        <f t="shared" si="14"/>
        <v>28789.546983085285</v>
      </c>
      <c r="AQ29" s="98">
        <f t="shared" si="14"/>
        <v>17993.466864428301</v>
      </c>
      <c r="AR29" s="98">
        <f t="shared" si="14"/>
        <v>12595.426805099813</v>
      </c>
      <c r="AS29" s="99">
        <f t="shared" ref="AS29:AV30" si="15">IF(AO29&lt;1000,ROUND(AO29,-1),ROUND(AO29,-2))</f>
        <v>63000</v>
      </c>
      <c r="AT29" s="99">
        <f t="shared" si="15"/>
        <v>28800</v>
      </c>
      <c r="AU29" s="99">
        <f t="shared" si="15"/>
        <v>18000</v>
      </c>
      <c r="AV29" s="99">
        <f t="shared" si="15"/>
        <v>12600</v>
      </c>
      <c r="AW29" s="100">
        <f>AO29*0.15</f>
        <v>9446.570103824859</v>
      </c>
      <c r="AX29" s="240" t="s">
        <v>344</v>
      </c>
      <c r="AY29" s="101">
        <v>24500</v>
      </c>
      <c r="AZ29" s="102">
        <v>11200</v>
      </c>
      <c r="BA29" s="102">
        <v>7000</v>
      </c>
      <c r="BB29" s="102">
        <v>4900</v>
      </c>
      <c r="BC29" s="237">
        <v>21000</v>
      </c>
      <c r="BD29" s="237">
        <v>9600</v>
      </c>
      <c r="BE29" s="237">
        <v>6000</v>
      </c>
      <c r="BF29" s="237">
        <v>4200</v>
      </c>
      <c r="BG29" s="103">
        <f>AV29-AW29</f>
        <v>3153.429896175141</v>
      </c>
      <c r="BJ29" s="235" t="e">
        <f>M29*#REF!</f>
        <v>#REF!</v>
      </c>
      <c r="BK29" s="235" t="e">
        <f>N29*#REF!</f>
        <v>#REF!</v>
      </c>
      <c r="BL29" s="235" t="e">
        <f>O29*#REF!</f>
        <v>#REF!</v>
      </c>
      <c r="BM29" s="235" t="e">
        <f>P29*#REF!</f>
        <v>#REF!</v>
      </c>
    </row>
    <row r="30" spans="1:65" s="83" customFormat="1" ht="35.1" customHeight="1" x14ac:dyDescent="0.25">
      <c r="A30" s="83" t="str">
        <f t="shared" si="3"/>
        <v>BH9DT_D2+1</v>
      </c>
      <c r="B30" s="83" t="str">
        <f t="shared" si="4"/>
        <v>BH9DT_D2+2</v>
      </c>
      <c r="C30" s="83" t="str">
        <f t="shared" si="5"/>
        <v>BH9DT_D2+3</v>
      </c>
      <c r="D30" s="83" t="str">
        <f t="shared" si="6"/>
        <v>BH9DT_D2+4</v>
      </c>
      <c r="E30" s="83" t="s">
        <v>344</v>
      </c>
      <c r="F30" s="85"/>
      <c r="G30" s="85"/>
      <c r="H30" s="93" t="s">
        <v>4282</v>
      </c>
      <c r="I30" s="84" t="s">
        <v>4283</v>
      </c>
      <c r="J30" s="84" t="s">
        <v>4273</v>
      </c>
      <c r="K30" s="84" t="str">
        <f t="shared" si="0"/>
        <v>BH9DT_D2</v>
      </c>
      <c r="L30" s="84" t="s">
        <v>4243</v>
      </c>
      <c r="M30" s="95">
        <v>30000</v>
      </c>
      <c r="N30" s="95">
        <v>15000</v>
      </c>
      <c r="O30" s="95">
        <v>9500</v>
      </c>
      <c r="P30" s="95">
        <v>6500</v>
      </c>
      <c r="Q30" s="95" t="e">
        <f>VLOOKUP(H30&amp;"Vị trí 1",#REF!,9,0)</f>
        <v>#REF!</v>
      </c>
      <c r="R30" s="95" t="e">
        <f>VLOOKUP(H30&amp;"Vị trí 2",#REF!,9,0)</f>
        <v>#REF!</v>
      </c>
      <c r="S30" s="95" t="e">
        <f>VLOOKUP(H30&amp;"Vị trí 3",#REF!,9,0)</f>
        <v>#REF!</v>
      </c>
      <c r="T30" s="95" t="e">
        <f>VLOOKUP(H30&amp;"Vị trí 4",#REF!,9,0)</f>
        <v>#REF!</v>
      </c>
      <c r="U30" s="237"/>
      <c r="V30" s="237"/>
      <c r="W30" s="237"/>
      <c r="X30" s="237"/>
      <c r="Y30" s="238"/>
      <c r="Z30" s="238"/>
      <c r="AA30" s="238"/>
      <c r="AB30" s="238"/>
      <c r="AC30" s="237"/>
      <c r="AD30" s="237"/>
      <c r="AE30" s="237"/>
      <c r="AF30" s="237"/>
      <c r="AG30" s="238"/>
      <c r="AH30" s="238"/>
      <c r="AI30" s="238"/>
      <c r="AJ30" s="238"/>
      <c r="AK30" s="86">
        <v>3.05</v>
      </c>
      <c r="AL30" s="86"/>
      <c r="AM30" s="239"/>
      <c r="AN30" s="239">
        <f>AK30*$AN$10/$AK$10</f>
        <v>1.7993466864428302</v>
      </c>
      <c r="AO30" s="98">
        <f t="shared" si="14"/>
        <v>53980.40059328491</v>
      </c>
      <c r="AP30" s="98">
        <f t="shared" si="14"/>
        <v>26990.200296642455</v>
      </c>
      <c r="AQ30" s="98">
        <f t="shared" si="14"/>
        <v>17093.793521206888</v>
      </c>
      <c r="AR30" s="98">
        <f t="shared" si="14"/>
        <v>11695.753461878398</v>
      </c>
      <c r="AS30" s="99">
        <f t="shared" si="15"/>
        <v>54000</v>
      </c>
      <c r="AT30" s="99">
        <f t="shared" si="15"/>
        <v>27000</v>
      </c>
      <c r="AU30" s="99">
        <f t="shared" si="15"/>
        <v>17100</v>
      </c>
      <c r="AV30" s="99">
        <f t="shared" si="15"/>
        <v>11700</v>
      </c>
      <c r="AW30" s="100">
        <f>AO30*0.15</f>
        <v>8097.0600889927364</v>
      </c>
      <c r="AX30" s="240" t="s">
        <v>344</v>
      </c>
      <c r="AY30" s="101">
        <v>21000</v>
      </c>
      <c r="AZ30" s="102">
        <v>10500</v>
      </c>
      <c r="BA30" s="102">
        <v>6650</v>
      </c>
      <c r="BB30" s="102">
        <v>4550</v>
      </c>
      <c r="BC30" s="237">
        <v>18000</v>
      </c>
      <c r="BD30" s="237">
        <v>9000</v>
      </c>
      <c r="BE30" s="237">
        <v>5700</v>
      </c>
      <c r="BF30" s="237">
        <v>3900</v>
      </c>
      <c r="BG30" s="103">
        <f>AV30-AW30</f>
        <v>3602.9399110072636</v>
      </c>
      <c r="BJ30" s="235" t="e">
        <f>M30*#REF!</f>
        <v>#REF!</v>
      </c>
      <c r="BK30" s="235" t="e">
        <f>N30*#REF!</f>
        <v>#REF!</v>
      </c>
      <c r="BL30" s="235" t="e">
        <f>O30*#REF!</f>
        <v>#REF!</v>
      </c>
      <c r="BM30" s="235" t="e">
        <f>P30*#REF!</f>
        <v>#REF!</v>
      </c>
    </row>
    <row r="31" spans="1:65" s="83" customFormat="1" ht="35.1" customHeight="1" x14ac:dyDescent="0.25">
      <c r="A31" s="83" t="str">
        <f t="shared" si="3"/>
        <v>BH10DT+1</v>
      </c>
      <c r="B31" s="83" t="str">
        <f t="shared" si="4"/>
        <v>BH10DT+2</v>
      </c>
      <c r="C31" s="83" t="str">
        <f t="shared" si="5"/>
        <v>BH10DT+3</v>
      </c>
      <c r="D31" s="83" t="str">
        <f t="shared" si="6"/>
        <v>BH10DT+4</v>
      </c>
      <c r="E31" s="83" t="s">
        <v>344</v>
      </c>
      <c r="F31" s="85">
        <v>10</v>
      </c>
      <c r="G31" s="85"/>
      <c r="H31" s="93" t="s">
        <v>4284</v>
      </c>
      <c r="I31" s="84" t="s">
        <v>4243</v>
      </c>
      <c r="J31" s="84" t="s">
        <v>4238</v>
      </c>
      <c r="K31" s="84"/>
      <c r="L31" s="84" t="s">
        <v>4248</v>
      </c>
      <c r="M31" s="96"/>
      <c r="N31" s="96"/>
      <c r="O31" s="96"/>
      <c r="P31" s="96"/>
      <c r="Q31" s="95"/>
      <c r="R31" s="95"/>
      <c r="S31" s="95"/>
      <c r="T31" s="95"/>
      <c r="U31" s="237"/>
      <c r="V31" s="237"/>
      <c r="W31" s="237"/>
      <c r="X31" s="237"/>
      <c r="Y31" s="238"/>
      <c r="Z31" s="238"/>
      <c r="AA31" s="238"/>
      <c r="AB31" s="238"/>
      <c r="AC31" s="237"/>
      <c r="AD31" s="237"/>
      <c r="AE31" s="237"/>
      <c r="AF31" s="237"/>
      <c r="AG31" s="238"/>
      <c r="AH31" s="238"/>
      <c r="AI31" s="238"/>
      <c r="AJ31" s="238"/>
      <c r="AK31" s="86"/>
      <c r="AL31" s="86"/>
      <c r="AM31" s="239"/>
      <c r="AN31" s="239"/>
      <c r="AO31" s="98"/>
      <c r="AP31" s="98"/>
      <c r="AQ31" s="98"/>
      <c r="AR31" s="98"/>
      <c r="AS31" s="98"/>
      <c r="AT31" s="98"/>
      <c r="AU31" s="98"/>
      <c r="AV31" s="98"/>
      <c r="AW31" s="58"/>
      <c r="AX31" s="240" t="s">
        <v>344</v>
      </c>
      <c r="AY31" s="101"/>
      <c r="AZ31" s="102"/>
      <c r="BA31" s="102"/>
      <c r="BB31" s="102"/>
      <c r="BC31" s="237"/>
      <c r="BD31" s="237"/>
      <c r="BE31" s="237"/>
      <c r="BF31" s="237"/>
    </row>
    <row r="32" spans="1:65" s="83" customFormat="1" ht="35.1" customHeight="1" x14ac:dyDescent="0.25">
      <c r="A32" s="83" t="str">
        <f t="shared" si="3"/>
        <v>BH10DT_D1+1</v>
      </c>
      <c r="B32" s="83" t="str">
        <f t="shared" si="4"/>
        <v>BH10DT_D1+2</v>
      </c>
      <c r="C32" s="83" t="str">
        <f t="shared" si="5"/>
        <v>BH10DT_D1+3</v>
      </c>
      <c r="D32" s="83" t="str">
        <f t="shared" si="6"/>
        <v>BH10DT_D1+4</v>
      </c>
      <c r="E32" s="83" t="s">
        <v>344</v>
      </c>
      <c r="F32" s="85"/>
      <c r="G32" s="85"/>
      <c r="H32" s="93" t="s">
        <v>4285</v>
      </c>
      <c r="I32" s="84" t="s">
        <v>4286</v>
      </c>
      <c r="J32" s="84" t="s">
        <v>4238</v>
      </c>
      <c r="K32" s="84" t="str">
        <f t="shared" si="0"/>
        <v>BH10DT_D1</v>
      </c>
      <c r="L32" s="84" t="s">
        <v>4287</v>
      </c>
      <c r="M32" s="95">
        <v>30000</v>
      </c>
      <c r="N32" s="96"/>
      <c r="O32" s="96"/>
      <c r="P32" s="96"/>
      <c r="Q32" s="95" t="e">
        <f>VLOOKUP(H32&amp;"Vị trí 1",#REF!,9,0)</f>
        <v>#REF!</v>
      </c>
      <c r="R32" s="95" t="e">
        <f>VLOOKUP(H32&amp;"Vị trí 2",#REF!,9,0)</f>
        <v>#REF!</v>
      </c>
      <c r="S32" s="95" t="e">
        <f>VLOOKUP(H32&amp;"Vị trí 3",#REF!,9,0)</f>
        <v>#REF!</v>
      </c>
      <c r="T32" s="95" t="e">
        <f>VLOOKUP(H32&amp;"Vị trí 4",#REF!,9,0)</f>
        <v>#REF!</v>
      </c>
      <c r="U32" s="237"/>
      <c r="V32" s="237"/>
      <c r="W32" s="237"/>
      <c r="X32" s="237"/>
      <c r="Y32" s="238"/>
      <c r="Z32" s="238"/>
      <c r="AA32" s="238"/>
      <c r="AB32" s="238"/>
      <c r="AC32" s="237"/>
      <c r="AD32" s="237"/>
      <c r="AE32" s="237"/>
      <c r="AF32" s="237"/>
      <c r="AG32" s="238"/>
      <c r="AH32" s="238"/>
      <c r="AI32" s="238"/>
      <c r="AJ32" s="238"/>
      <c r="AK32" s="86">
        <v>3.05</v>
      </c>
      <c r="AL32" s="86"/>
      <c r="AM32" s="239"/>
      <c r="AN32" s="239">
        <f>AK32*$AN$10/$AK$10</f>
        <v>1.7993466864428302</v>
      </c>
      <c r="AO32" s="98">
        <f t="shared" ref="AO32:AR34" si="16">M32*$AN32</f>
        <v>53980.40059328491</v>
      </c>
      <c r="AP32" s="98">
        <f t="shared" si="16"/>
        <v>0</v>
      </c>
      <c r="AQ32" s="98">
        <f t="shared" si="16"/>
        <v>0</v>
      </c>
      <c r="AR32" s="98">
        <f t="shared" si="16"/>
        <v>0</v>
      </c>
      <c r="AS32" s="99">
        <f>IF(AO32&lt;1000,ROUND(AO32,-1),ROUND(AO32,-2))</f>
        <v>54000</v>
      </c>
      <c r="AT32" s="99"/>
      <c r="AU32" s="99"/>
      <c r="AV32" s="99"/>
      <c r="AW32" s="58"/>
      <c r="AX32" s="240" t="s">
        <v>344</v>
      </c>
      <c r="AY32" s="101">
        <v>21000</v>
      </c>
      <c r="AZ32" s="102"/>
      <c r="BA32" s="102"/>
      <c r="BB32" s="102"/>
      <c r="BC32" s="237">
        <v>18000</v>
      </c>
      <c r="BD32" s="237"/>
      <c r="BE32" s="237"/>
      <c r="BF32" s="237"/>
      <c r="BJ32" s="235" t="e">
        <f>M32*#REF!</f>
        <v>#REF!</v>
      </c>
      <c r="BK32" s="235" t="e">
        <f>N32*#REF!</f>
        <v>#REF!</v>
      </c>
      <c r="BL32" s="235" t="e">
        <f>O32*#REF!</f>
        <v>#REF!</v>
      </c>
      <c r="BM32" s="235" t="e">
        <f>P32*#REF!</f>
        <v>#REF!</v>
      </c>
    </row>
    <row r="33" spans="1:65" s="83" customFormat="1" ht="35.1" customHeight="1" x14ac:dyDescent="0.25">
      <c r="A33" s="83" t="str">
        <f t="shared" si="3"/>
        <v>BH10DT_D2+1</v>
      </c>
      <c r="B33" s="83" t="str">
        <f t="shared" si="4"/>
        <v>BH10DT_D2+2</v>
      </c>
      <c r="C33" s="83" t="str">
        <f t="shared" si="5"/>
        <v>BH10DT_D2+3</v>
      </c>
      <c r="D33" s="83" t="str">
        <f t="shared" si="6"/>
        <v>BH10DT_D2+4</v>
      </c>
      <c r="E33" s="83" t="s">
        <v>344</v>
      </c>
      <c r="F33" s="85"/>
      <c r="G33" s="85"/>
      <c r="H33" s="93" t="s">
        <v>4288</v>
      </c>
      <c r="I33" s="84" t="s">
        <v>4289</v>
      </c>
      <c r="J33" s="84" t="s">
        <v>4290</v>
      </c>
      <c r="K33" s="84" t="str">
        <f t="shared" si="0"/>
        <v>BH10DT_D2</v>
      </c>
      <c r="L33" s="84" t="s">
        <v>239</v>
      </c>
      <c r="M33" s="95">
        <v>30000</v>
      </c>
      <c r="N33" s="95">
        <v>15000</v>
      </c>
      <c r="O33" s="95">
        <v>9500</v>
      </c>
      <c r="P33" s="95">
        <v>6500</v>
      </c>
      <c r="Q33" s="95" t="e">
        <f>VLOOKUP(H33&amp;"Vị trí 1",#REF!,9,0)</f>
        <v>#REF!</v>
      </c>
      <c r="R33" s="95" t="e">
        <f>VLOOKUP(H33&amp;"Vị trí 2",#REF!,9,0)</f>
        <v>#REF!</v>
      </c>
      <c r="S33" s="95" t="e">
        <f>VLOOKUP(H33&amp;"Vị trí 3",#REF!,9,0)</f>
        <v>#REF!</v>
      </c>
      <c r="T33" s="95" t="e">
        <f>VLOOKUP(H33&amp;"Vị trí 4",#REF!,9,0)</f>
        <v>#REF!</v>
      </c>
      <c r="U33" s="237"/>
      <c r="V33" s="237"/>
      <c r="W33" s="237"/>
      <c r="X33" s="237"/>
      <c r="Y33" s="238"/>
      <c r="Z33" s="238"/>
      <c r="AA33" s="238"/>
      <c r="AB33" s="238"/>
      <c r="AC33" s="237"/>
      <c r="AD33" s="237"/>
      <c r="AE33" s="237"/>
      <c r="AF33" s="237"/>
      <c r="AG33" s="238"/>
      <c r="AH33" s="238"/>
      <c r="AI33" s="238"/>
      <c r="AJ33" s="238"/>
      <c r="AK33" s="86">
        <v>3.05</v>
      </c>
      <c r="AL33" s="86"/>
      <c r="AM33" s="239"/>
      <c r="AN33" s="239">
        <f>AK33*$AN$10/$AK$10</f>
        <v>1.7993466864428302</v>
      </c>
      <c r="AO33" s="98">
        <f t="shared" si="16"/>
        <v>53980.40059328491</v>
      </c>
      <c r="AP33" s="98">
        <f t="shared" si="16"/>
        <v>26990.200296642455</v>
      </c>
      <c r="AQ33" s="98">
        <f t="shared" si="16"/>
        <v>17093.793521206888</v>
      </c>
      <c r="AR33" s="98">
        <f t="shared" si="16"/>
        <v>11695.753461878398</v>
      </c>
      <c r="AS33" s="99">
        <f>IF(AO33&lt;1000,ROUND(AO33,-1),ROUND(AO33,-2))</f>
        <v>54000</v>
      </c>
      <c r="AT33" s="99">
        <f t="shared" ref="AT33:AV34" si="17">IF(AP33&lt;1000,ROUND(AP33,-1),ROUND(AP33,-2))</f>
        <v>27000</v>
      </c>
      <c r="AU33" s="99">
        <f t="shared" si="17"/>
        <v>17100</v>
      </c>
      <c r="AV33" s="99">
        <f t="shared" si="17"/>
        <v>11700</v>
      </c>
      <c r="AW33" s="100">
        <f>AO33*0.15</f>
        <v>8097.0600889927364</v>
      </c>
      <c r="AX33" s="240" t="s">
        <v>344</v>
      </c>
      <c r="AY33" s="101">
        <v>21000</v>
      </c>
      <c r="AZ33" s="102">
        <v>10500</v>
      </c>
      <c r="BA33" s="102">
        <v>6650</v>
      </c>
      <c r="BB33" s="102">
        <v>4550</v>
      </c>
      <c r="BC33" s="237">
        <v>18000</v>
      </c>
      <c r="BD33" s="237">
        <v>9000</v>
      </c>
      <c r="BE33" s="237">
        <v>5700</v>
      </c>
      <c r="BF33" s="237">
        <v>3900</v>
      </c>
      <c r="BG33" s="103">
        <f>AV33-AW33</f>
        <v>3602.9399110072636</v>
      </c>
      <c r="BJ33" s="235" t="e">
        <f>M33*#REF!</f>
        <v>#REF!</v>
      </c>
      <c r="BK33" s="235" t="e">
        <f>N33*#REF!</f>
        <v>#REF!</v>
      </c>
      <c r="BL33" s="235" t="e">
        <f>O33*#REF!</f>
        <v>#REF!</v>
      </c>
      <c r="BM33" s="235" t="e">
        <f>P33*#REF!</f>
        <v>#REF!</v>
      </c>
    </row>
    <row r="34" spans="1:65" s="83" customFormat="1" ht="35.1" customHeight="1" x14ac:dyDescent="0.25">
      <c r="A34" s="83" t="str">
        <f t="shared" si="3"/>
        <v>BH10DT_D3+1</v>
      </c>
      <c r="B34" s="83" t="str">
        <f t="shared" si="4"/>
        <v>BH10DT_D3+2</v>
      </c>
      <c r="C34" s="83" t="str">
        <f t="shared" si="5"/>
        <v>BH10DT_D3+3</v>
      </c>
      <c r="D34" s="83" t="str">
        <f t="shared" si="6"/>
        <v>BH10DT_D3+4</v>
      </c>
      <c r="E34" s="83" t="s">
        <v>344</v>
      </c>
      <c r="F34" s="85"/>
      <c r="G34" s="85"/>
      <c r="H34" s="93" t="s">
        <v>4291</v>
      </c>
      <c r="I34" s="84" t="s">
        <v>4247</v>
      </c>
      <c r="J34" s="84" t="s">
        <v>239</v>
      </c>
      <c r="K34" s="84" t="str">
        <f t="shared" si="0"/>
        <v>BH10DT_D3</v>
      </c>
      <c r="L34" s="84" t="s">
        <v>4248</v>
      </c>
      <c r="M34" s="95">
        <v>28000</v>
      </c>
      <c r="N34" s="95">
        <v>13000</v>
      </c>
      <c r="O34" s="95">
        <v>6600</v>
      </c>
      <c r="P34" s="95">
        <v>5000</v>
      </c>
      <c r="Q34" s="95" t="e">
        <f>VLOOKUP(H34&amp;"Vị trí 1",#REF!,9,0)</f>
        <v>#REF!</v>
      </c>
      <c r="R34" s="95" t="e">
        <f>VLOOKUP(H34&amp;"Vị trí 2",#REF!,9,0)</f>
        <v>#REF!</v>
      </c>
      <c r="S34" s="95" t="e">
        <f>VLOOKUP(H34&amp;"Vị trí 3",#REF!,9,0)</f>
        <v>#REF!</v>
      </c>
      <c r="T34" s="95" t="e">
        <f>VLOOKUP(H34&amp;"Vị trí 4",#REF!,9,0)</f>
        <v>#REF!</v>
      </c>
      <c r="U34" s="237"/>
      <c r="V34" s="237"/>
      <c r="W34" s="237" t="e">
        <f>VLOOKUP(C34,#REF!,32,0)</f>
        <v>#REF!</v>
      </c>
      <c r="X34" s="237"/>
      <c r="Y34" s="238"/>
      <c r="Z34" s="238"/>
      <c r="AA34" s="238" t="e">
        <f>W34/O34</f>
        <v>#REF!</v>
      </c>
      <c r="AB34" s="238"/>
      <c r="AC34" s="237"/>
      <c r="AD34" s="237"/>
      <c r="AE34" s="237"/>
      <c r="AF34" s="237"/>
      <c r="AG34" s="238"/>
      <c r="AH34" s="238"/>
      <c r="AI34" s="238"/>
      <c r="AJ34" s="238"/>
      <c r="AK34" s="86">
        <v>2.866803583509514</v>
      </c>
      <c r="AL34" s="86"/>
      <c r="AM34" s="239"/>
      <c r="AN34" s="239">
        <v>1.65</v>
      </c>
      <c r="AO34" s="98">
        <f t="shared" si="16"/>
        <v>46200</v>
      </c>
      <c r="AP34" s="98">
        <f t="shared" si="16"/>
        <v>21450</v>
      </c>
      <c r="AQ34" s="98">
        <f t="shared" si="16"/>
        <v>10890</v>
      </c>
      <c r="AR34" s="98">
        <f t="shared" si="16"/>
        <v>8250</v>
      </c>
      <c r="AS34" s="99">
        <f>IF(AO34&lt;1000,ROUND(AO34,-1),ROUND(AO34,-2))</f>
        <v>46200</v>
      </c>
      <c r="AT34" s="99">
        <f t="shared" si="17"/>
        <v>21500</v>
      </c>
      <c r="AU34" s="99">
        <f t="shared" si="17"/>
        <v>10900</v>
      </c>
      <c r="AV34" s="99">
        <f t="shared" si="17"/>
        <v>8300</v>
      </c>
      <c r="AW34" s="100">
        <f>AO34*0.15</f>
        <v>6930</v>
      </c>
      <c r="AX34" s="240" t="s">
        <v>344</v>
      </c>
      <c r="AY34" s="101">
        <v>19600</v>
      </c>
      <c r="AZ34" s="102">
        <v>9100</v>
      </c>
      <c r="BA34" s="102">
        <v>4620</v>
      </c>
      <c r="BB34" s="102">
        <v>3500</v>
      </c>
      <c r="BC34" s="237">
        <v>16800</v>
      </c>
      <c r="BD34" s="237">
        <v>7800</v>
      </c>
      <c r="BE34" s="237">
        <v>3960</v>
      </c>
      <c r="BF34" s="237">
        <v>3000</v>
      </c>
      <c r="BG34" s="103">
        <f>AV34-AW34</f>
        <v>1370</v>
      </c>
      <c r="BJ34" s="235" t="e">
        <f>M34*#REF!</f>
        <v>#REF!</v>
      </c>
      <c r="BK34" s="235" t="e">
        <f>N34*#REF!</f>
        <v>#REF!</v>
      </c>
      <c r="BL34" s="235" t="e">
        <f>O34*#REF!</f>
        <v>#REF!</v>
      </c>
      <c r="BM34" s="235" t="e">
        <f>P34*#REF!</f>
        <v>#REF!</v>
      </c>
    </row>
    <row r="35" spans="1:65" s="83" customFormat="1" ht="35.1" customHeight="1" x14ac:dyDescent="0.25">
      <c r="A35" s="83" t="str">
        <f t="shared" si="3"/>
        <v>BH11DT+1</v>
      </c>
      <c r="B35" s="83" t="str">
        <f t="shared" si="4"/>
        <v>BH11DT+2</v>
      </c>
      <c r="C35" s="83" t="str">
        <f t="shared" si="5"/>
        <v>BH11DT+3</v>
      </c>
      <c r="D35" s="83" t="str">
        <f t="shared" si="6"/>
        <v>BH11DT+4</v>
      </c>
      <c r="E35" s="83" t="s">
        <v>344</v>
      </c>
      <c r="F35" s="85">
        <v>11</v>
      </c>
      <c r="G35" s="85"/>
      <c r="H35" s="93" t="s">
        <v>4292</v>
      </c>
      <c r="I35" s="84" t="s">
        <v>239</v>
      </c>
      <c r="J35" s="84" t="s">
        <v>4272</v>
      </c>
      <c r="K35" s="84"/>
      <c r="L35" s="84" t="s">
        <v>4251</v>
      </c>
      <c r="M35" s="96"/>
      <c r="N35" s="96"/>
      <c r="O35" s="96"/>
      <c r="P35" s="96"/>
      <c r="Q35" s="95"/>
      <c r="R35" s="95"/>
      <c r="S35" s="95"/>
      <c r="T35" s="95"/>
      <c r="U35" s="237"/>
      <c r="V35" s="237"/>
      <c r="W35" s="237"/>
      <c r="X35" s="237"/>
      <c r="Y35" s="238"/>
      <c r="Z35" s="238"/>
      <c r="AA35" s="238"/>
      <c r="AB35" s="238"/>
      <c r="AC35" s="237"/>
      <c r="AD35" s="237"/>
      <c r="AE35" s="237"/>
      <c r="AF35" s="237"/>
      <c r="AG35" s="238"/>
      <c r="AH35" s="238"/>
      <c r="AI35" s="238"/>
      <c r="AJ35" s="238"/>
      <c r="AK35" s="86"/>
      <c r="AL35" s="86"/>
      <c r="AM35" s="239"/>
      <c r="AN35" s="239"/>
      <c r="AO35" s="98"/>
      <c r="AP35" s="98"/>
      <c r="AQ35" s="98"/>
      <c r="AR35" s="98"/>
      <c r="AS35" s="98"/>
      <c r="AT35" s="98"/>
      <c r="AU35" s="98"/>
      <c r="AV35" s="98"/>
      <c r="AW35" s="58"/>
      <c r="AX35" s="240" t="s">
        <v>344</v>
      </c>
      <c r="AY35" s="101"/>
      <c r="AZ35" s="102"/>
      <c r="BA35" s="102"/>
      <c r="BB35" s="102"/>
      <c r="BC35" s="237"/>
      <c r="BD35" s="237"/>
      <c r="BE35" s="237"/>
      <c r="BF35" s="237"/>
    </row>
    <row r="36" spans="1:65" s="83" customFormat="1" ht="35.1" customHeight="1" x14ac:dyDescent="0.25">
      <c r="A36" s="83" t="str">
        <f t="shared" si="3"/>
        <v>BH11DT_D1+1</v>
      </c>
      <c r="B36" s="83" t="str">
        <f t="shared" si="4"/>
        <v>BH11DT_D1+2</v>
      </c>
      <c r="C36" s="83" t="str">
        <f t="shared" si="5"/>
        <v>BH11DT_D1+3</v>
      </c>
      <c r="D36" s="83" t="str">
        <f t="shared" si="6"/>
        <v>BH11DT_D1+4</v>
      </c>
      <c r="E36" s="83" t="s">
        <v>344</v>
      </c>
      <c r="F36" s="85"/>
      <c r="G36" s="85"/>
      <c r="H36" s="93" t="s">
        <v>4293</v>
      </c>
      <c r="I36" s="84" t="s">
        <v>4294</v>
      </c>
      <c r="J36" s="84" t="s">
        <v>4272</v>
      </c>
      <c r="K36" s="84" t="str">
        <f t="shared" si="0"/>
        <v>BH11DT_D1</v>
      </c>
      <c r="L36" s="84" t="s">
        <v>4238</v>
      </c>
      <c r="M36" s="95">
        <v>31000</v>
      </c>
      <c r="N36" s="95">
        <v>15000</v>
      </c>
      <c r="O36" s="95">
        <v>10000</v>
      </c>
      <c r="P36" s="95">
        <v>7000</v>
      </c>
      <c r="Q36" s="95" t="e">
        <f>VLOOKUP(H36&amp;"Vị trí 1",#REF!,9,0)</f>
        <v>#REF!</v>
      </c>
      <c r="R36" s="95" t="e">
        <f>VLOOKUP(H36&amp;"Vị trí 2",#REF!,9,0)</f>
        <v>#REF!</v>
      </c>
      <c r="S36" s="95" t="e">
        <f>VLOOKUP(H36&amp;"Vị trí 3",#REF!,9,0)</f>
        <v>#REF!</v>
      </c>
      <c r="T36" s="95" t="e">
        <f>VLOOKUP(H36&amp;"Vị trí 4",#REF!,9,0)</f>
        <v>#REF!</v>
      </c>
      <c r="U36" s="237"/>
      <c r="V36" s="237"/>
      <c r="W36" s="237"/>
      <c r="X36" s="237"/>
      <c r="Y36" s="238"/>
      <c r="Z36" s="238"/>
      <c r="AA36" s="238"/>
      <c r="AB36" s="238"/>
      <c r="AC36" s="237"/>
      <c r="AD36" s="237"/>
      <c r="AE36" s="237"/>
      <c r="AF36" s="237"/>
      <c r="AG36" s="238"/>
      <c r="AH36" s="238"/>
      <c r="AI36" s="238"/>
      <c r="AJ36" s="238"/>
      <c r="AK36" s="86">
        <v>3.05</v>
      </c>
      <c r="AL36" s="86"/>
      <c r="AM36" s="239"/>
      <c r="AN36" s="239">
        <f>AK36*$AN$10/$AK$10</f>
        <v>1.7993466864428302</v>
      </c>
      <c r="AO36" s="98">
        <f t="shared" ref="AO36:AR38" si="18">M36*$AN36</f>
        <v>55779.747279727737</v>
      </c>
      <c r="AP36" s="98">
        <f t="shared" si="18"/>
        <v>26990.200296642455</v>
      </c>
      <c r="AQ36" s="98">
        <f t="shared" si="18"/>
        <v>17993.466864428301</v>
      </c>
      <c r="AR36" s="98">
        <f t="shared" si="18"/>
        <v>12595.426805099813</v>
      </c>
      <c r="AS36" s="99">
        <f t="shared" ref="AS36:AV38" si="19">IF(AO36&lt;1000,ROUND(AO36,-1),ROUND(AO36,-2))</f>
        <v>55800</v>
      </c>
      <c r="AT36" s="99">
        <f t="shared" si="19"/>
        <v>27000</v>
      </c>
      <c r="AU36" s="99">
        <f t="shared" si="19"/>
        <v>18000</v>
      </c>
      <c r="AV36" s="99">
        <f t="shared" si="19"/>
        <v>12600</v>
      </c>
      <c r="AW36" s="100">
        <f>AO36*0.15</f>
        <v>8366.9620919591598</v>
      </c>
      <c r="AX36" s="240" t="s">
        <v>344</v>
      </c>
      <c r="AY36" s="101">
        <v>21700</v>
      </c>
      <c r="AZ36" s="102">
        <v>10500</v>
      </c>
      <c r="BA36" s="102">
        <v>7000</v>
      </c>
      <c r="BB36" s="102">
        <v>4900</v>
      </c>
      <c r="BC36" s="237">
        <v>18600</v>
      </c>
      <c r="BD36" s="237">
        <v>9000</v>
      </c>
      <c r="BE36" s="237">
        <v>6000</v>
      </c>
      <c r="BF36" s="237">
        <v>4200</v>
      </c>
      <c r="BG36" s="103">
        <f>AV36-AW36</f>
        <v>4233.0379080408402</v>
      </c>
      <c r="BJ36" s="235" t="e">
        <f>M36*#REF!</f>
        <v>#REF!</v>
      </c>
      <c r="BK36" s="235" t="e">
        <f>N36*#REF!</f>
        <v>#REF!</v>
      </c>
      <c r="BL36" s="235" t="e">
        <f>O36*#REF!</f>
        <v>#REF!</v>
      </c>
      <c r="BM36" s="235" t="e">
        <f>P36*#REF!</f>
        <v>#REF!</v>
      </c>
    </row>
    <row r="37" spans="1:65" s="83" customFormat="1" ht="35.1" customHeight="1" x14ac:dyDescent="0.25">
      <c r="A37" s="83" t="str">
        <f t="shared" si="3"/>
        <v>BH11DT_D2+1</v>
      </c>
      <c r="B37" s="83" t="str">
        <f t="shared" si="4"/>
        <v>BH11DT_D2+2</v>
      </c>
      <c r="C37" s="83" t="str">
        <f t="shared" si="5"/>
        <v>BH11DT_D2+3</v>
      </c>
      <c r="D37" s="83" t="str">
        <f t="shared" si="6"/>
        <v>BH11DT_D2+4</v>
      </c>
      <c r="E37" s="83" t="s">
        <v>344</v>
      </c>
      <c r="F37" s="85"/>
      <c r="G37" s="85"/>
      <c r="H37" s="93" t="s">
        <v>4295</v>
      </c>
      <c r="I37" s="84" t="s">
        <v>4296</v>
      </c>
      <c r="J37" s="84" t="s">
        <v>4238</v>
      </c>
      <c r="K37" s="84" t="str">
        <f t="shared" si="0"/>
        <v>BH11DT_D2</v>
      </c>
      <c r="L37" s="84" t="s">
        <v>4251</v>
      </c>
      <c r="M37" s="95">
        <v>27000</v>
      </c>
      <c r="N37" s="95">
        <v>14000</v>
      </c>
      <c r="O37" s="95">
        <v>9500</v>
      </c>
      <c r="P37" s="95">
        <v>6500</v>
      </c>
      <c r="Q37" s="95" t="e">
        <f>VLOOKUP(H37&amp;"Vị trí 1",#REF!,9,0)</f>
        <v>#REF!</v>
      </c>
      <c r="R37" s="95" t="e">
        <f>VLOOKUP(H37&amp;"Vị trí 2",#REF!,9,0)</f>
        <v>#REF!</v>
      </c>
      <c r="S37" s="95" t="e">
        <f>VLOOKUP(H37&amp;"Vị trí 3",#REF!,9,0)</f>
        <v>#REF!</v>
      </c>
      <c r="T37" s="95" t="e">
        <f>VLOOKUP(H37&amp;"Vị trí 4",#REF!,9,0)</f>
        <v>#REF!</v>
      </c>
      <c r="U37" s="237"/>
      <c r="V37" s="237" t="e">
        <f>VLOOKUP(B37,#REF!,32,0)</f>
        <v>#REF!</v>
      </c>
      <c r="W37" s="237" t="e">
        <f>VLOOKUP(C37,#REF!,32,0)</f>
        <v>#REF!</v>
      </c>
      <c r="X37" s="237"/>
      <c r="Y37" s="238"/>
      <c r="Z37" s="238" t="e">
        <f>V37/N37</f>
        <v>#REF!</v>
      </c>
      <c r="AA37" s="238" t="e">
        <f>W37/O37</f>
        <v>#REF!</v>
      </c>
      <c r="AB37" s="238"/>
      <c r="AC37" s="237"/>
      <c r="AD37" s="237"/>
      <c r="AE37" s="237"/>
      <c r="AF37" s="237"/>
      <c r="AG37" s="238"/>
      <c r="AH37" s="238"/>
      <c r="AI37" s="238"/>
      <c r="AJ37" s="238"/>
      <c r="AK37" s="86">
        <v>3.396503642096214</v>
      </c>
      <c r="AL37" s="86"/>
      <c r="AM37" s="239"/>
      <c r="AN37" s="239">
        <f>ROUNDDOWN(AK37*$AN$10/$AK$10,1)</f>
        <v>2</v>
      </c>
      <c r="AO37" s="98">
        <f t="shared" si="18"/>
        <v>54000</v>
      </c>
      <c r="AP37" s="98">
        <f t="shared" si="18"/>
        <v>28000</v>
      </c>
      <c r="AQ37" s="98">
        <f t="shared" si="18"/>
        <v>19000</v>
      </c>
      <c r="AR37" s="98">
        <f t="shared" si="18"/>
        <v>13000</v>
      </c>
      <c r="AS37" s="99">
        <f t="shared" si="19"/>
        <v>54000</v>
      </c>
      <c r="AT37" s="99">
        <f t="shared" si="19"/>
        <v>28000</v>
      </c>
      <c r="AU37" s="99">
        <f t="shared" si="19"/>
        <v>19000</v>
      </c>
      <c r="AV37" s="99">
        <f t="shared" si="19"/>
        <v>13000</v>
      </c>
      <c r="AW37" s="100">
        <f>AO37*0.15</f>
        <v>8100</v>
      </c>
      <c r="AX37" s="240" t="s">
        <v>344</v>
      </c>
      <c r="AY37" s="101">
        <v>18900</v>
      </c>
      <c r="AZ37" s="102">
        <v>9800</v>
      </c>
      <c r="BA37" s="102">
        <v>6650</v>
      </c>
      <c r="BB37" s="102">
        <v>4550</v>
      </c>
      <c r="BC37" s="237">
        <v>16200</v>
      </c>
      <c r="BD37" s="237">
        <v>8400</v>
      </c>
      <c r="BE37" s="237">
        <v>5700</v>
      </c>
      <c r="BF37" s="237">
        <v>3900</v>
      </c>
      <c r="BG37" s="103">
        <f>AV37-AW37</f>
        <v>4900</v>
      </c>
      <c r="BJ37" s="235" t="e">
        <f>M37*#REF!</f>
        <v>#REF!</v>
      </c>
      <c r="BK37" s="235" t="e">
        <f>N37*#REF!</f>
        <v>#REF!</v>
      </c>
      <c r="BL37" s="235" t="e">
        <f>O37*#REF!</f>
        <v>#REF!</v>
      </c>
      <c r="BM37" s="235" t="e">
        <f>P37*#REF!</f>
        <v>#REF!</v>
      </c>
    </row>
    <row r="38" spans="1:65" s="83" customFormat="1" ht="35.1" customHeight="1" x14ac:dyDescent="0.25">
      <c r="A38" s="83" t="str">
        <f t="shared" si="3"/>
        <v>BH12DT+1</v>
      </c>
      <c r="B38" s="83" t="str">
        <f t="shared" si="4"/>
        <v>BH12DT+2</v>
      </c>
      <c r="C38" s="83" t="str">
        <f t="shared" si="5"/>
        <v>BH12DT+3</v>
      </c>
      <c r="D38" s="83" t="str">
        <f t="shared" si="6"/>
        <v>BH12DT+4</v>
      </c>
      <c r="E38" s="83" t="s">
        <v>344</v>
      </c>
      <c r="F38" s="85">
        <v>12</v>
      </c>
      <c r="G38" s="85"/>
      <c r="H38" s="93" t="s">
        <v>4297</v>
      </c>
      <c r="I38" s="84" t="s">
        <v>4251</v>
      </c>
      <c r="J38" s="84" t="s">
        <v>4248</v>
      </c>
      <c r="K38" s="84" t="str">
        <f t="shared" si="0"/>
        <v>BH12DT</v>
      </c>
      <c r="L38" s="84" t="s">
        <v>4238</v>
      </c>
      <c r="M38" s="95">
        <v>29000</v>
      </c>
      <c r="N38" s="95">
        <v>15000</v>
      </c>
      <c r="O38" s="95">
        <v>9000</v>
      </c>
      <c r="P38" s="95">
        <v>6500</v>
      </c>
      <c r="Q38" s="95" t="e">
        <f>VLOOKUP(H38&amp;"Vị trí 1",#REF!,9,0)</f>
        <v>#REF!</v>
      </c>
      <c r="R38" s="95" t="e">
        <f>VLOOKUP(H38&amp;"Vị trí 2",#REF!,9,0)</f>
        <v>#REF!</v>
      </c>
      <c r="S38" s="95" t="e">
        <f>VLOOKUP(H38&amp;"Vị trí 3",#REF!,9,0)</f>
        <v>#REF!</v>
      </c>
      <c r="T38" s="95" t="e">
        <f>VLOOKUP(H38&amp;"Vị trí 4",#REF!,9,0)</f>
        <v>#REF!</v>
      </c>
      <c r="U38" s="237"/>
      <c r="V38" s="237" t="e">
        <f>VLOOKUP(B38,#REF!,32,0)</f>
        <v>#REF!</v>
      </c>
      <c r="W38" s="237" t="e">
        <f>VLOOKUP(C38,#REF!,32,0)</f>
        <v>#REF!</v>
      </c>
      <c r="X38" s="237" t="e">
        <f>VLOOKUP(D38,#REF!,32,0)</f>
        <v>#REF!</v>
      </c>
      <c r="Y38" s="238"/>
      <c r="Z38" s="238" t="e">
        <f>V38/N38</f>
        <v>#REF!</v>
      </c>
      <c r="AA38" s="238" t="e">
        <f>W38/O38</f>
        <v>#REF!</v>
      </c>
      <c r="AB38" s="238" t="e">
        <f>X38/P38</f>
        <v>#REF!</v>
      </c>
      <c r="AC38" s="237"/>
      <c r="AD38" s="237"/>
      <c r="AE38" s="237"/>
      <c r="AF38" s="237"/>
      <c r="AG38" s="238"/>
      <c r="AH38" s="238"/>
      <c r="AI38" s="238"/>
      <c r="AJ38" s="238"/>
      <c r="AK38" s="86">
        <v>3.4692309140685205</v>
      </c>
      <c r="AL38" s="86"/>
      <c r="AM38" s="239"/>
      <c r="AN38" s="239">
        <f>ROUNDDOWN(AK38*$AN$10/$AK$10,1)</f>
        <v>2</v>
      </c>
      <c r="AO38" s="98">
        <f t="shared" si="18"/>
        <v>58000</v>
      </c>
      <c r="AP38" s="98">
        <f t="shared" si="18"/>
        <v>30000</v>
      </c>
      <c r="AQ38" s="98">
        <f t="shared" si="18"/>
        <v>18000</v>
      </c>
      <c r="AR38" s="98">
        <f t="shared" si="18"/>
        <v>13000</v>
      </c>
      <c r="AS38" s="99">
        <f t="shared" si="19"/>
        <v>58000</v>
      </c>
      <c r="AT38" s="99">
        <f t="shared" si="19"/>
        <v>30000</v>
      </c>
      <c r="AU38" s="99">
        <f t="shared" si="19"/>
        <v>18000</v>
      </c>
      <c r="AV38" s="99">
        <f t="shared" si="19"/>
        <v>13000</v>
      </c>
      <c r="AW38" s="100">
        <f>AO38*0.15</f>
        <v>8700</v>
      </c>
      <c r="AX38" s="240" t="s">
        <v>344</v>
      </c>
      <c r="AY38" s="101">
        <v>20300</v>
      </c>
      <c r="AZ38" s="102">
        <v>10500</v>
      </c>
      <c r="BA38" s="102">
        <v>6300</v>
      </c>
      <c r="BB38" s="102">
        <v>4550</v>
      </c>
      <c r="BC38" s="237">
        <v>17400</v>
      </c>
      <c r="BD38" s="237">
        <v>9000</v>
      </c>
      <c r="BE38" s="237">
        <v>5400</v>
      </c>
      <c r="BF38" s="237">
        <v>3900</v>
      </c>
      <c r="BG38" s="103">
        <f>AV38-AW38</f>
        <v>4300</v>
      </c>
      <c r="BJ38" s="235" t="e">
        <f>M38*#REF!</f>
        <v>#REF!</v>
      </c>
      <c r="BK38" s="235" t="e">
        <f>N38*#REF!</f>
        <v>#REF!</v>
      </c>
      <c r="BL38" s="235" t="e">
        <f>O38*#REF!</f>
        <v>#REF!</v>
      </c>
      <c r="BM38" s="235" t="e">
        <f>P38*#REF!</f>
        <v>#REF!</v>
      </c>
    </row>
    <row r="39" spans="1:65" s="83" customFormat="1" ht="35.1" customHeight="1" x14ac:dyDescent="0.25">
      <c r="A39" s="83" t="str">
        <f t="shared" si="3"/>
        <v>BH13DT+1</v>
      </c>
      <c r="B39" s="83" t="str">
        <f t="shared" si="4"/>
        <v>BH13DT+2</v>
      </c>
      <c r="C39" s="83" t="str">
        <f t="shared" si="5"/>
        <v>BH13DT+3</v>
      </c>
      <c r="D39" s="83" t="str">
        <f t="shared" si="6"/>
        <v>BH13DT+4</v>
      </c>
      <c r="E39" s="83" t="s">
        <v>344</v>
      </c>
      <c r="F39" s="85">
        <v>13</v>
      </c>
      <c r="G39" s="85"/>
      <c r="H39" s="93" t="s">
        <v>4298</v>
      </c>
      <c r="I39" s="84" t="s">
        <v>4299</v>
      </c>
      <c r="J39" s="84" t="s">
        <v>4300</v>
      </c>
      <c r="K39" s="84"/>
      <c r="L39" s="84" t="s">
        <v>4301</v>
      </c>
      <c r="M39" s="96"/>
      <c r="N39" s="96"/>
      <c r="O39" s="96"/>
      <c r="P39" s="96"/>
      <c r="Q39" s="95"/>
      <c r="R39" s="95"/>
      <c r="S39" s="95"/>
      <c r="T39" s="95"/>
      <c r="U39" s="237"/>
      <c r="V39" s="237"/>
      <c r="W39" s="237"/>
      <c r="X39" s="237"/>
      <c r="Y39" s="238"/>
      <c r="Z39" s="238"/>
      <c r="AA39" s="238"/>
      <c r="AB39" s="238"/>
      <c r="AC39" s="237"/>
      <c r="AD39" s="237"/>
      <c r="AE39" s="237"/>
      <c r="AF39" s="237"/>
      <c r="AG39" s="238"/>
      <c r="AH39" s="238"/>
      <c r="AI39" s="238"/>
      <c r="AJ39" s="238"/>
      <c r="AK39" s="86"/>
      <c r="AL39" s="86"/>
      <c r="AM39" s="239"/>
      <c r="AN39" s="239"/>
      <c r="AO39" s="98"/>
      <c r="AP39" s="98"/>
      <c r="AQ39" s="98"/>
      <c r="AR39" s="98"/>
      <c r="AS39" s="98"/>
      <c r="AT39" s="98"/>
      <c r="AU39" s="98"/>
      <c r="AV39" s="98"/>
      <c r="AW39" s="58"/>
      <c r="AX39" s="240" t="s">
        <v>344</v>
      </c>
      <c r="AY39" s="101"/>
      <c r="AZ39" s="102"/>
      <c r="BA39" s="102"/>
      <c r="BB39" s="102"/>
      <c r="BC39" s="237"/>
      <c r="BD39" s="237"/>
      <c r="BE39" s="237"/>
      <c r="BF39" s="237"/>
    </row>
    <row r="40" spans="1:65" s="83" customFormat="1" ht="35.1" customHeight="1" x14ac:dyDescent="0.25">
      <c r="A40" s="83" t="str">
        <f t="shared" si="3"/>
        <v>BH13DT_D1+1</v>
      </c>
      <c r="B40" s="83" t="str">
        <f t="shared" si="4"/>
        <v>BH13DT_D1+2</v>
      </c>
      <c r="C40" s="83" t="str">
        <f t="shared" si="5"/>
        <v>BH13DT_D1+3</v>
      </c>
      <c r="D40" s="83" t="str">
        <f t="shared" si="6"/>
        <v>BH13DT_D1+4</v>
      </c>
      <c r="E40" s="83" t="s">
        <v>344</v>
      </c>
      <c r="F40" s="85"/>
      <c r="G40" s="85"/>
      <c r="H40" s="93" t="s">
        <v>4302</v>
      </c>
      <c r="I40" s="84" t="s">
        <v>4303</v>
      </c>
      <c r="J40" s="84" t="s">
        <v>4300</v>
      </c>
      <c r="K40" s="84" t="str">
        <f t="shared" si="0"/>
        <v>BH13DT_D1</v>
      </c>
      <c r="L40" s="84" t="s">
        <v>239</v>
      </c>
      <c r="M40" s="95">
        <v>27000</v>
      </c>
      <c r="N40" s="95">
        <v>14000</v>
      </c>
      <c r="O40" s="95">
        <v>9000</v>
      </c>
      <c r="P40" s="95">
        <v>6000</v>
      </c>
      <c r="Q40" s="95" t="e">
        <f>VLOOKUP(H40&amp;"Vị trí 1",#REF!,9,0)</f>
        <v>#REF!</v>
      </c>
      <c r="R40" s="95" t="e">
        <f>VLOOKUP(H40&amp;"Vị trí 2",#REF!,9,0)</f>
        <v>#REF!</v>
      </c>
      <c r="S40" s="95" t="e">
        <f>VLOOKUP(H40&amp;"Vị trí 3",#REF!,9,0)</f>
        <v>#REF!</v>
      </c>
      <c r="T40" s="95" t="e">
        <f>VLOOKUP(H40&amp;"Vị trí 4",#REF!,9,0)</f>
        <v>#REF!</v>
      </c>
      <c r="U40" s="237"/>
      <c r="V40" s="237"/>
      <c r="W40" s="237"/>
      <c r="X40" s="237"/>
      <c r="Y40" s="238"/>
      <c r="Z40" s="238"/>
      <c r="AA40" s="238"/>
      <c r="AB40" s="238"/>
      <c r="AC40" s="237"/>
      <c r="AD40" s="237"/>
      <c r="AE40" s="237"/>
      <c r="AF40" s="237"/>
      <c r="AG40" s="238"/>
      <c r="AH40" s="238"/>
      <c r="AI40" s="238"/>
      <c r="AJ40" s="238"/>
      <c r="AK40" s="86">
        <v>3.05</v>
      </c>
      <c r="AL40" s="86"/>
      <c r="AM40" s="239"/>
      <c r="AN40" s="239">
        <f>AK40*$AN$10/$AK$10</f>
        <v>1.7993466864428302</v>
      </c>
      <c r="AO40" s="98">
        <f t="shared" ref="AO40:AR47" si="20">M40*$AN40</f>
        <v>48582.360533956416</v>
      </c>
      <c r="AP40" s="98">
        <f t="shared" si="20"/>
        <v>25190.853610199625</v>
      </c>
      <c r="AQ40" s="98">
        <f t="shared" si="20"/>
        <v>16194.120177985473</v>
      </c>
      <c r="AR40" s="98">
        <f t="shared" si="20"/>
        <v>10796.080118656981</v>
      </c>
      <c r="AS40" s="99">
        <f t="shared" ref="AS40:AV47" si="21">IF(AO40&lt;1000,ROUND(AO40,-1),ROUND(AO40,-2))</f>
        <v>48600</v>
      </c>
      <c r="AT40" s="99">
        <f t="shared" si="21"/>
        <v>25200</v>
      </c>
      <c r="AU40" s="99">
        <f t="shared" si="21"/>
        <v>16200</v>
      </c>
      <c r="AV40" s="99">
        <f t="shared" si="21"/>
        <v>10800</v>
      </c>
      <c r="AW40" s="100">
        <f t="shared" ref="AW40:AW47" si="22">AO40*0.15</f>
        <v>7287.3540800934625</v>
      </c>
      <c r="AX40" s="240" t="s">
        <v>344</v>
      </c>
      <c r="AY40" s="101">
        <v>18900</v>
      </c>
      <c r="AZ40" s="102">
        <v>9800</v>
      </c>
      <c r="BA40" s="102">
        <v>6300</v>
      </c>
      <c r="BB40" s="102">
        <v>4200</v>
      </c>
      <c r="BC40" s="237">
        <v>16200</v>
      </c>
      <c r="BD40" s="237">
        <v>8400</v>
      </c>
      <c r="BE40" s="237">
        <v>5400</v>
      </c>
      <c r="BF40" s="237">
        <v>3600</v>
      </c>
      <c r="BG40" s="103">
        <f t="shared" ref="BG40:BG47" si="23">AV40-AW40</f>
        <v>3512.6459199065375</v>
      </c>
      <c r="BJ40" s="235" t="e">
        <f>M40*#REF!</f>
        <v>#REF!</v>
      </c>
      <c r="BK40" s="235" t="e">
        <f>N40*#REF!</f>
        <v>#REF!</v>
      </c>
      <c r="BL40" s="235" t="e">
        <f>O40*#REF!</f>
        <v>#REF!</v>
      </c>
      <c r="BM40" s="235" t="e">
        <f>P40*#REF!</f>
        <v>#REF!</v>
      </c>
    </row>
    <row r="41" spans="1:65" s="83" customFormat="1" ht="35.1" customHeight="1" x14ac:dyDescent="0.25">
      <c r="A41" s="83" t="str">
        <f t="shared" si="3"/>
        <v>BH13DT_D2+1</v>
      </c>
      <c r="B41" s="83" t="str">
        <f t="shared" si="4"/>
        <v>BH13DT_D2+2</v>
      </c>
      <c r="C41" s="83" t="str">
        <f t="shared" si="5"/>
        <v>BH13DT_D2+3</v>
      </c>
      <c r="D41" s="83" t="str">
        <f t="shared" si="6"/>
        <v>BH13DT_D2+4</v>
      </c>
      <c r="E41" s="83" t="s">
        <v>344</v>
      </c>
      <c r="F41" s="85"/>
      <c r="G41" s="85"/>
      <c r="H41" s="93" t="s">
        <v>4304</v>
      </c>
      <c r="I41" s="84" t="s">
        <v>4305</v>
      </c>
      <c r="J41" s="84" t="s">
        <v>239</v>
      </c>
      <c r="K41" s="84" t="str">
        <f t="shared" si="0"/>
        <v>BH13DT_D2</v>
      </c>
      <c r="L41" s="84" t="s">
        <v>4301</v>
      </c>
      <c r="M41" s="95">
        <v>30000</v>
      </c>
      <c r="N41" s="95">
        <v>15000</v>
      </c>
      <c r="O41" s="95">
        <v>9500</v>
      </c>
      <c r="P41" s="95">
        <v>6300</v>
      </c>
      <c r="Q41" s="95" t="e">
        <f>VLOOKUP(H41&amp;"Vị trí 1",#REF!,9,0)</f>
        <v>#REF!</v>
      </c>
      <c r="R41" s="95" t="e">
        <f>VLOOKUP(H41&amp;"Vị trí 2",#REF!,9,0)</f>
        <v>#REF!</v>
      </c>
      <c r="S41" s="95" t="e">
        <f>VLOOKUP(H41&amp;"Vị trí 3",#REF!,9,0)</f>
        <v>#REF!</v>
      </c>
      <c r="T41" s="95" t="e">
        <f>VLOOKUP(H41&amp;"Vị trí 4",#REF!,9,0)</f>
        <v>#REF!</v>
      </c>
      <c r="U41" s="237" t="e">
        <f>VLOOKUP(A41,#REF!,32,0)</f>
        <v>#REF!</v>
      </c>
      <c r="V41" s="237"/>
      <c r="W41" s="237"/>
      <c r="X41" s="237"/>
      <c r="Y41" s="238" t="e">
        <f>U41/M41</f>
        <v>#REF!</v>
      </c>
      <c r="Z41" s="238"/>
      <c r="AA41" s="238"/>
      <c r="AB41" s="238"/>
      <c r="AC41" s="237"/>
      <c r="AD41" s="237"/>
      <c r="AE41" s="237"/>
      <c r="AF41" s="237"/>
      <c r="AG41" s="238"/>
      <c r="AH41" s="238"/>
      <c r="AI41" s="238"/>
      <c r="AJ41" s="238"/>
      <c r="AK41" s="86">
        <v>3.3923303834808252</v>
      </c>
      <c r="AL41" s="86"/>
      <c r="AM41" s="239"/>
      <c r="AN41" s="239">
        <f>ROUNDDOWN(AK41*$AN$10/$AK$10,1)</f>
        <v>2</v>
      </c>
      <c r="AO41" s="98">
        <f t="shared" si="20"/>
        <v>60000</v>
      </c>
      <c r="AP41" s="98">
        <f t="shared" si="20"/>
        <v>30000</v>
      </c>
      <c r="AQ41" s="98">
        <f t="shared" si="20"/>
        <v>19000</v>
      </c>
      <c r="AR41" s="98">
        <f t="shared" si="20"/>
        <v>12600</v>
      </c>
      <c r="AS41" s="99">
        <f t="shared" si="21"/>
        <v>60000</v>
      </c>
      <c r="AT41" s="99">
        <f t="shared" si="21"/>
        <v>30000</v>
      </c>
      <c r="AU41" s="99">
        <f t="shared" si="21"/>
        <v>19000</v>
      </c>
      <c r="AV41" s="99">
        <f t="shared" si="21"/>
        <v>12600</v>
      </c>
      <c r="AW41" s="100">
        <f t="shared" si="22"/>
        <v>9000</v>
      </c>
      <c r="AX41" s="240" t="s">
        <v>344</v>
      </c>
      <c r="AY41" s="101">
        <v>21000</v>
      </c>
      <c r="AZ41" s="102">
        <v>10500</v>
      </c>
      <c r="BA41" s="102">
        <v>6650</v>
      </c>
      <c r="BB41" s="102">
        <v>4410</v>
      </c>
      <c r="BC41" s="237">
        <v>18000</v>
      </c>
      <c r="BD41" s="237">
        <v>9000</v>
      </c>
      <c r="BE41" s="237">
        <v>5700</v>
      </c>
      <c r="BF41" s="237">
        <v>3780</v>
      </c>
      <c r="BG41" s="103">
        <f t="shared" si="23"/>
        <v>3600</v>
      </c>
      <c r="BJ41" s="235" t="e">
        <f>M41*#REF!</f>
        <v>#REF!</v>
      </c>
      <c r="BK41" s="235" t="e">
        <f>N41*#REF!</f>
        <v>#REF!</v>
      </c>
      <c r="BL41" s="235" t="e">
        <f>O41*#REF!</f>
        <v>#REF!</v>
      </c>
      <c r="BM41" s="235" t="e">
        <f>P41*#REF!</f>
        <v>#REF!</v>
      </c>
    </row>
    <row r="42" spans="1:65" s="83" customFormat="1" ht="35.1" customHeight="1" x14ac:dyDescent="0.25">
      <c r="A42" s="83" t="str">
        <f t="shared" si="3"/>
        <v>BH14DT+1</v>
      </c>
      <c r="B42" s="83" t="str">
        <f t="shared" si="4"/>
        <v>BH14DT+2</v>
      </c>
      <c r="C42" s="83" t="str">
        <f t="shared" si="5"/>
        <v>BH14DT+3</v>
      </c>
      <c r="D42" s="83" t="str">
        <f t="shared" si="6"/>
        <v>BH14DT+4</v>
      </c>
      <c r="E42" s="83" t="s">
        <v>344</v>
      </c>
      <c r="F42" s="85">
        <v>14</v>
      </c>
      <c r="G42" s="85"/>
      <c r="H42" s="93" t="s">
        <v>4306</v>
      </c>
      <c r="I42" s="84" t="s">
        <v>4266</v>
      </c>
      <c r="J42" s="84" t="s">
        <v>4251</v>
      </c>
      <c r="K42" s="84" t="str">
        <f t="shared" si="0"/>
        <v>BH14DT</v>
      </c>
      <c r="L42" s="84" t="s">
        <v>4229</v>
      </c>
      <c r="M42" s="95">
        <v>28000</v>
      </c>
      <c r="N42" s="95">
        <v>14000</v>
      </c>
      <c r="O42" s="95">
        <v>9000</v>
      </c>
      <c r="P42" s="95">
        <v>6000</v>
      </c>
      <c r="Q42" s="95" t="e">
        <f>VLOOKUP(H42&amp;"Vị trí 1",#REF!,9,0)</f>
        <v>#REF!</v>
      </c>
      <c r="R42" s="95" t="e">
        <f>VLOOKUP(H42&amp;"Vị trí 2",#REF!,9,0)</f>
        <v>#REF!</v>
      </c>
      <c r="S42" s="95" t="e">
        <f>VLOOKUP(H42&amp;"Vị trí 3",#REF!,9,0)</f>
        <v>#REF!</v>
      </c>
      <c r="T42" s="95" t="e">
        <f>VLOOKUP(H42&amp;"Vị trí 4",#REF!,9,0)</f>
        <v>#REF!</v>
      </c>
      <c r="U42" s="237"/>
      <c r="V42" s="237"/>
      <c r="W42" s="237"/>
      <c r="X42" s="237"/>
      <c r="Y42" s="238"/>
      <c r="Z42" s="238"/>
      <c r="AA42" s="238"/>
      <c r="AB42" s="238"/>
      <c r="AC42" s="237"/>
      <c r="AD42" s="237"/>
      <c r="AE42" s="237"/>
      <c r="AF42" s="237"/>
      <c r="AG42" s="238"/>
      <c r="AH42" s="238"/>
      <c r="AI42" s="238"/>
      <c r="AJ42" s="238"/>
      <c r="AK42" s="86">
        <v>3.05</v>
      </c>
      <c r="AL42" s="86"/>
      <c r="AM42" s="239"/>
      <c r="AN42" s="239">
        <f>AK42*$AN$10/$AK$10</f>
        <v>1.7993466864428302</v>
      </c>
      <c r="AO42" s="98">
        <f t="shared" si="20"/>
        <v>50381.70722039925</v>
      </c>
      <c r="AP42" s="98">
        <f t="shared" si="20"/>
        <v>25190.853610199625</v>
      </c>
      <c r="AQ42" s="98">
        <f t="shared" si="20"/>
        <v>16194.120177985473</v>
      </c>
      <c r="AR42" s="98">
        <f t="shared" si="20"/>
        <v>10796.080118656981</v>
      </c>
      <c r="AS42" s="99">
        <f t="shared" si="21"/>
        <v>50400</v>
      </c>
      <c r="AT42" s="99">
        <f t="shared" si="21"/>
        <v>25200</v>
      </c>
      <c r="AU42" s="99">
        <f t="shared" si="21"/>
        <v>16200</v>
      </c>
      <c r="AV42" s="99">
        <f t="shared" si="21"/>
        <v>10800</v>
      </c>
      <c r="AW42" s="100">
        <f t="shared" si="22"/>
        <v>7557.2560830598868</v>
      </c>
      <c r="AX42" s="240" t="s">
        <v>344</v>
      </c>
      <c r="AY42" s="101">
        <v>19600</v>
      </c>
      <c r="AZ42" s="102">
        <v>9800</v>
      </c>
      <c r="BA42" s="102">
        <v>6300</v>
      </c>
      <c r="BB42" s="102">
        <v>4200</v>
      </c>
      <c r="BC42" s="237">
        <v>16800</v>
      </c>
      <c r="BD42" s="237">
        <v>8400</v>
      </c>
      <c r="BE42" s="237">
        <v>5400</v>
      </c>
      <c r="BF42" s="237">
        <v>3600</v>
      </c>
      <c r="BG42" s="103">
        <f t="shared" si="23"/>
        <v>3242.7439169401132</v>
      </c>
      <c r="BJ42" s="235" t="e">
        <f>M42*#REF!</f>
        <v>#REF!</v>
      </c>
      <c r="BK42" s="235" t="e">
        <f>N42*#REF!</f>
        <v>#REF!</v>
      </c>
      <c r="BL42" s="235" t="e">
        <f>O42*#REF!</f>
        <v>#REF!</v>
      </c>
      <c r="BM42" s="235" t="e">
        <f>P42*#REF!</f>
        <v>#REF!</v>
      </c>
    </row>
    <row r="43" spans="1:65" s="83" customFormat="1" ht="35.1" customHeight="1" x14ac:dyDescent="0.25">
      <c r="A43" s="83" t="str">
        <f t="shared" si="3"/>
        <v>BH15DT+1</v>
      </c>
      <c r="B43" s="83" t="str">
        <f t="shared" si="4"/>
        <v>BH15DT+2</v>
      </c>
      <c r="C43" s="83" t="str">
        <f t="shared" si="5"/>
        <v>BH15DT+3</v>
      </c>
      <c r="D43" s="83" t="str">
        <f t="shared" si="6"/>
        <v>BH15DT+4</v>
      </c>
      <c r="E43" s="83" t="s">
        <v>344</v>
      </c>
      <c r="F43" s="85">
        <v>15</v>
      </c>
      <c r="G43" s="85"/>
      <c r="H43" s="93" t="s">
        <v>4307</v>
      </c>
      <c r="I43" s="84" t="s">
        <v>4308</v>
      </c>
      <c r="J43" s="84" t="s">
        <v>4272</v>
      </c>
      <c r="K43" s="84" t="str">
        <f t="shared" si="0"/>
        <v>BH15DT</v>
      </c>
      <c r="L43" s="84" t="s">
        <v>4273</v>
      </c>
      <c r="M43" s="95">
        <v>30000</v>
      </c>
      <c r="N43" s="95">
        <v>16000</v>
      </c>
      <c r="O43" s="95">
        <v>9500</v>
      </c>
      <c r="P43" s="95">
        <v>6500</v>
      </c>
      <c r="Q43" s="95" t="e">
        <f>VLOOKUP(H43&amp;"Vị trí 1",#REF!,9,0)</f>
        <v>#REF!</v>
      </c>
      <c r="R43" s="95" t="e">
        <f>VLOOKUP(H43&amp;"Vị trí 2",#REF!,9,0)</f>
        <v>#REF!</v>
      </c>
      <c r="S43" s="95" t="e">
        <f>VLOOKUP(H43&amp;"Vị trí 3",#REF!,9,0)</f>
        <v>#REF!</v>
      </c>
      <c r="T43" s="95" t="e">
        <f>VLOOKUP(H43&amp;"Vị trí 4",#REF!,9,0)</f>
        <v>#REF!</v>
      </c>
      <c r="U43" s="237"/>
      <c r="V43" s="237"/>
      <c r="W43" s="237"/>
      <c r="X43" s="237"/>
      <c r="Y43" s="238"/>
      <c r="Z43" s="238"/>
      <c r="AA43" s="238"/>
      <c r="AB43" s="238"/>
      <c r="AC43" s="237"/>
      <c r="AD43" s="237"/>
      <c r="AE43" s="237"/>
      <c r="AF43" s="237"/>
      <c r="AG43" s="238"/>
      <c r="AH43" s="238"/>
      <c r="AI43" s="238"/>
      <c r="AJ43" s="238"/>
      <c r="AK43" s="86">
        <v>3.05</v>
      </c>
      <c r="AL43" s="86"/>
      <c r="AM43" s="239"/>
      <c r="AN43" s="239">
        <f>AK43*$AN$10/$AK$10</f>
        <v>1.7993466864428302</v>
      </c>
      <c r="AO43" s="98">
        <f t="shared" si="20"/>
        <v>53980.40059328491</v>
      </c>
      <c r="AP43" s="98">
        <f t="shared" si="20"/>
        <v>28789.546983085285</v>
      </c>
      <c r="AQ43" s="98">
        <f t="shared" si="20"/>
        <v>17093.793521206888</v>
      </c>
      <c r="AR43" s="98">
        <f t="shared" si="20"/>
        <v>11695.753461878398</v>
      </c>
      <c r="AS43" s="99">
        <f t="shared" si="21"/>
        <v>54000</v>
      </c>
      <c r="AT43" s="99">
        <f t="shared" si="21"/>
        <v>28800</v>
      </c>
      <c r="AU43" s="99">
        <f t="shared" si="21"/>
        <v>17100</v>
      </c>
      <c r="AV43" s="99">
        <f t="shared" si="21"/>
        <v>11700</v>
      </c>
      <c r="AW43" s="100">
        <f t="shared" si="22"/>
        <v>8097.0600889927364</v>
      </c>
      <c r="AX43" s="240" t="s">
        <v>344</v>
      </c>
      <c r="AY43" s="101">
        <v>21000</v>
      </c>
      <c r="AZ43" s="102">
        <v>11200</v>
      </c>
      <c r="BA43" s="102">
        <v>6650</v>
      </c>
      <c r="BB43" s="102">
        <v>4550</v>
      </c>
      <c r="BC43" s="237">
        <v>18000</v>
      </c>
      <c r="BD43" s="237">
        <v>9600</v>
      </c>
      <c r="BE43" s="237">
        <v>5700</v>
      </c>
      <c r="BF43" s="237">
        <v>3900</v>
      </c>
      <c r="BG43" s="103">
        <f t="shared" si="23"/>
        <v>3602.9399110072636</v>
      </c>
      <c r="BJ43" s="235" t="e">
        <f>M43*#REF!</f>
        <v>#REF!</v>
      </c>
      <c r="BK43" s="235" t="e">
        <f>N43*#REF!</f>
        <v>#REF!</v>
      </c>
      <c r="BL43" s="235" t="e">
        <f>O43*#REF!</f>
        <v>#REF!</v>
      </c>
      <c r="BM43" s="235" t="e">
        <f>P43*#REF!</f>
        <v>#REF!</v>
      </c>
    </row>
    <row r="44" spans="1:65" s="83" customFormat="1" ht="35.1" customHeight="1" x14ac:dyDescent="0.25">
      <c r="A44" s="83" t="str">
        <f t="shared" si="3"/>
        <v>BH16DT+1</v>
      </c>
      <c r="B44" s="83" t="str">
        <f t="shared" si="4"/>
        <v>BH16DT+2</v>
      </c>
      <c r="C44" s="83" t="str">
        <f t="shared" si="5"/>
        <v>BH16DT+3</v>
      </c>
      <c r="D44" s="83" t="str">
        <f t="shared" si="6"/>
        <v>BH16DT+4</v>
      </c>
      <c r="E44" s="83" t="s">
        <v>344</v>
      </c>
      <c r="F44" s="85">
        <v>16</v>
      </c>
      <c r="G44" s="85"/>
      <c r="H44" s="93" t="s">
        <v>4309</v>
      </c>
      <c r="I44" s="84" t="s">
        <v>4301</v>
      </c>
      <c r="J44" s="84" t="s">
        <v>4272</v>
      </c>
      <c r="K44" s="84" t="str">
        <f t="shared" si="0"/>
        <v>BH16DT</v>
      </c>
      <c r="L44" s="84" t="s">
        <v>4273</v>
      </c>
      <c r="M44" s="95">
        <v>31000</v>
      </c>
      <c r="N44" s="95">
        <v>16000</v>
      </c>
      <c r="O44" s="95">
        <v>9500</v>
      </c>
      <c r="P44" s="95">
        <v>6500</v>
      </c>
      <c r="Q44" s="95" t="e">
        <f>VLOOKUP(H44&amp;"Vị trí 1",#REF!,9,0)</f>
        <v>#REF!</v>
      </c>
      <c r="R44" s="95" t="e">
        <f>VLOOKUP(H44&amp;"Vị trí 2",#REF!,9,0)</f>
        <v>#REF!</v>
      </c>
      <c r="S44" s="95" t="e">
        <f>VLOOKUP(H44&amp;"Vị trí 3",#REF!,9,0)</f>
        <v>#REF!</v>
      </c>
      <c r="T44" s="95" t="e">
        <f>VLOOKUP(H44&amp;"Vị trí 4",#REF!,9,0)</f>
        <v>#REF!</v>
      </c>
      <c r="U44" s="237"/>
      <c r="V44" s="237"/>
      <c r="W44" s="237"/>
      <c r="X44" s="237"/>
      <c r="Y44" s="238"/>
      <c r="Z44" s="238"/>
      <c r="AA44" s="238"/>
      <c r="AB44" s="238"/>
      <c r="AC44" s="237"/>
      <c r="AD44" s="237"/>
      <c r="AE44" s="237"/>
      <c r="AF44" s="237"/>
      <c r="AG44" s="238"/>
      <c r="AH44" s="238"/>
      <c r="AI44" s="238"/>
      <c r="AJ44" s="238"/>
      <c r="AK44" s="86">
        <v>3.05</v>
      </c>
      <c r="AL44" s="86"/>
      <c r="AM44" s="239"/>
      <c r="AN44" s="239">
        <f>AK44*$AN$10/$AK$10</f>
        <v>1.7993466864428302</v>
      </c>
      <c r="AO44" s="98">
        <f t="shared" si="20"/>
        <v>55779.747279727737</v>
      </c>
      <c r="AP44" s="98">
        <f t="shared" si="20"/>
        <v>28789.546983085285</v>
      </c>
      <c r="AQ44" s="98">
        <f t="shared" si="20"/>
        <v>17093.793521206888</v>
      </c>
      <c r="AR44" s="98">
        <f t="shared" si="20"/>
        <v>11695.753461878398</v>
      </c>
      <c r="AS44" s="99">
        <f t="shared" si="21"/>
        <v>55800</v>
      </c>
      <c r="AT44" s="99">
        <f t="shared" si="21"/>
        <v>28800</v>
      </c>
      <c r="AU44" s="99">
        <f t="shared" si="21"/>
        <v>17100</v>
      </c>
      <c r="AV44" s="99">
        <f t="shared" si="21"/>
        <v>11700</v>
      </c>
      <c r="AW44" s="100">
        <f t="shared" si="22"/>
        <v>8366.9620919591598</v>
      </c>
      <c r="AX44" s="240" t="s">
        <v>344</v>
      </c>
      <c r="AY44" s="101">
        <v>21700</v>
      </c>
      <c r="AZ44" s="102">
        <v>11200</v>
      </c>
      <c r="BA44" s="102">
        <v>6650</v>
      </c>
      <c r="BB44" s="102">
        <v>4550</v>
      </c>
      <c r="BC44" s="237">
        <v>18600</v>
      </c>
      <c r="BD44" s="237">
        <v>9600</v>
      </c>
      <c r="BE44" s="237">
        <v>5700</v>
      </c>
      <c r="BF44" s="237">
        <v>3900</v>
      </c>
      <c r="BG44" s="103">
        <f t="shared" si="23"/>
        <v>3333.0379080408402</v>
      </c>
      <c r="BJ44" s="235" t="e">
        <f>M44*#REF!</f>
        <v>#REF!</v>
      </c>
      <c r="BK44" s="235" t="e">
        <f>N44*#REF!</f>
        <v>#REF!</v>
      </c>
      <c r="BL44" s="235" t="e">
        <f>O44*#REF!</f>
        <v>#REF!</v>
      </c>
      <c r="BM44" s="235" t="e">
        <f>P44*#REF!</f>
        <v>#REF!</v>
      </c>
    </row>
    <row r="45" spans="1:65" s="83" customFormat="1" ht="35.1" customHeight="1" x14ac:dyDescent="0.25">
      <c r="A45" s="83" t="str">
        <f t="shared" si="3"/>
        <v>BH17DT+1</v>
      </c>
      <c r="B45" s="83" t="str">
        <f t="shared" si="4"/>
        <v>BH17DT+2</v>
      </c>
      <c r="C45" s="83" t="str">
        <f t="shared" si="5"/>
        <v>BH17DT+3</v>
      </c>
      <c r="D45" s="83" t="str">
        <f t="shared" si="6"/>
        <v>BH17DT+4</v>
      </c>
      <c r="E45" s="83" t="s">
        <v>344</v>
      </c>
      <c r="F45" s="85">
        <v>17</v>
      </c>
      <c r="G45" s="85"/>
      <c r="H45" s="93" t="s">
        <v>4310</v>
      </c>
      <c r="I45" s="84" t="s">
        <v>4311</v>
      </c>
      <c r="J45" s="84" t="s">
        <v>4272</v>
      </c>
      <c r="K45" s="84" t="str">
        <f t="shared" si="0"/>
        <v>BH17DT</v>
      </c>
      <c r="L45" s="84" t="s">
        <v>4238</v>
      </c>
      <c r="M45" s="95">
        <v>23000</v>
      </c>
      <c r="N45" s="95">
        <v>13000</v>
      </c>
      <c r="O45" s="95">
        <v>8000</v>
      </c>
      <c r="P45" s="95">
        <v>5000</v>
      </c>
      <c r="Q45" s="95" t="e">
        <f>VLOOKUP(H45&amp;"Vị trí 1",#REF!,9,0)</f>
        <v>#REF!</v>
      </c>
      <c r="R45" s="95" t="e">
        <f>VLOOKUP(H45&amp;"Vị trí 2",#REF!,9,0)</f>
        <v>#REF!</v>
      </c>
      <c r="S45" s="95" t="e">
        <f>VLOOKUP(H45&amp;"Vị trí 3",#REF!,9,0)</f>
        <v>#REF!</v>
      </c>
      <c r="T45" s="95" t="e">
        <f>VLOOKUP(H45&amp;"Vị trí 4",#REF!,9,0)</f>
        <v>#REF!</v>
      </c>
      <c r="U45" s="237"/>
      <c r="V45" s="237"/>
      <c r="W45" s="237"/>
      <c r="X45" s="237"/>
      <c r="Y45" s="238"/>
      <c r="Z45" s="238"/>
      <c r="AA45" s="238"/>
      <c r="AB45" s="238"/>
      <c r="AC45" s="237"/>
      <c r="AD45" s="237"/>
      <c r="AE45" s="237"/>
      <c r="AF45" s="237"/>
      <c r="AG45" s="238"/>
      <c r="AH45" s="238"/>
      <c r="AI45" s="238"/>
      <c r="AJ45" s="238"/>
      <c r="AK45" s="86">
        <v>3.05</v>
      </c>
      <c r="AL45" s="86"/>
      <c r="AM45" s="239"/>
      <c r="AN45" s="239">
        <f>AK45*$AN$10/$AK$10</f>
        <v>1.7993466864428302</v>
      </c>
      <c r="AO45" s="98">
        <f t="shared" si="20"/>
        <v>41384.973788185096</v>
      </c>
      <c r="AP45" s="98">
        <f t="shared" si="20"/>
        <v>23391.506923756795</v>
      </c>
      <c r="AQ45" s="98">
        <f t="shared" si="20"/>
        <v>14394.773491542643</v>
      </c>
      <c r="AR45" s="98">
        <f t="shared" si="20"/>
        <v>8996.7334322141505</v>
      </c>
      <c r="AS45" s="99">
        <f t="shared" si="21"/>
        <v>41400</v>
      </c>
      <c r="AT45" s="99">
        <f t="shared" si="21"/>
        <v>23400</v>
      </c>
      <c r="AU45" s="99">
        <f t="shared" si="21"/>
        <v>14400</v>
      </c>
      <c r="AV45" s="99">
        <f t="shared" si="21"/>
        <v>9000</v>
      </c>
      <c r="AW45" s="100">
        <f t="shared" si="22"/>
        <v>6207.7460682277642</v>
      </c>
      <c r="AX45" s="240" t="s">
        <v>344</v>
      </c>
      <c r="AY45" s="101">
        <v>16100</v>
      </c>
      <c r="AZ45" s="102">
        <v>9100</v>
      </c>
      <c r="BA45" s="102">
        <v>5600</v>
      </c>
      <c r="BB45" s="102">
        <v>3500</v>
      </c>
      <c r="BC45" s="237">
        <v>13800</v>
      </c>
      <c r="BD45" s="237">
        <v>7800</v>
      </c>
      <c r="BE45" s="237">
        <v>4800</v>
      </c>
      <c r="BF45" s="237">
        <v>3000</v>
      </c>
      <c r="BG45" s="103">
        <f t="shared" si="23"/>
        <v>2792.2539317722358</v>
      </c>
      <c r="BJ45" s="235" t="e">
        <f>M45*#REF!</f>
        <v>#REF!</v>
      </c>
      <c r="BK45" s="235" t="e">
        <f>N45*#REF!</f>
        <v>#REF!</v>
      </c>
      <c r="BL45" s="235" t="e">
        <f>O45*#REF!</f>
        <v>#REF!</v>
      </c>
      <c r="BM45" s="235" t="e">
        <f>P45*#REF!</f>
        <v>#REF!</v>
      </c>
    </row>
    <row r="46" spans="1:65" s="83" customFormat="1" ht="35.1" customHeight="1" x14ac:dyDescent="0.25">
      <c r="A46" s="83" t="str">
        <f t="shared" si="3"/>
        <v>BH18DT+1</v>
      </c>
      <c r="B46" s="83" t="str">
        <f t="shared" si="4"/>
        <v>BH18DT+2</v>
      </c>
      <c r="C46" s="83" t="str">
        <f t="shared" si="5"/>
        <v>BH18DT+3</v>
      </c>
      <c r="D46" s="83" t="str">
        <f t="shared" si="6"/>
        <v>BH18DT+4</v>
      </c>
      <c r="E46" s="83" t="s">
        <v>344</v>
      </c>
      <c r="F46" s="85">
        <v>18</v>
      </c>
      <c r="G46" s="85"/>
      <c r="H46" s="93" t="s">
        <v>4312</v>
      </c>
      <c r="I46" s="84" t="s">
        <v>4313</v>
      </c>
      <c r="J46" s="84" t="s">
        <v>4272</v>
      </c>
      <c r="K46" s="84" t="str">
        <f t="shared" si="0"/>
        <v>BH18DT</v>
      </c>
      <c r="L46" s="84" t="s">
        <v>4248</v>
      </c>
      <c r="M46" s="95">
        <v>29000</v>
      </c>
      <c r="N46" s="95">
        <v>11000</v>
      </c>
      <c r="O46" s="95">
        <v>8000</v>
      </c>
      <c r="P46" s="95">
        <v>5000</v>
      </c>
      <c r="Q46" s="95" t="e">
        <f>VLOOKUP(H46&amp;"Vị trí 1",#REF!,9,0)</f>
        <v>#REF!</v>
      </c>
      <c r="R46" s="95" t="e">
        <f>VLOOKUP(H46&amp;"Vị trí 2",#REF!,9,0)</f>
        <v>#REF!</v>
      </c>
      <c r="S46" s="95" t="e">
        <f>VLOOKUP(H46&amp;"Vị trí 3",#REF!,9,0)</f>
        <v>#REF!</v>
      </c>
      <c r="T46" s="95" t="e">
        <f>VLOOKUP(H46&amp;"Vị trí 4",#REF!,9,0)</f>
        <v>#REF!</v>
      </c>
      <c r="U46" s="237"/>
      <c r="V46" s="237"/>
      <c r="W46" s="237" t="e">
        <f>VLOOKUP(C46,#REF!,32,0)</f>
        <v>#REF!</v>
      </c>
      <c r="X46" s="237" t="e">
        <f>VLOOKUP(D46,#REF!,32,0)</f>
        <v>#REF!</v>
      </c>
      <c r="Y46" s="238"/>
      <c r="Z46" s="238"/>
      <c r="AA46" s="238" t="e">
        <f>W46/O46</f>
        <v>#REF!</v>
      </c>
      <c r="AB46" s="238" t="e">
        <f>X46/P46</f>
        <v>#REF!</v>
      </c>
      <c r="AC46" s="237"/>
      <c r="AD46" s="237"/>
      <c r="AE46" s="237"/>
      <c r="AF46" s="237"/>
      <c r="AG46" s="238"/>
      <c r="AH46" s="238"/>
      <c r="AI46" s="238"/>
      <c r="AJ46" s="238"/>
      <c r="AK46" s="86">
        <v>3.650010870661184</v>
      </c>
      <c r="AL46" s="86"/>
      <c r="AM46" s="239"/>
      <c r="AN46" s="239">
        <f>ROUNDDOWN(AK46*$AN$10/$AK$10,1)</f>
        <v>2.1</v>
      </c>
      <c r="AO46" s="98">
        <f t="shared" si="20"/>
        <v>60900</v>
      </c>
      <c r="AP46" s="98">
        <f t="shared" si="20"/>
        <v>23100</v>
      </c>
      <c r="AQ46" s="98">
        <f t="shared" si="20"/>
        <v>16800</v>
      </c>
      <c r="AR46" s="98">
        <f t="shared" si="20"/>
        <v>10500</v>
      </c>
      <c r="AS46" s="99">
        <f t="shared" si="21"/>
        <v>60900</v>
      </c>
      <c r="AT46" s="99">
        <f t="shared" si="21"/>
        <v>23100</v>
      </c>
      <c r="AU46" s="99">
        <f t="shared" si="21"/>
        <v>16800</v>
      </c>
      <c r="AV46" s="99">
        <f t="shared" si="21"/>
        <v>10500</v>
      </c>
      <c r="AW46" s="100">
        <f t="shared" si="22"/>
        <v>9135</v>
      </c>
      <c r="AX46" s="240" t="s">
        <v>344</v>
      </c>
      <c r="AY46" s="101">
        <v>20300</v>
      </c>
      <c r="AZ46" s="102">
        <v>7700</v>
      </c>
      <c r="BA46" s="102">
        <v>5600</v>
      </c>
      <c r="BB46" s="102">
        <v>3500</v>
      </c>
      <c r="BC46" s="237">
        <v>17400</v>
      </c>
      <c r="BD46" s="237">
        <v>6600</v>
      </c>
      <c r="BE46" s="237">
        <v>4800</v>
      </c>
      <c r="BF46" s="237">
        <v>3000</v>
      </c>
      <c r="BG46" s="103">
        <f t="shared" si="23"/>
        <v>1365</v>
      </c>
      <c r="BJ46" s="235" t="e">
        <f>M46*#REF!</f>
        <v>#REF!</v>
      </c>
      <c r="BK46" s="235" t="e">
        <f>N46*#REF!</f>
        <v>#REF!</v>
      </c>
      <c r="BL46" s="235" t="e">
        <f>O46*#REF!</f>
        <v>#REF!</v>
      </c>
      <c r="BM46" s="235" t="e">
        <f>P46*#REF!</f>
        <v>#REF!</v>
      </c>
    </row>
    <row r="47" spans="1:65" s="83" customFormat="1" ht="35.1" customHeight="1" x14ac:dyDescent="0.25">
      <c r="A47" s="83" t="str">
        <f t="shared" si="3"/>
        <v>BH19DT+1</v>
      </c>
      <c r="B47" s="83" t="str">
        <f t="shared" si="4"/>
        <v>BH19DT+2</v>
      </c>
      <c r="C47" s="83" t="str">
        <f t="shared" si="5"/>
        <v>BH19DT+3</v>
      </c>
      <c r="D47" s="83" t="str">
        <f t="shared" si="6"/>
        <v>BH19DT+4</v>
      </c>
      <c r="E47" s="83" t="s">
        <v>344</v>
      </c>
      <c r="F47" s="85">
        <v>19</v>
      </c>
      <c r="G47" s="85"/>
      <c r="H47" s="93" t="s">
        <v>4314</v>
      </c>
      <c r="I47" s="84" t="s">
        <v>4315</v>
      </c>
      <c r="J47" s="84" t="s">
        <v>4313</v>
      </c>
      <c r="K47" s="84" t="str">
        <f t="shared" si="0"/>
        <v>BH19DT</v>
      </c>
      <c r="L47" s="84" t="s">
        <v>4316</v>
      </c>
      <c r="M47" s="95">
        <v>20000</v>
      </c>
      <c r="N47" s="95">
        <v>10000</v>
      </c>
      <c r="O47" s="95">
        <v>6200</v>
      </c>
      <c r="P47" s="95">
        <v>4400</v>
      </c>
      <c r="Q47" s="95" t="e">
        <f>VLOOKUP(H47&amp;"Vị trí 1",#REF!,9,0)</f>
        <v>#REF!</v>
      </c>
      <c r="R47" s="95" t="e">
        <f>VLOOKUP(H47&amp;"Vị trí 2",#REF!,9,0)</f>
        <v>#REF!</v>
      </c>
      <c r="S47" s="95" t="e">
        <f>VLOOKUP(H47&amp;"Vị trí 3",#REF!,9,0)</f>
        <v>#REF!</v>
      </c>
      <c r="T47" s="95" t="e">
        <f>VLOOKUP(H47&amp;"Vị trí 4",#REF!,9,0)</f>
        <v>#REF!</v>
      </c>
      <c r="U47" s="237"/>
      <c r="V47" s="237"/>
      <c r="W47" s="237" t="e">
        <f>VLOOKUP(C47,#REF!,32,0)</f>
        <v>#REF!</v>
      </c>
      <c r="X47" s="237"/>
      <c r="Y47" s="238"/>
      <c r="Z47" s="238"/>
      <c r="AA47" s="238" t="e">
        <f>W47/O47</f>
        <v>#REF!</v>
      </c>
      <c r="AB47" s="238"/>
      <c r="AC47" s="237"/>
      <c r="AD47" s="237"/>
      <c r="AE47" s="237"/>
      <c r="AF47" s="237"/>
      <c r="AG47" s="238"/>
      <c r="AH47" s="238"/>
      <c r="AI47" s="238"/>
      <c r="AJ47" s="238"/>
      <c r="AK47" s="86">
        <v>3.7160435411543467</v>
      </c>
      <c r="AL47" s="86"/>
      <c r="AM47" s="239"/>
      <c r="AN47" s="239">
        <f>ROUNDDOWN(AK47*$AN$10/$AK$10,1)</f>
        <v>2.1</v>
      </c>
      <c r="AO47" s="98">
        <f t="shared" si="20"/>
        <v>42000</v>
      </c>
      <c r="AP47" s="98">
        <f t="shared" si="20"/>
        <v>21000</v>
      </c>
      <c r="AQ47" s="98">
        <f t="shared" si="20"/>
        <v>13020</v>
      </c>
      <c r="AR47" s="98">
        <f t="shared" si="20"/>
        <v>9240</v>
      </c>
      <c r="AS47" s="99">
        <f t="shared" si="21"/>
        <v>42000</v>
      </c>
      <c r="AT47" s="99">
        <f t="shared" si="21"/>
        <v>21000</v>
      </c>
      <c r="AU47" s="99">
        <f t="shared" si="21"/>
        <v>13000</v>
      </c>
      <c r="AV47" s="99">
        <f t="shared" si="21"/>
        <v>9200</v>
      </c>
      <c r="AW47" s="100">
        <f t="shared" si="22"/>
        <v>6300</v>
      </c>
      <c r="AX47" s="240" t="s">
        <v>344</v>
      </c>
      <c r="AY47" s="101">
        <v>14000</v>
      </c>
      <c r="AZ47" s="102">
        <v>7000</v>
      </c>
      <c r="BA47" s="102">
        <v>4340</v>
      </c>
      <c r="BB47" s="102">
        <v>3080</v>
      </c>
      <c r="BC47" s="237">
        <v>12000</v>
      </c>
      <c r="BD47" s="237">
        <v>6000</v>
      </c>
      <c r="BE47" s="237">
        <v>3720</v>
      </c>
      <c r="BF47" s="237">
        <v>2640</v>
      </c>
      <c r="BG47" s="103">
        <f t="shared" si="23"/>
        <v>2900</v>
      </c>
      <c r="BJ47" s="235" t="e">
        <f>M47*#REF!</f>
        <v>#REF!</v>
      </c>
      <c r="BK47" s="235" t="e">
        <f>N47*#REF!</f>
        <v>#REF!</v>
      </c>
      <c r="BL47" s="235" t="e">
        <f>O47*#REF!</f>
        <v>#REF!</v>
      </c>
      <c r="BM47" s="235" t="e">
        <f>P47*#REF!</f>
        <v>#REF!</v>
      </c>
    </row>
    <row r="48" spans="1:65" s="83" customFormat="1" ht="35.1" customHeight="1" x14ac:dyDescent="0.25">
      <c r="A48" s="83" t="str">
        <f t="shared" si="3"/>
        <v>BH20DT+1</v>
      </c>
      <c r="B48" s="83" t="str">
        <f t="shared" si="4"/>
        <v>BH20DT+2</v>
      </c>
      <c r="C48" s="83" t="str">
        <f t="shared" si="5"/>
        <v>BH20DT+3</v>
      </c>
      <c r="D48" s="83" t="str">
        <f t="shared" si="6"/>
        <v>BH20DT+4</v>
      </c>
      <c r="E48" s="83" t="s">
        <v>344</v>
      </c>
      <c r="F48" s="85">
        <v>20</v>
      </c>
      <c r="G48" s="85"/>
      <c r="H48" s="93" t="s">
        <v>4317</v>
      </c>
      <c r="I48" s="84" t="s">
        <v>4248</v>
      </c>
      <c r="J48" s="84" t="s">
        <v>4318</v>
      </c>
      <c r="K48" s="84"/>
      <c r="L48" s="84" t="s">
        <v>4319</v>
      </c>
      <c r="M48" s="96"/>
      <c r="N48" s="96"/>
      <c r="O48" s="96"/>
      <c r="P48" s="96"/>
      <c r="Q48" s="95"/>
      <c r="R48" s="95"/>
      <c r="S48" s="95"/>
      <c r="T48" s="95"/>
      <c r="U48" s="237"/>
      <c r="V48" s="237"/>
      <c r="W48" s="237"/>
      <c r="X48" s="237"/>
      <c r="Y48" s="238"/>
      <c r="Z48" s="238"/>
      <c r="AA48" s="238"/>
      <c r="AB48" s="238"/>
      <c r="AC48" s="237"/>
      <c r="AD48" s="237"/>
      <c r="AE48" s="237"/>
      <c r="AF48" s="237"/>
      <c r="AG48" s="238"/>
      <c r="AH48" s="238"/>
      <c r="AI48" s="238"/>
      <c r="AJ48" s="238"/>
      <c r="AK48" s="86"/>
      <c r="AL48" s="86"/>
      <c r="AM48" s="239"/>
      <c r="AN48" s="239"/>
      <c r="AO48" s="98"/>
      <c r="AP48" s="98"/>
      <c r="AQ48" s="98"/>
      <c r="AR48" s="98"/>
      <c r="AS48" s="98"/>
      <c r="AT48" s="98"/>
      <c r="AU48" s="98"/>
      <c r="AV48" s="98"/>
      <c r="AW48" s="58"/>
      <c r="AX48" s="240" t="s">
        <v>344</v>
      </c>
      <c r="AY48" s="101"/>
      <c r="AZ48" s="102"/>
      <c r="BA48" s="102"/>
      <c r="BB48" s="102"/>
      <c r="BC48" s="237"/>
      <c r="BD48" s="237"/>
      <c r="BE48" s="237"/>
      <c r="BF48" s="237"/>
    </row>
    <row r="49" spans="1:65" s="83" customFormat="1" ht="35.1" customHeight="1" x14ac:dyDescent="0.25">
      <c r="A49" s="83" t="str">
        <f t="shared" si="3"/>
        <v>BH20DT_D1+1</v>
      </c>
      <c r="B49" s="83" t="str">
        <f t="shared" si="4"/>
        <v>BH20DT_D1+2</v>
      </c>
      <c r="C49" s="83" t="str">
        <f t="shared" si="5"/>
        <v>BH20DT_D1+3</v>
      </c>
      <c r="D49" s="83" t="str">
        <f t="shared" si="6"/>
        <v>BH20DT_D1+4</v>
      </c>
      <c r="E49" s="83" t="s">
        <v>344</v>
      </c>
      <c r="F49" s="85"/>
      <c r="G49" s="85"/>
      <c r="H49" s="93" t="s">
        <v>4320</v>
      </c>
      <c r="I49" s="84" t="s">
        <v>4321</v>
      </c>
      <c r="J49" s="84" t="s">
        <v>4318</v>
      </c>
      <c r="K49" s="84" t="str">
        <f t="shared" si="0"/>
        <v>BH20DT_D1</v>
      </c>
      <c r="L49" s="84" t="s">
        <v>4322</v>
      </c>
      <c r="M49" s="95">
        <v>22000</v>
      </c>
      <c r="N49" s="95">
        <v>10000</v>
      </c>
      <c r="O49" s="95">
        <v>4900</v>
      </c>
      <c r="P49" s="95">
        <v>3500</v>
      </c>
      <c r="Q49" s="95" t="e">
        <f>VLOOKUP(H49&amp;"Vị trí 1",#REF!,9,0)</f>
        <v>#REF!</v>
      </c>
      <c r="R49" s="95" t="e">
        <f>VLOOKUP(H49&amp;"Vị trí 2",#REF!,9,0)</f>
        <v>#REF!</v>
      </c>
      <c r="S49" s="95" t="e">
        <f>VLOOKUP(H49&amp;"Vị trí 3",#REF!,9,0)</f>
        <v>#REF!</v>
      </c>
      <c r="T49" s="95" t="e">
        <f>VLOOKUP(H49&amp;"Vị trí 4",#REF!,9,0)</f>
        <v>#REF!</v>
      </c>
      <c r="U49" s="237" t="e">
        <f>VLOOKUP(A49,#REF!,32,0)</f>
        <v>#REF!</v>
      </c>
      <c r="V49" s="237" t="e">
        <f>VLOOKUP(B49,#REF!,32,0)</f>
        <v>#REF!</v>
      </c>
      <c r="W49" s="237"/>
      <c r="X49" s="237" t="e">
        <f>VLOOKUP(D49,#REF!,32,0)</f>
        <v>#REF!</v>
      </c>
      <c r="Y49" s="238" t="e">
        <f>U49/M49</f>
        <v>#REF!</v>
      </c>
      <c r="Z49" s="238" t="e">
        <f>V49/N49</f>
        <v>#REF!</v>
      </c>
      <c r="AA49" s="238"/>
      <c r="AB49" s="238" t="e">
        <f>X49/P49</f>
        <v>#REF!</v>
      </c>
      <c r="AC49" s="237"/>
      <c r="AD49" s="237"/>
      <c r="AE49" s="237"/>
      <c r="AF49" s="237"/>
      <c r="AG49" s="238"/>
      <c r="AH49" s="238"/>
      <c r="AI49" s="238"/>
      <c r="AJ49" s="238"/>
      <c r="AK49" s="86">
        <v>2.6545486943879388</v>
      </c>
      <c r="AL49" s="86"/>
      <c r="AM49" s="239"/>
      <c r="AN49" s="239">
        <v>1.55</v>
      </c>
      <c r="AO49" s="98">
        <f t="shared" ref="AO49:AO58" si="24">M49*$AN49</f>
        <v>34100</v>
      </c>
      <c r="AP49" s="98">
        <f t="shared" ref="AP49:AP58" si="25">N49*$AN49</f>
        <v>15500</v>
      </c>
      <c r="AQ49" s="98">
        <f t="shared" ref="AQ49:AQ58" si="26">O49*$AN49</f>
        <v>7595</v>
      </c>
      <c r="AR49" s="98">
        <f t="shared" ref="AR49:AR58" si="27">P49*$AN49</f>
        <v>5425</v>
      </c>
      <c r="AS49" s="99">
        <f t="shared" ref="AS49:AV58" si="28">IF(AO49&lt;1000,ROUND(AO49,-1),ROUND(AO49,-2))</f>
        <v>34100</v>
      </c>
      <c r="AT49" s="99">
        <f t="shared" si="28"/>
        <v>15500</v>
      </c>
      <c r="AU49" s="99">
        <f t="shared" si="28"/>
        <v>7600</v>
      </c>
      <c r="AV49" s="99">
        <f t="shared" si="28"/>
        <v>5400</v>
      </c>
      <c r="AW49" s="100">
        <f t="shared" ref="AW49:AW58" si="29">AO49*0.15</f>
        <v>5115</v>
      </c>
      <c r="AX49" s="240" t="s">
        <v>344</v>
      </c>
      <c r="AY49" s="101">
        <v>15400</v>
      </c>
      <c r="AZ49" s="102">
        <v>7000</v>
      </c>
      <c r="BA49" s="102">
        <v>3430</v>
      </c>
      <c r="BB49" s="102">
        <v>2450</v>
      </c>
      <c r="BC49" s="237">
        <v>13200</v>
      </c>
      <c r="BD49" s="237">
        <v>6000</v>
      </c>
      <c r="BE49" s="237">
        <v>2940</v>
      </c>
      <c r="BF49" s="237">
        <v>2100</v>
      </c>
      <c r="BG49" s="103">
        <f t="shared" ref="BG49:BG58" si="30">AV49-AW49</f>
        <v>285</v>
      </c>
      <c r="BJ49" s="235" t="e">
        <f>M49*#REF!</f>
        <v>#REF!</v>
      </c>
      <c r="BK49" s="235" t="e">
        <f>N49*#REF!</f>
        <v>#REF!</v>
      </c>
      <c r="BL49" s="235" t="e">
        <f>O49*#REF!</f>
        <v>#REF!</v>
      </c>
      <c r="BM49" s="235" t="e">
        <f>P49*#REF!</f>
        <v>#REF!</v>
      </c>
    </row>
    <row r="50" spans="1:65" s="83" customFormat="1" ht="35.1" customHeight="1" x14ac:dyDescent="0.25">
      <c r="A50" s="83" t="str">
        <f t="shared" si="3"/>
        <v>BH20DT_D2+1</v>
      </c>
      <c r="B50" s="83" t="str">
        <f t="shared" si="4"/>
        <v>BH20DT_D2+2</v>
      </c>
      <c r="C50" s="83" t="str">
        <f t="shared" si="5"/>
        <v>BH20DT_D2+3</v>
      </c>
      <c r="D50" s="83" t="str">
        <f t="shared" si="6"/>
        <v>BH20DT_D2+4</v>
      </c>
      <c r="E50" s="83" t="s">
        <v>344</v>
      </c>
      <c r="F50" s="85"/>
      <c r="G50" s="85"/>
      <c r="H50" s="93" t="s">
        <v>4323</v>
      </c>
      <c r="I50" s="84" t="s">
        <v>4324</v>
      </c>
      <c r="J50" s="84" t="s">
        <v>4325</v>
      </c>
      <c r="K50" s="84" t="str">
        <f t="shared" si="0"/>
        <v>BH20DT_D2</v>
      </c>
      <c r="L50" s="84" t="s">
        <v>4326</v>
      </c>
      <c r="M50" s="95">
        <v>25000</v>
      </c>
      <c r="N50" s="95">
        <v>13000</v>
      </c>
      <c r="O50" s="95">
        <v>8000</v>
      </c>
      <c r="P50" s="95">
        <v>5000</v>
      </c>
      <c r="Q50" s="95" t="e">
        <f>VLOOKUP(H50&amp;"Vị trí 1",#REF!,9,0)</f>
        <v>#REF!</v>
      </c>
      <c r="R50" s="95" t="e">
        <f>VLOOKUP(H50&amp;"Vị trí 2",#REF!,9,0)</f>
        <v>#REF!</v>
      </c>
      <c r="S50" s="95" t="e">
        <f>VLOOKUP(H50&amp;"Vị trí 3",#REF!,9,0)</f>
        <v>#REF!</v>
      </c>
      <c r="T50" s="95" t="e">
        <f>VLOOKUP(H50&amp;"Vị trí 4",#REF!,9,0)</f>
        <v>#REF!</v>
      </c>
      <c r="U50" s="237"/>
      <c r="V50" s="237" t="e">
        <f>VLOOKUP(B50,#REF!,32,0)</f>
        <v>#REF!</v>
      </c>
      <c r="W50" s="237" t="e">
        <f>VLOOKUP(C50,#REF!,32,0)</f>
        <v>#REF!</v>
      </c>
      <c r="X50" s="237"/>
      <c r="Y50" s="238"/>
      <c r="Z50" s="238" t="e">
        <f t="shared" ref="Z50:AA52" si="31">V50/N50</f>
        <v>#REF!</v>
      </c>
      <c r="AA50" s="238" t="e">
        <f t="shared" si="31"/>
        <v>#REF!</v>
      </c>
      <c r="AB50" s="238"/>
      <c r="AC50" s="237"/>
      <c r="AD50" s="237"/>
      <c r="AE50" s="237"/>
      <c r="AF50" s="237"/>
      <c r="AG50" s="238"/>
      <c r="AH50" s="238"/>
      <c r="AI50" s="238"/>
      <c r="AJ50" s="238"/>
      <c r="AK50" s="86">
        <v>3.7060795443535115</v>
      </c>
      <c r="AL50" s="86"/>
      <c r="AM50" s="239"/>
      <c r="AN50" s="239">
        <f>ROUNDDOWN(AK50*$AN$10/$AK$10,1)</f>
        <v>2.1</v>
      </c>
      <c r="AO50" s="98">
        <f t="shared" si="24"/>
        <v>52500</v>
      </c>
      <c r="AP50" s="98">
        <f t="shared" si="25"/>
        <v>27300</v>
      </c>
      <c r="AQ50" s="98">
        <f t="shared" si="26"/>
        <v>16800</v>
      </c>
      <c r="AR50" s="98">
        <f t="shared" si="27"/>
        <v>10500</v>
      </c>
      <c r="AS50" s="99">
        <f t="shared" si="28"/>
        <v>52500</v>
      </c>
      <c r="AT50" s="99">
        <f t="shared" si="28"/>
        <v>27300</v>
      </c>
      <c r="AU50" s="99">
        <f t="shared" si="28"/>
        <v>16800</v>
      </c>
      <c r="AV50" s="99">
        <f t="shared" si="28"/>
        <v>10500</v>
      </c>
      <c r="AW50" s="100">
        <f t="shared" si="29"/>
        <v>7875</v>
      </c>
      <c r="AX50" s="240" t="s">
        <v>344</v>
      </c>
      <c r="AY50" s="101">
        <v>16450</v>
      </c>
      <c r="AZ50" s="102">
        <v>7699.9999999999991</v>
      </c>
      <c r="BA50" s="102">
        <v>3849.9999999999995</v>
      </c>
      <c r="BB50" s="102">
        <v>2450</v>
      </c>
      <c r="BC50" s="237">
        <v>14100</v>
      </c>
      <c r="BD50" s="237">
        <v>6600</v>
      </c>
      <c r="BE50" s="237">
        <v>3300</v>
      </c>
      <c r="BF50" s="237">
        <v>2100</v>
      </c>
      <c r="BG50" s="103">
        <f t="shared" si="30"/>
        <v>2625</v>
      </c>
      <c r="BJ50" s="235" t="e">
        <f>M50*#REF!</f>
        <v>#REF!</v>
      </c>
      <c r="BK50" s="235" t="e">
        <f>N50*#REF!</f>
        <v>#REF!</v>
      </c>
      <c r="BL50" s="235" t="e">
        <f>O50*#REF!</f>
        <v>#REF!</v>
      </c>
      <c r="BM50" s="235" t="e">
        <f>P50*#REF!</f>
        <v>#REF!</v>
      </c>
    </row>
    <row r="51" spans="1:65" s="234" customFormat="1" ht="35.1" customHeight="1" x14ac:dyDescent="0.25">
      <c r="A51" s="83" t="str">
        <f t="shared" si="3"/>
        <v>BH20DT_D3+1</v>
      </c>
      <c r="B51" s="83" t="str">
        <f t="shared" si="4"/>
        <v>BH20DT_D3+2</v>
      </c>
      <c r="C51" s="83" t="str">
        <f t="shared" si="5"/>
        <v>BH20DT_D3+3</v>
      </c>
      <c r="D51" s="83" t="str">
        <f t="shared" si="6"/>
        <v>BH20DT_D3+4</v>
      </c>
      <c r="E51" s="83" t="s">
        <v>344</v>
      </c>
      <c r="F51" s="85"/>
      <c r="G51" s="85"/>
      <c r="H51" s="93" t="s">
        <v>4327</v>
      </c>
      <c r="I51" s="84" t="s">
        <v>4328</v>
      </c>
      <c r="J51" s="84" t="s">
        <v>4329</v>
      </c>
      <c r="K51" s="84" t="str">
        <f t="shared" si="0"/>
        <v>BH20DT_D3</v>
      </c>
      <c r="L51" s="84" t="s">
        <v>4330</v>
      </c>
      <c r="M51" s="95">
        <v>30000</v>
      </c>
      <c r="N51" s="95">
        <v>13000</v>
      </c>
      <c r="O51" s="95">
        <v>8500</v>
      </c>
      <c r="P51" s="95">
        <v>5500</v>
      </c>
      <c r="Q51" s="95" t="e">
        <f>VLOOKUP(H51&amp;"Vị trí 1",#REF!,9,0)</f>
        <v>#REF!</v>
      </c>
      <c r="R51" s="95" t="e">
        <f>VLOOKUP(H51&amp;"Vị trí 2",#REF!,9,0)</f>
        <v>#REF!</v>
      </c>
      <c r="S51" s="95" t="e">
        <f>VLOOKUP(H51&amp;"Vị trí 3",#REF!,9,0)</f>
        <v>#REF!</v>
      </c>
      <c r="T51" s="95" t="e">
        <f>VLOOKUP(H51&amp;"Vị trí 4",#REF!,9,0)</f>
        <v>#REF!</v>
      </c>
      <c r="U51" s="237" t="e">
        <f>VLOOKUP(A51,#REF!,32,0)</f>
        <v>#REF!</v>
      </c>
      <c r="V51" s="237" t="e">
        <f>VLOOKUP(B51,#REF!,32,0)</f>
        <v>#REF!</v>
      </c>
      <c r="W51" s="237" t="e">
        <f>VLOOKUP(C51,#REF!,32,0)</f>
        <v>#REF!</v>
      </c>
      <c r="X51" s="237" t="e">
        <f>VLOOKUP(D51,#REF!,32,0)</f>
        <v>#REF!</v>
      </c>
      <c r="Y51" s="238" t="e">
        <f>U51/M51</f>
        <v>#REF!</v>
      </c>
      <c r="Z51" s="238" t="e">
        <f t="shared" si="31"/>
        <v>#REF!</v>
      </c>
      <c r="AA51" s="238" t="e">
        <f t="shared" si="31"/>
        <v>#REF!</v>
      </c>
      <c r="AB51" s="238" t="e">
        <f>X51/P51</f>
        <v>#REF!</v>
      </c>
      <c r="AC51" s="237" t="e">
        <f>VLOOKUP(H51,#REF!,5,0)</f>
        <v>#REF!</v>
      </c>
      <c r="AD51" s="237"/>
      <c r="AE51" s="237"/>
      <c r="AF51" s="237"/>
      <c r="AG51" s="238" t="e">
        <f>AC51/M51</f>
        <v>#REF!</v>
      </c>
      <c r="AH51" s="238"/>
      <c r="AI51" s="238"/>
      <c r="AJ51" s="238"/>
      <c r="AK51" s="86">
        <v>3.4848757302482238</v>
      </c>
      <c r="AL51" s="86"/>
      <c r="AM51" s="239" t="e">
        <f>AVERAGE(AG51:AJ51)</f>
        <v>#REF!</v>
      </c>
      <c r="AN51" s="239">
        <f>ROUNDDOWN(AK51*$AN$10/$AK$10,1)</f>
        <v>2</v>
      </c>
      <c r="AO51" s="98">
        <f t="shared" si="24"/>
        <v>60000</v>
      </c>
      <c r="AP51" s="98">
        <f t="shared" si="25"/>
        <v>26000</v>
      </c>
      <c r="AQ51" s="98">
        <f t="shared" si="26"/>
        <v>17000</v>
      </c>
      <c r="AR51" s="98">
        <f t="shared" si="27"/>
        <v>11000</v>
      </c>
      <c r="AS51" s="99">
        <f t="shared" si="28"/>
        <v>60000</v>
      </c>
      <c r="AT51" s="99">
        <f t="shared" si="28"/>
        <v>26000</v>
      </c>
      <c r="AU51" s="99">
        <f t="shared" si="28"/>
        <v>17000</v>
      </c>
      <c r="AV51" s="99">
        <f t="shared" si="28"/>
        <v>11000</v>
      </c>
      <c r="AW51" s="100">
        <f t="shared" si="29"/>
        <v>9000</v>
      </c>
      <c r="AX51" s="244" t="s">
        <v>344</v>
      </c>
      <c r="AY51" s="101">
        <v>17500</v>
      </c>
      <c r="AZ51" s="102">
        <v>9100</v>
      </c>
      <c r="BA51" s="102">
        <v>5600</v>
      </c>
      <c r="BB51" s="102">
        <v>3500</v>
      </c>
      <c r="BC51" s="237">
        <v>15000</v>
      </c>
      <c r="BD51" s="237">
        <v>7800</v>
      </c>
      <c r="BE51" s="237">
        <v>4800</v>
      </c>
      <c r="BF51" s="237">
        <v>3000</v>
      </c>
      <c r="BG51" s="103">
        <f t="shared" si="30"/>
        <v>2000</v>
      </c>
      <c r="BJ51" s="235" t="e">
        <f>M51*#REF!</f>
        <v>#REF!</v>
      </c>
      <c r="BK51" s="235" t="e">
        <f>N51*#REF!</f>
        <v>#REF!</v>
      </c>
      <c r="BL51" s="235" t="e">
        <f>O51*#REF!</f>
        <v>#REF!</v>
      </c>
      <c r="BM51" s="235" t="e">
        <f>P51*#REF!</f>
        <v>#REF!</v>
      </c>
    </row>
    <row r="52" spans="1:65" s="83" customFormat="1" ht="54.75" customHeight="1" x14ac:dyDescent="0.25">
      <c r="A52" s="83" t="str">
        <f t="shared" si="3"/>
        <v>BH20DT_D4+1</v>
      </c>
      <c r="B52" s="83" t="str">
        <f t="shared" si="4"/>
        <v>BH20DT_D4+2</v>
      </c>
      <c r="C52" s="83" t="str">
        <f t="shared" si="5"/>
        <v>BH20DT_D4+3</v>
      </c>
      <c r="D52" s="83" t="str">
        <f t="shared" si="6"/>
        <v>BH20DT_D4+4</v>
      </c>
      <c r="E52" s="83" t="s">
        <v>344</v>
      </c>
      <c r="F52" s="85"/>
      <c r="G52" s="85"/>
      <c r="H52" s="93" t="s">
        <v>4331</v>
      </c>
      <c r="I52" s="84" t="s">
        <v>4332</v>
      </c>
      <c r="J52" s="84" t="s">
        <v>4333</v>
      </c>
      <c r="K52" s="84" t="str">
        <f t="shared" si="0"/>
        <v>BH20DT_D4</v>
      </c>
      <c r="L52" s="84" t="s">
        <v>4334</v>
      </c>
      <c r="M52" s="95">
        <v>27000</v>
      </c>
      <c r="N52" s="95">
        <v>13000</v>
      </c>
      <c r="O52" s="95">
        <v>8000</v>
      </c>
      <c r="P52" s="95">
        <v>6000</v>
      </c>
      <c r="Q52" s="95" t="e">
        <f>VLOOKUP(H52&amp;"Vị trí 1",#REF!,9,0)</f>
        <v>#REF!</v>
      </c>
      <c r="R52" s="95" t="e">
        <f>VLOOKUP(H52&amp;"Vị trí 2",#REF!,9,0)</f>
        <v>#REF!</v>
      </c>
      <c r="S52" s="95" t="e">
        <f>VLOOKUP(H52&amp;"Vị trí 3",#REF!,9,0)</f>
        <v>#REF!</v>
      </c>
      <c r="T52" s="95" t="e">
        <f>VLOOKUP(H52&amp;"Vị trí 4",#REF!,9,0)</f>
        <v>#REF!</v>
      </c>
      <c r="U52" s="237" t="e">
        <f>VLOOKUP(A52,#REF!,32,0)</f>
        <v>#REF!</v>
      </c>
      <c r="V52" s="237" t="e">
        <f>VLOOKUP(B52,#REF!,32,0)</f>
        <v>#REF!</v>
      </c>
      <c r="W52" s="237" t="e">
        <f>VLOOKUP(C52,#REF!,32,0)</f>
        <v>#REF!</v>
      </c>
      <c r="X52" s="237" t="e">
        <f>VLOOKUP(D52,#REF!,32,0)</f>
        <v>#REF!</v>
      </c>
      <c r="Y52" s="238" t="e">
        <f>U52/M52</f>
        <v>#REF!</v>
      </c>
      <c r="Z52" s="238" t="e">
        <f t="shared" si="31"/>
        <v>#REF!</v>
      </c>
      <c r="AA52" s="238" t="e">
        <f t="shared" si="31"/>
        <v>#REF!</v>
      </c>
      <c r="AB52" s="238" t="e">
        <f>X52/P52</f>
        <v>#REF!</v>
      </c>
      <c r="AC52" s="237"/>
      <c r="AD52" s="237"/>
      <c r="AE52" s="237"/>
      <c r="AF52" s="237"/>
      <c r="AG52" s="238"/>
      <c r="AH52" s="238"/>
      <c r="AI52" s="238"/>
      <c r="AJ52" s="238"/>
      <c r="AK52" s="86">
        <v>2.5087731090962015</v>
      </c>
      <c r="AL52" s="86"/>
      <c r="AM52" s="239"/>
      <c r="AN52" s="239">
        <v>1.45</v>
      </c>
      <c r="AO52" s="98">
        <f t="shared" si="24"/>
        <v>39150</v>
      </c>
      <c r="AP52" s="98">
        <f t="shared" si="25"/>
        <v>18850</v>
      </c>
      <c r="AQ52" s="98">
        <f t="shared" si="26"/>
        <v>11600</v>
      </c>
      <c r="AR52" s="98">
        <f t="shared" si="27"/>
        <v>8700</v>
      </c>
      <c r="AS52" s="99">
        <f t="shared" si="28"/>
        <v>39200</v>
      </c>
      <c r="AT52" s="99">
        <f t="shared" si="28"/>
        <v>18900</v>
      </c>
      <c r="AU52" s="99">
        <f t="shared" si="28"/>
        <v>11600</v>
      </c>
      <c r="AV52" s="99">
        <f t="shared" si="28"/>
        <v>8700</v>
      </c>
      <c r="AW52" s="100">
        <f t="shared" si="29"/>
        <v>5872.5</v>
      </c>
      <c r="AX52" s="240" t="s">
        <v>344</v>
      </c>
      <c r="AY52" s="101">
        <v>21000</v>
      </c>
      <c r="AZ52" s="102">
        <v>9100</v>
      </c>
      <c r="BA52" s="102">
        <v>5950</v>
      </c>
      <c r="BB52" s="102">
        <v>3849.9999999999995</v>
      </c>
      <c r="BC52" s="237">
        <v>18000</v>
      </c>
      <c r="BD52" s="237">
        <v>7800</v>
      </c>
      <c r="BE52" s="237">
        <v>5100</v>
      </c>
      <c r="BF52" s="237">
        <v>3300</v>
      </c>
      <c r="BG52" s="103">
        <f t="shared" si="30"/>
        <v>2827.5</v>
      </c>
      <c r="BJ52" s="235" t="e">
        <f>M52*#REF!</f>
        <v>#REF!</v>
      </c>
      <c r="BK52" s="235" t="e">
        <f>N52*#REF!</f>
        <v>#REF!</v>
      </c>
      <c r="BL52" s="235" t="e">
        <f>O52*#REF!</f>
        <v>#REF!</v>
      </c>
      <c r="BM52" s="235" t="e">
        <f>P52*#REF!</f>
        <v>#REF!</v>
      </c>
    </row>
    <row r="53" spans="1:65" s="83" customFormat="1" ht="35.1" customHeight="1" x14ac:dyDescent="0.25">
      <c r="A53" s="83" t="str">
        <f t="shared" si="3"/>
        <v>BH21DT+1</v>
      </c>
      <c r="B53" s="83" t="str">
        <f t="shared" si="4"/>
        <v>BH21DT+2</v>
      </c>
      <c r="C53" s="83" t="str">
        <f t="shared" si="5"/>
        <v>BH21DT+3</v>
      </c>
      <c r="D53" s="83" t="str">
        <f t="shared" si="6"/>
        <v>BH21DT+4</v>
      </c>
      <c r="E53" s="83" t="s">
        <v>344</v>
      </c>
      <c r="F53" s="85">
        <v>21</v>
      </c>
      <c r="G53" s="85"/>
      <c r="H53" s="93" t="s">
        <v>4335</v>
      </c>
      <c r="I53" s="84" t="s">
        <v>4336</v>
      </c>
      <c r="J53" s="84" t="s">
        <v>4337</v>
      </c>
      <c r="K53" s="84" t="str">
        <f t="shared" si="0"/>
        <v>BH21DT</v>
      </c>
      <c r="L53" s="84" t="s">
        <v>4338</v>
      </c>
      <c r="M53" s="95">
        <v>23000</v>
      </c>
      <c r="N53" s="95">
        <v>13000</v>
      </c>
      <c r="O53" s="95">
        <v>5900</v>
      </c>
      <c r="P53" s="95">
        <v>4200</v>
      </c>
      <c r="Q53" s="95" t="e">
        <f>VLOOKUP(H53&amp;"Vị trí 1",#REF!,9,0)</f>
        <v>#REF!</v>
      </c>
      <c r="R53" s="95" t="e">
        <f>VLOOKUP(H53&amp;"Vị trí 2",#REF!,9,0)</f>
        <v>#REF!</v>
      </c>
      <c r="S53" s="95" t="e">
        <f>VLOOKUP(H53&amp;"Vị trí 3",#REF!,9,0)</f>
        <v>#REF!</v>
      </c>
      <c r="T53" s="95" t="e">
        <f>VLOOKUP(H53&amp;"Vị trí 4",#REF!,9,0)</f>
        <v>#REF!</v>
      </c>
      <c r="U53" s="237"/>
      <c r="V53" s="237"/>
      <c r="W53" s="237"/>
      <c r="X53" s="237"/>
      <c r="Y53" s="238"/>
      <c r="Z53" s="238"/>
      <c r="AA53" s="238"/>
      <c r="AB53" s="238"/>
      <c r="AC53" s="237"/>
      <c r="AD53" s="237"/>
      <c r="AE53" s="237"/>
      <c r="AF53" s="237"/>
      <c r="AG53" s="238"/>
      <c r="AH53" s="238"/>
      <c r="AI53" s="238"/>
      <c r="AJ53" s="238"/>
      <c r="AK53" s="86">
        <v>3.05</v>
      </c>
      <c r="AL53" s="86"/>
      <c r="AM53" s="239"/>
      <c r="AN53" s="239">
        <f>AK53*$AN$10/$AK$10</f>
        <v>1.7993466864428302</v>
      </c>
      <c r="AO53" s="98">
        <f t="shared" si="24"/>
        <v>41384.973788185096</v>
      </c>
      <c r="AP53" s="98">
        <f t="shared" si="25"/>
        <v>23391.506923756795</v>
      </c>
      <c r="AQ53" s="98">
        <f t="shared" si="26"/>
        <v>10616.145450012698</v>
      </c>
      <c r="AR53" s="98">
        <f t="shared" si="27"/>
        <v>7557.2560830598868</v>
      </c>
      <c r="AS53" s="99">
        <f t="shared" si="28"/>
        <v>41400</v>
      </c>
      <c r="AT53" s="99">
        <f t="shared" si="28"/>
        <v>23400</v>
      </c>
      <c r="AU53" s="99">
        <f t="shared" si="28"/>
        <v>10600</v>
      </c>
      <c r="AV53" s="99">
        <f t="shared" si="28"/>
        <v>7600</v>
      </c>
      <c r="AW53" s="100">
        <f t="shared" si="29"/>
        <v>6207.7460682277642</v>
      </c>
      <c r="AX53" s="240" t="s">
        <v>344</v>
      </c>
      <c r="AY53" s="101">
        <v>18900</v>
      </c>
      <c r="AZ53" s="102">
        <v>9100</v>
      </c>
      <c r="BA53" s="102">
        <v>5600</v>
      </c>
      <c r="BB53" s="102">
        <v>4200</v>
      </c>
      <c r="BC53" s="237">
        <v>16200</v>
      </c>
      <c r="BD53" s="237">
        <v>7800</v>
      </c>
      <c r="BE53" s="237">
        <v>4800</v>
      </c>
      <c r="BF53" s="237">
        <v>3600</v>
      </c>
      <c r="BG53" s="103">
        <f t="shared" si="30"/>
        <v>1392.2539317722358</v>
      </c>
      <c r="BJ53" s="235" t="e">
        <f>M53*#REF!</f>
        <v>#REF!</v>
      </c>
      <c r="BK53" s="235" t="e">
        <f>N53*#REF!</f>
        <v>#REF!</v>
      </c>
      <c r="BL53" s="235" t="e">
        <f>O53*#REF!</f>
        <v>#REF!</v>
      </c>
      <c r="BM53" s="235" t="e">
        <f>P53*#REF!</f>
        <v>#REF!</v>
      </c>
    </row>
    <row r="54" spans="1:65" s="83" customFormat="1" ht="35.1" customHeight="1" x14ac:dyDescent="0.25">
      <c r="A54" s="83" t="str">
        <f t="shared" si="3"/>
        <v>BH22DT+1</v>
      </c>
      <c r="B54" s="83" t="str">
        <f t="shared" si="4"/>
        <v>BH22DT+2</v>
      </c>
      <c r="C54" s="83" t="str">
        <f t="shared" si="5"/>
        <v>BH22DT+3</v>
      </c>
      <c r="D54" s="83" t="str">
        <f t="shared" si="6"/>
        <v>BH22DT+4</v>
      </c>
      <c r="E54" s="83" t="s">
        <v>344</v>
      </c>
      <c r="F54" s="85">
        <v>22</v>
      </c>
      <c r="G54" s="85"/>
      <c r="H54" s="93" t="s">
        <v>4339</v>
      </c>
      <c r="I54" s="84" t="s">
        <v>4340</v>
      </c>
      <c r="J54" s="84" t="s">
        <v>239</v>
      </c>
      <c r="K54" s="84" t="str">
        <f t="shared" si="0"/>
        <v>BH22DT</v>
      </c>
      <c r="L54" s="84" t="s">
        <v>4251</v>
      </c>
      <c r="M54" s="95">
        <v>23000</v>
      </c>
      <c r="N54" s="95">
        <v>13000</v>
      </c>
      <c r="O54" s="95">
        <v>5900</v>
      </c>
      <c r="P54" s="95">
        <v>4200</v>
      </c>
      <c r="Q54" s="95" t="e">
        <f>VLOOKUP(H54&amp;"Vị trí 1",#REF!,9,0)</f>
        <v>#REF!</v>
      </c>
      <c r="R54" s="95" t="e">
        <f>VLOOKUP(H54&amp;"Vị trí 2",#REF!,9,0)</f>
        <v>#REF!</v>
      </c>
      <c r="S54" s="95" t="e">
        <f>VLOOKUP(H54&amp;"Vị trí 3",#REF!,9,0)</f>
        <v>#REF!</v>
      </c>
      <c r="T54" s="95" t="e">
        <f>VLOOKUP(H54&amp;"Vị trí 4",#REF!,9,0)</f>
        <v>#REF!</v>
      </c>
      <c r="U54" s="237"/>
      <c r="V54" s="237"/>
      <c r="W54" s="237"/>
      <c r="X54" s="237"/>
      <c r="Y54" s="238"/>
      <c r="Z54" s="238"/>
      <c r="AA54" s="238"/>
      <c r="AB54" s="238"/>
      <c r="AC54" s="237"/>
      <c r="AD54" s="237"/>
      <c r="AE54" s="237"/>
      <c r="AF54" s="237"/>
      <c r="AG54" s="238"/>
      <c r="AH54" s="238"/>
      <c r="AI54" s="238"/>
      <c r="AJ54" s="238"/>
      <c r="AK54" s="86">
        <v>3.05</v>
      </c>
      <c r="AL54" s="86"/>
      <c r="AM54" s="239"/>
      <c r="AN54" s="239">
        <f>AK54*$AN$10/$AK$10</f>
        <v>1.7993466864428302</v>
      </c>
      <c r="AO54" s="98">
        <f t="shared" si="24"/>
        <v>41384.973788185096</v>
      </c>
      <c r="AP54" s="98">
        <f t="shared" si="25"/>
        <v>23391.506923756795</v>
      </c>
      <c r="AQ54" s="98">
        <f t="shared" si="26"/>
        <v>10616.145450012698</v>
      </c>
      <c r="AR54" s="98">
        <f t="shared" si="27"/>
        <v>7557.2560830598868</v>
      </c>
      <c r="AS54" s="99">
        <f t="shared" si="28"/>
        <v>41400</v>
      </c>
      <c r="AT54" s="99">
        <f t="shared" si="28"/>
        <v>23400</v>
      </c>
      <c r="AU54" s="99">
        <f t="shared" si="28"/>
        <v>10600</v>
      </c>
      <c r="AV54" s="99">
        <f t="shared" si="28"/>
        <v>7600</v>
      </c>
      <c r="AW54" s="100">
        <f t="shared" si="29"/>
        <v>6207.7460682277642</v>
      </c>
      <c r="AX54" s="240" t="s">
        <v>344</v>
      </c>
      <c r="AY54" s="101">
        <v>16100</v>
      </c>
      <c r="AZ54" s="102">
        <v>9100</v>
      </c>
      <c r="BA54" s="102">
        <v>4130</v>
      </c>
      <c r="BB54" s="102">
        <v>2940</v>
      </c>
      <c r="BC54" s="237">
        <v>13800</v>
      </c>
      <c r="BD54" s="237">
        <v>7800</v>
      </c>
      <c r="BE54" s="237">
        <v>3540</v>
      </c>
      <c r="BF54" s="237">
        <v>2520</v>
      </c>
      <c r="BG54" s="103">
        <f t="shared" si="30"/>
        <v>1392.2539317722358</v>
      </c>
      <c r="BJ54" s="235" t="e">
        <f>M54*#REF!</f>
        <v>#REF!</v>
      </c>
      <c r="BK54" s="235" t="e">
        <f>N54*#REF!</f>
        <v>#REF!</v>
      </c>
      <c r="BL54" s="235" t="e">
        <f>O54*#REF!</f>
        <v>#REF!</v>
      </c>
      <c r="BM54" s="235" t="e">
        <f>P54*#REF!</f>
        <v>#REF!</v>
      </c>
    </row>
    <row r="55" spans="1:65" s="83" customFormat="1" ht="35.1" customHeight="1" x14ac:dyDescent="0.25">
      <c r="A55" s="83" t="str">
        <f t="shared" si="3"/>
        <v>BH23DT+1</v>
      </c>
      <c r="B55" s="83" t="str">
        <f t="shared" si="4"/>
        <v>BH23DT+2</v>
      </c>
      <c r="C55" s="83" t="str">
        <f t="shared" si="5"/>
        <v>BH23DT+3</v>
      </c>
      <c r="D55" s="83" t="str">
        <f t="shared" si="6"/>
        <v>BH23DT+4</v>
      </c>
      <c r="E55" s="83" t="s">
        <v>344</v>
      </c>
      <c r="F55" s="85">
        <v>23</v>
      </c>
      <c r="G55" s="85"/>
      <c r="H55" s="93" t="s">
        <v>4341</v>
      </c>
      <c r="I55" s="84" t="s">
        <v>290</v>
      </c>
      <c r="J55" s="84" t="s">
        <v>239</v>
      </c>
      <c r="K55" s="84" t="str">
        <f t="shared" si="0"/>
        <v>BH23DT</v>
      </c>
      <c r="L55" s="84" t="s">
        <v>4251</v>
      </c>
      <c r="M55" s="95">
        <v>21000</v>
      </c>
      <c r="N55" s="95">
        <v>13000</v>
      </c>
      <c r="O55" s="95">
        <v>5900</v>
      </c>
      <c r="P55" s="95">
        <v>3600</v>
      </c>
      <c r="Q55" s="95" t="e">
        <f>VLOOKUP(H55&amp;"Vị trí 1",#REF!,9,0)</f>
        <v>#REF!</v>
      </c>
      <c r="R55" s="95" t="e">
        <f>VLOOKUP(H55&amp;"Vị trí 2",#REF!,9,0)</f>
        <v>#REF!</v>
      </c>
      <c r="S55" s="95" t="e">
        <f>VLOOKUP(H55&amp;"Vị trí 3",#REF!,9,0)</f>
        <v>#REF!</v>
      </c>
      <c r="T55" s="95" t="e">
        <f>VLOOKUP(H55&amp;"Vị trí 4",#REF!,9,0)</f>
        <v>#REF!</v>
      </c>
      <c r="U55" s="237"/>
      <c r="V55" s="237"/>
      <c r="W55" s="237"/>
      <c r="X55" s="237"/>
      <c r="Y55" s="238"/>
      <c r="Z55" s="238"/>
      <c r="AA55" s="238"/>
      <c r="AB55" s="238"/>
      <c r="AC55" s="237"/>
      <c r="AD55" s="237"/>
      <c r="AE55" s="237"/>
      <c r="AF55" s="237"/>
      <c r="AG55" s="238"/>
      <c r="AH55" s="238"/>
      <c r="AI55" s="238"/>
      <c r="AJ55" s="238"/>
      <c r="AK55" s="86">
        <v>3.05</v>
      </c>
      <c r="AL55" s="86"/>
      <c r="AM55" s="239"/>
      <c r="AN55" s="239">
        <f>AK55*$AN$10/$AK$10</f>
        <v>1.7993466864428302</v>
      </c>
      <c r="AO55" s="98">
        <f t="shared" si="24"/>
        <v>37786.280415299436</v>
      </c>
      <c r="AP55" s="98">
        <f t="shared" si="25"/>
        <v>23391.506923756795</v>
      </c>
      <c r="AQ55" s="98">
        <f t="shared" si="26"/>
        <v>10616.145450012698</v>
      </c>
      <c r="AR55" s="98">
        <f t="shared" si="27"/>
        <v>6477.6480711941886</v>
      </c>
      <c r="AS55" s="99">
        <f t="shared" si="28"/>
        <v>37800</v>
      </c>
      <c r="AT55" s="99">
        <f t="shared" si="28"/>
        <v>23400</v>
      </c>
      <c r="AU55" s="99">
        <f t="shared" si="28"/>
        <v>10600</v>
      </c>
      <c r="AV55" s="99">
        <f t="shared" si="28"/>
        <v>6500</v>
      </c>
      <c r="AW55" s="100">
        <f t="shared" si="29"/>
        <v>5667.9420622949156</v>
      </c>
      <c r="AX55" s="240" t="s">
        <v>344</v>
      </c>
      <c r="AY55" s="101">
        <v>16100</v>
      </c>
      <c r="AZ55" s="102">
        <v>9100</v>
      </c>
      <c r="BA55" s="102">
        <v>4130</v>
      </c>
      <c r="BB55" s="102">
        <v>2940</v>
      </c>
      <c r="BC55" s="237">
        <v>13800</v>
      </c>
      <c r="BD55" s="237">
        <v>7800</v>
      </c>
      <c r="BE55" s="237">
        <v>3540</v>
      </c>
      <c r="BF55" s="237">
        <v>2520</v>
      </c>
      <c r="BG55" s="103">
        <f t="shared" si="30"/>
        <v>832.05793770508444</v>
      </c>
      <c r="BJ55" s="235" t="e">
        <f>M55*#REF!</f>
        <v>#REF!</v>
      </c>
      <c r="BK55" s="235" t="e">
        <f>N55*#REF!</f>
        <v>#REF!</v>
      </c>
      <c r="BL55" s="235" t="e">
        <f>O55*#REF!</f>
        <v>#REF!</v>
      </c>
      <c r="BM55" s="235" t="e">
        <f>P55*#REF!</f>
        <v>#REF!</v>
      </c>
    </row>
    <row r="56" spans="1:65" s="83" customFormat="1" ht="35.1" customHeight="1" x14ac:dyDescent="0.25">
      <c r="A56" s="83" t="str">
        <f t="shared" si="3"/>
        <v>BH24DT+1</v>
      </c>
      <c r="B56" s="83" t="str">
        <f t="shared" si="4"/>
        <v>BH24DT+2</v>
      </c>
      <c r="C56" s="83" t="str">
        <f t="shared" si="5"/>
        <v>BH24DT+3</v>
      </c>
      <c r="D56" s="83" t="str">
        <f t="shared" si="6"/>
        <v>BH24DT+4</v>
      </c>
      <c r="E56" s="83" t="s">
        <v>344</v>
      </c>
      <c r="F56" s="85">
        <v>24</v>
      </c>
      <c r="G56" s="85"/>
      <c r="H56" s="93" t="s">
        <v>4342</v>
      </c>
      <c r="I56" s="84" t="s">
        <v>4343</v>
      </c>
      <c r="J56" s="84" t="s">
        <v>4344</v>
      </c>
      <c r="K56" s="84" t="str">
        <f t="shared" si="0"/>
        <v>BH24DT</v>
      </c>
      <c r="L56" s="84" t="s">
        <v>4248</v>
      </c>
      <c r="M56" s="95">
        <v>29000</v>
      </c>
      <c r="N56" s="95">
        <v>11000</v>
      </c>
      <c r="O56" s="95">
        <v>6500</v>
      </c>
      <c r="P56" s="95">
        <v>4400</v>
      </c>
      <c r="Q56" s="95" t="e">
        <f>VLOOKUP(H56&amp;"Vị trí 1",#REF!,9,0)</f>
        <v>#REF!</v>
      </c>
      <c r="R56" s="95" t="e">
        <f>VLOOKUP(H56&amp;"Vị trí 2",#REF!,9,0)</f>
        <v>#REF!</v>
      </c>
      <c r="S56" s="95" t="e">
        <f>VLOOKUP(H56&amp;"Vị trí 3",#REF!,9,0)</f>
        <v>#REF!</v>
      </c>
      <c r="T56" s="95" t="e">
        <f>VLOOKUP(H56&amp;"Vị trí 4",#REF!,9,0)</f>
        <v>#REF!</v>
      </c>
      <c r="U56" s="237"/>
      <c r="V56" s="237"/>
      <c r="W56" s="237" t="e">
        <f>VLOOKUP(C56,#REF!,32,0)</f>
        <v>#REF!</v>
      </c>
      <c r="X56" s="237"/>
      <c r="Y56" s="238"/>
      <c r="Z56" s="238"/>
      <c r="AA56" s="238" t="e">
        <f>W56/O56</f>
        <v>#REF!</v>
      </c>
      <c r="AB56" s="238"/>
      <c r="AC56" s="237"/>
      <c r="AD56" s="237"/>
      <c r="AE56" s="237"/>
      <c r="AF56" s="237"/>
      <c r="AG56" s="238"/>
      <c r="AH56" s="238"/>
      <c r="AI56" s="238"/>
      <c r="AJ56" s="238"/>
      <c r="AK56" s="86">
        <v>3.6451006664996246</v>
      </c>
      <c r="AL56" s="86"/>
      <c r="AM56" s="239"/>
      <c r="AN56" s="239">
        <f>ROUNDDOWN(AK56*$AN$10/$AK$10,1)</f>
        <v>2.1</v>
      </c>
      <c r="AO56" s="98">
        <f t="shared" si="24"/>
        <v>60900</v>
      </c>
      <c r="AP56" s="98">
        <f t="shared" si="25"/>
        <v>23100</v>
      </c>
      <c r="AQ56" s="98">
        <f t="shared" si="26"/>
        <v>13650</v>
      </c>
      <c r="AR56" s="98">
        <f t="shared" si="27"/>
        <v>9240</v>
      </c>
      <c r="AS56" s="99">
        <f t="shared" si="28"/>
        <v>60900</v>
      </c>
      <c r="AT56" s="99">
        <f t="shared" si="28"/>
        <v>23100</v>
      </c>
      <c r="AU56" s="99">
        <f t="shared" si="28"/>
        <v>13700</v>
      </c>
      <c r="AV56" s="99">
        <f t="shared" si="28"/>
        <v>9200</v>
      </c>
      <c r="AW56" s="100">
        <f t="shared" si="29"/>
        <v>9135</v>
      </c>
      <c r="AX56" s="240" t="s">
        <v>344</v>
      </c>
      <c r="AY56" s="101">
        <v>14700</v>
      </c>
      <c r="AZ56" s="102">
        <v>9100</v>
      </c>
      <c r="BA56" s="102">
        <v>4130</v>
      </c>
      <c r="BB56" s="102">
        <v>2520</v>
      </c>
      <c r="BC56" s="237">
        <v>12600</v>
      </c>
      <c r="BD56" s="237">
        <v>7800</v>
      </c>
      <c r="BE56" s="237">
        <v>3540</v>
      </c>
      <c r="BF56" s="237">
        <v>2160</v>
      </c>
      <c r="BG56" s="103">
        <f t="shared" si="30"/>
        <v>65</v>
      </c>
      <c r="BJ56" s="235" t="e">
        <f>M56*#REF!</f>
        <v>#REF!</v>
      </c>
      <c r="BK56" s="235" t="e">
        <f>N56*#REF!</f>
        <v>#REF!</v>
      </c>
      <c r="BL56" s="235" t="e">
        <f>O56*#REF!</f>
        <v>#REF!</v>
      </c>
      <c r="BM56" s="235" t="e">
        <f>P56*#REF!</f>
        <v>#REF!</v>
      </c>
    </row>
    <row r="57" spans="1:65" s="83" customFormat="1" ht="78.75" customHeight="1" x14ac:dyDescent="0.25">
      <c r="A57" s="83" t="str">
        <f t="shared" si="3"/>
        <v>BH25DT+1</v>
      </c>
      <c r="B57" s="83" t="str">
        <f t="shared" si="4"/>
        <v>BH25DT+2</v>
      </c>
      <c r="C57" s="83" t="str">
        <f t="shared" si="5"/>
        <v>BH25DT+3</v>
      </c>
      <c r="D57" s="83" t="str">
        <f t="shared" si="6"/>
        <v>BH25DT+4</v>
      </c>
      <c r="E57" s="83" t="s">
        <v>344</v>
      </c>
      <c r="F57" s="53">
        <v>25</v>
      </c>
      <c r="G57" s="53"/>
      <c r="H57" s="54" t="s">
        <v>4345</v>
      </c>
      <c r="I57" s="84" t="s">
        <v>4346</v>
      </c>
      <c r="J57" s="84" t="s">
        <v>4248</v>
      </c>
      <c r="K57" s="84" t="str">
        <f t="shared" si="0"/>
        <v>BH25DT</v>
      </c>
      <c r="L57" s="84" t="s">
        <v>4238</v>
      </c>
      <c r="M57" s="95">
        <v>29000</v>
      </c>
      <c r="N57" s="95">
        <v>14000</v>
      </c>
      <c r="O57" s="95">
        <v>8500</v>
      </c>
      <c r="P57" s="95">
        <v>4500</v>
      </c>
      <c r="Q57" s="95" t="e">
        <f>VLOOKUP(H57&amp;"Vị trí 1",#REF!,9,0)</f>
        <v>#REF!</v>
      </c>
      <c r="R57" s="95" t="e">
        <f>VLOOKUP(H57&amp;"Vị trí 2",#REF!,9,0)</f>
        <v>#REF!</v>
      </c>
      <c r="S57" s="95" t="e">
        <f>VLOOKUP(H57&amp;"Vị trí 3",#REF!,9,0)</f>
        <v>#REF!</v>
      </c>
      <c r="T57" s="95" t="e">
        <f>VLOOKUP(H57&amp;"Vị trí 4",#REF!,9,0)</f>
        <v>#REF!</v>
      </c>
      <c r="U57" s="237" t="e">
        <f>VLOOKUP(A57,#REF!,32,0)</f>
        <v>#REF!</v>
      </c>
      <c r="V57" s="237" t="e">
        <f>VLOOKUP(B57,#REF!,32,0)</f>
        <v>#REF!</v>
      </c>
      <c r="W57" s="237"/>
      <c r="X57" s="237"/>
      <c r="Y57" s="238" t="e">
        <f>U57/M57</f>
        <v>#REF!</v>
      </c>
      <c r="Z57" s="238" t="e">
        <f>V57/N57</f>
        <v>#REF!</v>
      </c>
      <c r="AA57" s="238"/>
      <c r="AB57" s="238"/>
      <c r="AC57" s="237"/>
      <c r="AD57" s="237"/>
      <c r="AE57" s="237"/>
      <c r="AF57" s="237"/>
      <c r="AG57" s="238"/>
      <c r="AH57" s="238"/>
      <c r="AI57" s="238"/>
      <c r="AJ57" s="238"/>
      <c r="AK57" s="86">
        <v>2.3696623136289001</v>
      </c>
      <c r="AL57" s="86"/>
      <c r="AM57" s="239"/>
      <c r="AN57" s="239">
        <f>AK57*$AN$10/$AK$10</f>
        <v>1.3979816498415123</v>
      </c>
      <c r="AO57" s="98">
        <f t="shared" si="24"/>
        <v>40541.467845403859</v>
      </c>
      <c r="AP57" s="98">
        <f t="shared" si="25"/>
        <v>19571.743097781171</v>
      </c>
      <c r="AQ57" s="98">
        <f t="shared" si="26"/>
        <v>11882.844023652855</v>
      </c>
      <c r="AR57" s="98">
        <f t="shared" si="27"/>
        <v>6290.9174242868057</v>
      </c>
      <c r="AS57" s="99">
        <f t="shared" si="28"/>
        <v>40500</v>
      </c>
      <c r="AT57" s="99">
        <f t="shared" si="28"/>
        <v>19600</v>
      </c>
      <c r="AU57" s="99">
        <f t="shared" si="28"/>
        <v>11900</v>
      </c>
      <c r="AV57" s="99">
        <f t="shared" si="28"/>
        <v>6300</v>
      </c>
      <c r="AW57" s="100">
        <f t="shared" si="29"/>
        <v>6081.2201768105788</v>
      </c>
      <c r="AX57" s="240" t="s">
        <v>344</v>
      </c>
      <c r="AY57" s="101">
        <v>20300</v>
      </c>
      <c r="AZ57" s="102">
        <v>7700</v>
      </c>
      <c r="BA57" s="102">
        <v>4550</v>
      </c>
      <c r="BB57" s="102">
        <v>3080</v>
      </c>
      <c r="BC57" s="237">
        <v>17400</v>
      </c>
      <c r="BD57" s="237">
        <v>6600</v>
      </c>
      <c r="BE57" s="237">
        <v>3900</v>
      </c>
      <c r="BF57" s="237">
        <v>2640</v>
      </c>
      <c r="BG57" s="103">
        <f t="shared" si="30"/>
        <v>218.77982318942122</v>
      </c>
      <c r="BJ57" s="235" t="e">
        <f>M57*#REF!</f>
        <v>#REF!</v>
      </c>
      <c r="BK57" s="235" t="e">
        <f>N57*#REF!</f>
        <v>#REF!</v>
      </c>
      <c r="BL57" s="235" t="e">
        <f>O57*#REF!</f>
        <v>#REF!</v>
      </c>
      <c r="BM57" s="235" t="e">
        <f>P57*#REF!</f>
        <v>#REF!</v>
      </c>
    </row>
    <row r="58" spans="1:65" s="83" customFormat="1" ht="35.1" customHeight="1" x14ac:dyDescent="0.25">
      <c r="A58" s="83" t="str">
        <f t="shared" si="3"/>
        <v>BH26DT+1</v>
      </c>
      <c r="B58" s="83" t="str">
        <f t="shared" si="4"/>
        <v>BH26DT+2</v>
      </c>
      <c r="C58" s="83" t="str">
        <f t="shared" si="5"/>
        <v>BH26DT+3</v>
      </c>
      <c r="D58" s="83" t="str">
        <f t="shared" si="6"/>
        <v>BH26DT+4</v>
      </c>
      <c r="E58" s="83" t="s">
        <v>344</v>
      </c>
      <c r="F58" s="85">
        <v>26</v>
      </c>
      <c r="G58" s="85"/>
      <c r="H58" s="93" t="s">
        <v>4347</v>
      </c>
      <c r="I58" s="84" t="s">
        <v>4348</v>
      </c>
      <c r="J58" s="87" t="s">
        <v>93</v>
      </c>
      <c r="K58" s="84" t="str">
        <f t="shared" si="0"/>
        <v>BH26DT</v>
      </c>
      <c r="L58" s="87" t="s">
        <v>4349</v>
      </c>
      <c r="M58" s="95">
        <v>29000</v>
      </c>
      <c r="N58" s="95">
        <v>14000</v>
      </c>
      <c r="O58" s="95">
        <v>8500</v>
      </c>
      <c r="P58" s="95">
        <v>4500</v>
      </c>
      <c r="Q58" s="95" t="e">
        <f>VLOOKUP(H58&amp;"Vị trí 1",#REF!,9,0)</f>
        <v>#REF!</v>
      </c>
      <c r="R58" s="95" t="e">
        <f>VLOOKUP(H58&amp;"Vị trí 2",#REF!,9,0)</f>
        <v>#REF!</v>
      </c>
      <c r="S58" s="95" t="e">
        <f>VLOOKUP(H58&amp;"Vị trí 3",#REF!,9,0)</f>
        <v>#REF!</v>
      </c>
      <c r="T58" s="95" t="e">
        <f>VLOOKUP(H58&amp;"Vị trí 4",#REF!,9,0)</f>
        <v>#REF!</v>
      </c>
      <c r="U58" s="237"/>
      <c r="V58" s="237"/>
      <c r="W58" s="237"/>
      <c r="X58" s="237"/>
      <c r="Y58" s="238"/>
      <c r="Z58" s="238"/>
      <c r="AA58" s="238"/>
      <c r="AB58" s="238"/>
      <c r="AC58" s="237"/>
      <c r="AD58" s="237"/>
      <c r="AE58" s="237"/>
      <c r="AF58" s="237"/>
      <c r="AG58" s="238"/>
      <c r="AH58" s="238"/>
      <c r="AI58" s="238"/>
      <c r="AJ58" s="238"/>
      <c r="AK58" s="86">
        <v>3.05</v>
      </c>
      <c r="AL58" s="86"/>
      <c r="AM58" s="239"/>
      <c r="AN58" s="239">
        <f>AK58*$AN$10/$AK$10</f>
        <v>1.7993466864428302</v>
      </c>
      <c r="AO58" s="98">
        <f t="shared" si="24"/>
        <v>52181.053906842077</v>
      </c>
      <c r="AP58" s="98">
        <f t="shared" si="25"/>
        <v>25190.853610199625</v>
      </c>
      <c r="AQ58" s="98">
        <f t="shared" si="26"/>
        <v>15294.446834764058</v>
      </c>
      <c r="AR58" s="98">
        <f t="shared" si="27"/>
        <v>8097.0600889927364</v>
      </c>
      <c r="AS58" s="99">
        <f t="shared" si="28"/>
        <v>52200</v>
      </c>
      <c r="AT58" s="99">
        <f t="shared" si="28"/>
        <v>25200</v>
      </c>
      <c r="AU58" s="99">
        <f t="shared" si="28"/>
        <v>15300</v>
      </c>
      <c r="AV58" s="99">
        <f t="shared" si="28"/>
        <v>8100</v>
      </c>
      <c r="AW58" s="100">
        <f t="shared" si="29"/>
        <v>7827.1580860263111</v>
      </c>
      <c r="AX58" s="240" t="s">
        <v>344</v>
      </c>
      <c r="AY58" s="101">
        <v>20300</v>
      </c>
      <c r="AZ58" s="102">
        <v>9800</v>
      </c>
      <c r="BA58" s="102">
        <v>5950</v>
      </c>
      <c r="BB58" s="102">
        <v>3150</v>
      </c>
      <c r="BC58" s="245">
        <v>17400</v>
      </c>
      <c r="BD58" s="245">
        <v>8400</v>
      </c>
      <c r="BE58" s="245">
        <v>5100</v>
      </c>
      <c r="BF58" s="245">
        <v>2700</v>
      </c>
      <c r="BG58" s="103">
        <f t="shared" si="30"/>
        <v>272.84191397368886</v>
      </c>
      <c r="BJ58" s="235" t="e">
        <f>M58*#REF!</f>
        <v>#REF!</v>
      </c>
      <c r="BK58" s="235" t="e">
        <f>N58*#REF!</f>
        <v>#REF!</v>
      </c>
      <c r="BL58" s="235" t="e">
        <f>O58*#REF!</f>
        <v>#REF!</v>
      </c>
      <c r="BM58" s="235" t="e">
        <f>P58*#REF!</f>
        <v>#REF!</v>
      </c>
    </row>
    <row r="59" spans="1:65" s="83" customFormat="1" ht="35.1" customHeight="1" x14ac:dyDescent="0.25">
      <c r="A59" s="83" t="str">
        <f t="shared" si="3"/>
        <v>BH27DT+1</v>
      </c>
      <c r="B59" s="83" t="str">
        <f t="shared" si="4"/>
        <v>BH27DT+2</v>
      </c>
      <c r="C59" s="83" t="str">
        <f t="shared" si="5"/>
        <v>BH27DT+3</v>
      </c>
      <c r="D59" s="83" t="str">
        <f t="shared" si="6"/>
        <v>BH27DT+4</v>
      </c>
      <c r="E59" s="83" t="s">
        <v>344</v>
      </c>
      <c r="F59" s="85">
        <v>27</v>
      </c>
      <c r="G59" s="85"/>
      <c r="H59" s="93" t="s">
        <v>4350</v>
      </c>
      <c r="I59" s="84" t="s">
        <v>4351</v>
      </c>
      <c r="J59" s="84" t="s">
        <v>93</v>
      </c>
      <c r="K59" s="84"/>
      <c r="L59" s="84" t="s">
        <v>4352</v>
      </c>
      <c r="M59" s="96"/>
      <c r="N59" s="96"/>
      <c r="O59" s="96"/>
      <c r="P59" s="96"/>
      <c r="Q59" s="95"/>
      <c r="R59" s="95"/>
      <c r="S59" s="95"/>
      <c r="T59" s="95"/>
      <c r="U59" s="237"/>
      <c r="V59" s="237"/>
      <c r="W59" s="237"/>
      <c r="X59" s="237"/>
      <c r="Y59" s="238"/>
      <c r="Z59" s="238"/>
      <c r="AA59" s="238"/>
      <c r="AB59" s="238"/>
      <c r="AC59" s="237"/>
      <c r="AD59" s="237"/>
      <c r="AE59" s="237"/>
      <c r="AF59" s="237"/>
      <c r="AG59" s="238"/>
      <c r="AH59" s="238"/>
      <c r="AI59" s="238"/>
      <c r="AJ59" s="238"/>
      <c r="AK59" s="86"/>
      <c r="AL59" s="86"/>
      <c r="AM59" s="239"/>
      <c r="AN59" s="239"/>
      <c r="AO59" s="98"/>
      <c r="AP59" s="98"/>
      <c r="AQ59" s="98"/>
      <c r="AR59" s="98"/>
      <c r="AS59" s="98"/>
      <c r="AT59" s="98"/>
      <c r="AU59" s="98"/>
      <c r="AV59" s="98"/>
      <c r="AW59" s="58"/>
      <c r="AX59" s="240" t="s">
        <v>344</v>
      </c>
      <c r="AY59" s="101">
        <v>20300</v>
      </c>
      <c r="AZ59" s="102">
        <v>9800</v>
      </c>
      <c r="BA59" s="102">
        <v>5950</v>
      </c>
      <c r="BB59" s="102">
        <v>3150</v>
      </c>
      <c r="BC59" s="237">
        <v>17400</v>
      </c>
      <c r="BD59" s="237">
        <v>8400</v>
      </c>
      <c r="BE59" s="237">
        <v>5100</v>
      </c>
      <c r="BF59" s="237">
        <v>2700</v>
      </c>
    </row>
    <row r="60" spans="1:65" s="83" customFormat="1" ht="35.1" customHeight="1" x14ac:dyDescent="0.25">
      <c r="A60" s="83" t="str">
        <f t="shared" si="3"/>
        <v>BH27DT_D1+1</v>
      </c>
      <c r="B60" s="83" t="str">
        <f t="shared" si="4"/>
        <v>BH27DT_D1+2</v>
      </c>
      <c r="C60" s="83" t="str">
        <f t="shared" si="5"/>
        <v>BH27DT_D1+3</v>
      </c>
      <c r="D60" s="83" t="str">
        <f t="shared" si="6"/>
        <v>BH27DT_D1+4</v>
      </c>
      <c r="E60" s="83" t="s">
        <v>344</v>
      </c>
      <c r="F60" s="85"/>
      <c r="G60" s="85"/>
      <c r="H60" s="93" t="s">
        <v>4353</v>
      </c>
      <c r="I60" s="84" t="s">
        <v>4354</v>
      </c>
      <c r="J60" s="84" t="s">
        <v>4355</v>
      </c>
      <c r="K60" s="84" t="str">
        <f t="shared" si="0"/>
        <v>BH27DT_D1</v>
      </c>
      <c r="L60" s="84" t="s">
        <v>93</v>
      </c>
      <c r="M60" s="95">
        <v>21000</v>
      </c>
      <c r="N60" s="95">
        <v>11000</v>
      </c>
      <c r="O60" s="95">
        <v>6500</v>
      </c>
      <c r="P60" s="95">
        <v>4500</v>
      </c>
      <c r="Q60" s="95" t="e">
        <f>VLOOKUP(H60&amp;"Vị trí 1",#REF!,9,0)</f>
        <v>#REF!</v>
      </c>
      <c r="R60" s="95" t="e">
        <f>VLOOKUP(H60&amp;"Vị trí 2",#REF!,9,0)</f>
        <v>#REF!</v>
      </c>
      <c r="S60" s="95" t="e">
        <f>VLOOKUP(H60&amp;"Vị trí 3",#REF!,9,0)</f>
        <v>#REF!</v>
      </c>
      <c r="T60" s="95" t="e">
        <f>VLOOKUP(H60&amp;"Vị trí 4",#REF!,9,0)</f>
        <v>#REF!</v>
      </c>
      <c r="U60" s="237" t="e">
        <f>VLOOKUP(A60,#REF!,32,0)</f>
        <v>#REF!</v>
      </c>
      <c r="V60" s="237"/>
      <c r="W60" s="237" t="e">
        <f>VLOOKUP(C60,#REF!,32,0)</f>
        <v>#REF!</v>
      </c>
      <c r="X60" s="237"/>
      <c r="Y60" s="238" t="e">
        <f>U60/M60</f>
        <v>#REF!</v>
      </c>
      <c r="Z60" s="238"/>
      <c r="AA60" s="238" t="e">
        <f>W60/O60</f>
        <v>#REF!</v>
      </c>
      <c r="AB60" s="238"/>
      <c r="AC60" s="237"/>
      <c r="AD60" s="237"/>
      <c r="AE60" s="237"/>
      <c r="AF60" s="237"/>
      <c r="AG60" s="238"/>
      <c r="AH60" s="238"/>
      <c r="AI60" s="238"/>
      <c r="AJ60" s="238"/>
      <c r="AK60" s="86">
        <v>2.8018856262909928</v>
      </c>
      <c r="AL60" s="86"/>
      <c r="AM60" s="239"/>
      <c r="AN60" s="239">
        <f>AK60*$AN$10/$AK$10</f>
        <v>1.6529716778552432</v>
      </c>
      <c r="AO60" s="98">
        <f t="shared" ref="AO60:AR64" si="32">M60*$AN60</f>
        <v>34712.405234960112</v>
      </c>
      <c r="AP60" s="98">
        <f t="shared" si="32"/>
        <v>18182.688456407675</v>
      </c>
      <c r="AQ60" s="98">
        <f t="shared" si="32"/>
        <v>10744.315906059081</v>
      </c>
      <c r="AR60" s="98">
        <f t="shared" si="32"/>
        <v>7438.3725503485948</v>
      </c>
      <c r="AS60" s="99">
        <f t="shared" ref="AS60:AV64" si="33">IF(AO60&lt;1000,ROUND(AO60,-1),ROUND(AO60,-2))</f>
        <v>34700</v>
      </c>
      <c r="AT60" s="99">
        <f t="shared" si="33"/>
        <v>18200</v>
      </c>
      <c r="AU60" s="99">
        <f t="shared" si="33"/>
        <v>10700</v>
      </c>
      <c r="AV60" s="99">
        <f t="shared" si="33"/>
        <v>7400</v>
      </c>
      <c r="AW60" s="100">
        <f>AO60*0.15</f>
        <v>5206.8607852440164</v>
      </c>
      <c r="AX60" s="240" t="s">
        <v>344</v>
      </c>
      <c r="AY60" s="101"/>
      <c r="AZ60" s="102"/>
      <c r="BA60" s="102"/>
      <c r="BB60" s="102"/>
      <c r="BC60" s="237"/>
      <c r="BD60" s="237"/>
      <c r="BE60" s="237"/>
      <c r="BF60" s="237"/>
      <c r="BG60" s="103">
        <f>AV60-AW60</f>
        <v>2193.1392147559836</v>
      </c>
      <c r="BJ60" s="235" t="e">
        <f>M60*#REF!</f>
        <v>#REF!</v>
      </c>
      <c r="BK60" s="235" t="e">
        <f>N60*#REF!</f>
        <v>#REF!</v>
      </c>
      <c r="BL60" s="235" t="e">
        <f>O60*#REF!</f>
        <v>#REF!</v>
      </c>
      <c r="BM60" s="235" t="e">
        <f>P60*#REF!</f>
        <v>#REF!</v>
      </c>
    </row>
    <row r="61" spans="1:65" s="83" customFormat="1" ht="35.1" customHeight="1" x14ac:dyDescent="0.25">
      <c r="A61" s="83" t="str">
        <f t="shared" si="3"/>
        <v>BH27DT_D2+1</v>
      </c>
      <c r="B61" s="83" t="str">
        <f t="shared" si="4"/>
        <v>BH27DT_D2+2</v>
      </c>
      <c r="C61" s="83" t="str">
        <f t="shared" si="5"/>
        <v>BH27DT_D2+3</v>
      </c>
      <c r="D61" s="83" t="str">
        <f t="shared" si="6"/>
        <v>BH27DT_D2+4</v>
      </c>
      <c r="E61" s="83" t="s">
        <v>344</v>
      </c>
      <c r="F61" s="85"/>
      <c r="G61" s="85"/>
      <c r="H61" s="93" t="s">
        <v>4356</v>
      </c>
      <c r="I61" s="84" t="s">
        <v>4357</v>
      </c>
      <c r="J61" s="84" t="s">
        <v>4355</v>
      </c>
      <c r="K61" s="84" t="str">
        <f t="shared" si="0"/>
        <v>BH27DT_D2</v>
      </c>
      <c r="L61" s="84" t="s">
        <v>4358</v>
      </c>
      <c r="M61" s="95">
        <v>20000</v>
      </c>
      <c r="N61" s="95">
        <v>10000</v>
      </c>
      <c r="O61" s="95">
        <v>5900</v>
      </c>
      <c r="P61" s="95">
        <v>3900</v>
      </c>
      <c r="Q61" s="95" t="e">
        <f>VLOOKUP(H61&amp;"Vị trí 1",#REF!,9,0)</f>
        <v>#REF!</v>
      </c>
      <c r="R61" s="95" t="e">
        <f>VLOOKUP(H61&amp;"Vị trí 2",#REF!,9,0)</f>
        <v>#REF!</v>
      </c>
      <c r="S61" s="95" t="e">
        <f>VLOOKUP(H61&amp;"Vị trí 3",#REF!,9,0)</f>
        <v>#REF!</v>
      </c>
      <c r="T61" s="95" t="e">
        <f>VLOOKUP(H61&amp;"Vị trí 4",#REF!,9,0)</f>
        <v>#REF!</v>
      </c>
      <c r="U61" s="237"/>
      <c r="V61" s="237" t="e">
        <f>VLOOKUP(B61,#REF!,32,0)</f>
        <v>#REF!</v>
      </c>
      <c r="W61" s="237" t="e">
        <f>VLOOKUP(C61,#REF!,32,0)</f>
        <v>#REF!</v>
      </c>
      <c r="X61" s="237" t="e">
        <f>VLOOKUP(D61,#REF!,32,0)</f>
        <v>#REF!</v>
      </c>
      <c r="Y61" s="238"/>
      <c r="Z61" s="238" t="e">
        <f>V61/N61</f>
        <v>#REF!</v>
      </c>
      <c r="AA61" s="238" t="e">
        <f>W61/O61</f>
        <v>#REF!</v>
      </c>
      <c r="AB61" s="238" t="e">
        <f>X61/P61</f>
        <v>#REF!</v>
      </c>
      <c r="AC61" s="237"/>
      <c r="AD61" s="237"/>
      <c r="AE61" s="237"/>
      <c r="AF61" s="237"/>
      <c r="AG61" s="238"/>
      <c r="AH61" s="238"/>
      <c r="AI61" s="238"/>
      <c r="AJ61" s="238"/>
      <c r="AK61" s="86">
        <v>3.3917100807184917</v>
      </c>
      <c r="AL61" s="86"/>
      <c r="AM61" s="239"/>
      <c r="AN61" s="239">
        <f>ROUNDDOWN(AK61*$AN$10/$AK$10,1)</f>
        <v>2</v>
      </c>
      <c r="AO61" s="98">
        <f t="shared" si="32"/>
        <v>40000</v>
      </c>
      <c r="AP61" s="98">
        <f t="shared" si="32"/>
        <v>20000</v>
      </c>
      <c r="AQ61" s="98">
        <f t="shared" si="32"/>
        <v>11800</v>
      </c>
      <c r="AR61" s="98">
        <f t="shared" si="32"/>
        <v>7800</v>
      </c>
      <c r="AS61" s="99">
        <f t="shared" si="33"/>
        <v>40000</v>
      </c>
      <c r="AT61" s="99">
        <f t="shared" si="33"/>
        <v>20000</v>
      </c>
      <c r="AU61" s="99">
        <f t="shared" si="33"/>
        <v>11800</v>
      </c>
      <c r="AV61" s="99">
        <f t="shared" si="33"/>
        <v>7800</v>
      </c>
      <c r="AW61" s="100">
        <f>AO61*0.15</f>
        <v>6000</v>
      </c>
      <c r="AX61" s="240" t="s">
        <v>344</v>
      </c>
      <c r="AY61" s="101">
        <v>14700</v>
      </c>
      <c r="AZ61" s="102">
        <v>7700</v>
      </c>
      <c r="BA61" s="102">
        <v>4550</v>
      </c>
      <c r="BB61" s="102">
        <v>3150</v>
      </c>
      <c r="BC61" s="237">
        <v>12600</v>
      </c>
      <c r="BD61" s="237">
        <v>6600</v>
      </c>
      <c r="BE61" s="237">
        <v>3900</v>
      </c>
      <c r="BF61" s="237">
        <v>2700</v>
      </c>
      <c r="BG61" s="103">
        <f>AV61-AW61</f>
        <v>1800</v>
      </c>
      <c r="BJ61" s="235" t="e">
        <f>M61*#REF!</f>
        <v>#REF!</v>
      </c>
      <c r="BK61" s="235" t="e">
        <f>N61*#REF!</f>
        <v>#REF!</v>
      </c>
      <c r="BL61" s="235" t="e">
        <f>O61*#REF!</f>
        <v>#REF!</v>
      </c>
      <c r="BM61" s="235" t="e">
        <f>P61*#REF!</f>
        <v>#REF!</v>
      </c>
    </row>
    <row r="62" spans="1:65" s="83" customFormat="1" ht="85.5" customHeight="1" x14ac:dyDescent="0.25">
      <c r="A62" s="83" t="str">
        <f t="shared" si="3"/>
        <v>BH28DT+1</v>
      </c>
      <c r="B62" s="83" t="str">
        <f t="shared" si="4"/>
        <v>BH28DT+2</v>
      </c>
      <c r="C62" s="83" t="str">
        <f t="shared" si="5"/>
        <v>BH28DT+3</v>
      </c>
      <c r="D62" s="83" t="str">
        <f t="shared" si="6"/>
        <v>BH28DT+4</v>
      </c>
      <c r="E62" s="83" t="s">
        <v>344</v>
      </c>
      <c r="F62" s="85">
        <v>28</v>
      </c>
      <c r="G62" s="85"/>
      <c r="H62" s="54" t="s">
        <v>4359</v>
      </c>
      <c r="I62" s="84" t="s">
        <v>4360</v>
      </c>
      <c r="J62" s="84" t="s">
        <v>4361</v>
      </c>
      <c r="K62" s="84" t="str">
        <f t="shared" si="0"/>
        <v>BH28DT</v>
      </c>
      <c r="L62" s="84" t="s">
        <v>93</v>
      </c>
      <c r="M62" s="95">
        <v>29000</v>
      </c>
      <c r="N62" s="95">
        <v>14000</v>
      </c>
      <c r="O62" s="95">
        <v>8500</v>
      </c>
      <c r="P62" s="95">
        <v>4500</v>
      </c>
      <c r="Q62" s="95" t="e">
        <f>VLOOKUP(H62&amp;"Vị trí 1",#REF!,9,0)</f>
        <v>#REF!</v>
      </c>
      <c r="R62" s="95" t="e">
        <f>VLOOKUP(H62&amp;"Vị trí 2",#REF!,9,0)</f>
        <v>#REF!</v>
      </c>
      <c r="S62" s="95" t="e">
        <f>VLOOKUP(H62&amp;"Vị trí 3",#REF!,9,0)</f>
        <v>#REF!</v>
      </c>
      <c r="T62" s="95" t="e">
        <f>VLOOKUP(H62&amp;"Vị trí 4",#REF!,9,0)</f>
        <v>#REF!</v>
      </c>
      <c r="U62" s="237" t="e">
        <f>VLOOKUP(A62,#REF!,32,0)</f>
        <v>#REF!</v>
      </c>
      <c r="V62" s="237" t="e">
        <f>VLOOKUP(B62,#REF!,32,0)</f>
        <v>#REF!</v>
      </c>
      <c r="W62" s="237"/>
      <c r="X62" s="237"/>
      <c r="Y62" s="238" t="e">
        <f>U62/M62</f>
        <v>#REF!</v>
      </c>
      <c r="Z62" s="238" t="e">
        <f>V62/N62</f>
        <v>#REF!</v>
      </c>
      <c r="AA62" s="238"/>
      <c r="AB62" s="238"/>
      <c r="AC62" s="237"/>
      <c r="AD62" s="237"/>
      <c r="AE62" s="237"/>
      <c r="AF62" s="237"/>
      <c r="AG62" s="238"/>
      <c r="AH62" s="238"/>
      <c r="AI62" s="238"/>
      <c r="AJ62" s="238"/>
      <c r="AK62" s="86">
        <v>3.7000499507944515</v>
      </c>
      <c r="AL62" s="86"/>
      <c r="AM62" s="239"/>
      <c r="AN62" s="239">
        <f>ROUNDDOWN(AK62*$AN$10/$AK$10,1)</f>
        <v>2.1</v>
      </c>
      <c r="AO62" s="98">
        <f t="shared" si="32"/>
        <v>60900</v>
      </c>
      <c r="AP62" s="98">
        <f t="shared" si="32"/>
        <v>29400</v>
      </c>
      <c r="AQ62" s="98">
        <f t="shared" si="32"/>
        <v>17850</v>
      </c>
      <c r="AR62" s="98">
        <f t="shared" si="32"/>
        <v>9450</v>
      </c>
      <c r="AS62" s="99">
        <f t="shared" si="33"/>
        <v>60900</v>
      </c>
      <c r="AT62" s="99">
        <f t="shared" si="33"/>
        <v>29400</v>
      </c>
      <c r="AU62" s="99">
        <f t="shared" si="33"/>
        <v>17900</v>
      </c>
      <c r="AV62" s="99">
        <f t="shared" si="33"/>
        <v>9500</v>
      </c>
      <c r="AW62" s="100">
        <f>AO62*0.15</f>
        <v>9135</v>
      </c>
      <c r="AX62" s="240" t="s">
        <v>344</v>
      </c>
      <c r="AY62" s="101">
        <v>14000</v>
      </c>
      <c r="AZ62" s="102">
        <v>7000</v>
      </c>
      <c r="BA62" s="102">
        <v>4130</v>
      </c>
      <c r="BB62" s="102">
        <v>2730</v>
      </c>
      <c r="BC62" s="237">
        <v>12000</v>
      </c>
      <c r="BD62" s="237">
        <v>6000</v>
      </c>
      <c r="BE62" s="237">
        <v>3540</v>
      </c>
      <c r="BF62" s="237">
        <v>2340</v>
      </c>
      <c r="BG62" s="103">
        <f>AV62-AW62</f>
        <v>365</v>
      </c>
      <c r="BJ62" s="235" t="e">
        <f>M62*#REF!</f>
        <v>#REF!</v>
      </c>
      <c r="BK62" s="235" t="e">
        <f>N62*#REF!</f>
        <v>#REF!</v>
      </c>
      <c r="BL62" s="235" t="e">
        <f>O62*#REF!</f>
        <v>#REF!</v>
      </c>
      <c r="BM62" s="235" t="e">
        <f>P62*#REF!</f>
        <v>#REF!</v>
      </c>
    </row>
    <row r="63" spans="1:65" s="83" customFormat="1" ht="35.1" customHeight="1" x14ac:dyDescent="0.25">
      <c r="A63" s="83" t="str">
        <f t="shared" si="3"/>
        <v>BH29DT+1</v>
      </c>
      <c r="B63" s="83" t="str">
        <f t="shared" si="4"/>
        <v>BH29DT+2</v>
      </c>
      <c r="C63" s="83" t="str">
        <f t="shared" si="5"/>
        <v>BH29DT+3</v>
      </c>
      <c r="D63" s="83" t="str">
        <f t="shared" si="6"/>
        <v>BH29DT+4</v>
      </c>
      <c r="E63" s="83" t="s">
        <v>344</v>
      </c>
      <c r="F63" s="85">
        <v>29</v>
      </c>
      <c r="G63" s="85"/>
      <c r="H63" s="93" t="s">
        <v>4362</v>
      </c>
      <c r="I63" s="84" t="s">
        <v>4363</v>
      </c>
      <c r="J63" s="87" t="s">
        <v>4364</v>
      </c>
      <c r="K63" s="84" t="str">
        <f t="shared" si="0"/>
        <v>BH29DT</v>
      </c>
      <c r="L63" s="84" t="s">
        <v>4349</v>
      </c>
      <c r="M63" s="95">
        <v>23000</v>
      </c>
      <c r="N63" s="95">
        <v>13000</v>
      </c>
      <c r="O63" s="95">
        <v>8000</v>
      </c>
      <c r="P63" s="95">
        <v>4500</v>
      </c>
      <c r="Q63" s="95" t="e">
        <f>VLOOKUP(H63&amp;"Vị trí 1",#REF!,9,0)</f>
        <v>#REF!</v>
      </c>
      <c r="R63" s="95" t="e">
        <f>VLOOKUP(H63&amp;"Vị trí 2",#REF!,9,0)</f>
        <v>#REF!</v>
      </c>
      <c r="S63" s="95" t="e">
        <f>VLOOKUP(H63&amp;"Vị trí 3",#REF!,9,0)</f>
        <v>#REF!</v>
      </c>
      <c r="T63" s="95" t="e">
        <f>VLOOKUP(H63&amp;"Vị trí 4",#REF!,9,0)</f>
        <v>#REF!</v>
      </c>
      <c r="U63" s="237"/>
      <c r="V63" s="237"/>
      <c r="W63" s="237" t="e">
        <f>VLOOKUP(C63,#REF!,32,0)</f>
        <v>#REF!</v>
      </c>
      <c r="X63" s="237"/>
      <c r="Y63" s="238"/>
      <c r="Z63" s="238"/>
      <c r="AA63" s="238" t="e">
        <f>W63/O63</f>
        <v>#REF!</v>
      </c>
      <c r="AB63" s="238"/>
      <c r="AC63" s="237"/>
      <c r="AD63" s="237"/>
      <c r="AE63" s="237"/>
      <c r="AF63" s="237"/>
      <c r="AG63" s="238"/>
      <c r="AH63" s="238"/>
      <c r="AI63" s="238"/>
      <c r="AJ63" s="238"/>
      <c r="AK63" s="86">
        <v>3.2307506196054256</v>
      </c>
      <c r="AL63" s="86"/>
      <c r="AM63" s="239"/>
      <c r="AN63" s="239">
        <v>1.9</v>
      </c>
      <c r="AO63" s="98">
        <f t="shared" si="32"/>
        <v>43700</v>
      </c>
      <c r="AP63" s="98">
        <f t="shared" si="32"/>
        <v>24700</v>
      </c>
      <c r="AQ63" s="98">
        <f t="shared" si="32"/>
        <v>15200</v>
      </c>
      <c r="AR63" s="98">
        <f t="shared" si="32"/>
        <v>8550</v>
      </c>
      <c r="AS63" s="99">
        <f t="shared" si="33"/>
        <v>43700</v>
      </c>
      <c r="AT63" s="99">
        <f t="shared" si="33"/>
        <v>24700</v>
      </c>
      <c r="AU63" s="99">
        <f t="shared" si="33"/>
        <v>15200</v>
      </c>
      <c r="AV63" s="99">
        <f t="shared" si="33"/>
        <v>8600</v>
      </c>
      <c r="AW63" s="100">
        <f>AO63*0.15</f>
        <v>6555</v>
      </c>
      <c r="AX63" s="240" t="s">
        <v>344</v>
      </c>
      <c r="AY63" s="101">
        <v>20300</v>
      </c>
      <c r="AZ63" s="102">
        <v>9800</v>
      </c>
      <c r="BA63" s="102">
        <v>5950</v>
      </c>
      <c r="BB63" s="102">
        <v>3150</v>
      </c>
      <c r="BC63" s="237">
        <v>17400</v>
      </c>
      <c r="BD63" s="237">
        <v>8400</v>
      </c>
      <c r="BE63" s="237">
        <v>5100</v>
      </c>
      <c r="BF63" s="237">
        <v>2700</v>
      </c>
      <c r="BG63" s="103">
        <f>AV63-AW63</f>
        <v>2045</v>
      </c>
      <c r="BJ63" s="235" t="e">
        <f>M63*#REF!</f>
        <v>#REF!</v>
      </c>
      <c r="BK63" s="235" t="e">
        <f>N63*#REF!</f>
        <v>#REF!</v>
      </c>
      <c r="BL63" s="235" t="e">
        <f>O63*#REF!</f>
        <v>#REF!</v>
      </c>
      <c r="BM63" s="235" t="e">
        <f>P63*#REF!</f>
        <v>#REF!</v>
      </c>
    </row>
    <row r="64" spans="1:65" s="83" customFormat="1" ht="35.1" customHeight="1" x14ac:dyDescent="0.25">
      <c r="A64" s="83" t="str">
        <f t="shared" si="3"/>
        <v>BH30DT+1</v>
      </c>
      <c r="B64" s="83" t="str">
        <f t="shared" si="4"/>
        <v>BH30DT+2</v>
      </c>
      <c r="C64" s="83" t="str">
        <f t="shared" si="5"/>
        <v>BH30DT+3</v>
      </c>
      <c r="D64" s="83" t="str">
        <f t="shared" si="6"/>
        <v>BH30DT+4</v>
      </c>
      <c r="E64" s="83" t="s">
        <v>344</v>
      </c>
      <c r="F64" s="85">
        <v>30</v>
      </c>
      <c r="G64" s="85"/>
      <c r="H64" s="93" t="s">
        <v>4365</v>
      </c>
      <c r="I64" s="84" t="s">
        <v>4366</v>
      </c>
      <c r="J64" s="84" t="s">
        <v>4367</v>
      </c>
      <c r="K64" s="84" t="str">
        <f t="shared" si="0"/>
        <v>BH30DT</v>
      </c>
      <c r="L64" s="84" t="s">
        <v>4366</v>
      </c>
      <c r="M64" s="95">
        <v>23000</v>
      </c>
      <c r="N64" s="95">
        <v>13000</v>
      </c>
      <c r="O64" s="95">
        <v>8000</v>
      </c>
      <c r="P64" s="95">
        <v>4500</v>
      </c>
      <c r="Q64" s="95" t="e">
        <f>VLOOKUP(H64&amp;"Vị trí 1",#REF!,9,0)</f>
        <v>#REF!</v>
      </c>
      <c r="R64" s="95" t="e">
        <f>VLOOKUP(H64&amp;"Vị trí 2",#REF!,9,0)</f>
        <v>#REF!</v>
      </c>
      <c r="S64" s="95" t="e">
        <f>VLOOKUP(H64&amp;"Vị trí 3",#REF!,9,0)</f>
        <v>#REF!</v>
      </c>
      <c r="T64" s="95" t="e">
        <f>VLOOKUP(H64&amp;"Vị trí 4",#REF!,9,0)</f>
        <v>#REF!</v>
      </c>
      <c r="U64" s="237"/>
      <c r="V64" s="237"/>
      <c r="W64" s="237"/>
      <c r="X64" s="237"/>
      <c r="Y64" s="238"/>
      <c r="Z64" s="238"/>
      <c r="AA64" s="238"/>
      <c r="AB64" s="238"/>
      <c r="AC64" s="237"/>
      <c r="AD64" s="237"/>
      <c r="AE64" s="237"/>
      <c r="AF64" s="237"/>
      <c r="AG64" s="238"/>
      <c r="AH64" s="238"/>
      <c r="AI64" s="238"/>
      <c r="AJ64" s="238"/>
      <c r="AK64" s="86">
        <v>3.05</v>
      </c>
      <c r="AL64" s="86"/>
      <c r="AM64" s="239"/>
      <c r="AN64" s="239">
        <f>AK64*$AN$10/$AK$10</f>
        <v>1.7993466864428302</v>
      </c>
      <c r="AO64" s="98">
        <f t="shared" si="32"/>
        <v>41384.973788185096</v>
      </c>
      <c r="AP64" s="98">
        <f t="shared" si="32"/>
        <v>23391.506923756795</v>
      </c>
      <c r="AQ64" s="98">
        <f t="shared" si="32"/>
        <v>14394.773491542643</v>
      </c>
      <c r="AR64" s="98">
        <f t="shared" si="32"/>
        <v>8097.0600889927364</v>
      </c>
      <c r="AS64" s="99">
        <f t="shared" si="33"/>
        <v>41400</v>
      </c>
      <c r="AT64" s="99">
        <f t="shared" si="33"/>
        <v>23400</v>
      </c>
      <c r="AU64" s="99">
        <f t="shared" si="33"/>
        <v>14400</v>
      </c>
      <c r="AV64" s="99">
        <f t="shared" si="33"/>
        <v>8100</v>
      </c>
      <c r="AW64" s="100">
        <f>AO64*0.15</f>
        <v>6207.7460682277642</v>
      </c>
      <c r="AX64" s="240" t="s">
        <v>344</v>
      </c>
      <c r="AY64" s="101">
        <v>16100</v>
      </c>
      <c r="AZ64" s="102">
        <v>9100</v>
      </c>
      <c r="BA64" s="102">
        <v>5600</v>
      </c>
      <c r="BB64" s="102">
        <v>3150</v>
      </c>
      <c r="BC64" s="237">
        <v>13800</v>
      </c>
      <c r="BD64" s="237">
        <v>7800</v>
      </c>
      <c r="BE64" s="237">
        <v>4800</v>
      </c>
      <c r="BF64" s="237">
        <v>2700</v>
      </c>
      <c r="BG64" s="103">
        <f>AV64-AW64</f>
        <v>1892.2539317722358</v>
      </c>
      <c r="BJ64" s="235" t="e">
        <f>M64*#REF!</f>
        <v>#REF!</v>
      </c>
      <c r="BK64" s="235" t="e">
        <f>N64*#REF!</f>
        <v>#REF!</v>
      </c>
      <c r="BL64" s="235" t="e">
        <f>O64*#REF!</f>
        <v>#REF!</v>
      </c>
      <c r="BM64" s="235" t="e">
        <f>P64*#REF!</f>
        <v>#REF!</v>
      </c>
    </row>
    <row r="65" spans="1:65" s="83" customFormat="1" ht="35.1" customHeight="1" x14ac:dyDescent="0.25">
      <c r="A65" s="83" t="str">
        <f t="shared" si="3"/>
        <v>BH31DT+1</v>
      </c>
      <c r="B65" s="83" t="str">
        <f t="shared" si="4"/>
        <v>BH31DT+2</v>
      </c>
      <c r="C65" s="83" t="str">
        <f t="shared" si="5"/>
        <v>BH31DT+3</v>
      </c>
      <c r="D65" s="83" t="str">
        <f t="shared" si="6"/>
        <v>BH31DT+4</v>
      </c>
      <c r="E65" s="83" t="s">
        <v>344</v>
      </c>
      <c r="F65" s="85">
        <v>31</v>
      </c>
      <c r="G65" s="85"/>
      <c r="H65" s="93" t="s">
        <v>4368</v>
      </c>
      <c r="I65" s="84" t="s">
        <v>93</v>
      </c>
      <c r="J65" s="84" t="s">
        <v>4367</v>
      </c>
      <c r="K65" s="84"/>
      <c r="L65" s="84" t="s">
        <v>4363</v>
      </c>
      <c r="M65" s="96"/>
      <c r="N65" s="96"/>
      <c r="O65" s="96"/>
      <c r="P65" s="96"/>
      <c r="Q65" s="95"/>
      <c r="R65" s="95"/>
      <c r="S65" s="95"/>
      <c r="T65" s="95"/>
      <c r="U65" s="237"/>
      <c r="V65" s="237"/>
      <c r="W65" s="237"/>
      <c r="X65" s="237"/>
      <c r="Y65" s="238"/>
      <c r="Z65" s="238"/>
      <c r="AA65" s="238"/>
      <c r="AB65" s="238"/>
      <c r="AC65" s="237"/>
      <c r="AD65" s="237"/>
      <c r="AE65" s="237"/>
      <c r="AF65" s="237"/>
      <c r="AG65" s="238"/>
      <c r="AH65" s="238"/>
      <c r="AI65" s="238"/>
      <c r="AJ65" s="238"/>
      <c r="AK65" s="86"/>
      <c r="AL65" s="86"/>
      <c r="AM65" s="239"/>
      <c r="AN65" s="239"/>
      <c r="AO65" s="98"/>
      <c r="AP65" s="98"/>
      <c r="AQ65" s="98"/>
      <c r="AR65" s="98"/>
      <c r="AS65" s="98"/>
      <c r="AT65" s="98"/>
      <c r="AU65" s="98"/>
      <c r="AV65" s="98"/>
      <c r="AW65" s="58"/>
      <c r="AX65" s="240" t="s">
        <v>344</v>
      </c>
      <c r="AY65" s="101">
        <v>16100</v>
      </c>
      <c r="AZ65" s="102">
        <v>9100</v>
      </c>
      <c r="BA65" s="102">
        <v>5600</v>
      </c>
      <c r="BB65" s="102">
        <v>3150</v>
      </c>
      <c r="BC65" s="237">
        <v>13800</v>
      </c>
      <c r="BD65" s="237">
        <v>7800</v>
      </c>
      <c r="BE65" s="237">
        <v>4800</v>
      </c>
      <c r="BF65" s="237">
        <v>2700</v>
      </c>
    </row>
    <row r="66" spans="1:65" s="83" customFormat="1" ht="35.1" customHeight="1" x14ac:dyDescent="0.25">
      <c r="A66" s="83" t="str">
        <f t="shared" si="3"/>
        <v>BH31DT_D1+1</v>
      </c>
      <c r="B66" s="83" t="str">
        <f t="shared" si="4"/>
        <v>BH31DT_D1+2</v>
      </c>
      <c r="C66" s="83" t="str">
        <f t="shared" si="5"/>
        <v>BH31DT_D1+3</v>
      </c>
      <c r="D66" s="83" t="str">
        <f t="shared" si="6"/>
        <v>BH31DT_D1+4</v>
      </c>
      <c r="E66" s="83" t="s">
        <v>344</v>
      </c>
      <c r="F66" s="85"/>
      <c r="G66" s="85"/>
      <c r="H66" s="93" t="s">
        <v>4369</v>
      </c>
      <c r="I66" s="84" t="s">
        <v>4370</v>
      </c>
      <c r="J66" s="84" t="s">
        <v>4300</v>
      </c>
      <c r="K66" s="84" t="str">
        <f t="shared" si="0"/>
        <v>BH31DT_D1</v>
      </c>
      <c r="L66" s="84" t="s">
        <v>4355</v>
      </c>
      <c r="M66" s="95">
        <v>31000</v>
      </c>
      <c r="N66" s="95">
        <v>14000</v>
      </c>
      <c r="O66" s="95">
        <v>9000</v>
      </c>
      <c r="P66" s="95">
        <v>5500</v>
      </c>
      <c r="Q66" s="95" t="e">
        <f>VLOOKUP(H66&amp;"Vị trí 1",#REF!,9,0)</f>
        <v>#REF!</v>
      </c>
      <c r="R66" s="95" t="e">
        <f>VLOOKUP(H66&amp;"Vị trí 2",#REF!,9,0)</f>
        <v>#REF!</v>
      </c>
      <c r="S66" s="95" t="e">
        <f>VLOOKUP(H66&amp;"Vị trí 3",#REF!,9,0)</f>
        <v>#REF!</v>
      </c>
      <c r="T66" s="95" t="e">
        <f>VLOOKUP(H66&amp;"Vị trí 4",#REF!,9,0)</f>
        <v>#REF!</v>
      </c>
      <c r="U66" s="237" t="e">
        <f>VLOOKUP(A66,#REF!,32,0)</f>
        <v>#REF!</v>
      </c>
      <c r="V66" s="237"/>
      <c r="W66" s="237" t="e">
        <f>VLOOKUP(C66,#REF!,32,0)</f>
        <v>#REF!</v>
      </c>
      <c r="X66" s="237"/>
      <c r="Y66" s="238" t="e">
        <f>U66/M66</f>
        <v>#REF!</v>
      </c>
      <c r="Z66" s="238"/>
      <c r="AA66" s="238" t="e">
        <f>W66/O66</f>
        <v>#REF!</v>
      </c>
      <c r="AB66" s="238"/>
      <c r="AC66" s="237"/>
      <c r="AD66" s="237"/>
      <c r="AE66" s="237"/>
      <c r="AF66" s="237"/>
      <c r="AG66" s="238"/>
      <c r="AH66" s="238"/>
      <c r="AI66" s="238"/>
      <c r="AJ66" s="238"/>
      <c r="AK66" s="86">
        <v>2.6835628756028909</v>
      </c>
      <c r="AL66" s="86"/>
      <c r="AM66" s="239"/>
      <c r="AN66" s="239">
        <v>1.55</v>
      </c>
      <c r="AO66" s="98">
        <f t="shared" ref="AO66:AR67" si="34">M66*$AN66</f>
        <v>48050</v>
      </c>
      <c r="AP66" s="98">
        <f t="shared" si="34"/>
        <v>21700</v>
      </c>
      <c r="AQ66" s="98">
        <f t="shared" si="34"/>
        <v>13950</v>
      </c>
      <c r="AR66" s="98">
        <f t="shared" si="34"/>
        <v>8525</v>
      </c>
      <c r="AS66" s="99">
        <f t="shared" ref="AS66:AV67" si="35">IF(AO66&lt;1000,ROUND(AO66,-1),ROUND(AO66,-2))</f>
        <v>48100</v>
      </c>
      <c r="AT66" s="99">
        <f t="shared" si="35"/>
        <v>21700</v>
      </c>
      <c r="AU66" s="99">
        <f t="shared" si="35"/>
        <v>14000</v>
      </c>
      <c r="AV66" s="99">
        <f t="shared" si="35"/>
        <v>8500</v>
      </c>
      <c r="AW66" s="100">
        <f>AO66*0.15</f>
        <v>7207.5</v>
      </c>
      <c r="AX66" s="240" t="s">
        <v>344</v>
      </c>
      <c r="AY66" s="101"/>
      <c r="AZ66" s="102"/>
      <c r="BA66" s="102"/>
      <c r="BB66" s="102"/>
      <c r="BC66" s="237"/>
      <c r="BD66" s="237"/>
      <c r="BE66" s="237"/>
      <c r="BF66" s="237"/>
      <c r="BG66" s="103">
        <f>AV66-AW66</f>
        <v>1292.5</v>
      </c>
      <c r="BJ66" s="235" t="e">
        <f>M66*#REF!</f>
        <v>#REF!</v>
      </c>
      <c r="BK66" s="235" t="e">
        <f>N66*#REF!</f>
        <v>#REF!</v>
      </c>
      <c r="BL66" s="235" t="e">
        <f>O66*#REF!</f>
        <v>#REF!</v>
      </c>
      <c r="BM66" s="235" t="e">
        <f>P66*#REF!</f>
        <v>#REF!</v>
      </c>
    </row>
    <row r="67" spans="1:65" s="234" customFormat="1" ht="35.1" customHeight="1" x14ac:dyDescent="0.25">
      <c r="A67" s="83" t="str">
        <f t="shared" si="3"/>
        <v>BH31DT_D2+1</v>
      </c>
      <c r="B67" s="83" t="str">
        <f t="shared" si="4"/>
        <v>BH31DT_D2+2</v>
      </c>
      <c r="C67" s="83" t="str">
        <f t="shared" si="5"/>
        <v>BH31DT_D2+3</v>
      </c>
      <c r="D67" s="83" t="str">
        <f t="shared" si="6"/>
        <v>BH31DT_D2+4</v>
      </c>
      <c r="E67" s="83" t="s">
        <v>344</v>
      </c>
      <c r="F67" s="85"/>
      <c r="G67" s="85"/>
      <c r="H67" s="93" t="s">
        <v>4371</v>
      </c>
      <c r="I67" s="84" t="s">
        <v>4372</v>
      </c>
      <c r="J67" s="84" t="s">
        <v>4300</v>
      </c>
      <c r="K67" s="84" t="str">
        <f t="shared" si="0"/>
        <v>BH31DT_D2</v>
      </c>
      <c r="L67" s="84" t="s">
        <v>4367</v>
      </c>
      <c r="M67" s="95">
        <v>33000</v>
      </c>
      <c r="N67" s="95">
        <v>14000</v>
      </c>
      <c r="O67" s="95">
        <v>9000</v>
      </c>
      <c r="P67" s="95">
        <v>6000</v>
      </c>
      <c r="Q67" s="95" t="e">
        <f>VLOOKUP(H67&amp;"Vị trí 1",#REF!,9,0)</f>
        <v>#REF!</v>
      </c>
      <c r="R67" s="95" t="e">
        <f>VLOOKUP(H67&amp;"Vị trí 2",#REF!,9,0)</f>
        <v>#REF!</v>
      </c>
      <c r="S67" s="95" t="e">
        <f>VLOOKUP(H67&amp;"Vị trí 3",#REF!,9,0)</f>
        <v>#REF!</v>
      </c>
      <c r="T67" s="95" t="e">
        <f>VLOOKUP(H67&amp;"Vị trí 4",#REF!,9,0)</f>
        <v>#REF!</v>
      </c>
      <c r="U67" s="237" t="e">
        <f>VLOOKUP(A67,#REF!,32,0)</f>
        <v>#REF!</v>
      </c>
      <c r="V67" s="237" t="e">
        <f>VLOOKUP(B67,#REF!,32,0)</f>
        <v>#REF!</v>
      </c>
      <c r="W67" s="237"/>
      <c r="X67" s="237"/>
      <c r="Y67" s="238" t="e">
        <f>U67/M67</f>
        <v>#REF!</v>
      </c>
      <c r="Z67" s="238" t="e">
        <f>V67/N67</f>
        <v>#REF!</v>
      </c>
      <c r="AA67" s="238"/>
      <c r="AB67" s="238"/>
      <c r="AC67" s="237" t="e">
        <f>VLOOKUP(H67,#REF!,5,0)</f>
        <v>#REF!</v>
      </c>
      <c r="AD67" s="237"/>
      <c r="AE67" s="237"/>
      <c r="AF67" s="237"/>
      <c r="AG67" s="238" t="e">
        <f>AC67/M67</f>
        <v>#REF!</v>
      </c>
      <c r="AH67" s="238"/>
      <c r="AI67" s="238"/>
      <c r="AJ67" s="238"/>
      <c r="AK67" s="86">
        <v>2.677647345342713</v>
      </c>
      <c r="AL67" s="86"/>
      <c r="AM67" s="239" t="e">
        <f>AVERAGE(AG67:AJ67)</f>
        <v>#REF!</v>
      </c>
      <c r="AN67" s="239">
        <v>1.55</v>
      </c>
      <c r="AO67" s="98">
        <f t="shared" si="34"/>
        <v>51150</v>
      </c>
      <c r="AP67" s="98">
        <f t="shared" si="34"/>
        <v>21700</v>
      </c>
      <c r="AQ67" s="98">
        <f t="shared" si="34"/>
        <v>13950</v>
      </c>
      <c r="AR67" s="98">
        <f t="shared" si="34"/>
        <v>9300</v>
      </c>
      <c r="AS67" s="99">
        <f t="shared" si="35"/>
        <v>51200</v>
      </c>
      <c r="AT67" s="99">
        <f t="shared" si="35"/>
        <v>21700</v>
      </c>
      <c r="AU67" s="99">
        <f t="shared" si="35"/>
        <v>14000</v>
      </c>
      <c r="AV67" s="99">
        <f t="shared" si="35"/>
        <v>9300</v>
      </c>
      <c r="AW67" s="100">
        <f>AO67*0.15</f>
        <v>7672.5</v>
      </c>
      <c r="AX67" s="244" t="s">
        <v>344</v>
      </c>
      <c r="AY67" s="101">
        <v>21700</v>
      </c>
      <c r="AZ67" s="102">
        <v>9800</v>
      </c>
      <c r="BA67" s="102">
        <v>6300</v>
      </c>
      <c r="BB67" s="102">
        <v>3850</v>
      </c>
      <c r="BC67" s="237">
        <v>18600</v>
      </c>
      <c r="BD67" s="237">
        <v>8400</v>
      </c>
      <c r="BE67" s="237">
        <v>5400</v>
      </c>
      <c r="BF67" s="237">
        <v>3300</v>
      </c>
      <c r="BG67" s="103">
        <f>AV67-AW67</f>
        <v>1627.5</v>
      </c>
      <c r="BJ67" s="235" t="e">
        <f>M67*#REF!</f>
        <v>#REF!</v>
      </c>
      <c r="BK67" s="235" t="e">
        <f>N67*#REF!</f>
        <v>#REF!</v>
      </c>
      <c r="BL67" s="235" t="e">
        <f>O67*#REF!</f>
        <v>#REF!</v>
      </c>
      <c r="BM67" s="235" t="e">
        <f>P67*#REF!</f>
        <v>#REF!</v>
      </c>
    </row>
    <row r="68" spans="1:65" s="83" customFormat="1" ht="35.1" customHeight="1" x14ac:dyDescent="0.25">
      <c r="A68" s="83" t="str">
        <f t="shared" si="3"/>
        <v>BH32DT+1</v>
      </c>
      <c r="B68" s="83" t="str">
        <f t="shared" si="4"/>
        <v>BH32DT+2</v>
      </c>
      <c r="C68" s="83" t="str">
        <f t="shared" si="5"/>
        <v>BH32DT+3</v>
      </c>
      <c r="D68" s="83" t="str">
        <f t="shared" si="6"/>
        <v>BH32DT+4</v>
      </c>
      <c r="E68" s="83" t="s">
        <v>344</v>
      </c>
      <c r="F68" s="85">
        <v>32</v>
      </c>
      <c r="G68" s="85"/>
      <c r="H68" s="93" t="s">
        <v>4373</v>
      </c>
      <c r="I68" s="84" t="s">
        <v>4367</v>
      </c>
      <c r="J68" s="84" t="s">
        <v>4367</v>
      </c>
      <c r="K68" s="84"/>
      <c r="L68" s="84" t="s">
        <v>4355</v>
      </c>
      <c r="M68" s="96"/>
      <c r="N68" s="96"/>
      <c r="O68" s="96"/>
      <c r="P68" s="96"/>
      <c r="Q68" s="95"/>
      <c r="R68" s="95"/>
      <c r="S68" s="95"/>
      <c r="T68" s="95"/>
      <c r="U68" s="237"/>
      <c r="V68" s="237"/>
      <c r="W68" s="237"/>
      <c r="X68" s="237"/>
      <c r="Y68" s="238"/>
      <c r="Z68" s="238"/>
      <c r="AA68" s="238"/>
      <c r="AB68" s="238"/>
      <c r="AC68" s="237"/>
      <c r="AD68" s="237"/>
      <c r="AE68" s="237"/>
      <c r="AF68" s="237"/>
      <c r="AG68" s="238"/>
      <c r="AH68" s="238"/>
      <c r="AI68" s="238"/>
      <c r="AJ68" s="238"/>
      <c r="AK68" s="86"/>
      <c r="AL68" s="86"/>
      <c r="AM68" s="239"/>
      <c r="AN68" s="239"/>
      <c r="AO68" s="98"/>
      <c r="AP68" s="98"/>
      <c r="AQ68" s="98"/>
      <c r="AR68" s="98"/>
      <c r="AS68" s="98"/>
      <c r="AT68" s="98"/>
      <c r="AU68" s="98"/>
      <c r="AV68" s="98"/>
      <c r="AW68" s="100"/>
      <c r="AX68" s="240" t="s">
        <v>344</v>
      </c>
      <c r="AY68" s="101">
        <v>23100</v>
      </c>
      <c r="AZ68" s="102">
        <v>9800</v>
      </c>
      <c r="BA68" s="102">
        <v>6300</v>
      </c>
      <c r="BB68" s="102">
        <v>4200</v>
      </c>
      <c r="BC68" s="237">
        <v>19800</v>
      </c>
      <c r="BD68" s="237">
        <v>8400</v>
      </c>
      <c r="BE68" s="237">
        <v>5400</v>
      </c>
      <c r="BF68" s="237">
        <v>3600</v>
      </c>
    </row>
    <row r="69" spans="1:65" s="83" customFormat="1" ht="35.1" customHeight="1" x14ac:dyDescent="0.25">
      <c r="A69" s="83" t="str">
        <f t="shared" si="3"/>
        <v>BH32DT_D1+1</v>
      </c>
      <c r="B69" s="83" t="str">
        <f t="shared" si="4"/>
        <v>BH32DT_D1+2</v>
      </c>
      <c r="C69" s="83" t="str">
        <f t="shared" si="5"/>
        <v>BH32DT_D1+3</v>
      </c>
      <c r="D69" s="83" t="str">
        <f t="shared" si="6"/>
        <v>BH32DT_D1+4</v>
      </c>
      <c r="E69" s="83" t="s">
        <v>344</v>
      </c>
      <c r="F69" s="85"/>
      <c r="G69" s="85"/>
      <c r="H69" s="93" t="s">
        <v>4374</v>
      </c>
      <c r="I69" s="84" t="s">
        <v>4375</v>
      </c>
      <c r="J69" s="84" t="s">
        <v>4376</v>
      </c>
      <c r="K69" s="84" t="str">
        <f t="shared" si="0"/>
        <v>BH32DT_D1</v>
      </c>
      <c r="L69" s="84" t="s">
        <v>4234</v>
      </c>
      <c r="M69" s="95">
        <v>31000</v>
      </c>
      <c r="N69" s="95">
        <v>14000</v>
      </c>
      <c r="O69" s="95">
        <v>8500</v>
      </c>
      <c r="P69" s="95">
        <v>6000</v>
      </c>
      <c r="Q69" s="95" t="e">
        <f>VLOOKUP(H69&amp;"Vị trí 1",#REF!,9,0)</f>
        <v>#REF!</v>
      </c>
      <c r="R69" s="95" t="e">
        <f>VLOOKUP(H69&amp;"Vị trí 2",#REF!,9,0)</f>
        <v>#REF!</v>
      </c>
      <c r="S69" s="95" t="e">
        <f>VLOOKUP(H69&amp;"Vị trí 3",#REF!,9,0)</f>
        <v>#REF!</v>
      </c>
      <c r="T69" s="95" t="e">
        <f>VLOOKUP(H69&amp;"Vị trí 4",#REF!,9,0)</f>
        <v>#REF!</v>
      </c>
      <c r="U69" s="237" t="e">
        <f>VLOOKUP(A69,#REF!,32,0)</f>
        <v>#REF!</v>
      </c>
      <c r="V69" s="237" t="e">
        <f>VLOOKUP(B69,#REF!,32,0)</f>
        <v>#REF!</v>
      </c>
      <c r="W69" s="237" t="e">
        <f>VLOOKUP(C69,#REF!,32,0)</f>
        <v>#REF!</v>
      </c>
      <c r="X69" s="237"/>
      <c r="Y69" s="238" t="e">
        <f t="shared" ref="Y69:AA70" si="36">U69/M69</f>
        <v>#REF!</v>
      </c>
      <c r="Z69" s="238" t="e">
        <f t="shared" si="36"/>
        <v>#REF!</v>
      </c>
      <c r="AA69" s="238" t="e">
        <f t="shared" si="36"/>
        <v>#REF!</v>
      </c>
      <c r="AB69" s="238"/>
      <c r="AC69" s="237"/>
      <c r="AD69" s="237"/>
      <c r="AE69" s="237"/>
      <c r="AF69" s="237"/>
      <c r="AG69" s="238"/>
      <c r="AH69" s="238"/>
      <c r="AI69" s="238"/>
      <c r="AJ69" s="238"/>
      <c r="AK69" s="86">
        <v>3.734311832060925</v>
      </c>
      <c r="AL69" s="86"/>
      <c r="AM69" s="239"/>
      <c r="AN69" s="239">
        <f>ROUNDDOWN(AK69*$AN$10/$AK$10,1)</f>
        <v>2.2000000000000002</v>
      </c>
      <c r="AO69" s="98">
        <f t="shared" ref="AO69:AR73" si="37">M69*$AN69</f>
        <v>68200</v>
      </c>
      <c r="AP69" s="98">
        <f t="shared" si="37"/>
        <v>30800.000000000004</v>
      </c>
      <c r="AQ69" s="98">
        <f t="shared" si="37"/>
        <v>18700</v>
      </c>
      <c r="AR69" s="98">
        <f t="shared" si="37"/>
        <v>13200.000000000002</v>
      </c>
      <c r="AS69" s="99">
        <f t="shared" ref="AS69:AV73" si="38">IF(AO69&lt;1000,ROUND(AO69,-1),ROUND(AO69,-2))</f>
        <v>68200</v>
      </c>
      <c r="AT69" s="99">
        <f t="shared" si="38"/>
        <v>30800</v>
      </c>
      <c r="AU69" s="99">
        <f t="shared" si="38"/>
        <v>18700</v>
      </c>
      <c r="AV69" s="99">
        <f t="shared" si="38"/>
        <v>13200</v>
      </c>
      <c r="AW69" s="100">
        <f>AO69*0.15</f>
        <v>10230</v>
      </c>
      <c r="AX69" s="240" t="s">
        <v>344</v>
      </c>
      <c r="AY69" s="101"/>
      <c r="AZ69" s="102"/>
      <c r="BA69" s="102"/>
      <c r="BB69" s="102"/>
      <c r="BC69" s="237"/>
      <c r="BD69" s="237"/>
      <c r="BE69" s="237"/>
      <c r="BF69" s="237"/>
      <c r="BG69" s="103">
        <f>AV69-AW69</f>
        <v>2970</v>
      </c>
      <c r="BJ69" s="235" t="e">
        <f>M69*#REF!</f>
        <v>#REF!</v>
      </c>
      <c r="BK69" s="235" t="e">
        <f>N69*#REF!</f>
        <v>#REF!</v>
      </c>
      <c r="BL69" s="235" t="e">
        <f>O69*#REF!</f>
        <v>#REF!</v>
      </c>
      <c r="BM69" s="235" t="e">
        <f>P69*#REF!</f>
        <v>#REF!</v>
      </c>
    </row>
    <row r="70" spans="1:65" s="234" customFormat="1" ht="35.1" customHeight="1" x14ac:dyDescent="0.25">
      <c r="A70" s="83" t="str">
        <f t="shared" si="3"/>
        <v>BH32DT_D2+1</v>
      </c>
      <c r="B70" s="83" t="str">
        <f t="shared" si="4"/>
        <v>BH32DT_D2+2</v>
      </c>
      <c r="C70" s="83" t="str">
        <f t="shared" si="5"/>
        <v>BH32DT_D2+3</v>
      </c>
      <c r="D70" s="83" t="str">
        <f t="shared" si="6"/>
        <v>BH32DT_D2+4</v>
      </c>
      <c r="E70" s="83" t="s">
        <v>344</v>
      </c>
      <c r="F70" s="85"/>
      <c r="G70" s="85"/>
      <c r="H70" s="93" t="s">
        <v>4377</v>
      </c>
      <c r="I70" s="84" t="s">
        <v>4378</v>
      </c>
      <c r="J70" s="84" t="s">
        <v>4376</v>
      </c>
      <c r="K70" s="84" t="str">
        <f t="shared" si="0"/>
        <v>BH32DT_D2</v>
      </c>
      <c r="L70" s="84" t="s">
        <v>93</v>
      </c>
      <c r="M70" s="95">
        <v>38000</v>
      </c>
      <c r="N70" s="95">
        <v>16000</v>
      </c>
      <c r="O70" s="95">
        <v>10000</v>
      </c>
      <c r="P70" s="95">
        <v>7000</v>
      </c>
      <c r="Q70" s="95" t="e">
        <f>VLOOKUP(H70&amp;"Vị trí 1",#REF!,9,0)</f>
        <v>#REF!</v>
      </c>
      <c r="R70" s="95" t="e">
        <f>VLOOKUP(H70&amp;"Vị trí 2",#REF!,9,0)</f>
        <v>#REF!</v>
      </c>
      <c r="S70" s="95" t="e">
        <f>VLOOKUP(H70&amp;"Vị trí 3",#REF!,9,0)</f>
        <v>#REF!</v>
      </c>
      <c r="T70" s="95" t="e">
        <f>VLOOKUP(H70&amp;"Vị trí 4",#REF!,9,0)</f>
        <v>#REF!</v>
      </c>
      <c r="U70" s="237" t="e">
        <f>VLOOKUP(A70,#REF!,32,0)</f>
        <v>#REF!</v>
      </c>
      <c r="V70" s="237" t="e">
        <f>VLOOKUP(B70,#REF!,32,0)</f>
        <v>#REF!</v>
      </c>
      <c r="W70" s="237" t="e">
        <f>VLOOKUP(C70,#REF!,32,0)</f>
        <v>#REF!</v>
      </c>
      <c r="X70" s="237"/>
      <c r="Y70" s="238" t="e">
        <f t="shared" si="36"/>
        <v>#REF!</v>
      </c>
      <c r="Z70" s="238" t="e">
        <f t="shared" si="36"/>
        <v>#REF!</v>
      </c>
      <c r="AA70" s="238" t="e">
        <f t="shared" si="36"/>
        <v>#REF!</v>
      </c>
      <c r="AB70" s="238"/>
      <c r="AC70" s="237"/>
      <c r="AD70" s="237" t="e">
        <f>VLOOKUP($H70,#REF!,6,0)</f>
        <v>#REF!</v>
      </c>
      <c r="AE70" s="237"/>
      <c r="AF70" s="237"/>
      <c r="AG70" s="238"/>
      <c r="AH70" s="238" t="e">
        <f>AD70/N70</f>
        <v>#REF!</v>
      </c>
      <c r="AI70" s="238"/>
      <c r="AJ70" s="238"/>
      <c r="AK70" s="86">
        <v>3.5248135218874883</v>
      </c>
      <c r="AL70" s="86"/>
      <c r="AM70" s="239" t="e">
        <f>AVERAGE(AG70:AJ70)</f>
        <v>#REF!</v>
      </c>
      <c r="AN70" s="239">
        <f>ROUNDDOWN(AK70*$AN$10/$AK$10,1)</f>
        <v>2</v>
      </c>
      <c r="AO70" s="98">
        <f t="shared" si="37"/>
        <v>76000</v>
      </c>
      <c r="AP70" s="98">
        <f t="shared" si="37"/>
        <v>32000</v>
      </c>
      <c r="AQ70" s="98">
        <f t="shared" si="37"/>
        <v>20000</v>
      </c>
      <c r="AR70" s="98">
        <f t="shared" si="37"/>
        <v>14000</v>
      </c>
      <c r="AS70" s="99">
        <f t="shared" si="38"/>
        <v>76000</v>
      </c>
      <c r="AT70" s="99">
        <f t="shared" si="38"/>
        <v>32000</v>
      </c>
      <c r="AU70" s="99">
        <f t="shared" si="38"/>
        <v>20000</v>
      </c>
      <c r="AV70" s="99">
        <f t="shared" si="38"/>
        <v>14000</v>
      </c>
      <c r="AW70" s="100">
        <f>AO70*0.15</f>
        <v>11400</v>
      </c>
      <c r="AX70" s="244" t="s">
        <v>344</v>
      </c>
      <c r="AY70" s="101">
        <v>21700</v>
      </c>
      <c r="AZ70" s="102">
        <v>9800</v>
      </c>
      <c r="BA70" s="102">
        <v>5950</v>
      </c>
      <c r="BB70" s="102">
        <v>4200</v>
      </c>
      <c r="BC70" s="237">
        <v>18600</v>
      </c>
      <c r="BD70" s="237">
        <v>8400</v>
      </c>
      <c r="BE70" s="237">
        <v>5100</v>
      </c>
      <c r="BF70" s="237">
        <v>3600</v>
      </c>
      <c r="BG70" s="103">
        <f>AV70-AW70</f>
        <v>2600</v>
      </c>
      <c r="BJ70" s="235" t="e">
        <f>M70*#REF!</f>
        <v>#REF!</v>
      </c>
      <c r="BK70" s="235" t="e">
        <f>N70*#REF!</f>
        <v>#REF!</v>
      </c>
      <c r="BL70" s="235" t="e">
        <f>O70*#REF!</f>
        <v>#REF!</v>
      </c>
      <c r="BM70" s="235" t="e">
        <f>P70*#REF!</f>
        <v>#REF!</v>
      </c>
    </row>
    <row r="71" spans="1:65" s="83" customFormat="1" ht="35.1" customHeight="1" x14ac:dyDescent="0.25">
      <c r="A71" s="83" t="str">
        <f t="shared" si="3"/>
        <v>BH33DT+1</v>
      </c>
      <c r="B71" s="83" t="str">
        <f t="shared" si="4"/>
        <v>BH33DT+2</v>
      </c>
      <c r="C71" s="83" t="str">
        <f t="shared" si="5"/>
        <v>BH33DT+3</v>
      </c>
      <c r="D71" s="83" t="str">
        <f t="shared" si="6"/>
        <v>BH33DT+4</v>
      </c>
      <c r="E71" s="83" t="s">
        <v>344</v>
      </c>
      <c r="F71" s="85">
        <v>33</v>
      </c>
      <c r="G71" s="85"/>
      <c r="H71" s="93" t="s">
        <v>4379</v>
      </c>
      <c r="I71" s="84" t="s">
        <v>176</v>
      </c>
      <c r="J71" s="84" t="s">
        <v>93</v>
      </c>
      <c r="K71" s="84" t="str">
        <f t="shared" si="0"/>
        <v>BH33DT</v>
      </c>
      <c r="L71" s="84" t="s">
        <v>4234</v>
      </c>
      <c r="M71" s="95">
        <v>31000</v>
      </c>
      <c r="N71" s="95">
        <v>13000</v>
      </c>
      <c r="O71" s="95">
        <v>9000</v>
      </c>
      <c r="P71" s="95">
        <v>7000</v>
      </c>
      <c r="Q71" s="95" t="e">
        <f>VLOOKUP(H71&amp;"Vị trí 1",#REF!,9,0)</f>
        <v>#REF!</v>
      </c>
      <c r="R71" s="95" t="e">
        <f>VLOOKUP(H71&amp;"Vị trí 2",#REF!,9,0)</f>
        <v>#REF!</v>
      </c>
      <c r="S71" s="95" t="e">
        <f>VLOOKUP(H71&amp;"Vị trí 3",#REF!,9,0)</f>
        <v>#REF!</v>
      </c>
      <c r="T71" s="95" t="e">
        <f>VLOOKUP(H71&amp;"Vị trí 4",#REF!,9,0)</f>
        <v>#REF!</v>
      </c>
      <c r="U71" s="237"/>
      <c r="V71" s="237"/>
      <c r="W71" s="237"/>
      <c r="X71" s="237"/>
      <c r="Y71" s="238"/>
      <c r="Z71" s="238"/>
      <c r="AA71" s="238"/>
      <c r="AB71" s="238"/>
      <c r="AC71" s="237"/>
      <c r="AD71" s="237"/>
      <c r="AE71" s="237"/>
      <c r="AF71" s="237"/>
      <c r="AG71" s="238"/>
      <c r="AH71" s="238"/>
      <c r="AI71" s="238"/>
      <c r="AJ71" s="238"/>
      <c r="AK71" s="86">
        <v>3.05</v>
      </c>
      <c r="AL71" s="86"/>
      <c r="AM71" s="239"/>
      <c r="AN71" s="239">
        <f>AK71*$AN$10/$AK$10</f>
        <v>1.7993466864428302</v>
      </c>
      <c r="AO71" s="98">
        <f t="shared" si="37"/>
        <v>55779.747279727737</v>
      </c>
      <c r="AP71" s="98">
        <f t="shared" si="37"/>
        <v>23391.506923756795</v>
      </c>
      <c r="AQ71" s="98">
        <f t="shared" si="37"/>
        <v>16194.120177985473</v>
      </c>
      <c r="AR71" s="98">
        <f t="shared" si="37"/>
        <v>12595.426805099813</v>
      </c>
      <c r="AS71" s="99">
        <f t="shared" si="38"/>
        <v>55800</v>
      </c>
      <c r="AT71" s="99">
        <f t="shared" si="38"/>
        <v>23400</v>
      </c>
      <c r="AU71" s="99">
        <f t="shared" si="38"/>
        <v>16200</v>
      </c>
      <c r="AV71" s="99">
        <f t="shared" si="38"/>
        <v>12600</v>
      </c>
      <c r="AW71" s="100">
        <f>AO71*0.15</f>
        <v>8366.9620919591598</v>
      </c>
      <c r="AX71" s="240" t="s">
        <v>344</v>
      </c>
      <c r="AY71" s="101">
        <v>26600</v>
      </c>
      <c r="AZ71" s="102">
        <v>11200</v>
      </c>
      <c r="BA71" s="102">
        <v>7000</v>
      </c>
      <c r="BB71" s="102">
        <v>4900</v>
      </c>
      <c r="BC71" s="237">
        <v>22800</v>
      </c>
      <c r="BD71" s="237">
        <v>9600</v>
      </c>
      <c r="BE71" s="237">
        <v>6000</v>
      </c>
      <c r="BF71" s="237">
        <v>4200</v>
      </c>
      <c r="BG71" s="103">
        <f>AV71-AW71</f>
        <v>4233.0379080408402</v>
      </c>
      <c r="BJ71" s="235" t="e">
        <f>M71*#REF!</f>
        <v>#REF!</v>
      </c>
      <c r="BK71" s="235" t="e">
        <f>N71*#REF!</f>
        <v>#REF!</v>
      </c>
      <c r="BL71" s="235" t="e">
        <f>O71*#REF!</f>
        <v>#REF!</v>
      </c>
      <c r="BM71" s="235" t="e">
        <f>P71*#REF!</f>
        <v>#REF!</v>
      </c>
    </row>
    <row r="72" spans="1:65" s="83" customFormat="1" ht="35.1" customHeight="1" x14ac:dyDescent="0.25">
      <c r="A72" s="83" t="str">
        <f t="shared" si="3"/>
        <v>BH34DT+1</v>
      </c>
      <c r="B72" s="83" t="str">
        <f t="shared" si="4"/>
        <v>BH34DT+2</v>
      </c>
      <c r="C72" s="83" t="str">
        <f t="shared" si="5"/>
        <v>BH34DT+3</v>
      </c>
      <c r="D72" s="83" t="str">
        <f t="shared" si="6"/>
        <v>BH34DT+4</v>
      </c>
      <c r="E72" s="83" t="s">
        <v>344</v>
      </c>
      <c r="F72" s="85">
        <v>34</v>
      </c>
      <c r="G72" s="85"/>
      <c r="H72" s="93" t="s">
        <v>4380</v>
      </c>
      <c r="I72" s="84" t="s">
        <v>4381</v>
      </c>
      <c r="J72" s="84" t="s">
        <v>4251</v>
      </c>
      <c r="K72" s="84" t="str">
        <f t="shared" si="0"/>
        <v>BH34DT</v>
      </c>
      <c r="L72" s="84" t="s">
        <v>4229</v>
      </c>
      <c r="M72" s="95">
        <v>22000</v>
      </c>
      <c r="N72" s="95">
        <v>13000</v>
      </c>
      <c r="O72" s="95">
        <v>5900</v>
      </c>
      <c r="P72" s="95">
        <v>3900</v>
      </c>
      <c r="Q72" s="95" t="e">
        <f>VLOOKUP(H72&amp;"Vị trí 1",#REF!,9,0)</f>
        <v>#REF!</v>
      </c>
      <c r="R72" s="95" t="e">
        <f>VLOOKUP(H72&amp;"Vị trí 2",#REF!,9,0)</f>
        <v>#REF!</v>
      </c>
      <c r="S72" s="95" t="e">
        <f>VLOOKUP(H72&amp;"Vị trí 3",#REF!,9,0)</f>
        <v>#REF!</v>
      </c>
      <c r="T72" s="95" t="e">
        <f>VLOOKUP(H72&amp;"Vị trí 4",#REF!,9,0)</f>
        <v>#REF!</v>
      </c>
      <c r="U72" s="237"/>
      <c r="V72" s="237" t="e">
        <f>VLOOKUP(B72,#REF!,32,0)</f>
        <v>#REF!</v>
      </c>
      <c r="W72" s="237"/>
      <c r="X72" s="237"/>
      <c r="Y72" s="238"/>
      <c r="Z72" s="238" t="e">
        <f>V72/N72</f>
        <v>#REF!</v>
      </c>
      <c r="AA72" s="238"/>
      <c r="AB72" s="238"/>
      <c r="AC72" s="237"/>
      <c r="AD72" s="237"/>
      <c r="AE72" s="237"/>
      <c r="AF72" s="237"/>
      <c r="AG72" s="238"/>
      <c r="AH72" s="238"/>
      <c r="AI72" s="238"/>
      <c r="AJ72" s="238"/>
      <c r="AK72" s="86">
        <v>3.4749958241758243</v>
      </c>
      <c r="AL72" s="86"/>
      <c r="AM72" s="239"/>
      <c r="AN72" s="239">
        <f>ROUNDDOWN(AK72*$AN$10/$AK$10,1)</f>
        <v>2</v>
      </c>
      <c r="AO72" s="98">
        <f t="shared" si="37"/>
        <v>44000</v>
      </c>
      <c r="AP72" s="98">
        <f t="shared" si="37"/>
        <v>26000</v>
      </c>
      <c r="AQ72" s="98">
        <f t="shared" si="37"/>
        <v>11800</v>
      </c>
      <c r="AR72" s="98">
        <f t="shared" si="37"/>
        <v>7800</v>
      </c>
      <c r="AS72" s="99">
        <f t="shared" si="38"/>
        <v>44000</v>
      </c>
      <c r="AT72" s="99">
        <f t="shared" si="38"/>
        <v>26000</v>
      </c>
      <c r="AU72" s="99">
        <f t="shared" si="38"/>
        <v>11800</v>
      </c>
      <c r="AV72" s="99">
        <f t="shared" si="38"/>
        <v>7800</v>
      </c>
      <c r="AW72" s="100">
        <f>AO72*0.15</f>
        <v>6600</v>
      </c>
      <c r="AX72" s="240" t="s">
        <v>344</v>
      </c>
      <c r="AY72" s="101">
        <v>21700</v>
      </c>
      <c r="AZ72" s="102">
        <v>9100</v>
      </c>
      <c r="BA72" s="102">
        <v>6300</v>
      </c>
      <c r="BB72" s="102">
        <v>4900</v>
      </c>
      <c r="BC72" s="237">
        <v>18600</v>
      </c>
      <c r="BD72" s="237">
        <v>7800</v>
      </c>
      <c r="BE72" s="237">
        <v>5400</v>
      </c>
      <c r="BF72" s="237">
        <v>4200</v>
      </c>
      <c r="BG72" s="103">
        <f>AV72-AW72</f>
        <v>1200</v>
      </c>
      <c r="BJ72" s="235" t="e">
        <f>M72*#REF!</f>
        <v>#REF!</v>
      </c>
      <c r="BK72" s="235" t="e">
        <f>N72*#REF!</f>
        <v>#REF!</v>
      </c>
      <c r="BL72" s="235" t="e">
        <f>O72*#REF!</f>
        <v>#REF!</v>
      </c>
      <c r="BM72" s="235" t="e">
        <f>P72*#REF!</f>
        <v>#REF!</v>
      </c>
    </row>
    <row r="73" spans="1:65" s="83" customFormat="1" ht="35.1" customHeight="1" x14ac:dyDescent="0.25">
      <c r="A73" s="83" t="str">
        <f t="shared" si="3"/>
        <v>BH35DT+1</v>
      </c>
      <c r="B73" s="83" t="str">
        <f t="shared" si="4"/>
        <v>BH35DT+2</v>
      </c>
      <c r="C73" s="83" t="str">
        <f t="shared" si="5"/>
        <v>BH35DT+3</v>
      </c>
      <c r="D73" s="83" t="str">
        <f t="shared" si="6"/>
        <v>BH35DT+4</v>
      </c>
      <c r="E73" s="83" t="s">
        <v>344</v>
      </c>
      <c r="F73" s="85">
        <v>35</v>
      </c>
      <c r="G73" s="85"/>
      <c r="H73" s="93" t="s">
        <v>4382</v>
      </c>
      <c r="I73" s="84" t="s">
        <v>4383</v>
      </c>
      <c r="J73" s="84" t="s">
        <v>4248</v>
      </c>
      <c r="K73" s="84" t="str">
        <f t="shared" si="0"/>
        <v>BH35DT</v>
      </c>
      <c r="L73" s="84" t="s">
        <v>4248</v>
      </c>
      <c r="M73" s="95">
        <v>20000</v>
      </c>
      <c r="N73" s="95">
        <v>11000</v>
      </c>
      <c r="O73" s="95">
        <v>8000</v>
      </c>
      <c r="P73" s="95">
        <v>4500</v>
      </c>
      <c r="Q73" s="95" t="e">
        <f>VLOOKUP(H73&amp;"Vị trí 1",#REF!,9,0)</f>
        <v>#REF!</v>
      </c>
      <c r="R73" s="95" t="e">
        <f>VLOOKUP(H73&amp;"Vị trí 2",#REF!,9,0)</f>
        <v>#REF!</v>
      </c>
      <c r="S73" s="95" t="e">
        <f>VLOOKUP(H73&amp;"Vị trí 3",#REF!,9,0)</f>
        <v>#REF!</v>
      </c>
      <c r="T73" s="95" t="e">
        <f>VLOOKUP(H73&amp;"Vị trí 4",#REF!,9,0)</f>
        <v>#REF!</v>
      </c>
      <c r="U73" s="237"/>
      <c r="V73" s="237" t="e">
        <f>VLOOKUP(B73,#REF!,32,0)</f>
        <v>#REF!</v>
      </c>
      <c r="W73" s="237" t="e">
        <f>VLOOKUP(C73,#REF!,32,0)</f>
        <v>#REF!</v>
      </c>
      <c r="X73" s="237"/>
      <c r="Y73" s="238"/>
      <c r="Z73" s="238" t="e">
        <f>V73/N73</f>
        <v>#REF!</v>
      </c>
      <c r="AA73" s="238" t="e">
        <f>W73/O73</f>
        <v>#REF!</v>
      </c>
      <c r="AB73" s="238"/>
      <c r="AC73" s="237"/>
      <c r="AD73" s="237"/>
      <c r="AE73" s="237"/>
      <c r="AF73" s="237"/>
      <c r="AG73" s="238"/>
      <c r="AH73" s="238"/>
      <c r="AI73" s="238"/>
      <c r="AJ73" s="238"/>
      <c r="AK73" s="86">
        <v>2.7797957848462076</v>
      </c>
      <c r="AL73" s="86"/>
      <c r="AM73" s="239"/>
      <c r="AN73" s="239">
        <v>1.6</v>
      </c>
      <c r="AO73" s="98">
        <f t="shared" si="37"/>
        <v>32000</v>
      </c>
      <c r="AP73" s="98">
        <f t="shared" si="37"/>
        <v>17600</v>
      </c>
      <c r="AQ73" s="98">
        <f t="shared" si="37"/>
        <v>12800</v>
      </c>
      <c r="AR73" s="98">
        <f t="shared" si="37"/>
        <v>7200</v>
      </c>
      <c r="AS73" s="99">
        <f t="shared" si="38"/>
        <v>32000</v>
      </c>
      <c r="AT73" s="99">
        <f t="shared" si="38"/>
        <v>17600</v>
      </c>
      <c r="AU73" s="99">
        <f t="shared" si="38"/>
        <v>12800</v>
      </c>
      <c r="AV73" s="99">
        <f t="shared" si="38"/>
        <v>7200</v>
      </c>
      <c r="AW73" s="100">
        <f>AO73*0.15</f>
        <v>4800</v>
      </c>
      <c r="AX73" s="240" t="s">
        <v>344</v>
      </c>
      <c r="AY73" s="101">
        <v>15400</v>
      </c>
      <c r="AZ73" s="102">
        <v>9100</v>
      </c>
      <c r="BA73" s="102">
        <v>4130</v>
      </c>
      <c r="BB73" s="102">
        <v>2730</v>
      </c>
      <c r="BC73" s="237">
        <v>13200</v>
      </c>
      <c r="BD73" s="237">
        <v>7800</v>
      </c>
      <c r="BE73" s="237">
        <v>3540</v>
      </c>
      <c r="BF73" s="237">
        <v>2340</v>
      </c>
      <c r="BG73" s="103">
        <f>AV73-AW73</f>
        <v>2400</v>
      </c>
      <c r="BJ73" s="235" t="e">
        <f>M73*#REF!</f>
        <v>#REF!</v>
      </c>
      <c r="BK73" s="235" t="e">
        <f>N73*#REF!</f>
        <v>#REF!</v>
      </c>
      <c r="BL73" s="235" t="e">
        <f>O73*#REF!</f>
        <v>#REF!</v>
      </c>
      <c r="BM73" s="235" t="e">
        <f>P73*#REF!</f>
        <v>#REF!</v>
      </c>
    </row>
    <row r="74" spans="1:65" s="83" customFormat="1" ht="35.1" customHeight="1" x14ac:dyDescent="0.25">
      <c r="A74" s="83" t="str">
        <f t="shared" si="3"/>
        <v>BH36DT+1</v>
      </c>
      <c r="B74" s="83" t="str">
        <f t="shared" si="4"/>
        <v>BH36DT+2</v>
      </c>
      <c r="C74" s="83" t="str">
        <f t="shared" si="5"/>
        <v>BH36DT+3</v>
      </c>
      <c r="D74" s="83" t="str">
        <f t="shared" si="6"/>
        <v>BH36DT+4</v>
      </c>
      <c r="E74" s="83" t="s">
        <v>344</v>
      </c>
      <c r="F74" s="85">
        <v>36</v>
      </c>
      <c r="G74" s="85"/>
      <c r="H74" s="93" t="s">
        <v>4384</v>
      </c>
      <c r="I74" s="84" t="s">
        <v>3946</v>
      </c>
      <c r="J74" s="84" t="s">
        <v>93</v>
      </c>
      <c r="K74" s="84"/>
      <c r="L74" s="84" t="s">
        <v>4355</v>
      </c>
      <c r="M74" s="96"/>
      <c r="N74" s="96"/>
      <c r="O74" s="96"/>
      <c r="P74" s="96"/>
      <c r="Q74" s="95"/>
      <c r="R74" s="95"/>
      <c r="S74" s="95"/>
      <c r="T74" s="95"/>
      <c r="U74" s="237"/>
      <c r="V74" s="237"/>
      <c r="W74" s="237"/>
      <c r="X74" s="237"/>
      <c r="Y74" s="238"/>
      <c r="Z74" s="238"/>
      <c r="AA74" s="238"/>
      <c r="AB74" s="238"/>
      <c r="AC74" s="237"/>
      <c r="AD74" s="237"/>
      <c r="AE74" s="237"/>
      <c r="AF74" s="237"/>
      <c r="AG74" s="238"/>
      <c r="AH74" s="238"/>
      <c r="AI74" s="238"/>
      <c r="AJ74" s="238"/>
      <c r="AK74" s="86"/>
      <c r="AL74" s="86"/>
      <c r="AM74" s="239"/>
      <c r="AN74" s="239"/>
      <c r="AO74" s="98"/>
      <c r="AP74" s="98"/>
      <c r="AQ74" s="98"/>
      <c r="AR74" s="98"/>
      <c r="AS74" s="98"/>
      <c r="AT74" s="98"/>
      <c r="AU74" s="98"/>
      <c r="AV74" s="98"/>
      <c r="AW74" s="58"/>
      <c r="AX74" s="240" t="s">
        <v>344</v>
      </c>
      <c r="AY74" s="101">
        <v>14000</v>
      </c>
      <c r="AZ74" s="102">
        <v>7700</v>
      </c>
      <c r="BA74" s="102">
        <v>5600</v>
      </c>
      <c r="BB74" s="102">
        <v>3150</v>
      </c>
      <c r="BC74" s="237">
        <v>12000</v>
      </c>
      <c r="BD74" s="237">
        <v>6600</v>
      </c>
      <c r="BE74" s="237">
        <v>4800</v>
      </c>
      <c r="BF74" s="237">
        <v>2700</v>
      </c>
    </row>
    <row r="75" spans="1:65" s="83" customFormat="1" ht="35.1" customHeight="1" x14ac:dyDescent="0.25">
      <c r="A75" s="83" t="str">
        <f t="shared" si="3"/>
        <v>BH36DT_D1+1</v>
      </c>
      <c r="B75" s="83" t="str">
        <f t="shared" si="4"/>
        <v>BH36DT_D1+2</v>
      </c>
      <c r="C75" s="83" t="str">
        <f t="shared" si="5"/>
        <v>BH36DT_D1+3</v>
      </c>
      <c r="D75" s="83" t="str">
        <f t="shared" si="6"/>
        <v>BH36DT_D1+4</v>
      </c>
      <c r="E75" s="83" t="s">
        <v>344</v>
      </c>
      <c r="F75" s="85"/>
      <c r="G75" s="85"/>
      <c r="H75" s="93" t="s">
        <v>4385</v>
      </c>
      <c r="I75" s="84" t="s">
        <v>4386</v>
      </c>
      <c r="J75" s="84" t="s">
        <v>4387</v>
      </c>
      <c r="K75" s="84" t="str">
        <f t="shared" si="0"/>
        <v>BH36DT_D1</v>
      </c>
      <c r="L75" s="84" t="s">
        <v>4388</v>
      </c>
      <c r="M75" s="95">
        <v>35000</v>
      </c>
      <c r="N75" s="95">
        <v>16000</v>
      </c>
      <c r="O75" s="95">
        <v>9000</v>
      </c>
      <c r="P75" s="95">
        <v>6000</v>
      </c>
      <c r="Q75" s="95" t="e">
        <f>VLOOKUP(H75&amp;"Vị trí 1",#REF!,9,0)</f>
        <v>#REF!</v>
      </c>
      <c r="R75" s="95" t="e">
        <f>VLOOKUP(H75&amp;"Vị trí 2",#REF!,9,0)</f>
        <v>#REF!</v>
      </c>
      <c r="S75" s="95" t="e">
        <f>VLOOKUP(H75&amp;"Vị trí 3",#REF!,9,0)</f>
        <v>#REF!</v>
      </c>
      <c r="T75" s="95" t="e">
        <f>VLOOKUP(H75&amp;"Vị trí 4",#REF!,9,0)</f>
        <v>#REF!</v>
      </c>
      <c r="U75" s="237" t="e">
        <f>VLOOKUP(A75,#REF!,32,0)</f>
        <v>#REF!</v>
      </c>
      <c r="V75" s="237" t="e">
        <f>VLOOKUP(B75,#REF!,32,0)</f>
        <v>#REF!</v>
      </c>
      <c r="W75" s="237"/>
      <c r="X75" s="237"/>
      <c r="Y75" s="238" t="e">
        <f>U75/M75</f>
        <v>#REF!</v>
      </c>
      <c r="Z75" s="238" t="e">
        <f>V75/N75</f>
        <v>#REF!</v>
      </c>
      <c r="AA75" s="238"/>
      <c r="AB75" s="238"/>
      <c r="AC75" s="237"/>
      <c r="AD75" s="237"/>
      <c r="AE75" s="237"/>
      <c r="AF75" s="237"/>
      <c r="AG75" s="238"/>
      <c r="AH75" s="238"/>
      <c r="AI75" s="238"/>
      <c r="AJ75" s="238"/>
      <c r="AK75" s="86">
        <v>2.7836527555168962</v>
      </c>
      <c r="AL75" s="86"/>
      <c r="AM75" s="239"/>
      <c r="AN75" s="239">
        <v>1.6</v>
      </c>
      <c r="AO75" s="98">
        <f t="shared" ref="AO75:AO83" si="39">M75*$AN75</f>
        <v>56000</v>
      </c>
      <c r="AP75" s="98">
        <f t="shared" ref="AP75:AP83" si="40">N75*$AN75</f>
        <v>25600</v>
      </c>
      <c r="AQ75" s="98">
        <f t="shared" ref="AQ75:AQ83" si="41">O75*$AN75</f>
        <v>14400</v>
      </c>
      <c r="AR75" s="98">
        <f t="shared" ref="AR75:AR83" si="42">P75*$AN75</f>
        <v>9600</v>
      </c>
      <c r="AS75" s="99">
        <f t="shared" ref="AS75:AV83" si="43">IF(AO75&lt;1000,ROUND(AO75,-1),ROUND(AO75,-2))</f>
        <v>56000</v>
      </c>
      <c r="AT75" s="99">
        <f t="shared" si="43"/>
        <v>25600</v>
      </c>
      <c r="AU75" s="99">
        <f t="shared" si="43"/>
        <v>14400</v>
      </c>
      <c r="AV75" s="99">
        <f t="shared" si="43"/>
        <v>9600</v>
      </c>
      <c r="AW75" s="100">
        <f t="shared" ref="AW75:AW83" si="44">AO75*0.15</f>
        <v>8400</v>
      </c>
      <c r="AX75" s="240" t="s">
        <v>344</v>
      </c>
      <c r="AY75" s="101"/>
      <c r="AZ75" s="102"/>
      <c r="BA75" s="102"/>
      <c r="BB75" s="102"/>
      <c r="BC75" s="237"/>
      <c r="BD75" s="237"/>
      <c r="BE75" s="237"/>
      <c r="BF75" s="237"/>
      <c r="BG75" s="103">
        <f t="shared" ref="BG75:BG83" si="45">AV75-AW75</f>
        <v>1200</v>
      </c>
      <c r="BJ75" s="235" t="e">
        <f>M75*#REF!</f>
        <v>#REF!</v>
      </c>
      <c r="BK75" s="235" t="e">
        <f>N75*#REF!</f>
        <v>#REF!</v>
      </c>
      <c r="BL75" s="235" t="e">
        <f>O75*#REF!</f>
        <v>#REF!</v>
      </c>
      <c r="BM75" s="235" t="e">
        <f>P75*#REF!</f>
        <v>#REF!</v>
      </c>
    </row>
    <row r="76" spans="1:65" s="83" customFormat="1" ht="35.1" customHeight="1" x14ac:dyDescent="0.25">
      <c r="A76" s="83" t="str">
        <f t="shared" si="3"/>
        <v>BH36DT_D2+1</v>
      </c>
      <c r="B76" s="83" t="str">
        <f t="shared" si="4"/>
        <v>BH36DT_D2+2</v>
      </c>
      <c r="C76" s="83" t="str">
        <f t="shared" si="5"/>
        <v>BH36DT_D2+3</v>
      </c>
      <c r="D76" s="83" t="str">
        <f t="shared" si="6"/>
        <v>BH36DT_D2+4</v>
      </c>
      <c r="E76" s="83" t="s">
        <v>344</v>
      </c>
      <c r="F76" s="85"/>
      <c r="G76" s="85"/>
      <c r="H76" s="93" t="s">
        <v>4389</v>
      </c>
      <c r="I76" s="84" t="s">
        <v>4390</v>
      </c>
      <c r="J76" s="84" t="s">
        <v>4387</v>
      </c>
      <c r="K76" s="84" t="str">
        <f t="shared" ref="K76:K139" si="46">H76</f>
        <v>BH36DT_D2</v>
      </c>
      <c r="L76" s="84" t="s">
        <v>4391</v>
      </c>
      <c r="M76" s="95">
        <v>31000</v>
      </c>
      <c r="N76" s="95">
        <v>13000</v>
      </c>
      <c r="O76" s="95">
        <v>9000</v>
      </c>
      <c r="P76" s="95">
        <v>5500</v>
      </c>
      <c r="Q76" s="95" t="e">
        <f>VLOOKUP(H76&amp;"Vị trí 1",#REF!,9,0)</f>
        <v>#REF!</v>
      </c>
      <c r="R76" s="95" t="e">
        <f>VLOOKUP(H76&amp;"Vị trí 2",#REF!,9,0)</f>
        <v>#REF!</v>
      </c>
      <c r="S76" s="95" t="e">
        <f>VLOOKUP(H76&amp;"Vị trí 3",#REF!,9,0)</f>
        <v>#REF!</v>
      </c>
      <c r="T76" s="95" t="e">
        <f>VLOOKUP(H76&amp;"Vị trí 4",#REF!,9,0)</f>
        <v>#REF!</v>
      </c>
      <c r="U76" s="237" t="e">
        <f>VLOOKUP(A76,#REF!,32,0)</f>
        <v>#REF!</v>
      </c>
      <c r="V76" s="237" t="e">
        <f>VLOOKUP(B76,#REF!,32,0)</f>
        <v>#REF!</v>
      </c>
      <c r="W76" s="237"/>
      <c r="X76" s="237" t="e">
        <f>VLOOKUP(D76,#REF!,32,0)</f>
        <v>#REF!</v>
      </c>
      <c r="Y76" s="238" t="e">
        <f>U76/M76</f>
        <v>#REF!</v>
      </c>
      <c r="Z76" s="238" t="e">
        <f>V76/N76</f>
        <v>#REF!</v>
      </c>
      <c r="AA76" s="238"/>
      <c r="AB76" s="238" t="e">
        <f>X76/P76</f>
        <v>#REF!</v>
      </c>
      <c r="AC76" s="237"/>
      <c r="AD76" s="237"/>
      <c r="AE76" s="237"/>
      <c r="AF76" s="237"/>
      <c r="AG76" s="238"/>
      <c r="AH76" s="238"/>
      <c r="AI76" s="238"/>
      <c r="AJ76" s="238"/>
      <c r="AK76" s="86">
        <v>2.8039414253648061</v>
      </c>
      <c r="AL76" s="86"/>
      <c r="AM76" s="239"/>
      <c r="AN76" s="239">
        <f>AK76*$AN$10/$AK$10</f>
        <v>1.6541844959704755</v>
      </c>
      <c r="AO76" s="98">
        <f t="shared" si="39"/>
        <v>51279.719375084736</v>
      </c>
      <c r="AP76" s="98">
        <f t="shared" si="40"/>
        <v>21504.398447616182</v>
      </c>
      <c r="AQ76" s="98">
        <f t="shared" si="41"/>
        <v>14887.660463734279</v>
      </c>
      <c r="AR76" s="98">
        <f t="shared" si="42"/>
        <v>9098.0147278376153</v>
      </c>
      <c r="AS76" s="99">
        <f t="shared" si="43"/>
        <v>51300</v>
      </c>
      <c r="AT76" s="99">
        <f t="shared" si="43"/>
        <v>21500</v>
      </c>
      <c r="AU76" s="99">
        <f t="shared" si="43"/>
        <v>14900</v>
      </c>
      <c r="AV76" s="99">
        <f t="shared" si="43"/>
        <v>9100</v>
      </c>
      <c r="AW76" s="100">
        <f t="shared" si="44"/>
        <v>7691.9579062627099</v>
      </c>
      <c r="AX76" s="240" t="s">
        <v>344</v>
      </c>
      <c r="AY76" s="101">
        <v>24500</v>
      </c>
      <c r="AZ76" s="102">
        <v>11200</v>
      </c>
      <c r="BA76" s="102">
        <v>6300</v>
      </c>
      <c r="BB76" s="102">
        <v>4200</v>
      </c>
      <c r="BC76" s="237">
        <v>21000</v>
      </c>
      <c r="BD76" s="237">
        <v>9600</v>
      </c>
      <c r="BE76" s="237">
        <v>5400</v>
      </c>
      <c r="BF76" s="237">
        <v>3600</v>
      </c>
      <c r="BG76" s="103">
        <f t="shared" si="45"/>
        <v>1408.0420937372901</v>
      </c>
      <c r="BJ76" s="235" t="e">
        <f>M76*#REF!</f>
        <v>#REF!</v>
      </c>
      <c r="BK76" s="235" t="e">
        <f>N76*#REF!</f>
        <v>#REF!</v>
      </c>
      <c r="BL76" s="235" t="e">
        <f>O76*#REF!</f>
        <v>#REF!</v>
      </c>
      <c r="BM76" s="235" t="e">
        <f>P76*#REF!</f>
        <v>#REF!</v>
      </c>
    </row>
    <row r="77" spans="1:65" s="83" customFormat="1" ht="35.1" customHeight="1" x14ac:dyDescent="0.25">
      <c r="A77" s="83" t="str">
        <f t="shared" ref="A77:A140" si="47">$H77&amp;"+1"</f>
        <v>BH36DT_D3+1</v>
      </c>
      <c r="B77" s="83" t="str">
        <f t="shared" ref="B77:B140" si="48">$H77&amp;"+2"</f>
        <v>BH36DT_D3+2</v>
      </c>
      <c r="C77" s="83" t="str">
        <f t="shared" ref="C77:C140" si="49">$H77&amp;"+3"</f>
        <v>BH36DT_D3+3</v>
      </c>
      <c r="D77" s="83" t="str">
        <f t="shared" ref="D77:D140" si="50">$H77&amp;"+4"</f>
        <v>BH36DT_D3+4</v>
      </c>
      <c r="E77" s="83" t="s">
        <v>344</v>
      </c>
      <c r="F77" s="85"/>
      <c r="G77" s="85"/>
      <c r="H77" s="93" t="s">
        <v>4392</v>
      </c>
      <c r="I77" s="84" t="s">
        <v>4393</v>
      </c>
      <c r="J77" s="84" t="s">
        <v>4391</v>
      </c>
      <c r="K77" s="84" t="str">
        <f t="shared" si="46"/>
        <v>BH36DT_D3</v>
      </c>
      <c r="L77" s="84" t="s">
        <v>4394</v>
      </c>
      <c r="M77" s="95">
        <v>26000</v>
      </c>
      <c r="N77" s="95">
        <v>10000</v>
      </c>
      <c r="O77" s="95">
        <v>5900</v>
      </c>
      <c r="P77" s="95">
        <v>3900</v>
      </c>
      <c r="Q77" s="95" t="e">
        <f>VLOOKUP(H77&amp;"Vị trí 1",#REF!,9,0)</f>
        <v>#REF!</v>
      </c>
      <c r="R77" s="95" t="e">
        <f>VLOOKUP(H77&amp;"Vị trí 2",#REF!,9,0)</f>
        <v>#REF!</v>
      </c>
      <c r="S77" s="95" t="e">
        <f>VLOOKUP(H77&amp;"Vị trí 3",#REF!,9,0)</f>
        <v>#REF!</v>
      </c>
      <c r="T77" s="95" t="e">
        <f>VLOOKUP(H77&amp;"Vị trí 4",#REF!,9,0)</f>
        <v>#REF!</v>
      </c>
      <c r="U77" s="237"/>
      <c r="V77" s="237" t="e">
        <f>VLOOKUP(B77,#REF!,32,0)</f>
        <v>#REF!</v>
      </c>
      <c r="W77" s="237" t="e">
        <f>VLOOKUP(C77,#REF!,32,0)</f>
        <v>#REF!</v>
      </c>
      <c r="X77" s="237"/>
      <c r="Y77" s="238"/>
      <c r="Z77" s="238" t="e">
        <f>V77/N77</f>
        <v>#REF!</v>
      </c>
      <c r="AA77" s="238" t="e">
        <f>W77/O77</f>
        <v>#REF!</v>
      </c>
      <c r="AB77" s="238"/>
      <c r="AC77" s="237"/>
      <c r="AD77" s="237"/>
      <c r="AE77" s="237"/>
      <c r="AF77" s="237"/>
      <c r="AG77" s="238"/>
      <c r="AH77" s="238"/>
      <c r="AI77" s="238"/>
      <c r="AJ77" s="238"/>
      <c r="AK77" s="86">
        <v>3.3251115063056575</v>
      </c>
      <c r="AL77" s="86"/>
      <c r="AM77" s="239"/>
      <c r="AN77" s="239">
        <v>1.95</v>
      </c>
      <c r="AO77" s="98">
        <f t="shared" si="39"/>
        <v>50700</v>
      </c>
      <c r="AP77" s="98">
        <f t="shared" si="40"/>
        <v>19500</v>
      </c>
      <c r="AQ77" s="98">
        <f t="shared" si="41"/>
        <v>11505</v>
      </c>
      <c r="AR77" s="98">
        <f t="shared" si="42"/>
        <v>7605</v>
      </c>
      <c r="AS77" s="99">
        <f t="shared" si="43"/>
        <v>50700</v>
      </c>
      <c r="AT77" s="99">
        <f t="shared" si="43"/>
        <v>19500</v>
      </c>
      <c r="AU77" s="99">
        <f t="shared" si="43"/>
        <v>11500</v>
      </c>
      <c r="AV77" s="99">
        <f t="shared" si="43"/>
        <v>7600</v>
      </c>
      <c r="AW77" s="100">
        <f t="shared" si="44"/>
        <v>7605</v>
      </c>
      <c r="AX77" s="240" t="s">
        <v>344</v>
      </c>
      <c r="AY77" s="101">
        <v>21700</v>
      </c>
      <c r="AZ77" s="102">
        <v>9100</v>
      </c>
      <c r="BA77" s="102">
        <v>6300</v>
      </c>
      <c r="BB77" s="102">
        <v>3850</v>
      </c>
      <c r="BC77" s="237">
        <v>18600</v>
      </c>
      <c r="BD77" s="237">
        <v>7800</v>
      </c>
      <c r="BE77" s="237">
        <v>5400</v>
      </c>
      <c r="BF77" s="237">
        <v>3300</v>
      </c>
      <c r="BG77" s="103">
        <f t="shared" si="45"/>
        <v>-5</v>
      </c>
      <c r="BJ77" s="235" t="e">
        <f>M77*#REF!</f>
        <v>#REF!</v>
      </c>
      <c r="BK77" s="235" t="e">
        <f>N77*#REF!</f>
        <v>#REF!</v>
      </c>
      <c r="BL77" s="235" t="e">
        <f>O77*#REF!</f>
        <v>#REF!</v>
      </c>
      <c r="BM77" s="235" t="e">
        <f>P77*#REF!</f>
        <v>#REF!</v>
      </c>
    </row>
    <row r="78" spans="1:65" s="83" customFormat="1" ht="35.1" customHeight="1" x14ac:dyDescent="0.25">
      <c r="A78" s="83" t="str">
        <f t="shared" si="47"/>
        <v>BH36DT_D4+1</v>
      </c>
      <c r="B78" s="83" t="str">
        <f t="shared" si="48"/>
        <v>BH36DT_D4+2</v>
      </c>
      <c r="C78" s="83" t="str">
        <f t="shared" si="49"/>
        <v>BH36DT_D4+3</v>
      </c>
      <c r="D78" s="83" t="str">
        <f t="shared" si="50"/>
        <v>BH36DT_D4+4</v>
      </c>
      <c r="E78" s="83" t="s">
        <v>344</v>
      </c>
      <c r="F78" s="85"/>
      <c r="G78" s="85"/>
      <c r="H78" s="93" t="s">
        <v>4395</v>
      </c>
      <c r="I78" s="84" t="s">
        <v>4396</v>
      </c>
      <c r="J78" s="84" t="s">
        <v>4397</v>
      </c>
      <c r="K78" s="84" t="str">
        <f t="shared" si="46"/>
        <v>BH36DT_D4</v>
      </c>
      <c r="L78" s="84" t="s">
        <v>4398</v>
      </c>
      <c r="M78" s="95">
        <v>21000</v>
      </c>
      <c r="N78" s="95">
        <v>10000</v>
      </c>
      <c r="O78" s="95">
        <v>5200</v>
      </c>
      <c r="P78" s="95">
        <v>3300</v>
      </c>
      <c r="Q78" s="95" t="e">
        <f>VLOOKUP(H78&amp;"Vị trí 1",#REF!,9,0)</f>
        <v>#REF!</v>
      </c>
      <c r="R78" s="95" t="e">
        <f>VLOOKUP(H78&amp;"Vị trí 2",#REF!,9,0)</f>
        <v>#REF!</v>
      </c>
      <c r="S78" s="95" t="e">
        <f>VLOOKUP(H78&amp;"Vị trí 3",#REF!,9,0)</f>
        <v>#REF!</v>
      </c>
      <c r="T78" s="95" t="e">
        <f>VLOOKUP(H78&amp;"Vị trí 4",#REF!,9,0)</f>
        <v>#REF!</v>
      </c>
      <c r="U78" s="237" t="e">
        <f>VLOOKUP(A78,#REF!,32,0)</f>
        <v>#REF!</v>
      </c>
      <c r="V78" s="237" t="e">
        <f>VLOOKUP(B78,#REF!,32,0)</f>
        <v>#REF!</v>
      </c>
      <c r="W78" s="237"/>
      <c r="X78" s="237"/>
      <c r="Y78" s="238" t="e">
        <f>U78/M78</f>
        <v>#REF!</v>
      </c>
      <c r="Z78" s="238" t="e">
        <f>V78/N78</f>
        <v>#REF!</v>
      </c>
      <c r="AA78" s="238"/>
      <c r="AB78" s="238"/>
      <c r="AC78" s="237"/>
      <c r="AD78" s="237"/>
      <c r="AE78" s="237"/>
      <c r="AF78" s="237"/>
      <c r="AG78" s="238"/>
      <c r="AH78" s="238"/>
      <c r="AI78" s="238"/>
      <c r="AJ78" s="238"/>
      <c r="AK78" s="86">
        <v>2.2234340625564912</v>
      </c>
      <c r="AL78" s="86"/>
      <c r="AM78" s="239"/>
      <c r="AN78" s="239">
        <v>1.3</v>
      </c>
      <c r="AO78" s="98">
        <f t="shared" si="39"/>
        <v>27300</v>
      </c>
      <c r="AP78" s="98">
        <f t="shared" si="40"/>
        <v>13000</v>
      </c>
      <c r="AQ78" s="98">
        <f t="shared" si="41"/>
        <v>6760</v>
      </c>
      <c r="AR78" s="98">
        <f t="shared" si="42"/>
        <v>4290</v>
      </c>
      <c r="AS78" s="99">
        <f t="shared" si="43"/>
        <v>27300</v>
      </c>
      <c r="AT78" s="99">
        <f t="shared" si="43"/>
        <v>13000</v>
      </c>
      <c r="AU78" s="99">
        <f t="shared" si="43"/>
        <v>6800</v>
      </c>
      <c r="AV78" s="99">
        <f t="shared" si="43"/>
        <v>4300</v>
      </c>
      <c r="AW78" s="100">
        <f t="shared" si="44"/>
        <v>4095</v>
      </c>
      <c r="AX78" s="240" t="s">
        <v>344</v>
      </c>
      <c r="AY78" s="101">
        <v>18200</v>
      </c>
      <c r="AZ78" s="102">
        <v>7000</v>
      </c>
      <c r="BA78" s="102">
        <v>4130</v>
      </c>
      <c r="BB78" s="102">
        <v>2730</v>
      </c>
      <c r="BC78" s="237">
        <v>15600</v>
      </c>
      <c r="BD78" s="237">
        <v>6000</v>
      </c>
      <c r="BE78" s="237">
        <v>3540</v>
      </c>
      <c r="BF78" s="237">
        <v>2340</v>
      </c>
      <c r="BG78" s="103">
        <f t="shared" si="45"/>
        <v>205</v>
      </c>
      <c r="BJ78" s="235" t="e">
        <f>M78*#REF!</f>
        <v>#REF!</v>
      </c>
      <c r="BK78" s="235" t="e">
        <f>N78*#REF!</f>
        <v>#REF!</v>
      </c>
      <c r="BL78" s="235" t="e">
        <f>O78*#REF!</f>
        <v>#REF!</v>
      </c>
      <c r="BM78" s="235" t="e">
        <f>P78*#REF!</f>
        <v>#REF!</v>
      </c>
    </row>
    <row r="79" spans="1:65" s="83" customFormat="1" ht="35.1" customHeight="1" x14ac:dyDescent="0.25">
      <c r="A79" s="83" t="str">
        <f t="shared" si="47"/>
        <v>BH36DT_D5+1</v>
      </c>
      <c r="B79" s="83" t="str">
        <f t="shared" si="48"/>
        <v>BH36DT_D5+2</v>
      </c>
      <c r="C79" s="83" t="str">
        <f t="shared" si="49"/>
        <v>BH36DT_D5+3</v>
      </c>
      <c r="D79" s="83" t="str">
        <f t="shared" si="50"/>
        <v>BH36DT_D5+4</v>
      </c>
      <c r="E79" s="83" t="s">
        <v>344</v>
      </c>
      <c r="F79" s="85"/>
      <c r="G79" s="85"/>
      <c r="H79" s="93" t="s">
        <v>4399</v>
      </c>
      <c r="I79" s="84" t="s">
        <v>4400</v>
      </c>
      <c r="J79" s="84" t="s">
        <v>4398</v>
      </c>
      <c r="K79" s="84" t="str">
        <f t="shared" si="46"/>
        <v>BH36DT_D5</v>
      </c>
      <c r="L79" s="84" t="s">
        <v>4401</v>
      </c>
      <c r="M79" s="95">
        <v>17000</v>
      </c>
      <c r="N79" s="95">
        <v>8000</v>
      </c>
      <c r="O79" s="95">
        <v>4600</v>
      </c>
      <c r="P79" s="95">
        <v>2600</v>
      </c>
      <c r="Q79" s="95" t="e">
        <f>VLOOKUP(H79&amp;"Vị trí 1",#REF!,9,0)</f>
        <v>#REF!</v>
      </c>
      <c r="R79" s="95" t="e">
        <f>VLOOKUP(H79&amp;"Vị trí 2",#REF!,9,0)</f>
        <v>#REF!</v>
      </c>
      <c r="S79" s="95" t="e">
        <f>VLOOKUP(H79&amp;"Vị trí 3",#REF!,9,0)</f>
        <v>#REF!</v>
      </c>
      <c r="T79" s="95" t="e">
        <f>VLOOKUP(H79&amp;"Vị trí 4",#REF!,9,0)</f>
        <v>#REF!</v>
      </c>
      <c r="U79" s="237"/>
      <c r="V79" s="237"/>
      <c r="W79" s="237"/>
      <c r="X79" s="237"/>
      <c r="Y79" s="238"/>
      <c r="Z79" s="238"/>
      <c r="AA79" s="238"/>
      <c r="AB79" s="238"/>
      <c r="AC79" s="237"/>
      <c r="AD79" s="237"/>
      <c r="AE79" s="237"/>
      <c r="AF79" s="237"/>
      <c r="AG79" s="238"/>
      <c r="AH79" s="238"/>
      <c r="AI79" s="238"/>
      <c r="AJ79" s="238"/>
      <c r="AK79" s="86">
        <v>3.05</v>
      </c>
      <c r="AL79" s="86"/>
      <c r="AM79" s="239"/>
      <c r="AN79" s="239">
        <f>AK79*$AN$10/$AK$10</f>
        <v>1.7993466864428302</v>
      </c>
      <c r="AO79" s="98">
        <f t="shared" si="39"/>
        <v>30588.893669528115</v>
      </c>
      <c r="AP79" s="98">
        <f t="shared" si="40"/>
        <v>14394.773491542643</v>
      </c>
      <c r="AQ79" s="98">
        <f t="shared" si="41"/>
        <v>8276.9947576370196</v>
      </c>
      <c r="AR79" s="98">
        <f t="shared" si="42"/>
        <v>4678.3013847513585</v>
      </c>
      <c r="AS79" s="99">
        <f t="shared" si="43"/>
        <v>30600</v>
      </c>
      <c r="AT79" s="99">
        <f t="shared" si="43"/>
        <v>14400</v>
      </c>
      <c r="AU79" s="99">
        <f t="shared" si="43"/>
        <v>8300</v>
      </c>
      <c r="AV79" s="99">
        <f t="shared" si="43"/>
        <v>4700</v>
      </c>
      <c r="AW79" s="100">
        <f t="shared" si="44"/>
        <v>4588.3340504292173</v>
      </c>
      <c r="AX79" s="240" t="s">
        <v>344</v>
      </c>
      <c r="AY79" s="101">
        <v>14700</v>
      </c>
      <c r="AZ79" s="102">
        <v>7000</v>
      </c>
      <c r="BA79" s="102">
        <v>3640</v>
      </c>
      <c r="BB79" s="102">
        <v>2310</v>
      </c>
      <c r="BC79" s="237">
        <v>12600</v>
      </c>
      <c r="BD79" s="237">
        <v>6000</v>
      </c>
      <c r="BE79" s="237">
        <v>3120</v>
      </c>
      <c r="BF79" s="237">
        <v>1980</v>
      </c>
      <c r="BG79" s="103">
        <f t="shared" si="45"/>
        <v>111.66594957078269</v>
      </c>
      <c r="BJ79" s="235" t="e">
        <f>M79*#REF!</f>
        <v>#REF!</v>
      </c>
      <c r="BK79" s="235" t="e">
        <f>N79*#REF!</f>
        <v>#REF!</v>
      </c>
      <c r="BL79" s="235" t="e">
        <f>O79*#REF!</f>
        <v>#REF!</v>
      </c>
      <c r="BM79" s="235" t="e">
        <f>P79*#REF!</f>
        <v>#REF!</v>
      </c>
    </row>
    <row r="80" spans="1:65" s="83" customFormat="1" ht="35.1" customHeight="1" x14ac:dyDescent="0.25">
      <c r="A80" s="83" t="str">
        <f t="shared" si="47"/>
        <v>BH37DT+1</v>
      </c>
      <c r="B80" s="83" t="str">
        <f t="shared" si="48"/>
        <v>BH37DT+2</v>
      </c>
      <c r="C80" s="83" t="str">
        <f t="shared" si="49"/>
        <v>BH37DT+3</v>
      </c>
      <c r="D80" s="83" t="str">
        <f t="shared" si="50"/>
        <v>BH37DT+4</v>
      </c>
      <c r="E80" s="83" t="s">
        <v>344</v>
      </c>
      <c r="F80" s="53">
        <v>37</v>
      </c>
      <c r="G80" s="53"/>
      <c r="H80" s="54" t="s">
        <v>4402</v>
      </c>
      <c r="I80" s="84" t="s">
        <v>4403</v>
      </c>
      <c r="J80" s="84" t="s">
        <v>4404</v>
      </c>
      <c r="K80" s="84" t="str">
        <f t="shared" si="46"/>
        <v>BH37DT</v>
      </c>
      <c r="L80" s="84" t="s">
        <v>4388</v>
      </c>
      <c r="M80" s="95">
        <v>22000</v>
      </c>
      <c r="N80" s="95">
        <v>11000</v>
      </c>
      <c r="O80" s="95">
        <v>5900</v>
      </c>
      <c r="P80" s="95">
        <v>3900</v>
      </c>
      <c r="Q80" s="95" t="e">
        <f>VLOOKUP(H80&amp;"Vị trí 1",#REF!,9,0)</f>
        <v>#REF!</v>
      </c>
      <c r="R80" s="95" t="e">
        <f>VLOOKUP(H80&amp;"Vị trí 2",#REF!,9,0)</f>
        <v>#REF!</v>
      </c>
      <c r="S80" s="95" t="e">
        <f>VLOOKUP(H80&amp;"Vị trí 3",#REF!,9,0)</f>
        <v>#REF!</v>
      </c>
      <c r="T80" s="95" t="e">
        <f>VLOOKUP(H80&amp;"Vị trí 4",#REF!,9,0)</f>
        <v>#REF!</v>
      </c>
      <c r="U80" s="237"/>
      <c r="V80" s="237"/>
      <c r="W80" s="237"/>
      <c r="X80" s="237"/>
      <c r="Y80" s="238"/>
      <c r="Z80" s="238"/>
      <c r="AA80" s="238"/>
      <c r="AB80" s="238"/>
      <c r="AC80" s="237"/>
      <c r="AD80" s="237"/>
      <c r="AE80" s="237"/>
      <c r="AF80" s="237"/>
      <c r="AG80" s="238"/>
      <c r="AH80" s="238"/>
      <c r="AI80" s="238"/>
      <c r="AJ80" s="238"/>
      <c r="AK80" s="86">
        <v>3.05</v>
      </c>
      <c r="AL80" s="86"/>
      <c r="AM80" s="239"/>
      <c r="AN80" s="239">
        <f>AK80*$AN$10/$AK$10</f>
        <v>1.7993466864428302</v>
      </c>
      <c r="AO80" s="98">
        <f t="shared" si="39"/>
        <v>39585.627101742262</v>
      </c>
      <c r="AP80" s="98">
        <f t="shared" si="40"/>
        <v>19792.813550871131</v>
      </c>
      <c r="AQ80" s="98">
        <f t="shared" si="41"/>
        <v>10616.145450012698</v>
      </c>
      <c r="AR80" s="98">
        <f t="shared" si="42"/>
        <v>7017.4520771270381</v>
      </c>
      <c r="AS80" s="99">
        <f t="shared" si="43"/>
        <v>39600</v>
      </c>
      <c r="AT80" s="99">
        <f t="shared" si="43"/>
        <v>19800</v>
      </c>
      <c r="AU80" s="99">
        <f t="shared" si="43"/>
        <v>10600</v>
      </c>
      <c r="AV80" s="99">
        <f t="shared" si="43"/>
        <v>7000</v>
      </c>
      <c r="AW80" s="100">
        <f t="shared" si="44"/>
        <v>5937.844065261339</v>
      </c>
      <c r="AX80" s="240" t="s">
        <v>344</v>
      </c>
      <c r="AY80" s="101">
        <v>11900</v>
      </c>
      <c r="AZ80" s="102">
        <v>5600</v>
      </c>
      <c r="BA80" s="102">
        <v>3220</v>
      </c>
      <c r="BB80" s="102">
        <v>1820</v>
      </c>
      <c r="BC80" s="237">
        <v>10200</v>
      </c>
      <c r="BD80" s="237">
        <v>4800</v>
      </c>
      <c r="BE80" s="237">
        <v>2760</v>
      </c>
      <c r="BF80" s="237">
        <v>1560</v>
      </c>
      <c r="BG80" s="103">
        <f t="shared" si="45"/>
        <v>1062.155934738661</v>
      </c>
      <c r="BJ80" s="235" t="e">
        <f>M80*#REF!</f>
        <v>#REF!</v>
      </c>
      <c r="BK80" s="235" t="e">
        <f>N80*#REF!</f>
        <v>#REF!</v>
      </c>
      <c r="BL80" s="235" t="e">
        <f>O80*#REF!</f>
        <v>#REF!</v>
      </c>
      <c r="BM80" s="235" t="e">
        <f>P80*#REF!</f>
        <v>#REF!</v>
      </c>
    </row>
    <row r="81" spans="1:65" s="83" customFormat="1" ht="47.25" x14ac:dyDescent="0.25">
      <c r="A81" s="83" t="str">
        <f t="shared" si="47"/>
        <v>BH38DT+1</v>
      </c>
      <c r="B81" s="83" t="str">
        <f t="shared" si="48"/>
        <v>BH38DT+2</v>
      </c>
      <c r="C81" s="83" t="str">
        <f t="shared" si="49"/>
        <v>BH38DT+3</v>
      </c>
      <c r="D81" s="83" t="str">
        <f t="shared" si="50"/>
        <v>BH38DT+4</v>
      </c>
      <c r="E81" s="83" t="s">
        <v>344</v>
      </c>
      <c r="F81" s="85">
        <v>38</v>
      </c>
      <c r="G81" s="85"/>
      <c r="H81" s="93" t="s">
        <v>4405</v>
      </c>
      <c r="I81" s="84" t="s">
        <v>4406</v>
      </c>
      <c r="J81" s="87" t="s">
        <v>3946</v>
      </c>
      <c r="K81" s="84" t="str">
        <f t="shared" si="46"/>
        <v>BH38DT</v>
      </c>
      <c r="L81" s="87" t="s">
        <v>4407</v>
      </c>
      <c r="M81" s="95">
        <v>21000</v>
      </c>
      <c r="N81" s="95">
        <v>11000</v>
      </c>
      <c r="O81" s="95">
        <v>5900</v>
      </c>
      <c r="P81" s="95">
        <v>3900</v>
      </c>
      <c r="Q81" s="95" t="e">
        <f>VLOOKUP(H81&amp;"Vị trí 1",#REF!,9,0)</f>
        <v>#REF!</v>
      </c>
      <c r="R81" s="95" t="e">
        <f>VLOOKUP(H81&amp;"Vị trí 2",#REF!,9,0)</f>
        <v>#REF!</v>
      </c>
      <c r="S81" s="95" t="e">
        <f>VLOOKUP(H81&amp;"Vị trí 3",#REF!,9,0)</f>
        <v>#REF!</v>
      </c>
      <c r="T81" s="95" t="e">
        <f>VLOOKUP(H81&amp;"Vị trí 4",#REF!,9,0)</f>
        <v>#REF!</v>
      </c>
      <c r="U81" s="237"/>
      <c r="V81" s="237"/>
      <c r="W81" s="237"/>
      <c r="X81" s="237"/>
      <c r="Y81" s="238"/>
      <c r="Z81" s="238"/>
      <c r="AA81" s="238"/>
      <c r="AB81" s="238"/>
      <c r="AC81" s="237"/>
      <c r="AD81" s="237"/>
      <c r="AE81" s="237"/>
      <c r="AF81" s="237"/>
      <c r="AG81" s="238"/>
      <c r="AH81" s="238"/>
      <c r="AI81" s="238"/>
      <c r="AJ81" s="238"/>
      <c r="AK81" s="86">
        <v>3.05</v>
      </c>
      <c r="AL81" s="86"/>
      <c r="AM81" s="239"/>
      <c r="AN81" s="239">
        <f>AK81*$AN$10/$AK$10</f>
        <v>1.7993466864428302</v>
      </c>
      <c r="AO81" s="98">
        <f t="shared" si="39"/>
        <v>37786.280415299436</v>
      </c>
      <c r="AP81" s="98">
        <f t="shared" si="40"/>
        <v>19792.813550871131</v>
      </c>
      <c r="AQ81" s="98">
        <f t="shared" si="41"/>
        <v>10616.145450012698</v>
      </c>
      <c r="AR81" s="98">
        <f t="shared" si="42"/>
        <v>7017.4520771270381</v>
      </c>
      <c r="AS81" s="99">
        <f t="shared" si="43"/>
        <v>37800</v>
      </c>
      <c r="AT81" s="99">
        <f t="shared" si="43"/>
        <v>19800</v>
      </c>
      <c r="AU81" s="99">
        <f t="shared" si="43"/>
        <v>10600</v>
      </c>
      <c r="AV81" s="99">
        <f t="shared" si="43"/>
        <v>7000</v>
      </c>
      <c r="AW81" s="100">
        <f t="shared" si="44"/>
        <v>5667.9420622949156</v>
      </c>
      <c r="AX81" s="240" t="s">
        <v>344</v>
      </c>
      <c r="AY81" s="101">
        <v>15400</v>
      </c>
      <c r="AZ81" s="102">
        <v>7700</v>
      </c>
      <c r="BA81" s="102">
        <v>4130</v>
      </c>
      <c r="BB81" s="102">
        <v>2730</v>
      </c>
      <c r="BC81" s="245">
        <v>13200</v>
      </c>
      <c r="BD81" s="245">
        <v>6600</v>
      </c>
      <c r="BE81" s="245">
        <v>3540</v>
      </c>
      <c r="BF81" s="245">
        <v>2340</v>
      </c>
      <c r="BG81" s="103">
        <f t="shared" si="45"/>
        <v>1332.0579377050844</v>
      </c>
      <c r="BJ81" s="235" t="e">
        <f>M81*#REF!</f>
        <v>#REF!</v>
      </c>
      <c r="BK81" s="235" t="e">
        <f>N81*#REF!</f>
        <v>#REF!</v>
      </c>
      <c r="BL81" s="235" t="e">
        <f>O81*#REF!</f>
        <v>#REF!</v>
      </c>
      <c r="BM81" s="235" t="e">
        <f>P81*#REF!</f>
        <v>#REF!</v>
      </c>
    </row>
    <row r="82" spans="1:65" s="83" customFormat="1" ht="63" x14ac:dyDescent="0.25">
      <c r="A82" s="83" t="str">
        <f t="shared" si="47"/>
        <v>BH39DT+1</v>
      </c>
      <c r="B82" s="83" t="str">
        <f t="shared" si="48"/>
        <v>BH39DT+2</v>
      </c>
      <c r="C82" s="83" t="str">
        <f t="shared" si="49"/>
        <v>BH39DT+3</v>
      </c>
      <c r="D82" s="83" t="str">
        <f t="shared" si="50"/>
        <v>BH39DT+4</v>
      </c>
      <c r="E82" s="83" t="s">
        <v>344</v>
      </c>
      <c r="F82" s="85">
        <v>39</v>
      </c>
      <c r="G82" s="85"/>
      <c r="H82" s="93" t="s">
        <v>4408</v>
      </c>
      <c r="I82" s="84" t="s">
        <v>4409</v>
      </c>
      <c r="J82" s="84" t="s">
        <v>3946</v>
      </c>
      <c r="K82" s="84" t="str">
        <f t="shared" si="46"/>
        <v>BH39DT</v>
      </c>
      <c r="L82" s="84" t="s">
        <v>4410</v>
      </c>
      <c r="M82" s="95">
        <v>20000</v>
      </c>
      <c r="N82" s="95">
        <v>10000</v>
      </c>
      <c r="O82" s="95">
        <v>6500</v>
      </c>
      <c r="P82" s="95">
        <v>3900</v>
      </c>
      <c r="Q82" s="95" t="e">
        <f>VLOOKUP(H82&amp;"Vị trí 1",#REF!,9,0)</f>
        <v>#REF!</v>
      </c>
      <c r="R82" s="95" t="e">
        <f>VLOOKUP(H82&amp;"Vị trí 2",#REF!,9,0)</f>
        <v>#REF!</v>
      </c>
      <c r="S82" s="95" t="e">
        <f>VLOOKUP(H82&amp;"Vị trí 3",#REF!,9,0)</f>
        <v>#REF!</v>
      </c>
      <c r="T82" s="95" t="e">
        <f>VLOOKUP(H82&amp;"Vị trí 4",#REF!,9,0)</f>
        <v>#REF!</v>
      </c>
      <c r="U82" s="237"/>
      <c r="V82" s="237"/>
      <c r="W82" s="237"/>
      <c r="X82" s="237"/>
      <c r="Y82" s="238"/>
      <c r="Z82" s="238"/>
      <c r="AA82" s="238"/>
      <c r="AB82" s="238"/>
      <c r="AC82" s="237"/>
      <c r="AD82" s="237"/>
      <c r="AE82" s="237"/>
      <c r="AF82" s="237"/>
      <c r="AG82" s="238"/>
      <c r="AH82" s="238"/>
      <c r="AI82" s="238"/>
      <c r="AJ82" s="238"/>
      <c r="AK82" s="86">
        <v>3.05</v>
      </c>
      <c r="AL82" s="86"/>
      <c r="AM82" s="239"/>
      <c r="AN82" s="239">
        <f>AK82*$AN$10/$AK$10</f>
        <v>1.7993466864428302</v>
      </c>
      <c r="AO82" s="98">
        <f t="shared" si="39"/>
        <v>35986.933728856602</v>
      </c>
      <c r="AP82" s="98">
        <f t="shared" si="40"/>
        <v>17993.466864428301</v>
      </c>
      <c r="AQ82" s="98">
        <f t="shared" si="41"/>
        <v>11695.753461878398</v>
      </c>
      <c r="AR82" s="98">
        <f t="shared" si="42"/>
        <v>7017.4520771270381</v>
      </c>
      <c r="AS82" s="99">
        <f t="shared" si="43"/>
        <v>36000</v>
      </c>
      <c r="AT82" s="99">
        <f t="shared" si="43"/>
        <v>18000</v>
      </c>
      <c r="AU82" s="99">
        <f t="shared" si="43"/>
        <v>11700</v>
      </c>
      <c r="AV82" s="99">
        <f t="shared" si="43"/>
        <v>7000</v>
      </c>
      <c r="AW82" s="100">
        <f t="shared" si="44"/>
        <v>5398.0400593284903</v>
      </c>
      <c r="AX82" s="240" t="s">
        <v>344</v>
      </c>
      <c r="AY82" s="101">
        <v>14700</v>
      </c>
      <c r="AZ82" s="102">
        <v>7700</v>
      </c>
      <c r="BA82" s="102">
        <v>4130</v>
      </c>
      <c r="BB82" s="102">
        <v>2730</v>
      </c>
      <c r="BC82" s="237">
        <v>12600</v>
      </c>
      <c r="BD82" s="237">
        <v>6600</v>
      </c>
      <c r="BE82" s="237">
        <v>3540</v>
      </c>
      <c r="BF82" s="237">
        <v>2340</v>
      </c>
      <c r="BG82" s="103">
        <f t="shared" si="45"/>
        <v>1601.9599406715097</v>
      </c>
      <c r="BJ82" s="235" t="e">
        <f>M82*#REF!</f>
        <v>#REF!</v>
      </c>
      <c r="BK82" s="235" t="e">
        <f>N82*#REF!</f>
        <v>#REF!</v>
      </c>
      <c r="BL82" s="235" t="e">
        <f>O82*#REF!</f>
        <v>#REF!</v>
      </c>
      <c r="BM82" s="235" t="e">
        <f>P82*#REF!</f>
        <v>#REF!</v>
      </c>
    </row>
    <row r="83" spans="1:65" s="83" customFormat="1" ht="35.1" customHeight="1" x14ac:dyDescent="0.25">
      <c r="A83" s="83" t="str">
        <f t="shared" si="47"/>
        <v>BH40DT+1</v>
      </c>
      <c r="B83" s="83" t="str">
        <f t="shared" si="48"/>
        <v>BH40DT+2</v>
      </c>
      <c r="C83" s="83" t="str">
        <f t="shared" si="49"/>
        <v>BH40DT+3</v>
      </c>
      <c r="D83" s="83" t="str">
        <f t="shared" si="50"/>
        <v>BH40DT+4</v>
      </c>
      <c r="E83" s="83" t="s">
        <v>344</v>
      </c>
      <c r="F83" s="85">
        <v>40</v>
      </c>
      <c r="G83" s="85"/>
      <c r="H83" s="93" t="s">
        <v>4411</v>
      </c>
      <c r="I83" s="84" t="s">
        <v>4412</v>
      </c>
      <c r="J83" s="84" t="s">
        <v>4413</v>
      </c>
      <c r="K83" s="84" t="str">
        <f t="shared" si="46"/>
        <v>BH40DT</v>
      </c>
      <c r="L83" s="84" t="s">
        <v>4414</v>
      </c>
      <c r="M83" s="95">
        <v>22000</v>
      </c>
      <c r="N83" s="95">
        <v>11000</v>
      </c>
      <c r="O83" s="95">
        <v>5900</v>
      </c>
      <c r="P83" s="95">
        <v>3900</v>
      </c>
      <c r="Q83" s="95" t="e">
        <f>VLOOKUP(H83&amp;"Vị trí 1",#REF!,9,0)</f>
        <v>#REF!</v>
      </c>
      <c r="R83" s="95" t="e">
        <f>VLOOKUP(H83&amp;"Vị trí 2",#REF!,9,0)</f>
        <v>#REF!</v>
      </c>
      <c r="S83" s="95" t="e">
        <f>VLOOKUP(H83&amp;"Vị trí 3",#REF!,9,0)</f>
        <v>#REF!</v>
      </c>
      <c r="T83" s="95" t="e">
        <f>VLOOKUP(H83&amp;"Vị trí 4",#REF!,9,0)</f>
        <v>#REF!</v>
      </c>
      <c r="U83" s="237"/>
      <c r="V83" s="237" t="e">
        <f>VLOOKUP(B83,#REF!,32,0)</f>
        <v>#REF!</v>
      </c>
      <c r="W83" s="237"/>
      <c r="X83" s="237"/>
      <c r="Y83" s="238"/>
      <c r="Z83" s="238" t="e">
        <f>V83/N83</f>
        <v>#REF!</v>
      </c>
      <c r="AA83" s="238"/>
      <c r="AB83" s="238"/>
      <c r="AC83" s="237"/>
      <c r="AD83" s="237"/>
      <c r="AE83" s="237"/>
      <c r="AF83" s="237"/>
      <c r="AG83" s="238"/>
      <c r="AH83" s="238"/>
      <c r="AI83" s="238"/>
      <c r="AJ83" s="238"/>
      <c r="AK83" s="86">
        <v>2.7629233511586451</v>
      </c>
      <c r="AL83" s="86"/>
      <c r="AM83" s="239"/>
      <c r="AN83" s="239">
        <v>1.6</v>
      </c>
      <c r="AO83" s="98">
        <f t="shared" si="39"/>
        <v>35200</v>
      </c>
      <c r="AP83" s="98">
        <f t="shared" si="40"/>
        <v>17600</v>
      </c>
      <c r="AQ83" s="98">
        <f t="shared" si="41"/>
        <v>9440</v>
      </c>
      <c r="AR83" s="98">
        <f t="shared" si="42"/>
        <v>6240</v>
      </c>
      <c r="AS83" s="99">
        <f t="shared" si="43"/>
        <v>35200</v>
      </c>
      <c r="AT83" s="99">
        <f t="shared" si="43"/>
        <v>17600</v>
      </c>
      <c r="AU83" s="99">
        <f t="shared" si="43"/>
        <v>9400</v>
      </c>
      <c r="AV83" s="99">
        <f t="shared" si="43"/>
        <v>6200</v>
      </c>
      <c r="AW83" s="100">
        <f t="shared" si="44"/>
        <v>5280</v>
      </c>
      <c r="AX83" s="240" t="s">
        <v>344</v>
      </c>
      <c r="AY83" s="101">
        <v>14000</v>
      </c>
      <c r="AZ83" s="102">
        <v>7000</v>
      </c>
      <c r="BA83" s="102">
        <v>4550</v>
      </c>
      <c r="BB83" s="102">
        <v>2730</v>
      </c>
      <c r="BC83" s="237">
        <v>12000</v>
      </c>
      <c r="BD83" s="237">
        <v>6000</v>
      </c>
      <c r="BE83" s="237">
        <v>3900</v>
      </c>
      <c r="BF83" s="237">
        <v>2340</v>
      </c>
      <c r="BG83" s="103">
        <f t="shared" si="45"/>
        <v>920</v>
      </c>
      <c r="BJ83" s="235" t="e">
        <f>M83*#REF!</f>
        <v>#REF!</v>
      </c>
      <c r="BK83" s="235" t="e">
        <f>N83*#REF!</f>
        <v>#REF!</v>
      </c>
      <c r="BL83" s="235" t="e">
        <f>O83*#REF!</f>
        <v>#REF!</v>
      </c>
      <c r="BM83" s="235" t="e">
        <f>P83*#REF!</f>
        <v>#REF!</v>
      </c>
    </row>
    <row r="84" spans="1:65" s="83" customFormat="1" ht="35.1" customHeight="1" x14ac:dyDescent="0.25">
      <c r="A84" s="83" t="str">
        <f t="shared" si="47"/>
        <v>BH41DT+1</v>
      </c>
      <c r="B84" s="83" t="str">
        <f t="shared" si="48"/>
        <v>BH41DT+2</v>
      </c>
      <c r="C84" s="83" t="str">
        <f t="shared" si="49"/>
        <v>BH41DT+3</v>
      </c>
      <c r="D84" s="83" t="str">
        <f t="shared" si="50"/>
        <v>BH41DT+4</v>
      </c>
      <c r="E84" s="83" t="s">
        <v>344</v>
      </c>
      <c r="F84" s="85">
        <v>41</v>
      </c>
      <c r="G84" s="85"/>
      <c r="H84" s="93" t="s">
        <v>4415</v>
      </c>
      <c r="I84" s="84" t="s">
        <v>4416</v>
      </c>
      <c r="J84" s="84" t="s">
        <v>3946</v>
      </c>
      <c r="K84" s="84"/>
      <c r="L84" s="84" t="s">
        <v>4407</v>
      </c>
      <c r="M84" s="96"/>
      <c r="N84" s="96"/>
      <c r="O84" s="96"/>
      <c r="P84" s="96"/>
      <c r="Q84" s="95"/>
      <c r="R84" s="95"/>
      <c r="S84" s="95"/>
      <c r="T84" s="95"/>
      <c r="U84" s="237"/>
      <c r="V84" s="237"/>
      <c r="W84" s="237"/>
      <c r="X84" s="237"/>
      <c r="Y84" s="238"/>
      <c r="Z84" s="238"/>
      <c r="AA84" s="238"/>
      <c r="AB84" s="238"/>
      <c r="AC84" s="237"/>
      <c r="AD84" s="237"/>
      <c r="AE84" s="237"/>
      <c r="AF84" s="237"/>
      <c r="AG84" s="238"/>
      <c r="AH84" s="238"/>
      <c r="AI84" s="238"/>
      <c r="AJ84" s="238"/>
      <c r="AK84" s="86"/>
      <c r="AL84" s="86"/>
      <c r="AM84" s="239"/>
      <c r="AN84" s="239"/>
      <c r="AO84" s="98"/>
      <c r="AP84" s="98"/>
      <c r="AQ84" s="98"/>
      <c r="AR84" s="98"/>
      <c r="AS84" s="98"/>
      <c r="AT84" s="98"/>
      <c r="AU84" s="98"/>
      <c r="AV84" s="98"/>
      <c r="AW84" s="58"/>
      <c r="AX84" s="240" t="s">
        <v>344</v>
      </c>
      <c r="AY84" s="101">
        <v>15400</v>
      </c>
      <c r="AZ84" s="102">
        <v>7700</v>
      </c>
      <c r="BA84" s="102">
        <v>4130</v>
      </c>
      <c r="BB84" s="102">
        <v>2730</v>
      </c>
      <c r="BC84" s="237">
        <v>13200</v>
      </c>
      <c r="BD84" s="237">
        <v>6600</v>
      </c>
      <c r="BE84" s="237">
        <v>3540</v>
      </c>
      <c r="BF84" s="237">
        <v>2340</v>
      </c>
    </row>
    <row r="85" spans="1:65" s="83" customFormat="1" ht="35.1" customHeight="1" x14ac:dyDescent="0.25">
      <c r="A85" s="83" t="str">
        <f t="shared" si="47"/>
        <v>BH41DT_D1+1</v>
      </c>
      <c r="B85" s="83" t="str">
        <f t="shared" si="48"/>
        <v>BH41DT_D1+2</v>
      </c>
      <c r="C85" s="83" t="str">
        <f t="shared" si="49"/>
        <v>BH41DT_D1+3</v>
      </c>
      <c r="D85" s="83" t="str">
        <f t="shared" si="50"/>
        <v>BH41DT_D1+4</v>
      </c>
      <c r="E85" s="83" t="s">
        <v>344</v>
      </c>
      <c r="F85" s="85"/>
      <c r="G85" s="85"/>
      <c r="H85" s="93" t="s">
        <v>4417</v>
      </c>
      <c r="I85" s="84" t="s">
        <v>4418</v>
      </c>
      <c r="J85" s="84" t="s">
        <v>4413</v>
      </c>
      <c r="K85" s="84" t="str">
        <f t="shared" si="46"/>
        <v>BH41DT_D1</v>
      </c>
      <c r="L85" s="84" t="s">
        <v>4419</v>
      </c>
      <c r="M85" s="95">
        <v>20000</v>
      </c>
      <c r="N85" s="95">
        <v>10000</v>
      </c>
      <c r="O85" s="95">
        <v>6500</v>
      </c>
      <c r="P85" s="95">
        <v>3900</v>
      </c>
      <c r="Q85" s="95" t="e">
        <f>VLOOKUP(H85&amp;"Vị trí 1",#REF!,9,0)</f>
        <v>#REF!</v>
      </c>
      <c r="R85" s="95" t="e">
        <f>VLOOKUP(H85&amp;"Vị trí 2",#REF!,9,0)</f>
        <v>#REF!</v>
      </c>
      <c r="S85" s="95" t="e">
        <f>VLOOKUP(H85&amp;"Vị trí 3",#REF!,9,0)</f>
        <v>#REF!</v>
      </c>
      <c r="T85" s="95" t="e">
        <f>VLOOKUP(H85&amp;"Vị trí 4",#REF!,9,0)</f>
        <v>#REF!</v>
      </c>
      <c r="U85" s="237"/>
      <c r="V85" s="237"/>
      <c r="W85" s="237"/>
      <c r="X85" s="237"/>
      <c r="Y85" s="238"/>
      <c r="Z85" s="238"/>
      <c r="AA85" s="238"/>
      <c r="AB85" s="238"/>
      <c r="AC85" s="237"/>
      <c r="AD85" s="237"/>
      <c r="AE85" s="237"/>
      <c r="AF85" s="237"/>
      <c r="AG85" s="238"/>
      <c r="AH85" s="238"/>
      <c r="AI85" s="238"/>
      <c r="AJ85" s="238"/>
      <c r="AK85" s="86">
        <v>3.05</v>
      </c>
      <c r="AL85" s="86"/>
      <c r="AM85" s="239"/>
      <c r="AN85" s="239">
        <f>AK85*$AN$10/$AK$10</f>
        <v>1.7993466864428302</v>
      </c>
      <c r="AO85" s="98">
        <f t="shared" ref="AO85:AR88" si="51">M85*$AN85</f>
        <v>35986.933728856602</v>
      </c>
      <c r="AP85" s="98">
        <f t="shared" si="51"/>
        <v>17993.466864428301</v>
      </c>
      <c r="AQ85" s="98">
        <f t="shared" si="51"/>
        <v>11695.753461878398</v>
      </c>
      <c r="AR85" s="98">
        <f t="shared" si="51"/>
        <v>7017.4520771270381</v>
      </c>
      <c r="AS85" s="99">
        <f t="shared" ref="AS85:AV88" si="52">IF(AO85&lt;1000,ROUND(AO85,-1),ROUND(AO85,-2))</f>
        <v>36000</v>
      </c>
      <c r="AT85" s="99">
        <f t="shared" si="52"/>
        <v>18000</v>
      </c>
      <c r="AU85" s="99">
        <f t="shared" si="52"/>
        <v>11700</v>
      </c>
      <c r="AV85" s="99">
        <f t="shared" si="52"/>
        <v>7000</v>
      </c>
      <c r="AW85" s="100">
        <f>AO85*0.15</f>
        <v>5398.0400593284903</v>
      </c>
      <c r="AX85" s="240" t="s">
        <v>344</v>
      </c>
      <c r="AY85" s="101"/>
      <c r="AZ85" s="102"/>
      <c r="BA85" s="102"/>
      <c r="BB85" s="102"/>
      <c r="BC85" s="237"/>
      <c r="BD85" s="237"/>
      <c r="BE85" s="237"/>
      <c r="BF85" s="237"/>
      <c r="BG85" s="103">
        <f>AV85-AW85</f>
        <v>1601.9599406715097</v>
      </c>
      <c r="BJ85" s="235" t="e">
        <f>M85*#REF!</f>
        <v>#REF!</v>
      </c>
      <c r="BK85" s="235" t="e">
        <f>N85*#REF!</f>
        <v>#REF!</v>
      </c>
      <c r="BL85" s="235" t="e">
        <f>O85*#REF!</f>
        <v>#REF!</v>
      </c>
      <c r="BM85" s="235" t="e">
        <f>P85*#REF!</f>
        <v>#REF!</v>
      </c>
    </row>
    <row r="86" spans="1:65" s="83" customFormat="1" ht="35.1" customHeight="1" x14ac:dyDescent="0.25">
      <c r="A86" s="83" t="str">
        <f t="shared" si="47"/>
        <v>BH41DT_D2+1</v>
      </c>
      <c r="B86" s="83" t="str">
        <f t="shared" si="48"/>
        <v>BH41DT_D2+2</v>
      </c>
      <c r="C86" s="83" t="str">
        <f t="shared" si="49"/>
        <v>BH41DT_D2+3</v>
      </c>
      <c r="D86" s="83" t="str">
        <f t="shared" si="50"/>
        <v>BH41DT_D2+4</v>
      </c>
      <c r="E86" s="83" t="s">
        <v>344</v>
      </c>
      <c r="F86" s="85"/>
      <c r="G86" s="85"/>
      <c r="H86" s="93" t="s">
        <v>4420</v>
      </c>
      <c r="I86" s="84" t="s">
        <v>4421</v>
      </c>
      <c r="J86" s="84" t="s">
        <v>4413</v>
      </c>
      <c r="K86" s="84" t="str">
        <f t="shared" si="46"/>
        <v>BH41DT_D2</v>
      </c>
      <c r="L86" s="84" t="s">
        <v>4422</v>
      </c>
      <c r="M86" s="95">
        <v>23000</v>
      </c>
      <c r="N86" s="95">
        <v>10000</v>
      </c>
      <c r="O86" s="95">
        <v>6500</v>
      </c>
      <c r="P86" s="95">
        <v>3900</v>
      </c>
      <c r="Q86" s="95" t="e">
        <f>VLOOKUP(H86&amp;"Vị trí 1",#REF!,9,0)</f>
        <v>#REF!</v>
      </c>
      <c r="R86" s="95" t="e">
        <f>VLOOKUP(H86&amp;"Vị trí 2",#REF!,9,0)</f>
        <v>#REF!</v>
      </c>
      <c r="S86" s="95" t="e">
        <f>VLOOKUP(H86&amp;"Vị trí 3",#REF!,9,0)</f>
        <v>#REF!</v>
      </c>
      <c r="T86" s="95" t="e">
        <f>VLOOKUP(H86&amp;"Vị trí 4",#REF!,9,0)</f>
        <v>#REF!</v>
      </c>
      <c r="U86" s="237" t="e">
        <f>VLOOKUP(A86,#REF!,32,0)</f>
        <v>#REF!</v>
      </c>
      <c r="V86" s="237" t="e">
        <f>VLOOKUP(B86,#REF!,32,0)</f>
        <v>#REF!</v>
      </c>
      <c r="W86" s="237"/>
      <c r="X86" s="237"/>
      <c r="Y86" s="238" t="e">
        <f>U86/M86</f>
        <v>#REF!</v>
      </c>
      <c r="Z86" s="238" t="e">
        <f>V86/N86</f>
        <v>#REF!</v>
      </c>
      <c r="AA86" s="238"/>
      <c r="AB86" s="238"/>
      <c r="AC86" s="237"/>
      <c r="AD86" s="237"/>
      <c r="AE86" s="237"/>
      <c r="AF86" s="237"/>
      <c r="AG86" s="238"/>
      <c r="AH86" s="238"/>
      <c r="AI86" s="238"/>
      <c r="AJ86" s="238"/>
      <c r="AK86" s="86">
        <v>3.0218153526570877</v>
      </c>
      <c r="AL86" s="86"/>
      <c r="AM86" s="239"/>
      <c r="AN86" s="239">
        <v>1.75</v>
      </c>
      <c r="AO86" s="98">
        <f t="shared" si="51"/>
        <v>40250</v>
      </c>
      <c r="AP86" s="98">
        <f t="shared" si="51"/>
        <v>17500</v>
      </c>
      <c r="AQ86" s="98">
        <f t="shared" si="51"/>
        <v>11375</v>
      </c>
      <c r="AR86" s="98">
        <f t="shared" si="51"/>
        <v>6825</v>
      </c>
      <c r="AS86" s="99">
        <f t="shared" si="52"/>
        <v>40300</v>
      </c>
      <c r="AT86" s="99">
        <f t="shared" si="52"/>
        <v>17500</v>
      </c>
      <c r="AU86" s="99">
        <f t="shared" si="52"/>
        <v>11400</v>
      </c>
      <c r="AV86" s="99">
        <f t="shared" si="52"/>
        <v>6800</v>
      </c>
      <c r="AW86" s="100">
        <f>AO86*0.15</f>
        <v>6037.5</v>
      </c>
      <c r="AX86" s="240" t="s">
        <v>344</v>
      </c>
      <c r="AY86" s="101">
        <v>14000</v>
      </c>
      <c r="AZ86" s="102">
        <v>7000</v>
      </c>
      <c r="BA86" s="102">
        <v>4550</v>
      </c>
      <c r="BB86" s="102">
        <v>2730</v>
      </c>
      <c r="BC86" s="237">
        <v>12000</v>
      </c>
      <c r="BD86" s="237">
        <v>6000</v>
      </c>
      <c r="BE86" s="237">
        <v>3900</v>
      </c>
      <c r="BF86" s="237">
        <v>2340</v>
      </c>
      <c r="BG86" s="103">
        <f>AV86-AW86</f>
        <v>762.5</v>
      </c>
      <c r="BJ86" s="235" t="e">
        <f>M86*#REF!</f>
        <v>#REF!</v>
      </c>
      <c r="BK86" s="235" t="e">
        <f>N86*#REF!</f>
        <v>#REF!</v>
      </c>
      <c r="BL86" s="235" t="e">
        <f>O86*#REF!</f>
        <v>#REF!</v>
      </c>
      <c r="BM86" s="235" t="e">
        <f>P86*#REF!</f>
        <v>#REF!</v>
      </c>
    </row>
    <row r="87" spans="1:65" s="83" customFormat="1" ht="35.1" customHeight="1" x14ac:dyDescent="0.25">
      <c r="A87" s="83" t="str">
        <f t="shared" si="47"/>
        <v>BH42DT+1</v>
      </c>
      <c r="B87" s="83" t="str">
        <f t="shared" si="48"/>
        <v>BH42DT+2</v>
      </c>
      <c r="C87" s="83" t="str">
        <f t="shared" si="49"/>
        <v>BH42DT+3</v>
      </c>
      <c r="D87" s="83" t="str">
        <f t="shared" si="50"/>
        <v>BH42DT+4</v>
      </c>
      <c r="E87" s="83" t="s">
        <v>344</v>
      </c>
      <c r="F87" s="85">
        <v>42</v>
      </c>
      <c r="G87" s="85"/>
      <c r="H87" s="93" t="s">
        <v>4423</v>
      </c>
      <c r="I87" s="84" t="s">
        <v>4424</v>
      </c>
      <c r="J87" s="84" t="s">
        <v>4425</v>
      </c>
      <c r="K87" s="84" t="str">
        <f t="shared" si="46"/>
        <v>BH42DT</v>
      </c>
      <c r="L87" s="84" t="s">
        <v>4419</v>
      </c>
      <c r="M87" s="95">
        <v>18000</v>
      </c>
      <c r="N87" s="95">
        <v>10000</v>
      </c>
      <c r="O87" s="95">
        <v>4600</v>
      </c>
      <c r="P87" s="95">
        <v>3500</v>
      </c>
      <c r="Q87" s="95" t="e">
        <f>VLOOKUP(H87&amp;"Vị trí 1",#REF!,9,0)</f>
        <v>#REF!</v>
      </c>
      <c r="R87" s="95" t="e">
        <f>VLOOKUP(H87&amp;"Vị trí 2",#REF!,9,0)</f>
        <v>#REF!</v>
      </c>
      <c r="S87" s="95" t="e">
        <f>VLOOKUP(H87&amp;"Vị trí 3",#REF!,9,0)</f>
        <v>#REF!</v>
      </c>
      <c r="T87" s="95" t="e">
        <f>VLOOKUP(H87&amp;"Vị trí 4",#REF!,9,0)</f>
        <v>#REF!</v>
      </c>
      <c r="U87" s="237"/>
      <c r="V87" s="237" t="e">
        <f>VLOOKUP(B87,#REF!,32,0)</f>
        <v>#REF!</v>
      </c>
      <c r="W87" s="237" t="e">
        <f>VLOOKUP(C87,#REF!,32,0)</f>
        <v>#REF!</v>
      </c>
      <c r="X87" s="237" t="e">
        <f>VLOOKUP(D87,#REF!,32,0)</f>
        <v>#REF!</v>
      </c>
      <c r="Y87" s="238"/>
      <c r="Z87" s="238" t="e">
        <f t="shared" ref="Z87:AB88" si="53">V87/N87</f>
        <v>#REF!</v>
      </c>
      <c r="AA87" s="238" t="e">
        <f t="shared" si="53"/>
        <v>#REF!</v>
      </c>
      <c r="AB87" s="238" t="e">
        <f t="shared" si="53"/>
        <v>#REF!</v>
      </c>
      <c r="AC87" s="237"/>
      <c r="AD87" s="237"/>
      <c r="AE87" s="237"/>
      <c r="AF87" s="237"/>
      <c r="AG87" s="238"/>
      <c r="AH87" s="238"/>
      <c r="AI87" s="238"/>
      <c r="AJ87" s="238"/>
      <c r="AK87" s="86">
        <v>2.270612093526823</v>
      </c>
      <c r="AL87" s="86"/>
      <c r="AM87" s="239"/>
      <c r="AN87" s="239">
        <v>1.3</v>
      </c>
      <c r="AO87" s="98">
        <f t="shared" si="51"/>
        <v>23400</v>
      </c>
      <c r="AP87" s="98">
        <f t="shared" si="51"/>
        <v>13000</v>
      </c>
      <c r="AQ87" s="98">
        <f t="shared" si="51"/>
        <v>5980</v>
      </c>
      <c r="AR87" s="98">
        <f t="shared" si="51"/>
        <v>4550</v>
      </c>
      <c r="AS87" s="99">
        <f t="shared" si="52"/>
        <v>23400</v>
      </c>
      <c r="AT87" s="99">
        <f t="shared" si="52"/>
        <v>13000</v>
      </c>
      <c r="AU87" s="99">
        <f t="shared" si="52"/>
        <v>6000</v>
      </c>
      <c r="AV87" s="99">
        <f t="shared" si="52"/>
        <v>4600</v>
      </c>
      <c r="AW87" s="100">
        <f>AO87*0.15</f>
        <v>3510</v>
      </c>
      <c r="AX87" s="240" t="s">
        <v>344</v>
      </c>
      <c r="AY87" s="101">
        <v>16100</v>
      </c>
      <c r="AZ87" s="102">
        <v>7000</v>
      </c>
      <c r="BA87" s="102">
        <v>4550</v>
      </c>
      <c r="BB87" s="102">
        <v>2730</v>
      </c>
      <c r="BC87" s="237">
        <v>13800</v>
      </c>
      <c r="BD87" s="237">
        <v>6000</v>
      </c>
      <c r="BE87" s="237">
        <v>3900</v>
      </c>
      <c r="BF87" s="237">
        <v>2340</v>
      </c>
      <c r="BG87" s="103">
        <f>AV87-AW87</f>
        <v>1090</v>
      </c>
      <c r="BJ87" s="235" t="e">
        <f>M87*#REF!</f>
        <v>#REF!</v>
      </c>
      <c r="BK87" s="235" t="e">
        <f>N87*#REF!</f>
        <v>#REF!</v>
      </c>
      <c r="BL87" s="235" t="e">
        <f>O87*#REF!</f>
        <v>#REF!</v>
      </c>
      <c r="BM87" s="235" t="e">
        <f>P87*#REF!</f>
        <v>#REF!</v>
      </c>
    </row>
    <row r="88" spans="1:65" s="83" customFormat="1" ht="35.1" customHeight="1" x14ac:dyDescent="0.25">
      <c r="A88" s="83" t="str">
        <f t="shared" si="47"/>
        <v>BH43DT+1</v>
      </c>
      <c r="B88" s="83" t="str">
        <f t="shared" si="48"/>
        <v>BH43DT+2</v>
      </c>
      <c r="C88" s="83" t="str">
        <f t="shared" si="49"/>
        <v>BH43DT+3</v>
      </c>
      <c r="D88" s="83" t="str">
        <f t="shared" si="50"/>
        <v>BH43DT+4</v>
      </c>
      <c r="E88" s="83" t="s">
        <v>344</v>
      </c>
      <c r="F88" s="85">
        <v>43</v>
      </c>
      <c r="G88" s="85"/>
      <c r="H88" s="93" t="s">
        <v>4426</v>
      </c>
      <c r="I88" s="84" t="s">
        <v>4427</v>
      </c>
      <c r="J88" s="84" t="s">
        <v>4248</v>
      </c>
      <c r="K88" s="84" t="str">
        <f t="shared" si="46"/>
        <v>BH43DT</v>
      </c>
      <c r="L88" s="84" t="s">
        <v>4428</v>
      </c>
      <c r="M88" s="95">
        <v>19000</v>
      </c>
      <c r="N88" s="95">
        <v>9000</v>
      </c>
      <c r="O88" s="95">
        <v>5900</v>
      </c>
      <c r="P88" s="95">
        <v>3900</v>
      </c>
      <c r="Q88" s="95" t="e">
        <f>VLOOKUP(H88&amp;"Vị trí 1",#REF!,9,0)</f>
        <v>#REF!</v>
      </c>
      <c r="R88" s="95" t="e">
        <f>VLOOKUP(H88&amp;"Vị trí 2",#REF!,9,0)</f>
        <v>#REF!</v>
      </c>
      <c r="S88" s="95" t="e">
        <f>VLOOKUP(H88&amp;"Vị trí 3",#REF!,9,0)</f>
        <v>#REF!</v>
      </c>
      <c r="T88" s="95" t="e">
        <f>VLOOKUP(H88&amp;"Vị trí 4",#REF!,9,0)</f>
        <v>#REF!</v>
      </c>
      <c r="U88" s="237" t="e">
        <f>VLOOKUP(A88,#REF!,32,0)</f>
        <v>#REF!</v>
      </c>
      <c r="V88" s="237" t="e">
        <f>VLOOKUP(B88,#REF!,32,0)</f>
        <v>#REF!</v>
      </c>
      <c r="W88" s="237" t="e">
        <f>VLOOKUP(C88,#REF!,32,0)</f>
        <v>#REF!</v>
      </c>
      <c r="X88" s="237" t="e">
        <f>VLOOKUP(D88,#REF!,32,0)</f>
        <v>#REF!</v>
      </c>
      <c r="Y88" s="238" t="e">
        <f>U88/M88</f>
        <v>#REF!</v>
      </c>
      <c r="Z88" s="238" t="e">
        <f t="shared" si="53"/>
        <v>#REF!</v>
      </c>
      <c r="AA88" s="238" t="e">
        <f t="shared" si="53"/>
        <v>#REF!</v>
      </c>
      <c r="AB88" s="238" t="e">
        <f t="shared" si="53"/>
        <v>#REF!</v>
      </c>
      <c r="AC88" s="237"/>
      <c r="AD88" s="237"/>
      <c r="AE88" s="237"/>
      <c r="AF88" s="237"/>
      <c r="AG88" s="238"/>
      <c r="AH88" s="238"/>
      <c r="AI88" s="238"/>
      <c r="AJ88" s="238"/>
      <c r="AK88" s="86">
        <v>3.3992017120750018</v>
      </c>
      <c r="AL88" s="86"/>
      <c r="AM88" s="239"/>
      <c r="AN88" s="239">
        <f>ROUNDDOWN(AK88*$AN$10/$AK$10,1)</f>
        <v>2</v>
      </c>
      <c r="AO88" s="98">
        <f t="shared" si="51"/>
        <v>38000</v>
      </c>
      <c r="AP88" s="98">
        <f t="shared" si="51"/>
        <v>18000</v>
      </c>
      <c r="AQ88" s="98">
        <f t="shared" si="51"/>
        <v>11800</v>
      </c>
      <c r="AR88" s="98">
        <f t="shared" si="51"/>
        <v>7800</v>
      </c>
      <c r="AS88" s="99">
        <f t="shared" si="52"/>
        <v>38000</v>
      </c>
      <c r="AT88" s="99">
        <f t="shared" si="52"/>
        <v>18000</v>
      </c>
      <c r="AU88" s="99">
        <f t="shared" si="52"/>
        <v>11800</v>
      </c>
      <c r="AV88" s="99">
        <f t="shared" si="52"/>
        <v>7800</v>
      </c>
      <c r="AW88" s="100">
        <f>AO88*0.15</f>
        <v>5700</v>
      </c>
      <c r="AX88" s="240" t="s">
        <v>344</v>
      </c>
      <c r="AY88" s="101">
        <v>12600</v>
      </c>
      <c r="AZ88" s="102">
        <v>7000</v>
      </c>
      <c r="BA88" s="102">
        <v>3220</v>
      </c>
      <c r="BB88" s="102">
        <v>2450</v>
      </c>
      <c r="BC88" s="237">
        <v>10800</v>
      </c>
      <c r="BD88" s="237">
        <v>6000</v>
      </c>
      <c r="BE88" s="237">
        <v>2760</v>
      </c>
      <c r="BF88" s="237">
        <v>2100</v>
      </c>
      <c r="BG88" s="103">
        <f>AV88-AW88</f>
        <v>2100</v>
      </c>
      <c r="BJ88" s="235" t="e">
        <f>M88*#REF!</f>
        <v>#REF!</v>
      </c>
      <c r="BK88" s="235" t="e">
        <f>N88*#REF!</f>
        <v>#REF!</v>
      </c>
      <c r="BL88" s="235" t="e">
        <f>O88*#REF!</f>
        <v>#REF!</v>
      </c>
      <c r="BM88" s="235" t="e">
        <f>P88*#REF!</f>
        <v>#REF!</v>
      </c>
    </row>
    <row r="89" spans="1:65" s="83" customFormat="1" ht="35.1" customHeight="1" x14ac:dyDescent="0.25">
      <c r="A89" s="83" t="str">
        <f t="shared" si="47"/>
        <v>BH44DT+1</v>
      </c>
      <c r="B89" s="83" t="str">
        <f t="shared" si="48"/>
        <v>BH44DT+2</v>
      </c>
      <c r="C89" s="83" t="str">
        <f t="shared" si="49"/>
        <v>BH44DT+3</v>
      </c>
      <c r="D89" s="83" t="str">
        <f t="shared" si="50"/>
        <v>BH44DT+4</v>
      </c>
      <c r="E89" s="83" t="s">
        <v>344</v>
      </c>
      <c r="F89" s="85">
        <v>44</v>
      </c>
      <c r="G89" s="85"/>
      <c r="H89" s="93" t="s">
        <v>4429</v>
      </c>
      <c r="I89" s="84" t="s">
        <v>4430</v>
      </c>
      <c r="J89" s="84" t="s">
        <v>4248</v>
      </c>
      <c r="K89" s="84"/>
      <c r="L89" s="84" t="s">
        <v>4431</v>
      </c>
      <c r="M89" s="96"/>
      <c r="N89" s="96"/>
      <c r="O89" s="96"/>
      <c r="P89" s="96"/>
      <c r="Q89" s="95"/>
      <c r="R89" s="95"/>
      <c r="S89" s="95"/>
      <c r="T89" s="95"/>
      <c r="U89" s="237"/>
      <c r="V89" s="237"/>
      <c r="W89" s="237"/>
      <c r="X89" s="237"/>
      <c r="Y89" s="238"/>
      <c r="Z89" s="238"/>
      <c r="AA89" s="238"/>
      <c r="AB89" s="238"/>
      <c r="AC89" s="237"/>
      <c r="AD89" s="237"/>
      <c r="AE89" s="237"/>
      <c r="AF89" s="237"/>
      <c r="AG89" s="238"/>
      <c r="AH89" s="238"/>
      <c r="AI89" s="238"/>
      <c r="AJ89" s="238"/>
      <c r="AK89" s="86"/>
      <c r="AL89" s="86"/>
      <c r="AM89" s="239"/>
      <c r="AN89" s="239"/>
      <c r="AO89" s="98"/>
      <c r="AP89" s="98"/>
      <c r="AQ89" s="98"/>
      <c r="AR89" s="98"/>
      <c r="AS89" s="98"/>
      <c r="AT89" s="98"/>
      <c r="AU89" s="98"/>
      <c r="AV89" s="98"/>
      <c r="AW89" s="58"/>
      <c r="AX89" s="240" t="s">
        <v>344</v>
      </c>
      <c r="AY89" s="101">
        <v>13300</v>
      </c>
      <c r="AZ89" s="102">
        <v>6300</v>
      </c>
      <c r="BA89" s="102">
        <v>4130</v>
      </c>
      <c r="BB89" s="102">
        <v>2730</v>
      </c>
      <c r="BC89" s="237">
        <v>11400</v>
      </c>
      <c r="BD89" s="237">
        <v>5400</v>
      </c>
      <c r="BE89" s="237">
        <v>3540</v>
      </c>
      <c r="BF89" s="237">
        <v>2340</v>
      </c>
    </row>
    <row r="90" spans="1:65" s="83" customFormat="1" ht="35.1" customHeight="1" x14ac:dyDescent="0.25">
      <c r="A90" s="83" t="str">
        <f t="shared" si="47"/>
        <v>BH44DT_D1+1</v>
      </c>
      <c r="B90" s="83" t="str">
        <f t="shared" si="48"/>
        <v>BH44DT_D1+2</v>
      </c>
      <c r="C90" s="83" t="str">
        <f t="shared" si="49"/>
        <v>BH44DT_D1+3</v>
      </c>
      <c r="D90" s="83" t="str">
        <f t="shared" si="50"/>
        <v>BH44DT_D1+4</v>
      </c>
      <c r="E90" s="83" t="s">
        <v>344</v>
      </c>
      <c r="F90" s="85"/>
      <c r="G90" s="85"/>
      <c r="H90" s="93" t="s">
        <v>4432</v>
      </c>
      <c r="I90" s="84" t="s">
        <v>4433</v>
      </c>
      <c r="J90" s="84" t="s">
        <v>4248</v>
      </c>
      <c r="K90" s="84" t="str">
        <f t="shared" si="46"/>
        <v>BH44DT_D1</v>
      </c>
      <c r="L90" s="84" t="s">
        <v>4434</v>
      </c>
      <c r="M90" s="95">
        <v>19000</v>
      </c>
      <c r="N90" s="95">
        <v>9000</v>
      </c>
      <c r="O90" s="95">
        <v>5900</v>
      </c>
      <c r="P90" s="95">
        <v>3900</v>
      </c>
      <c r="Q90" s="95" t="e">
        <f>VLOOKUP(H90&amp;"Vị trí 1",#REF!,9,0)</f>
        <v>#REF!</v>
      </c>
      <c r="R90" s="95" t="e">
        <f>VLOOKUP(H90&amp;"Vị trí 2",#REF!,9,0)</f>
        <v>#REF!</v>
      </c>
      <c r="S90" s="95" t="e">
        <f>VLOOKUP(H90&amp;"Vị trí 3",#REF!,9,0)</f>
        <v>#REF!</v>
      </c>
      <c r="T90" s="95" t="e">
        <f>VLOOKUP(H90&amp;"Vị trí 4",#REF!,9,0)</f>
        <v>#REF!</v>
      </c>
      <c r="U90" s="237"/>
      <c r="V90" s="237"/>
      <c r="W90" s="237"/>
      <c r="X90" s="237"/>
      <c r="Y90" s="238"/>
      <c r="Z90" s="238"/>
      <c r="AA90" s="238"/>
      <c r="AB90" s="238"/>
      <c r="AC90" s="237"/>
      <c r="AD90" s="237"/>
      <c r="AE90" s="237"/>
      <c r="AF90" s="237"/>
      <c r="AG90" s="238"/>
      <c r="AH90" s="238"/>
      <c r="AI90" s="238"/>
      <c r="AJ90" s="238"/>
      <c r="AK90" s="86">
        <v>3.05</v>
      </c>
      <c r="AL90" s="86"/>
      <c r="AM90" s="239"/>
      <c r="AN90" s="239">
        <f>AK90*$AN$10/$AK$10</f>
        <v>1.7993466864428302</v>
      </c>
      <c r="AO90" s="98">
        <f t="shared" ref="AO90:AR92" si="54">M90*$AN90</f>
        <v>34187.587042413776</v>
      </c>
      <c r="AP90" s="98">
        <f t="shared" si="54"/>
        <v>16194.120177985473</v>
      </c>
      <c r="AQ90" s="98">
        <f t="shared" si="54"/>
        <v>10616.145450012698</v>
      </c>
      <c r="AR90" s="98">
        <f t="shared" si="54"/>
        <v>7017.4520771270381</v>
      </c>
      <c r="AS90" s="99">
        <f t="shared" ref="AS90:AV92" si="55">IF(AO90&lt;1000,ROUND(AO90,-1),ROUND(AO90,-2))</f>
        <v>34200</v>
      </c>
      <c r="AT90" s="99">
        <f t="shared" si="55"/>
        <v>16200</v>
      </c>
      <c r="AU90" s="99">
        <f t="shared" si="55"/>
        <v>10600</v>
      </c>
      <c r="AV90" s="99">
        <f t="shared" si="55"/>
        <v>7000</v>
      </c>
      <c r="AW90" s="100">
        <f>AO90*0.15</f>
        <v>5128.138056362066</v>
      </c>
      <c r="AX90" s="240" t="s">
        <v>344</v>
      </c>
      <c r="AY90" s="101"/>
      <c r="AZ90" s="102"/>
      <c r="BA90" s="102"/>
      <c r="BB90" s="102"/>
      <c r="BC90" s="237"/>
      <c r="BD90" s="237"/>
      <c r="BE90" s="237"/>
      <c r="BF90" s="237"/>
      <c r="BG90" s="103">
        <f>AV90-AW90</f>
        <v>1871.861943637934</v>
      </c>
      <c r="BJ90" s="235" t="e">
        <f>M90*#REF!</f>
        <v>#REF!</v>
      </c>
      <c r="BK90" s="235" t="e">
        <f>N90*#REF!</f>
        <v>#REF!</v>
      </c>
      <c r="BL90" s="235" t="e">
        <f>O90*#REF!</f>
        <v>#REF!</v>
      </c>
      <c r="BM90" s="235" t="e">
        <f>P90*#REF!</f>
        <v>#REF!</v>
      </c>
    </row>
    <row r="91" spans="1:65" s="83" customFormat="1" ht="35.1" customHeight="1" x14ac:dyDescent="0.25">
      <c r="A91" s="83" t="str">
        <f t="shared" si="47"/>
        <v>BH44DT_D2+1</v>
      </c>
      <c r="B91" s="83" t="str">
        <f t="shared" si="48"/>
        <v>BH44DT_D2+2</v>
      </c>
      <c r="C91" s="83" t="str">
        <f t="shared" si="49"/>
        <v>BH44DT_D2+3</v>
      </c>
      <c r="D91" s="83" t="str">
        <f t="shared" si="50"/>
        <v>BH44DT_D2+4</v>
      </c>
      <c r="E91" s="83" t="s">
        <v>344</v>
      </c>
      <c r="F91" s="85"/>
      <c r="G91" s="85"/>
      <c r="H91" s="93" t="s">
        <v>4435</v>
      </c>
      <c r="I91" s="84" t="s">
        <v>4436</v>
      </c>
      <c r="J91" s="84" t="s">
        <v>4248</v>
      </c>
      <c r="K91" s="84" t="str">
        <f t="shared" si="46"/>
        <v>BH44DT_D2</v>
      </c>
      <c r="L91" s="84" t="s">
        <v>4437</v>
      </c>
      <c r="M91" s="95">
        <v>17000</v>
      </c>
      <c r="N91" s="95">
        <v>8000</v>
      </c>
      <c r="O91" s="95">
        <v>5200</v>
      </c>
      <c r="P91" s="95">
        <v>3500</v>
      </c>
      <c r="Q91" s="95" t="e">
        <f>VLOOKUP(H91&amp;"Vị trí 1",#REF!,9,0)</f>
        <v>#REF!</v>
      </c>
      <c r="R91" s="95" t="e">
        <f>VLOOKUP(H91&amp;"Vị trí 2",#REF!,9,0)</f>
        <v>#REF!</v>
      </c>
      <c r="S91" s="95" t="e">
        <f>VLOOKUP(H91&amp;"Vị trí 3",#REF!,9,0)</f>
        <v>#REF!</v>
      </c>
      <c r="T91" s="95" t="e">
        <f>VLOOKUP(H91&amp;"Vị trí 4",#REF!,9,0)</f>
        <v>#REF!</v>
      </c>
      <c r="U91" s="237"/>
      <c r="V91" s="237"/>
      <c r="W91" s="237"/>
      <c r="X91" s="237"/>
      <c r="Y91" s="238"/>
      <c r="Z91" s="238"/>
      <c r="AA91" s="238"/>
      <c r="AB91" s="238"/>
      <c r="AC91" s="237"/>
      <c r="AD91" s="237"/>
      <c r="AE91" s="237"/>
      <c r="AF91" s="237"/>
      <c r="AG91" s="238"/>
      <c r="AH91" s="238"/>
      <c r="AI91" s="238"/>
      <c r="AJ91" s="238"/>
      <c r="AK91" s="86">
        <v>3.05</v>
      </c>
      <c r="AL91" s="86"/>
      <c r="AM91" s="239"/>
      <c r="AN91" s="239">
        <f>AK91*$AN$10/$AK$10</f>
        <v>1.7993466864428302</v>
      </c>
      <c r="AO91" s="98">
        <f t="shared" si="54"/>
        <v>30588.893669528115</v>
      </c>
      <c r="AP91" s="98">
        <f t="shared" si="54"/>
        <v>14394.773491542643</v>
      </c>
      <c r="AQ91" s="98">
        <f t="shared" si="54"/>
        <v>9356.6027695027169</v>
      </c>
      <c r="AR91" s="98">
        <f t="shared" si="54"/>
        <v>6297.7134025499063</v>
      </c>
      <c r="AS91" s="99">
        <f t="shared" si="55"/>
        <v>30600</v>
      </c>
      <c r="AT91" s="99">
        <f t="shared" si="55"/>
        <v>14400</v>
      </c>
      <c r="AU91" s="99">
        <f t="shared" si="55"/>
        <v>9400</v>
      </c>
      <c r="AV91" s="99">
        <f t="shared" si="55"/>
        <v>6300</v>
      </c>
      <c r="AW91" s="100">
        <f>AO91*0.15</f>
        <v>4588.3340504292173</v>
      </c>
      <c r="AX91" s="240" t="s">
        <v>344</v>
      </c>
      <c r="AY91" s="101">
        <v>13300</v>
      </c>
      <c r="AZ91" s="102">
        <v>6300</v>
      </c>
      <c r="BA91" s="102">
        <v>4130</v>
      </c>
      <c r="BB91" s="102">
        <v>2730</v>
      </c>
      <c r="BC91" s="237">
        <v>11400</v>
      </c>
      <c r="BD91" s="237">
        <v>5400</v>
      </c>
      <c r="BE91" s="237">
        <v>3540</v>
      </c>
      <c r="BF91" s="237">
        <v>2340</v>
      </c>
      <c r="BG91" s="103">
        <f>AV91-AW91</f>
        <v>1711.6659495707827</v>
      </c>
      <c r="BJ91" s="235" t="e">
        <f>M91*#REF!</f>
        <v>#REF!</v>
      </c>
      <c r="BK91" s="235" t="e">
        <f>N91*#REF!</f>
        <v>#REF!</v>
      </c>
      <c r="BL91" s="235" t="e">
        <f>O91*#REF!</f>
        <v>#REF!</v>
      </c>
      <c r="BM91" s="235" t="e">
        <f>P91*#REF!</f>
        <v>#REF!</v>
      </c>
    </row>
    <row r="92" spans="1:65" s="83" customFormat="1" ht="47.25" x14ac:dyDescent="0.25">
      <c r="A92" s="83" t="str">
        <f t="shared" si="47"/>
        <v>BH45DT+1</v>
      </c>
      <c r="B92" s="83" t="str">
        <f t="shared" si="48"/>
        <v>BH45DT+2</v>
      </c>
      <c r="C92" s="83" t="str">
        <f t="shared" si="49"/>
        <v>BH45DT+3</v>
      </c>
      <c r="D92" s="83" t="str">
        <f t="shared" si="50"/>
        <v>BH45DT+4</v>
      </c>
      <c r="E92" s="83" t="s">
        <v>344</v>
      </c>
      <c r="F92" s="85">
        <v>45</v>
      </c>
      <c r="G92" s="85"/>
      <c r="H92" s="93" t="s">
        <v>4438</v>
      </c>
      <c r="I92" s="84" t="s">
        <v>4439</v>
      </c>
      <c r="J92" s="84" t="s">
        <v>4440</v>
      </c>
      <c r="K92" s="84" t="str">
        <f t="shared" si="46"/>
        <v>BH45DT</v>
      </c>
      <c r="L92" s="84" t="s">
        <v>4434</v>
      </c>
      <c r="M92" s="95">
        <v>18000</v>
      </c>
      <c r="N92" s="95">
        <v>9000</v>
      </c>
      <c r="O92" s="95">
        <v>5200</v>
      </c>
      <c r="P92" s="95">
        <v>3900</v>
      </c>
      <c r="Q92" s="95" t="e">
        <f>VLOOKUP(H92&amp;"Vị trí 1",#REF!,9,0)</f>
        <v>#REF!</v>
      </c>
      <c r="R92" s="95" t="e">
        <f>VLOOKUP(H92&amp;"Vị trí 2",#REF!,9,0)</f>
        <v>#REF!</v>
      </c>
      <c r="S92" s="95" t="e">
        <f>VLOOKUP(H92&amp;"Vị trí 3",#REF!,9,0)</f>
        <v>#REF!</v>
      </c>
      <c r="T92" s="95" t="e">
        <f>VLOOKUP(H92&amp;"Vị trí 4",#REF!,9,0)</f>
        <v>#REF!</v>
      </c>
      <c r="U92" s="237"/>
      <c r="V92" s="237"/>
      <c r="W92" s="237"/>
      <c r="X92" s="237"/>
      <c r="Y92" s="238"/>
      <c r="Z92" s="238"/>
      <c r="AA92" s="238"/>
      <c r="AB92" s="238"/>
      <c r="AC92" s="237"/>
      <c r="AD92" s="237"/>
      <c r="AE92" s="237"/>
      <c r="AF92" s="237"/>
      <c r="AG92" s="238"/>
      <c r="AH92" s="238"/>
      <c r="AI92" s="238"/>
      <c r="AJ92" s="238"/>
      <c r="AK92" s="86">
        <v>3.05</v>
      </c>
      <c r="AL92" s="86"/>
      <c r="AM92" s="239"/>
      <c r="AN92" s="239">
        <f>AK92*$AN$10/$AK$10</f>
        <v>1.7993466864428302</v>
      </c>
      <c r="AO92" s="98">
        <f t="shared" si="54"/>
        <v>32388.240355970946</v>
      </c>
      <c r="AP92" s="98">
        <f t="shared" si="54"/>
        <v>16194.120177985473</v>
      </c>
      <c r="AQ92" s="98">
        <f t="shared" si="54"/>
        <v>9356.6027695027169</v>
      </c>
      <c r="AR92" s="98">
        <f t="shared" si="54"/>
        <v>7017.4520771270381</v>
      </c>
      <c r="AS92" s="99">
        <f t="shared" si="55"/>
        <v>32400</v>
      </c>
      <c r="AT92" s="99">
        <f t="shared" si="55"/>
        <v>16200</v>
      </c>
      <c r="AU92" s="99">
        <f t="shared" si="55"/>
        <v>9400</v>
      </c>
      <c r="AV92" s="99">
        <f t="shared" si="55"/>
        <v>7000</v>
      </c>
      <c r="AW92" s="100">
        <f>AO92*0.15</f>
        <v>4858.2360533956416</v>
      </c>
      <c r="AX92" s="240" t="s">
        <v>344</v>
      </c>
      <c r="AY92" s="101">
        <v>11900</v>
      </c>
      <c r="AZ92" s="102">
        <v>5600</v>
      </c>
      <c r="BA92" s="102">
        <v>3640</v>
      </c>
      <c r="BB92" s="102">
        <v>2450</v>
      </c>
      <c r="BC92" s="237">
        <v>10200</v>
      </c>
      <c r="BD92" s="237">
        <v>4800</v>
      </c>
      <c r="BE92" s="237">
        <v>3120</v>
      </c>
      <c r="BF92" s="237">
        <v>2100</v>
      </c>
      <c r="BG92" s="103">
        <f>AV92-AW92</f>
        <v>2141.7639466043584</v>
      </c>
      <c r="BJ92" s="235" t="e">
        <f>M92*#REF!</f>
        <v>#REF!</v>
      </c>
      <c r="BK92" s="235" t="e">
        <f>N92*#REF!</f>
        <v>#REF!</v>
      </c>
      <c r="BL92" s="235" t="e">
        <f>O92*#REF!</f>
        <v>#REF!</v>
      </c>
      <c r="BM92" s="235" t="e">
        <f>P92*#REF!</f>
        <v>#REF!</v>
      </c>
    </row>
    <row r="93" spans="1:65" s="83" customFormat="1" ht="35.1" customHeight="1" x14ac:dyDescent="0.25">
      <c r="A93" s="83" t="str">
        <f t="shared" si="47"/>
        <v>BH46DT+1</v>
      </c>
      <c r="B93" s="83" t="str">
        <f t="shared" si="48"/>
        <v>BH46DT+2</v>
      </c>
      <c r="C93" s="83" t="str">
        <f t="shared" si="49"/>
        <v>BH46DT+3</v>
      </c>
      <c r="D93" s="83" t="str">
        <f t="shared" si="50"/>
        <v>BH46DT+4</v>
      </c>
      <c r="E93" s="83" t="s">
        <v>344</v>
      </c>
      <c r="F93" s="85">
        <v>46</v>
      </c>
      <c r="G93" s="85"/>
      <c r="H93" s="93" t="s">
        <v>4441</v>
      </c>
      <c r="I93" s="84" t="s">
        <v>4398</v>
      </c>
      <c r="J93" s="84" t="s">
        <v>4248</v>
      </c>
      <c r="K93" s="84"/>
      <c r="L93" s="84" t="s">
        <v>4442</v>
      </c>
      <c r="M93" s="96"/>
      <c r="N93" s="96"/>
      <c r="O93" s="96"/>
      <c r="P93" s="96"/>
      <c r="Q93" s="95"/>
      <c r="R93" s="95"/>
      <c r="S93" s="95"/>
      <c r="T93" s="95"/>
      <c r="U93" s="237"/>
      <c r="V93" s="237"/>
      <c r="W93" s="237"/>
      <c r="X93" s="237"/>
      <c r="Y93" s="238"/>
      <c r="Z93" s="238"/>
      <c r="AA93" s="238"/>
      <c r="AB93" s="238"/>
      <c r="AC93" s="237"/>
      <c r="AD93" s="237"/>
      <c r="AE93" s="237"/>
      <c r="AF93" s="237"/>
      <c r="AG93" s="238"/>
      <c r="AH93" s="238"/>
      <c r="AI93" s="238"/>
      <c r="AJ93" s="238"/>
      <c r="AK93" s="86"/>
      <c r="AL93" s="86"/>
      <c r="AM93" s="239"/>
      <c r="AN93" s="239"/>
      <c r="AO93" s="98"/>
      <c r="AP93" s="98"/>
      <c r="AQ93" s="98"/>
      <c r="AR93" s="98"/>
      <c r="AS93" s="98"/>
      <c r="AT93" s="98"/>
      <c r="AU93" s="98"/>
      <c r="AV93" s="98"/>
      <c r="AW93" s="58"/>
      <c r="AX93" s="240" t="s">
        <v>344</v>
      </c>
      <c r="AY93" s="101">
        <v>12600</v>
      </c>
      <c r="AZ93" s="102">
        <v>6300</v>
      </c>
      <c r="BA93" s="102">
        <v>3640</v>
      </c>
      <c r="BB93" s="102">
        <v>2730</v>
      </c>
      <c r="BC93" s="237">
        <v>10800</v>
      </c>
      <c r="BD93" s="237">
        <v>5400</v>
      </c>
      <c r="BE93" s="237">
        <v>3120</v>
      </c>
      <c r="BF93" s="237">
        <v>2340</v>
      </c>
    </row>
    <row r="94" spans="1:65" s="83" customFormat="1" ht="35.1" customHeight="1" x14ac:dyDescent="0.25">
      <c r="A94" s="83" t="str">
        <f t="shared" si="47"/>
        <v>BH46DT_D1+1</v>
      </c>
      <c r="B94" s="83" t="str">
        <f t="shared" si="48"/>
        <v>BH46DT_D1+2</v>
      </c>
      <c r="C94" s="83" t="str">
        <f t="shared" si="49"/>
        <v>BH46DT_D1+3</v>
      </c>
      <c r="D94" s="83" t="str">
        <f t="shared" si="50"/>
        <v>BH46DT_D1+4</v>
      </c>
      <c r="E94" s="83" t="s">
        <v>344</v>
      </c>
      <c r="F94" s="85"/>
      <c r="G94" s="85"/>
      <c r="H94" s="93" t="s">
        <v>4443</v>
      </c>
      <c r="I94" s="84" t="s">
        <v>4444</v>
      </c>
      <c r="J94" s="84" t="s">
        <v>3946</v>
      </c>
      <c r="K94" s="84" t="str">
        <f t="shared" si="46"/>
        <v>BH46DT_D1</v>
      </c>
      <c r="L94" s="84" t="s">
        <v>4445</v>
      </c>
      <c r="M94" s="95">
        <v>14000</v>
      </c>
      <c r="N94" s="95">
        <v>7000</v>
      </c>
      <c r="O94" s="95">
        <v>4200</v>
      </c>
      <c r="P94" s="95">
        <v>3000</v>
      </c>
      <c r="Q94" s="95" t="e">
        <f>VLOOKUP(H94&amp;"Vị trí 1",#REF!,9,0)</f>
        <v>#REF!</v>
      </c>
      <c r="R94" s="95" t="e">
        <f>VLOOKUP(H94&amp;"Vị trí 2",#REF!,9,0)</f>
        <v>#REF!</v>
      </c>
      <c r="S94" s="95" t="e">
        <f>VLOOKUP(H94&amp;"Vị trí 3",#REF!,9,0)</f>
        <v>#REF!</v>
      </c>
      <c r="T94" s="95" t="e">
        <f>VLOOKUP(H94&amp;"Vị trí 4",#REF!,9,0)</f>
        <v>#REF!</v>
      </c>
      <c r="U94" s="237" t="e">
        <f>VLOOKUP(A94,#REF!,32,0)</f>
        <v>#REF!</v>
      </c>
      <c r="V94" s="237" t="e">
        <f>VLOOKUP(B94,#REF!,32,0)</f>
        <v>#REF!</v>
      </c>
      <c r="W94" s="237" t="e">
        <f>VLOOKUP(C94,#REF!,32,0)</f>
        <v>#REF!</v>
      </c>
      <c r="X94" s="237" t="e">
        <f>VLOOKUP(D94,#REF!,32,0)</f>
        <v>#REF!</v>
      </c>
      <c r="Y94" s="238" t="e">
        <f>U94/M94</f>
        <v>#REF!</v>
      </c>
      <c r="Z94" s="238" t="e">
        <f>V94/N94</f>
        <v>#REF!</v>
      </c>
      <c r="AA94" s="238" t="e">
        <f>W94/O94</f>
        <v>#REF!</v>
      </c>
      <c r="AB94" s="238" t="e">
        <f>X94/P94</f>
        <v>#REF!</v>
      </c>
      <c r="AC94" s="237"/>
      <c r="AD94" s="237"/>
      <c r="AE94" s="237"/>
      <c r="AF94" s="237"/>
      <c r="AG94" s="238"/>
      <c r="AH94" s="238"/>
      <c r="AI94" s="238"/>
      <c r="AJ94" s="238"/>
      <c r="AK94" s="86">
        <v>4.0541981851269924</v>
      </c>
      <c r="AL94" s="86"/>
      <c r="AM94" s="239"/>
      <c r="AN94" s="239">
        <f>ROUNDDOWN(AK94*$AN$10/$AK$10,1)</f>
        <v>2.2999999999999998</v>
      </c>
      <c r="AO94" s="98">
        <f t="shared" ref="AO94:AR95" si="56">M94*$AN94</f>
        <v>32199.999999999996</v>
      </c>
      <c r="AP94" s="98">
        <f t="shared" si="56"/>
        <v>16099.999999999998</v>
      </c>
      <c r="AQ94" s="98">
        <f t="shared" si="56"/>
        <v>9660</v>
      </c>
      <c r="AR94" s="98">
        <f t="shared" si="56"/>
        <v>6899.9999999999991</v>
      </c>
      <c r="AS94" s="99">
        <f t="shared" ref="AS94:AV95" si="57">IF(AO94&lt;1000,ROUND(AO94,-1),ROUND(AO94,-2))</f>
        <v>32200</v>
      </c>
      <c r="AT94" s="99">
        <f t="shared" si="57"/>
        <v>16100</v>
      </c>
      <c r="AU94" s="99">
        <f t="shared" si="57"/>
        <v>9700</v>
      </c>
      <c r="AV94" s="99">
        <f t="shared" si="57"/>
        <v>6900</v>
      </c>
      <c r="AW94" s="100">
        <f>AO94*0.15</f>
        <v>4829.9999999999991</v>
      </c>
      <c r="AX94" s="240" t="s">
        <v>344</v>
      </c>
      <c r="AY94" s="101"/>
      <c r="AZ94" s="102"/>
      <c r="BA94" s="102"/>
      <c r="BB94" s="102"/>
      <c r="BC94" s="237"/>
      <c r="BD94" s="237"/>
      <c r="BE94" s="237"/>
      <c r="BF94" s="237"/>
      <c r="BG94" s="103">
        <f>AV94-AW94</f>
        <v>2070.0000000000009</v>
      </c>
      <c r="BJ94" s="235" t="e">
        <f>M94*#REF!</f>
        <v>#REF!</v>
      </c>
      <c r="BK94" s="235" t="e">
        <f>N94*#REF!</f>
        <v>#REF!</v>
      </c>
      <c r="BL94" s="235" t="e">
        <f>O94*#REF!</f>
        <v>#REF!</v>
      </c>
      <c r="BM94" s="235" t="e">
        <f>P94*#REF!</f>
        <v>#REF!</v>
      </c>
    </row>
    <row r="95" spans="1:65" s="83" customFormat="1" ht="35.1" customHeight="1" x14ac:dyDescent="0.25">
      <c r="A95" s="83" t="str">
        <f t="shared" si="47"/>
        <v>BH46DT_D2+1</v>
      </c>
      <c r="B95" s="83" t="str">
        <f t="shared" si="48"/>
        <v>BH46DT_D2+2</v>
      </c>
      <c r="C95" s="83" t="str">
        <f t="shared" si="49"/>
        <v>BH46DT_D2+3</v>
      </c>
      <c r="D95" s="83" t="str">
        <f t="shared" si="50"/>
        <v>BH46DT_D2+4</v>
      </c>
      <c r="E95" s="83" t="s">
        <v>344</v>
      </c>
      <c r="F95" s="85"/>
      <c r="G95" s="85"/>
      <c r="H95" s="93" t="s">
        <v>4446</v>
      </c>
      <c r="I95" s="84" t="s">
        <v>4447</v>
      </c>
      <c r="J95" s="84" t="s">
        <v>3946</v>
      </c>
      <c r="K95" s="84" t="str">
        <f t="shared" si="46"/>
        <v>BH46DT_D2</v>
      </c>
      <c r="L95" s="84" t="s">
        <v>4448</v>
      </c>
      <c r="M95" s="95">
        <v>10000</v>
      </c>
      <c r="N95" s="95">
        <v>5000</v>
      </c>
      <c r="O95" s="95">
        <v>3900</v>
      </c>
      <c r="P95" s="95">
        <v>2600</v>
      </c>
      <c r="Q95" s="95" t="e">
        <f>VLOOKUP(H95&amp;"Vị trí 1",#REF!,9,0)</f>
        <v>#REF!</v>
      </c>
      <c r="R95" s="95" t="e">
        <f>VLOOKUP(H95&amp;"Vị trí 2",#REF!,9,0)</f>
        <v>#REF!</v>
      </c>
      <c r="S95" s="95" t="e">
        <f>VLOOKUP(H95&amp;"Vị trí 3",#REF!,9,0)</f>
        <v>#REF!</v>
      </c>
      <c r="T95" s="95" t="e">
        <f>VLOOKUP(H95&amp;"Vị trí 4",#REF!,9,0)</f>
        <v>#REF!</v>
      </c>
      <c r="U95" s="237"/>
      <c r="V95" s="237"/>
      <c r="W95" s="237"/>
      <c r="X95" s="237"/>
      <c r="Y95" s="238"/>
      <c r="Z95" s="238"/>
      <c r="AA95" s="238"/>
      <c r="AB95" s="238"/>
      <c r="AC95" s="237"/>
      <c r="AD95" s="237"/>
      <c r="AE95" s="237"/>
      <c r="AF95" s="237"/>
      <c r="AG95" s="238"/>
      <c r="AH95" s="238"/>
      <c r="AI95" s="238"/>
      <c r="AJ95" s="238"/>
      <c r="AK95" s="86">
        <v>3.05</v>
      </c>
      <c r="AL95" s="86"/>
      <c r="AM95" s="239"/>
      <c r="AN95" s="239">
        <f>AK95*$AN$10/$AK$10</f>
        <v>1.7993466864428302</v>
      </c>
      <c r="AO95" s="98">
        <f t="shared" si="56"/>
        <v>17993.466864428301</v>
      </c>
      <c r="AP95" s="98">
        <f t="shared" si="56"/>
        <v>8996.7334322141505</v>
      </c>
      <c r="AQ95" s="98">
        <f t="shared" si="56"/>
        <v>7017.4520771270381</v>
      </c>
      <c r="AR95" s="98">
        <f t="shared" si="56"/>
        <v>4678.3013847513585</v>
      </c>
      <c r="AS95" s="99">
        <f t="shared" si="57"/>
        <v>18000</v>
      </c>
      <c r="AT95" s="99">
        <f t="shared" si="57"/>
        <v>9000</v>
      </c>
      <c r="AU95" s="99">
        <f t="shared" si="57"/>
        <v>7000</v>
      </c>
      <c r="AV95" s="99">
        <f t="shared" si="57"/>
        <v>4700</v>
      </c>
      <c r="AW95" s="100">
        <f>AO95*0.15</f>
        <v>2699.0200296642452</v>
      </c>
      <c r="AX95" s="240" t="s">
        <v>344</v>
      </c>
      <c r="AY95" s="101">
        <v>9800</v>
      </c>
      <c r="AZ95" s="102">
        <v>4900</v>
      </c>
      <c r="BA95" s="102">
        <v>2940</v>
      </c>
      <c r="BB95" s="102">
        <v>2100</v>
      </c>
      <c r="BC95" s="237">
        <v>8400</v>
      </c>
      <c r="BD95" s="237">
        <v>4200</v>
      </c>
      <c r="BE95" s="237">
        <v>2520</v>
      </c>
      <c r="BF95" s="237">
        <v>1800</v>
      </c>
      <c r="BG95" s="103">
        <f>AV95-AW95</f>
        <v>2000.9799703357548</v>
      </c>
      <c r="BJ95" s="235" t="e">
        <f>M95*#REF!</f>
        <v>#REF!</v>
      </c>
      <c r="BK95" s="235" t="e">
        <f>N95*#REF!</f>
        <v>#REF!</v>
      </c>
      <c r="BL95" s="235" t="e">
        <f>O95*#REF!</f>
        <v>#REF!</v>
      </c>
      <c r="BM95" s="235" t="e">
        <f>P95*#REF!</f>
        <v>#REF!</v>
      </c>
    </row>
    <row r="96" spans="1:65" s="83" customFormat="1" ht="22.5" customHeight="1" x14ac:dyDescent="0.25">
      <c r="A96" s="83" t="str">
        <f t="shared" si="47"/>
        <v>BH47DT+1</v>
      </c>
      <c r="B96" s="83" t="str">
        <f t="shared" si="48"/>
        <v>BH47DT+2</v>
      </c>
      <c r="C96" s="83" t="str">
        <f t="shared" si="49"/>
        <v>BH47DT+3</v>
      </c>
      <c r="D96" s="83" t="str">
        <f t="shared" si="50"/>
        <v>BH47DT+4</v>
      </c>
      <c r="E96" s="83" t="s">
        <v>344</v>
      </c>
      <c r="F96" s="85">
        <v>47</v>
      </c>
      <c r="G96" s="85"/>
      <c r="H96" s="93" t="s">
        <v>4449</v>
      </c>
      <c r="I96" s="84" t="s">
        <v>4450</v>
      </c>
      <c r="J96" s="84" t="s">
        <v>4451</v>
      </c>
      <c r="K96" s="84"/>
      <c r="L96" s="84" t="s">
        <v>4445</v>
      </c>
      <c r="M96" s="96"/>
      <c r="N96" s="96"/>
      <c r="O96" s="96"/>
      <c r="P96" s="96"/>
      <c r="Q96" s="95"/>
      <c r="R96" s="95"/>
      <c r="S96" s="95"/>
      <c r="T96" s="95"/>
      <c r="U96" s="237"/>
      <c r="V96" s="237"/>
      <c r="W96" s="237"/>
      <c r="X96" s="237"/>
      <c r="Y96" s="238"/>
      <c r="Z96" s="238"/>
      <c r="AA96" s="238"/>
      <c r="AB96" s="238"/>
      <c r="AC96" s="237"/>
      <c r="AD96" s="237"/>
      <c r="AE96" s="237"/>
      <c r="AF96" s="237"/>
      <c r="AG96" s="238"/>
      <c r="AH96" s="238"/>
      <c r="AI96" s="238"/>
      <c r="AJ96" s="238"/>
      <c r="AK96" s="86"/>
      <c r="AL96" s="86"/>
      <c r="AM96" s="239"/>
      <c r="AN96" s="239"/>
      <c r="AO96" s="98"/>
      <c r="AP96" s="98"/>
      <c r="AQ96" s="98"/>
      <c r="AR96" s="98"/>
      <c r="AS96" s="98"/>
      <c r="AT96" s="98"/>
      <c r="AU96" s="98"/>
      <c r="AV96" s="98"/>
      <c r="AW96" s="58"/>
      <c r="AX96" s="240" t="s">
        <v>344</v>
      </c>
      <c r="AY96" s="101">
        <v>7000</v>
      </c>
      <c r="AZ96" s="102">
        <v>3500</v>
      </c>
      <c r="BA96" s="102">
        <v>2730</v>
      </c>
      <c r="BB96" s="102">
        <v>1820</v>
      </c>
      <c r="BC96" s="237">
        <v>6000</v>
      </c>
      <c r="BD96" s="237">
        <v>3000</v>
      </c>
      <c r="BE96" s="237">
        <v>2340</v>
      </c>
      <c r="BF96" s="237">
        <v>1560</v>
      </c>
    </row>
    <row r="97" spans="1:65" s="83" customFormat="1" ht="33.75" customHeight="1" x14ac:dyDescent="0.25">
      <c r="A97" s="83" t="str">
        <f t="shared" si="47"/>
        <v>BH47DT_D1+1</v>
      </c>
      <c r="B97" s="83" t="str">
        <f t="shared" si="48"/>
        <v>BH47DT_D1+2</v>
      </c>
      <c r="C97" s="83" t="str">
        <f t="shared" si="49"/>
        <v>BH47DT_D1+3</v>
      </c>
      <c r="D97" s="83" t="str">
        <f t="shared" si="50"/>
        <v>BH47DT_D1+4</v>
      </c>
      <c r="E97" s="83" t="s">
        <v>344</v>
      </c>
      <c r="F97" s="85"/>
      <c r="G97" s="85"/>
      <c r="H97" s="93" t="s">
        <v>4452</v>
      </c>
      <c r="I97" s="84" t="s">
        <v>4453</v>
      </c>
      <c r="J97" s="84" t="s">
        <v>3946</v>
      </c>
      <c r="K97" s="84" t="str">
        <f t="shared" si="46"/>
        <v>BH47DT_D1</v>
      </c>
      <c r="L97" s="84" t="s">
        <v>4454</v>
      </c>
      <c r="M97" s="95">
        <v>20000</v>
      </c>
      <c r="N97" s="95">
        <v>10000</v>
      </c>
      <c r="O97" s="95">
        <v>5200</v>
      </c>
      <c r="P97" s="95">
        <v>3500</v>
      </c>
      <c r="Q97" s="95" t="e">
        <f>VLOOKUP(H97&amp;"Vị trí 1",#REF!,9,0)</f>
        <v>#REF!</v>
      </c>
      <c r="R97" s="95" t="e">
        <f>VLOOKUP(H97&amp;"Vị trí 2",#REF!,9,0)</f>
        <v>#REF!</v>
      </c>
      <c r="S97" s="95" t="e">
        <f>VLOOKUP(H97&amp;"Vị trí 3",#REF!,9,0)</f>
        <v>#REF!</v>
      </c>
      <c r="T97" s="95" t="e">
        <f>VLOOKUP(H97&amp;"Vị trí 4",#REF!,9,0)</f>
        <v>#REF!</v>
      </c>
      <c r="U97" s="237"/>
      <c r="V97" s="237" t="e">
        <f>VLOOKUP(B97,#REF!,32,0)</f>
        <v>#REF!</v>
      </c>
      <c r="W97" s="237" t="e">
        <f>VLOOKUP(C97,#REF!,32,0)</f>
        <v>#REF!</v>
      </c>
      <c r="X97" s="237" t="e">
        <f>VLOOKUP(D97,#REF!,32,0)</f>
        <v>#REF!</v>
      </c>
      <c r="Y97" s="238"/>
      <c r="Z97" s="238" t="e">
        <f>V97/N97</f>
        <v>#REF!</v>
      </c>
      <c r="AA97" s="238" t="e">
        <f>W97/O97</f>
        <v>#REF!</v>
      </c>
      <c r="AB97" s="238" t="e">
        <f>X97/P97</f>
        <v>#REF!</v>
      </c>
      <c r="AC97" s="237"/>
      <c r="AD97" s="237"/>
      <c r="AE97" s="237"/>
      <c r="AF97" s="237"/>
      <c r="AG97" s="238"/>
      <c r="AH97" s="238"/>
      <c r="AI97" s="238"/>
      <c r="AJ97" s="238"/>
      <c r="AK97" s="86">
        <v>2.7762335005666441</v>
      </c>
      <c r="AL97" s="86"/>
      <c r="AM97" s="239"/>
      <c r="AN97" s="239">
        <v>1.6</v>
      </c>
      <c r="AO97" s="98">
        <f t="shared" ref="AO97:AR100" si="58">M97*$AN97</f>
        <v>32000</v>
      </c>
      <c r="AP97" s="98">
        <f t="shared" si="58"/>
        <v>16000</v>
      </c>
      <c r="AQ97" s="98">
        <f t="shared" si="58"/>
        <v>8320</v>
      </c>
      <c r="AR97" s="98">
        <f t="shared" si="58"/>
        <v>5600</v>
      </c>
      <c r="AS97" s="99">
        <f t="shared" ref="AS97:AV100" si="59">IF(AO97&lt;1000,ROUND(AO97,-1),ROUND(AO97,-2))</f>
        <v>32000</v>
      </c>
      <c r="AT97" s="99">
        <f t="shared" si="59"/>
        <v>16000</v>
      </c>
      <c r="AU97" s="99">
        <f t="shared" si="59"/>
        <v>8300</v>
      </c>
      <c r="AV97" s="99">
        <f t="shared" si="59"/>
        <v>5600</v>
      </c>
      <c r="AW97" s="100">
        <f>AO97*0.15</f>
        <v>4800</v>
      </c>
      <c r="AX97" s="240" t="s">
        <v>344</v>
      </c>
      <c r="AY97" s="101"/>
      <c r="AZ97" s="102"/>
      <c r="BA97" s="102"/>
      <c r="BB97" s="102"/>
      <c r="BC97" s="237"/>
      <c r="BD97" s="237"/>
      <c r="BE97" s="237"/>
      <c r="BF97" s="237"/>
      <c r="BG97" s="103">
        <f>AV97-AW97</f>
        <v>800</v>
      </c>
      <c r="BJ97" s="235" t="e">
        <f>M97*#REF!</f>
        <v>#REF!</v>
      </c>
      <c r="BK97" s="235" t="e">
        <f>N97*#REF!</f>
        <v>#REF!</v>
      </c>
      <c r="BL97" s="235" t="e">
        <f>O97*#REF!</f>
        <v>#REF!</v>
      </c>
      <c r="BM97" s="235" t="e">
        <f>P97*#REF!</f>
        <v>#REF!</v>
      </c>
    </row>
    <row r="98" spans="1:65" s="83" customFormat="1" ht="35.1" customHeight="1" x14ac:dyDescent="0.25">
      <c r="A98" s="83" t="str">
        <f t="shared" si="47"/>
        <v>BH47DT_D2+1</v>
      </c>
      <c r="B98" s="83" t="str">
        <f t="shared" si="48"/>
        <v>BH47DT_D2+2</v>
      </c>
      <c r="C98" s="83" t="str">
        <f t="shared" si="49"/>
        <v>BH47DT_D2+3</v>
      </c>
      <c r="D98" s="83" t="str">
        <f t="shared" si="50"/>
        <v>BH47DT_D2+4</v>
      </c>
      <c r="E98" s="83" t="s">
        <v>344</v>
      </c>
      <c r="F98" s="85"/>
      <c r="G98" s="85"/>
      <c r="H98" s="93" t="s">
        <v>4455</v>
      </c>
      <c r="I98" s="84" t="s">
        <v>4456</v>
      </c>
      <c r="J98" s="84" t="s">
        <v>3946</v>
      </c>
      <c r="K98" s="84" t="str">
        <f t="shared" si="46"/>
        <v>BH47DT_D2</v>
      </c>
      <c r="L98" s="84" t="s">
        <v>4457</v>
      </c>
      <c r="M98" s="95">
        <v>17000</v>
      </c>
      <c r="N98" s="95">
        <v>8000</v>
      </c>
      <c r="O98" s="95">
        <v>4600</v>
      </c>
      <c r="P98" s="95">
        <v>3000</v>
      </c>
      <c r="Q98" s="95" t="e">
        <f>VLOOKUP(H98&amp;"Vị trí 1",#REF!,9,0)</f>
        <v>#REF!</v>
      </c>
      <c r="R98" s="95" t="e">
        <f>VLOOKUP(H98&amp;"Vị trí 2",#REF!,9,0)</f>
        <v>#REF!</v>
      </c>
      <c r="S98" s="95" t="e">
        <f>VLOOKUP(H98&amp;"Vị trí 3",#REF!,9,0)</f>
        <v>#REF!</v>
      </c>
      <c r="T98" s="95" t="e">
        <f>VLOOKUP(H98&amp;"Vị trí 4",#REF!,9,0)</f>
        <v>#REF!</v>
      </c>
      <c r="U98" s="237"/>
      <c r="V98" s="237" t="e">
        <f>VLOOKUP(B98,#REF!,32,0)</f>
        <v>#REF!</v>
      </c>
      <c r="W98" s="237"/>
      <c r="X98" s="237"/>
      <c r="Y98" s="238"/>
      <c r="Z98" s="238" t="e">
        <f>V98/N98</f>
        <v>#REF!</v>
      </c>
      <c r="AA98" s="238"/>
      <c r="AB98" s="238"/>
      <c r="AC98" s="237"/>
      <c r="AD98" s="237"/>
      <c r="AE98" s="237"/>
      <c r="AF98" s="237"/>
      <c r="AG98" s="238"/>
      <c r="AH98" s="238"/>
      <c r="AI98" s="238"/>
      <c r="AJ98" s="238"/>
      <c r="AK98" s="86">
        <v>1.9495211657032756</v>
      </c>
      <c r="AL98" s="86"/>
      <c r="AM98" s="239"/>
      <c r="AN98" s="239">
        <v>1.1000000000000001</v>
      </c>
      <c r="AO98" s="98">
        <f t="shared" si="58"/>
        <v>18700</v>
      </c>
      <c r="AP98" s="98">
        <f t="shared" si="58"/>
        <v>8800</v>
      </c>
      <c r="AQ98" s="98">
        <f t="shared" si="58"/>
        <v>5060</v>
      </c>
      <c r="AR98" s="98">
        <f t="shared" si="58"/>
        <v>3300.0000000000005</v>
      </c>
      <c r="AS98" s="99">
        <f t="shared" si="59"/>
        <v>18700</v>
      </c>
      <c r="AT98" s="99">
        <f t="shared" si="59"/>
        <v>8800</v>
      </c>
      <c r="AU98" s="99">
        <f t="shared" si="59"/>
        <v>5100</v>
      </c>
      <c r="AV98" s="99">
        <f t="shared" si="59"/>
        <v>3300</v>
      </c>
      <c r="AW98" s="100">
        <f>AO98*0.15</f>
        <v>2805</v>
      </c>
      <c r="AX98" s="240" t="s">
        <v>344</v>
      </c>
      <c r="AY98" s="101">
        <v>14000</v>
      </c>
      <c r="AZ98" s="102">
        <v>7000</v>
      </c>
      <c r="BA98" s="102">
        <v>3640</v>
      </c>
      <c r="BB98" s="102">
        <v>2450</v>
      </c>
      <c r="BC98" s="237">
        <v>12000</v>
      </c>
      <c r="BD98" s="237">
        <v>6000</v>
      </c>
      <c r="BE98" s="237">
        <v>3120</v>
      </c>
      <c r="BF98" s="237">
        <v>2100</v>
      </c>
      <c r="BG98" s="103">
        <f>AV98-AW98</f>
        <v>495</v>
      </c>
      <c r="BJ98" s="235" t="e">
        <f>M98*#REF!</f>
        <v>#REF!</v>
      </c>
      <c r="BK98" s="235" t="e">
        <f>N98*#REF!</f>
        <v>#REF!</v>
      </c>
      <c r="BL98" s="235" t="e">
        <f>O98*#REF!</f>
        <v>#REF!</v>
      </c>
      <c r="BM98" s="235" t="e">
        <f>P98*#REF!</f>
        <v>#REF!</v>
      </c>
    </row>
    <row r="99" spans="1:65" s="83" customFormat="1" ht="35.1" customHeight="1" x14ac:dyDescent="0.25">
      <c r="A99" s="83" t="str">
        <f t="shared" si="47"/>
        <v>BH48DT+1</v>
      </c>
      <c r="B99" s="83" t="str">
        <f t="shared" si="48"/>
        <v>BH48DT+2</v>
      </c>
      <c r="C99" s="83" t="str">
        <f t="shared" si="49"/>
        <v>BH48DT+3</v>
      </c>
      <c r="D99" s="83" t="str">
        <f t="shared" si="50"/>
        <v>BH48DT+4</v>
      </c>
      <c r="E99" s="83" t="s">
        <v>344</v>
      </c>
      <c r="F99" s="85">
        <v>48</v>
      </c>
      <c r="G99" s="85"/>
      <c r="H99" s="93" t="s">
        <v>4458</v>
      </c>
      <c r="I99" s="84" t="s">
        <v>4459</v>
      </c>
      <c r="J99" s="84" t="s">
        <v>4460</v>
      </c>
      <c r="K99" s="84" t="str">
        <f t="shared" si="46"/>
        <v>BH48DT</v>
      </c>
      <c r="L99" s="84" t="s">
        <v>4454</v>
      </c>
      <c r="M99" s="95">
        <v>19000</v>
      </c>
      <c r="N99" s="95">
        <v>9000</v>
      </c>
      <c r="O99" s="95">
        <v>4600</v>
      </c>
      <c r="P99" s="95">
        <v>3300</v>
      </c>
      <c r="Q99" s="95" t="e">
        <f>VLOOKUP(H99&amp;"Vị trí 1",#REF!,9,0)</f>
        <v>#REF!</v>
      </c>
      <c r="R99" s="95" t="e">
        <f>VLOOKUP(H99&amp;"Vị trí 2",#REF!,9,0)</f>
        <v>#REF!</v>
      </c>
      <c r="S99" s="95" t="e">
        <f>VLOOKUP(H99&amp;"Vị trí 3",#REF!,9,0)</f>
        <v>#REF!</v>
      </c>
      <c r="T99" s="95" t="e">
        <f>VLOOKUP(H99&amp;"Vị trí 4",#REF!,9,0)</f>
        <v>#REF!</v>
      </c>
      <c r="U99" s="237"/>
      <c r="V99" s="237" t="e">
        <f>VLOOKUP(B99,#REF!,32,0)</f>
        <v>#REF!</v>
      </c>
      <c r="W99" s="237"/>
      <c r="X99" s="237"/>
      <c r="Y99" s="238"/>
      <c r="Z99" s="238" t="e">
        <f>V99/N99</f>
        <v>#REF!</v>
      </c>
      <c r="AA99" s="238"/>
      <c r="AB99" s="238"/>
      <c r="AC99" s="237"/>
      <c r="AD99" s="237"/>
      <c r="AE99" s="237"/>
      <c r="AF99" s="237"/>
      <c r="AG99" s="238"/>
      <c r="AH99" s="238"/>
      <c r="AI99" s="238"/>
      <c r="AJ99" s="238"/>
      <c r="AK99" s="86">
        <v>1.6958619650391804</v>
      </c>
      <c r="AL99" s="86"/>
      <c r="AM99" s="239"/>
      <c r="AN99" s="239">
        <v>1.1000000000000001</v>
      </c>
      <c r="AO99" s="98">
        <f t="shared" si="58"/>
        <v>20900</v>
      </c>
      <c r="AP99" s="98">
        <f t="shared" si="58"/>
        <v>9900</v>
      </c>
      <c r="AQ99" s="98">
        <f t="shared" si="58"/>
        <v>5060</v>
      </c>
      <c r="AR99" s="98">
        <f t="shared" si="58"/>
        <v>3630.0000000000005</v>
      </c>
      <c r="AS99" s="99">
        <f t="shared" si="59"/>
        <v>20900</v>
      </c>
      <c r="AT99" s="99">
        <f t="shared" si="59"/>
        <v>9900</v>
      </c>
      <c r="AU99" s="99">
        <f t="shared" si="59"/>
        <v>5100</v>
      </c>
      <c r="AV99" s="99">
        <f t="shared" si="59"/>
        <v>3600</v>
      </c>
      <c r="AW99" s="100">
        <f>AO99*0.15</f>
        <v>3135</v>
      </c>
      <c r="AX99" s="240" t="s">
        <v>344</v>
      </c>
      <c r="AY99" s="101">
        <v>11900</v>
      </c>
      <c r="AZ99" s="102">
        <v>5600</v>
      </c>
      <c r="BA99" s="102">
        <v>3220</v>
      </c>
      <c r="BB99" s="102">
        <v>2100</v>
      </c>
      <c r="BC99" s="237">
        <v>10200</v>
      </c>
      <c r="BD99" s="237">
        <v>4800</v>
      </c>
      <c r="BE99" s="237">
        <v>2760</v>
      </c>
      <c r="BF99" s="237">
        <v>1800</v>
      </c>
      <c r="BG99" s="103">
        <f>AV99-AW99</f>
        <v>465</v>
      </c>
      <c r="BJ99" s="235" t="e">
        <f>M99*#REF!</f>
        <v>#REF!</v>
      </c>
      <c r="BK99" s="235" t="e">
        <f>N99*#REF!</f>
        <v>#REF!</v>
      </c>
      <c r="BL99" s="235" t="e">
        <f>O99*#REF!</f>
        <v>#REF!</v>
      </c>
      <c r="BM99" s="235" t="e">
        <f>P99*#REF!</f>
        <v>#REF!</v>
      </c>
    </row>
    <row r="100" spans="1:65" s="83" customFormat="1" ht="35.1" customHeight="1" x14ac:dyDescent="0.25">
      <c r="A100" s="83" t="str">
        <f t="shared" si="47"/>
        <v>BH49DT+1</v>
      </c>
      <c r="B100" s="83" t="str">
        <f t="shared" si="48"/>
        <v>BH49DT+2</v>
      </c>
      <c r="C100" s="83" t="str">
        <f t="shared" si="49"/>
        <v>BH49DT+3</v>
      </c>
      <c r="D100" s="83" t="str">
        <f t="shared" si="50"/>
        <v>BH49DT+4</v>
      </c>
      <c r="E100" s="83" t="s">
        <v>344</v>
      </c>
      <c r="F100" s="85">
        <v>49</v>
      </c>
      <c r="G100" s="85"/>
      <c r="H100" s="93" t="s">
        <v>4461</v>
      </c>
      <c r="I100" s="84" t="s">
        <v>4462</v>
      </c>
      <c r="J100" s="84" t="s">
        <v>4450</v>
      </c>
      <c r="K100" s="84" t="str">
        <f t="shared" si="46"/>
        <v>BH49DT</v>
      </c>
      <c r="L100" s="84" t="s">
        <v>4463</v>
      </c>
      <c r="M100" s="95">
        <v>15000</v>
      </c>
      <c r="N100" s="95">
        <v>7000</v>
      </c>
      <c r="O100" s="95">
        <v>4200</v>
      </c>
      <c r="P100" s="95">
        <v>3000</v>
      </c>
      <c r="Q100" s="95" t="e">
        <f>VLOOKUP(H100&amp;"Vị trí 1",#REF!,9,0)</f>
        <v>#REF!</v>
      </c>
      <c r="R100" s="95" t="e">
        <f>VLOOKUP(H100&amp;"Vị trí 2",#REF!,9,0)</f>
        <v>#REF!</v>
      </c>
      <c r="S100" s="95" t="e">
        <f>VLOOKUP(H100&amp;"Vị trí 3",#REF!,9,0)</f>
        <v>#REF!</v>
      </c>
      <c r="T100" s="95" t="e">
        <f>VLOOKUP(H100&amp;"Vị trí 4",#REF!,9,0)</f>
        <v>#REF!</v>
      </c>
      <c r="U100" s="237"/>
      <c r="V100" s="237"/>
      <c r="W100" s="237"/>
      <c r="X100" s="237"/>
      <c r="Y100" s="238"/>
      <c r="Z100" s="238"/>
      <c r="AA100" s="238"/>
      <c r="AB100" s="238"/>
      <c r="AC100" s="237"/>
      <c r="AD100" s="237"/>
      <c r="AE100" s="237"/>
      <c r="AF100" s="237"/>
      <c r="AG100" s="238"/>
      <c r="AH100" s="238"/>
      <c r="AI100" s="238"/>
      <c r="AJ100" s="238"/>
      <c r="AK100" s="86">
        <v>3.05</v>
      </c>
      <c r="AL100" s="86"/>
      <c r="AM100" s="239"/>
      <c r="AN100" s="239">
        <f>AK100*$AN$10/$AK$10</f>
        <v>1.7993466864428302</v>
      </c>
      <c r="AO100" s="98">
        <f t="shared" si="58"/>
        <v>26990.200296642455</v>
      </c>
      <c r="AP100" s="98">
        <f t="shared" si="58"/>
        <v>12595.426805099813</v>
      </c>
      <c r="AQ100" s="98">
        <f t="shared" si="58"/>
        <v>7557.2560830598868</v>
      </c>
      <c r="AR100" s="98">
        <f t="shared" si="58"/>
        <v>5398.0400593284903</v>
      </c>
      <c r="AS100" s="99">
        <f t="shared" si="59"/>
        <v>27000</v>
      </c>
      <c r="AT100" s="99">
        <f t="shared" si="59"/>
        <v>12600</v>
      </c>
      <c r="AU100" s="99">
        <f t="shared" si="59"/>
        <v>7600</v>
      </c>
      <c r="AV100" s="99">
        <f t="shared" si="59"/>
        <v>5400</v>
      </c>
      <c r="AW100" s="100">
        <f>AO100*0.15</f>
        <v>4048.5300444963682</v>
      </c>
      <c r="AX100" s="240" t="s">
        <v>344</v>
      </c>
      <c r="AY100" s="101">
        <v>13300</v>
      </c>
      <c r="AZ100" s="102">
        <v>6300</v>
      </c>
      <c r="BA100" s="102">
        <v>3220</v>
      </c>
      <c r="BB100" s="102">
        <v>2310</v>
      </c>
      <c r="BC100" s="237">
        <v>11400</v>
      </c>
      <c r="BD100" s="237">
        <v>5400</v>
      </c>
      <c r="BE100" s="237">
        <v>2760</v>
      </c>
      <c r="BF100" s="237">
        <v>1980</v>
      </c>
      <c r="BG100" s="103">
        <f>AV100-AW100</f>
        <v>1351.4699555036318</v>
      </c>
      <c r="BJ100" s="235" t="e">
        <f>M100*#REF!</f>
        <v>#REF!</v>
      </c>
      <c r="BK100" s="235" t="e">
        <f>N100*#REF!</f>
        <v>#REF!</v>
      </c>
      <c r="BL100" s="235" t="e">
        <f>O100*#REF!</f>
        <v>#REF!</v>
      </c>
      <c r="BM100" s="235" t="e">
        <f>P100*#REF!</f>
        <v>#REF!</v>
      </c>
    </row>
    <row r="101" spans="1:65" s="83" customFormat="1" ht="24.75" customHeight="1" x14ac:dyDescent="0.25">
      <c r="A101" s="83" t="str">
        <f t="shared" si="47"/>
        <v>BH50DT+1</v>
      </c>
      <c r="B101" s="83" t="str">
        <f t="shared" si="48"/>
        <v>BH50DT+2</v>
      </c>
      <c r="C101" s="83" t="str">
        <f t="shared" si="49"/>
        <v>BH50DT+3</v>
      </c>
      <c r="D101" s="83" t="str">
        <f t="shared" si="50"/>
        <v>BH50DT+4</v>
      </c>
      <c r="E101" s="83" t="s">
        <v>344</v>
      </c>
      <c r="F101" s="85">
        <v>50</v>
      </c>
      <c r="G101" s="85"/>
      <c r="H101" s="93" t="s">
        <v>4464</v>
      </c>
      <c r="I101" s="84" t="s">
        <v>4465</v>
      </c>
      <c r="J101" s="84" t="s">
        <v>4466</v>
      </c>
      <c r="K101" s="84"/>
      <c r="L101" s="84" t="s">
        <v>4467</v>
      </c>
      <c r="M101" s="96"/>
      <c r="N101" s="96"/>
      <c r="O101" s="96"/>
      <c r="P101" s="96"/>
      <c r="Q101" s="95"/>
      <c r="R101" s="95"/>
      <c r="S101" s="95"/>
      <c r="T101" s="95"/>
      <c r="U101" s="237"/>
      <c r="V101" s="237"/>
      <c r="W101" s="237"/>
      <c r="X101" s="237"/>
      <c r="Y101" s="238"/>
      <c r="Z101" s="238"/>
      <c r="AA101" s="238"/>
      <c r="AB101" s="238"/>
      <c r="AC101" s="237"/>
      <c r="AD101" s="237"/>
      <c r="AE101" s="237"/>
      <c r="AF101" s="237"/>
      <c r="AG101" s="238"/>
      <c r="AH101" s="238"/>
      <c r="AI101" s="238"/>
      <c r="AJ101" s="238"/>
      <c r="AK101" s="86"/>
      <c r="AL101" s="86"/>
      <c r="AM101" s="239"/>
      <c r="AN101" s="239"/>
      <c r="AO101" s="98"/>
      <c r="AP101" s="98"/>
      <c r="AQ101" s="98"/>
      <c r="AR101" s="98"/>
      <c r="AS101" s="98"/>
      <c r="AT101" s="98"/>
      <c r="AU101" s="98"/>
      <c r="AV101" s="98"/>
      <c r="AW101" s="58"/>
      <c r="AX101" s="240" t="s">
        <v>344</v>
      </c>
      <c r="AY101" s="101">
        <v>10500</v>
      </c>
      <c r="AZ101" s="102">
        <v>4900</v>
      </c>
      <c r="BA101" s="102">
        <v>2940</v>
      </c>
      <c r="BB101" s="102">
        <v>2100</v>
      </c>
      <c r="BC101" s="237">
        <v>9000</v>
      </c>
      <c r="BD101" s="237">
        <v>4200</v>
      </c>
      <c r="BE101" s="237">
        <v>2520</v>
      </c>
      <c r="BF101" s="237">
        <v>1800</v>
      </c>
    </row>
    <row r="102" spans="1:65" s="83" customFormat="1" ht="35.1" customHeight="1" x14ac:dyDescent="0.25">
      <c r="A102" s="83" t="str">
        <f t="shared" si="47"/>
        <v>BH50DT_D1+1</v>
      </c>
      <c r="B102" s="83" t="str">
        <f t="shared" si="48"/>
        <v>BH50DT_D1+2</v>
      </c>
      <c r="C102" s="83" t="str">
        <f t="shared" si="49"/>
        <v>BH50DT_D1+3</v>
      </c>
      <c r="D102" s="83" t="str">
        <f t="shared" si="50"/>
        <v>BH50DT_D1+4</v>
      </c>
      <c r="E102" s="83" t="s">
        <v>344</v>
      </c>
      <c r="F102" s="85"/>
      <c r="G102" s="85"/>
      <c r="H102" s="93" t="s">
        <v>4468</v>
      </c>
      <c r="I102" s="84" t="s">
        <v>4469</v>
      </c>
      <c r="J102" s="84" t="s">
        <v>4470</v>
      </c>
      <c r="K102" s="84" t="str">
        <f t="shared" si="46"/>
        <v>BH50DT_D1</v>
      </c>
      <c r="L102" s="84" t="s">
        <v>4471</v>
      </c>
      <c r="M102" s="95">
        <v>18000</v>
      </c>
      <c r="N102" s="95">
        <v>8000</v>
      </c>
      <c r="O102" s="95">
        <v>4600</v>
      </c>
      <c r="P102" s="95">
        <v>3300</v>
      </c>
      <c r="Q102" s="95" t="e">
        <f>VLOOKUP(H102&amp;"Vị trí 1",#REF!,9,0)</f>
        <v>#REF!</v>
      </c>
      <c r="R102" s="95" t="e">
        <f>VLOOKUP(H102&amp;"Vị trí 2",#REF!,9,0)</f>
        <v>#REF!</v>
      </c>
      <c r="S102" s="95" t="e">
        <f>VLOOKUP(H102&amp;"Vị trí 3",#REF!,9,0)</f>
        <v>#REF!</v>
      </c>
      <c r="T102" s="95" t="e">
        <f>VLOOKUP(H102&amp;"Vị trí 4",#REF!,9,0)</f>
        <v>#REF!</v>
      </c>
      <c r="U102" s="237" t="e">
        <f>VLOOKUP(A102,#REF!,32,0)</f>
        <v>#REF!</v>
      </c>
      <c r="V102" s="237" t="e">
        <f>VLOOKUP(B102,#REF!,32,0)</f>
        <v>#REF!</v>
      </c>
      <c r="W102" s="237"/>
      <c r="X102" s="237"/>
      <c r="Y102" s="238" t="e">
        <f>U102/M102</f>
        <v>#REF!</v>
      </c>
      <c r="Z102" s="238" t="e">
        <f>V102/N102</f>
        <v>#REF!</v>
      </c>
      <c r="AA102" s="238"/>
      <c r="AB102" s="238"/>
      <c r="AC102" s="237"/>
      <c r="AD102" s="237"/>
      <c r="AE102" s="237"/>
      <c r="AF102" s="237"/>
      <c r="AG102" s="238"/>
      <c r="AH102" s="238"/>
      <c r="AI102" s="238"/>
      <c r="AJ102" s="238"/>
      <c r="AK102" s="86">
        <v>1.5683163942261988</v>
      </c>
      <c r="AL102" s="86"/>
      <c r="AM102" s="239"/>
      <c r="AN102" s="239">
        <v>1.1000000000000001</v>
      </c>
      <c r="AO102" s="98">
        <f t="shared" ref="AO102:AR104" si="60">M102*$AN102</f>
        <v>19800</v>
      </c>
      <c r="AP102" s="98">
        <f t="shared" si="60"/>
        <v>8800</v>
      </c>
      <c r="AQ102" s="98">
        <f t="shared" si="60"/>
        <v>5060</v>
      </c>
      <c r="AR102" s="98">
        <f t="shared" si="60"/>
        <v>3630.0000000000005</v>
      </c>
      <c r="AS102" s="99">
        <f t="shared" ref="AS102:AV104" si="61">IF(AO102&lt;1000,ROUND(AO102,-1),ROUND(AO102,-2))</f>
        <v>19800</v>
      </c>
      <c r="AT102" s="99">
        <f t="shared" si="61"/>
        <v>8800</v>
      </c>
      <c r="AU102" s="99">
        <f t="shared" si="61"/>
        <v>5100</v>
      </c>
      <c r="AV102" s="99">
        <f t="shared" si="61"/>
        <v>3600</v>
      </c>
      <c r="AW102" s="100">
        <f>AO102*0.15</f>
        <v>2970</v>
      </c>
      <c r="AX102" s="240" t="s">
        <v>344</v>
      </c>
      <c r="AY102" s="101"/>
      <c r="AZ102" s="102"/>
      <c r="BA102" s="102"/>
      <c r="BB102" s="102"/>
      <c r="BC102" s="237"/>
      <c r="BD102" s="237"/>
      <c r="BE102" s="237"/>
      <c r="BF102" s="237"/>
      <c r="BG102" s="103">
        <f>AV102-AW102</f>
        <v>630</v>
      </c>
      <c r="BJ102" s="235" t="e">
        <f>M102*#REF!</f>
        <v>#REF!</v>
      </c>
      <c r="BK102" s="235" t="e">
        <f>N102*#REF!</f>
        <v>#REF!</v>
      </c>
      <c r="BL102" s="235" t="e">
        <f>O102*#REF!</f>
        <v>#REF!</v>
      </c>
      <c r="BM102" s="235" t="e">
        <f>P102*#REF!</f>
        <v>#REF!</v>
      </c>
    </row>
    <row r="103" spans="1:65" s="83" customFormat="1" ht="35.1" customHeight="1" x14ac:dyDescent="0.25">
      <c r="A103" s="83" t="str">
        <f t="shared" si="47"/>
        <v>BH50DT_D2+1</v>
      </c>
      <c r="B103" s="83" t="str">
        <f t="shared" si="48"/>
        <v>BH50DT_D2+2</v>
      </c>
      <c r="C103" s="83" t="str">
        <f t="shared" si="49"/>
        <v>BH50DT_D2+3</v>
      </c>
      <c r="D103" s="83" t="str">
        <f t="shared" si="50"/>
        <v>BH50DT_D2+4</v>
      </c>
      <c r="E103" s="83" t="s">
        <v>344</v>
      </c>
      <c r="F103" s="85"/>
      <c r="G103" s="85"/>
      <c r="H103" s="93" t="s">
        <v>4472</v>
      </c>
      <c r="I103" s="84" t="s">
        <v>4473</v>
      </c>
      <c r="J103" s="84" t="s">
        <v>4470</v>
      </c>
      <c r="K103" s="84" t="str">
        <f t="shared" si="46"/>
        <v>BH50DT_D2</v>
      </c>
      <c r="L103" s="84" t="s">
        <v>4474</v>
      </c>
      <c r="M103" s="95">
        <v>17000</v>
      </c>
      <c r="N103" s="95">
        <v>8000</v>
      </c>
      <c r="O103" s="95">
        <v>4600</v>
      </c>
      <c r="P103" s="95">
        <v>3300</v>
      </c>
      <c r="Q103" s="95" t="e">
        <f>VLOOKUP(H103&amp;"Vị trí 1",#REF!,9,0)</f>
        <v>#REF!</v>
      </c>
      <c r="R103" s="95" t="e">
        <f>VLOOKUP(H103&amp;"Vị trí 2",#REF!,9,0)</f>
        <v>#REF!</v>
      </c>
      <c r="S103" s="95" t="e">
        <f>VLOOKUP(H103&amp;"Vị trí 3",#REF!,9,0)</f>
        <v>#REF!</v>
      </c>
      <c r="T103" s="95" t="e">
        <f>VLOOKUP(H103&amp;"Vị trí 4",#REF!,9,0)</f>
        <v>#REF!</v>
      </c>
      <c r="U103" s="237"/>
      <c r="V103" s="237"/>
      <c r="W103" s="237"/>
      <c r="X103" s="237"/>
      <c r="Y103" s="238"/>
      <c r="Z103" s="238"/>
      <c r="AA103" s="238"/>
      <c r="AB103" s="238"/>
      <c r="AC103" s="237"/>
      <c r="AD103" s="237"/>
      <c r="AE103" s="237"/>
      <c r="AF103" s="237"/>
      <c r="AG103" s="238"/>
      <c r="AH103" s="238"/>
      <c r="AI103" s="238"/>
      <c r="AJ103" s="238"/>
      <c r="AK103" s="86">
        <v>3.05</v>
      </c>
      <c r="AL103" s="86"/>
      <c r="AM103" s="239"/>
      <c r="AN103" s="239">
        <f>AK103*$AN$10/$AK$10</f>
        <v>1.7993466864428302</v>
      </c>
      <c r="AO103" s="98">
        <f t="shared" si="60"/>
        <v>30588.893669528115</v>
      </c>
      <c r="AP103" s="98">
        <f t="shared" si="60"/>
        <v>14394.773491542643</v>
      </c>
      <c r="AQ103" s="98">
        <f t="shared" si="60"/>
        <v>8276.9947576370196</v>
      </c>
      <c r="AR103" s="98">
        <f t="shared" si="60"/>
        <v>5937.8440652613399</v>
      </c>
      <c r="AS103" s="99">
        <f t="shared" si="61"/>
        <v>30600</v>
      </c>
      <c r="AT103" s="99">
        <f t="shared" si="61"/>
        <v>14400</v>
      </c>
      <c r="AU103" s="99">
        <f t="shared" si="61"/>
        <v>8300</v>
      </c>
      <c r="AV103" s="99">
        <f t="shared" si="61"/>
        <v>5900</v>
      </c>
      <c r="AW103" s="100">
        <f>AO103*0.15</f>
        <v>4588.3340504292173</v>
      </c>
      <c r="AX103" s="240" t="s">
        <v>344</v>
      </c>
      <c r="AY103" s="101">
        <v>12600</v>
      </c>
      <c r="AZ103" s="102">
        <v>5600</v>
      </c>
      <c r="BA103" s="102">
        <v>3220</v>
      </c>
      <c r="BB103" s="102">
        <v>2310</v>
      </c>
      <c r="BC103" s="237">
        <v>10800</v>
      </c>
      <c r="BD103" s="237">
        <v>4800</v>
      </c>
      <c r="BE103" s="237">
        <v>2760</v>
      </c>
      <c r="BF103" s="237">
        <v>1980</v>
      </c>
      <c r="BG103" s="103">
        <f>AV103-AW103</f>
        <v>1311.6659495707827</v>
      </c>
      <c r="BJ103" s="235" t="e">
        <f>M103*#REF!</f>
        <v>#REF!</v>
      </c>
      <c r="BK103" s="235" t="e">
        <f>N103*#REF!</f>
        <v>#REF!</v>
      </c>
      <c r="BL103" s="235" t="e">
        <f>O103*#REF!</f>
        <v>#REF!</v>
      </c>
      <c r="BM103" s="235" t="e">
        <f>P103*#REF!</f>
        <v>#REF!</v>
      </c>
    </row>
    <row r="104" spans="1:65" s="83" customFormat="1" ht="35.1" customHeight="1" x14ac:dyDescent="0.25">
      <c r="A104" s="83" t="str">
        <f t="shared" si="47"/>
        <v>BH50DT_D3+1</v>
      </c>
      <c r="B104" s="83" t="str">
        <f t="shared" si="48"/>
        <v>BH50DT_D3+2</v>
      </c>
      <c r="C104" s="83" t="str">
        <f t="shared" si="49"/>
        <v>BH50DT_D3+3</v>
      </c>
      <c r="D104" s="83" t="str">
        <f t="shared" si="50"/>
        <v>BH50DT_D3+4</v>
      </c>
      <c r="E104" s="83" t="s">
        <v>344</v>
      </c>
      <c r="F104" s="85"/>
      <c r="G104" s="85"/>
      <c r="H104" s="93" t="s">
        <v>4475</v>
      </c>
      <c r="I104" s="84" t="s">
        <v>4476</v>
      </c>
      <c r="J104" s="84" t="s">
        <v>4477</v>
      </c>
      <c r="K104" s="84" t="str">
        <f t="shared" si="46"/>
        <v>BH50DT_D3</v>
      </c>
      <c r="L104" s="84" t="s">
        <v>4478</v>
      </c>
      <c r="M104" s="95">
        <v>12000</v>
      </c>
      <c r="N104" s="95">
        <v>6000</v>
      </c>
      <c r="O104" s="95">
        <v>4000</v>
      </c>
      <c r="P104" s="95">
        <v>2500</v>
      </c>
      <c r="Q104" s="95" t="e">
        <f>VLOOKUP(H104&amp;"Vị trí 1",#REF!,9,0)</f>
        <v>#REF!</v>
      </c>
      <c r="R104" s="95" t="e">
        <f>VLOOKUP(H104&amp;"Vị trí 2",#REF!,9,0)</f>
        <v>#REF!</v>
      </c>
      <c r="S104" s="95" t="e">
        <f>VLOOKUP(H104&amp;"Vị trí 3",#REF!,9,0)</f>
        <v>#REF!</v>
      </c>
      <c r="T104" s="95" t="e">
        <f>VLOOKUP(H104&amp;"Vị trí 4",#REF!,9,0)</f>
        <v>#REF!</v>
      </c>
      <c r="U104" s="237"/>
      <c r="V104" s="237"/>
      <c r="W104" s="237"/>
      <c r="X104" s="237"/>
      <c r="Y104" s="238"/>
      <c r="Z104" s="238"/>
      <c r="AA104" s="238"/>
      <c r="AB104" s="238"/>
      <c r="AC104" s="237"/>
      <c r="AD104" s="237"/>
      <c r="AE104" s="237"/>
      <c r="AF104" s="237"/>
      <c r="AG104" s="238"/>
      <c r="AH104" s="238"/>
      <c r="AI104" s="238"/>
      <c r="AJ104" s="238"/>
      <c r="AK104" s="86">
        <v>3.05</v>
      </c>
      <c r="AL104" s="86"/>
      <c r="AM104" s="239"/>
      <c r="AN104" s="239">
        <f>AK104*$AN$10/$AK$10</f>
        <v>1.7993466864428302</v>
      </c>
      <c r="AO104" s="98">
        <f t="shared" si="60"/>
        <v>21592.160237313961</v>
      </c>
      <c r="AP104" s="98">
        <f t="shared" si="60"/>
        <v>10796.080118656981</v>
      </c>
      <c r="AQ104" s="98">
        <f t="shared" si="60"/>
        <v>7197.3867457713213</v>
      </c>
      <c r="AR104" s="98">
        <f t="shared" si="60"/>
        <v>4498.3667161070753</v>
      </c>
      <c r="AS104" s="99">
        <f t="shared" si="61"/>
        <v>21600</v>
      </c>
      <c r="AT104" s="99">
        <f t="shared" si="61"/>
        <v>10800</v>
      </c>
      <c r="AU104" s="99">
        <f t="shared" si="61"/>
        <v>7200</v>
      </c>
      <c r="AV104" s="99">
        <f t="shared" si="61"/>
        <v>4500</v>
      </c>
      <c r="AW104" s="100">
        <f>AO104*0.15</f>
        <v>3238.8240355970943</v>
      </c>
      <c r="AX104" s="240" t="s">
        <v>344</v>
      </c>
      <c r="AY104" s="101">
        <v>11900</v>
      </c>
      <c r="AZ104" s="102">
        <v>5600</v>
      </c>
      <c r="BA104" s="102">
        <v>3220</v>
      </c>
      <c r="BB104" s="102">
        <v>2310</v>
      </c>
      <c r="BC104" s="237">
        <v>10200</v>
      </c>
      <c r="BD104" s="237">
        <v>4800</v>
      </c>
      <c r="BE104" s="237">
        <v>2760</v>
      </c>
      <c r="BF104" s="237">
        <v>1980</v>
      </c>
      <c r="BG104" s="103">
        <f>AV104-AW104</f>
        <v>1261.1759644029057</v>
      </c>
      <c r="BJ104" s="235" t="e">
        <f>M104*#REF!</f>
        <v>#REF!</v>
      </c>
      <c r="BK104" s="235" t="e">
        <f>N104*#REF!</f>
        <v>#REF!</v>
      </c>
      <c r="BL104" s="235" t="e">
        <f>O104*#REF!</f>
        <v>#REF!</v>
      </c>
      <c r="BM104" s="235" t="e">
        <f>P104*#REF!</f>
        <v>#REF!</v>
      </c>
    </row>
    <row r="105" spans="1:65" s="83" customFormat="1" ht="30" customHeight="1" x14ac:dyDescent="0.25">
      <c r="A105" s="83" t="str">
        <f t="shared" si="47"/>
        <v>BH51DT+1</v>
      </c>
      <c r="B105" s="83" t="str">
        <f t="shared" si="48"/>
        <v>BH51DT+2</v>
      </c>
      <c r="C105" s="83" t="str">
        <f t="shared" si="49"/>
        <v>BH51DT+3</v>
      </c>
      <c r="D105" s="83" t="str">
        <f t="shared" si="50"/>
        <v>BH51DT+4</v>
      </c>
      <c r="E105" s="83" t="s">
        <v>344</v>
      </c>
      <c r="F105" s="85">
        <v>51</v>
      </c>
      <c r="G105" s="85"/>
      <c r="H105" s="93" t="s">
        <v>4479</v>
      </c>
      <c r="I105" s="84" t="s">
        <v>4480</v>
      </c>
      <c r="J105" s="84" t="s">
        <v>4481</v>
      </c>
      <c r="K105" s="84"/>
      <c r="L105" s="84" t="s">
        <v>4471</v>
      </c>
      <c r="M105" s="96"/>
      <c r="N105" s="96"/>
      <c r="O105" s="96"/>
      <c r="P105" s="96"/>
      <c r="Q105" s="95"/>
      <c r="R105" s="95"/>
      <c r="S105" s="95"/>
      <c r="T105" s="95"/>
      <c r="U105" s="237"/>
      <c r="V105" s="237"/>
      <c r="W105" s="237"/>
      <c r="X105" s="237"/>
      <c r="Y105" s="238"/>
      <c r="Z105" s="238"/>
      <c r="AA105" s="238"/>
      <c r="AB105" s="238"/>
      <c r="AC105" s="237"/>
      <c r="AD105" s="237"/>
      <c r="AE105" s="237"/>
      <c r="AF105" s="237"/>
      <c r="AG105" s="238"/>
      <c r="AH105" s="238"/>
      <c r="AI105" s="238"/>
      <c r="AJ105" s="238"/>
      <c r="AK105" s="86"/>
      <c r="AL105" s="86"/>
      <c r="AM105" s="239"/>
      <c r="AN105" s="239"/>
      <c r="AO105" s="98"/>
      <c r="AP105" s="98"/>
      <c r="AQ105" s="98"/>
      <c r="AR105" s="98"/>
      <c r="AS105" s="98"/>
      <c r="AT105" s="98"/>
      <c r="AU105" s="98"/>
      <c r="AV105" s="98"/>
      <c r="AW105" s="58"/>
      <c r="AX105" s="240" t="s">
        <v>344</v>
      </c>
      <c r="AY105" s="101">
        <v>8400</v>
      </c>
      <c r="AZ105" s="102">
        <v>4200</v>
      </c>
      <c r="BA105" s="102">
        <v>2800</v>
      </c>
      <c r="BB105" s="102">
        <v>1750</v>
      </c>
      <c r="BC105" s="237">
        <v>7200</v>
      </c>
      <c r="BD105" s="237">
        <v>3600</v>
      </c>
      <c r="BE105" s="237">
        <v>2400</v>
      </c>
      <c r="BF105" s="237">
        <v>1500</v>
      </c>
    </row>
    <row r="106" spans="1:65" s="83" customFormat="1" ht="34.5" customHeight="1" x14ac:dyDescent="0.25">
      <c r="A106" s="83" t="str">
        <f t="shared" si="47"/>
        <v>BH51DT_D1+1</v>
      </c>
      <c r="B106" s="83" t="str">
        <f t="shared" si="48"/>
        <v>BH51DT_D1+2</v>
      </c>
      <c r="C106" s="83" t="str">
        <f t="shared" si="49"/>
        <v>BH51DT_D1+3</v>
      </c>
      <c r="D106" s="83" t="str">
        <f t="shared" si="50"/>
        <v>BH51DT_D1+4</v>
      </c>
      <c r="E106" s="83" t="s">
        <v>344</v>
      </c>
      <c r="F106" s="85"/>
      <c r="G106" s="85"/>
      <c r="H106" s="93" t="s">
        <v>4482</v>
      </c>
      <c r="I106" s="84" t="s">
        <v>4483</v>
      </c>
      <c r="J106" s="84" t="s">
        <v>4248</v>
      </c>
      <c r="K106" s="84" t="str">
        <f t="shared" si="46"/>
        <v>BH51DT_D1</v>
      </c>
      <c r="L106" s="84" t="s">
        <v>4484</v>
      </c>
      <c r="M106" s="95">
        <v>17000</v>
      </c>
      <c r="N106" s="95">
        <v>8000</v>
      </c>
      <c r="O106" s="95">
        <v>4600</v>
      </c>
      <c r="P106" s="95">
        <v>3300</v>
      </c>
      <c r="Q106" s="95" t="e">
        <f>VLOOKUP(H106&amp;"Vị trí 1",#REF!,9,0)</f>
        <v>#REF!</v>
      </c>
      <c r="R106" s="95" t="e">
        <f>VLOOKUP(H106&amp;"Vị trí 2",#REF!,9,0)</f>
        <v>#REF!</v>
      </c>
      <c r="S106" s="95" t="e">
        <f>VLOOKUP(H106&amp;"Vị trí 3",#REF!,9,0)</f>
        <v>#REF!</v>
      </c>
      <c r="T106" s="95" t="e">
        <f>VLOOKUP(H106&amp;"Vị trí 4",#REF!,9,0)</f>
        <v>#REF!</v>
      </c>
      <c r="U106" s="237"/>
      <c r="V106" s="237" t="e">
        <f>VLOOKUP(B106,#REF!,32,0)</f>
        <v>#REF!</v>
      </c>
      <c r="W106" s="237"/>
      <c r="X106" s="237"/>
      <c r="Y106" s="238"/>
      <c r="Z106" s="238" t="e">
        <f>V106/N106</f>
        <v>#REF!</v>
      </c>
      <c r="AA106" s="238"/>
      <c r="AB106" s="238"/>
      <c r="AC106" s="237"/>
      <c r="AD106" s="237"/>
      <c r="AE106" s="237"/>
      <c r="AF106" s="237"/>
      <c r="AG106" s="238"/>
      <c r="AH106" s="238"/>
      <c r="AI106" s="238"/>
      <c r="AJ106" s="238"/>
      <c r="AK106" s="86">
        <v>2.2727272727272729</v>
      </c>
      <c r="AL106" s="86"/>
      <c r="AM106" s="239"/>
      <c r="AN106" s="239">
        <v>1.3</v>
      </c>
      <c r="AO106" s="98">
        <f t="shared" ref="AO106:AR107" si="62">M106*$AN106</f>
        <v>22100</v>
      </c>
      <c r="AP106" s="98">
        <f t="shared" si="62"/>
        <v>10400</v>
      </c>
      <c r="AQ106" s="98">
        <f t="shared" si="62"/>
        <v>5980</v>
      </c>
      <c r="AR106" s="98">
        <f t="shared" si="62"/>
        <v>4290</v>
      </c>
      <c r="AS106" s="99">
        <f t="shared" ref="AS106:AV107" si="63">IF(AO106&lt;1000,ROUND(AO106,-1),ROUND(AO106,-2))</f>
        <v>22100</v>
      </c>
      <c r="AT106" s="99">
        <f t="shared" si="63"/>
        <v>10400</v>
      </c>
      <c r="AU106" s="99">
        <f t="shared" si="63"/>
        <v>6000</v>
      </c>
      <c r="AV106" s="99">
        <f t="shared" si="63"/>
        <v>4300</v>
      </c>
      <c r="AW106" s="100">
        <f>AO106*0.15</f>
        <v>3315</v>
      </c>
      <c r="AX106" s="240" t="s">
        <v>344</v>
      </c>
      <c r="AY106" s="101"/>
      <c r="AZ106" s="102"/>
      <c r="BA106" s="102"/>
      <c r="BB106" s="102"/>
      <c r="BC106" s="237"/>
      <c r="BD106" s="237"/>
      <c r="BE106" s="237"/>
      <c r="BF106" s="237"/>
      <c r="BG106" s="103">
        <f>AV106-AW106</f>
        <v>985</v>
      </c>
      <c r="BJ106" s="235" t="e">
        <f>M106*#REF!</f>
        <v>#REF!</v>
      </c>
      <c r="BK106" s="235" t="e">
        <f>N106*#REF!</f>
        <v>#REF!</v>
      </c>
      <c r="BL106" s="235" t="e">
        <f>O106*#REF!</f>
        <v>#REF!</v>
      </c>
      <c r="BM106" s="235" t="e">
        <f>P106*#REF!</f>
        <v>#REF!</v>
      </c>
    </row>
    <row r="107" spans="1:65" s="83" customFormat="1" ht="35.1" customHeight="1" x14ac:dyDescent="0.25">
      <c r="A107" s="83" t="str">
        <f t="shared" si="47"/>
        <v>BH51DT_D2+1</v>
      </c>
      <c r="B107" s="83" t="str">
        <f t="shared" si="48"/>
        <v>BH51DT_D2+2</v>
      </c>
      <c r="C107" s="83" t="str">
        <f t="shared" si="49"/>
        <v>BH51DT_D2+3</v>
      </c>
      <c r="D107" s="83" t="str">
        <f t="shared" si="50"/>
        <v>BH51DT_D2+4</v>
      </c>
      <c r="E107" s="83" t="s">
        <v>344</v>
      </c>
      <c r="F107" s="85"/>
      <c r="G107" s="85"/>
      <c r="H107" s="93" t="s">
        <v>4485</v>
      </c>
      <c r="I107" s="84" t="s">
        <v>4486</v>
      </c>
      <c r="J107" s="84" t="s">
        <v>4487</v>
      </c>
      <c r="K107" s="84" t="str">
        <f t="shared" si="46"/>
        <v>BH51DT_D2</v>
      </c>
      <c r="L107" s="84" t="s">
        <v>4488</v>
      </c>
      <c r="M107" s="95">
        <v>16000</v>
      </c>
      <c r="N107" s="95">
        <v>7000</v>
      </c>
      <c r="O107" s="95">
        <v>4200</v>
      </c>
      <c r="P107" s="95">
        <v>3300</v>
      </c>
      <c r="Q107" s="95" t="e">
        <f>VLOOKUP(H107&amp;"Vị trí 1",#REF!,9,0)</f>
        <v>#REF!</v>
      </c>
      <c r="R107" s="95" t="e">
        <f>VLOOKUP(H107&amp;"Vị trí 2",#REF!,9,0)</f>
        <v>#REF!</v>
      </c>
      <c r="S107" s="95" t="e">
        <f>VLOOKUP(H107&amp;"Vị trí 3",#REF!,9,0)</f>
        <v>#REF!</v>
      </c>
      <c r="T107" s="95" t="e">
        <f>VLOOKUP(H107&amp;"Vị trí 4",#REF!,9,0)</f>
        <v>#REF!</v>
      </c>
      <c r="U107" s="237" t="e">
        <f>VLOOKUP(A107,#REF!,32,0)</f>
        <v>#REF!</v>
      </c>
      <c r="V107" s="237" t="e">
        <f>VLOOKUP(B107,#REF!,32,0)</f>
        <v>#REF!</v>
      </c>
      <c r="W107" s="237"/>
      <c r="X107" s="237"/>
      <c r="Y107" s="238" t="e">
        <f>U107/M107</f>
        <v>#REF!</v>
      </c>
      <c r="Z107" s="238" t="e">
        <f>V107/N107</f>
        <v>#REF!</v>
      </c>
      <c r="AA107" s="238"/>
      <c r="AB107" s="238"/>
      <c r="AC107" s="237"/>
      <c r="AD107" s="237"/>
      <c r="AE107" s="237"/>
      <c r="AF107" s="237"/>
      <c r="AG107" s="238"/>
      <c r="AH107" s="238"/>
      <c r="AI107" s="238"/>
      <c r="AJ107" s="238"/>
      <c r="AK107" s="86">
        <v>2.0073892913768971</v>
      </c>
      <c r="AL107" s="86"/>
      <c r="AM107" s="239"/>
      <c r="AN107" s="239">
        <v>1.1000000000000001</v>
      </c>
      <c r="AO107" s="98">
        <f t="shared" si="62"/>
        <v>17600</v>
      </c>
      <c r="AP107" s="98">
        <f t="shared" si="62"/>
        <v>7700.0000000000009</v>
      </c>
      <c r="AQ107" s="98">
        <f t="shared" si="62"/>
        <v>4620</v>
      </c>
      <c r="AR107" s="98">
        <f t="shared" si="62"/>
        <v>3630.0000000000005</v>
      </c>
      <c r="AS107" s="99">
        <f t="shared" si="63"/>
        <v>17600</v>
      </c>
      <c r="AT107" s="99">
        <f t="shared" si="63"/>
        <v>7700</v>
      </c>
      <c r="AU107" s="99">
        <f t="shared" si="63"/>
        <v>4600</v>
      </c>
      <c r="AV107" s="99">
        <f t="shared" si="63"/>
        <v>3600</v>
      </c>
      <c r="AW107" s="100">
        <f>AO107*0.15</f>
        <v>2640</v>
      </c>
      <c r="AX107" s="240" t="s">
        <v>344</v>
      </c>
      <c r="AY107" s="101">
        <v>11900</v>
      </c>
      <c r="AZ107" s="102">
        <v>5600</v>
      </c>
      <c r="BA107" s="102">
        <v>3220</v>
      </c>
      <c r="BB107" s="102">
        <v>2310</v>
      </c>
      <c r="BC107" s="237">
        <v>10200</v>
      </c>
      <c r="BD107" s="237">
        <v>4800</v>
      </c>
      <c r="BE107" s="237">
        <v>2760</v>
      </c>
      <c r="BF107" s="237">
        <v>1980</v>
      </c>
      <c r="BG107" s="103">
        <f>AV107-AW107</f>
        <v>960</v>
      </c>
      <c r="BJ107" s="235" t="e">
        <f>M107*#REF!</f>
        <v>#REF!</v>
      </c>
      <c r="BK107" s="235" t="e">
        <f>N107*#REF!</f>
        <v>#REF!</v>
      </c>
      <c r="BL107" s="235" t="e">
        <f>O107*#REF!</f>
        <v>#REF!</v>
      </c>
      <c r="BM107" s="235" t="e">
        <f>P107*#REF!</f>
        <v>#REF!</v>
      </c>
    </row>
    <row r="108" spans="1:65" s="83" customFormat="1" ht="47.25" x14ac:dyDescent="0.25">
      <c r="A108" s="83" t="str">
        <f t="shared" si="47"/>
        <v>BH52DT+1</v>
      </c>
      <c r="B108" s="83" t="str">
        <f t="shared" si="48"/>
        <v>BH52DT+2</v>
      </c>
      <c r="C108" s="83" t="str">
        <f t="shared" si="49"/>
        <v>BH52DT+3</v>
      </c>
      <c r="D108" s="83" t="str">
        <f t="shared" si="50"/>
        <v>BH52DT+4</v>
      </c>
      <c r="E108" s="83" t="s">
        <v>344</v>
      </c>
      <c r="F108" s="85">
        <v>52</v>
      </c>
      <c r="G108" s="85"/>
      <c r="H108" s="93" t="s">
        <v>4489</v>
      </c>
      <c r="I108" s="84" t="s">
        <v>4490</v>
      </c>
      <c r="J108" s="84" t="s">
        <v>4248</v>
      </c>
      <c r="K108" s="84"/>
      <c r="L108" s="84" t="s">
        <v>4484</v>
      </c>
      <c r="M108" s="96"/>
      <c r="N108" s="96"/>
      <c r="O108" s="96"/>
      <c r="P108" s="96"/>
      <c r="Q108" s="95"/>
      <c r="R108" s="95"/>
      <c r="S108" s="95"/>
      <c r="T108" s="95"/>
      <c r="U108" s="237"/>
      <c r="V108" s="237"/>
      <c r="W108" s="237"/>
      <c r="X108" s="237"/>
      <c r="Y108" s="238"/>
      <c r="Z108" s="238"/>
      <c r="AA108" s="238"/>
      <c r="AB108" s="238"/>
      <c r="AC108" s="237"/>
      <c r="AD108" s="237"/>
      <c r="AE108" s="237"/>
      <c r="AF108" s="237"/>
      <c r="AG108" s="238"/>
      <c r="AH108" s="238"/>
      <c r="AI108" s="238"/>
      <c r="AJ108" s="238"/>
      <c r="AK108" s="86"/>
      <c r="AL108" s="86"/>
      <c r="AM108" s="239"/>
      <c r="AN108" s="239"/>
      <c r="AO108" s="98"/>
      <c r="AP108" s="98"/>
      <c r="AQ108" s="98"/>
      <c r="AR108" s="98"/>
      <c r="AS108" s="98"/>
      <c r="AT108" s="98"/>
      <c r="AU108" s="98"/>
      <c r="AV108" s="98"/>
      <c r="AW108" s="58"/>
      <c r="AX108" s="240" t="s">
        <v>344</v>
      </c>
      <c r="AY108" s="101">
        <v>11200</v>
      </c>
      <c r="AZ108" s="102">
        <v>4900</v>
      </c>
      <c r="BA108" s="102">
        <v>2940</v>
      </c>
      <c r="BB108" s="102">
        <v>2310</v>
      </c>
      <c r="BC108" s="237">
        <v>9600</v>
      </c>
      <c r="BD108" s="237">
        <v>4200</v>
      </c>
      <c r="BE108" s="237">
        <v>2520</v>
      </c>
      <c r="BF108" s="237">
        <v>1980</v>
      </c>
    </row>
    <row r="109" spans="1:65" s="83" customFormat="1" ht="35.1" customHeight="1" x14ac:dyDescent="0.25">
      <c r="A109" s="83" t="str">
        <f t="shared" si="47"/>
        <v>BH52DT_D1+1</v>
      </c>
      <c r="B109" s="83" t="str">
        <f t="shared" si="48"/>
        <v>BH52DT_D1+2</v>
      </c>
      <c r="C109" s="83" t="str">
        <f t="shared" si="49"/>
        <v>BH52DT_D1+3</v>
      </c>
      <c r="D109" s="83" t="str">
        <f t="shared" si="50"/>
        <v>BH52DT_D1+4</v>
      </c>
      <c r="E109" s="83" t="s">
        <v>344</v>
      </c>
      <c r="F109" s="85"/>
      <c r="G109" s="85"/>
      <c r="H109" s="93" t="s">
        <v>4491</v>
      </c>
      <c r="I109" s="84" t="s">
        <v>4492</v>
      </c>
      <c r="J109" s="84" t="s">
        <v>4484</v>
      </c>
      <c r="K109" s="84" t="str">
        <f t="shared" si="46"/>
        <v>BH52DT_D1</v>
      </c>
      <c r="L109" s="84" t="s">
        <v>4493</v>
      </c>
      <c r="M109" s="95">
        <v>16000</v>
      </c>
      <c r="N109" s="95">
        <v>8000</v>
      </c>
      <c r="O109" s="95">
        <v>4200</v>
      </c>
      <c r="P109" s="95">
        <v>3000</v>
      </c>
      <c r="Q109" s="95" t="e">
        <f>VLOOKUP(H109&amp;"Vị trí 1",#REF!,9,0)</f>
        <v>#REF!</v>
      </c>
      <c r="R109" s="95" t="e">
        <f>VLOOKUP(H109&amp;"Vị trí 2",#REF!,9,0)</f>
        <v>#REF!</v>
      </c>
      <c r="S109" s="95" t="e">
        <f>VLOOKUP(H109&amp;"Vị trí 3",#REF!,9,0)</f>
        <v>#REF!</v>
      </c>
      <c r="T109" s="95" t="e">
        <f>VLOOKUP(H109&amp;"Vị trí 4",#REF!,9,0)</f>
        <v>#REF!</v>
      </c>
      <c r="U109" s="237"/>
      <c r="V109" s="237"/>
      <c r="W109" s="237"/>
      <c r="X109" s="237"/>
      <c r="Y109" s="238"/>
      <c r="Z109" s="238"/>
      <c r="AA109" s="238"/>
      <c r="AB109" s="238"/>
      <c r="AC109" s="237"/>
      <c r="AD109" s="237"/>
      <c r="AE109" s="237"/>
      <c r="AF109" s="237"/>
      <c r="AG109" s="238"/>
      <c r="AH109" s="238"/>
      <c r="AI109" s="238"/>
      <c r="AJ109" s="238"/>
      <c r="AK109" s="86">
        <v>3.05</v>
      </c>
      <c r="AL109" s="86"/>
      <c r="AM109" s="239"/>
      <c r="AN109" s="239">
        <f>AK109*$AN$10/$AK$10</f>
        <v>1.7993466864428302</v>
      </c>
      <c r="AO109" s="98">
        <f t="shared" ref="AO109:AR111" si="64">M109*$AN109</f>
        <v>28789.546983085285</v>
      </c>
      <c r="AP109" s="98">
        <f t="shared" si="64"/>
        <v>14394.773491542643</v>
      </c>
      <c r="AQ109" s="98">
        <f t="shared" si="64"/>
        <v>7557.2560830598868</v>
      </c>
      <c r="AR109" s="98">
        <f t="shared" si="64"/>
        <v>5398.0400593284903</v>
      </c>
      <c r="AS109" s="99">
        <f t="shared" ref="AS109:AV111" si="65">IF(AO109&lt;1000,ROUND(AO109,-1),ROUND(AO109,-2))</f>
        <v>28800</v>
      </c>
      <c r="AT109" s="99">
        <f t="shared" si="65"/>
        <v>14400</v>
      </c>
      <c r="AU109" s="99">
        <f t="shared" si="65"/>
        <v>7600</v>
      </c>
      <c r="AV109" s="99">
        <f t="shared" si="65"/>
        <v>5400</v>
      </c>
      <c r="AW109" s="100">
        <f>AO109*0.15</f>
        <v>4318.432047462793</v>
      </c>
      <c r="AX109" s="240" t="s">
        <v>344</v>
      </c>
      <c r="AY109" s="101"/>
      <c r="AZ109" s="102"/>
      <c r="BA109" s="102"/>
      <c r="BB109" s="102"/>
      <c r="BC109" s="237"/>
      <c r="BD109" s="237"/>
      <c r="BE109" s="237"/>
      <c r="BF109" s="237"/>
      <c r="BG109" s="103">
        <f>AV109-AW109</f>
        <v>1081.567952537207</v>
      </c>
      <c r="BJ109" s="235" t="e">
        <f>M109*#REF!</f>
        <v>#REF!</v>
      </c>
      <c r="BK109" s="235" t="e">
        <f>N109*#REF!</f>
        <v>#REF!</v>
      </c>
      <c r="BL109" s="235" t="e">
        <f>O109*#REF!</f>
        <v>#REF!</v>
      </c>
      <c r="BM109" s="235" t="e">
        <f>P109*#REF!</f>
        <v>#REF!</v>
      </c>
    </row>
    <row r="110" spans="1:65" s="83" customFormat="1" ht="35.1" customHeight="1" x14ac:dyDescent="0.25">
      <c r="A110" s="83" t="str">
        <f t="shared" si="47"/>
        <v>BH52DT_D2+1</v>
      </c>
      <c r="B110" s="83" t="str">
        <f t="shared" si="48"/>
        <v>BH52DT_D2+2</v>
      </c>
      <c r="C110" s="83" t="str">
        <f t="shared" si="49"/>
        <v>BH52DT_D2+3</v>
      </c>
      <c r="D110" s="83" t="str">
        <f t="shared" si="50"/>
        <v>BH52DT_D2+4</v>
      </c>
      <c r="E110" s="83" t="s">
        <v>344</v>
      </c>
      <c r="F110" s="85"/>
      <c r="G110" s="85"/>
      <c r="H110" s="93" t="s">
        <v>4494</v>
      </c>
      <c r="I110" s="84" t="s">
        <v>4495</v>
      </c>
      <c r="J110" s="84" t="s">
        <v>4484</v>
      </c>
      <c r="K110" s="84" t="str">
        <f t="shared" si="46"/>
        <v>BH52DT_D2</v>
      </c>
      <c r="L110" s="84" t="s">
        <v>4496</v>
      </c>
      <c r="M110" s="95">
        <v>15000</v>
      </c>
      <c r="N110" s="95">
        <v>8000</v>
      </c>
      <c r="O110" s="95">
        <v>4200</v>
      </c>
      <c r="P110" s="95">
        <v>3000</v>
      </c>
      <c r="Q110" s="95" t="e">
        <f>VLOOKUP(H110&amp;"Vị trí 1",#REF!,9,0)</f>
        <v>#REF!</v>
      </c>
      <c r="R110" s="95" t="e">
        <f>VLOOKUP(H110&amp;"Vị trí 2",#REF!,9,0)</f>
        <v>#REF!</v>
      </c>
      <c r="S110" s="95" t="e">
        <f>VLOOKUP(H110&amp;"Vị trí 3",#REF!,9,0)</f>
        <v>#REF!</v>
      </c>
      <c r="T110" s="95" t="e">
        <f>VLOOKUP(H110&amp;"Vị trí 4",#REF!,9,0)</f>
        <v>#REF!</v>
      </c>
      <c r="U110" s="237"/>
      <c r="V110" s="237"/>
      <c r="W110" s="237"/>
      <c r="X110" s="237"/>
      <c r="Y110" s="238"/>
      <c r="Z110" s="238"/>
      <c r="AA110" s="238"/>
      <c r="AB110" s="238"/>
      <c r="AC110" s="237"/>
      <c r="AD110" s="237"/>
      <c r="AE110" s="237"/>
      <c r="AF110" s="237"/>
      <c r="AG110" s="238"/>
      <c r="AH110" s="238"/>
      <c r="AI110" s="238"/>
      <c r="AJ110" s="238"/>
      <c r="AK110" s="86">
        <v>3.05</v>
      </c>
      <c r="AL110" s="86"/>
      <c r="AM110" s="239"/>
      <c r="AN110" s="239">
        <f>AK110*$AN$10/$AK$10</f>
        <v>1.7993466864428302</v>
      </c>
      <c r="AO110" s="98">
        <f t="shared" si="64"/>
        <v>26990.200296642455</v>
      </c>
      <c r="AP110" s="98">
        <f t="shared" si="64"/>
        <v>14394.773491542643</v>
      </c>
      <c r="AQ110" s="98">
        <f t="shared" si="64"/>
        <v>7557.2560830598868</v>
      </c>
      <c r="AR110" s="98">
        <f t="shared" si="64"/>
        <v>5398.0400593284903</v>
      </c>
      <c r="AS110" s="99">
        <f t="shared" si="65"/>
        <v>27000</v>
      </c>
      <c r="AT110" s="99">
        <f t="shared" si="65"/>
        <v>14400</v>
      </c>
      <c r="AU110" s="99">
        <f t="shared" si="65"/>
        <v>7600</v>
      </c>
      <c r="AV110" s="99">
        <f t="shared" si="65"/>
        <v>5400</v>
      </c>
      <c r="AW110" s="100">
        <f>AO110*0.15</f>
        <v>4048.5300444963682</v>
      </c>
      <c r="AX110" s="240" t="s">
        <v>344</v>
      </c>
      <c r="AY110" s="101">
        <v>11200</v>
      </c>
      <c r="AZ110" s="102">
        <v>5600</v>
      </c>
      <c r="BA110" s="102">
        <v>2940</v>
      </c>
      <c r="BB110" s="102">
        <v>2100</v>
      </c>
      <c r="BC110" s="237">
        <v>9600</v>
      </c>
      <c r="BD110" s="237">
        <v>4800</v>
      </c>
      <c r="BE110" s="237">
        <v>2520</v>
      </c>
      <c r="BF110" s="237">
        <v>1800</v>
      </c>
      <c r="BG110" s="103">
        <f>AV110-AW110</f>
        <v>1351.4699555036318</v>
      </c>
      <c r="BJ110" s="235" t="e">
        <f>M110*#REF!</f>
        <v>#REF!</v>
      </c>
      <c r="BK110" s="235" t="e">
        <f>N110*#REF!</f>
        <v>#REF!</v>
      </c>
      <c r="BL110" s="235" t="e">
        <f>O110*#REF!</f>
        <v>#REF!</v>
      </c>
      <c r="BM110" s="235" t="e">
        <f>P110*#REF!</f>
        <v>#REF!</v>
      </c>
    </row>
    <row r="111" spans="1:65" s="83" customFormat="1" ht="47.25" x14ac:dyDescent="0.25">
      <c r="A111" s="83" t="str">
        <f t="shared" si="47"/>
        <v>BH53DT+1</v>
      </c>
      <c r="B111" s="83" t="str">
        <f t="shared" si="48"/>
        <v>BH53DT+2</v>
      </c>
      <c r="C111" s="83" t="str">
        <f t="shared" si="49"/>
        <v>BH53DT+3</v>
      </c>
      <c r="D111" s="83" t="str">
        <f t="shared" si="50"/>
        <v>BH53DT+4</v>
      </c>
      <c r="E111" s="83" t="s">
        <v>344</v>
      </c>
      <c r="F111" s="85">
        <v>53</v>
      </c>
      <c r="G111" s="85"/>
      <c r="H111" s="93" t="s">
        <v>4497</v>
      </c>
      <c r="I111" s="84" t="s">
        <v>4498</v>
      </c>
      <c r="J111" s="84" t="s">
        <v>4499</v>
      </c>
      <c r="K111" s="84" t="str">
        <f t="shared" si="46"/>
        <v>BH53DT</v>
      </c>
      <c r="L111" s="84" t="s">
        <v>4493</v>
      </c>
      <c r="M111" s="95">
        <v>15000</v>
      </c>
      <c r="N111" s="95">
        <v>8000</v>
      </c>
      <c r="O111" s="95">
        <v>4200</v>
      </c>
      <c r="P111" s="95">
        <v>3000</v>
      </c>
      <c r="Q111" s="95" t="e">
        <f>VLOOKUP(H111&amp;"Vị trí 1",#REF!,9,0)</f>
        <v>#REF!</v>
      </c>
      <c r="R111" s="95" t="e">
        <f>VLOOKUP(H111&amp;"Vị trí 2",#REF!,9,0)</f>
        <v>#REF!</v>
      </c>
      <c r="S111" s="95" t="e">
        <f>VLOOKUP(H111&amp;"Vị trí 3",#REF!,9,0)</f>
        <v>#REF!</v>
      </c>
      <c r="T111" s="95" t="e">
        <f>VLOOKUP(H111&amp;"Vị trí 4",#REF!,9,0)</f>
        <v>#REF!</v>
      </c>
      <c r="U111" s="237"/>
      <c r="V111" s="237"/>
      <c r="W111" s="237"/>
      <c r="X111" s="237"/>
      <c r="Y111" s="238"/>
      <c r="Z111" s="238"/>
      <c r="AA111" s="238"/>
      <c r="AB111" s="238"/>
      <c r="AC111" s="237"/>
      <c r="AD111" s="237"/>
      <c r="AE111" s="237"/>
      <c r="AF111" s="237"/>
      <c r="AG111" s="238"/>
      <c r="AH111" s="238"/>
      <c r="AI111" s="238"/>
      <c r="AJ111" s="238"/>
      <c r="AK111" s="86">
        <v>3.05</v>
      </c>
      <c r="AL111" s="86"/>
      <c r="AM111" s="239"/>
      <c r="AN111" s="239">
        <f>AK111*$AN$10/$AK$10</f>
        <v>1.7993466864428302</v>
      </c>
      <c r="AO111" s="98">
        <f t="shared" si="64"/>
        <v>26990.200296642455</v>
      </c>
      <c r="AP111" s="98">
        <f t="shared" si="64"/>
        <v>14394.773491542643</v>
      </c>
      <c r="AQ111" s="98">
        <f t="shared" si="64"/>
        <v>7557.2560830598868</v>
      </c>
      <c r="AR111" s="98">
        <f t="shared" si="64"/>
        <v>5398.0400593284903</v>
      </c>
      <c r="AS111" s="99">
        <f t="shared" si="65"/>
        <v>27000</v>
      </c>
      <c r="AT111" s="99">
        <f t="shared" si="65"/>
        <v>14400</v>
      </c>
      <c r="AU111" s="99">
        <f t="shared" si="65"/>
        <v>7600</v>
      </c>
      <c r="AV111" s="99">
        <f t="shared" si="65"/>
        <v>5400</v>
      </c>
      <c r="AW111" s="100">
        <f>AO111*0.15</f>
        <v>4048.5300444963682</v>
      </c>
      <c r="AX111" s="240" t="s">
        <v>344</v>
      </c>
      <c r="AY111" s="101">
        <v>10500</v>
      </c>
      <c r="AZ111" s="102">
        <v>5600</v>
      </c>
      <c r="BA111" s="102">
        <v>2940</v>
      </c>
      <c r="BB111" s="102">
        <v>2100</v>
      </c>
      <c r="BC111" s="237">
        <v>9000</v>
      </c>
      <c r="BD111" s="237">
        <v>4800</v>
      </c>
      <c r="BE111" s="237">
        <v>2520</v>
      </c>
      <c r="BF111" s="237">
        <v>1800</v>
      </c>
      <c r="BG111" s="103">
        <f>AV111-AW111</f>
        <v>1351.4699555036318</v>
      </c>
      <c r="BJ111" s="235" t="e">
        <f>M111*#REF!</f>
        <v>#REF!</v>
      </c>
      <c r="BK111" s="235" t="e">
        <f>N111*#REF!</f>
        <v>#REF!</v>
      </c>
      <c r="BL111" s="235" t="e">
        <f>O111*#REF!</f>
        <v>#REF!</v>
      </c>
      <c r="BM111" s="235" t="e">
        <f>P111*#REF!</f>
        <v>#REF!</v>
      </c>
    </row>
    <row r="112" spans="1:65" s="83" customFormat="1" ht="35.1" customHeight="1" x14ac:dyDescent="0.25">
      <c r="A112" s="83" t="str">
        <f t="shared" si="47"/>
        <v>BH54DT+1</v>
      </c>
      <c r="B112" s="83" t="str">
        <f t="shared" si="48"/>
        <v>BH54DT+2</v>
      </c>
      <c r="C112" s="83" t="str">
        <f t="shared" si="49"/>
        <v>BH54DT+3</v>
      </c>
      <c r="D112" s="83" t="str">
        <f t="shared" si="50"/>
        <v>BH54DT+4</v>
      </c>
      <c r="E112" s="83" t="s">
        <v>344</v>
      </c>
      <c r="F112" s="85">
        <v>54</v>
      </c>
      <c r="G112" s="85"/>
      <c r="H112" s="93" t="s">
        <v>4500</v>
      </c>
      <c r="I112" s="84" t="s">
        <v>4501</v>
      </c>
      <c r="J112" s="84" t="s">
        <v>4502</v>
      </c>
      <c r="K112" s="84"/>
      <c r="L112" s="84" t="s">
        <v>4467</v>
      </c>
      <c r="M112" s="96"/>
      <c r="N112" s="96"/>
      <c r="O112" s="96"/>
      <c r="P112" s="96"/>
      <c r="Q112" s="95"/>
      <c r="R112" s="95"/>
      <c r="S112" s="95"/>
      <c r="T112" s="95"/>
      <c r="U112" s="237"/>
      <c r="V112" s="237"/>
      <c r="W112" s="237"/>
      <c r="X112" s="237"/>
      <c r="Y112" s="238"/>
      <c r="Z112" s="238"/>
      <c r="AA112" s="238"/>
      <c r="AB112" s="238"/>
      <c r="AC112" s="237"/>
      <c r="AD112" s="237"/>
      <c r="AE112" s="237"/>
      <c r="AF112" s="237"/>
      <c r="AG112" s="238"/>
      <c r="AH112" s="238"/>
      <c r="AI112" s="238"/>
      <c r="AJ112" s="238"/>
      <c r="AK112" s="86"/>
      <c r="AL112" s="86"/>
      <c r="AM112" s="239"/>
      <c r="AN112" s="239"/>
      <c r="AO112" s="98"/>
      <c r="AP112" s="98"/>
      <c r="AQ112" s="98"/>
      <c r="AR112" s="98"/>
      <c r="AS112" s="98"/>
      <c r="AT112" s="98"/>
      <c r="AU112" s="98"/>
      <c r="AV112" s="98"/>
      <c r="AW112" s="58"/>
      <c r="AX112" s="240" t="s">
        <v>344</v>
      </c>
      <c r="AY112" s="101">
        <v>10500</v>
      </c>
      <c r="AZ112" s="102">
        <v>5600</v>
      </c>
      <c r="BA112" s="102">
        <v>2940</v>
      </c>
      <c r="BB112" s="102">
        <v>2100</v>
      </c>
      <c r="BC112" s="237">
        <v>9000</v>
      </c>
      <c r="BD112" s="237">
        <v>4800</v>
      </c>
      <c r="BE112" s="237">
        <v>2520</v>
      </c>
      <c r="BF112" s="237">
        <v>1800</v>
      </c>
    </row>
    <row r="113" spans="1:65" s="83" customFormat="1" ht="35.1" customHeight="1" x14ac:dyDescent="0.25">
      <c r="A113" s="83" t="str">
        <f t="shared" si="47"/>
        <v>BH54DT_D1+1</v>
      </c>
      <c r="B113" s="83" t="str">
        <f t="shared" si="48"/>
        <v>BH54DT_D1+2</v>
      </c>
      <c r="C113" s="83" t="str">
        <f t="shared" si="49"/>
        <v>BH54DT_D1+3</v>
      </c>
      <c r="D113" s="83" t="str">
        <f t="shared" si="50"/>
        <v>BH54DT_D1+4</v>
      </c>
      <c r="E113" s="83" t="s">
        <v>344</v>
      </c>
      <c r="F113" s="85"/>
      <c r="G113" s="85"/>
      <c r="H113" s="93" t="s">
        <v>4503</v>
      </c>
      <c r="I113" s="84" t="s">
        <v>4504</v>
      </c>
      <c r="J113" s="84" t="s">
        <v>4248</v>
      </c>
      <c r="K113" s="84" t="str">
        <f t="shared" si="46"/>
        <v>BH54DT_D1</v>
      </c>
      <c r="L113" s="84" t="s">
        <v>4505</v>
      </c>
      <c r="M113" s="95">
        <v>16000</v>
      </c>
      <c r="N113" s="95">
        <v>7000</v>
      </c>
      <c r="O113" s="95">
        <v>4200</v>
      </c>
      <c r="P113" s="95">
        <v>3300</v>
      </c>
      <c r="Q113" s="95" t="e">
        <f>VLOOKUP(H113&amp;"Vị trí 1",#REF!,9,0)</f>
        <v>#REF!</v>
      </c>
      <c r="R113" s="95" t="e">
        <f>VLOOKUP(H113&amp;"Vị trí 2",#REF!,9,0)</f>
        <v>#REF!</v>
      </c>
      <c r="S113" s="95" t="e">
        <f>VLOOKUP(H113&amp;"Vị trí 3",#REF!,9,0)</f>
        <v>#REF!</v>
      </c>
      <c r="T113" s="95" t="e">
        <f>VLOOKUP(H113&amp;"Vị trí 4",#REF!,9,0)</f>
        <v>#REF!</v>
      </c>
      <c r="U113" s="237" t="e">
        <f>VLOOKUP(A113,#REF!,32,0)</f>
        <v>#REF!</v>
      </c>
      <c r="V113" s="237" t="e">
        <f>VLOOKUP(B113,#REF!,32,0)</f>
        <v>#REF!</v>
      </c>
      <c r="W113" s="237"/>
      <c r="X113" s="237" t="e">
        <f>VLOOKUP(D113,#REF!,32,0)</f>
        <v>#REF!</v>
      </c>
      <c r="Y113" s="238" t="e">
        <f>U113/M113</f>
        <v>#REF!</v>
      </c>
      <c r="Z113" s="238" t="e">
        <f>V113/N113</f>
        <v>#REF!</v>
      </c>
      <c r="AA113" s="238"/>
      <c r="AB113" s="238" t="e">
        <f>X113/P113</f>
        <v>#REF!</v>
      </c>
      <c r="AC113" s="237"/>
      <c r="AD113" s="237"/>
      <c r="AE113" s="237"/>
      <c r="AF113" s="237"/>
      <c r="AG113" s="238"/>
      <c r="AH113" s="238"/>
      <c r="AI113" s="238"/>
      <c r="AJ113" s="238"/>
      <c r="AK113" s="86">
        <v>2.8560625086878351</v>
      </c>
      <c r="AL113" s="86"/>
      <c r="AM113" s="239"/>
      <c r="AN113" s="239">
        <v>1.65</v>
      </c>
      <c r="AO113" s="98">
        <f t="shared" ref="AO113:AR114" si="66">M113*$AN113</f>
        <v>26400</v>
      </c>
      <c r="AP113" s="98">
        <f t="shared" si="66"/>
        <v>11550</v>
      </c>
      <c r="AQ113" s="98">
        <f t="shared" si="66"/>
        <v>6930</v>
      </c>
      <c r="AR113" s="98">
        <f t="shared" si="66"/>
        <v>5445</v>
      </c>
      <c r="AS113" s="99">
        <f t="shared" ref="AS113:AV114" si="67">IF(AO113&lt;1000,ROUND(AO113,-1),ROUND(AO113,-2))</f>
        <v>26400</v>
      </c>
      <c r="AT113" s="99">
        <f t="shared" si="67"/>
        <v>11600</v>
      </c>
      <c r="AU113" s="99">
        <f t="shared" si="67"/>
        <v>6900</v>
      </c>
      <c r="AV113" s="99">
        <f t="shared" si="67"/>
        <v>5400</v>
      </c>
      <c r="AW113" s="100">
        <f>AO113*0.15</f>
        <v>3960</v>
      </c>
      <c r="AX113" s="240" t="s">
        <v>344</v>
      </c>
      <c r="AY113" s="101"/>
      <c r="AZ113" s="102"/>
      <c r="BA113" s="102"/>
      <c r="BB113" s="102"/>
      <c r="BC113" s="237"/>
      <c r="BD113" s="237"/>
      <c r="BE113" s="237"/>
      <c r="BF113" s="237"/>
      <c r="BG113" s="103">
        <f>AV113-AW113</f>
        <v>1440</v>
      </c>
      <c r="BJ113" s="235" t="e">
        <f>M113*#REF!</f>
        <v>#REF!</v>
      </c>
      <c r="BK113" s="235" t="e">
        <f>N113*#REF!</f>
        <v>#REF!</v>
      </c>
      <c r="BL113" s="235" t="e">
        <f>O113*#REF!</f>
        <v>#REF!</v>
      </c>
      <c r="BM113" s="235" t="e">
        <f>P113*#REF!</f>
        <v>#REF!</v>
      </c>
    </row>
    <row r="114" spans="1:65" s="83" customFormat="1" ht="35.1" customHeight="1" x14ac:dyDescent="0.25">
      <c r="A114" s="83" t="str">
        <f t="shared" si="47"/>
        <v>BH54DT_D2+1</v>
      </c>
      <c r="B114" s="83" t="str">
        <f t="shared" si="48"/>
        <v>BH54DT_D2+2</v>
      </c>
      <c r="C114" s="83" t="str">
        <f t="shared" si="49"/>
        <v>BH54DT_D2+3</v>
      </c>
      <c r="D114" s="83" t="str">
        <f t="shared" si="50"/>
        <v>BH54DT_D2+4</v>
      </c>
      <c r="E114" s="83" t="s">
        <v>344</v>
      </c>
      <c r="F114" s="85"/>
      <c r="G114" s="85"/>
      <c r="H114" s="93" t="s">
        <v>4506</v>
      </c>
      <c r="I114" s="84" t="s">
        <v>4507</v>
      </c>
      <c r="J114" s="84" t="s">
        <v>4248</v>
      </c>
      <c r="K114" s="84" t="str">
        <f t="shared" si="46"/>
        <v>BH54DT_D2</v>
      </c>
      <c r="L114" s="84" t="s">
        <v>4508</v>
      </c>
      <c r="M114" s="95">
        <v>15000</v>
      </c>
      <c r="N114" s="95">
        <v>7000</v>
      </c>
      <c r="O114" s="95">
        <v>4200</v>
      </c>
      <c r="P114" s="95">
        <v>3000</v>
      </c>
      <c r="Q114" s="95" t="e">
        <f>VLOOKUP(H114&amp;"Vị trí 1",#REF!,9,0)</f>
        <v>#REF!</v>
      </c>
      <c r="R114" s="95" t="e">
        <f>VLOOKUP(H114&amp;"Vị trí 2",#REF!,9,0)</f>
        <v>#REF!</v>
      </c>
      <c r="S114" s="95" t="e">
        <f>VLOOKUP(H114&amp;"Vị trí 3",#REF!,9,0)</f>
        <v>#REF!</v>
      </c>
      <c r="T114" s="95" t="e">
        <f>VLOOKUP(H114&amp;"Vị trí 4",#REF!,9,0)</f>
        <v>#REF!</v>
      </c>
      <c r="U114" s="237"/>
      <c r="V114" s="237"/>
      <c r="W114" s="237"/>
      <c r="X114" s="237"/>
      <c r="Y114" s="238"/>
      <c r="Z114" s="238"/>
      <c r="AA114" s="238"/>
      <c r="AB114" s="238"/>
      <c r="AC114" s="237"/>
      <c r="AD114" s="237"/>
      <c r="AE114" s="237"/>
      <c r="AF114" s="237"/>
      <c r="AG114" s="238"/>
      <c r="AH114" s="238"/>
      <c r="AI114" s="238"/>
      <c r="AJ114" s="238"/>
      <c r="AK114" s="86">
        <v>3.05</v>
      </c>
      <c r="AL114" s="86"/>
      <c r="AM114" s="239"/>
      <c r="AN114" s="239">
        <f>AK114*$AN$10/$AK$10</f>
        <v>1.7993466864428302</v>
      </c>
      <c r="AO114" s="98">
        <f t="shared" si="66"/>
        <v>26990.200296642455</v>
      </c>
      <c r="AP114" s="98">
        <f t="shared" si="66"/>
        <v>12595.426805099813</v>
      </c>
      <c r="AQ114" s="98">
        <f t="shared" si="66"/>
        <v>7557.2560830598868</v>
      </c>
      <c r="AR114" s="98">
        <f t="shared" si="66"/>
        <v>5398.0400593284903</v>
      </c>
      <c r="AS114" s="99">
        <f t="shared" si="67"/>
        <v>27000</v>
      </c>
      <c r="AT114" s="99">
        <f t="shared" si="67"/>
        <v>12600</v>
      </c>
      <c r="AU114" s="99">
        <f t="shared" si="67"/>
        <v>7600</v>
      </c>
      <c r="AV114" s="99">
        <f t="shared" si="67"/>
        <v>5400</v>
      </c>
      <c r="AW114" s="100">
        <f>AO114*0.15</f>
        <v>4048.5300444963682</v>
      </c>
      <c r="AX114" s="240" t="s">
        <v>344</v>
      </c>
      <c r="AY114" s="101">
        <v>11200</v>
      </c>
      <c r="AZ114" s="102">
        <v>4900</v>
      </c>
      <c r="BA114" s="102">
        <v>2940</v>
      </c>
      <c r="BB114" s="102">
        <v>2310</v>
      </c>
      <c r="BC114" s="237">
        <v>9600</v>
      </c>
      <c r="BD114" s="237">
        <v>4200</v>
      </c>
      <c r="BE114" s="237">
        <v>2520</v>
      </c>
      <c r="BF114" s="237">
        <v>1980</v>
      </c>
      <c r="BG114" s="103">
        <f>AV114-AW114</f>
        <v>1351.4699555036318</v>
      </c>
      <c r="BJ114" s="235" t="e">
        <f>M114*#REF!</f>
        <v>#REF!</v>
      </c>
      <c r="BK114" s="235" t="e">
        <f>N114*#REF!</f>
        <v>#REF!</v>
      </c>
      <c r="BL114" s="235" t="e">
        <f>O114*#REF!</f>
        <v>#REF!</v>
      </c>
      <c r="BM114" s="235" t="e">
        <f>P114*#REF!</f>
        <v>#REF!</v>
      </c>
    </row>
    <row r="115" spans="1:65" s="83" customFormat="1" ht="24.75" customHeight="1" x14ac:dyDescent="0.25">
      <c r="A115" s="83" t="str">
        <f t="shared" si="47"/>
        <v>BH55DT+1</v>
      </c>
      <c r="B115" s="83" t="str">
        <f t="shared" si="48"/>
        <v>BH55DT+2</v>
      </c>
      <c r="C115" s="83" t="str">
        <f t="shared" si="49"/>
        <v>BH55DT+3</v>
      </c>
      <c r="D115" s="83" t="str">
        <f t="shared" si="50"/>
        <v>BH55DT+4</v>
      </c>
      <c r="E115" s="83" t="s">
        <v>344</v>
      </c>
      <c r="F115" s="85">
        <v>55</v>
      </c>
      <c r="G115" s="85"/>
      <c r="H115" s="93" t="s">
        <v>4509</v>
      </c>
      <c r="I115" s="84" t="s">
        <v>4413</v>
      </c>
      <c r="J115" s="84" t="s">
        <v>4510</v>
      </c>
      <c r="K115" s="84"/>
      <c r="L115" s="84" t="s">
        <v>4511</v>
      </c>
      <c r="M115" s="96"/>
      <c r="N115" s="96"/>
      <c r="O115" s="96"/>
      <c r="P115" s="96"/>
      <c r="Q115" s="95"/>
      <c r="R115" s="95"/>
      <c r="S115" s="95"/>
      <c r="T115" s="95"/>
      <c r="U115" s="237"/>
      <c r="V115" s="237"/>
      <c r="W115" s="237"/>
      <c r="X115" s="237"/>
      <c r="Y115" s="238"/>
      <c r="Z115" s="238"/>
      <c r="AA115" s="238"/>
      <c r="AB115" s="238"/>
      <c r="AC115" s="237"/>
      <c r="AD115" s="237"/>
      <c r="AE115" s="237"/>
      <c r="AF115" s="237"/>
      <c r="AG115" s="238"/>
      <c r="AH115" s="238"/>
      <c r="AI115" s="238"/>
      <c r="AJ115" s="238"/>
      <c r="AK115" s="86"/>
      <c r="AL115" s="86"/>
      <c r="AM115" s="239"/>
      <c r="AN115" s="239"/>
      <c r="AO115" s="98"/>
      <c r="AP115" s="98"/>
      <c r="AQ115" s="98"/>
      <c r="AR115" s="98"/>
      <c r="AS115" s="98"/>
      <c r="AT115" s="98"/>
      <c r="AU115" s="98"/>
      <c r="AV115" s="98"/>
      <c r="AW115" s="58"/>
      <c r="AX115" s="240" t="s">
        <v>344</v>
      </c>
      <c r="AY115" s="101">
        <v>10500</v>
      </c>
      <c r="AZ115" s="102">
        <v>4900</v>
      </c>
      <c r="BA115" s="102">
        <v>2940</v>
      </c>
      <c r="BB115" s="102">
        <v>2100</v>
      </c>
      <c r="BC115" s="237">
        <v>9000</v>
      </c>
      <c r="BD115" s="237">
        <v>4200</v>
      </c>
      <c r="BE115" s="237">
        <v>2520</v>
      </c>
      <c r="BF115" s="237">
        <v>1800</v>
      </c>
    </row>
    <row r="116" spans="1:65" s="83" customFormat="1" ht="22.5" customHeight="1" x14ac:dyDescent="0.25">
      <c r="A116" s="83" t="str">
        <f t="shared" si="47"/>
        <v>BH55DT_D1+1</v>
      </c>
      <c r="B116" s="83" t="str">
        <f t="shared" si="48"/>
        <v>BH55DT_D1+2</v>
      </c>
      <c r="C116" s="83" t="str">
        <f t="shared" si="49"/>
        <v>BH55DT_D1+3</v>
      </c>
      <c r="D116" s="83" t="str">
        <f t="shared" si="50"/>
        <v>BH55DT_D1+4</v>
      </c>
      <c r="E116" s="83" t="s">
        <v>344</v>
      </c>
      <c r="F116" s="85"/>
      <c r="G116" s="85"/>
      <c r="H116" s="93" t="s">
        <v>4512</v>
      </c>
      <c r="I116" s="84" t="s">
        <v>4513</v>
      </c>
      <c r="J116" s="84" t="s">
        <v>4514</v>
      </c>
      <c r="K116" s="84" t="str">
        <f t="shared" si="46"/>
        <v>BH55DT_D1</v>
      </c>
      <c r="L116" s="84" t="s">
        <v>4515</v>
      </c>
      <c r="M116" s="95">
        <v>33000</v>
      </c>
      <c r="N116" s="95">
        <v>14000</v>
      </c>
      <c r="O116" s="95">
        <v>8500</v>
      </c>
      <c r="P116" s="95">
        <v>5000</v>
      </c>
      <c r="Q116" s="95" t="e">
        <f>VLOOKUP(H116&amp;"Vị trí 1",#REF!,9,0)</f>
        <v>#REF!</v>
      </c>
      <c r="R116" s="95" t="e">
        <f>VLOOKUP(H116&amp;"Vị trí 2",#REF!,9,0)</f>
        <v>#REF!</v>
      </c>
      <c r="S116" s="95" t="e">
        <f>VLOOKUP(H116&amp;"Vị trí 3",#REF!,9,0)</f>
        <v>#REF!</v>
      </c>
      <c r="T116" s="95" t="e">
        <f>VLOOKUP(H116&amp;"Vị trí 4",#REF!,9,0)</f>
        <v>#REF!</v>
      </c>
      <c r="U116" s="237" t="e">
        <f>VLOOKUP(A116,#REF!,32,0)</f>
        <v>#REF!</v>
      </c>
      <c r="V116" s="237" t="e">
        <f>VLOOKUP(B116,#REF!,32,0)</f>
        <v>#REF!</v>
      </c>
      <c r="W116" s="237"/>
      <c r="X116" s="237"/>
      <c r="Y116" s="238" t="e">
        <f>U116/M116</f>
        <v>#REF!</v>
      </c>
      <c r="Z116" s="238" t="e">
        <f>V116/N116</f>
        <v>#REF!</v>
      </c>
      <c r="AA116" s="238"/>
      <c r="AB116" s="238"/>
      <c r="AC116" s="237"/>
      <c r="AD116" s="237"/>
      <c r="AE116" s="237"/>
      <c r="AF116" s="237"/>
      <c r="AG116" s="238"/>
      <c r="AH116" s="238"/>
      <c r="AI116" s="238"/>
      <c r="AJ116" s="238"/>
      <c r="AK116" s="86">
        <v>2.1564154374715607</v>
      </c>
      <c r="AL116" s="86"/>
      <c r="AM116" s="239"/>
      <c r="AN116" s="239">
        <v>1.25</v>
      </c>
      <c r="AO116" s="98">
        <f t="shared" ref="AO116:AR121" si="68">M116*$AN116</f>
        <v>41250</v>
      </c>
      <c r="AP116" s="98">
        <f t="shared" si="68"/>
        <v>17500</v>
      </c>
      <c r="AQ116" s="98">
        <f t="shared" si="68"/>
        <v>10625</v>
      </c>
      <c r="AR116" s="98">
        <f t="shared" si="68"/>
        <v>6250</v>
      </c>
      <c r="AS116" s="99">
        <f t="shared" ref="AS116:AV121" si="69">IF(AO116&lt;1000,ROUND(AO116,-1),ROUND(AO116,-2))</f>
        <v>41300</v>
      </c>
      <c r="AT116" s="99">
        <f t="shared" si="69"/>
        <v>17500</v>
      </c>
      <c r="AU116" s="99">
        <f t="shared" si="69"/>
        <v>10600</v>
      </c>
      <c r="AV116" s="99">
        <f t="shared" si="69"/>
        <v>6300</v>
      </c>
      <c r="AW116" s="100">
        <f t="shared" ref="AW116:AW121" si="70">AO116*0.15</f>
        <v>6187.5</v>
      </c>
      <c r="AX116" s="240" t="s">
        <v>344</v>
      </c>
      <c r="AY116" s="101"/>
      <c r="AZ116" s="102"/>
      <c r="BA116" s="102"/>
      <c r="BB116" s="102"/>
      <c r="BC116" s="237"/>
      <c r="BD116" s="237"/>
      <c r="BE116" s="237"/>
      <c r="BF116" s="237"/>
      <c r="BG116" s="103">
        <f t="shared" ref="BG116:BG121" si="71">AV116-AW116</f>
        <v>112.5</v>
      </c>
      <c r="BJ116" s="235" t="e">
        <f>M116*#REF!</f>
        <v>#REF!</v>
      </c>
      <c r="BK116" s="235" t="e">
        <f>N116*#REF!</f>
        <v>#REF!</v>
      </c>
      <c r="BL116" s="235" t="e">
        <f>O116*#REF!</f>
        <v>#REF!</v>
      </c>
      <c r="BM116" s="235" t="e">
        <f>P116*#REF!</f>
        <v>#REF!</v>
      </c>
    </row>
    <row r="117" spans="1:65" s="83" customFormat="1" ht="25.5" customHeight="1" x14ac:dyDescent="0.25">
      <c r="A117" s="83" t="str">
        <f t="shared" si="47"/>
        <v>BH55DT_D2+1</v>
      </c>
      <c r="B117" s="83" t="str">
        <f t="shared" si="48"/>
        <v>BH55DT_D2+2</v>
      </c>
      <c r="C117" s="83" t="str">
        <f t="shared" si="49"/>
        <v>BH55DT_D2+3</v>
      </c>
      <c r="D117" s="83" t="str">
        <f t="shared" si="50"/>
        <v>BH55DT_D2+4</v>
      </c>
      <c r="E117" s="83" t="s">
        <v>344</v>
      </c>
      <c r="F117" s="85"/>
      <c r="G117" s="85"/>
      <c r="H117" s="93" t="s">
        <v>4516</v>
      </c>
      <c r="I117" s="84" t="s">
        <v>4517</v>
      </c>
      <c r="J117" s="84" t="s">
        <v>4518</v>
      </c>
      <c r="K117" s="84" t="str">
        <f t="shared" si="46"/>
        <v>BH55DT_D2</v>
      </c>
      <c r="L117" s="84" t="s">
        <v>4519</v>
      </c>
      <c r="M117" s="95">
        <v>31000</v>
      </c>
      <c r="N117" s="95">
        <v>13000</v>
      </c>
      <c r="O117" s="95">
        <v>6500</v>
      </c>
      <c r="P117" s="95">
        <v>5000</v>
      </c>
      <c r="Q117" s="95" t="e">
        <f>VLOOKUP(H117&amp;"Vị trí 1",#REF!,9,0)</f>
        <v>#REF!</v>
      </c>
      <c r="R117" s="95" t="e">
        <f>VLOOKUP(H117&amp;"Vị trí 2",#REF!,9,0)</f>
        <v>#REF!</v>
      </c>
      <c r="S117" s="95" t="e">
        <f>VLOOKUP(H117&amp;"Vị trí 3",#REF!,9,0)</f>
        <v>#REF!</v>
      </c>
      <c r="T117" s="95" t="e">
        <f>VLOOKUP(H117&amp;"Vị trí 4",#REF!,9,0)</f>
        <v>#REF!</v>
      </c>
      <c r="U117" s="237" t="e">
        <f>VLOOKUP(A117,#REF!,32,0)</f>
        <v>#REF!</v>
      </c>
      <c r="V117" s="237" t="e">
        <f>VLOOKUP(B117,#REF!,32,0)</f>
        <v>#REF!</v>
      </c>
      <c r="W117" s="237"/>
      <c r="X117" s="237"/>
      <c r="Y117" s="238" t="e">
        <f>U117/M117</f>
        <v>#REF!</v>
      </c>
      <c r="Z117" s="238" t="e">
        <f>V117/N117</f>
        <v>#REF!</v>
      </c>
      <c r="AA117" s="238"/>
      <c r="AB117" s="238"/>
      <c r="AC117" s="237"/>
      <c r="AD117" s="237"/>
      <c r="AE117" s="237"/>
      <c r="AF117" s="237"/>
      <c r="AG117" s="238"/>
      <c r="AH117" s="238"/>
      <c r="AI117" s="238"/>
      <c r="AJ117" s="238"/>
      <c r="AK117" s="86">
        <v>2.1981517139945899</v>
      </c>
      <c r="AL117" s="86"/>
      <c r="AM117" s="239"/>
      <c r="AN117" s="239">
        <f>AK117*$AN$10/$AK$10</f>
        <v>1.2967990173359978</v>
      </c>
      <c r="AO117" s="98">
        <f t="shared" si="68"/>
        <v>40200.76953741593</v>
      </c>
      <c r="AP117" s="98">
        <f t="shared" si="68"/>
        <v>16858.387225367973</v>
      </c>
      <c r="AQ117" s="98">
        <f t="shared" si="68"/>
        <v>8429.1936126839864</v>
      </c>
      <c r="AR117" s="98">
        <f t="shared" si="68"/>
        <v>6483.9950866799891</v>
      </c>
      <c r="AS117" s="99">
        <f t="shared" si="69"/>
        <v>40200</v>
      </c>
      <c r="AT117" s="99">
        <f t="shared" si="69"/>
        <v>16900</v>
      </c>
      <c r="AU117" s="99">
        <f t="shared" si="69"/>
        <v>8400</v>
      </c>
      <c r="AV117" s="99">
        <f t="shared" si="69"/>
        <v>6500</v>
      </c>
      <c r="AW117" s="100">
        <f t="shared" si="70"/>
        <v>6030.115430612389</v>
      </c>
      <c r="AX117" s="240" t="s">
        <v>344</v>
      </c>
      <c r="AY117" s="101">
        <v>23100</v>
      </c>
      <c r="AZ117" s="102">
        <v>9800</v>
      </c>
      <c r="BA117" s="102">
        <v>5950</v>
      </c>
      <c r="BB117" s="102">
        <v>3500</v>
      </c>
      <c r="BC117" s="237">
        <v>19800</v>
      </c>
      <c r="BD117" s="237">
        <v>8400</v>
      </c>
      <c r="BE117" s="237">
        <v>5100</v>
      </c>
      <c r="BF117" s="237">
        <v>3000</v>
      </c>
      <c r="BG117" s="103">
        <f t="shared" si="71"/>
        <v>469.88456938761101</v>
      </c>
      <c r="BJ117" s="235" t="e">
        <f>M117*#REF!</f>
        <v>#REF!</v>
      </c>
      <c r="BK117" s="235" t="e">
        <f>N117*#REF!</f>
        <v>#REF!</v>
      </c>
      <c r="BL117" s="235" t="e">
        <f>O117*#REF!</f>
        <v>#REF!</v>
      </c>
      <c r="BM117" s="235" t="e">
        <f>P117*#REF!</f>
        <v>#REF!</v>
      </c>
    </row>
    <row r="118" spans="1:65" s="83" customFormat="1" ht="35.1" customHeight="1" x14ac:dyDescent="0.25">
      <c r="A118" s="83" t="str">
        <f t="shared" si="47"/>
        <v>BH55DT_D3+1</v>
      </c>
      <c r="B118" s="83" t="str">
        <f t="shared" si="48"/>
        <v>BH55DT_D3+2</v>
      </c>
      <c r="C118" s="83" t="str">
        <f t="shared" si="49"/>
        <v>BH55DT_D3+3</v>
      </c>
      <c r="D118" s="83" t="str">
        <f t="shared" si="50"/>
        <v>BH55DT_D3+4</v>
      </c>
      <c r="E118" s="83" t="s">
        <v>344</v>
      </c>
      <c r="F118" s="85"/>
      <c r="G118" s="85"/>
      <c r="H118" s="93" t="s">
        <v>4520</v>
      </c>
      <c r="I118" s="84" t="s">
        <v>4521</v>
      </c>
      <c r="J118" s="84" t="s">
        <v>4522</v>
      </c>
      <c r="K118" s="84" t="str">
        <f t="shared" si="46"/>
        <v>BH55DT_D3</v>
      </c>
      <c r="L118" s="84" t="s">
        <v>4523</v>
      </c>
      <c r="M118" s="95">
        <v>26000</v>
      </c>
      <c r="N118" s="95">
        <v>10000</v>
      </c>
      <c r="O118" s="95">
        <v>6000</v>
      </c>
      <c r="P118" s="95">
        <v>4500</v>
      </c>
      <c r="Q118" s="95" t="e">
        <f>VLOOKUP(H118&amp;"Vị trí 1",#REF!,9,0)</f>
        <v>#REF!</v>
      </c>
      <c r="R118" s="95" t="e">
        <f>VLOOKUP(H118&amp;"Vị trí 2",#REF!,9,0)</f>
        <v>#REF!</v>
      </c>
      <c r="S118" s="95" t="e">
        <f>VLOOKUP(H118&amp;"Vị trí 3",#REF!,9,0)</f>
        <v>#REF!</v>
      </c>
      <c r="T118" s="95" t="e">
        <f>VLOOKUP(H118&amp;"Vị trí 4",#REF!,9,0)</f>
        <v>#REF!</v>
      </c>
      <c r="U118" s="237" t="e">
        <f>VLOOKUP(A118,#REF!,32,0)</f>
        <v>#REF!</v>
      </c>
      <c r="V118" s="237"/>
      <c r="W118" s="237"/>
      <c r="X118" s="237"/>
      <c r="Y118" s="238" t="e">
        <f>U118/M118</f>
        <v>#REF!</v>
      </c>
      <c r="Z118" s="238"/>
      <c r="AA118" s="238"/>
      <c r="AB118" s="238"/>
      <c r="AC118" s="237"/>
      <c r="AD118" s="237"/>
      <c r="AE118" s="237"/>
      <c r="AF118" s="237"/>
      <c r="AG118" s="238"/>
      <c r="AH118" s="238"/>
      <c r="AI118" s="238"/>
      <c r="AJ118" s="238"/>
      <c r="AK118" s="86">
        <v>1.7857359110747408</v>
      </c>
      <c r="AL118" s="86"/>
      <c r="AM118" s="239"/>
      <c r="AN118" s="239">
        <v>1.1000000000000001</v>
      </c>
      <c r="AO118" s="98">
        <f t="shared" si="68"/>
        <v>28600.000000000004</v>
      </c>
      <c r="AP118" s="98">
        <f t="shared" si="68"/>
        <v>11000</v>
      </c>
      <c r="AQ118" s="98">
        <f t="shared" si="68"/>
        <v>6600.0000000000009</v>
      </c>
      <c r="AR118" s="98">
        <f t="shared" si="68"/>
        <v>4950</v>
      </c>
      <c r="AS118" s="99">
        <f t="shared" si="69"/>
        <v>28600</v>
      </c>
      <c r="AT118" s="99">
        <f t="shared" si="69"/>
        <v>11000</v>
      </c>
      <c r="AU118" s="99">
        <f t="shared" si="69"/>
        <v>6600</v>
      </c>
      <c r="AV118" s="99">
        <f t="shared" si="69"/>
        <v>5000</v>
      </c>
      <c r="AW118" s="100">
        <f t="shared" si="70"/>
        <v>4290</v>
      </c>
      <c r="AX118" s="240" t="s">
        <v>344</v>
      </c>
      <c r="AY118" s="101">
        <v>21700</v>
      </c>
      <c r="AZ118" s="102">
        <v>9100</v>
      </c>
      <c r="BA118" s="102">
        <v>4550</v>
      </c>
      <c r="BB118" s="102">
        <v>3500</v>
      </c>
      <c r="BC118" s="237">
        <v>18600</v>
      </c>
      <c r="BD118" s="237">
        <v>7800</v>
      </c>
      <c r="BE118" s="237">
        <v>3900</v>
      </c>
      <c r="BF118" s="237">
        <v>3000</v>
      </c>
      <c r="BG118" s="103">
        <f t="shared" si="71"/>
        <v>710</v>
      </c>
      <c r="BJ118" s="235" t="e">
        <f>M118*#REF!</f>
        <v>#REF!</v>
      </c>
      <c r="BK118" s="235" t="e">
        <f>N118*#REF!</f>
        <v>#REF!</v>
      </c>
      <c r="BL118" s="235" t="e">
        <f>O118*#REF!</f>
        <v>#REF!</v>
      </c>
      <c r="BM118" s="235" t="e">
        <f>P118*#REF!</f>
        <v>#REF!</v>
      </c>
    </row>
    <row r="119" spans="1:65" s="83" customFormat="1" ht="47.25" x14ac:dyDescent="0.25">
      <c r="A119" s="83" t="str">
        <f t="shared" si="47"/>
        <v>BH56DT+1</v>
      </c>
      <c r="B119" s="83" t="str">
        <f t="shared" si="48"/>
        <v>BH56DT+2</v>
      </c>
      <c r="C119" s="83" t="str">
        <f t="shared" si="49"/>
        <v>BH56DT+3</v>
      </c>
      <c r="D119" s="83" t="str">
        <f t="shared" si="50"/>
        <v>BH56DT+4</v>
      </c>
      <c r="E119" s="83" t="s">
        <v>344</v>
      </c>
      <c r="F119" s="85">
        <v>56</v>
      </c>
      <c r="G119" s="85"/>
      <c r="H119" s="93" t="s">
        <v>4524</v>
      </c>
      <c r="I119" s="84" t="s">
        <v>4525</v>
      </c>
      <c r="J119" s="84" t="s">
        <v>4526</v>
      </c>
      <c r="K119" s="84" t="str">
        <f t="shared" si="46"/>
        <v>BH56DT</v>
      </c>
      <c r="L119" s="84" t="s">
        <v>4515</v>
      </c>
      <c r="M119" s="95">
        <v>20000</v>
      </c>
      <c r="N119" s="95">
        <v>10000</v>
      </c>
      <c r="O119" s="95">
        <v>8000</v>
      </c>
      <c r="P119" s="95">
        <v>5000</v>
      </c>
      <c r="Q119" s="95" t="e">
        <f>VLOOKUP(H119&amp;"Vị trí 1",#REF!,9,0)</f>
        <v>#REF!</v>
      </c>
      <c r="R119" s="95" t="e">
        <f>VLOOKUP(H119&amp;"Vị trí 2",#REF!,9,0)</f>
        <v>#REF!</v>
      </c>
      <c r="S119" s="95" t="e">
        <f>VLOOKUP(H119&amp;"Vị trí 3",#REF!,9,0)</f>
        <v>#REF!</v>
      </c>
      <c r="T119" s="95" t="e">
        <f>VLOOKUP(H119&amp;"Vị trí 4",#REF!,9,0)</f>
        <v>#REF!</v>
      </c>
      <c r="U119" s="237"/>
      <c r="V119" s="237" t="e">
        <f>VLOOKUP(B119,#REF!,32,0)</f>
        <v>#REF!</v>
      </c>
      <c r="W119" s="237"/>
      <c r="X119" s="237"/>
      <c r="Y119" s="238"/>
      <c r="Z119" s="238" t="e">
        <f>V119/N119</f>
        <v>#REF!</v>
      </c>
      <c r="AA119" s="238"/>
      <c r="AB119" s="238"/>
      <c r="AC119" s="237"/>
      <c r="AD119" s="237"/>
      <c r="AE119" s="237"/>
      <c r="AF119" s="237"/>
      <c r="AG119" s="238"/>
      <c r="AH119" s="238"/>
      <c r="AI119" s="238"/>
      <c r="AJ119" s="238"/>
      <c r="AK119" s="86">
        <v>2.8043775649794802</v>
      </c>
      <c r="AL119" s="86"/>
      <c r="AM119" s="239"/>
      <c r="AN119" s="239">
        <f>AK119*$AN$10/$AK$10</f>
        <v>1.6544417964198166</v>
      </c>
      <c r="AO119" s="98">
        <f t="shared" si="68"/>
        <v>33088.835928396329</v>
      </c>
      <c r="AP119" s="98">
        <f t="shared" si="68"/>
        <v>16544.417964198165</v>
      </c>
      <c r="AQ119" s="98">
        <f t="shared" si="68"/>
        <v>13235.534371358533</v>
      </c>
      <c r="AR119" s="98">
        <f t="shared" si="68"/>
        <v>8272.2089820990823</v>
      </c>
      <c r="AS119" s="99">
        <f t="shared" si="69"/>
        <v>33100</v>
      </c>
      <c r="AT119" s="99">
        <f t="shared" si="69"/>
        <v>16500</v>
      </c>
      <c r="AU119" s="99">
        <f t="shared" si="69"/>
        <v>13200</v>
      </c>
      <c r="AV119" s="99">
        <f t="shared" si="69"/>
        <v>8300</v>
      </c>
      <c r="AW119" s="100">
        <f t="shared" si="70"/>
        <v>4963.3253892594494</v>
      </c>
      <c r="AX119" s="240" t="s">
        <v>344</v>
      </c>
      <c r="AY119" s="101">
        <v>18200</v>
      </c>
      <c r="AZ119" s="102">
        <v>7000</v>
      </c>
      <c r="BA119" s="102">
        <v>4200</v>
      </c>
      <c r="BB119" s="102">
        <v>3150</v>
      </c>
      <c r="BC119" s="237">
        <v>15600</v>
      </c>
      <c r="BD119" s="237">
        <v>6000</v>
      </c>
      <c r="BE119" s="237">
        <v>3600</v>
      </c>
      <c r="BF119" s="237">
        <v>2700</v>
      </c>
      <c r="BG119" s="103">
        <f t="shared" si="71"/>
        <v>3336.6746107405506</v>
      </c>
      <c r="BJ119" s="235" t="e">
        <f>M119*#REF!</f>
        <v>#REF!</v>
      </c>
      <c r="BK119" s="235" t="e">
        <f>N119*#REF!</f>
        <v>#REF!</v>
      </c>
      <c r="BL119" s="235" t="e">
        <f>O119*#REF!</f>
        <v>#REF!</v>
      </c>
      <c r="BM119" s="235" t="e">
        <f>P119*#REF!</f>
        <v>#REF!</v>
      </c>
    </row>
    <row r="120" spans="1:65" s="83" customFormat="1" ht="35.1" customHeight="1" x14ac:dyDescent="0.25">
      <c r="A120" s="83" t="str">
        <f t="shared" si="47"/>
        <v>BH57DT+1</v>
      </c>
      <c r="B120" s="83" t="str">
        <f t="shared" si="48"/>
        <v>BH57DT+2</v>
      </c>
      <c r="C120" s="83" t="str">
        <f t="shared" si="49"/>
        <v>BH57DT+3</v>
      </c>
      <c r="D120" s="83" t="str">
        <f t="shared" si="50"/>
        <v>BH57DT+4</v>
      </c>
      <c r="E120" s="83" t="s">
        <v>344</v>
      </c>
      <c r="F120" s="85">
        <v>57</v>
      </c>
      <c r="G120" s="85"/>
      <c r="H120" s="93" t="s">
        <v>4527</v>
      </c>
      <c r="I120" s="84" t="s">
        <v>4528</v>
      </c>
      <c r="J120" s="84" t="s">
        <v>4413</v>
      </c>
      <c r="K120" s="84" t="str">
        <f t="shared" si="46"/>
        <v>BH57DT</v>
      </c>
      <c r="L120" s="84" t="s">
        <v>4529</v>
      </c>
      <c r="M120" s="95">
        <v>19000</v>
      </c>
      <c r="N120" s="95">
        <v>10000</v>
      </c>
      <c r="O120" s="95">
        <v>8500</v>
      </c>
      <c r="P120" s="95">
        <v>5000</v>
      </c>
      <c r="Q120" s="95" t="e">
        <f>VLOOKUP(H120&amp;"Vị trí 1",#REF!,9,0)</f>
        <v>#REF!</v>
      </c>
      <c r="R120" s="95" t="e">
        <f>VLOOKUP(H120&amp;"Vị trí 2",#REF!,9,0)</f>
        <v>#REF!</v>
      </c>
      <c r="S120" s="95" t="e">
        <f>VLOOKUP(H120&amp;"Vị trí 3",#REF!,9,0)</f>
        <v>#REF!</v>
      </c>
      <c r="T120" s="95" t="e">
        <f>VLOOKUP(H120&amp;"Vị trí 4",#REF!,9,0)</f>
        <v>#REF!</v>
      </c>
      <c r="U120" s="237" t="e">
        <f>VLOOKUP(A120,#REF!,32,0)</f>
        <v>#REF!</v>
      </c>
      <c r="V120" s="237" t="e">
        <f>VLOOKUP(B120,#REF!,32,0)</f>
        <v>#REF!</v>
      </c>
      <c r="W120" s="237"/>
      <c r="X120" s="237"/>
      <c r="Y120" s="238" t="e">
        <f>U120/M120</f>
        <v>#REF!</v>
      </c>
      <c r="Z120" s="238" t="e">
        <f>V120/N120</f>
        <v>#REF!</v>
      </c>
      <c r="AA120" s="238"/>
      <c r="AB120" s="238"/>
      <c r="AC120" s="237"/>
      <c r="AD120" s="237"/>
      <c r="AE120" s="237"/>
      <c r="AF120" s="237"/>
      <c r="AG120" s="238"/>
      <c r="AH120" s="238"/>
      <c r="AI120" s="238"/>
      <c r="AJ120" s="238"/>
      <c r="AK120" s="86">
        <v>3.5311759999062544</v>
      </c>
      <c r="AL120" s="86"/>
      <c r="AM120" s="239"/>
      <c r="AN120" s="239">
        <f>ROUNDDOWN(AK120*$AN$10/$AK$10,1)</f>
        <v>2</v>
      </c>
      <c r="AO120" s="98">
        <f t="shared" si="68"/>
        <v>38000</v>
      </c>
      <c r="AP120" s="98">
        <f t="shared" si="68"/>
        <v>20000</v>
      </c>
      <c r="AQ120" s="98">
        <f t="shared" si="68"/>
        <v>17000</v>
      </c>
      <c r="AR120" s="98">
        <f t="shared" si="68"/>
        <v>10000</v>
      </c>
      <c r="AS120" s="99">
        <f t="shared" si="69"/>
        <v>38000</v>
      </c>
      <c r="AT120" s="99">
        <f t="shared" si="69"/>
        <v>20000</v>
      </c>
      <c r="AU120" s="99">
        <f t="shared" si="69"/>
        <v>17000</v>
      </c>
      <c r="AV120" s="99">
        <f t="shared" si="69"/>
        <v>10000</v>
      </c>
      <c r="AW120" s="100">
        <f t="shared" si="70"/>
        <v>5700</v>
      </c>
      <c r="AX120" s="240" t="s">
        <v>344</v>
      </c>
      <c r="AY120" s="101">
        <v>14000</v>
      </c>
      <c r="AZ120" s="102">
        <v>7000</v>
      </c>
      <c r="BA120" s="102">
        <v>5600</v>
      </c>
      <c r="BB120" s="102">
        <v>3500</v>
      </c>
      <c r="BC120" s="237">
        <v>12000</v>
      </c>
      <c r="BD120" s="237">
        <v>6000</v>
      </c>
      <c r="BE120" s="237">
        <v>4800</v>
      </c>
      <c r="BF120" s="237">
        <v>3000</v>
      </c>
      <c r="BG120" s="103">
        <f t="shared" si="71"/>
        <v>4300</v>
      </c>
      <c r="BJ120" s="235" t="e">
        <f>M120*#REF!</f>
        <v>#REF!</v>
      </c>
      <c r="BK120" s="235" t="e">
        <f>N120*#REF!</f>
        <v>#REF!</v>
      </c>
      <c r="BL120" s="235" t="e">
        <f>O120*#REF!</f>
        <v>#REF!</v>
      </c>
      <c r="BM120" s="235" t="e">
        <f>P120*#REF!</f>
        <v>#REF!</v>
      </c>
    </row>
    <row r="121" spans="1:65" s="234" customFormat="1" ht="35.1" customHeight="1" x14ac:dyDescent="0.25">
      <c r="A121" s="83" t="str">
        <f t="shared" si="47"/>
        <v>BH58DT+1</v>
      </c>
      <c r="B121" s="83" t="str">
        <f t="shared" si="48"/>
        <v>BH58DT+2</v>
      </c>
      <c r="C121" s="83" t="str">
        <f t="shared" si="49"/>
        <v>BH58DT+3</v>
      </c>
      <c r="D121" s="83" t="str">
        <f t="shared" si="50"/>
        <v>BH58DT+4</v>
      </c>
      <c r="E121" s="83" t="s">
        <v>344</v>
      </c>
      <c r="F121" s="85">
        <v>58</v>
      </c>
      <c r="G121" s="85"/>
      <c r="H121" s="93" t="s">
        <v>4530</v>
      </c>
      <c r="I121" s="84" t="s">
        <v>4531</v>
      </c>
      <c r="J121" s="84" t="s">
        <v>4248</v>
      </c>
      <c r="K121" s="84" t="str">
        <f t="shared" si="46"/>
        <v>BH58DT</v>
      </c>
      <c r="L121" s="84" t="s">
        <v>4532</v>
      </c>
      <c r="M121" s="95">
        <v>22000</v>
      </c>
      <c r="N121" s="95">
        <v>9000</v>
      </c>
      <c r="O121" s="95">
        <v>6000</v>
      </c>
      <c r="P121" s="95">
        <v>3900</v>
      </c>
      <c r="Q121" s="95" t="e">
        <f>VLOOKUP(H121&amp;"Vị trí 1",#REF!,9,0)</f>
        <v>#REF!</v>
      </c>
      <c r="R121" s="95" t="e">
        <f>VLOOKUP(H121&amp;"Vị trí 2",#REF!,9,0)</f>
        <v>#REF!</v>
      </c>
      <c r="S121" s="95" t="e">
        <f>VLOOKUP(H121&amp;"Vị trí 3",#REF!,9,0)</f>
        <v>#REF!</v>
      </c>
      <c r="T121" s="95" t="e">
        <f>VLOOKUP(H121&amp;"Vị trí 4",#REF!,9,0)</f>
        <v>#REF!</v>
      </c>
      <c r="U121" s="237"/>
      <c r="V121" s="237" t="e">
        <f>VLOOKUP(B121,#REF!,32,0)</f>
        <v>#REF!</v>
      </c>
      <c r="W121" s="237"/>
      <c r="X121" s="237"/>
      <c r="Y121" s="238"/>
      <c r="Z121" s="238" t="e">
        <f>V121/N121</f>
        <v>#REF!</v>
      </c>
      <c r="AA121" s="238"/>
      <c r="AB121" s="238"/>
      <c r="AC121" s="237"/>
      <c r="AD121" s="237" t="e">
        <f>VLOOKUP($H121,#REF!,6,0)</f>
        <v>#REF!</v>
      </c>
      <c r="AE121" s="237"/>
      <c r="AF121" s="237"/>
      <c r="AG121" s="238"/>
      <c r="AH121" s="238" t="e">
        <f>AD121/N121</f>
        <v>#REF!</v>
      </c>
      <c r="AI121" s="238"/>
      <c r="AJ121" s="238"/>
      <c r="AK121" s="86">
        <v>4.5535711305555555</v>
      </c>
      <c r="AL121" s="86"/>
      <c r="AM121" s="239" t="e">
        <f>AVERAGE(AG121:AJ121)</f>
        <v>#REF!</v>
      </c>
      <c r="AN121" s="239">
        <f>ROUNDDOWN(AK121*$AN$10/$AK$10,1)</f>
        <v>2.6</v>
      </c>
      <c r="AO121" s="98">
        <f t="shared" si="68"/>
        <v>57200</v>
      </c>
      <c r="AP121" s="98">
        <f t="shared" si="68"/>
        <v>23400</v>
      </c>
      <c r="AQ121" s="98">
        <f t="shared" si="68"/>
        <v>15600</v>
      </c>
      <c r="AR121" s="98">
        <f t="shared" si="68"/>
        <v>10140</v>
      </c>
      <c r="AS121" s="99">
        <f t="shared" si="69"/>
        <v>57200</v>
      </c>
      <c r="AT121" s="99">
        <f t="shared" si="69"/>
        <v>23400</v>
      </c>
      <c r="AU121" s="99">
        <f t="shared" si="69"/>
        <v>15600</v>
      </c>
      <c r="AV121" s="99">
        <f t="shared" si="69"/>
        <v>10100</v>
      </c>
      <c r="AW121" s="100">
        <f t="shared" si="70"/>
        <v>8580</v>
      </c>
      <c r="AX121" s="244" t="s">
        <v>344</v>
      </c>
      <c r="AY121" s="101">
        <v>13300</v>
      </c>
      <c r="AZ121" s="102">
        <v>7000</v>
      </c>
      <c r="BA121" s="102">
        <v>5950</v>
      </c>
      <c r="BB121" s="102">
        <v>3500</v>
      </c>
      <c r="BC121" s="237">
        <v>11400</v>
      </c>
      <c r="BD121" s="237">
        <v>6000</v>
      </c>
      <c r="BE121" s="237">
        <v>5100</v>
      </c>
      <c r="BF121" s="237">
        <v>3000</v>
      </c>
      <c r="BG121" s="103">
        <f t="shared" si="71"/>
        <v>1520</v>
      </c>
      <c r="BJ121" s="235" t="e">
        <f>M121*#REF!</f>
        <v>#REF!</v>
      </c>
      <c r="BK121" s="235" t="e">
        <f>N121*#REF!</f>
        <v>#REF!</v>
      </c>
      <c r="BL121" s="235" t="e">
        <f>O121*#REF!</f>
        <v>#REF!</v>
      </c>
      <c r="BM121" s="235" t="e">
        <f>P121*#REF!</f>
        <v>#REF!</v>
      </c>
    </row>
    <row r="122" spans="1:65" s="83" customFormat="1" ht="35.1" customHeight="1" x14ac:dyDescent="0.25">
      <c r="A122" s="83" t="str">
        <f t="shared" si="47"/>
        <v>BH59DT+1</v>
      </c>
      <c r="B122" s="83" t="str">
        <f t="shared" si="48"/>
        <v>BH59DT+2</v>
      </c>
      <c r="C122" s="83" t="str">
        <f t="shared" si="49"/>
        <v>BH59DT+3</v>
      </c>
      <c r="D122" s="83" t="str">
        <f t="shared" si="50"/>
        <v>BH59DT+4</v>
      </c>
      <c r="E122" s="83" t="s">
        <v>344</v>
      </c>
      <c r="F122" s="85">
        <v>59</v>
      </c>
      <c r="G122" s="85"/>
      <c r="H122" s="93" t="s">
        <v>4533</v>
      </c>
      <c r="I122" s="84" t="s">
        <v>144</v>
      </c>
      <c r="J122" s="84" t="s">
        <v>4413</v>
      </c>
      <c r="K122" s="84"/>
      <c r="L122" s="84" t="s">
        <v>4534</v>
      </c>
      <c r="M122" s="96"/>
      <c r="N122" s="96"/>
      <c r="O122" s="96"/>
      <c r="P122" s="96"/>
      <c r="Q122" s="95"/>
      <c r="R122" s="95"/>
      <c r="S122" s="95"/>
      <c r="T122" s="95"/>
      <c r="U122" s="237"/>
      <c r="V122" s="237"/>
      <c r="W122" s="237"/>
      <c r="X122" s="237"/>
      <c r="Y122" s="238"/>
      <c r="Z122" s="238"/>
      <c r="AA122" s="238"/>
      <c r="AB122" s="238"/>
      <c r="AC122" s="237"/>
      <c r="AD122" s="237"/>
      <c r="AE122" s="237"/>
      <c r="AF122" s="237"/>
      <c r="AG122" s="238"/>
      <c r="AH122" s="238"/>
      <c r="AI122" s="238"/>
      <c r="AJ122" s="238"/>
      <c r="AK122" s="86"/>
      <c r="AL122" s="86"/>
      <c r="AM122" s="239"/>
      <c r="AN122" s="239"/>
      <c r="AO122" s="98"/>
      <c r="AP122" s="98"/>
      <c r="AQ122" s="98"/>
      <c r="AR122" s="98"/>
      <c r="AS122" s="98"/>
      <c r="AT122" s="98"/>
      <c r="AU122" s="98"/>
      <c r="AV122" s="98"/>
      <c r="AW122" s="100"/>
      <c r="AX122" s="240" t="s">
        <v>344</v>
      </c>
      <c r="AY122" s="101">
        <v>15400</v>
      </c>
      <c r="AZ122" s="102">
        <v>6300</v>
      </c>
      <c r="BA122" s="102">
        <v>4200</v>
      </c>
      <c r="BB122" s="102">
        <v>2730</v>
      </c>
      <c r="BC122" s="237">
        <v>13200</v>
      </c>
      <c r="BD122" s="237">
        <v>5400</v>
      </c>
      <c r="BE122" s="237">
        <v>3600</v>
      </c>
      <c r="BF122" s="237">
        <v>2340</v>
      </c>
    </row>
    <row r="123" spans="1:65" s="83" customFormat="1" ht="63" customHeight="1" x14ac:dyDescent="0.25">
      <c r="A123" s="83" t="str">
        <f t="shared" si="47"/>
        <v>BH59DT_D1+1</v>
      </c>
      <c r="B123" s="83" t="str">
        <f t="shared" si="48"/>
        <v>BH59DT_D1+2</v>
      </c>
      <c r="C123" s="83" t="str">
        <f t="shared" si="49"/>
        <v>BH59DT_D1+3</v>
      </c>
      <c r="D123" s="83" t="str">
        <f t="shared" si="50"/>
        <v>BH59DT_D1+4</v>
      </c>
      <c r="E123" s="83" t="s">
        <v>344</v>
      </c>
      <c r="F123" s="85"/>
      <c r="G123" s="85"/>
      <c r="H123" s="93" t="s">
        <v>4535</v>
      </c>
      <c r="I123" s="84" t="s">
        <v>4536</v>
      </c>
      <c r="J123" s="84" t="s">
        <v>4537</v>
      </c>
      <c r="K123" s="84" t="str">
        <f t="shared" si="46"/>
        <v>BH59DT_D1</v>
      </c>
      <c r="L123" s="84" t="s">
        <v>4538</v>
      </c>
      <c r="M123" s="95">
        <v>33000</v>
      </c>
      <c r="N123" s="95">
        <v>14000</v>
      </c>
      <c r="O123" s="95">
        <v>6500</v>
      </c>
      <c r="P123" s="95">
        <v>5000</v>
      </c>
      <c r="Q123" s="95" t="e">
        <f>VLOOKUP(H123&amp;"Vị trí 1",#REF!,9,0)</f>
        <v>#REF!</v>
      </c>
      <c r="R123" s="95" t="e">
        <f>VLOOKUP(H123&amp;"Vị trí 2",#REF!,9,0)</f>
        <v>#REF!</v>
      </c>
      <c r="S123" s="95" t="e">
        <f>VLOOKUP(H123&amp;"Vị trí 3",#REF!,9,0)</f>
        <v>#REF!</v>
      </c>
      <c r="T123" s="95" t="e">
        <f>VLOOKUP(H123&amp;"Vị trí 4",#REF!,9,0)</f>
        <v>#REF!</v>
      </c>
      <c r="U123" s="237" t="e">
        <f>VLOOKUP(A123,#REF!,32,0)</f>
        <v>#REF!</v>
      </c>
      <c r="V123" s="237" t="e">
        <f>VLOOKUP(B123,#REF!,32,0)</f>
        <v>#REF!</v>
      </c>
      <c r="W123" s="237" t="e">
        <f>VLOOKUP(C123,#REF!,32,0)</f>
        <v>#REF!</v>
      </c>
      <c r="X123" s="237"/>
      <c r="Y123" s="238" t="e">
        <f t="shared" ref="Y123:AA124" si="72">U123/M123</f>
        <v>#REF!</v>
      </c>
      <c r="Z123" s="238" t="e">
        <f t="shared" si="72"/>
        <v>#REF!</v>
      </c>
      <c r="AA123" s="238" t="e">
        <f t="shared" si="72"/>
        <v>#REF!</v>
      </c>
      <c r="AB123" s="238"/>
      <c r="AC123" s="237"/>
      <c r="AD123" s="237"/>
      <c r="AE123" s="237"/>
      <c r="AF123" s="237"/>
      <c r="AG123" s="238"/>
      <c r="AH123" s="238"/>
      <c r="AI123" s="238"/>
      <c r="AJ123" s="238"/>
      <c r="AK123" s="86">
        <v>2.8760840633119735</v>
      </c>
      <c r="AL123" s="86"/>
      <c r="AM123" s="239"/>
      <c r="AN123" s="239">
        <f>AK123*$AN$10/$AK$10</f>
        <v>1.6967450259840757</v>
      </c>
      <c r="AO123" s="98">
        <f t="shared" ref="AO123:AR127" si="73">M123*$AN123</f>
        <v>55992.5858574745</v>
      </c>
      <c r="AP123" s="98">
        <f t="shared" si="73"/>
        <v>23754.430363777061</v>
      </c>
      <c r="AQ123" s="98">
        <f t="shared" si="73"/>
        <v>11028.842668896492</v>
      </c>
      <c r="AR123" s="98">
        <f t="shared" si="73"/>
        <v>8483.7251299203781</v>
      </c>
      <c r="AS123" s="99">
        <f t="shared" ref="AS123:AV127" si="74">IF(AO123&lt;1000,ROUND(AO123,-1),ROUND(AO123,-2))</f>
        <v>56000</v>
      </c>
      <c r="AT123" s="99">
        <f t="shared" si="74"/>
        <v>23800</v>
      </c>
      <c r="AU123" s="99">
        <f t="shared" si="74"/>
        <v>11000</v>
      </c>
      <c r="AV123" s="99">
        <f t="shared" si="74"/>
        <v>8500</v>
      </c>
      <c r="AW123" s="100">
        <f>AO123*0.15</f>
        <v>8398.8878786211753</v>
      </c>
      <c r="AX123" s="240" t="s">
        <v>344</v>
      </c>
      <c r="AY123" s="101"/>
      <c r="AZ123" s="102"/>
      <c r="BA123" s="102"/>
      <c r="BB123" s="102"/>
      <c r="BC123" s="237"/>
      <c r="BD123" s="237"/>
      <c r="BE123" s="237"/>
      <c r="BF123" s="237"/>
      <c r="BG123" s="103">
        <f>AV123-AW123</f>
        <v>101.11212137882467</v>
      </c>
      <c r="BJ123" s="235" t="e">
        <f>M123*#REF!</f>
        <v>#REF!</v>
      </c>
      <c r="BK123" s="235" t="e">
        <f>N123*#REF!</f>
        <v>#REF!</v>
      </c>
      <c r="BL123" s="235" t="e">
        <f>O123*#REF!</f>
        <v>#REF!</v>
      </c>
      <c r="BM123" s="235" t="e">
        <f>P123*#REF!</f>
        <v>#REF!</v>
      </c>
    </row>
    <row r="124" spans="1:65" s="83" customFormat="1" ht="35.1" customHeight="1" x14ac:dyDescent="0.25">
      <c r="A124" s="83" t="str">
        <f t="shared" si="47"/>
        <v>BH59DT_D2+1</v>
      </c>
      <c r="B124" s="83" t="str">
        <f t="shared" si="48"/>
        <v>BH59DT_D2+2</v>
      </c>
      <c r="C124" s="83" t="str">
        <f t="shared" si="49"/>
        <v>BH59DT_D2+3</v>
      </c>
      <c r="D124" s="83" t="str">
        <f t="shared" si="50"/>
        <v>BH59DT_D2+4</v>
      </c>
      <c r="E124" s="83" t="s">
        <v>344</v>
      </c>
      <c r="F124" s="85"/>
      <c r="G124" s="85"/>
      <c r="H124" s="93" t="s">
        <v>4539</v>
      </c>
      <c r="I124" s="84" t="s">
        <v>4540</v>
      </c>
      <c r="J124" s="84" t="s">
        <v>4537</v>
      </c>
      <c r="K124" s="84" t="str">
        <f t="shared" si="46"/>
        <v>BH59DT_D2</v>
      </c>
      <c r="L124" s="84" t="s">
        <v>4541</v>
      </c>
      <c r="M124" s="95">
        <v>25000</v>
      </c>
      <c r="N124" s="95">
        <v>12000</v>
      </c>
      <c r="O124" s="95">
        <v>8000</v>
      </c>
      <c r="P124" s="95">
        <v>5000</v>
      </c>
      <c r="Q124" s="95" t="e">
        <f>VLOOKUP(H124&amp;"Vị trí 1",#REF!,9,0)</f>
        <v>#REF!</v>
      </c>
      <c r="R124" s="95" t="e">
        <f>VLOOKUP(H124&amp;"Vị trí 2",#REF!,9,0)</f>
        <v>#REF!</v>
      </c>
      <c r="S124" s="95" t="e">
        <f>VLOOKUP(H124&amp;"Vị trí 3",#REF!,9,0)</f>
        <v>#REF!</v>
      </c>
      <c r="T124" s="95" t="e">
        <f>VLOOKUP(H124&amp;"Vị trí 4",#REF!,9,0)</f>
        <v>#REF!</v>
      </c>
      <c r="U124" s="237" t="e">
        <f>VLOOKUP(A124,#REF!,32,0)</f>
        <v>#REF!</v>
      </c>
      <c r="V124" s="237" t="e">
        <f>VLOOKUP(B124,#REF!,32,0)</f>
        <v>#REF!</v>
      </c>
      <c r="W124" s="237" t="e">
        <f>VLOOKUP(C124,#REF!,32,0)</f>
        <v>#REF!</v>
      </c>
      <c r="X124" s="237"/>
      <c r="Y124" s="238" t="e">
        <f t="shared" si="72"/>
        <v>#REF!</v>
      </c>
      <c r="Z124" s="238" t="e">
        <f t="shared" si="72"/>
        <v>#REF!</v>
      </c>
      <c r="AA124" s="238" t="e">
        <f t="shared" si="72"/>
        <v>#REF!</v>
      </c>
      <c r="AB124" s="238"/>
      <c r="AC124" s="237"/>
      <c r="AD124" s="237"/>
      <c r="AE124" s="237"/>
      <c r="AF124" s="237"/>
      <c r="AG124" s="238"/>
      <c r="AH124" s="238"/>
      <c r="AI124" s="238"/>
      <c r="AJ124" s="238"/>
      <c r="AK124" s="86">
        <v>2.3552230632724647</v>
      </c>
      <c r="AL124" s="86"/>
      <c r="AM124" s="239"/>
      <c r="AN124" s="239">
        <v>1.35</v>
      </c>
      <c r="AO124" s="98">
        <f t="shared" si="73"/>
        <v>33750</v>
      </c>
      <c r="AP124" s="98">
        <f t="shared" si="73"/>
        <v>16200.000000000002</v>
      </c>
      <c r="AQ124" s="98">
        <f t="shared" si="73"/>
        <v>10800</v>
      </c>
      <c r="AR124" s="98">
        <f t="shared" si="73"/>
        <v>6750</v>
      </c>
      <c r="AS124" s="99">
        <f t="shared" si="74"/>
        <v>33800</v>
      </c>
      <c r="AT124" s="99">
        <f t="shared" si="74"/>
        <v>16200</v>
      </c>
      <c r="AU124" s="99">
        <f t="shared" si="74"/>
        <v>10800</v>
      </c>
      <c r="AV124" s="99">
        <f t="shared" si="74"/>
        <v>6800</v>
      </c>
      <c r="AW124" s="100">
        <f>AO124*0.15</f>
        <v>5062.5</v>
      </c>
      <c r="AX124" s="240" t="s">
        <v>344</v>
      </c>
      <c r="AY124" s="101">
        <v>25900</v>
      </c>
      <c r="AZ124" s="102">
        <v>9800</v>
      </c>
      <c r="BA124" s="102">
        <v>5600</v>
      </c>
      <c r="BB124" s="102">
        <v>3500</v>
      </c>
      <c r="BC124" s="237">
        <v>22200</v>
      </c>
      <c r="BD124" s="237">
        <v>8400</v>
      </c>
      <c r="BE124" s="237">
        <v>4800</v>
      </c>
      <c r="BF124" s="237">
        <v>3000</v>
      </c>
      <c r="BG124" s="103">
        <f>AV124-AW124</f>
        <v>1737.5</v>
      </c>
      <c r="BJ124" s="235" t="e">
        <f>M124*#REF!</f>
        <v>#REF!</v>
      </c>
      <c r="BK124" s="235" t="e">
        <f>N124*#REF!</f>
        <v>#REF!</v>
      </c>
      <c r="BL124" s="235" t="e">
        <f>O124*#REF!</f>
        <v>#REF!</v>
      </c>
      <c r="BM124" s="235" t="e">
        <f>P124*#REF!</f>
        <v>#REF!</v>
      </c>
    </row>
    <row r="125" spans="1:65" s="83" customFormat="1" ht="35.1" customHeight="1" x14ac:dyDescent="0.25">
      <c r="A125" s="83" t="str">
        <f t="shared" si="47"/>
        <v>BH59DT_D3+1</v>
      </c>
      <c r="B125" s="83" t="str">
        <f t="shared" si="48"/>
        <v>BH59DT_D3+2</v>
      </c>
      <c r="C125" s="83" t="str">
        <f t="shared" si="49"/>
        <v>BH59DT_D3+3</v>
      </c>
      <c r="D125" s="83" t="str">
        <f t="shared" si="50"/>
        <v>BH59DT_D3+4</v>
      </c>
      <c r="E125" s="83" t="s">
        <v>344</v>
      </c>
      <c r="F125" s="85"/>
      <c r="G125" s="85"/>
      <c r="H125" s="93" t="s">
        <v>4542</v>
      </c>
      <c r="I125" s="84" t="s">
        <v>4543</v>
      </c>
      <c r="J125" s="84" t="s">
        <v>4544</v>
      </c>
      <c r="K125" s="84" t="str">
        <f t="shared" si="46"/>
        <v>BH59DT_D3</v>
      </c>
      <c r="L125" s="84" t="s">
        <v>4545</v>
      </c>
      <c r="M125" s="95">
        <v>21000</v>
      </c>
      <c r="N125" s="95">
        <v>9000</v>
      </c>
      <c r="O125" s="95">
        <v>5200</v>
      </c>
      <c r="P125" s="95">
        <v>3900</v>
      </c>
      <c r="Q125" s="95" t="e">
        <f>VLOOKUP(H125&amp;"Vị trí 1",#REF!,9,0)</f>
        <v>#REF!</v>
      </c>
      <c r="R125" s="95" t="e">
        <f>VLOOKUP(H125&amp;"Vị trí 2",#REF!,9,0)</f>
        <v>#REF!</v>
      </c>
      <c r="S125" s="95" t="e">
        <f>VLOOKUP(H125&amp;"Vị trí 3",#REF!,9,0)</f>
        <v>#REF!</v>
      </c>
      <c r="T125" s="95" t="e">
        <f>VLOOKUP(H125&amp;"Vị trí 4",#REF!,9,0)</f>
        <v>#REF!</v>
      </c>
      <c r="U125" s="237" t="e">
        <f>VLOOKUP(A125,#REF!,32,0)</f>
        <v>#REF!</v>
      </c>
      <c r="V125" s="237" t="e">
        <f>VLOOKUP(B125,#REF!,32,0)</f>
        <v>#REF!</v>
      </c>
      <c r="W125" s="237"/>
      <c r="X125" s="237"/>
      <c r="Y125" s="238" t="e">
        <f>U125/M125</f>
        <v>#REF!</v>
      </c>
      <c r="Z125" s="238" t="e">
        <f>V125/N125</f>
        <v>#REF!</v>
      </c>
      <c r="AA125" s="238"/>
      <c r="AB125" s="238"/>
      <c r="AC125" s="237"/>
      <c r="AD125" s="237"/>
      <c r="AE125" s="237"/>
      <c r="AF125" s="237"/>
      <c r="AG125" s="238"/>
      <c r="AH125" s="238"/>
      <c r="AI125" s="238"/>
      <c r="AJ125" s="238"/>
      <c r="AK125" s="86">
        <v>2.2774289447294946</v>
      </c>
      <c r="AL125" s="86"/>
      <c r="AM125" s="239"/>
      <c r="AN125" s="239">
        <v>1.3</v>
      </c>
      <c r="AO125" s="98">
        <f t="shared" si="73"/>
        <v>27300</v>
      </c>
      <c r="AP125" s="98">
        <f t="shared" si="73"/>
        <v>11700</v>
      </c>
      <c r="AQ125" s="98">
        <f t="shared" si="73"/>
        <v>6760</v>
      </c>
      <c r="AR125" s="98">
        <f t="shared" si="73"/>
        <v>5070</v>
      </c>
      <c r="AS125" s="99">
        <f t="shared" si="74"/>
        <v>27300</v>
      </c>
      <c r="AT125" s="99">
        <f t="shared" si="74"/>
        <v>11700</v>
      </c>
      <c r="AU125" s="99">
        <f t="shared" si="74"/>
        <v>6800</v>
      </c>
      <c r="AV125" s="99">
        <f t="shared" si="74"/>
        <v>5100</v>
      </c>
      <c r="AW125" s="100">
        <f>AO125*0.15</f>
        <v>4095</v>
      </c>
      <c r="AX125" s="240" t="s">
        <v>344</v>
      </c>
      <c r="AY125" s="101">
        <v>21700</v>
      </c>
      <c r="AZ125" s="102">
        <v>8400</v>
      </c>
      <c r="BA125" s="102">
        <v>5600</v>
      </c>
      <c r="BB125" s="102">
        <v>3500</v>
      </c>
      <c r="BC125" s="237">
        <v>18600</v>
      </c>
      <c r="BD125" s="237">
        <v>7200</v>
      </c>
      <c r="BE125" s="237">
        <v>4800</v>
      </c>
      <c r="BF125" s="237">
        <v>3000</v>
      </c>
      <c r="BG125" s="103">
        <f>AV125-AW125</f>
        <v>1005</v>
      </c>
      <c r="BJ125" s="235" t="e">
        <f>M125*#REF!</f>
        <v>#REF!</v>
      </c>
      <c r="BK125" s="235" t="e">
        <f>N125*#REF!</f>
        <v>#REF!</v>
      </c>
      <c r="BL125" s="235" t="e">
        <f>O125*#REF!</f>
        <v>#REF!</v>
      </c>
      <c r="BM125" s="235" t="e">
        <f>P125*#REF!</f>
        <v>#REF!</v>
      </c>
    </row>
    <row r="126" spans="1:65" s="83" customFormat="1" ht="35.1" customHeight="1" x14ac:dyDescent="0.25">
      <c r="A126" s="83" t="str">
        <f t="shared" si="47"/>
        <v>BH60DT+1</v>
      </c>
      <c r="B126" s="83" t="str">
        <f t="shared" si="48"/>
        <v>BH60DT+2</v>
      </c>
      <c r="C126" s="83" t="str">
        <f t="shared" si="49"/>
        <v>BH60DT+3</v>
      </c>
      <c r="D126" s="83" t="str">
        <f t="shared" si="50"/>
        <v>BH60DT+4</v>
      </c>
      <c r="E126" s="83" t="s">
        <v>344</v>
      </c>
      <c r="F126" s="85">
        <v>60</v>
      </c>
      <c r="G126" s="85"/>
      <c r="H126" s="93" t="s">
        <v>4546</v>
      </c>
      <c r="I126" s="84" t="s">
        <v>4547</v>
      </c>
      <c r="J126" s="84" t="s">
        <v>4548</v>
      </c>
      <c r="K126" s="84" t="str">
        <f t="shared" si="46"/>
        <v>BH60DT</v>
      </c>
      <c r="L126" s="84" t="s">
        <v>4538</v>
      </c>
      <c r="M126" s="95">
        <v>17000</v>
      </c>
      <c r="N126" s="95">
        <v>8000</v>
      </c>
      <c r="O126" s="95">
        <v>4200</v>
      </c>
      <c r="P126" s="95">
        <v>2600</v>
      </c>
      <c r="Q126" s="95" t="e">
        <f>VLOOKUP(H126&amp;"Vị trí 1",#REF!,9,0)</f>
        <v>#REF!</v>
      </c>
      <c r="R126" s="95" t="e">
        <f>VLOOKUP(H126&amp;"Vị trí 2",#REF!,9,0)</f>
        <v>#REF!</v>
      </c>
      <c r="S126" s="95" t="e">
        <f>VLOOKUP(H126&amp;"Vị trí 3",#REF!,9,0)</f>
        <v>#REF!</v>
      </c>
      <c r="T126" s="95" t="e">
        <f>VLOOKUP(H126&amp;"Vị trí 4",#REF!,9,0)</f>
        <v>#REF!</v>
      </c>
      <c r="U126" s="237"/>
      <c r="V126" s="237" t="e">
        <f>VLOOKUP(B126,#REF!,32,0)</f>
        <v>#REF!</v>
      </c>
      <c r="W126" s="237" t="e">
        <f>VLOOKUP(C126,#REF!,32,0)</f>
        <v>#REF!</v>
      </c>
      <c r="X126" s="237" t="e">
        <f>VLOOKUP(D126,#REF!,32,0)</f>
        <v>#REF!</v>
      </c>
      <c r="Y126" s="238"/>
      <c r="Z126" s="238" t="e">
        <f>V126/N126</f>
        <v>#REF!</v>
      </c>
      <c r="AA126" s="238" t="e">
        <f>W126/O126</f>
        <v>#REF!</v>
      </c>
      <c r="AB126" s="238" t="e">
        <f>X126/P126</f>
        <v>#REF!</v>
      </c>
      <c r="AC126" s="237"/>
      <c r="AD126" s="237"/>
      <c r="AE126" s="237"/>
      <c r="AF126" s="237"/>
      <c r="AG126" s="238"/>
      <c r="AH126" s="238"/>
      <c r="AI126" s="238"/>
      <c r="AJ126" s="238"/>
      <c r="AK126" s="86">
        <v>3.8819030159675365</v>
      </c>
      <c r="AL126" s="86"/>
      <c r="AM126" s="239"/>
      <c r="AN126" s="239">
        <f>ROUNDDOWN(AK126*$AN$10/$AK$10,1)</f>
        <v>2.2000000000000002</v>
      </c>
      <c r="AO126" s="98">
        <f t="shared" si="73"/>
        <v>37400</v>
      </c>
      <c r="AP126" s="98">
        <f t="shared" si="73"/>
        <v>17600</v>
      </c>
      <c r="AQ126" s="98">
        <f t="shared" si="73"/>
        <v>9240</v>
      </c>
      <c r="AR126" s="98">
        <f t="shared" si="73"/>
        <v>5720.0000000000009</v>
      </c>
      <c r="AS126" s="99">
        <f t="shared" si="74"/>
        <v>37400</v>
      </c>
      <c r="AT126" s="99">
        <f t="shared" si="74"/>
        <v>17600</v>
      </c>
      <c r="AU126" s="99">
        <f t="shared" si="74"/>
        <v>9200</v>
      </c>
      <c r="AV126" s="99">
        <f t="shared" si="74"/>
        <v>5700</v>
      </c>
      <c r="AW126" s="100">
        <f>AO126*0.15</f>
        <v>5610</v>
      </c>
      <c r="AX126" s="240" t="s">
        <v>344</v>
      </c>
      <c r="AY126" s="101">
        <v>15399.999999999998</v>
      </c>
      <c r="AZ126" s="102">
        <v>6300</v>
      </c>
      <c r="BA126" s="102">
        <v>3639.9999999999995</v>
      </c>
      <c r="BB126" s="102">
        <v>2730</v>
      </c>
      <c r="BC126" s="237">
        <v>13200</v>
      </c>
      <c r="BD126" s="237">
        <v>5400</v>
      </c>
      <c r="BE126" s="237">
        <v>3120</v>
      </c>
      <c r="BF126" s="237">
        <v>2340</v>
      </c>
      <c r="BG126" s="103">
        <f>AV126-AW126</f>
        <v>90</v>
      </c>
      <c r="BJ126" s="235" t="e">
        <f>M126*#REF!</f>
        <v>#REF!</v>
      </c>
      <c r="BK126" s="235" t="e">
        <f>N126*#REF!</f>
        <v>#REF!</v>
      </c>
      <c r="BL126" s="235" t="e">
        <f>O126*#REF!</f>
        <v>#REF!</v>
      </c>
      <c r="BM126" s="235" t="e">
        <f>P126*#REF!</f>
        <v>#REF!</v>
      </c>
    </row>
    <row r="127" spans="1:65" s="83" customFormat="1" ht="47.25" x14ac:dyDescent="0.25">
      <c r="A127" s="83" t="str">
        <f t="shared" si="47"/>
        <v>BH61DT+1</v>
      </c>
      <c r="B127" s="83" t="str">
        <f t="shared" si="48"/>
        <v>BH61DT+2</v>
      </c>
      <c r="C127" s="83" t="str">
        <f t="shared" si="49"/>
        <v>BH61DT+3</v>
      </c>
      <c r="D127" s="83" t="str">
        <f t="shared" si="50"/>
        <v>BH61DT+4</v>
      </c>
      <c r="E127" s="83" t="s">
        <v>344</v>
      </c>
      <c r="F127" s="85">
        <v>61</v>
      </c>
      <c r="G127" s="85"/>
      <c r="H127" s="93" t="s">
        <v>4549</v>
      </c>
      <c r="I127" s="84" t="s">
        <v>4550</v>
      </c>
      <c r="J127" s="84" t="s">
        <v>144</v>
      </c>
      <c r="K127" s="84" t="str">
        <f t="shared" si="46"/>
        <v>BH61DT</v>
      </c>
      <c r="L127" s="84" t="s">
        <v>4551</v>
      </c>
      <c r="M127" s="95">
        <v>17000</v>
      </c>
      <c r="N127" s="95">
        <v>8000</v>
      </c>
      <c r="O127" s="95">
        <v>4600</v>
      </c>
      <c r="P127" s="95">
        <v>3300</v>
      </c>
      <c r="Q127" s="95" t="e">
        <f>VLOOKUP(H127&amp;"Vị trí 1",#REF!,9,0)</f>
        <v>#REF!</v>
      </c>
      <c r="R127" s="95" t="e">
        <f>VLOOKUP(H127&amp;"Vị trí 2",#REF!,9,0)</f>
        <v>#REF!</v>
      </c>
      <c r="S127" s="95" t="e">
        <f>VLOOKUP(H127&amp;"Vị trí 3",#REF!,9,0)</f>
        <v>#REF!</v>
      </c>
      <c r="T127" s="95" t="e">
        <f>VLOOKUP(H127&amp;"Vị trí 4",#REF!,9,0)</f>
        <v>#REF!</v>
      </c>
      <c r="U127" s="237"/>
      <c r="V127" s="237" t="e">
        <f>VLOOKUP(B127,#REF!,32,0)</f>
        <v>#REF!</v>
      </c>
      <c r="W127" s="237"/>
      <c r="X127" s="237"/>
      <c r="Y127" s="238"/>
      <c r="Z127" s="238" t="e">
        <f>V127/N127</f>
        <v>#REF!</v>
      </c>
      <c r="AA127" s="238"/>
      <c r="AB127" s="238"/>
      <c r="AC127" s="237"/>
      <c r="AD127" s="237"/>
      <c r="AE127" s="237"/>
      <c r="AF127" s="237"/>
      <c r="AG127" s="238"/>
      <c r="AH127" s="238"/>
      <c r="AI127" s="238"/>
      <c r="AJ127" s="238"/>
      <c r="AK127" s="86">
        <v>3.030916819852941</v>
      </c>
      <c r="AL127" s="86"/>
      <c r="AM127" s="239"/>
      <c r="AN127" s="239">
        <v>1.75</v>
      </c>
      <c r="AO127" s="98">
        <f t="shared" si="73"/>
        <v>29750</v>
      </c>
      <c r="AP127" s="98">
        <f t="shared" si="73"/>
        <v>14000</v>
      </c>
      <c r="AQ127" s="98">
        <f t="shared" si="73"/>
        <v>8050</v>
      </c>
      <c r="AR127" s="98">
        <f t="shared" si="73"/>
        <v>5775</v>
      </c>
      <c r="AS127" s="99">
        <f t="shared" si="74"/>
        <v>29800</v>
      </c>
      <c r="AT127" s="99">
        <f t="shared" si="74"/>
        <v>14000</v>
      </c>
      <c r="AU127" s="99">
        <f t="shared" si="74"/>
        <v>8100</v>
      </c>
      <c r="AV127" s="99">
        <f t="shared" si="74"/>
        <v>5800</v>
      </c>
      <c r="AW127" s="100">
        <f>AO127*0.15</f>
        <v>4462.5</v>
      </c>
      <c r="AX127" s="240" t="s">
        <v>344</v>
      </c>
      <c r="AY127" s="101">
        <v>11900</v>
      </c>
      <c r="AZ127" s="102">
        <v>5600</v>
      </c>
      <c r="BA127" s="102">
        <v>2940</v>
      </c>
      <c r="BB127" s="102">
        <v>1820</v>
      </c>
      <c r="BC127" s="237">
        <v>10200</v>
      </c>
      <c r="BD127" s="237">
        <v>4800</v>
      </c>
      <c r="BE127" s="237">
        <v>2520</v>
      </c>
      <c r="BF127" s="237">
        <v>1560</v>
      </c>
      <c r="BG127" s="103">
        <f>AV127-AW127</f>
        <v>1337.5</v>
      </c>
      <c r="BJ127" s="235" t="e">
        <f>M127*#REF!</f>
        <v>#REF!</v>
      </c>
      <c r="BK127" s="235" t="e">
        <f>N127*#REF!</f>
        <v>#REF!</v>
      </c>
      <c r="BL127" s="235" t="e">
        <f>O127*#REF!</f>
        <v>#REF!</v>
      </c>
      <c r="BM127" s="235" t="e">
        <f>P127*#REF!</f>
        <v>#REF!</v>
      </c>
    </row>
    <row r="128" spans="1:65" s="83" customFormat="1" ht="35.1" customHeight="1" x14ac:dyDescent="0.25">
      <c r="A128" s="83" t="str">
        <f t="shared" si="47"/>
        <v>BH62DT+1</v>
      </c>
      <c r="B128" s="83" t="str">
        <f t="shared" si="48"/>
        <v>BH62DT+2</v>
      </c>
      <c r="C128" s="83" t="str">
        <f t="shared" si="49"/>
        <v>BH62DT+3</v>
      </c>
      <c r="D128" s="83" t="str">
        <f t="shared" si="50"/>
        <v>BH62DT+4</v>
      </c>
      <c r="E128" s="83" t="s">
        <v>344</v>
      </c>
      <c r="F128" s="85">
        <v>62</v>
      </c>
      <c r="G128" s="85"/>
      <c r="H128" s="93" t="s">
        <v>4552</v>
      </c>
      <c r="I128" s="84" t="s">
        <v>4553</v>
      </c>
      <c r="J128" s="84" t="s">
        <v>144</v>
      </c>
      <c r="K128" s="84"/>
      <c r="L128" s="84" t="s">
        <v>4554</v>
      </c>
      <c r="M128" s="96"/>
      <c r="N128" s="96"/>
      <c r="O128" s="96"/>
      <c r="P128" s="96"/>
      <c r="Q128" s="95"/>
      <c r="R128" s="95"/>
      <c r="S128" s="95"/>
      <c r="T128" s="95"/>
      <c r="U128" s="237"/>
      <c r="V128" s="237"/>
      <c r="W128" s="237"/>
      <c r="X128" s="237"/>
      <c r="Y128" s="238"/>
      <c r="Z128" s="238"/>
      <c r="AA128" s="238"/>
      <c r="AB128" s="238"/>
      <c r="AC128" s="237"/>
      <c r="AD128" s="237"/>
      <c r="AE128" s="237"/>
      <c r="AF128" s="237"/>
      <c r="AG128" s="238"/>
      <c r="AH128" s="238"/>
      <c r="AI128" s="238"/>
      <c r="AJ128" s="238"/>
      <c r="AK128" s="86"/>
      <c r="AL128" s="86"/>
      <c r="AM128" s="239"/>
      <c r="AN128" s="239"/>
      <c r="AO128" s="98"/>
      <c r="AP128" s="98"/>
      <c r="AQ128" s="98"/>
      <c r="AR128" s="98"/>
      <c r="AS128" s="98"/>
      <c r="AT128" s="98"/>
      <c r="AU128" s="98"/>
      <c r="AV128" s="98"/>
      <c r="AW128" s="58"/>
      <c r="AX128" s="240" t="s">
        <v>344</v>
      </c>
      <c r="AY128" s="101">
        <v>11900</v>
      </c>
      <c r="AZ128" s="102">
        <v>5600</v>
      </c>
      <c r="BA128" s="102">
        <v>3220</v>
      </c>
      <c r="BB128" s="102">
        <v>2310</v>
      </c>
      <c r="BC128" s="237">
        <v>10200</v>
      </c>
      <c r="BD128" s="237">
        <v>4800</v>
      </c>
      <c r="BE128" s="237">
        <v>2760</v>
      </c>
      <c r="BF128" s="237">
        <v>1980</v>
      </c>
    </row>
    <row r="129" spans="1:65" s="83" customFormat="1" ht="35.1" customHeight="1" x14ac:dyDescent="0.25">
      <c r="A129" s="83" t="str">
        <f t="shared" si="47"/>
        <v>BH62DT_D1+1</v>
      </c>
      <c r="B129" s="83" t="str">
        <f t="shared" si="48"/>
        <v>BH62DT_D1+2</v>
      </c>
      <c r="C129" s="83" t="str">
        <f t="shared" si="49"/>
        <v>BH62DT_D1+3</v>
      </c>
      <c r="D129" s="83" t="str">
        <f t="shared" si="50"/>
        <v>BH62DT_D1+4</v>
      </c>
      <c r="E129" s="83" t="s">
        <v>344</v>
      </c>
      <c r="F129" s="85"/>
      <c r="G129" s="85"/>
      <c r="H129" s="93" t="s">
        <v>4555</v>
      </c>
      <c r="I129" s="84" t="s">
        <v>4556</v>
      </c>
      <c r="J129" s="84" t="s">
        <v>144</v>
      </c>
      <c r="K129" s="84" t="str">
        <f t="shared" si="46"/>
        <v>BH62DT_D1</v>
      </c>
      <c r="L129" s="84" t="s">
        <v>4557</v>
      </c>
      <c r="M129" s="95">
        <v>16000</v>
      </c>
      <c r="N129" s="95">
        <v>8000</v>
      </c>
      <c r="O129" s="95">
        <v>4200</v>
      </c>
      <c r="P129" s="95">
        <v>2600</v>
      </c>
      <c r="Q129" s="95" t="e">
        <f>VLOOKUP(H129&amp;"Vị trí 1",#REF!,9,0)</f>
        <v>#REF!</v>
      </c>
      <c r="R129" s="95" t="e">
        <f>VLOOKUP(H129&amp;"Vị trí 2",#REF!,9,0)</f>
        <v>#REF!</v>
      </c>
      <c r="S129" s="95" t="e">
        <f>VLOOKUP(H129&amp;"Vị trí 3",#REF!,9,0)</f>
        <v>#REF!</v>
      </c>
      <c r="T129" s="95" t="e">
        <f>VLOOKUP(H129&amp;"Vị trí 4",#REF!,9,0)</f>
        <v>#REF!</v>
      </c>
      <c r="U129" s="237"/>
      <c r="V129" s="237" t="e">
        <f>VLOOKUP(B129,#REF!,32,0)</f>
        <v>#REF!</v>
      </c>
      <c r="W129" s="237"/>
      <c r="X129" s="237"/>
      <c r="Y129" s="238"/>
      <c r="Z129" s="238" t="e">
        <f>V129/N129</f>
        <v>#REF!</v>
      </c>
      <c r="AA129" s="238"/>
      <c r="AB129" s="238"/>
      <c r="AC129" s="237"/>
      <c r="AD129" s="237"/>
      <c r="AE129" s="237"/>
      <c r="AF129" s="237"/>
      <c r="AG129" s="238"/>
      <c r="AH129" s="238"/>
      <c r="AI129" s="238"/>
      <c r="AJ129" s="238"/>
      <c r="AK129" s="86">
        <v>3.1572241234390006</v>
      </c>
      <c r="AL129" s="86"/>
      <c r="AM129" s="239"/>
      <c r="AN129" s="239">
        <v>1.85</v>
      </c>
      <c r="AO129" s="98">
        <f t="shared" ref="AO129:AR134" si="75">M129*$AN129</f>
        <v>29600</v>
      </c>
      <c r="AP129" s="98">
        <f t="shared" si="75"/>
        <v>14800</v>
      </c>
      <c r="AQ129" s="98">
        <f t="shared" si="75"/>
        <v>7770</v>
      </c>
      <c r="AR129" s="98">
        <f t="shared" si="75"/>
        <v>4810</v>
      </c>
      <c r="AS129" s="99">
        <f t="shared" ref="AS129:AV134" si="76">IF(AO129&lt;1000,ROUND(AO129,-1),ROUND(AO129,-2))</f>
        <v>29600</v>
      </c>
      <c r="AT129" s="99">
        <f t="shared" si="76"/>
        <v>14800</v>
      </c>
      <c r="AU129" s="99">
        <f t="shared" si="76"/>
        <v>7800</v>
      </c>
      <c r="AV129" s="99">
        <f t="shared" si="76"/>
        <v>4800</v>
      </c>
      <c r="AW129" s="100">
        <f t="shared" ref="AW129:AW134" si="77">AO129*0.15</f>
        <v>4440</v>
      </c>
      <c r="AX129" s="240" t="s">
        <v>344</v>
      </c>
      <c r="AY129" s="101"/>
      <c r="AZ129" s="102"/>
      <c r="BA129" s="102"/>
      <c r="BB129" s="102"/>
      <c r="BC129" s="237"/>
      <c r="BD129" s="237"/>
      <c r="BE129" s="237"/>
      <c r="BF129" s="237"/>
      <c r="BG129" s="103">
        <f t="shared" ref="BG129:BG134" si="78">AV129-AW129</f>
        <v>360</v>
      </c>
      <c r="BJ129" s="235" t="e">
        <f>M129*#REF!</f>
        <v>#REF!</v>
      </c>
      <c r="BK129" s="235" t="e">
        <f>N129*#REF!</f>
        <v>#REF!</v>
      </c>
      <c r="BL129" s="235" t="e">
        <f>O129*#REF!</f>
        <v>#REF!</v>
      </c>
      <c r="BM129" s="235" t="e">
        <f>P129*#REF!</f>
        <v>#REF!</v>
      </c>
    </row>
    <row r="130" spans="1:65" s="83" customFormat="1" ht="35.1" customHeight="1" x14ac:dyDescent="0.25">
      <c r="A130" s="83" t="str">
        <f t="shared" si="47"/>
        <v>BH62DT_D2+1</v>
      </c>
      <c r="B130" s="83" t="str">
        <f t="shared" si="48"/>
        <v>BH62DT_D2+2</v>
      </c>
      <c r="C130" s="83" t="str">
        <f t="shared" si="49"/>
        <v>BH62DT_D2+3</v>
      </c>
      <c r="D130" s="83" t="str">
        <f t="shared" si="50"/>
        <v>BH62DT_D2+4</v>
      </c>
      <c r="E130" s="83" t="s">
        <v>344</v>
      </c>
      <c r="F130" s="85"/>
      <c r="G130" s="85"/>
      <c r="H130" s="93" t="s">
        <v>4558</v>
      </c>
      <c r="I130" s="84" t="s">
        <v>4559</v>
      </c>
      <c r="J130" s="84" t="s">
        <v>144</v>
      </c>
      <c r="K130" s="84" t="str">
        <f t="shared" si="46"/>
        <v>BH62DT_D2</v>
      </c>
      <c r="L130" s="84" t="s">
        <v>288</v>
      </c>
      <c r="M130" s="95">
        <v>12000</v>
      </c>
      <c r="N130" s="95">
        <v>6000</v>
      </c>
      <c r="O130" s="95">
        <v>3300</v>
      </c>
      <c r="P130" s="95">
        <v>2300</v>
      </c>
      <c r="Q130" s="95" t="e">
        <f>VLOOKUP(H130&amp;"Vị trí 1",#REF!,9,0)</f>
        <v>#REF!</v>
      </c>
      <c r="R130" s="95" t="e">
        <f>VLOOKUP(H130&amp;"Vị trí 2",#REF!,9,0)</f>
        <v>#REF!</v>
      </c>
      <c r="S130" s="95" t="e">
        <f>VLOOKUP(H130&amp;"Vị trí 3",#REF!,9,0)</f>
        <v>#REF!</v>
      </c>
      <c r="T130" s="95" t="e">
        <f>VLOOKUP(H130&amp;"Vị trí 4",#REF!,9,0)</f>
        <v>#REF!</v>
      </c>
      <c r="U130" s="237"/>
      <c r="V130" s="237"/>
      <c r="W130" s="237"/>
      <c r="X130" s="237"/>
      <c r="Y130" s="238"/>
      <c r="Z130" s="238"/>
      <c r="AA130" s="238"/>
      <c r="AB130" s="238"/>
      <c r="AC130" s="237"/>
      <c r="AD130" s="237"/>
      <c r="AE130" s="237"/>
      <c r="AF130" s="237"/>
      <c r="AG130" s="238"/>
      <c r="AH130" s="238"/>
      <c r="AI130" s="238"/>
      <c r="AJ130" s="238"/>
      <c r="AK130" s="86">
        <v>3.05</v>
      </c>
      <c r="AL130" s="86"/>
      <c r="AM130" s="239"/>
      <c r="AN130" s="239">
        <f>AK130*$AN$10/$AK$10</f>
        <v>1.7993466864428302</v>
      </c>
      <c r="AO130" s="98">
        <f t="shared" si="75"/>
        <v>21592.160237313961</v>
      </c>
      <c r="AP130" s="98">
        <f t="shared" si="75"/>
        <v>10796.080118656981</v>
      </c>
      <c r="AQ130" s="98">
        <f t="shared" si="75"/>
        <v>5937.8440652613399</v>
      </c>
      <c r="AR130" s="98">
        <f t="shared" si="75"/>
        <v>4138.4973788185098</v>
      </c>
      <c r="AS130" s="99">
        <f t="shared" si="76"/>
        <v>21600</v>
      </c>
      <c r="AT130" s="99">
        <f t="shared" si="76"/>
        <v>10800</v>
      </c>
      <c r="AU130" s="99">
        <f t="shared" si="76"/>
        <v>5900</v>
      </c>
      <c r="AV130" s="99">
        <f t="shared" si="76"/>
        <v>4100</v>
      </c>
      <c r="AW130" s="100">
        <f t="shared" si="77"/>
        <v>3238.8240355970943</v>
      </c>
      <c r="AX130" s="240" t="s">
        <v>344</v>
      </c>
      <c r="AY130" s="101">
        <v>11200</v>
      </c>
      <c r="AZ130" s="102">
        <v>5600</v>
      </c>
      <c r="BA130" s="102">
        <v>2940</v>
      </c>
      <c r="BB130" s="102">
        <v>1820</v>
      </c>
      <c r="BC130" s="237">
        <v>9600</v>
      </c>
      <c r="BD130" s="237">
        <v>4800</v>
      </c>
      <c r="BE130" s="237">
        <v>2520</v>
      </c>
      <c r="BF130" s="237">
        <v>1560</v>
      </c>
      <c r="BG130" s="103">
        <f t="shared" si="78"/>
        <v>861.17596440290572</v>
      </c>
      <c r="BJ130" s="235" t="e">
        <f>M130*#REF!</f>
        <v>#REF!</v>
      </c>
      <c r="BK130" s="235" t="e">
        <f>N130*#REF!</f>
        <v>#REF!</v>
      </c>
      <c r="BL130" s="235" t="e">
        <f>O130*#REF!</f>
        <v>#REF!</v>
      </c>
      <c r="BM130" s="235" t="e">
        <f>P130*#REF!</f>
        <v>#REF!</v>
      </c>
    </row>
    <row r="131" spans="1:65" s="83" customFormat="1" ht="35.1" customHeight="1" x14ac:dyDescent="0.25">
      <c r="A131" s="83" t="str">
        <f t="shared" si="47"/>
        <v>BH62DT_D3+1</v>
      </c>
      <c r="B131" s="83" t="str">
        <f t="shared" si="48"/>
        <v>BH62DT_D3+2</v>
      </c>
      <c r="C131" s="83" t="str">
        <f t="shared" si="49"/>
        <v>BH62DT_D3+3</v>
      </c>
      <c r="D131" s="83" t="str">
        <f t="shared" si="50"/>
        <v>BH62DT_D3+4</v>
      </c>
      <c r="E131" s="83" t="s">
        <v>344</v>
      </c>
      <c r="F131" s="85"/>
      <c r="G131" s="85"/>
      <c r="H131" s="93" t="s">
        <v>4560</v>
      </c>
      <c r="I131" s="84" t="s">
        <v>4561</v>
      </c>
      <c r="J131" s="84" t="s">
        <v>288</v>
      </c>
      <c r="K131" s="84" t="str">
        <f t="shared" si="46"/>
        <v>BH62DT_D3</v>
      </c>
      <c r="L131" s="84" t="s">
        <v>4562</v>
      </c>
      <c r="M131" s="95">
        <v>8000</v>
      </c>
      <c r="N131" s="95">
        <v>5000</v>
      </c>
      <c r="O131" s="95">
        <v>2900</v>
      </c>
      <c r="P131" s="95">
        <v>2000</v>
      </c>
      <c r="Q131" s="95" t="e">
        <f>VLOOKUP(H131&amp;"Vị trí 1",#REF!,9,0)</f>
        <v>#REF!</v>
      </c>
      <c r="R131" s="95" t="e">
        <f>VLOOKUP(H131&amp;"Vị trí 2",#REF!,9,0)</f>
        <v>#REF!</v>
      </c>
      <c r="S131" s="95" t="e">
        <f>VLOOKUP(H131&amp;"Vị trí 3",#REF!,9,0)</f>
        <v>#REF!</v>
      </c>
      <c r="T131" s="95" t="e">
        <f>VLOOKUP(H131&amp;"Vị trí 4",#REF!,9,0)</f>
        <v>#REF!</v>
      </c>
      <c r="U131" s="237"/>
      <c r="V131" s="237"/>
      <c r="W131" s="237"/>
      <c r="X131" s="237"/>
      <c r="Y131" s="238"/>
      <c r="Z131" s="238"/>
      <c r="AA131" s="238"/>
      <c r="AB131" s="238"/>
      <c r="AC131" s="237"/>
      <c r="AD131" s="237"/>
      <c r="AE131" s="237"/>
      <c r="AF131" s="237"/>
      <c r="AG131" s="238"/>
      <c r="AH131" s="238"/>
      <c r="AI131" s="238"/>
      <c r="AJ131" s="238"/>
      <c r="AK131" s="86">
        <v>3.05</v>
      </c>
      <c r="AL131" s="86"/>
      <c r="AM131" s="239"/>
      <c r="AN131" s="239">
        <f>AK131*$AN$10/$AK$10</f>
        <v>1.7993466864428302</v>
      </c>
      <c r="AO131" s="98">
        <f t="shared" si="75"/>
        <v>14394.773491542643</v>
      </c>
      <c r="AP131" s="98">
        <f t="shared" si="75"/>
        <v>8996.7334322141505</v>
      </c>
      <c r="AQ131" s="98">
        <f t="shared" si="75"/>
        <v>5218.105390684208</v>
      </c>
      <c r="AR131" s="98">
        <f t="shared" si="75"/>
        <v>3598.6933728856607</v>
      </c>
      <c r="AS131" s="99">
        <f t="shared" si="76"/>
        <v>14400</v>
      </c>
      <c r="AT131" s="99">
        <f t="shared" si="76"/>
        <v>9000</v>
      </c>
      <c r="AU131" s="99">
        <f t="shared" si="76"/>
        <v>5200</v>
      </c>
      <c r="AV131" s="99">
        <f t="shared" si="76"/>
        <v>3600</v>
      </c>
      <c r="AW131" s="100">
        <f t="shared" si="77"/>
        <v>2159.2160237313965</v>
      </c>
      <c r="AX131" s="240" t="s">
        <v>344</v>
      </c>
      <c r="AY131" s="101">
        <v>8400</v>
      </c>
      <c r="AZ131" s="102">
        <v>4200</v>
      </c>
      <c r="BA131" s="102">
        <v>2310</v>
      </c>
      <c r="BB131" s="102">
        <v>1610</v>
      </c>
      <c r="BC131" s="237">
        <v>7200</v>
      </c>
      <c r="BD131" s="237">
        <v>3600</v>
      </c>
      <c r="BE131" s="237">
        <v>1980</v>
      </c>
      <c r="BF131" s="237">
        <v>1380</v>
      </c>
      <c r="BG131" s="103">
        <f t="shared" si="78"/>
        <v>1440.7839762686035</v>
      </c>
      <c r="BJ131" s="235" t="e">
        <f>M131*#REF!</f>
        <v>#REF!</v>
      </c>
      <c r="BK131" s="235" t="e">
        <f>N131*#REF!</f>
        <v>#REF!</v>
      </c>
      <c r="BL131" s="235" t="e">
        <f>O131*#REF!</f>
        <v>#REF!</v>
      </c>
      <c r="BM131" s="235" t="e">
        <f>P131*#REF!</f>
        <v>#REF!</v>
      </c>
    </row>
    <row r="132" spans="1:65" s="83" customFormat="1" ht="35.1" customHeight="1" x14ac:dyDescent="0.25">
      <c r="A132" s="83" t="str">
        <f t="shared" si="47"/>
        <v>BH62DT_D4+1</v>
      </c>
      <c r="B132" s="83" t="str">
        <f t="shared" si="48"/>
        <v>BH62DT_D4+2</v>
      </c>
      <c r="C132" s="83" t="str">
        <f t="shared" si="49"/>
        <v>BH62DT_D4+3</v>
      </c>
      <c r="D132" s="83" t="str">
        <f t="shared" si="50"/>
        <v>BH62DT_D4+4</v>
      </c>
      <c r="E132" s="83" t="s">
        <v>344</v>
      </c>
      <c r="F132" s="85"/>
      <c r="G132" s="85"/>
      <c r="H132" s="93" t="s">
        <v>4563</v>
      </c>
      <c r="I132" s="84" t="s">
        <v>4564</v>
      </c>
      <c r="J132" s="84" t="s">
        <v>4565</v>
      </c>
      <c r="K132" s="84" t="str">
        <f t="shared" si="46"/>
        <v>BH62DT_D4</v>
      </c>
      <c r="L132" s="84" t="s">
        <v>4566</v>
      </c>
      <c r="M132" s="95">
        <v>6000</v>
      </c>
      <c r="N132" s="95">
        <v>3000</v>
      </c>
      <c r="O132" s="95">
        <v>2500</v>
      </c>
      <c r="P132" s="95">
        <v>1600</v>
      </c>
      <c r="Q132" s="95" t="e">
        <f>VLOOKUP(H132&amp;"Vị trí 1",#REF!,9,0)</f>
        <v>#REF!</v>
      </c>
      <c r="R132" s="95" t="e">
        <f>VLOOKUP(H132&amp;"Vị trí 2",#REF!,9,0)</f>
        <v>#REF!</v>
      </c>
      <c r="S132" s="95" t="e">
        <f>VLOOKUP(H132&amp;"Vị trí 3",#REF!,9,0)</f>
        <v>#REF!</v>
      </c>
      <c r="T132" s="95" t="e">
        <f>VLOOKUP(H132&amp;"Vị trí 4",#REF!,9,0)</f>
        <v>#REF!</v>
      </c>
      <c r="U132" s="237"/>
      <c r="V132" s="237"/>
      <c r="W132" s="237"/>
      <c r="X132" s="237"/>
      <c r="Y132" s="238"/>
      <c r="Z132" s="238"/>
      <c r="AA132" s="238"/>
      <c r="AB132" s="238"/>
      <c r="AC132" s="237"/>
      <c r="AD132" s="237"/>
      <c r="AE132" s="237"/>
      <c r="AF132" s="237"/>
      <c r="AG132" s="238"/>
      <c r="AH132" s="238"/>
      <c r="AI132" s="238"/>
      <c r="AJ132" s="238"/>
      <c r="AK132" s="86">
        <v>3.05</v>
      </c>
      <c r="AL132" s="86"/>
      <c r="AM132" s="239"/>
      <c r="AN132" s="239">
        <f>AK132*$AN$10/$AK$10</f>
        <v>1.7993466864428302</v>
      </c>
      <c r="AO132" s="98">
        <f t="shared" si="75"/>
        <v>10796.080118656981</v>
      </c>
      <c r="AP132" s="98">
        <f t="shared" si="75"/>
        <v>5398.0400593284903</v>
      </c>
      <c r="AQ132" s="98">
        <f t="shared" si="75"/>
        <v>4498.3667161070753</v>
      </c>
      <c r="AR132" s="98">
        <f t="shared" si="75"/>
        <v>2878.9546983085284</v>
      </c>
      <c r="AS132" s="99">
        <f t="shared" si="76"/>
        <v>10800</v>
      </c>
      <c r="AT132" s="99">
        <f t="shared" si="76"/>
        <v>5400</v>
      </c>
      <c r="AU132" s="99">
        <f t="shared" si="76"/>
        <v>4500</v>
      </c>
      <c r="AV132" s="99">
        <f t="shared" si="76"/>
        <v>2900</v>
      </c>
      <c r="AW132" s="100">
        <f t="shared" si="77"/>
        <v>1619.4120177985471</v>
      </c>
      <c r="AX132" s="240" t="s">
        <v>344</v>
      </c>
      <c r="AY132" s="101">
        <v>5600</v>
      </c>
      <c r="AZ132" s="102">
        <v>3500</v>
      </c>
      <c r="BA132" s="102">
        <v>2030</v>
      </c>
      <c r="BB132" s="102">
        <v>1400</v>
      </c>
      <c r="BC132" s="237">
        <v>4800</v>
      </c>
      <c r="BD132" s="237">
        <v>3000</v>
      </c>
      <c r="BE132" s="237">
        <v>1740</v>
      </c>
      <c r="BF132" s="237">
        <v>1200</v>
      </c>
      <c r="BG132" s="103">
        <f t="shared" si="78"/>
        <v>1280.5879822014529</v>
      </c>
      <c r="BJ132" s="235" t="e">
        <f>M132*#REF!</f>
        <v>#REF!</v>
      </c>
      <c r="BK132" s="235" t="e">
        <f>N132*#REF!</f>
        <v>#REF!</v>
      </c>
      <c r="BL132" s="235" t="e">
        <f>O132*#REF!</f>
        <v>#REF!</v>
      </c>
      <c r="BM132" s="235" t="e">
        <f>P132*#REF!</f>
        <v>#REF!</v>
      </c>
    </row>
    <row r="133" spans="1:65" s="83" customFormat="1" ht="35.1" customHeight="1" x14ac:dyDescent="0.25">
      <c r="A133" s="83" t="str">
        <f t="shared" si="47"/>
        <v>BH63DT+1</v>
      </c>
      <c r="B133" s="83" t="str">
        <f t="shared" si="48"/>
        <v>BH63DT+2</v>
      </c>
      <c r="C133" s="83" t="str">
        <f t="shared" si="49"/>
        <v>BH63DT+3</v>
      </c>
      <c r="D133" s="83" t="str">
        <f t="shared" si="50"/>
        <v>BH63DT+4</v>
      </c>
      <c r="E133" s="83" t="s">
        <v>344</v>
      </c>
      <c r="F133" s="85">
        <v>63</v>
      </c>
      <c r="G133" s="85"/>
      <c r="H133" s="93" t="s">
        <v>4567</v>
      </c>
      <c r="I133" s="84" t="s">
        <v>4568</v>
      </c>
      <c r="J133" s="84" t="s">
        <v>4569</v>
      </c>
      <c r="K133" s="84" t="str">
        <f t="shared" si="46"/>
        <v>BH63DT</v>
      </c>
      <c r="L133" s="84" t="s">
        <v>4557</v>
      </c>
      <c r="M133" s="95">
        <v>20000</v>
      </c>
      <c r="N133" s="95">
        <v>9000</v>
      </c>
      <c r="O133" s="95">
        <v>6000</v>
      </c>
      <c r="P133" s="95">
        <v>3300</v>
      </c>
      <c r="Q133" s="95" t="e">
        <f>VLOOKUP(H133&amp;"Vị trí 1",#REF!,9,0)</f>
        <v>#REF!</v>
      </c>
      <c r="R133" s="95" t="e">
        <f>VLOOKUP(H133&amp;"Vị trí 2",#REF!,9,0)</f>
        <v>#REF!</v>
      </c>
      <c r="S133" s="95" t="e">
        <f>VLOOKUP(H133&amp;"Vị trí 3",#REF!,9,0)</f>
        <v>#REF!</v>
      </c>
      <c r="T133" s="95" t="e">
        <f>VLOOKUP(H133&amp;"Vị trí 4",#REF!,9,0)</f>
        <v>#REF!</v>
      </c>
      <c r="U133" s="237" t="e">
        <f>VLOOKUP(A133,#REF!,32,0)</f>
        <v>#REF!</v>
      </c>
      <c r="V133" s="237" t="e">
        <f>VLOOKUP(B133,#REF!,32,0)</f>
        <v>#REF!</v>
      </c>
      <c r="W133" s="237"/>
      <c r="X133" s="237"/>
      <c r="Y133" s="238" t="e">
        <f>U133/M133</f>
        <v>#REF!</v>
      </c>
      <c r="Z133" s="238" t="e">
        <f>V133/N133</f>
        <v>#REF!</v>
      </c>
      <c r="AA133" s="238"/>
      <c r="AB133" s="238"/>
      <c r="AC133" s="237"/>
      <c r="AD133" s="237"/>
      <c r="AE133" s="237"/>
      <c r="AF133" s="237"/>
      <c r="AG133" s="238"/>
      <c r="AH133" s="238"/>
      <c r="AI133" s="238"/>
      <c r="AJ133" s="238"/>
      <c r="AK133" s="86">
        <v>2.7010673424669251</v>
      </c>
      <c r="AL133" s="86"/>
      <c r="AM133" s="239"/>
      <c r="AN133" s="239">
        <v>1.55</v>
      </c>
      <c r="AO133" s="98">
        <f t="shared" si="75"/>
        <v>31000</v>
      </c>
      <c r="AP133" s="98">
        <f t="shared" si="75"/>
        <v>13950</v>
      </c>
      <c r="AQ133" s="98">
        <f t="shared" si="75"/>
        <v>9300</v>
      </c>
      <c r="AR133" s="98">
        <f t="shared" si="75"/>
        <v>5115</v>
      </c>
      <c r="AS133" s="99">
        <f t="shared" si="76"/>
        <v>31000</v>
      </c>
      <c r="AT133" s="99">
        <f t="shared" si="76"/>
        <v>14000</v>
      </c>
      <c r="AU133" s="99">
        <f t="shared" si="76"/>
        <v>9300</v>
      </c>
      <c r="AV133" s="99">
        <f t="shared" si="76"/>
        <v>5100</v>
      </c>
      <c r="AW133" s="100">
        <f t="shared" si="77"/>
        <v>4650</v>
      </c>
      <c r="AX133" s="240" t="s">
        <v>344</v>
      </c>
      <c r="AY133" s="101">
        <v>4200</v>
      </c>
      <c r="AZ133" s="102">
        <v>2100</v>
      </c>
      <c r="BA133" s="102">
        <v>1750</v>
      </c>
      <c r="BB133" s="102">
        <v>1120</v>
      </c>
      <c r="BC133" s="237">
        <v>3600</v>
      </c>
      <c r="BD133" s="237">
        <v>1800</v>
      </c>
      <c r="BE133" s="237">
        <v>1500</v>
      </c>
      <c r="BF133" s="237">
        <v>960</v>
      </c>
      <c r="BG133" s="103">
        <f t="shared" si="78"/>
        <v>450</v>
      </c>
      <c r="BJ133" s="235" t="e">
        <f>M133*#REF!</f>
        <v>#REF!</v>
      </c>
      <c r="BK133" s="235" t="e">
        <f>N133*#REF!</f>
        <v>#REF!</v>
      </c>
      <c r="BL133" s="235" t="e">
        <f>O133*#REF!</f>
        <v>#REF!</v>
      </c>
      <c r="BM133" s="235" t="e">
        <f>P133*#REF!</f>
        <v>#REF!</v>
      </c>
    </row>
    <row r="134" spans="1:65" s="83" customFormat="1" ht="35.1" customHeight="1" x14ac:dyDescent="0.25">
      <c r="A134" s="83" t="str">
        <f t="shared" si="47"/>
        <v>BH64DT+1</v>
      </c>
      <c r="B134" s="83" t="str">
        <f t="shared" si="48"/>
        <v>BH64DT+2</v>
      </c>
      <c r="C134" s="83" t="str">
        <f t="shared" si="49"/>
        <v>BH64DT+3</v>
      </c>
      <c r="D134" s="83" t="str">
        <f t="shared" si="50"/>
        <v>BH64DT+4</v>
      </c>
      <c r="E134" s="83" t="s">
        <v>344</v>
      </c>
      <c r="F134" s="85">
        <v>64</v>
      </c>
      <c r="G134" s="85"/>
      <c r="H134" s="93" t="s">
        <v>4570</v>
      </c>
      <c r="I134" s="84" t="s">
        <v>4571</v>
      </c>
      <c r="J134" s="84" t="s">
        <v>4572</v>
      </c>
      <c r="K134" s="84" t="str">
        <f t="shared" si="46"/>
        <v>BH64DT</v>
      </c>
      <c r="L134" s="84" t="s">
        <v>4573</v>
      </c>
      <c r="M134" s="95">
        <v>18000</v>
      </c>
      <c r="N134" s="95">
        <v>9000</v>
      </c>
      <c r="O134" s="95">
        <v>6000</v>
      </c>
      <c r="P134" s="95">
        <v>3600</v>
      </c>
      <c r="Q134" s="95" t="e">
        <f>VLOOKUP(H134&amp;"Vị trí 1",#REF!,9,0)</f>
        <v>#REF!</v>
      </c>
      <c r="R134" s="95" t="e">
        <f>VLOOKUP(H134&amp;"Vị trí 2",#REF!,9,0)</f>
        <v>#REF!</v>
      </c>
      <c r="S134" s="95" t="e">
        <f>VLOOKUP(H134&amp;"Vị trí 3",#REF!,9,0)</f>
        <v>#REF!</v>
      </c>
      <c r="T134" s="95" t="e">
        <f>VLOOKUP(H134&amp;"Vị trí 4",#REF!,9,0)</f>
        <v>#REF!</v>
      </c>
      <c r="U134" s="237" t="e">
        <f>VLOOKUP(A134,#REF!,32,0)</f>
        <v>#REF!</v>
      </c>
      <c r="V134" s="237" t="e">
        <f>VLOOKUP(B134,#REF!,32,0)</f>
        <v>#REF!</v>
      </c>
      <c r="W134" s="237" t="e">
        <f>VLOOKUP(C134,#REF!,32,0)</f>
        <v>#REF!</v>
      </c>
      <c r="X134" s="237" t="e">
        <f>VLOOKUP(D134,#REF!,32,0)</f>
        <v>#REF!</v>
      </c>
      <c r="Y134" s="238" t="e">
        <f>U134/M134</f>
        <v>#REF!</v>
      </c>
      <c r="Z134" s="238" t="e">
        <f>V134/N134</f>
        <v>#REF!</v>
      </c>
      <c r="AA134" s="238" t="e">
        <f>W134/O134</f>
        <v>#REF!</v>
      </c>
      <c r="AB134" s="238" t="e">
        <f>X134/P134</f>
        <v>#REF!</v>
      </c>
      <c r="AC134" s="237"/>
      <c r="AD134" s="237"/>
      <c r="AE134" s="237"/>
      <c r="AF134" s="237"/>
      <c r="AG134" s="238"/>
      <c r="AH134" s="238"/>
      <c r="AI134" s="238"/>
      <c r="AJ134" s="238"/>
      <c r="AK134" s="86">
        <v>3.0153068121106243</v>
      </c>
      <c r="AL134" s="86"/>
      <c r="AM134" s="239"/>
      <c r="AN134" s="239">
        <v>1.75</v>
      </c>
      <c r="AO134" s="98">
        <f t="shared" si="75"/>
        <v>31500</v>
      </c>
      <c r="AP134" s="98">
        <f t="shared" si="75"/>
        <v>15750</v>
      </c>
      <c r="AQ134" s="98">
        <f t="shared" si="75"/>
        <v>10500</v>
      </c>
      <c r="AR134" s="98">
        <f t="shared" si="75"/>
        <v>6300</v>
      </c>
      <c r="AS134" s="99">
        <f t="shared" si="76"/>
        <v>31500</v>
      </c>
      <c r="AT134" s="99">
        <f t="shared" si="76"/>
        <v>15800</v>
      </c>
      <c r="AU134" s="99">
        <f t="shared" si="76"/>
        <v>10500</v>
      </c>
      <c r="AV134" s="99">
        <f t="shared" si="76"/>
        <v>6300</v>
      </c>
      <c r="AW134" s="100">
        <f t="shared" si="77"/>
        <v>4725</v>
      </c>
      <c r="AX134" s="240" t="s">
        <v>344</v>
      </c>
      <c r="AY134" s="101">
        <v>14000</v>
      </c>
      <c r="AZ134" s="102">
        <v>6300</v>
      </c>
      <c r="BA134" s="102">
        <v>4200</v>
      </c>
      <c r="BB134" s="102">
        <v>2310</v>
      </c>
      <c r="BC134" s="237">
        <v>12000</v>
      </c>
      <c r="BD134" s="237">
        <v>5400</v>
      </c>
      <c r="BE134" s="237">
        <v>3600</v>
      </c>
      <c r="BF134" s="237">
        <v>1980</v>
      </c>
      <c r="BG134" s="103">
        <f t="shared" si="78"/>
        <v>1575</v>
      </c>
      <c r="BJ134" s="235" t="e">
        <f>M134*#REF!</f>
        <v>#REF!</v>
      </c>
      <c r="BK134" s="235" t="e">
        <f>N134*#REF!</f>
        <v>#REF!</v>
      </c>
      <c r="BL134" s="235" t="e">
        <f>O134*#REF!</f>
        <v>#REF!</v>
      </c>
      <c r="BM134" s="235" t="e">
        <f>P134*#REF!</f>
        <v>#REF!</v>
      </c>
    </row>
    <row r="135" spans="1:65" s="83" customFormat="1" ht="35.1" customHeight="1" x14ac:dyDescent="0.25">
      <c r="A135" s="83" t="str">
        <f t="shared" si="47"/>
        <v>BH65DT+1</v>
      </c>
      <c r="B135" s="83" t="str">
        <f t="shared" si="48"/>
        <v>BH65DT+2</v>
      </c>
      <c r="C135" s="83" t="str">
        <f t="shared" si="49"/>
        <v>BH65DT+3</v>
      </c>
      <c r="D135" s="83" t="str">
        <f t="shared" si="50"/>
        <v>BH65DT+4</v>
      </c>
      <c r="E135" s="83" t="s">
        <v>344</v>
      </c>
      <c r="F135" s="85">
        <v>65</v>
      </c>
      <c r="G135" s="85"/>
      <c r="H135" s="93" t="s">
        <v>4574</v>
      </c>
      <c r="I135" s="84" t="s">
        <v>4575</v>
      </c>
      <c r="J135" s="84" t="s">
        <v>4576</v>
      </c>
      <c r="K135" s="84"/>
      <c r="L135" s="84" t="s">
        <v>144</v>
      </c>
      <c r="M135" s="96"/>
      <c r="N135" s="96"/>
      <c r="O135" s="96"/>
      <c r="P135" s="96"/>
      <c r="Q135" s="95"/>
      <c r="R135" s="95"/>
      <c r="S135" s="95"/>
      <c r="T135" s="95"/>
      <c r="U135" s="237"/>
      <c r="V135" s="237"/>
      <c r="W135" s="237"/>
      <c r="X135" s="237"/>
      <c r="Y135" s="238"/>
      <c r="Z135" s="238"/>
      <c r="AA135" s="238"/>
      <c r="AB135" s="238"/>
      <c r="AC135" s="237"/>
      <c r="AD135" s="237"/>
      <c r="AE135" s="237"/>
      <c r="AF135" s="237"/>
      <c r="AG135" s="238"/>
      <c r="AH135" s="238"/>
      <c r="AI135" s="238"/>
      <c r="AJ135" s="238"/>
      <c r="AK135" s="86"/>
      <c r="AL135" s="86"/>
      <c r="AM135" s="239"/>
      <c r="AN135" s="239"/>
      <c r="AO135" s="98"/>
      <c r="AP135" s="98"/>
      <c r="AQ135" s="98"/>
      <c r="AR135" s="98"/>
      <c r="AS135" s="98"/>
      <c r="AT135" s="98"/>
      <c r="AU135" s="98"/>
      <c r="AV135" s="98"/>
      <c r="AW135" s="58"/>
      <c r="AX135" s="240" t="s">
        <v>344</v>
      </c>
      <c r="AY135" s="101">
        <v>12600</v>
      </c>
      <c r="AZ135" s="102">
        <v>6300</v>
      </c>
      <c r="BA135" s="102">
        <v>4200</v>
      </c>
      <c r="BB135" s="102">
        <v>2520</v>
      </c>
      <c r="BC135" s="237">
        <v>10800</v>
      </c>
      <c r="BD135" s="237">
        <v>5400</v>
      </c>
      <c r="BE135" s="237">
        <v>3600</v>
      </c>
      <c r="BF135" s="237">
        <v>2160</v>
      </c>
    </row>
    <row r="136" spans="1:65" s="83" customFormat="1" ht="35.1" customHeight="1" x14ac:dyDescent="0.25">
      <c r="A136" s="83" t="str">
        <f t="shared" si="47"/>
        <v>BH65DT_D1+1</v>
      </c>
      <c r="B136" s="83" t="str">
        <f t="shared" si="48"/>
        <v>BH65DT_D1+2</v>
      </c>
      <c r="C136" s="83" t="str">
        <f t="shared" si="49"/>
        <v>BH65DT_D1+3</v>
      </c>
      <c r="D136" s="83" t="str">
        <f t="shared" si="50"/>
        <v>BH65DT_D1+4</v>
      </c>
      <c r="E136" s="83" t="s">
        <v>344</v>
      </c>
      <c r="F136" s="85"/>
      <c r="G136" s="85"/>
      <c r="H136" s="93" t="s">
        <v>4577</v>
      </c>
      <c r="I136" s="84" t="s">
        <v>4578</v>
      </c>
      <c r="J136" s="84" t="s">
        <v>4579</v>
      </c>
      <c r="K136" s="84" t="str">
        <f t="shared" si="46"/>
        <v>BH65DT_D1</v>
      </c>
      <c r="L136" s="84" t="s">
        <v>4580</v>
      </c>
      <c r="M136" s="95">
        <v>17000</v>
      </c>
      <c r="N136" s="95">
        <v>8000</v>
      </c>
      <c r="O136" s="95">
        <v>4600</v>
      </c>
      <c r="P136" s="95">
        <v>3300</v>
      </c>
      <c r="Q136" s="95" t="e">
        <f>VLOOKUP(H136&amp;"Vị trí 1",#REF!,9,0)</f>
        <v>#REF!</v>
      </c>
      <c r="R136" s="95" t="e">
        <f>VLOOKUP(H136&amp;"Vị trí 2",#REF!,9,0)</f>
        <v>#REF!</v>
      </c>
      <c r="S136" s="95" t="e">
        <f>VLOOKUP(H136&amp;"Vị trí 3",#REF!,9,0)</f>
        <v>#REF!</v>
      </c>
      <c r="T136" s="95" t="e">
        <f>VLOOKUP(H136&amp;"Vị trí 4",#REF!,9,0)</f>
        <v>#REF!</v>
      </c>
      <c r="U136" s="237"/>
      <c r="V136" s="237"/>
      <c r="W136" s="237" t="e">
        <f>VLOOKUP(C136,#REF!,32,0)</f>
        <v>#REF!</v>
      </c>
      <c r="X136" s="237"/>
      <c r="Y136" s="238"/>
      <c r="Z136" s="238"/>
      <c r="AA136" s="238" t="e">
        <f>W136/O136</f>
        <v>#REF!</v>
      </c>
      <c r="AB136" s="238"/>
      <c r="AC136" s="237"/>
      <c r="AD136" s="237"/>
      <c r="AE136" s="237"/>
      <c r="AF136" s="237"/>
      <c r="AG136" s="238"/>
      <c r="AH136" s="238"/>
      <c r="AI136" s="238"/>
      <c r="AJ136" s="238"/>
      <c r="AK136" s="86">
        <v>4.0117048586196411</v>
      </c>
      <c r="AL136" s="86"/>
      <c r="AM136" s="239"/>
      <c r="AN136" s="239">
        <f>ROUNDDOWN(AK136*$AN$10/$AK$10,1)</f>
        <v>2.2999999999999998</v>
      </c>
      <c r="AO136" s="98">
        <f t="shared" ref="AO136:AR140" si="79">M136*$AN136</f>
        <v>39100</v>
      </c>
      <c r="AP136" s="98">
        <f t="shared" si="79"/>
        <v>18400</v>
      </c>
      <c r="AQ136" s="98">
        <f t="shared" si="79"/>
        <v>10580</v>
      </c>
      <c r="AR136" s="98">
        <f t="shared" si="79"/>
        <v>7589.9999999999991</v>
      </c>
      <c r="AS136" s="99">
        <f t="shared" ref="AS136:AV140" si="80">IF(AO136&lt;1000,ROUND(AO136,-1),ROUND(AO136,-2))</f>
        <v>39100</v>
      </c>
      <c r="AT136" s="99">
        <f t="shared" si="80"/>
        <v>18400</v>
      </c>
      <c r="AU136" s="99">
        <f t="shared" si="80"/>
        <v>10600</v>
      </c>
      <c r="AV136" s="99">
        <f t="shared" si="80"/>
        <v>7600</v>
      </c>
      <c r="AW136" s="100">
        <f>AO136*0.15</f>
        <v>5865</v>
      </c>
      <c r="AX136" s="240" t="s">
        <v>344</v>
      </c>
      <c r="AY136" s="101"/>
      <c r="AZ136" s="102"/>
      <c r="BA136" s="102"/>
      <c r="BB136" s="102"/>
      <c r="BC136" s="237"/>
      <c r="BD136" s="237"/>
      <c r="BE136" s="237"/>
      <c r="BF136" s="237"/>
      <c r="BG136" s="103">
        <f>AV136-AW136</f>
        <v>1735</v>
      </c>
      <c r="BJ136" s="235" t="e">
        <f>M136*#REF!</f>
        <v>#REF!</v>
      </c>
      <c r="BK136" s="235" t="e">
        <f>N136*#REF!</f>
        <v>#REF!</v>
      </c>
      <c r="BL136" s="235" t="e">
        <f>O136*#REF!</f>
        <v>#REF!</v>
      </c>
      <c r="BM136" s="235" t="e">
        <f>P136*#REF!</f>
        <v>#REF!</v>
      </c>
    </row>
    <row r="137" spans="1:65" s="83" customFormat="1" ht="35.1" customHeight="1" x14ac:dyDescent="0.25">
      <c r="A137" s="83" t="str">
        <f t="shared" si="47"/>
        <v>BH65DT_D2+1</v>
      </c>
      <c r="B137" s="83" t="str">
        <f t="shared" si="48"/>
        <v>BH65DT_D2+2</v>
      </c>
      <c r="C137" s="83" t="str">
        <f t="shared" si="49"/>
        <v>BH65DT_D2+3</v>
      </c>
      <c r="D137" s="83" t="str">
        <f t="shared" si="50"/>
        <v>BH65DT_D2+4</v>
      </c>
      <c r="E137" s="83" t="s">
        <v>344</v>
      </c>
      <c r="F137" s="85"/>
      <c r="G137" s="85"/>
      <c r="H137" s="93" t="s">
        <v>4581</v>
      </c>
      <c r="I137" s="84" t="s">
        <v>4582</v>
      </c>
      <c r="J137" s="84" t="s">
        <v>144</v>
      </c>
      <c r="K137" s="84" t="str">
        <f t="shared" si="46"/>
        <v>BH65DT_D2</v>
      </c>
      <c r="L137" s="84" t="s">
        <v>4583</v>
      </c>
      <c r="M137" s="95">
        <v>12000</v>
      </c>
      <c r="N137" s="95">
        <v>6000</v>
      </c>
      <c r="O137" s="95">
        <v>3300</v>
      </c>
      <c r="P137" s="95">
        <v>2300</v>
      </c>
      <c r="Q137" s="95" t="e">
        <f>VLOOKUP(H137&amp;"Vị trí 1",#REF!,9,0)</f>
        <v>#REF!</v>
      </c>
      <c r="R137" s="95" t="e">
        <f>VLOOKUP(H137&amp;"Vị trí 2",#REF!,9,0)</f>
        <v>#REF!</v>
      </c>
      <c r="S137" s="95" t="e">
        <f>VLOOKUP(H137&amp;"Vị trí 3",#REF!,9,0)</f>
        <v>#REF!</v>
      </c>
      <c r="T137" s="95" t="e">
        <f>VLOOKUP(H137&amp;"Vị trí 4",#REF!,9,0)</f>
        <v>#REF!</v>
      </c>
      <c r="U137" s="237"/>
      <c r="V137" s="237" t="e">
        <f>VLOOKUP(B137,#REF!,32,0)</f>
        <v>#REF!</v>
      </c>
      <c r="W137" s="237" t="e">
        <f>VLOOKUP(C137,#REF!,32,0)</f>
        <v>#REF!</v>
      </c>
      <c r="X137" s="237"/>
      <c r="Y137" s="238"/>
      <c r="Z137" s="238" t="e">
        <f>V137/N137</f>
        <v>#REF!</v>
      </c>
      <c r="AA137" s="238" t="e">
        <f>W137/O137</f>
        <v>#REF!</v>
      </c>
      <c r="AB137" s="238"/>
      <c r="AC137" s="237"/>
      <c r="AD137" s="237"/>
      <c r="AE137" s="237"/>
      <c r="AF137" s="237"/>
      <c r="AG137" s="238"/>
      <c r="AH137" s="238"/>
      <c r="AI137" s="238"/>
      <c r="AJ137" s="238"/>
      <c r="AK137" s="86">
        <v>3.463429488380009</v>
      </c>
      <c r="AL137" s="86"/>
      <c r="AM137" s="239"/>
      <c r="AN137" s="239">
        <f>ROUNDDOWN(AK137*$AN$10/$AK$10,1)</f>
        <v>2</v>
      </c>
      <c r="AO137" s="98">
        <f t="shared" si="79"/>
        <v>24000</v>
      </c>
      <c r="AP137" s="98">
        <f t="shared" si="79"/>
        <v>12000</v>
      </c>
      <c r="AQ137" s="98">
        <f t="shared" si="79"/>
        <v>6600</v>
      </c>
      <c r="AR137" s="98">
        <f t="shared" si="79"/>
        <v>4600</v>
      </c>
      <c r="AS137" s="99">
        <f t="shared" si="80"/>
        <v>24000</v>
      </c>
      <c r="AT137" s="99">
        <f t="shared" si="80"/>
        <v>12000</v>
      </c>
      <c r="AU137" s="99">
        <f t="shared" si="80"/>
        <v>6600</v>
      </c>
      <c r="AV137" s="99">
        <f t="shared" si="80"/>
        <v>4600</v>
      </c>
      <c r="AW137" s="100">
        <f>AO137*0.15</f>
        <v>3600</v>
      </c>
      <c r="AX137" s="240" t="s">
        <v>344</v>
      </c>
      <c r="AY137" s="101">
        <v>11900</v>
      </c>
      <c r="AZ137" s="102">
        <v>5600</v>
      </c>
      <c r="BA137" s="102">
        <v>3220</v>
      </c>
      <c r="BB137" s="102">
        <v>2310</v>
      </c>
      <c r="BC137" s="237">
        <v>10200</v>
      </c>
      <c r="BD137" s="237">
        <v>4800</v>
      </c>
      <c r="BE137" s="237">
        <v>2760</v>
      </c>
      <c r="BF137" s="237">
        <v>1980</v>
      </c>
      <c r="BG137" s="103">
        <f>AV137-AW137</f>
        <v>1000</v>
      </c>
      <c r="BJ137" s="235" t="e">
        <f>M137*#REF!</f>
        <v>#REF!</v>
      </c>
      <c r="BK137" s="235" t="e">
        <f>N137*#REF!</f>
        <v>#REF!</v>
      </c>
      <c r="BL137" s="235" t="e">
        <f>O137*#REF!</f>
        <v>#REF!</v>
      </c>
      <c r="BM137" s="235" t="e">
        <f>P137*#REF!</f>
        <v>#REF!</v>
      </c>
    </row>
    <row r="138" spans="1:65" s="83" customFormat="1" ht="35.1" customHeight="1" x14ac:dyDescent="0.25">
      <c r="A138" s="83" t="str">
        <f t="shared" si="47"/>
        <v>BH65DT_D3+1</v>
      </c>
      <c r="B138" s="83" t="str">
        <f t="shared" si="48"/>
        <v>BH65DT_D3+2</v>
      </c>
      <c r="C138" s="83" t="str">
        <f t="shared" si="49"/>
        <v>BH65DT_D3+3</v>
      </c>
      <c r="D138" s="83" t="str">
        <f t="shared" si="50"/>
        <v>BH65DT_D3+4</v>
      </c>
      <c r="E138" s="83" t="s">
        <v>344</v>
      </c>
      <c r="F138" s="85"/>
      <c r="G138" s="85"/>
      <c r="H138" s="93" t="s">
        <v>4584</v>
      </c>
      <c r="I138" s="84" t="s">
        <v>4585</v>
      </c>
      <c r="J138" s="84" t="s">
        <v>4586</v>
      </c>
      <c r="K138" s="84" t="str">
        <f t="shared" si="46"/>
        <v>BH65DT_D3</v>
      </c>
      <c r="L138" s="84" t="s">
        <v>4587</v>
      </c>
      <c r="M138" s="95">
        <v>8000</v>
      </c>
      <c r="N138" s="95">
        <v>4000</v>
      </c>
      <c r="O138" s="95">
        <v>2700</v>
      </c>
      <c r="P138" s="95">
        <v>1600</v>
      </c>
      <c r="Q138" s="95" t="e">
        <f>VLOOKUP(H138&amp;"Vị trí 1",#REF!,9,0)</f>
        <v>#REF!</v>
      </c>
      <c r="R138" s="95" t="e">
        <f>VLOOKUP(H138&amp;"Vị trí 2",#REF!,9,0)</f>
        <v>#REF!</v>
      </c>
      <c r="S138" s="95" t="e">
        <f>VLOOKUP(H138&amp;"Vị trí 3",#REF!,9,0)</f>
        <v>#REF!</v>
      </c>
      <c r="T138" s="95" t="e">
        <f>VLOOKUP(H138&amp;"Vị trí 4",#REF!,9,0)</f>
        <v>#REF!</v>
      </c>
      <c r="U138" s="237"/>
      <c r="V138" s="237"/>
      <c r="W138" s="237"/>
      <c r="X138" s="237"/>
      <c r="Y138" s="238"/>
      <c r="Z138" s="238"/>
      <c r="AA138" s="238"/>
      <c r="AB138" s="238"/>
      <c r="AC138" s="237"/>
      <c r="AD138" s="237"/>
      <c r="AE138" s="237"/>
      <c r="AF138" s="237"/>
      <c r="AG138" s="238"/>
      <c r="AH138" s="238"/>
      <c r="AI138" s="238"/>
      <c r="AJ138" s="238"/>
      <c r="AK138" s="86">
        <v>3.05</v>
      </c>
      <c r="AL138" s="86"/>
      <c r="AM138" s="239"/>
      <c r="AN138" s="239">
        <f>AK138*$AN$10/$AK$10</f>
        <v>1.7993466864428302</v>
      </c>
      <c r="AO138" s="98">
        <f t="shared" si="79"/>
        <v>14394.773491542643</v>
      </c>
      <c r="AP138" s="98">
        <f t="shared" si="79"/>
        <v>7197.3867457713213</v>
      </c>
      <c r="AQ138" s="98">
        <f t="shared" si="79"/>
        <v>4858.2360533956416</v>
      </c>
      <c r="AR138" s="98">
        <f t="shared" si="79"/>
        <v>2878.9546983085284</v>
      </c>
      <c r="AS138" s="99">
        <f t="shared" si="80"/>
        <v>14400</v>
      </c>
      <c r="AT138" s="99">
        <f t="shared" si="80"/>
        <v>7200</v>
      </c>
      <c r="AU138" s="99">
        <f t="shared" si="80"/>
        <v>4900</v>
      </c>
      <c r="AV138" s="99">
        <f t="shared" si="80"/>
        <v>2900</v>
      </c>
      <c r="AW138" s="100">
        <f>AO138*0.15</f>
        <v>2159.2160237313965</v>
      </c>
      <c r="AX138" s="240" t="s">
        <v>344</v>
      </c>
      <c r="AY138" s="101">
        <v>8400</v>
      </c>
      <c r="AZ138" s="102">
        <v>4200</v>
      </c>
      <c r="BA138" s="102">
        <v>2310</v>
      </c>
      <c r="BB138" s="102">
        <v>1610</v>
      </c>
      <c r="BC138" s="237">
        <v>7200</v>
      </c>
      <c r="BD138" s="237">
        <v>3600</v>
      </c>
      <c r="BE138" s="237">
        <v>1980</v>
      </c>
      <c r="BF138" s="237">
        <v>1380</v>
      </c>
      <c r="BG138" s="103">
        <f>AV138-AW138</f>
        <v>740.78397626860351</v>
      </c>
      <c r="BJ138" s="235" t="e">
        <f>M138*#REF!</f>
        <v>#REF!</v>
      </c>
      <c r="BK138" s="235" t="e">
        <f>N138*#REF!</f>
        <v>#REF!</v>
      </c>
      <c r="BL138" s="235" t="e">
        <f>O138*#REF!</f>
        <v>#REF!</v>
      </c>
      <c r="BM138" s="235" t="e">
        <f>P138*#REF!</f>
        <v>#REF!</v>
      </c>
    </row>
    <row r="139" spans="1:65" s="83" customFormat="1" ht="35.1" customHeight="1" x14ac:dyDescent="0.25">
      <c r="A139" s="83" t="str">
        <f t="shared" si="47"/>
        <v>BH66DT+1</v>
      </c>
      <c r="B139" s="83" t="str">
        <f t="shared" si="48"/>
        <v>BH66DT+2</v>
      </c>
      <c r="C139" s="83" t="str">
        <f t="shared" si="49"/>
        <v>BH66DT+3</v>
      </c>
      <c r="D139" s="83" t="str">
        <f t="shared" si="50"/>
        <v>BH66DT+4</v>
      </c>
      <c r="E139" s="83" t="s">
        <v>344</v>
      </c>
      <c r="F139" s="85">
        <v>66</v>
      </c>
      <c r="G139" s="85"/>
      <c r="H139" s="93" t="s">
        <v>4588</v>
      </c>
      <c r="I139" s="84" t="s">
        <v>4544</v>
      </c>
      <c r="J139" s="84" t="s">
        <v>4589</v>
      </c>
      <c r="K139" s="84" t="str">
        <f t="shared" si="46"/>
        <v>BH66DT</v>
      </c>
      <c r="L139" s="84" t="s">
        <v>4580</v>
      </c>
      <c r="M139" s="95">
        <v>30000</v>
      </c>
      <c r="N139" s="95">
        <v>10000</v>
      </c>
      <c r="O139" s="95">
        <v>7200</v>
      </c>
      <c r="P139" s="95">
        <v>5000</v>
      </c>
      <c r="Q139" s="95" t="e">
        <f>VLOOKUP(H139&amp;"Vị trí 1",#REF!,9,0)</f>
        <v>#REF!</v>
      </c>
      <c r="R139" s="95" t="e">
        <f>VLOOKUP(H139&amp;"Vị trí 2",#REF!,9,0)</f>
        <v>#REF!</v>
      </c>
      <c r="S139" s="95" t="e">
        <f>VLOOKUP(H139&amp;"Vị trí 3",#REF!,9,0)</f>
        <v>#REF!</v>
      </c>
      <c r="T139" s="95" t="e">
        <f>VLOOKUP(H139&amp;"Vị trí 4",#REF!,9,0)</f>
        <v>#REF!</v>
      </c>
      <c r="U139" s="237" t="e">
        <f>VLOOKUP(A139,#REF!,32,0)</f>
        <v>#REF!</v>
      </c>
      <c r="V139" s="237" t="e">
        <f>VLOOKUP(B139,#REF!,32,0)</f>
        <v>#REF!</v>
      </c>
      <c r="W139" s="237"/>
      <c r="X139" s="237"/>
      <c r="Y139" s="238" t="e">
        <f>U139/M139</f>
        <v>#REF!</v>
      </c>
      <c r="Z139" s="238" t="e">
        <f>V139/N139</f>
        <v>#REF!</v>
      </c>
      <c r="AA139" s="238"/>
      <c r="AB139" s="238"/>
      <c r="AC139" s="237"/>
      <c r="AD139" s="237"/>
      <c r="AE139" s="237"/>
      <c r="AF139" s="237"/>
      <c r="AG139" s="238"/>
      <c r="AH139" s="238"/>
      <c r="AI139" s="238"/>
      <c r="AJ139" s="238"/>
      <c r="AK139" s="86">
        <v>2.1824694436937477</v>
      </c>
      <c r="AL139" s="86"/>
      <c r="AM139" s="239"/>
      <c r="AN139" s="239">
        <v>1.25</v>
      </c>
      <c r="AO139" s="98">
        <f t="shared" si="79"/>
        <v>37500</v>
      </c>
      <c r="AP139" s="98">
        <f t="shared" si="79"/>
        <v>12500</v>
      </c>
      <c r="AQ139" s="98">
        <f t="shared" si="79"/>
        <v>9000</v>
      </c>
      <c r="AR139" s="98">
        <f t="shared" si="79"/>
        <v>6250</v>
      </c>
      <c r="AS139" s="99">
        <f t="shared" si="80"/>
        <v>37500</v>
      </c>
      <c r="AT139" s="99">
        <f t="shared" si="80"/>
        <v>12500</v>
      </c>
      <c r="AU139" s="99">
        <f t="shared" si="80"/>
        <v>9000</v>
      </c>
      <c r="AV139" s="99">
        <f t="shared" si="80"/>
        <v>6300</v>
      </c>
      <c r="AW139" s="100">
        <f>AO139*0.15</f>
        <v>5625</v>
      </c>
      <c r="AX139" s="240" t="s">
        <v>344</v>
      </c>
      <c r="AY139" s="101">
        <v>5600</v>
      </c>
      <c r="AZ139" s="102">
        <v>2800</v>
      </c>
      <c r="BA139" s="102">
        <v>1890</v>
      </c>
      <c r="BB139" s="102">
        <v>1120</v>
      </c>
      <c r="BC139" s="237">
        <v>4800</v>
      </c>
      <c r="BD139" s="237">
        <v>2400</v>
      </c>
      <c r="BE139" s="237">
        <v>1620</v>
      </c>
      <c r="BF139" s="237">
        <v>960</v>
      </c>
      <c r="BG139" s="103">
        <f>AV139-AW139</f>
        <v>675</v>
      </c>
      <c r="BJ139" s="235" t="e">
        <f>M139*#REF!</f>
        <v>#REF!</v>
      </c>
      <c r="BK139" s="235" t="e">
        <f>N139*#REF!</f>
        <v>#REF!</v>
      </c>
      <c r="BL139" s="235" t="e">
        <f>O139*#REF!</f>
        <v>#REF!</v>
      </c>
      <c r="BM139" s="235" t="e">
        <f>P139*#REF!</f>
        <v>#REF!</v>
      </c>
    </row>
    <row r="140" spans="1:65" s="83" customFormat="1" ht="35.1" customHeight="1" x14ac:dyDescent="0.25">
      <c r="A140" s="83" t="str">
        <f t="shared" si="47"/>
        <v>BH67DT+1</v>
      </c>
      <c r="B140" s="83" t="str">
        <f t="shared" si="48"/>
        <v>BH67DT+2</v>
      </c>
      <c r="C140" s="83" t="str">
        <f t="shared" si="49"/>
        <v>BH67DT+3</v>
      </c>
      <c r="D140" s="83" t="str">
        <f t="shared" si="50"/>
        <v>BH67DT+4</v>
      </c>
      <c r="E140" s="83" t="s">
        <v>344</v>
      </c>
      <c r="F140" s="85">
        <v>67</v>
      </c>
      <c r="G140" s="85"/>
      <c r="H140" s="93" t="s">
        <v>4590</v>
      </c>
      <c r="I140" s="84" t="s">
        <v>4591</v>
      </c>
      <c r="J140" s="84" t="s">
        <v>144</v>
      </c>
      <c r="K140" s="84" t="str">
        <f t="shared" ref="K140:K203" si="81">H140</f>
        <v>BH67DT</v>
      </c>
      <c r="L140" s="84" t="s">
        <v>4592</v>
      </c>
      <c r="M140" s="95">
        <v>10000</v>
      </c>
      <c r="N140" s="95">
        <v>5000</v>
      </c>
      <c r="O140" s="95">
        <v>3000</v>
      </c>
      <c r="P140" s="95">
        <v>2100</v>
      </c>
      <c r="Q140" s="95" t="e">
        <f>VLOOKUP(H140&amp;"Vị trí 1",#REF!,9,0)</f>
        <v>#REF!</v>
      </c>
      <c r="R140" s="95" t="e">
        <f>VLOOKUP(H140&amp;"Vị trí 2",#REF!,9,0)</f>
        <v>#REF!</v>
      </c>
      <c r="S140" s="95" t="e">
        <f>VLOOKUP(H140&amp;"Vị trí 3",#REF!,9,0)</f>
        <v>#REF!</v>
      </c>
      <c r="T140" s="95" t="e">
        <f>VLOOKUP(H140&amp;"Vị trí 4",#REF!,9,0)</f>
        <v>#REF!</v>
      </c>
      <c r="U140" s="237"/>
      <c r="V140" s="237"/>
      <c r="W140" s="237"/>
      <c r="X140" s="237"/>
      <c r="Y140" s="238"/>
      <c r="Z140" s="238"/>
      <c r="AA140" s="238"/>
      <c r="AB140" s="238"/>
      <c r="AC140" s="237"/>
      <c r="AD140" s="237"/>
      <c r="AE140" s="237"/>
      <c r="AF140" s="237"/>
      <c r="AG140" s="238"/>
      <c r="AH140" s="238"/>
      <c r="AI140" s="238"/>
      <c r="AJ140" s="238"/>
      <c r="AK140" s="86">
        <v>3.05</v>
      </c>
      <c r="AL140" s="86"/>
      <c r="AM140" s="239"/>
      <c r="AN140" s="239">
        <f>AK140*$AN$10/$AK$10</f>
        <v>1.7993466864428302</v>
      </c>
      <c r="AO140" s="98">
        <f t="shared" si="79"/>
        <v>17993.466864428301</v>
      </c>
      <c r="AP140" s="98">
        <f t="shared" si="79"/>
        <v>8996.7334322141505</v>
      </c>
      <c r="AQ140" s="98">
        <f t="shared" si="79"/>
        <v>5398.0400593284903</v>
      </c>
      <c r="AR140" s="98">
        <f t="shared" si="79"/>
        <v>3778.6280415299434</v>
      </c>
      <c r="AS140" s="99">
        <f t="shared" si="80"/>
        <v>18000</v>
      </c>
      <c r="AT140" s="99">
        <f t="shared" si="80"/>
        <v>9000</v>
      </c>
      <c r="AU140" s="99">
        <f t="shared" si="80"/>
        <v>5400</v>
      </c>
      <c r="AV140" s="99">
        <f t="shared" si="80"/>
        <v>3800</v>
      </c>
      <c r="AW140" s="100">
        <f>AO140*0.15</f>
        <v>2699.0200296642452</v>
      </c>
      <c r="AX140" s="240" t="s">
        <v>344</v>
      </c>
      <c r="AY140" s="101">
        <v>21000</v>
      </c>
      <c r="AZ140" s="102">
        <v>7000</v>
      </c>
      <c r="BA140" s="102">
        <v>5040</v>
      </c>
      <c r="BB140" s="102">
        <v>3500</v>
      </c>
      <c r="BC140" s="237">
        <v>18000</v>
      </c>
      <c r="BD140" s="237">
        <v>6000</v>
      </c>
      <c r="BE140" s="237">
        <v>4320</v>
      </c>
      <c r="BF140" s="237">
        <v>3000</v>
      </c>
      <c r="BG140" s="103">
        <f>AV140-AW140</f>
        <v>1100.9799703357548</v>
      </c>
      <c r="BJ140" s="235" t="e">
        <f>M140*#REF!</f>
        <v>#REF!</v>
      </c>
      <c r="BK140" s="235" t="e">
        <f>N140*#REF!</f>
        <v>#REF!</v>
      </c>
      <c r="BL140" s="235" t="e">
        <f>O140*#REF!</f>
        <v>#REF!</v>
      </c>
      <c r="BM140" s="235" t="e">
        <f>P140*#REF!</f>
        <v>#REF!</v>
      </c>
    </row>
    <row r="141" spans="1:65" s="83" customFormat="1" ht="35.1" customHeight="1" x14ac:dyDescent="0.25">
      <c r="A141" s="83" t="str">
        <f t="shared" ref="A141:A204" si="82">$H141&amp;"+1"</f>
        <v>BH68DT+1</v>
      </c>
      <c r="B141" s="83" t="str">
        <f t="shared" ref="B141:B204" si="83">$H141&amp;"+2"</f>
        <v>BH68DT+2</v>
      </c>
      <c r="C141" s="83" t="str">
        <f t="shared" ref="C141:C204" si="84">$H141&amp;"+3"</f>
        <v>BH68DT+3</v>
      </c>
      <c r="D141" s="83" t="str">
        <f t="shared" ref="D141:D204" si="85">$H141&amp;"+4"</f>
        <v>BH68DT+4</v>
      </c>
      <c r="E141" s="83" t="s">
        <v>344</v>
      </c>
      <c r="F141" s="85">
        <v>68</v>
      </c>
      <c r="G141" s="85"/>
      <c r="H141" s="93" t="s">
        <v>4593</v>
      </c>
      <c r="I141" s="84" t="s">
        <v>208</v>
      </c>
      <c r="J141" s="84" t="s">
        <v>144</v>
      </c>
      <c r="K141" s="84"/>
      <c r="L141" s="84" t="s">
        <v>4592</v>
      </c>
      <c r="M141" s="96"/>
      <c r="N141" s="96"/>
      <c r="O141" s="96"/>
      <c r="P141" s="96"/>
      <c r="Q141" s="95"/>
      <c r="R141" s="95"/>
      <c r="S141" s="95"/>
      <c r="T141" s="95"/>
      <c r="U141" s="237"/>
      <c r="V141" s="237"/>
      <c r="W141" s="237"/>
      <c r="X141" s="237"/>
      <c r="Y141" s="238"/>
      <c r="Z141" s="238"/>
      <c r="AA141" s="238"/>
      <c r="AB141" s="238"/>
      <c r="AC141" s="237"/>
      <c r="AD141" s="237"/>
      <c r="AE141" s="237"/>
      <c r="AF141" s="237"/>
      <c r="AG141" s="238"/>
      <c r="AH141" s="238"/>
      <c r="AI141" s="238"/>
      <c r="AJ141" s="238"/>
      <c r="AK141" s="86"/>
      <c r="AL141" s="86"/>
      <c r="AM141" s="239"/>
      <c r="AN141" s="239"/>
      <c r="AO141" s="98"/>
      <c r="AP141" s="98"/>
      <c r="AQ141" s="98"/>
      <c r="AR141" s="98"/>
      <c r="AS141" s="98"/>
      <c r="AT141" s="98"/>
      <c r="AU141" s="98"/>
      <c r="AV141" s="98"/>
      <c r="AW141" s="58"/>
      <c r="AX141" s="240" t="s">
        <v>344</v>
      </c>
      <c r="AY141" s="101">
        <v>7000</v>
      </c>
      <c r="AZ141" s="102">
        <v>3500</v>
      </c>
      <c r="BA141" s="102">
        <v>2100</v>
      </c>
      <c r="BB141" s="102">
        <v>1470</v>
      </c>
      <c r="BC141" s="237">
        <v>6000</v>
      </c>
      <c r="BD141" s="237">
        <v>3000</v>
      </c>
      <c r="BE141" s="237">
        <v>1800</v>
      </c>
      <c r="BF141" s="237">
        <v>1260</v>
      </c>
    </row>
    <row r="142" spans="1:65" s="83" customFormat="1" ht="35.1" customHeight="1" x14ac:dyDescent="0.25">
      <c r="A142" s="83" t="str">
        <f t="shared" si="82"/>
        <v>BH68DT_D1+1</v>
      </c>
      <c r="B142" s="83" t="str">
        <f t="shared" si="83"/>
        <v>BH68DT_D1+2</v>
      </c>
      <c r="C142" s="83" t="str">
        <f t="shared" si="84"/>
        <v>BH68DT_D1+3</v>
      </c>
      <c r="D142" s="83" t="str">
        <f t="shared" si="85"/>
        <v>BH68DT_D1+4</v>
      </c>
      <c r="E142" s="83" t="s">
        <v>344</v>
      </c>
      <c r="F142" s="85"/>
      <c r="G142" s="85"/>
      <c r="H142" s="93" t="s">
        <v>4594</v>
      </c>
      <c r="I142" s="84" t="s">
        <v>4595</v>
      </c>
      <c r="J142" s="84" t="s">
        <v>4248</v>
      </c>
      <c r="K142" s="84" t="str">
        <f t="shared" si="81"/>
        <v>BH68DT_D1</v>
      </c>
      <c r="L142" s="84" t="s">
        <v>4388</v>
      </c>
      <c r="M142" s="95">
        <v>29000</v>
      </c>
      <c r="N142" s="95">
        <v>13000</v>
      </c>
      <c r="O142" s="95">
        <v>6500</v>
      </c>
      <c r="P142" s="95">
        <v>4500</v>
      </c>
      <c r="Q142" s="95" t="e">
        <f>VLOOKUP(H142&amp;"Vị trí 1",#REF!,9,0)</f>
        <v>#REF!</v>
      </c>
      <c r="R142" s="95" t="e">
        <f>VLOOKUP(H142&amp;"Vị trí 2",#REF!,9,0)</f>
        <v>#REF!</v>
      </c>
      <c r="S142" s="95" t="e">
        <f>VLOOKUP(H142&amp;"Vị trí 3",#REF!,9,0)</f>
        <v>#REF!</v>
      </c>
      <c r="T142" s="95" t="e">
        <f>VLOOKUP(H142&amp;"Vị trí 4",#REF!,9,0)</f>
        <v>#REF!</v>
      </c>
      <c r="U142" s="237"/>
      <c r="V142" s="237" t="e">
        <f>VLOOKUP(B142,#REF!,32,0)</f>
        <v>#REF!</v>
      </c>
      <c r="W142" s="237" t="e">
        <f>VLOOKUP(C142,#REF!,32,0)</f>
        <v>#REF!</v>
      </c>
      <c r="X142" s="237"/>
      <c r="Y142" s="238"/>
      <c r="Z142" s="238" t="e">
        <f t="shared" ref="Z142:AA144" si="86">V142/N142</f>
        <v>#REF!</v>
      </c>
      <c r="AA142" s="238" t="e">
        <f t="shared" si="86"/>
        <v>#REF!</v>
      </c>
      <c r="AB142" s="238"/>
      <c r="AC142" s="237"/>
      <c r="AD142" s="237"/>
      <c r="AE142" s="237"/>
      <c r="AF142" s="237"/>
      <c r="AG142" s="238"/>
      <c r="AH142" s="238"/>
      <c r="AI142" s="238"/>
      <c r="AJ142" s="238"/>
      <c r="AK142" s="86">
        <v>3.0534605464418325</v>
      </c>
      <c r="AL142" s="86"/>
      <c r="AM142" s="239"/>
      <c r="AN142" s="239">
        <f>AK142*$AN$10/$AK$10</f>
        <v>1.8013882348931232</v>
      </c>
      <c r="AO142" s="98">
        <f t="shared" ref="AO142:AO155" si="87">M142*$AN142</f>
        <v>52240.258811900574</v>
      </c>
      <c r="AP142" s="98">
        <f t="shared" ref="AP142:AP155" si="88">N142*$AN142</f>
        <v>23418.0470536106</v>
      </c>
      <c r="AQ142" s="98">
        <f t="shared" ref="AQ142:AQ155" si="89">O142*$AN142</f>
        <v>11709.0235268053</v>
      </c>
      <c r="AR142" s="98">
        <f t="shared" ref="AR142:AR155" si="90">P142*$AN142</f>
        <v>8106.2470570190544</v>
      </c>
      <c r="AS142" s="99">
        <f t="shared" ref="AS142:AV155" si="91">IF(AO142&lt;1000,ROUND(AO142,-1),ROUND(AO142,-2))</f>
        <v>52200</v>
      </c>
      <c r="AT142" s="99">
        <f t="shared" si="91"/>
        <v>23400</v>
      </c>
      <c r="AU142" s="99">
        <f t="shared" si="91"/>
        <v>11700</v>
      </c>
      <c r="AV142" s="99">
        <f t="shared" si="91"/>
        <v>8100</v>
      </c>
      <c r="AW142" s="100">
        <f t="shared" ref="AW142:AW155" si="92">AO142*0.15</f>
        <v>7836.0388217850859</v>
      </c>
      <c r="AX142" s="240" t="s">
        <v>344</v>
      </c>
      <c r="AY142" s="101"/>
      <c r="AZ142" s="102"/>
      <c r="BA142" s="102"/>
      <c r="BB142" s="102"/>
      <c r="BC142" s="237"/>
      <c r="BD142" s="237"/>
      <c r="BE142" s="237"/>
      <c r="BF142" s="237"/>
      <c r="BG142" s="103">
        <f t="shared" ref="BG142:BG155" si="93">AV142-AW142</f>
        <v>263.96117821491407</v>
      </c>
      <c r="BJ142" s="235" t="e">
        <f>M142*#REF!</f>
        <v>#REF!</v>
      </c>
      <c r="BK142" s="235" t="e">
        <f>N142*#REF!</f>
        <v>#REF!</v>
      </c>
      <c r="BL142" s="235" t="e">
        <f>O142*#REF!</f>
        <v>#REF!</v>
      </c>
      <c r="BM142" s="235" t="e">
        <f>P142*#REF!</f>
        <v>#REF!</v>
      </c>
    </row>
    <row r="143" spans="1:65" s="83" customFormat="1" ht="35.1" customHeight="1" x14ac:dyDescent="0.25">
      <c r="A143" s="83" t="str">
        <f t="shared" si="82"/>
        <v>BH68DT_D2+1</v>
      </c>
      <c r="B143" s="83" t="str">
        <f t="shared" si="83"/>
        <v>BH68DT_D2+2</v>
      </c>
      <c r="C143" s="83" t="str">
        <f t="shared" si="84"/>
        <v>BH68DT_D2+3</v>
      </c>
      <c r="D143" s="83" t="str">
        <f t="shared" si="85"/>
        <v>BH68DT_D2+4</v>
      </c>
      <c r="E143" s="83" t="s">
        <v>344</v>
      </c>
      <c r="F143" s="85"/>
      <c r="G143" s="85"/>
      <c r="H143" s="93" t="s">
        <v>4596</v>
      </c>
      <c r="I143" s="84" t="s">
        <v>4597</v>
      </c>
      <c r="J143" s="84" t="s">
        <v>4248</v>
      </c>
      <c r="K143" s="84" t="str">
        <f t="shared" si="81"/>
        <v>BH68DT_D2</v>
      </c>
      <c r="L143" s="84" t="s">
        <v>4598</v>
      </c>
      <c r="M143" s="95">
        <v>22000</v>
      </c>
      <c r="N143" s="95">
        <v>11000</v>
      </c>
      <c r="O143" s="95">
        <v>5200</v>
      </c>
      <c r="P143" s="95">
        <v>3500</v>
      </c>
      <c r="Q143" s="95" t="e">
        <f>VLOOKUP(H143&amp;"Vị trí 1",#REF!,9,0)</f>
        <v>#REF!</v>
      </c>
      <c r="R143" s="95" t="e">
        <f>VLOOKUP(H143&amp;"Vị trí 2",#REF!,9,0)</f>
        <v>#REF!</v>
      </c>
      <c r="S143" s="95" t="e">
        <f>VLOOKUP(H143&amp;"Vị trí 3",#REF!,9,0)</f>
        <v>#REF!</v>
      </c>
      <c r="T143" s="95" t="e">
        <f>VLOOKUP(H143&amp;"Vị trí 4",#REF!,9,0)</f>
        <v>#REF!</v>
      </c>
      <c r="U143" s="237" t="e">
        <f>VLOOKUP(A143,#REF!,32,0)</f>
        <v>#REF!</v>
      </c>
      <c r="V143" s="237" t="e">
        <f>VLOOKUP(B143,#REF!,32,0)</f>
        <v>#REF!</v>
      </c>
      <c r="W143" s="237" t="e">
        <f>VLOOKUP(C143,#REF!,32,0)</f>
        <v>#REF!</v>
      </c>
      <c r="X143" s="237" t="e">
        <f>VLOOKUP(D143,#REF!,32,0)</f>
        <v>#REF!</v>
      </c>
      <c r="Y143" s="238" t="e">
        <f>U143/M143</f>
        <v>#REF!</v>
      </c>
      <c r="Z143" s="238" t="e">
        <f t="shared" si="86"/>
        <v>#REF!</v>
      </c>
      <c r="AA143" s="238" t="e">
        <f t="shared" si="86"/>
        <v>#REF!</v>
      </c>
      <c r="AB143" s="238" t="e">
        <f>X143/P143</f>
        <v>#REF!</v>
      </c>
      <c r="AC143" s="237"/>
      <c r="AD143" s="237"/>
      <c r="AE143" s="237"/>
      <c r="AF143" s="237"/>
      <c r="AG143" s="238"/>
      <c r="AH143" s="238"/>
      <c r="AI143" s="238"/>
      <c r="AJ143" s="238"/>
      <c r="AK143" s="86">
        <v>4.350008850413575</v>
      </c>
      <c r="AL143" s="86"/>
      <c r="AM143" s="239"/>
      <c r="AN143" s="239">
        <f>ROUNDDOWN(AK143*$AN$10/$AK$10,1)</f>
        <v>2.5</v>
      </c>
      <c r="AO143" s="98">
        <f t="shared" si="87"/>
        <v>55000</v>
      </c>
      <c r="AP143" s="98">
        <f t="shared" si="88"/>
        <v>27500</v>
      </c>
      <c r="AQ143" s="98">
        <f t="shared" si="89"/>
        <v>13000</v>
      </c>
      <c r="AR143" s="98">
        <f t="shared" si="90"/>
        <v>8750</v>
      </c>
      <c r="AS143" s="99">
        <f t="shared" si="91"/>
        <v>55000</v>
      </c>
      <c r="AT143" s="99">
        <f t="shared" si="91"/>
        <v>27500</v>
      </c>
      <c r="AU143" s="99">
        <f t="shared" si="91"/>
        <v>13000</v>
      </c>
      <c r="AV143" s="99">
        <f t="shared" si="91"/>
        <v>8800</v>
      </c>
      <c r="AW143" s="100">
        <f t="shared" si="92"/>
        <v>8250</v>
      </c>
      <c r="AX143" s="240" t="s">
        <v>344</v>
      </c>
      <c r="AY143" s="101">
        <v>20300</v>
      </c>
      <c r="AZ143" s="102">
        <v>9100</v>
      </c>
      <c r="BA143" s="102">
        <v>4550</v>
      </c>
      <c r="BB143" s="102">
        <v>3150</v>
      </c>
      <c r="BC143" s="237">
        <v>17400</v>
      </c>
      <c r="BD143" s="237">
        <v>7800</v>
      </c>
      <c r="BE143" s="237">
        <v>3900</v>
      </c>
      <c r="BF143" s="237">
        <v>2700</v>
      </c>
      <c r="BG143" s="103">
        <f t="shared" si="93"/>
        <v>550</v>
      </c>
      <c r="BJ143" s="235" t="e">
        <f>M143*#REF!</f>
        <v>#REF!</v>
      </c>
      <c r="BK143" s="235" t="e">
        <f>N143*#REF!</f>
        <v>#REF!</v>
      </c>
      <c r="BL143" s="235" t="e">
        <f>O143*#REF!</f>
        <v>#REF!</v>
      </c>
      <c r="BM143" s="235" t="e">
        <f>P143*#REF!</f>
        <v>#REF!</v>
      </c>
    </row>
    <row r="144" spans="1:65" s="83" customFormat="1" ht="35.1" customHeight="1" x14ac:dyDescent="0.25">
      <c r="A144" s="83" t="str">
        <f t="shared" si="82"/>
        <v>BH68DT_D3+1</v>
      </c>
      <c r="B144" s="83" t="str">
        <f t="shared" si="83"/>
        <v>BH68DT_D3+2</v>
      </c>
      <c r="C144" s="83" t="str">
        <f t="shared" si="84"/>
        <v>BH68DT_D3+3</v>
      </c>
      <c r="D144" s="83" t="str">
        <f t="shared" si="85"/>
        <v>BH68DT_D3+4</v>
      </c>
      <c r="E144" s="83" t="s">
        <v>344</v>
      </c>
      <c r="F144" s="85"/>
      <c r="G144" s="85"/>
      <c r="H144" s="93" t="s">
        <v>4599</v>
      </c>
      <c r="I144" s="84" t="s">
        <v>4600</v>
      </c>
      <c r="J144" s="84" t="s">
        <v>4598</v>
      </c>
      <c r="K144" s="84" t="str">
        <f t="shared" si="81"/>
        <v>BH68DT_D3</v>
      </c>
      <c r="L144" s="84" t="s">
        <v>279</v>
      </c>
      <c r="M144" s="95">
        <v>17000</v>
      </c>
      <c r="N144" s="95">
        <v>8000</v>
      </c>
      <c r="O144" s="95">
        <v>3900</v>
      </c>
      <c r="P144" s="95">
        <v>3000</v>
      </c>
      <c r="Q144" s="95" t="e">
        <f>VLOOKUP(H144&amp;"Vị trí 1",#REF!,9,0)</f>
        <v>#REF!</v>
      </c>
      <c r="R144" s="95" t="e">
        <f>VLOOKUP(H144&amp;"Vị trí 2",#REF!,9,0)</f>
        <v>#REF!</v>
      </c>
      <c r="S144" s="95" t="e">
        <f>VLOOKUP(H144&amp;"Vị trí 3",#REF!,9,0)</f>
        <v>#REF!</v>
      </c>
      <c r="T144" s="95" t="e">
        <f>VLOOKUP(H144&amp;"Vị trí 4",#REF!,9,0)</f>
        <v>#REF!</v>
      </c>
      <c r="U144" s="237" t="e">
        <f>VLOOKUP(A144,#REF!,32,0)</f>
        <v>#REF!</v>
      </c>
      <c r="V144" s="237" t="e">
        <f>VLOOKUP(B144,#REF!,32,0)</f>
        <v>#REF!</v>
      </c>
      <c r="W144" s="237" t="e">
        <f>VLOOKUP(C144,#REF!,32,0)</f>
        <v>#REF!</v>
      </c>
      <c r="X144" s="237" t="e">
        <f>VLOOKUP(D144,#REF!,32,0)</f>
        <v>#REF!</v>
      </c>
      <c r="Y144" s="238" t="e">
        <f>U144/M144</f>
        <v>#REF!</v>
      </c>
      <c r="Z144" s="238" t="e">
        <f t="shared" si="86"/>
        <v>#REF!</v>
      </c>
      <c r="AA144" s="238" t="e">
        <f t="shared" si="86"/>
        <v>#REF!</v>
      </c>
      <c r="AB144" s="238" t="e">
        <f>X144/P144</f>
        <v>#REF!</v>
      </c>
      <c r="AC144" s="237"/>
      <c r="AD144" s="237"/>
      <c r="AE144" s="237"/>
      <c r="AF144" s="237"/>
      <c r="AG144" s="238"/>
      <c r="AH144" s="238"/>
      <c r="AI144" s="238"/>
      <c r="AJ144" s="238"/>
      <c r="AK144" s="86">
        <v>3.5006227689713763</v>
      </c>
      <c r="AL144" s="86"/>
      <c r="AM144" s="239"/>
      <c r="AN144" s="239">
        <f>ROUNDDOWN(AK144*$AN$10/$AK$10,1)</f>
        <v>2</v>
      </c>
      <c r="AO144" s="98">
        <f t="shared" si="87"/>
        <v>34000</v>
      </c>
      <c r="AP144" s="98">
        <f t="shared" si="88"/>
        <v>16000</v>
      </c>
      <c r="AQ144" s="98">
        <f t="shared" si="89"/>
        <v>7800</v>
      </c>
      <c r="AR144" s="98">
        <f t="shared" si="90"/>
        <v>6000</v>
      </c>
      <c r="AS144" s="99">
        <f t="shared" si="91"/>
        <v>34000</v>
      </c>
      <c r="AT144" s="99">
        <f t="shared" si="91"/>
        <v>16000</v>
      </c>
      <c r="AU144" s="99">
        <f t="shared" si="91"/>
        <v>7800</v>
      </c>
      <c r="AV144" s="99">
        <f t="shared" si="91"/>
        <v>6000</v>
      </c>
      <c r="AW144" s="100">
        <f t="shared" si="92"/>
        <v>5100</v>
      </c>
      <c r="AX144" s="240" t="s">
        <v>344</v>
      </c>
      <c r="AY144" s="101">
        <v>15400</v>
      </c>
      <c r="AZ144" s="102">
        <v>7700</v>
      </c>
      <c r="BA144" s="102">
        <v>3640</v>
      </c>
      <c r="BB144" s="102">
        <v>2450</v>
      </c>
      <c r="BC144" s="237">
        <v>13200</v>
      </c>
      <c r="BD144" s="237">
        <v>6600</v>
      </c>
      <c r="BE144" s="237">
        <v>3120</v>
      </c>
      <c r="BF144" s="237">
        <v>2100</v>
      </c>
      <c r="BG144" s="103">
        <f t="shared" si="93"/>
        <v>900</v>
      </c>
      <c r="BJ144" s="235" t="e">
        <f>M144*#REF!</f>
        <v>#REF!</v>
      </c>
      <c r="BK144" s="235" t="e">
        <f>N144*#REF!</f>
        <v>#REF!</v>
      </c>
      <c r="BL144" s="235" t="e">
        <f>O144*#REF!</f>
        <v>#REF!</v>
      </c>
      <c r="BM144" s="235" t="e">
        <f>P144*#REF!</f>
        <v>#REF!</v>
      </c>
    </row>
    <row r="145" spans="1:65" s="83" customFormat="1" ht="35.1" customHeight="1" x14ac:dyDescent="0.25">
      <c r="A145" s="83" t="str">
        <f t="shared" si="82"/>
        <v>BH68DT_D4+1</v>
      </c>
      <c r="B145" s="83" t="str">
        <f t="shared" si="83"/>
        <v>BH68DT_D4+2</v>
      </c>
      <c r="C145" s="83" t="str">
        <f t="shared" si="84"/>
        <v>BH68DT_D4+3</v>
      </c>
      <c r="D145" s="83" t="str">
        <f t="shared" si="85"/>
        <v>BH68DT_D4+4</v>
      </c>
      <c r="E145" s="83" t="s">
        <v>344</v>
      </c>
      <c r="F145" s="85"/>
      <c r="G145" s="85"/>
      <c r="H145" s="93" t="s">
        <v>4601</v>
      </c>
      <c r="I145" s="84" t="s">
        <v>4602</v>
      </c>
      <c r="J145" s="84" t="s">
        <v>279</v>
      </c>
      <c r="K145" s="84" t="str">
        <f t="shared" si="81"/>
        <v>BH68DT_D4</v>
      </c>
      <c r="L145" s="84" t="s">
        <v>312</v>
      </c>
      <c r="M145" s="95">
        <v>12000</v>
      </c>
      <c r="N145" s="95">
        <v>6000</v>
      </c>
      <c r="O145" s="95">
        <v>3300</v>
      </c>
      <c r="P145" s="95">
        <v>2300</v>
      </c>
      <c r="Q145" s="95" t="e">
        <f>VLOOKUP(H145&amp;"Vị trí 1",#REF!,9,0)</f>
        <v>#REF!</v>
      </c>
      <c r="R145" s="95" t="e">
        <f>VLOOKUP(H145&amp;"Vị trí 2",#REF!,9,0)</f>
        <v>#REF!</v>
      </c>
      <c r="S145" s="95" t="e">
        <f>VLOOKUP(H145&amp;"Vị trí 3",#REF!,9,0)</f>
        <v>#REF!</v>
      </c>
      <c r="T145" s="95" t="e">
        <f>VLOOKUP(H145&amp;"Vị trí 4",#REF!,9,0)</f>
        <v>#REF!</v>
      </c>
      <c r="U145" s="237"/>
      <c r="V145" s="237" t="e">
        <f>VLOOKUP(B145,#REF!,32,0)</f>
        <v>#REF!</v>
      </c>
      <c r="W145" s="237"/>
      <c r="X145" s="237"/>
      <c r="Y145" s="238"/>
      <c r="Z145" s="238" t="e">
        <f>V145/N145</f>
        <v>#REF!</v>
      </c>
      <c r="AA145" s="238"/>
      <c r="AB145" s="238"/>
      <c r="AC145" s="237"/>
      <c r="AD145" s="237"/>
      <c r="AE145" s="237"/>
      <c r="AF145" s="237"/>
      <c r="AG145" s="238"/>
      <c r="AH145" s="238"/>
      <c r="AI145" s="238"/>
      <c r="AJ145" s="238"/>
      <c r="AK145" s="86">
        <v>3.9224889221741814</v>
      </c>
      <c r="AL145" s="86"/>
      <c r="AM145" s="239"/>
      <c r="AN145" s="239">
        <f>ROUNDDOWN(AK145*$AN$10/$AK$10,1)</f>
        <v>2.2999999999999998</v>
      </c>
      <c r="AO145" s="98">
        <f t="shared" si="87"/>
        <v>27599.999999999996</v>
      </c>
      <c r="AP145" s="98">
        <f t="shared" si="88"/>
        <v>13799.999999999998</v>
      </c>
      <c r="AQ145" s="98">
        <f t="shared" si="89"/>
        <v>7589.9999999999991</v>
      </c>
      <c r="AR145" s="98">
        <f t="shared" si="90"/>
        <v>5290</v>
      </c>
      <c r="AS145" s="99">
        <f t="shared" si="91"/>
        <v>27600</v>
      </c>
      <c r="AT145" s="99">
        <f t="shared" si="91"/>
        <v>13800</v>
      </c>
      <c r="AU145" s="99">
        <f t="shared" si="91"/>
        <v>7600</v>
      </c>
      <c r="AV145" s="99">
        <f t="shared" si="91"/>
        <v>5300</v>
      </c>
      <c r="AW145" s="100">
        <f t="shared" si="92"/>
        <v>4139.9999999999991</v>
      </c>
      <c r="AX145" s="240" t="s">
        <v>344</v>
      </c>
      <c r="AY145" s="101">
        <v>11900</v>
      </c>
      <c r="AZ145" s="102">
        <v>5600</v>
      </c>
      <c r="BA145" s="102">
        <v>2730</v>
      </c>
      <c r="BB145" s="102">
        <v>2100</v>
      </c>
      <c r="BC145" s="237">
        <v>10200</v>
      </c>
      <c r="BD145" s="237">
        <v>4800</v>
      </c>
      <c r="BE145" s="237">
        <v>2340</v>
      </c>
      <c r="BF145" s="237">
        <v>1800</v>
      </c>
      <c r="BG145" s="103">
        <f t="shared" si="93"/>
        <v>1160.0000000000009</v>
      </c>
      <c r="BJ145" s="235" t="e">
        <f>M145*#REF!</f>
        <v>#REF!</v>
      </c>
      <c r="BK145" s="235" t="e">
        <f>N145*#REF!</f>
        <v>#REF!</v>
      </c>
      <c r="BL145" s="235" t="e">
        <f>O145*#REF!</f>
        <v>#REF!</v>
      </c>
      <c r="BM145" s="235" t="e">
        <f>P145*#REF!</f>
        <v>#REF!</v>
      </c>
    </row>
    <row r="146" spans="1:65" s="83" customFormat="1" ht="35.1" customHeight="1" x14ac:dyDescent="0.25">
      <c r="A146" s="83" t="str">
        <f t="shared" si="82"/>
        <v>BH68DT_D5+1</v>
      </c>
      <c r="B146" s="83" t="str">
        <f t="shared" si="83"/>
        <v>BH68DT_D5+2</v>
      </c>
      <c r="C146" s="83" t="str">
        <f t="shared" si="84"/>
        <v>BH68DT_D5+3</v>
      </c>
      <c r="D146" s="83" t="str">
        <f t="shared" si="85"/>
        <v>BH68DT_D5+4</v>
      </c>
      <c r="E146" s="83" t="s">
        <v>344</v>
      </c>
      <c r="F146" s="85"/>
      <c r="G146" s="85"/>
      <c r="H146" s="93" t="s">
        <v>4603</v>
      </c>
      <c r="I146" s="84" t="s">
        <v>4604</v>
      </c>
      <c r="J146" s="84" t="s">
        <v>312</v>
      </c>
      <c r="K146" s="84" t="str">
        <f t="shared" si="81"/>
        <v>BH68DT_D5</v>
      </c>
      <c r="L146" s="84" t="s">
        <v>4605</v>
      </c>
      <c r="M146" s="95">
        <v>9000</v>
      </c>
      <c r="N146" s="95">
        <v>4500</v>
      </c>
      <c r="O146" s="95">
        <v>2900</v>
      </c>
      <c r="P146" s="95">
        <v>2100</v>
      </c>
      <c r="Q146" s="95" t="e">
        <f>VLOOKUP(H146&amp;"Vị trí 1",#REF!,9,0)</f>
        <v>#REF!</v>
      </c>
      <c r="R146" s="95" t="e">
        <f>VLOOKUP(H146&amp;"Vị trí 2",#REF!,9,0)</f>
        <v>#REF!</v>
      </c>
      <c r="S146" s="95" t="e">
        <f>VLOOKUP(H146&amp;"Vị trí 3",#REF!,9,0)</f>
        <v>#REF!</v>
      </c>
      <c r="T146" s="95" t="e">
        <f>VLOOKUP(H146&amp;"Vị trí 4",#REF!,9,0)</f>
        <v>#REF!</v>
      </c>
      <c r="U146" s="237"/>
      <c r="V146" s="237"/>
      <c r="W146" s="237"/>
      <c r="X146" s="237"/>
      <c r="Y146" s="238"/>
      <c r="Z146" s="238"/>
      <c r="AA146" s="238"/>
      <c r="AB146" s="238"/>
      <c r="AC146" s="237"/>
      <c r="AD146" s="237"/>
      <c r="AE146" s="237"/>
      <c r="AF146" s="237"/>
      <c r="AG146" s="238"/>
      <c r="AH146" s="238"/>
      <c r="AI146" s="238"/>
      <c r="AJ146" s="238"/>
      <c r="AK146" s="86">
        <v>3.05</v>
      </c>
      <c r="AL146" s="86"/>
      <c r="AM146" s="239"/>
      <c r="AN146" s="239">
        <f t="shared" ref="AN146:AN151" si="94">AK146*$AN$10/$AK$10</f>
        <v>1.7993466864428302</v>
      </c>
      <c r="AO146" s="98">
        <f t="shared" si="87"/>
        <v>16194.120177985473</v>
      </c>
      <c r="AP146" s="98">
        <f t="shared" si="88"/>
        <v>8097.0600889927364</v>
      </c>
      <c r="AQ146" s="98">
        <f t="shared" si="89"/>
        <v>5218.105390684208</v>
      </c>
      <c r="AR146" s="98">
        <f t="shared" si="90"/>
        <v>3778.6280415299434</v>
      </c>
      <c r="AS146" s="99">
        <f t="shared" si="91"/>
        <v>16200</v>
      </c>
      <c r="AT146" s="99">
        <f t="shared" si="91"/>
        <v>8100</v>
      </c>
      <c r="AU146" s="99">
        <f t="shared" si="91"/>
        <v>5200</v>
      </c>
      <c r="AV146" s="99">
        <f t="shared" si="91"/>
        <v>3800</v>
      </c>
      <c r="AW146" s="100">
        <f t="shared" si="92"/>
        <v>2429.1180266978208</v>
      </c>
      <c r="AX146" s="240" t="s">
        <v>344</v>
      </c>
      <c r="AY146" s="101">
        <v>8400</v>
      </c>
      <c r="AZ146" s="102">
        <v>4200</v>
      </c>
      <c r="BA146" s="102">
        <v>2310</v>
      </c>
      <c r="BB146" s="102">
        <v>1610</v>
      </c>
      <c r="BC146" s="237">
        <v>7200</v>
      </c>
      <c r="BD146" s="237">
        <v>3600</v>
      </c>
      <c r="BE146" s="237">
        <v>1980</v>
      </c>
      <c r="BF146" s="237">
        <v>1380</v>
      </c>
      <c r="BG146" s="103">
        <f t="shared" si="93"/>
        <v>1370.8819733021792</v>
      </c>
      <c r="BJ146" s="235" t="e">
        <f>M146*#REF!</f>
        <v>#REF!</v>
      </c>
      <c r="BK146" s="235" t="e">
        <f>N146*#REF!</f>
        <v>#REF!</v>
      </c>
      <c r="BL146" s="235" t="e">
        <f>O146*#REF!</f>
        <v>#REF!</v>
      </c>
      <c r="BM146" s="235" t="e">
        <f>P146*#REF!</f>
        <v>#REF!</v>
      </c>
    </row>
    <row r="147" spans="1:65" s="83" customFormat="1" ht="35.1" customHeight="1" x14ac:dyDescent="0.25">
      <c r="A147" s="83" t="str">
        <f t="shared" si="82"/>
        <v>BH69DT+1</v>
      </c>
      <c r="B147" s="83" t="str">
        <f t="shared" si="83"/>
        <v>BH69DT+2</v>
      </c>
      <c r="C147" s="83" t="str">
        <f t="shared" si="84"/>
        <v>BH69DT+3</v>
      </c>
      <c r="D147" s="83" t="str">
        <f t="shared" si="85"/>
        <v>BH69DT+4</v>
      </c>
      <c r="E147" s="83" t="s">
        <v>344</v>
      </c>
      <c r="F147" s="85">
        <v>69</v>
      </c>
      <c r="G147" s="85"/>
      <c r="H147" s="93" t="s">
        <v>4606</v>
      </c>
      <c r="I147" s="84" t="s">
        <v>312</v>
      </c>
      <c r="J147" s="84" t="s">
        <v>4607</v>
      </c>
      <c r="K147" s="84" t="str">
        <f t="shared" si="81"/>
        <v>BH69DT</v>
      </c>
      <c r="L147" s="84" t="s">
        <v>4388</v>
      </c>
      <c r="M147" s="95">
        <v>14000</v>
      </c>
      <c r="N147" s="95">
        <v>8000</v>
      </c>
      <c r="O147" s="95">
        <v>3900</v>
      </c>
      <c r="P147" s="95">
        <v>2700</v>
      </c>
      <c r="Q147" s="95" t="e">
        <f>VLOOKUP(H147&amp;"Vị trí 1",#REF!,9,0)</f>
        <v>#REF!</v>
      </c>
      <c r="R147" s="95" t="e">
        <f>VLOOKUP(H147&amp;"Vị trí 2",#REF!,9,0)</f>
        <v>#REF!</v>
      </c>
      <c r="S147" s="95" t="e">
        <f>VLOOKUP(H147&amp;"Vị trí 3",#REF!,9,0)</f>
        <v>#REF!</v>
      </c>
      <c r="T147" s="95" t="e">
        <f>VLOOKUP(H147&amp;"Vị trí 4",#REF!,9,0)</f>
        <v>#REF!</v>
      </c>
      <c r="U147" s="237"/>
      <c r="V147" s="237"/>
      <c r="W147" s="237"/>
      <c r="X147" s="237"/>
      <c r="Y147" s="238"/>
      <c r="Z147" s="238"/>
      <c r="AA147" s="238"/>
      <c r="AB147" s="238"/>
      <c r="AC147" s="237"/>
      <c r="AD147" s="237"/>
      <c r="AE147" s="237"/>
      <c r="AF147" s="237"/>
      <c r="AG147" s="238"/>
      <c r="AH147" s="238"/>
      <c r="AI147" s="238"/>
      <c r="AJ147" s="238"/>
      <c r="AK147" s="86">
        <v>3.05</v>
      </c>
      <c r="AL147" s="86"/>
      <c r="AM147" s="239"/>
      <c r="AN147" s="239">
        <f t="shared" si="94"/>
        <v>1.7993466864428302</v>
      </c>
      <c r="AO147" s="98">
        <f t="shared" si="87"/>
        <v>25190.853610199625</v>
      </c>
      <c r="AP147" s="98">
        <f t="shared" si="88"/>
        <v>14394.773491542643</v>
      </c>
      <c r="AQ147" s="98">
        <f t="shared" si="89"/>
        <v>7017.4520771270381</v>
      </c>
      <c r="AR147" s="98">
        <f t="shared" si="90"/>
        <v>4858.2360533956416</v>
      </c>
      <c r="AS147" s="99">
        <f t="shared" si="91"/>
        <v>25200</v>
      </c>
      <c r="AT147" s="99">
        <f t="shared" si="91"/>
        <v>14400</v>
      </c>
      <c r="AU147" s="99">
        <f t="shared" si="91"/>
        <v>7000</v>
      </c>
      <c r="AV147" s="99">
        <f t="shared" si="91"/>
        <v>4900</v>
      </c>
      <c r="AW147" s="100">
        <f t="shared" si="92"/>
        <v>3778.6280415299434</v>
      </c>
      <c r="AX147" s="240" t="s">
        <v>344</v>
      </c>
      <c r="AY147" s="101">
        <v>6300</v>
      </c>
      <c r="AZ147" s="102">
        <v>3150</v>
      </c>
      <c r="BA147" s="102">
        <v>2030</v>
      </c>
      <c r="BB147" s="102">
        <v>1470</v>
      </c>
      <c r="BC147" s="237">
        <v>5400</v>
      </c>
      <c r="BD147" s="237">
        <v>2700</v>
      </c>
      <c r="BE147" s="237">
        <v>1740</v>
      </c>
      <c r="BF147" s="237">
        <v>1260</v>
      </c>
      <c r="BG147" s="103">
        <f t="shared" si="93"/>
        <v>1121.3719584700566</v>
      </c>
      <c r="BJ147" s="235" t="e">
        <f>M147*#REF!</f>
        <v>#REF!</v>
      </c>
      <c r="BK147" s="235" t="e">
        <f>N147*#REF!</f>
        <v>#REF!</v>
      </c>
      <c r="BL147" s="235" t="e">
        <f>O147*#REF!</f>
        <v>#REF!</v>
      </c>
      <c r="BM147" s="235" t="e">
        <f>P147*#REF!</f>
        <v>#REF!</v>
      </c>
    </row>
    <row r="148" spans="1:65" s="83" customFormat="1" ht="35.1" customHeight="1" x14ac:dyDescent="0.25">
      <c r="A148" s="83" t="str">
        <f t="shared" si="82"/>
        <v>BH70DT+1</v>
      </c>
      <c r="B148" s="83" t="str">
        <f t="shared" si="83"/>
        <v>BH70DT+2</v>
      </c>
      <c r="C148" s="83" t="str">
        <f t="shared" si="84"/>
        <v>BH70DT+3</v>
      </c>
      <c r="D148" s="83" t="str">
        <f t="shared" si="85"/>
        <v>BH70DT+4</v>
      </c>
      <c r="E148" s="83" t="s">
        <v>344</v>
      </c>
      <c r="F148" s="85">
        <v>70</v>
      </c>
      <c r="G148" s="85"/>
      <c r="H148" s="93" t="s">
        <v>4608</v>
      </c>
      <c r="I148" s="84" t="s">
        <v>4609</v>
      </c>
      <c r="J148" s="84" t="s">
        <v>208</v>
      </c>
      <c r="K148" s="84" t="str">
        <f t="shared" si="81"/>
        <v>BH70DT</v>
      </c>
      <c r="L148" s="84" t="s">
        <v>4610</v>
      </c>
      <c r="M148" s="95">
        <v>23000</v>
      </c>
      <c r="N148" s="95">
        <v>13000</v>
      </c>
      <c r="O148" s="95">
        <v>6000</v>
      </c>
      <c r="P148" s="95">
        <v>3600</v>
      </c>
      <c r="Q148" s="95" t="e">
        <f>VLOOKUP(H148&amp;"Vị trí 1",#REF!,9,0)</f>
        <v>#REF!</v>
      </c>
      <c r="R148" s="95" t="e">
        <f>VLOOKUP(H148&amp;"Vị trí 2",#REF!,9,0)</f>
        <v>#REF!</v>
      </c>
      <c r="S148" s="95" t="e">
        <f>VLOOKUP(H148&amp;"Vị trí 3",#REF!,9,0)</f>
        <v>#REF!</v>
      </c>
      <c r="T148" s="95" t="e">
        <f>VLOOKUP(H148&amp;"Vị trí 4",#REF!,9,0)</f>
        <v>#REF!</v>
      </c>
      <c r="U148" s="237"/>
      <c r="V148" s="237"/>
      <c r="W148" s="237"/>
      <c r="X148" s="237"/>
      <c r="Y148" s="238"/>
      <c r="Z148" s="238"/>
      <c r="AA148" s="238"/>
      <c r="AB148" s="238"/>
      <c r="AC148" s="237"/>
      <c r="AD148" s="237"/>
      <c r="AE148" s="237"/>
      <c r="AF148" s="237"/>
      <c r="AG148" s="238"/>
      <c r="AH148" s="238"/>
      <c r="AI148" s="238"/>
      <c r="AJ148" s="238"/>
      <c r="AK148" s="86">
        <v>3.05</v>
      </c>
      <c r="AL148" s="86"/>
      <c r="AM148" s="239"/>
      <c r="AN148" s="239">
        <f t="shared" si="94"/>
        <v>1.7993466864428302</v>
      </c>
      <c r="AO148" s="98">
        <f t="shared" si="87"/>
        <v>41384.973788185096</v>
      </c>
      <c r="AP148" s="98">
        <f t="shared" si="88"/>
        <v>23391.506923756795</v>
      </c>
      <c r="AQ148" s="98">
        <f t="shared" si="89"/>
        <v>10796.080118656981</v>
      </c>
      <c r="AR148" s="98">
        <f t="shared" si="90"/>
        <v>6477.6480711941886</v>
      </c>
      <c r="AS148" s="99">
        <f t="shared" si="91"/>
        <v>41400</v>
      </c>
      <c r="AT148" s="99">
        <f t="shared" si="91"/>
        <v>23400</v>
      </c>
      <c r="AU148" s="99">
        <f t="shared" si="91"/>
        <v>10800</v>
      </c>
      <c r="AV148" s="99">
        <f t="shared" si="91"/>
        <v>6500</v>
      </c>
      <c r="AW148" s="100">
        <f t="shared" si="92"/>
        <v>6207.7460682277642</v>
      </c>
      <c r="AX148" s="240" t="s">
        <v>344</v>
      </c>
      <c r="AY148" s="101">
        <v>9800</v>
      </c>
      <c r="AZ148" s="102">
        <v>5600</v>
      </c>
      <c r="BA148" s="102">
        <v>2730</v>
      </c>
      <c r="BB148" s="102">
        <v>1890</v>
      </c>
      <c r="BC148" s="237">
        <v>8400</v>
      </c>
      <c r="BD148" s="237">
        <v>4800</v>
      </c>
      <c r="BE148" s="237">
        <v>2340</v>
      </c>
      <c r="BF148" s="237">
        <v>1620</v>
      </c>
      <c r="BG148" s="103">
        <f t="shared" si="93"/>
        <v>292.25393177223577</v>
      </c>
      <c r="BJ148" s="235" t="e">
        <f>M148*#REF!</f>
        <v>#REF!</v>
      </c>
      <c r="BK148" s="235" t="e">
        <f>N148*#REF!</f>
        <v>#REF!</v>
      </c>
      <c r="BL148" s="235" t="e">
        <f>O148*#REF!</f>
        <v>#REF!</v>
      </c>
      <c r="BM148" s="235" t="e">
        <f>P148*#REF!</f>
        <v>#REF!</v>
      </c>
    </row>
    <row r="149" spans="1:65" s="83" customFormat="1" ht="35.1" customHeight="1" x14ac:dyDescent="0.25">
      <c r="A149" s="83" t="str">
        <f t="shared" si="82"/>
        <v>BH71DT+1</v>
      </c>
      <c r="B149" s="83" t="str">
        <f t="shared" si="83"/>
        <v>BH71DT+2</v>
      </c>
      <c r="C149" s="83" t="str">
        <f t="shared" si="84"/>
        <v>BH71DT+3</v>
      </c>
      <c r="D149" s="83" t="str">
        <f t="shared" si="85"/>
        <v>BH71DT+4</v>
      </c>
      <c r="E149" s="83" t="s">
        <v>344</v>
      </c>
      <c r="F149" s="85">
        <v>71</v>
      </c>
      <c r="G149" s="85"/>
      <c r="H149" s="93" t="s">
        <v>4611</v>
      </c>
      <c r="I149" s="84" t="s">
        <v>4612</v>
      </c>
      <c r="J149" s="84" t="s">
        <v>261</v>
      </c>
      <c r="K149" s="84" t="str">
        <f t="shared" si="81"/>
        <v>BH71DT</v>
      </c>
      <c r="L149" s="84" t="s">
        <v>4613</v>
      </c>
      <c r="M149" s="95">
        <v>17000</v>
      </c>
      <c r="N149" s="95">
        <v>8000</v>
      </c>
      <c r="O149" s="95">
        <v>4200</v>
      </c>
      <c r="P149" s="95">
        <v>3100</v>
      </c>
      <c r="Q149" s="95" t="e">
        <f>VLOOKUP(H149&amp;"Vị trí 1",#REF!,9,0)</f>
        <v>#REF!</v>
      </c>
      <c r="R149" s="95" t="e">
        <f>VLOOKUP(H149&amp;"Vị trí 2",#REF!,9,0)</f>
        <v>#REF!</v>
      </c>
      <c r="S149" s="95" t="e">
        <f>VLOOKUP(H149&amp;"Vị trí 3",#REF!,9,0)</f>
        <v>#REF!</v>
      </c>
      <c r="T149" s="95" t="e">
        <f>VLOOKUP(H149&amp;"Vị trí 4",#REF!,9,0)</f>
        <v>#REF!</v>
      </c>
      <c r="U149" s="237"/>
      <c r="V149" s="237"/>
      <c r="W149" s="237"/>
      <c r="X149" s="237"/>
      <c r="Y149" s="238"/>
      <c r="Z149" s="238"/>
      <c r="AA149" s="238"/>
      <c r="AB149" s="238"/>
      <c r="AC149" s="237"/>
      <c r="AD149" s="237"/>
      <c r="AE149" s="237"/>
      <c r="AF149" s="237"/>
      <c r="AG149" s="238"/>
      <c r="AH149" s="238"/>
      <c r="AI149" s="238"/>
      <c r="AJ149" s="238"/>
      <c r="AK149" s="86">
        <v>3.05</v>
      </c>
      <c r="AL149" s="86"/>
      <c r="AM149" s="239"/>
      <c r="AN149" s="239">
        <f t="shared" si="94"/>
        <v>1.7993466864428302</v>
      </c>
      <c r="AO149" s="98">
        <f t="shared" si="87"/>
        <v>30588.893669528115</v>
      </c>
      <c r="AP149" s="98">
        <f t="shared" si="88"/>
        <v>14394.773491542643</v>
      </c>
      <c r="AQ149" s="98">
        <f t="shared" si="89"/>
        <v>7557.2560830598868</v>
      </c>
      <c r="AR149" s="98">
        <f t="shared" si="90"/>
        <v>5577.9747279727735</v>
      </c>
      <c r="AS149" s="99">
        <f t="shared" si="91"/>
        <v>30600</v>
      </c>
      <c r="AT149" s="99">
        <f t="shared" si="91"/>
        <v>14400</v>
      </c>
      <c r="AU149" s="99">
        <f t="shared" si="91"/>
        <v>7600</v>
      </c>
      <c r="AV149" s="99">
        <f t="shared" si="91"/>
        <v>5600</v>
      </c>
      <c r="AW149" s="100">
        <f t="shared" si="92"/>
        <v>4588.3340504292173</v>
      </c>
      <c r="AX149" s="240" t="s">
        <v>344</v>
      </c>
      <c r="AY149" s="101">
        <v>16100</v>
      </c>
      <c r="AZ149" s="102">
        <v>9100</v>
      </c>
      <c r="BA149" s="102">
        <v>4200</v>
      </c>
      <c r="BB149" s="102">
        <v>2520</v>
      </c>
      <c r="BC149" s="237">
        <v>13800</v>
      </c>
      <c r="BD149" s="237">
        <v>7800</v>
      </c>
      <c r="BE149" s="237">
        <v>3600</v>
      </c>
      <c r="BF149" s="237">
        <v>2160</v>
      </c>
      <c r="BG149" s="103">
        <f t="shared" si="93"/>
        <v>1011.6659495707827</v>
      </c>
      <c r="BJ149" s="235" t="e">
        <f>M149*#REF!</f>
        <v>#REF!</v>
      </c>
      <c r="BK149" s="235" t="e">
        <f>N149*#REF!</f>
        <v>#REF!</v>
      </c>
      <c r="BL149" s="235" t="e">
        <f>O149*#REF!</f>
        <v>#REF!</v>
      </c>
      <c r="BM149" s="235" t="e">
        <f>P149*#REF!</f>
        <v>#REF!</v>
      </c>
    </row>
    <row r="150" spans="1:65" s="83" customFormat="1" ht="35.1" customHeight="1" x14ac:dyDescent="0.25">
      <c r="A150" s="83" t="str">
        <f t="shared" si="82"/>
        <v>BH72DT+1</v>
      </c>
      <c r="B150" s="83" t="str">
        <f t="shared" si="83"/>
        <v>BH72DT+2</v>
      </c>
      <c r="C150" s="83" t="str">
        <f t="shared" si="84"/>
        <v>BH72DT+3</v>
      </c>
      <c r="D150" s="83" t="str">
        <f t="shared" si="85"/>
        <v>BH72DT+4</v>
      </c>
      <c r="E150" s="83" t="s">
        <v>344</v>
      </c>
      <c r="F150" s="85">
        <v>72</v>
      </c>
      <c r="G150" s="85"/>
      <c r="H150" s="93" t="s">
        <v>4614</v>
      </c>
      <c r="I150" s="84" t="s">
        <v>261</v>
      </c>
      <c r="J150" s="84" t="s">
        <v>208</v>
      </c>
      <c r="K150" s="84" t="str">
        <f t="shared" si="81"/>
        <v>BH72DT</v>
      </c>
      <c r="L150" s="84" t="s">
        <v>312</v>
      </c>
      <c r="M150" s="95">
        <v>14000</v>
      </c>
      <c r="N150" s="95">
        <v>8000</v>
      </c>
      <c r="O150" s="95">
        <v>4200</v>
      </c>
      <c r="P150" s="95">
        <v>3000</v>
      </c>
      <c r="Q150" s="95" t="e">
        <f>VLOOKUP(H150&amp;"Vị trí 1",#REF!,9,0)</f>
        <v>#REF!</v>
      </c>
      <c r="R150" s="95" t="e">
        <f>VLOOKUP(H150&amp;"Vị trí 2",#REF!,9,0)</f>
        <v>#REF!</v>
      </c>
      <c r="S150" s="95" t="e">
        <f>VLOOKUP(H150&amp;"Vị trí 3",#REF!,9,0)</f>
        <v>#REF!</v>
      </c>
      <c r="T150" s="95" t="e">
        <f>VLOOKUP(H150&amp;"Vị trí 4",#REF!,9,0)</f>
        <v>#REF!</v>
      </c>
      <c r="U150" s="237"/>
      <c r="V150" s="237"/>
      <c r="W150" s="237"/>
      <c r="X150" s="237"/>
      <c r="Y150" s="238"/>
      <c r="Z150" s="238"/>
      <c r="AA150" s="238"/>
      <c r="AB150" s="238"/>
      <c r="AC150" s="237"/>
      <c r="AD150" s="237"/>
      <c r="AE150" s="237"/>
      <c r="AF150" s="237"/>
      <c r="AG150" s="238"/>
      <c r="AH150" s="238"/>
      <c r="AI150" s="238"/>
      <c r="AJ150" s="238"/>
      <c r="AK150" s="86">
        <v>3.05</v>
      </c>
      <c r="AL150" s="86"/>
      <c r="AM150" s="239"/>
      <c r="AN150" s="239">
        <f t="shared" si="94"/>
        <v>1.7993466864428302</v>
      </c>
      <c r="AO150" s="98">
        <f t="shared" si="87"/>
        <v>25190.853610199625</v>
      </c>
      <c r="AP150" s="98">
        <f t="shared" si="88"/>
        <v>14394.773491542643</v>
      </c>
      <c r="AQ150" s="98">
        <f t="shared" si="89"/>
        <v>7557.2560830598868</v>
      </c>
      <c r="AR150" s="98">
        <f t="shared" si="90"/>
        <v>5398.0400593284903</v>
      </c>
      <c r="AS150" s="99">
        <f t="shared" si="91"/>
        <v>25200</v>
      </c>
      <c r="AT150" s="99">
        <f t="shared" si="91"/>
        <v>14400</v>
      </c>
      <c r="AU150" s="99">
        <f t="shared" si="91"/>
        <v>7600</v>
      </c>
      <c r="AV150" s="99">
        <f t="shared" si="91"/>
        <v>5400</v>
      </c>
      <c r="AW150" s="100">
        <f t="shared" si="92"/>
        <v>3778.6280415299434</v>
      </c>
      <c r="AX150" s="240" t="s">
        <v>344</v>
      </c>
      <c r="AY150" s="101">
        <v>11900</v>
      </c>
      <c r="AZ150" s="102">
        <v>5600</v>
      </c>
      <c r="BA150" s="102">
        <v>2940</v>
      </c>
      <c r="BB150" s="102">
        <v>2170</v>
      </c>
      <c r="BC150" s="237">
        <v>10200</v>
      </c>
      <c r="BD150" s="237">
        <v>4800</v>
      </c>
      <c r="BE150" s="237">
        <v>2520</v>
      </c>
      <c r="BF150" s="237">
        <v>1860</v>
      </c>
      <c r="BG150" s="103">
        <f t="shared" si="93"/>
        <v>1621.3719584700566</v>
      </c>
      <c r="BJ150" s="235" t="e">
        <f>M150*#REF!</f>
        <v>#REF!</v>
      </c>
      <c r="BK150" s="235" t="e">
        <f>N150*#REF!</f>
        <v>#REF!</v>
      </c>
      <c r="BL150" s="235" t="e">
        <f>O150*#REF!</f>
        <v>#REF!</v>
      </c>
      <c r="BM150" s="235" t="e">
        <f>P150*#REF!</f>
        <v>#REF!</v>
      </c>
    </row>
    <row r="151" spans="1:65" s="83" customFormat="1" ht="35.1" customHeight="1" x14ac:dyDescent="0.25">
      <c r="A151" s="83" t="str">
        <f t="shared" si="82"/>
        <v>BH73DT+1</v>
      </c>
      <c r="B151" s="83" t="str">
        <f t="shared" si="83"/>
        <v>BH73DT+2</v>
      </c>
      <c r="C151" s="83" t="str">
        <f t="shared" si="84"/>
        <v>BH73DT+3</v>
      </c>
      <c r="D151" s="83" t="str">
        <f t="shared" si="85"/>
        <v>BH73DT+4</v>
      </c>
      <c r="E151" s="83" t="s">
        <v>344</v>
      </c>
      <c r="F151" s="85">
        <v>73</v>
      </c>
      <c r="G151" s="85"/>
      <c r="H151" s="93" t="s">
        <v>4615</v>
      </c>
      <c r="I151" s="84" t="s">
        <v>4616</v>
      </c>
      <c r="J151" s="84" t="s">
        <v>4612</v>
      </c>
      <c r="K151" s="84" t="str">
        <f t="shared" si="81"/>
        <v>BH73DT</v>
      </c>
      <c r="L151" s="84" t="s">
        <v>4617</v>
      </c>
      <c r="M151" s="95">
        <v>21000</v>
      </c>
      <c r="N151" s="95">
        <v>13000</v>
      </c>
      <c r="O151" s="95">
        <v>6000</v>
      </c>
      <c r="P151" s="95">
        <v>3600</v>
      </c>
      <c r="Q151" s="95" t="e">
        <f>VLOOKUP(H151&amp;"Vị trí 1",#REF!,9,0)</f>
        <v>#REF!</v>
      </c>
      <c r="R151" s="95" t="e">
        <f>VLOOKUP(H151&amp;"Vị trí 2",#REF!,9,0)</f>
        <v>#REF!</v>
      </c>
      <c r="S151" s="95" t="e">
        <f>VLOOKUP(H151&amp;"Vị trí 3",#REF!,9,0)</f>
        <v>#REF!</v>
      </c>
      <c r="T151" s="95" t="e">
        <f>VLOOKUP(H151&amp;"Vị trí 4",#REF!,9,0)</f>
        <v>#REF!</v>
      </c>
      <c r="U151" s="237"/>
      <c r="V151" s="237"/>
      <c r="W151" s="237"/>
      <c r="X151" s="237"/>
      <c r="Y151" s="238"/>
      <c r="Z151" s="238"/>
      <c r="AA151" s="238"/>
      <c r="AB151" s="238"/>
      <c r="AC151" s="237"/>
      <c r="AD151" s="237"/>
      <c r="AE151" s="237"/>
      <c r="AF151" s="237"/>
      <c r="AG151" s="238"/>
      <c r="AH151" s="238"/>
      <c r="AI151" s="238"/>
      <c r="AJ151" s="238"/>
      <c r="AK151" s="86">
        <v>3.05</v>
      </c>
      <c r="AL151" s="86"/>
      <c r="AM151" s="239"/>
      <c r="AN151" s="239">
        <f t="shared" si="94"/>
        <v>1.7993466864428302</v>
      </c>
      <c r="AO151" s="98">
        <f t="shared" si="87"/>
        <v>37786.280415299436</v>
      </c>
      <c r="AP151" s="98">
        <f t="shared" si="88"/>
        <v>23391.506923756795</v>
      </c>
      <c r="AQ151" s="98">
        <f t="shared" si="89"/>
        <v>10796.080118656981</v>
      </c>
      <c r="AR151" s="98">
        <f t="shared" si="90"/>
        <v>6477.6480711941886</v>
      </c>
      <c r="AS151" s="99">
        <f t="shared" si="91"/>
        <v>37800</v>
      </c>
      <c r="AT151" s="99">
        <f t="shared" si="91"/>
        <v>23400</v>
      </c>
      <c r="AU151" s="99">
        <f t="shared" si="91"/>
        <v>10800</v>
      </c>
      <c r="AV151" s="99">
        <f t="shared" si="91"/>
        <v>6500</v>
      </c>
      <c r="AW151" s="100">
        <f t="shared" si="92"/>
        <v>5667.9420622949156</v>
      </c>
      <c r="AX151" s="240" t="s">
        <v>344</v>
      </c>
      <c r="AY151" s="101">
        <v>9800</v>
      </c>
      <c r="AZ151" s="102">
        <v>5600</v>
      </c>
      <c r="BA151" s="102">
        <v>2940</v>
      </c>
      <c r="BB151" s="102">
        <v>2100</v>
      </c>
      <c r="BC151" s="237">
        <v>8400</v>
      </c>
      <c r="BD151" s="237">
        <v>4800</v>
      </c>
      <c r="BE151" s="237">
        <v>2520</v>
      </c>
      <c r="BF151" s="237">
        <v>1800</v>
      </c>
      <c r="BG151" s="103">
        <f t="shared" si="93"/>
        <v>832.05793770508444</v>
      </c>
      <c r="BJ151" s="235" t="e">
        <f>M151*#REF!</f>
        <v>#REF!</v>
      </c>
      <c r="BK151" s="235" t="e">
        <f>N151*#REF!</f>
        <v>#REF!</v>
      </c>
      <c r="BL151" s="235" t="e">
        <f>O151*#REF!</f>
        <v>#REF!</v>
      </c>
      <c r="BM151" s="235" t="e">
        <f>P151*#REF!</f>
        <v>#REF!</v>
      </c>
    </row>
    <row r="152" spans="1:65" s="83" customFormat="1" ht="47.25" x14ac:dyDescent="0.25">
      <c r="A152" s="83" t="str">
        <f t="shared" si="82"/>
        <v>BH74DT+1</v>
      </c>
      <c r="B152" s="83" t="str">
        <f t="shared" si="83"/>
        <v>BH74DT+2</v>
      </c>
      <c r="C152" s="83" t="str">
        <f t="shared" si="84"/>
        <v>BH74DT+3</v>
      </c>
      <c r="D152" s="83" t="str">
        <f t="shared" si="85"/>
        <v>BH74DT+4</v>
      </c>
      <c r="E152" s="83" t="s">
        <v>344</v>
      </c>
      <c r="F152" s="85">
        <v>74</v>
      </c>
      <c r="G152" s="85"/>
      <c r="H152" s="93" t="s">
        <v>4618</v>
      </c>
      <c r="I152" s="84" t="s">
        <v>4619</v>
      </c>
      <c r="J152" s="84" t="s">
        <v>208</v>
      </c>
      <c r="K152" s="84" t="str">
        <f t="shared" si="81"/>
        <v>BH74DT</v>
      </c>
      <c r="L152" s="84" t="s">
        <v>4620</v>
      </c>
      <c r="M152" s="95">
        <v>14000</v>
      </c>
      <c r="N152" s="95">
        <v>8000</v>
      </c>
      <c r="O152" s="95">
        <v>3900</v>
      </c>
      <c r="P152" s="95">
        <v>3000</v>
      </c>
      <c r="Q152" s="95" t="e">
        <f>VLOOKUP(H152&amp;"Vị trí 1",#REF!,9,0)</f>
        <v>#REF!</v>
      </c>
      <c r="R152" s="95" t="e">
        <f>VLOOKUP(H152&amp;"Vị trí 2",#REF!,9,0)</f>
        <v>#REF!</v>
      </c>
      <c r="S152" s="95" t="e">
        <f>VLOOKUP(H152&amp;"Vị trí 3",#REF!,9,0)</f>
        <v>#REF!</v>
      </c>
      <c r="T152" s="95" t="e">
        <f>VLOOKUP(H152&amp;"Vị trí 4",#REF!,9,0)</f>
        <v>#REF!</v>
      </c>
      <c r="U152" s="237" t="e">
        <f>VLOOKUP(A152,#REF!,32,0)</f>
        <v>#REF!</v>
      </c>
      <c r="V152" s="237"/>
      <c r="W152" s="237"/>
      <c r="X152" s="237"/>
      <c r="Y152" s="238" t="e">
        <f>U152/M152</f>
        <v>#REF!</v>
      </c>
      <c r="Z152" s="238"/>
      <c r="AA152" s="238"/>
      <c r="AB152" s="238"/>
      <c r="AC152" s="237"/>
      <c r="AD152" s="237"/>
      <c r="AE152" s="237"/>
      <c r="AF152" s="237"/>
      <c r="AG152" s="238"/>
      <c r="AH152" s="238"/>
      <c r="AI152" s="238"/>
      <c r="AJ152" s="238"/>
      <c r="AK152" s="86">
        <v>2.7817055714285712</v>
      </c>
      <c r="AL152" s="86"/>
      <c r="AM152" s="239"/>
      <c r="AN152" s="239">
        <v>1.6</v>
      </c>
      <c r="AO152" s="98">
        <f t="shared" si="87"/>
        <v>22400</v>
      </c>
      <c r="AP152" s="98">
        <f t="shared" si="88"/>
        <v>12800</v>
      </c>
      <c r="AQ152" s="98">
        <f t="shared" si="89"/>
        <v>6240</v>
      </c>
      <c r="AR152" s="98">
        <f t="shared" si="90"/>
        <v>4800</v>
      </c>
      <c r="AS152" s="99">
        <f t="shared" si="91"/>
        <v>22400</v>
      </c>
      <c r="AT152" s="99">
        <f t="shared" si="91"/>
        <v>12800</v>
      </c>
      <c r="AU152" s="99">
        <f t="shared" si="91"/>
        <v>6200</v>
      </c>
      <c r="AV152" s="99">
        <f t="shared" si="91"/>
        <v>4800</v>
      </c>
      <c r="AW152" s="100">
        <f t="shared" si="92"/>
        <v>3360</v>
      </c>
      <c r="AX152" s="240" t="s">
        <v>344</v>
      </c>
      <c r="AY152" s="101">
        <v>14700</v>
      </c>
      <c r="AZ152" s="102">
        <v>9100</v>
      </c>
      <c r="BA152" s="102">
        <v>4200</v>
      </c>
      <c r="BB152" s="102">
        <v>2520</v>
      </c>
      <c r="BC152" s="237">
        <v>12600</v>
      </c>
      <c r="BD152" s="237">
        <v>7800</v>
      </c>
      <c r="BE152" s="237">
        <v>3600</v>
      </c>
      <c r="BF152" s="237">
        <v>2160</v>
      </c>
      <c r="BG152" s="103">
        <f t="shared" si="93"/>
        <v>1440</v>
      </c>
      <c r="BJ152" s="235" t="e">
        <f>M152*#REF!</f>
        <v>#REF!</v>
      </c>
      <c r="BK152" s="235" t="e">
        <f>N152*#REF!</f>
        <v>#REF!</v>
      </c>
      <c r="BL152" s="235" t="e">
        <f>O152*#REF!</f>
        <v>#REF!</v>
      </c>
      <c r="BM152" s="235" t="e">
        <f>P152*#REF!</f>
        <v>#REF!</v>
      </c>
    </row>
    <row r="153" spans="1:65" s="83" customFormat="1" ht="35.1" customHeight="1" x14ac:dyDescent="0.25">
      <c r="A153" s="83" t="str">
        <f t="shared" si="82"/>
        <v>BH75DT+1</v>
      </c>
      <c r="B153" s="83" t="str">
        <f t="shared" si="83"/>
        <v>BH75DT+2</v>
      </c>
      <c r="C153" s="83" t="str">
        <f t="shared" si="84"/>
        <v>BH75DT+3</v>
      </c>
      <c r="D153" s="83" t="str">
        <f t="shared" si="85"/>
        <v>BH75DT+4</v>
      </c>
      <c r="E153" s="83" t="s">
        <v>344</v>
      </c>
      <c r="F153" s="85">
        <v>75</v>
      </c>
      <c r="G153" s="85"/>
      <c r="H153" s="93" t="s">
        <v>4621</v>
      </c>
      <c r="I153" s="84" t="s">
        <v>279</v>
      </c>
      <c r="J153" s="84" t="s">
        <v>208</v>
      </c>
      <c r="K153" s="84" t="str">
        <f t="shared" si="81"/>
        <v>BH75DT</v>
      </c>
      <c r="L153" s="84" t="s">
        <v>4622</v>
      </c>
      <c r="M153" s="95">
        <v>13000</v>
      </c>
      <c r="N153" s="95">
        <v>7000</v>
      </c>
      <c r="O153" s="95">
        <v>3900</v>
      </c>
      <c r="P153" s="95">
        <v>3000</v>
      </c>
      <c r="Q153" s="95" t="e">
        <f>VLOOKUP(H153&amp;"Vị trí 1",#REF!,9,0)</f>
        <v>#REF!</v>
      </c>
      <c r="R153" s="95" t="e">
        <f>VLOOKUP(H153&amp;"Vị trí 2",#REF!,9,0)</f>
        <v>#REF!</v>
      </c>
      <c r="S153" s="95" t="e">
        <f>VLOOKUP(H153&amp;"Vị trí 3",#REF!,9,0)</f>
        <v>#REF!</v>
      </c>
      <c r="T153" s="95" t="e">
        <f>VLOOKUP(H153&amp;"Vị trí 4",#REF!,9,0)</f>
        <v>#REF!</v>
      </c>
      <c r="U153" s="237"/>
      <c r="V153" s="237" t="e">
        <f>VLOOKUP(B153,#REF!,32,0)</f>
        <v>#REF!</v>
      </c>
      <c r="W153" s="237" t="e">
        <f>VLOOKUP(C153,#REF!,32,0)</f>
        <v>#REF!</v>
      </c>
      <c r="X153" s="237"/>
      <c r="Y153" s="238"/>
      <c r="Z153" s="238" t="e">
        <f>V153/N153</f>
        <v>#REF!</v>
      </c>
      <c r="AA153" s="238" t="e">
        <f>W153/O153</f>
        <v>#REF!</v>
      </c>
      <c r="AB153" s="238"/>
      <c r="AC153" s="237"/>
      <c r="AD153" s="237"/>
      <c r="AE153" s="237"/>
      <c r="AF153" s="237"/>
      <c r="AG153" s="238"/>
      <c r="AH153" s="238"/>
      <c r="AI153" s="238"/>
      <c r="AJ153" s="238"/>
      <c r="AK153" s="86">
        <v>4.5889335268283027</v>
      </c>
      <c r="AL153" s="86"/>
      <c r="AM153" s="239"/>
      <c r="AN153" s="239">
        <f>ROUNDDOWN(AK153*$AN$10/$AK$10,1)</f>
        <v>2.7</v>
      </c>
      <c r="AO153" s="98">
        <f t="shared" si="87"/>
        <v>35100</v>
      </c>
      <c r="AP153" s="98">
        <f t="shared" si="88"/>
        <v>18900</v>
      </c>
      <c r="AQ153" s="98">
        <f t="shared" si="89"/>
        <v>10530</v>
      </c>
      <c r="AR153" s="98">
        <f t="shared" si="90"/>
        <v>8100.0000000000009</v>
      </c>
      <c r="AS153" s="99">
        <f t="shared" si="91"/>
        <v>35100</v>
      </c>
      <c r="AT153" s="99">
        <f t="shared" si="91"/>
        <v>18900</v>
      </c>
      <c r="AU153" s="99">
        <f t="shared" si="91"/>
        <v>10500</v>
      </c>
      <c r="AV153" s="99">
        <f t="shared" si="91"/>
        <v>8100</v>
      </c>
      <c r="AW153" s="100">
        <f t="shared" si="92"/>
        <v>5265</v>
      </c>
      <c r="AX153" s="240" t="s">
        <v>344</v>
      </c>
      <c r="AY153" s="101">
        <v>9800</v>
      </c>
      <c r="AZ153" s="102">
        <v>5600</v>
      </c>
      <c r="BA153" s="102">
        <v>2730</v>
      </c>
      <c r="BB153" s="102">
        <v>2100</v>
      </c>
      <c r="BC153" s="237">
        <v>8400</v>
      </c>
      <c r="BD153" s="237">
        <v>4800</v>
      </c>
      <c r="BE153" s="237">
        <v>2340</v>
      </c>
      <c r="BF153" s="237">
        <v>1800</v>
      </c>
      <c r="BG153" s="103">
        <f t="shared" si="93"/>
        <v>2835</v>
      </c>
      <c r="BJ153" s="235" t="e">
        <f>M153*#REF!</f>
        <v>#REF!</v>
      </c>
      <c r="BK153" s="235" t="e">
        <f>N153*#REF!</f>
        <v>#REF!</v>
      </c>
      <c r="BL153" s="235" t="e">
        <f>O153*#REF!</f>
        <v>#REF!</v>
      </c>
      <c r="BM153" s="235" t="e">
        <f>P153*#REF!</f>
        <v>#REF!</v>
      </c>
    </row>
    <row r="154" spans="1:65" s="83" customFormat="1" ht="35.1" customHeight="1" x14ac:dyDescent="0.25">
      <c r="A154" s="83" t="str">
        <f t="shared" si="82"/>
        <v>BH76DT+1</v>
      </c>
      <c r="B154" s="83" t="str">
        <f t="shared" si="83"/>
        <v>BH76DT+2</v>
      </c>
      <c r="C154" s="83" t="str">
        <f t="shared" si="84"/>
        <v>BH76DT+3</v>
      </c>
      <c r="D154" s="83" t="str">
        <f t="shared" si="85"/>
        <v>BH76DT+4</v>
      </c>
      <c r="E154" s="83" t="s">
        <v>344</v>
      </c>
      <c r="F154" s="85">
        <v>76</v>
      </c>
      <c r="G154" s="85"/>
      <c r="H154" s="93" t="s">
        <v>4623</v>
      </c>
      <c r="I154" s="84" t="s">
        <v>4624</v>
      </c>
      <c r="J154" s="84" t="s">
        <v>208</v>
      </c>
      <c r="K154" s="84" t="str">
        <f t="shared" si="81"/>
        <v>BH76DT</v>
      </c>
      <c r="L154" s="84" t="s">
        <v>4625</v>
      </c>
      <c r="M154" s="95">
        <v>21000</v>
      </c>
      <c r="N154" s="95">
        <v>13000</v>
      </c>
      <c r="O154" s="95">
        <v>6000</v>
      </c>
      <c r="P154" s="95">
        <v>3600</v>
      </c>
      <c r="Q154" s="95" t="e">
        <f>VLOOKUP(H154&amp;"Vị trí 1",#REF!,9,0)</f>
        <v>#REF!</v>
      </c>
      <c r="R154" s="95" t="e">
        <f>VLOOKUP(H154&amp;"Vị trí 2",#REF!,9,0)</f>
        <v>#REF!</v>
      </c>
      <c r="S154" s="95" t="e">
        <f>VLOOKUP(H154&amp;"Vị trí 3",#REF!,9,0)</f>
        <v>#REF!</v>
      </c>
      <c r="T154" s="95" t="e">
        <f>VLOOKUP(H154&amp;"Vị trí 4",#REF!,9,0)</f>
        <v>#REF!</v>
      </c>
      <c r="U154" s="237" t="e">
        <f>VLOOKUP(A154,#REF!,32,0)</f>
        <v>#REF!</v>
      </c>
      <c r="V154" s="237" t="e">
        <f>VLOOKUP(B154,#REF!,32,0)</f>
        <v>#REF!</v>
      </c>
      <c r="W154" s="237"/>
      <c r="X154" s="237"/>
      <c r="Y154" s="238" t="e">
        <f>U154/M154</f>
        <v>#REF!</v>
      </c>
      <c r="Z154" s="238" t="e">
        <f>V154/N154</f>
        <v>#REF!</v>
      </c>
      <c r="AA154" s="238"/>
      <c r="AB154" s="238"/>
      <c r="AC154" s="237"/>
      <c r="AD154" s="237"/>
      <c r="AE154" s="237"/>
      <c r="AF154" s="237"/>
      <c r="AG154" s="238"/>
      <c r="AH154" s="238"/>
      <c r="AI154" s="238"/>
      <c r="AJ154" s="238"/>
      <c r="AK154" s="86">
        <v>1.7313186031968453</v>
      </c>
      <c r="AL154" s="86"/>
      <c r="AM154" s="239"/>
      <c r="AN154" s="239">
        <v>1.1000000000000001</v>
      </c>
      <c r="AO154" s="98">
        <f t="shared" si="87"/>
        <v>23100.000000000004</v>
      </c>
      <c r="AP154" s="98">
        <f t="shared" si="88"/>
        <v>14300.000000000002</v>
      </c>
      <c r="AQ154" s="98">
        <f t="shared" si="89"/>
        <v>6600.0000000000009</v>
      </c>
      <c r="AR154" s="98">
        <f t="shared" si="90"/>
        <v>3960.0000000000005</v>
      </c>
      <c r="AS154" s="99">
        <f t="shared" si="91"/>
        <v>23100</v>
      </c>
      <c r="AT154" s="99">
        <f t="shared" si="91"/>
        <v>14300</v>
      </c>
      <c r="AU154" s="99">
        <f t="shared" si="91"/>
        <v>6600</v>
      </c>
      <c r="AV154" s="99">
        <f t="shared" si="91"/>
        <v>4000</v>
      </c>
      <c r="AW154" s="100">
        <f t="shared" si="92"/>
        <v>3465.0000000000005</v>
      </c>
      <c r="AX154" s="240" t="s">
        <v>344</v>
      </c>
      <c r="AY154" s="101">
        <v>9100</v>
      </c>
      <c r="AZ154" s="102">
        <v>4900</v>
      </c>
      <c r="BA154" s="102">
        <v>2730</v>
      </c>
      <c r="BB154" s="102">
        <v>2100</v>
      </c>
      <c r="BC154" s="237">
        <v>7800</v>
      </c>
      <c r="BD154" s="237">
        <v>4200</v>
      </c>
      <c r="BE154" s="237">
        <v>2340</v>
      </c>
      <c r="BF154" s="237">
        <v>1800</v>
      </c>
      <c r="BG154" s="103">
        <f t="shared" si="93"/>
        <v>534.99999999999955</v>
      </c>
      <c r="BJ154" s="235" t="e">
        <f>M154*#REF!</f>
        <v>#REF!</v>
      </c>
      <c r="BK154" s="235" t="e">
        <f>N154*#REF!</f>
        <v>#REF!</v>
      </c>
      <c r="BL154" s="235" t="e">
        <f>O154*#REF!</f>
        <v>#REF!</v>
      </c>
      <c r="BM154" s="235" t="e">
        <f>P154*#REF!</f>
        <v>#REF!</v>
      </c>
    </row>
    <row r="155" spans="1:65" s="83" customFormat="1" ht="47.25" x14ac:dyDescent="0.25">
      <c r="A155" s="83" t="str">
        <f t="shared" si="82"/>
        <v>BH77DT+1</v>
      </c>
      <c r="B155" s="83" t="str">
        <f t="shared" si="83"/>
        <v>BH77DT+2</v>
      </c>
      <c r="C155" s="83" t="str">
        <f t="shared" si="84"/>
        <v>BH77DT+3</v>
      </c>
      <c r="D155" s="83" t="str">
        <f t="shared" si="85"/>
        <v>BH77DT+4</v>
      </c>
      <c r="E155" s="83" t="s">
        <v>344</v>
      </c>
      <c r="F155" s="85">
        <v>77</v>
      </c>
      <c r="G155" s="85"/>
      <c r="H155" s="93" t="s">
        <v>4626</v>
      </c>
      <c r="I155" s="84" t="s">
        <v>4627</v>
      </c>
      <c r="J155" s="84" t="s">
        <v>4344</v>
      </c>
      <c r="K155" s="84" t="str">
        <f t="shared" si="81"/>
        <v>BH77DT</v>
      </c>
      <c r="L155" s="84" t="s">
        <v>4628</v>
      </c>
      <c r="M155" s="95">
        <v>21000</v>
      </c>
      <c r="N155" s="95">
        <v>13000</v>
      </c>
      <c r="O155" s="95">
        <v>6000</v>
      </c>
      <c r="P155" s="95">
        <v>3600</v>
      </c>
      <c r="Q155" s="95" t="e">
        <f>VLOOKUP(H155&amp;"Vị trí 1",#REF!,9,0)</f>
        <v>#REF!</v>
      </c>
      <c r="R155" s="95" t="e">
        <f>VLOOKUP(H155&amp;"Vị trí 2",#REF!,9,0)</f>
        <v>#REF!</v>
      </c>
      <c r="S155" s="95" t="e">
        <f>VLOOKUP(H155&amp;"Vị trí 3",#REF!,9,0)</f>
        <v>#REF!</v>
      </c>
      <c r="T155" s="95" t="e">
        <f>VLOOKUP(H155&amp;"Vị trí 4",#REF!,9,0)</f>
        <v>#REF!</v>
      </c>
      <c r="U155" s="237" t="e">
        <f>VLOOKUP(A155,#REF!,32,0)</f>
        <v>#REF!</v>
      </c>
      <c r="V155" s="237" t="e">
        <f>VLOOKUP(B155,#REF!,32,0)</f>
        <v>#REF!</v>
      </c>
      <c r="W155" s="237"/>
      <c r="X155" s="237"/>
      <c r="Y155" s="238" t="e">
        <f>U155/M155</f>
        <v>#REF!</v>
      </c>
      <c r="Z155" s="238" t="e">
        <f>V155/N155</f>
        <v>#REF!</v>
      </c>
      <c r="AA155" s="238"/>
      <c r="AB155" s="238"/>
      <c r="AC155" s="237"/>
      <c r="AD155" s="237"/>
      <c r="AE155" s="237"/>
      <c r="AF155" s="237"/>
      <c r="AG155" s="238"/>
      <c r="AH155" s="238"/>
      <c r="AI155" s="238"/>
      <c r="AJ155" s="238"/>
      <c r="AK155" s="86">
        <v>2.5433010720472451</v>
      </c>
      <c r="AL155" s="86"/>
      <c r="AM155" s="239"/>
      <c r="AN155" s="239">
        <f>AK155*$AN$10/$AK$10</f>
        <v>1.5004197890540025</v>
      </c>
      <c r="AO155" s="98">
        <f t="shared" si="87"/>
        <v>31508.815570134055</v>
      </c>
      <c r="AP155" s="98">
        <f t="shared" si="88"/>
        <v>19505.457257702034</v>
      </c>
      <c r="AQ155" s="98">
        <f t="shared" si="89"/>
        <v>9002.5187343240159</v>
      </c>
      <c r="AR155" s="98">
        <f t="shared" si="90"/>
        <v>5401.5112405944092</v>
      </c>
      <c r="AS155" s="99">
        <f t="shared" si="91"/>
        <v>31500</v>
      </c>
      <c r="AT155" s="99">
        <f t="shared" si="91"/>
        <v>19500</v>
      </c>
      <c r="AU155" s="99">
        <f t="shared" si="91"/>
        <v>9000</v>
      </c>
      <c r="AV155" s="99">
        <f t="shared" si="91"/>
        <v>5400</v>
      </c>
      <c r="AW155" s="100">
        <f t="shared" si="92"/>
        <v>4726.322335520108</v>
      </c>
      <c r="AX155" s="240" t="s">
        <v>344</v>
      </c>
      <c r="AY155" s="101">
        <v>14700</v>
      </c>
      <c r="AZ155" s="102">
        <v>9100</v>
      </c>
      <c r="BA155" s="102">
        <v>4200</v>
      </c>
      <c r="BB155" s="102">
        <v>2520</v>
      </c>
      <c r="BC155" s="237">
        <v>12600</v>
      </c>
      <c r="BD155" s="237">
        <v>7800</v>
      </c>
      <c r="BE155" s="237">
        <v>3600</v>
      </c>
      <c r="BF155" s="237">
        <v>2160</v>
      </c>
      <c r="BG155" s="103">
        <f t="shared" si="93"/>
        <v>673.67766447989197</v>
      </c>
      <c r="BJ155" s="235" t="e">
        <f>M155*#REF!</f>
        <v>#REF!</v>
      </c>
      <c r="BK155" s="235" t="e">
        <f>N155*#REF!</f>
        <v>#REF!</v>
      </c>
      <c r="BL155" s="235" t="e">
        <f>O155*#REF!</f>
        <v>#REF!</v>
      </c>
      <c r="BM155" s="235" t="e">
        <f>P155*#REF!</f>
        <v>#REF!</v>
      </c>
    </row>
    <row r="156" spans="1:65" s="83" customFormat="1" ht="35.1" customHeight="1" x14ac:dyDescent="0.25">
      <c r="A156" s="83" t="str">
        <f t="shared" si="82"/>
        <v>BH78DT+1</v>
      </c>
      <c r="B156" s="83" t="str">
        <f t="shared" si="83"/>
        <v>BH78DT+2</v>
      </c>
      <c r="C156" s="83" t="str">
        <f t="shared" si="84"/>
        <v>BH78DT+3</v>
      </c>
      <c r="D156" s="83" t="str">
        <f t="shared" si="85"/>
        <v>BH78DT+4</v>
      </c>
      <c r="E156" s="83" t="s">
        <v>344</v>
      </c>
      <c r="F156" s="85">
        <v>78</v>
      </c>
      <c r="G156" s="85"/>
      <c r="H156" s="93" t="s">
        <v>4629</v>
      </c>
      <c r="I156" s="84" t="s">
        <v>4630</v>
      </c>
      <c r="J156" s="84" t="s">
        <v>4344</v>
      </c>
      <c r="K156" s="84"/>
      <c r="L156" s="84" t="s">
        <v>4631</v>
      </c>
      <c r="M156" s="96"/>
      <c r="N156" s="96"/>
      <c r="O156" s="96"/>
      <c r="P156" s="96"/>
      <c r="Q156" s="95"/>
      <c r="R156" s="95"/>
      <c r="S156" s="95"/>
      <c r="T156" s="95"/>
      <c r="U156" s="237"/>
      <c r="V156" s="237"/>
      <c r="W156" s="237"/>
      <c r="X156" s="237"/>
      <c r="Y156" s="238"/>
      <c r="Z156" s="238"/>
      <c r="AA156" s="238"/>
      <c r="AB156" s="238"/>
      <c r="AC156" s="237"/>
      <c r="AD156" s="237"/>
      <c r="AE156" s="237"/>
      <c r="AF156" s="237"/>
      <c r="AG156" s="238"/>
      <c r="AH156" s="238"/>
      <c r="AI156" s="238"/>
      <c r="AJ156" s="238"/>
      <c r="AK156" s="86"/>
      <c r="AL156" s="86"/>
      <c r="AM156" s="239"/>
      <c r="AN156" s="239"/>
      <c r="AO156" s="98"/>
      <c r="AP156" s="98"/>
      <c r="AQ156" s="98"/>
      <c r="AR156" s="98"/>
      <c r="AS156" s="98"/>
      <c r="AT156" s="98"/>
      <c r="AU156" s="98"/>
      <c r="AV156" s="98"/>
      <c r="AW156" s="58"/>
      <c r="AX156" s="240" t="s">
        <v>344</v>
      </c>
      <c r="AY156" s="101">
        <v>14700</v>
      </c>
      <c r="AZ156" s="102">
        <v>9100</v>
      </c>
      <c r="BA156" s="102">
        <v>4200</v>
      </c>
      <c r="BB156" s="102">
        <v>2520</v>
      </c>
      <c r="BC156" s="237">
        <v>12600</v>
      </c>
      <c r="BD156" s="237">
        <v>7800</v>
      </c>
      <c r="BE156" s="237">
        <v>3600</v>
      </c>
      <c r="BF156" s="237">
        <v>2160</v>
      </c>
    </row>
    <row r="157" spans="1:65" s="83" customFormat="1" ht="35.1" customHeight="1" x14ac:dyDescent="0.25">
      <c r="A157" s="83" t="str">
        <f t="shared" si="82"/>
        <v>BH78DT_D1+1</v>
      </c>
      <c r="B157" s="83" t="str">
        <f t="shared" si="83"/>
        <v>BH78DT_D1+2</v>
      </c>
      <c r="C157" s="83" t="str">
        <f t="shared" si="84"/>
        <v>BH78DT_D1+3</v>
      </c>
      <c r="D157" s="83" t="str">
        <f t="shared" si="85"/>
        <v>BH78DT_D1+4</v>
      </c>
      <c r="E157" s="83" t="s">
        <v>344</v>
      </c>
      <c r="F157" s="85"/>
      <c r="G157" s="85"/>
      <c r="H157" s="93" t="s">
        <v>4632</v>
      </c>
      <c r="I157" s="84" t="s">
        <v>4633</v>
      </c>
      <c r="J157" s="84" t="s">
        <v>4634</v>
      </c>
      <c r="K157" s="84" t="str">
        <f t="shared" si="81"/>
        <v>BH78DT_D1</v>
      </c>
      <c r="L157" s="84" t="s">
        <v>4635</v>
      </c>
      <c r="M157" s="95">
        <v>22000</v>
      </c>
      <c r="N157" s="95">
        <v>10000</v>
      </c>
      <c r="O157" s="95">
        <v>4900</v>
      </c>
      <c r="P157" s="95">
        <v>3500</v>
      </c>
      <c r="Q157" s="95" t="e">
        <f>VLOOKUP(H157&amp;"Vị trí 1",#REF!,9,0)</f>
        <v>#REF!</v>
      </c>
      <c r="R157" s="95" t="e">
        <f>VLOOKUP(H157&amp;"Vị trí 2",#REF!,9,0)</f>
        <v>#REF!</v>
      </c>
      <c r="S157" s="95" t="e">
        <f>VLOOKUP(H157&amp;"Vị trí 3",#REF!,9,0)</f>
        <v>#REF!</v>
      </c>
      <c r="T157" s="95" t="e">
        <f>VLOOKUP(H157&amp;"Vị trí 4",#REF!,9,0)</f>
        <v>#REF!</v>
      </c>
      <c r="U157" s="237" t="e">
        <f>VLOOKUP(A157,#REF!,32,0)</f>
        <v>#REF!</v>
      </c>
      <c r="V157" s="237" t="e">
        <f>VLOOKUP(B157,#REF!,32,0)</f>
        <v>#REF!</v>
      </c>
      <c r="W157" s="237" t="e">
        <f>VLOOKUP(C157,#REF!,32,0)</f>
        <v>#REF!</v>
      </c>
      <c r="X157" s="237" t="e">
        <f>VLOOKUP(D157,#REF!,32,0)</f>
        <v>#REF!</v>
      </c>
      <c r="Y157" s="238" t="e">
        <f>U157/M157</f>
        <v>#REF!</v>
      </c>
      <c r="Z157" s="238" t="e">
        <f>V157/N157</f>
        <v>#REF!</v>
      </c>
      <c r="AA157" s="238" t="e">
        <f>W157/O157</f>
        <v>#REF!</v>
      </c>
      <c r="AB157" s="238" t="e">
        <f>X157/P157</f>
        <v>#REF!</v>
      </c>
      <c r="AC157" s="237"/>
      <c r="AD157" s="237"/>
      <c r="AE157" s="237"/>
      <c r="AF157" s="237"/>
      <c r="AG157" s="238"/>
      <c r="AH157" s="238"/>
      <c r="AI157" s="238"/>
      <c r="AJ157" s="238"/>
      <c r="AK157" s="86">
        <v>3.5236693750371453</v>
      </c>
      <c r="AL157" s="86"/>
      <c r="AM157" s="239"/>
      <c r="AN157" s="239">
        <f>ROUNDDOWN(AK157*$AN$10/$AK$10,1)</f>
        <v>2</v>
      </c>
      <c r="AO157" s="98">
        <f t="shared" ref="AO157:AR164" si="95">M157*$AN157</f>
        <v>44000</v>
      </c>
      <c r="AP157" s="98">
        <f t="shared" si="95"/>
        <v>20000</v>
      </c>
      <c r="AQ157" s="98">
        <f t="shared" si="95"/>
        <v>9800</v>
      </c>
      <c r="AR157" s="98">
        <f t="shared" si="95"/>
        <v>7000</v>
      </c>
      <c r="AS157" s="99">
        <f t="shared" ref="AS157:AV164" si="96">IF(AO157&lt;1000,ROUND(AO157,-1),ROUND(AO157,-2))</f>
        <v>44000</v>
      </c>
      <c r="AT157" s="99">
        <f t="shared" si="96"/>
        <v>20000</v>
      </c>
      <c r="AU157" s="99">
        <f t="shared" si="96"/>
        <v>9800</v>
      </c>
      <c r="AV157" s="99">
        <f t="shared" si="96"/>
        <v>7000</v>
      </c>
      <c r="AW157" s="100">
        <f t="shared" ref="AW157:AW164" si="97">AO157*0.15</f>
        <v>6600</v>
      </c>
      <c r="AX157" s="240" t="s">
        <v>344</v>
      </c>
      <c r="AY157" s="101"/>
      <c r="AZ157" s="102"/>
      <c r="BA157" s="102"/>
      <c r="BB157" s="102"/>
      <c r="BC157" s="237"/>
      <c r="BD157" s="237"/>
      <c r="BE157" s="237"/>
      <c r="BF157" s="237"/>
      <c r="BG157" s="103">
        <f t="shared" ref="BG157:BG164" si="98">AV157-AW157</f>
        <v>400</v>
      </c>
      <c r="BJ157" s="235" t="e">
        <f>M157*#REF!</f>
        <v>#REF!</v>
      </c>
      <c r="BK157" s="235" t="e">
        <f>N157*#REF!</f>
        <v>#REF!</v>
      </c>
      <c r="BL157" s="235" t="e">
        <f>O157*#REF!</f>
        <v>#REF!</v>
      </c>
      <c r="BM157" s="235" t="e">
        <f>P157*#REF!</f>
        <v>#REF!</v>
      </c>
    </row>
    <row r="158" spans="1:65" s="83" customFormat="1" ht="35.1" customHeight="1" x14ac:dyDescent="0.25">
      <c r="A158" s="83" t="str">
        <f t="shared" si="82"/>
        <v>BH78DT_D2+1</v>
      </c>
      <c r="B158" s="83" t="str">
        <f t="shared" si="83"/>
        <v>BH78DT_D2+2</v>
      </c>
      <c r="C158" s="83" t="str">
        <f t="shared" si="84"/>
        <v>BH78DT_D2+3</v>
      </c>
      <c r="D158" s="83" t="str">
        <f t="shared" si="85"/>
        <v>BH78DT_D2+4</v>
      </c>
      <c r="E158" s="83" t="s">
        <v>344</v>
      </c>
      <c r="F158" s="85"/>
      <c r="G158" s="85"/>
      <c r="H158" s="93" t="s">
        <v>4636</v>
      </c>
      <c r="I158" s="84" t="s">
        <v>4637</v>
      </c>
      <c r="J158" s="84" t="s">
        <v>4634</v>
      </c>
      <c r="K158" s="84" t="str">
        <f t="shared" si="81"/>
        <v>BH78DT_D2</v>
      </c>
      <c r="L158" s="84" t="s">
        <v>4638</v>
      </c>
      <c r="M158" s="95">
        <v>26000</v>
      </c>
      <c r="N158" s="95">
        <v>11000</v>
      </c>
      <c r="O158" s="95">
        <v>7200</v>
      </c>
      <c r="P158" s="95">
        <v>3900</v>
      </c>
      <c r="Q158" s="95" t="e">
        <f>VLOOKUP(H158&amp;"Vị trí 1",#REF!,9,0)</f>
        <v>#REF!</v>
      </c>
      <c r="R158" s="95" t="e">
        <f>VLOOKUP(H158&amp;"Vị trí 2",#REF!,9,0)</f>
        <v>#REF!</v>
      </c>
      <c r="S158" s="95" t="e">
        <f>VLOOKUP(H158&amp;"Vị trí 3",#REF!,9,0)</f>
        <v>#REF!</v>
      </c>
      <c r="T158" s="95" t="e">
        <f>VLOOKUP(H158&amp;"Vị trí 4",#REF!,9,0)</f>
        <v>#REF!</v>
      </c>
      <c r="U158" s="237"/>
      <c r="V158" s="237"/>
      <c r="W158" s="237"/>
      <c r="X158" s="237"/>
      <c r="Y158" s="238"/>
      <c r="Z158" s="238"/>
      <c r="AA158" s="238"/>
      <c r="AB158" s="238"/>
      <c r="AC158" s="237"/>
      <c r="AD158" s="237"/>
      <c r="AE158" s="237"/>
      <c r="AF158" s="237"/>
      <c r="AG158" s="238"/>
      <c r="AH158" s="238"/>
      <c r="AI158" s="238"/>
      <c r="AJ158" s="238"/>
      <c r="AK158" s="86">
        <v>3.05</v>
      </c>
      <c r="AL158" s="86"/>
      <c r="AM158" s="239"/>
      <c r="AN158" s="239">
        <f>AK158*$AN$10/$AK$10</f>
        <v>1.7993466864428302</v>
      </c>
      <c r="AO158" s="98">
        <f t="shared" si="95"/>
        <v>46783.01384751359</v>
      </c>
      <c r="AP158" s="98">
        <f t="shared" si="95"/>
        <v>19792.813550871131</v>
      </c>
      <c r="AQ158" s="98">
        <f t="shared" si="95"/>
        <v>12955.296142388377</v>
      </c>
      <c r="AR158" s="98">
        <f t="shared" si="95"/>
        <v>7017.4520771270381</v>
      </c>
      <c r="AS158" s="99">
        <f t="shared" si="96"/>
        <v>46800</v>
      </c>
      <c r="AT158" s="99">
        <f t="shared" si="96"/>
        <v>19800</v>
      </c>
      <c r="AU158" s="99">
        <f t="shared" si="96"/>
        <v>13000</v>
      </c>
      <c r="AV158" s="99">
        <f t="shared" si="96"/>
        <v>7000</v>
      </c>
      <c r="AW158" s="100">
        <f t="shared" si="97"/>
        <v>7017.4520771270381</v>
      </c>
      <c r="AX158" s="240" t="s">
        <v>344</v>
      </c>
      <c r="AY158" s="101">
        <v>15400</v>
      </c>
      <c r="AZ158" s="102">
        <v>7000</v>
      </c>
      <c r="BA158" s="102">
        <v>3430</v>
      </c>
      <c r="BB158" s="102">
        <v>2450</v>
      </c>
      <c r="BC158" s="237">
        <v>13200</v>
      </c>
      <c r="BD158" s="237">
        <v>6000</v>
      </c>
      <c r="BE158" s="237">
        <v>2940</v>
      </c>
      <c r="BF158" s="237">
        <v>2100</v>
      </c>
      <c r="BG158" s="103">
        <f t="shared" si="98"/>
        <v>-17.452077127038137</v>
      </c>
      <c r="BJ158" s="235" t="e">
        <f>M158*#REF!</f>
        <v>#REF!</v>
      </c>
      <c r="BK158" s="235" t="e">
        <f>N158*#REF!</f>
        <v>#REF!</v>
      </c>
      <c r="BL158" s="235" t="e">
        <f>O158*#REF!</f>
        <v>#REF!</v>
      </c>
      <c r="BM158" s="235" t="e">
        <f>P158*#REF!</f>
        <v>#REF!</v>
      </c>
    </row>
    <row r="159" spans="1:65" s="83" customFormat="1" ht="35.1" customHeight="1" x14ac:dyDescent="0.25">
      <c r="A159" s="83" t="str">
        <f t="shared" si="82"/>
        <v>BH78DT_D3+1</v>
      </c>
      <c r="B159" s="83" t="str">
        <f t="shared" si="83"/>
        <v>BH78DT_D3+2</v>
      </c>
      <c r="C159" s="83" t="str">
        <f t="shared" si="84"/>
        <v>BH78DT_D3+3</v>
      </c>
      <c r="D159" s="83" t="str">
        <f t="shared" si="85"/>
        <v>BH78DT_D3+4</v>
      </c>
      <c r="E159" s="83" t="s">
        <v>344</v>
      </c>
      <c r="F159" s="85"/>
      <c r="G159" s="85"/>
      <c r="H159" s="93" t="s">
        <v>4639</v>
      </c>
      <c r="I159" s="84" t="s">
        <v>4640</v>
      </c>
      <c r="J159" s="84" t="s">
        <v>4641</v>
      </c>
      <c r="K159" s="84" t="str">
        <f t="shared" si="81"/>
        <v>BH78DT_D3</v>
      </c>
      <c r="L159" s="84" t="s">
        <v>4642</v>
      </c>
      <c r="M159" s="95">
        <v>23000</v>
      </c>
      <c r="N159" s="95">
        <v>10000</v>
      </c>
      <c r="O159" s="95">
        <v>4900</v>
      </c>
      <c r="P159" s="95">
        <v>3600</v>
      </c>
      <c r="Q159" s="95" t="e">
        <f>VLOOKUP(H159&amp;"Vị trí 1",#REF!,9,0)</f>
        <v>#REF!</v>
      </c>
      <c r="R159" s="95" t="e">
        <f>VLOOKUP(H159&amp;"Vị trí 2",#REF!,9,0)</f>
        <v>#REF!</v>
      </c>
      <c r="S159" s="95" t="e">
        <f>VLOOKUP(H159&amp;"Vị trí 3",#REF!,9,0)</f>
        <v>#REF!</v>
      </c>
      <c r="T159" s="95" t="e">
        <f>VLOOKUP(H159&amp;"Vị trí 4",#REF!,9,0)</f>
        <v>#REF!</v>
      </c>
      <c r="U159" s="237" t="e">
        <f>VLOOKUP(A159,#REF!,32,0)</f>
        <v>#REF!</v>
      </c>
      <c r="V159" s="237"/>
      <c r="W159" s="237" t="e">
        <f>VLOOKUP(C159,#REF!,32,0)</f>
        <v>#REF!</v>
      </c>
      <c r="X159" s="237"/>
      <c r="Y159" s="238" t="e">
        <f>U159/M159</f>
        <v>#REF!</v>
      </c>
      <c r="Z159" s="238"/>
      <c r="AA159" s="238" t="e">
        <f>W159/O159</f>
        <v>#REF!</v>
      </c>
      <c r="AB159" s="238"/>
      <c r="AC159" s="237"/>
      <c r="AD159" s="237"/>
      <c r="AE159" s="237"/>
      <c r="AF159" s="237"/>
      <c r="AG159" s="238"/>
      <c r="AH159" s="238"/>
      <c r="AI159" s="238"/>
      <c r="AJ159" s="238"/>
      <c r="AK159" s="86">
        <v>2.5474342504743421</v>
      </c>
      <c r="AL159" s="86"/>
      <c r="AM159" s="239"/>
      <c r="AN159" s="239">
        <f>AK159*$AN$10/$AK$10</f>
        <v>1.5028581565645844</v>
      </c>
      <c r="AO159" s="98">
        <f t="shared" si="95"/>
        <v>34565.737600985442</v>
      </c>
      <c r="AP159" s="98">
        <f t="shared" si="95"/>
        <v>15028.581565645844</v>
      </c>
      <c r="AQ159" s="98">
        <f t="shared" si="95"/>
        <v>7364.0049671664638</v>
      </c>
      <c r="AR159" s="98">
        <f t="shared" si="95"/>
        <v>5410.2893636325043</v>
      </c>
      <c r="AS159" s="99">
        <f t="shared" si="96"/>
        <v>34600</v>
      </c>
      <c r="AT159" s="99">
        <f t="shared" si="96"/>
        <v>15000</v>
      </c>
      <c r="AU159" s="99">
        <f t="shared" si="96"/>
        <v>7400</v>
      </c>
      <c r="AV159" s="99">
        <f t="shared" si="96"/>
        <v>5400</v>
      </c>
      <c r="AW159" s="100">
        <f t="shared" si="97"/>
        <v>5184.8606401478164</v>
      </c>
      <c r="AX159" s="240" t="s">
        <v>344</v>
      </c>
      <c r="AY159" s="101">
        <v>18200</v>
      </c>
      <c r="AZ159" s="102">
        <v>7700</v>
      </c>
      <c r="BA159" s="102">
        <v>5040</v>
      </c>
      <c r="BB159" s="102">
        <v>2730</v>
      </c>
      <c r="BC159" s="237">
        <v>15600</v>
      </c>
      <c r="BD159" s="237">
        <v>6600</v>
      </c>
      <c r="BE159" s="237">
        <v>4320</v>
      </c>
      <c r="BF159" s="237">
        <v>2340</v>
      </c>
      <c r="BG159" s="103">
        <f t="shared" si="98"/>
        <v>215.13935985218359</v>
      </c>
      <c r="BJ159" s="235" t="e">
        <f>M159*#REF!</f>
        <v>#REF!</v>
      </c>
      <c r="BK159" s="235" t="e">
        <f>N159*#REF!</f>
        <v>#REF!</v>
      </c>
      <c r="BL159" s="235" t="e">
        <f>O159*#REF!</f>
        <v>#REF!</v>
      </c>
      <c r="BM159" s="235" t="e">
        <f>P159*#REF!</f>
        <v>#REF!</v>
      </c>
    </row>
    <row r="160" spans="1:65" s="83" customFormat="1" ht="35.1" customHeight="1" x14ac:dyDescent="0.25">
      <c r="A160" s="83" t="str">
        <f t="shared" si="82"/>
        <v>BH78DT_D4+1</v>
      </c>
      <c r="B160" s="83" t="str">
        <f t="shared" si="83"/>
        <v>BH78DT_D4+2</v>
      </c>
      <c r="C160" s="83" t="str">
        <f t="shared" si="84"/>
        <v>BH78DT_D4+3</v>
      </c>
      <c r="D160" s="83" t="str">
        <f t="shared" si="85"/>
        <v>BH78DT_D4+4</v>
      </c>
      <c r="E160" s="83" t="s">
        <v>344</v>
      </c>
      <c r="F160" s="85"/>
      <c r="G160" s="85"/>
      <c r="H160" s="93" t="s">
        <v>4643</v>
      </c>
      <c r="I160" s="84" t="s">
        <v>4644</v>
      </c>
      <c r="J160" s="84" t="s">
        <v>4645</v>
      </c>
      <c r="K160" s="84" t="str">
        <f t="shared" si="81"/>
        <v>BH78DT_D4</v>
      </c>
      <c r="L160" s="84" t="s">
        <v>4646</v>
      </c>
      <c r="M160" s="95">
        <v>18000</v>
      </c>
      <c r="N160" s="95">
        <v>10000</v>
      </c>
      <c r="O160" s="95">
        <v>4600</v>
      </c>
      <c r="P160" s="95">
        <v>3300</v>
      </c>
      <c r="Q160" s="95" t="e">
        <f>VLOOKUP(H160&amp;"Vị trí 1",#REF!,9,0)</f>
        <v>#REF!</v>
      </c>
      <c r="R160" s="95" t="e">
        <f>VLOOKUP(H160&amp;"Vị trí 2",#REF!,9,0)</f>
        <v>#REF!</v>
      </c>
      <c r="S160" s="95" t="e">
        <f>VLOOKUP(H160&amp;"Vị trí 3",#REF!,9,0)</f>
        <v>#REF!</v>
      </c>
      <c r="T160" s="95" t="e">
        <f>VLOOKUP(H160&amp;"Vị trí 4",#REF!,9,0)</f>
        <v>#REF!</v>
      </c>
      <c r="U160" s="237" t="e">
        <f>VLOOKUP(A160,#REF!,32,0)</f>
        <v>#REF!</v>
      </c>
      <c r="V160" s="237" t="e">
        <f>VLOOKUP(B160,#REF!,32,0)</f>
        <v>#REF!</v>
      </c>
      <c r="W160" s="237" t="e">
        <f>VLOOKUP(C160,#REF!,32,0)</f>
        <v>#REF!</v>
      </c>
      <c r="X160" s="237"/>
      <c r="Y160" s="238" t="e">
        <f>U160/M160</f>
        <v>#REF!</v>
      </c>
      <c r="Z160" s="238" t="e">
        <f>V160/N160</f>
        <v>#REF!</v>
      </c>
      <c r="AA160" s="238" t="e">
        <f>W160/O160</f>
        <v>#REF!</v>
      </c>
      <c r="AB160" s="238"/>
      <c r="AC160" s="237"/>
      <c r="AD160" s="237"/>
      <c r="AE160" s="237"/>
      <c r="AF160" s="237"/>
      <c r="AG160" s="238"/>
      <c r="AH160" s="238"/>
      <c r="AI160" s="238"/>
      <c r="AJ160" s="238"/>
      <c r="AK160" s="86">
        <v>2.5096146387606271</v>
      </c>
      <c r="AL160" s="86"/>
      <c r="AM160" s="239"/>
      <c r="AN160" s="239">
        <v>1.45</v>
      </c>
      <c r="AO160" s="98">
        <f t="shared" si="95"/>
        <v>26100</v>
      </c>
      <c r="AP160" s="98">
        <f t="shared" si="95"/>
        <v>14500</v>
      </c>
      <c r="AQ160" s="98">
        <f t="shared" si="95"/>
        <v>6670</v>
      </c>
      <c r="AR160" s="98">
        <f t="shared" si="95"/>
        <v>4785</v>
      </c>
      <c r="AS160" s="99">
        <f t="shared" si="96"/>
        <v>26100</v>
      </c>
      <c r="AT160" s="99">
        <f t="shared" si="96"/>
        <v>14500</v>
      </c>
      <c r="AU160" s="99">
        <f t="shared" si="96"/>
        <v>6700</v>
      </c>
      <c r="AV160" s="99">
        <f t="shared" si="96"/>
        <v>4800</v>
      </c>
      <c r="AW160" s="100">
        <f t="shared" si="97"/>
        <v>3915</v>
      </c>
      <c r="AX160" s="240" t="s">
        <v>344</v>
      </c>
      <c r="AY160" s="101">
        <v>16100</v>
      </c>
      <c r="AZ160" s="102">
        <v>7000</v>
      </c>
      <c r="BA160" s="102">
        <v>3430</v>
      </c>
      <c r="BB160" s="102">
        <v>2520</v>
      </c>
      <c r="BC160" s="237">
        <v>13800</v>
      </c>
      <c r="BD160" s="237">
        <v>6000</v>
      </c>
      <c r="BE160" s="237">
        <v>2940</v>
      </c>
      <c r="BF160" s="237">
        <v>2160</v>
      </c>
      <c r="BG160" s="103">
        <f t="shared" si="98"/>
        <v>885</v>
      </c>
      <c r="BJ160" s="235" t="e">
        <f>M160*#REF!</f>
        <v>#REF!</v>
      </c>
      <c r="BK160" s="235" t="e">
        <f>N160*#REF!</f>
        <v>#REF!</v>
      </c>
      <c r="BL160" s="235" t="e">
        <f>O160*#REF!</f>
        <v>#REF!</v>
      </c>
      <c r="BM160" s="235" t="e">
        <f>P160*#REF!</f>
        <v>#REF!</v>
      </c>
    </row>
    <row r="161" spans="1:65" s="83" customFormat="1" ht="35.1" customHeight="1" x14ac:dyDescent="0.25">
      <c r="A161" s="83" t="str">
        <f t="shared" si="82"/>
        <v>BH78DT_D5+1</v>
      </c>
      <c r="B161" s="83" t="str">
        <f t="shared" si="83"/>
        <v>BH78DT_D5+2</v>
      </c>
      <c r="C161" s="83" t="str">
        <f t="shared" si="84"/>
        <v>BH78DT_D5+3</v>
      </c>
      <c r="D161" s="83" t="str">
        <f t="shared" si="85"/>
        <v>BH78DT_D5+4</v>
      </c>
      <c r="E161" s="83" t="s">
        <v>344</v>
      </c>
      <c r="F161" s="85"/>
      <c r="G161" s="85"/>
      <c r="H161" s="93" t="s">
        <v>4647</v>
      </c>
      <c r="I161" s="84" t="s">
        <v>4648</v>
      </c>
      <c r="J161" s="84" t="s">
        <v>4649</v>
      </c>
      <c r="K161" s="84" t="str">
        <f t="shared" si="81"/>
        <v>BH78DT_D5</v>
      </c>
      <c r="L161" s="84" t="s">
        <v>4650</v>
      </c>
      <c r="M161" s="95">
        <v>16000</v>
      </c>
      <c r="N161" s="95">
        <v>8000</v>
      </c>
      <c r="O161" s="95">
        <v>4200</v>
      </c>
      <c r="P161" s="95">
        <v>3000</v>
      </c>
      <c r="Q161" s="95" t="e">
        <f>VLOOKUP(H161&amp;"Vị trí 1",#REF!,9,0)</f>
        <v>#REF!</v>
      </c>
      <c r="R161" s="95" t="e">
        <f>VLOOKUP(H161&amp;"Vị trí 2",#REF!,9,0)</f>
        <v>#REF!</v>
      </c>
      <c r="S161" s="95" t="e">
        <f>VLOOKUP(H161&amp;"Vị trí 3",#REF!,9,0)</f>
        <v>#REF!</v>
      </c>
      <c r="T161" s="95" t="e">
        <f>VLOOKUP(H161&amp;"Vị trí 4",#REF!,9,0)</f>
        <v>#REF!</v>
      </c>
      <c r="U161" s="237"/>
      <c r="V161" s="237"/>
      <c r="W161" s="237"/>
      <c r="X161" s="237"/>
      <c r="Y161" s="238"/>
      <c r="Z161" s="238"/>
      <c r="AA161" s="238"/>
      <c r="AB161" s="238"/>
      <c r="AC161" s="237"/>
      <c r="AD161" s="237"/>
      <c r="AE161" s="237"/>
      <c r="AF161" s="237"/>
      <c r="AG161" s="238"/>
      <c r="AH161" s="238"/>
      <c r="AI161" s="238"/>
      <c r="AJ161" s="238"/>
      <c r="AK161" s="86">
        <v>3.05</v>
      </c>
      <c r="AL161" s="86"/>
      <c r="AM161" s="239"/>
      <c r="AN161" s="239">
        <f>AK161*$AN$10/$AK$10</f>
        <v>1.7993466864428302</v>
      </c>
      <c r="AO161" s="98">
        <f t="shared" si="95"/>
        <v>28789.546983085285</v>
      </c>
      <c r="AP161" s="98">
        <f t="shared" si="95"/>
        <v>14394.773491542643</v>
      </c>
      <c r="AQ161" s="98">
        <f t="shared" si="95"/>
        <v>7557.2560830598868</v>
      </c>
      <c r="AR161" s="98">
        <f t="shared" si="95"/>
        <v>5398.0400593284903</v>
      </c>
      <c r="AS161" s="99">
        <f t="shared" si="96"/>
        <v>28800</v>
      </c>
      <c r="AT161" s="99">
        <f t="shared" si="96"/>
        <v>14400</v>
      </c>
      <c r="AU161" s="99">
        <f t="shared" si="96"/>
        <v>7600</v>
      </c>
      <c r="AV161" s="99">
        <f t="shared" si="96"/>
        <v>5400</v>
      </c>
      <c r="AW161" s="100">
        <f t="shared" si="97"/>
        <v>4318.432047462793</v>
      </c>
      <c r="AX161" s="240" t="s">
        <v>344</v>
      </c>
      <c r="AY161" s="101">
        <v>12600</v>
      </c>
      <c r="AZ161" s="102">
        <v>7000</v>
      </c>
      <c r="BA161" s="102">
        <v>3220</v>
      </c>
      <c r="BB161" s="102">
        <v>2310</v>
      </c>
      <c r="BC161" s="237">
        <v>10800</v>
      </c>
      <c r="BD161" s="237">
        <v>6000</v>
      </c>
      <c r="BE161" s="237">
        <v>2760</v>
      </c>
      <c r="BF161" s="237">
        <v>1980</v>
      </c>
      <c r="BG161" s="103">
        <f t="shared" si="98"/>
        <v>1081.567952537207</v>
      </c>
      <c r="BJ161" s="235" t="e">
        <f>M161*#REF!</f>
        <v>#REF!</v>
      </c>
      <c r="BK161" s="235" t="e">
        <f>N161*#REF!</f>
        <v>#REF!</v>
      </c>
      <c r="BL161" s="235" t="e">
        <f>O161*#REF!</f>
        <v>#REF!</v>
      </c>
      <c r="BM161" s="235" t="e">
        <f>P161*#REF!</f>
        <v>#REF!</v>
      </c>
    </row>
    <row r="162" spans="1:65" s="83" customFormat="1" ht="35.1" customHeight="1" x14ac:dyDescent="0.25">
      <c r="A162" s="83" t="str">
        <f t="shared" si="82"/>
        <v>BH78DT_D6+1</v>
      </c>
      <c r="B162" s="83" t="str">
        <f t="shared" si="83"/>
        <v>BH78DT_D6+2</v>
      </c>
      <c r="C162" s="83" t="str">
        <f t="shared" si="84"/>
        <v>BH78DT_D6+3</v>
      </c>
      <c r="D162" s="83" t="str">
        <f t="shared" si="85"/>
        <v>BH78DT_D6+4</v>
      </c>
      <c r="E162" s="83" t="s">
        <v>344</v>
      </c>
      <c r="F162" s="85"/>
      <c r="G162" s="85"/>
      <c r="H162" s="93" t="s">
        <v>4651</v>
      </c>
      <c r="I162" s="84" t="s">
        <v>4652</v>
      </c>
      <c r="J162" s="84" t="s">
        <v>4650</v>
      </c>
      <c r="K162" s="84" t="str">
        <f t="shared" si="81"/>
        <v>BH78DT_D6</v>
      </c>
      <c r="L162" s="84" t="s">
        <v>4653</v>
      </c>
      <c r="M162" s="95">
        <v>13000</v>
      </c>
      <c r="N162" s="95">
        <v>7000</v>
      </c>
      <c r="O162" s="95">
        <v>3600</v>
      </c>
      <c r="P162" s="95">
        <v>2700</v>
      </c>
      <c r="Q162" s="95" t="e">
        <f>VLOOKUP(H162&amp;"Vị trí 1",#REF!,9,0)</f>
        <v>#REF!</v>
      </c>
      <c r="R162" s="95" t="e">
        <f>VLOOKUP(H162&amp;"Vị trí 2",#REF!,9,0)</f>
        <v>#REF!</v>
      </c>
      <c r="S162" s="95" t="e">
        <f>VLOOKUP(H162&amp;"Vị trí 3",#REF!,9,0)</f>
        <v>#REF!</v>
      </c>
      <c r="T162" s="95" t="e">
        <f>VLOOKUP(H162&amp;"Vị trí 4",#REF!,9,0)</f>
        <v>#REF!</v>
      </c>
      <c r="U162" s="237" t="e">
        <f>VLOOKUP(A162,#REF!,32,0)</f>
        <v>#REF!</v>
      </c>
      <c r="V162" s="237" t="e">
        <f>VLOOKUP(B162,#REF!,32,0)</f>
        <v>#REF!</v>
      </c>
      <c r="W162" s="237" t="e">
        <f>VLOOKUP(C162,#REF!,32,0)</f>
        <v>#REF!</v>
      </c>
      <c r="X162" s="237" t="e">
        <f>VLOOKUP(D162,#REF!,32,0)</f>
        <v>#REF!</v>
      </c>
      <c r="Y162" s="238" t="e">
        <f>U162/M162</f>
        <v>#REF!</v>
      </c>
      <c r="Z162" s="238" t="e">
        <f>V162/N162</f>
        <v>#REF!</v>
      </c>
      <c r="AA162" s="238" t="e">
        <f>W162/O162</f>
        <v>#REF!</v>
      </c>
      <c r="AB162" s="238" t="e">
        <f>X162/P162</f>
        <v>#REF!</v>
      </c>
      <c r="AC162" s="237"/>
      <c r="AD162" s="237"/>
      <c r="AE162" s="237"/>
      <c r="AF162" s="237"/>
      <c r="AG162" s="238"/>
      <c r="AH162" s="238"/>
      <c r="AI162" s="238"/>
      <c r="AJ162" s="238"/>
      <c r="AK162" s="86">
        <v>3.1119643436623425</v>
      </c>
      <c r="AL162" s="86"/>
      <c r="AM162" s="239"/>
      <c r="AN162" s="239">
        <v>1.8</v>
      </c>
      <c r="AO162" s="98">
        <f t="shared" si="95"/>
        <v>23400</v>
      </c>
      <c r="AP162" s="98">
        <f t="shared" si="95"/>
        <v>12600</v>
      </c>
      <c r="AQ162" s="98">
        <f t="shared" si="95"/>
        <v>6480</v>
      </c>
      <c r="AR162" s="98">
        <f t="shared" si="95"/>
        <v>4860</v>
      </c>
      <c r="AS162" s="99">
        <f t="shared" si="96"/>
        <v>23400</v>
      </c>
      <c r="AT162" s="99">
        <f t="shared" si="96"/>
        <v>12600</v>
      </c>
      <c r="AU162" s="99">
        <f t="shared" si="96"/>
        <v>6500</v>
      </c>
      <c r="AV162" s="99">
        <f t="shared" si="96"/>
        <v>4900</v>
      </c>
      <c r="AW162" s="100">
        <f t="shared" si="97"/>
        <v>3510</v>
      </c>
      <c r="AX162" s="240" t="s">
        <v>344</v>
      </c>
      <c r="AY162" s="101">
        <v>11200</v>
      </c>
      <c r="AZ162" s="102">
        <v>5600</v>
      </c>
      <c r="BA162" s="102">
        <v>2940</v>
      </c>
      <c r="BB162" s="102">
        <v>2100</v>
      </c>
      <c r="BC162" s="237">
        <v>9600</v>
      </c>
      <c r="BD162" s="237">
        <v>4800</v>
      </c>
      <c r="BE162" s="237">
        <v>2520</v>
      </c>
      <c r="BF162" s="237">
        <v>1800</v>
      </c>
      <c r="BG162" s="103">
        <f t="shared" si="98"/>
        <v>1390</v>
      </c>
      <c r="BJ162" s="235" t="e">
        <f>M162*#REF!</f>
        <v>#REF!</v>
      </c>
      <c r="BK162" s="235" t="e">
        <f>N162*#REF!</f>
        <v>#REF!</v>
      </c>
      <c r="BL162" s="235" t="e">
        <f>O162*#REF!</f>
        <v>#REF!</v>
      </c>
      <c r="BM162" s="235" t="e">
        <f>P162*#REF!</f>
        <v>#REF!</v>
      </c>
    </row>
    <row r="163" spans="1:65" s="83" customFormat="1" ht="35.1" customHeight="1" x14ac:dyDescent="0.25">
      <c r="A163" s="83" t="str">
        <f t="shared" si="82"/>
        <v>BH79DT+1</v>
      </c>
      <c r="B163" s="83" t="str">
        <f t="shared" si="83"/>
        <v>BH79DT+2</v>
      </c>
      <c r="C163" s="83" t="str">
        <f t="shared" si="84"/>
        <v>BH79DT+3</v>
      </c>
      <c r="D163" s="83" t="str">
        <f t="shared" si="85"/>
        <v>BH79DT+4</v>
      </c>
      <c r="E163" s="83" t="s">
        <v>344</v>
      </c>
      <c r="F163" s="85">
        <v>79</v>
      </c>
      <c r="G163" s="85"/>
      <c r="H163" s="93" t="s">
        <v>4654</v>
      </c>
      <c r="I163" s="84" t="s">
        <v>4649</v>
      </c>
      <c r="J163" s="84" t="s">
        <v>4655</v>
      </c>
      <c r="K163" s="84" t="str">
        <f t="shared" si="81"/>
        <v>BH79DT</v>
      </c>
      <c r="L163" s="84" t="s">
        <v>4635</v>
      </c>
      <c r="M163" s="95">
        <v>21000</v>
      </c>
      <c r="N163" s="95">
        <v>10000</v>
      </c>
      <c r="O163" s="95">
        <v>4900</v>
      </c>
      <c r="P163" s="95">
        <v>3500</v>
      </c>
      <c r="Q163" s="95" t="e">
        <f>VLOOKUP(H163&amp;"Vị trí 1",#REF!,9,0)</f>
        <v>#REF!</v>
      </c>
      <c r="R163" s="95" t="e">
        <f>VLOOKUP(H163&amp;"Vị trí 2",#REF!,9,0)</f>
        <v>#REF!</v>
      </c>
      <c r="S163" s="95" t="e">
        <f>VLOOKUP(H163&amp;"Vị trí 3",#REF!,9,0)</f>
        <v>#REF!</v>
      </c>
      <c r="T163" s="95" t="e">
        <f>VLOOKUP(H163&amp;"Vị trí 4",#REF!,9,0)</f>
        <v>#REF!</v>
      </c>
      <c r="U163" s="237" t="e">
        <f>VLOOKUP(A163,#REF!,32,0)</f>
        <v>#REF!</v>
      </c>
      <c r="V163" s="237" t="e">
        <f>VLOOKUP(B163,#REF!,32,0)</f>
        <v>#REF!</v>
      </c>
      <c r="W163" s="237"/>
      <c r="X163" s="237"/>
      <c r="Y163" s="238" t="e">
        <f>U163/M163</f>
        <v>#REF!</v>
      </c>
      <c r="Z163" s="238" t="e">
        <f>V163/N163</f>
        <v>#REF!</v>
      </c>
      <c r="AA163" s="238"/>
      <c r="AB163" s="238"/>
      <c r="AC163" s="237"/>
      <c r="AD163" s="237"/>
      <c r="AE163" s="237"/>
      <c r="AF163" s="237"/>
      <c r="AG163" s="238"/>
      <c r="AH163" s="238"/>
      <c r="AI163" s="238"/>
      <c r="AJ163" s="238"/>
      <c r="AK163" s="86">
        <v>2.1363175993345269</v>
      </c>
      <c r="AL163" s="86"/>
      <c r="AM163" s="239"/>
      <c r="AN163" s="239">
        <v>1.25</v>
      </c>
      <c r="AO163" s="98">
        <f t="shared" si="95"/>
        <v>26250</v>
      </c>
      <c r="AP163" s="98">
        <f t="shared" si="95"/>
        <v>12500</v>
      </c>
      <c r="AQ163" s="98">
        <f t="shared" si="95"/>
        <v>6125</v>
      </c>
      <c r="AR163" s="98">
        <f t="shared" si="95"/>
        <v>4375</v>
      </c>
      <c r="AS163" s="99">
        <f t="shared" si="96"/>
        <v>26300</v>
      </c>
      <c r="AT163" s="99">
        <f t="shared" si="96"/>
        <v>12500</v>
      </c>
      <c r="AU163" s="99">
        <f t="shared" si="96"/>
        <v>6100</v>
      </c>
      <c r="AV163" s="99">
        <f t="shared" si="96"/>
        <v>4400</v>
      </c>
      <c r="AW163" s="100">
        <f t="shared" si="97"/>
        <v>3937.5</v>
      </c>
      <c r="AX163" s="240" t="s">
        <v>344</v>
      </c>
      <c r="AY163" s="101">
        <v>9100</v>
      </c>
      <c r="AZ163" s="102">
        <v>4900</v>
      </c>
      <c r="BA163" s="102">
        <v>2520</v>
      </c>
      <c r="BB163" s="102">
        <v>1890</v>
      </c>
      <c r="BC163" s="237">
        <v>7800</v>
      </c>
      <c r="BD163" s="237">
        <v>4200</v>
      </c>
      <c r="BE163" s="237">
        <v>2160</v>
      </c>
      <c r="BF163" s="237">
        <v>1620</v>
      </c>
      <c r="BG163" s="103">
        <f t="shared" si="98"/>
        <v>462.5</v>
      </c>
      <c r="BJ163" s="235" t="e">
        <f>M163*#REF!</f>
        <v>#REF!</v>
      </c>
      <c r="BK163" s="235" t="e">
        <f>N163*#REF!</f>
        <v>#REF!</v>
      </c>
      <c r="BL163" s="235" t="e">
        <f>O163*#REF!</f>
        <v>#REF!</v>
      </c>
      <c r="BM163" s="235" t="e">
        <f>P163*#REF!</f>
        <v>#REF!</v>
      </c>
    </row>
    <row r="164" spans="1:65" s="83" customFormat="1" ht="47.25" x14ac:dyDescent="0.25">
      <c r="A164" s="83" t="str">
        <f t="shared" si="82"/>
        <v>BH80DT+1</v>
      </c>
      <c r="B164" s="83" t="str">
        <f t="shared" si="83"/>
        <v>BH80DT+2</v>
      </c>
      <c r="C164" s="83" t="str">
        <f t="shared" si="84"/>
        <v>BH80DT+3</v>
      </c>
      <c r="D164" s="83" t="str">
        <f t="shared" si="85"/>
        <v>BH80DT+4</v>
      </c>
      <c r="E164" s="83" t="s">
        <v>344</v>
      </c>
      <c r="F164" s="85">
        <v>80</v>
      </c>
      <c r="G164" s="85"/>
      <c r="H164" s="93" t="s">
        <v>4656</v>
      </c>
      <c r="I164" s="84" t="s">
        <v>4657</v>
      </c>
      <c r="J164" s="84" t="s">
        <v>4248</v>
      </c>
      <c r="K164" s="84" t="str">
        <f t="shared" si="81"/>
        <v>BH80DT</v>
      </c>
      <c r="L164" s="84" t="s">
        <v>4658</v>
      </c>
      <c r="M164" s="95">
        <v>14000</v>
      </c>
      <c r="N164" s="95">
        <v>7000</v>
      </c>
      <c r="O164" s="95">
        <v>4400</v>
      </c>
      <c r="P164" s="95">
        <v>3300</v>
      </c>
      <c r="Q164" s="95" t="e">
        <f>VLOOKUP(H164&amp;"Vị trí 1",#REF!,9,0)</f>
        <v>#REF!</v>
      </c>
      <c r="R164" s="95" t="e">
        <f>VLOOKUP(H164&amp;"Vị trí 2",#REF!,9,0)</f>
        <v>#REF!</v>
      </c>
      <c r="S164" s="95" t="e">
        <f>VLOOKUP(H164&amp;"Vị trí 3",#REF!,9,0)</f>
        <v>#REF!</v>
      </c>
      <c r="T164" s="95" t="e">
        <f>VLOOKUP(H164&amp;"Vị trí 4",#REF!,9,0)</f>
        <v>#REF!</v>
      </c>
      <c r="U164" s="237"/>
      <c r="V164" s="237"/>
      <c r="W164" s="237"/>
      <c r="X164" s="237"/>
      <c r="Y164" s="238"/>
      <c r="Z164" s="238"/>
      <c r="AA164" s="238"/>
      <c r="AB164" s="238"/>
      <c r="AC164" s="237"/>
      <c r="AD164" s="237"/>
      <c r="AE164" s="237"/>
      <c r="AF164" s="237"/>
      <c r="AG164" s="238"/>
      <c r="AH164" s="238"/>
      <c r="AI164" s="238"/>
      <c r="AJ164" s="238"/>
      <c r="AK164" s="86">
        <v>3.05</v>
      </c>
      <c r="AL164" s="86"/>
      <c r="AM164" s="239"/>
      <c r="AN164" s="239">
        <f>AK164*$AN$10/$AK$10</f>
        <v>1.7993466864428302</v>
      </c>
      <c r="AO164" s="98">
        <f t="shared" si="95"/>
        <v>25190.853610199625</v>
      </c>
      <c r="AP164" s="98">
        <f t="shared" si="95"/>
        <v>12595.426805099813</v>
      </c>
      <c r="AQ164" s="98">
        <f t="shared" si="95"/>
        <v>7917.1254203484532</v>
      </c>
      <c r="AR164" s="98">
        <f t="shared" si="95"/>
        <v>5937.8440652613399</v>
      </c>
      <c r="AS164" s="99">
        <f t="shared" si="96"/>
        <v>25200</v>
      </c>
      <c r="AT164" s="99">
        <f t="shared" si="96"/>
        <v>12600</v>
      </c>
      <c r="AU164" s="99">
        <f t="shared" si="96"/>
        <v>7900</v>
      </c>
      <c r="AV164" s="99">
        <f t="shared" si="96"/>
        <v>5900</v>
      </c>
      <c r="AW164" s="100">
        <f t="shared" si="97"/>
        <v>3778.6280415299434</v>
      </c>
      <c r="AX164" s="240" t="s">
        <v>344</v>
      </c>
      <c r="AY164" s="101">
        <v>14700</v>
      </c>
      <c r="AZ164" s="102">
        <v>7000</v>
      </c>
      <c r="BA164" s="102">
        <v>3430</v>
      </c>
      <c r="BB164" s="102">
        <v>2450</v>
      </c>
      <c r="BC164" s="237">
        <v>12600</v>
      </c>
      <c r="BD164" s="237">
        <v>6000</v>
      </c>
      <c r="BE164" s="237">
        <v>2940</v>
      </c>
      <c r="BF164" s="237">
        <v>2100</v>
      </c>
      <c r="BG164" s="103">
        <f t="shared" si="98"/>
        <v>2121.3719584700566</v>
      </c>
      <c r="BJ164" s="235" t="e">
        <f>M164*#REF!</f>
        <v>#REF!</v>
      </c>
      <c r="BK164" s="235" t="e">
        <f>N164*#REF!</f>
        <v>#REF!</v>
      </c>
      <c r="BL164" s="235" t="e">
        <f>O164*#REF!</f>
        <v>#REF!</v>
      </c>
      <c r="BM164" s="235" t="e">
        <f>P164*#REF!</f>
        <v>#REF!</v>
      </c>
    </row>
    <row r="165" spans="1:65" s="83" customFormat="1" ht="35.1" customHeight="1" x14ac:dyDescent="0.25">
      <c r="A165" s="83" t="str">
        <f t="shared" si="82"/>
        <v>BH81DT+1</v>
      </c>
      <c r="B165" s="83" t="str">
        <f t="shared" si="83"/>
        <v>BH81DT+2</v>
      </c>
      <c r="C165" s="83" t="str">
        <f t="shared" si="84"/>
        <v>BH81DT+3</v>
      </c>
      <c r="D165" s="83" t="str">
        <f t="shared" si="85"/>
        <v>BH81DT+4</v>
      </c>
      <c r="E165" s="83" t="s">
        <v>344</v>
      </c>
      <c r="F165" s="85">
        <v>81</v>
      </c>
      <c r="G165" s="85"/>
      <c r="H165" s="93" t="s">
        <v>4659</v>
      </c>
      <c r="I165" s="84" t="s">
        <v>4660</v>
      </c>
      <c r="J165" s="84" t="s">
        <v>4661</v>
      </c>
      <c r="K165" s="84"/>
      <c r="L165" s="84" t="s">
        <v>4662</v>
      </c>
      <c r="M165" s="96"/>
      <c r="N165" s="96"/>
      <c r="O165" s="96"/>
      <c r="P165" s="96"/>
      <c r="Q165" s="95"/>
      <c r="R165" s="95"/>
      <c r="S165" s="95"/>
      <c r="T165" s="95"/>
      <c r="U165" s="237"/>
      <c r="V165" s="237"/>
      <c r="W165" s="237"/>
      <c r="X165" s="237"/>
      <c r="Y165" s="238"/>
      <c r="Z165" s="238"/>
      <c r="AA165" s="238"/>
      <c r="AB165" s="238"/>
      <c r="AC165" s="237"/>
      <c r="AD165" s="237"/>
      <c r="AE165" s="237"/>
      <c r="AF165" s="237"/>
      <c r="AG165" s="238"/>
      <c r="AH165" s="238"/>
      <c r="AI165" s="238"/>
      <c r="AJ165" s="238"/>
      <c r="AK165" s="86"/>
      <c r="AL165" s="86"/>
      <c r="AM165" s="239"/>
      <c r="AN165" s="239"/>
      <c r="AO165" s="98"/>
      <c r="AP165" s="98"/>
      <c r="AQ165" s="98"/>
      <c r="AR165" s="98"/>
      <c r="AS165" s="98"/>
      <c r="AT165" s="98"/>
      <c r="AU165" s="98"/>
      <c r="AV165" s="98"/>
      <c r="AW165" s="58"/>
      <c r="AX165" s="240" t="s">
        <v>344</v>
      </c>
      <c r="AY165" s="101">
        <v>9800</v>
      </c>
      <c r="AZ165" s="102">
        <v>4900</v>
      </c>
      <c r="BA165" s="102">
        <v>3080</v>
      </c>
      <c r="BB165" s="102">
        <v>2310</v>
      </c>
      <c r="BC165" s="237">
        <v>8400</v>
      </c>
      <c r="BD165" s="237">
        <v>4200</v>
      </c>
      <c r="BE165" s="237">
        <v>2640</v>
      </c>
      <c r="BF165" s="237">
        <v>1980</v>
      </c>
    </row>
    <row r="166" spans="1:65" s="83" customFormat="1" ht="35.1" customHeight="1" x14ac:dyDescent="0.25">
      <c r="A166" s="83" t="str">
        <f t="shared" si="82"/>
        <v>BH81DT_D1+1</v>
      </c>
      <c r="B166" s="83" t="str">
        <f t="shared" si="83"/>
        <v>BH81DT_D1+2</v>
      </c>
      <c r="C166" s="83" t="str">
        <f t="shared" si="84"/>
        <v>BH81DT_D1+3</v>
      </c>
      <c r="D166" s="83" t="str">
        <f t="shared" si="85"/>
        <v>BH81DT_D1+4</v>
      </c>
      <c r="E166" s="83" t="s">
        <v>344</v>
      </c>
      <c r="F166" s="85"/>
      <c r="G166" s="85"/>
      <c r="H166" s="93" t="s">
        <v>4663</v>
      </c>
      <c r="I166" s="84" t="s">
        <v>4664</v>
      </c>
      <c r="J166" s="84" t="s">
        <v>4665</v>
      </c>
      <c r="K166" s="84" t="str">
        <f t="shared" si="81"/>
        <v>BH81DT_D1</v>
      </c>
      <c r="L166" s="84" t="s">
        <v>4613</v>
      </c>
      <c r="M166" s="95">
        <v>16000</v>
      </c>
      <c r="N166" s="95">
        <v>7000</v>
      </c>
      <c r="O166" s="95">
        <v>3900</v>
      </c>
      <c r="P166" s="95">
        <v>3000</v>
      </c>
      <c r="Q166" s="95" t="e">
        <f>VLOOKUP(H166&amp;"Vị trí 1",#REF!,9,0)</f>
        <v>#REF!</v>
      </c>
      <c r="R166" s="95" t="e">
        <f>VLOOKUP(H166&amp;"Vị trí 2",#REF!,9,0)</f>
        <v>#REF!</v>
      </c>
      <c r="S166" s="95" t="e">
        <f>VLOOKUP(H166&amp;"Vị trí 3",#REF!,9,0)</f>
        <v>#REF!</v>
      </c>
      <c r="T166" s="95" t="e">
        <f>VLOOKUP(H166&amp;"Vị trí 4",#REF!,9,0)</f>
        <v>#REF!</v>
      </c>
      <c r="U166" s="237" t="e">
        <f>VLOOKUP(A166,#REF!,32,0)</f>
        <v>#REF!</v>
      </c>
      <c r="V166" s="237"/>
      <c r="W166" s="237" t="e">
        <f>VLOOKUP(C166,#REF!,32,0)</f>
        <v>#REF!</v>
      </c>
      <c r="X166" s="237"/>
      <c r="Y166" s="238" t="e">
        <f>U166/M166</f>
        <v>#REF!</v>
      </c>
      <c r="Z166" s="238"/>
      <c r="AA166" s="238" t="e">
        <f>W166/O166</f>
        <v>#REF!</v>
      </c>
      <c r="AB166" s="238"/>
      <c r="AC166" s="237"/>
      <c r="AD166" s="237"/>
      <c r="AE166" s="237"/>
      <c r="AF166" s="237"/>
      <c r="AG166" s="238"/>
      <c r="AH166" s="238"/>
      <c r="AI166" s="238"/>
      <c r="AJ166" s="238"/>
      <c r="AK166" s="86">
        <v>2.4979250930027144</v>
      </c>
      <c r="AL166" s="86"/>
      <c r="AM166" s="239"/>
      <c r="AN166" s="239">
        <v>1.45</v>
      </c>
      <c r="AO166" s="98">
        <f t="shared" ref="AO166:AR168" si="99">M166*$AN166</f>
        <v>23200</v>
      </c>
      <c r="AP166" s="98">
        <f t="shared" si="99"/>
        <v>10150</v>
      </c>
      <c r="AQ166" s="98">
        <f t="shared" si="99"/>
        <v>5655</v>
      </c>
      <c r="AR166" s="98">
        <f t="shared" si="99"/>
        <v>4350</v>
      </c>
      <c r="AS166" s="99">
        <f t="shared" ref="AS166:AV168" si="100">IF(AO166&lt;1000,ROUND(AO166,-1),ROUND(AO166,-2))</f>
        <v>23200</v>
      </c>
      <c r="AT166" s="99">
        <f t="shared" si="100"/>
        <v>10200</v>
      </c>
      <c r="AU166" s="99">
        <f t="shared" si="100"/>
        <v>5700</v>
      </c>
      <c r="AV166" s="99">
        <f t="shared" si="100"/>
        <v>4400</v>
      </c>
      <c r="AW166" s="100">
        <f>AO166*0.15</f>
        <v>3480</v>
      </c>
      <c r="AX166" s="240" t="s">
        <v>344</v>
      </c>
      <c r="AY166" s="101"/>
      <c r="AZ166" s="102"/>
      <c r="BA166" s="102"/>
      <c r="BB166" s="102"/>
      <c r="BC166" s="237"/>
      <c r="BD166" s="237"/>
      <c r="BE166" s="237"/>
      <c r="BF166" s="237"/>
      <c r="BG166" s="103">
        <f>AV166-AW166</f>
        <v>920</v>
      </c>
      <c r="BJ166" s="235" t="e">
        <f>M166*#REF!</f>
        <v>#REF!</v>
      </c>
      <c r="BK166" s="235" t="e">
        <f>N166*#REF!</f>
        <v>#REF!</v>
      </c>
      <c r="BL166" s="235" t="e">
        <f>O166*#REF!</f>
        <v>#REF!</v>
      </c>
      <c r="BM166" s="235" t="e">
        <f>P166*#REF!</f>
        <v>#REF!</v>
      </c>
    </row>
    <row r="167" spans="1:65" s="83" customFormat="1" ht="35.1" customHeight="1" x14ac:dyDescent="0.25">
      <c r="A167" s="83" t="str">
        <f t="shared" si="82"/>
        <v>BH81DT_D2+1</v>
      </c>
      <c r="B167" s="83" t="str">
        <f t="shared" si="83"/>
        <v>BH81DT_D2+2</v>
      </c>
      <c r="C167" s="83" t="str">
        <f t="shared" si="84"/>
        <v>BH81DT_D2+3</v>
      </c>
      <c r="D167" s="83" t="str">
        <f t="shared" si="85"/>
        <v>BH81DT_D2+4</v>
      </c>
      <c r="E167" s="83" t="s">
        <v>344</v>
      </c>
      <c r="F167" s="85"/>
      <c r="G167" s="85"/>
      <c r="H167" s="93" t="s">
        <v>4666</v>
      </c>
      <c r="I167" s="84" t="s">
        <v>4667</v>
      </c>
      <c r="J167" s="84" t="s">
        <v>4665</v>
      </c>
      <c r="K167" s="84" t="str">
        <f t="shared" si="81"/>
        <v>BH81DT_D2</v>
      </c>
      <c r="L167" s="84" t="s">
        <v>4668</v>
      </c>
      <c r="M167" s="95">
        <v>21000</v>
      </c>
      <c r="N167" s="95">
        <v>10000</v>
      </c>
      <c r="O167" s="95">
        <v>4900</v>
      </c>
      <c r="P167" s="95">
        <v>3500</v>
      </c>
      <c r="Q167" s="95" t="e">
        <f>VLOOKUP(H167&amp;"Vị trí 1",#REF!,9,0)</f>
        <v>#REF!</v>
      </c>
      <c r="R167" s="95" t="e">
        <f>VLOOKUP(H167&amp;"Vị trí 2",#REF!,9,0)</f>
        <v>#REF!</v>
      </c>
      <c r="S167" s="95" t="e">
        <f>VLOOKUP(H167&amp;"Vị trí 3",#REF!,9,0)</f>
        <v>#REF!</v>
      </c>
      <c r="T167" s="95" t="e">
        <f>VLOOKUP(H167&amp;"Vị trí 4",#REF!,9,0)</f>
        <v>#REF!</v>
      </c>
      <c r="U167" s="237" t="e">
        <f>VLOOKUP(A167,#REF!,32,0)</f>
        <v>#REF!</v>
      </c>
      <c r="V167" s="237" t="e">
        <f>VLOOKUP(B167,#REF!,32,0)</f>
        <v>#REF!</v>
      </c>
      <c r="W167" s="237" t="e">
        <f>VLOOKUP(C167,#REF!,32,0)</f>
        <v>#REF!</v>
      </c>
      <c r="X167" s="237" t="e">
        <f>VLOOKUP(D167,#REF!,32,0)</f>
        <v>#REF!</v>
      </c>
      <c r="Y167" s="238" t="e">
        <f>U167/M167</f>
        <v>#REF!</v>
      </c>
      <c r="Z167" s="238" t="e">
        <f>V167/N167</f>
        <v>#REF!</v>
      </c>
      <c r="AA167" s="238" t="e">
        <f>W167/O167</f>
        <v>#REF!</v>
      </c>
      <c r="AB167" s="238" t="e">
        <f>X167/P167</f>
        <v>#REF!</v>
      </c>
      <c r="AC167" s="237"/>
      <c r="AD167" s="237"/>
      <c r="AE167" s="237"/>
      <c r="AF167" s="237"/>
      <c r="AG167" s="238"/>
      <c r="AH167" s="238"/>
      <c r="AI167" s="238"/>
      <c r="AJ167" s="238"/>
      <c r="AK167" s="86">
        <v>2.6181333623800804</v>
      </c>
      <c r="AL167" s="86"/>
      <c r="AM167" s="239"/>
      <c r="AN167" s="239">
        <v>1.5</v>
      </c>
      <c r="AO167" s="98">
        <f t="shared" si="99"/>
        <v>31500</v>
      </c>
      <c r="AP167" s="98">
        <f t="shared" si="99"/>
        <v>15000</v>
      </c>
      <c r="AQ167" s="98">
        <f t="shared" si="99"/>
        <v>7350</v>
      </c>
      <c r="AR167" s="98">
        <f t="shared" si="99"/>
        <v>5250</v>
      </c>
      <c r="AS167" s="99">
        <f t="shared" si="100"/>
        <v>31500</v>
      </c>
      <c r="AT167" s="99">
        <f t="shared" si="100"/>
        <v>15000</v>
      </c>
      <c r="AU167" s="99">
        <f t="shared" si="100"/>
        <v>7400</v>
      </c>
      <c r="AV167" s="99">
        <f t="shared" si="100"/>
        <v>5300</v>
      </c>
      <c r="AW167" s="100">
        <f>AO167*0.15</f>
        <v>4725</v>
      </c>
      <c r="AX167" s="240" t="s">
        <v>344</v>
      </c>
      <c r="AY167" s="101">
        <v>11200</v>
      </c>
      <c r="AZ167" s="102">
        <v>4900</v>
      </c>
      <c r="BA167" s="102">
        <v>2730</v>
      </c>
      <c r="BB167" s="102">
        <v>2100</v>
      </c>
      <c r="BC167" s="237">
        <v>9600</v>
      </c>
      <c r="BD167" s="237">
        <v>4200</v>
      </c>
      <c r="BE167" s="237">
        <v>2340</v>
      </c>
      <c r="BF167" s="237">
        <v>1800</v>
      </c>
      <c r="BG167" s="103">
        <f>AV167-AW167</f>
        <v>575</v>
      </c>
      <c r="BJ167" s="235" t="e">
        <f>M167*#REF!</f>
        <v>#REF!</v>
      </c>
      <c r="BK167" s="235" t="e">
        <f>N167*#REF!</f>
        <v>#REF!</v>
      </c>
      <c r="BL167" s="235" t="e">
        <f>O167*#REF!</f>
        <v>#REF!</v>
      </c>
      <c r="BM167" s="235" t="e">
        <f>P167*#REF!</f>
        <v>#REF!</v>
      </c>
    </row>
    <row r="168" spans="1:65" s="83" customFormat="1" ht="35.1" customHeight="1" x14ac:dyDescent="0.25">
      <c r="A168" s="83" t="str">
        <f t="shared" si="82"/>
        <v>BH82DT+1</v>
      </c>
      <c r="B168" s="83" t="str">
        <f t="shared" si="83"/>
        <v>BH82DT+2</v>
      </c>
      <c r="C168" s="83" t="str">
        <f t="shared" si="84"/>
        <v>BH82DT+3</v>
      </c>
      <c r="D168" s="83" t="str">
        <f t="shared" si="85"/>
        <v>BH82DT+4</v>
      </c>
      <c r="E168" s="83" t="s">
        <v>344</v>
      </c>
      <c r="F168" s="85">
        <v>82</v>
      </c>
      <c r="G168" s="85"/>
      <c r="H168" s="93" t="s">
        <v>4669</v>
      </c>
      <c r="I168" s="84" t="s">
        <v>4670</v>
      </c>
      <c r="J168" s="84" t="s">
        <v>4671</v>
      </c>
      <c r="K168" s="84" t="str">
        <f t="shared" si="81"/>
        <v>BH82DT</v>
      </c>
      <c r="L168" s="84" t="s">
        <v>4248</v>
      </c>
      <c r="M168" s="95">
        <v>17000</v>
      </c>
      <c r="N168" s="95">
        <v>8000</v>
      </c>
      <c r="O168" s="95">
        <v>4400</v>
      </c>
      <c r="P168" s="95">
        <v>2600</v>
      </c>
      <c r="Q168" s="95" t="e">
        <f>VLOOKUP(H168&amp;"Vị trí 1",#REF!,9,0)</f>
        <v>#REF!</v>
      </c>
      <c r="R168" s="95" t="e">
        <f>VLOOKUP(H168&amp;"Vị trí 2",#REF!,9,0)</f>
        <v>#REF!</v>
      </c>
      <c r="S168" s="95" t="e">
        <f>VLOOKUP(H168&amp;"Vị trí 3",#REF!,9,0)</f>
        <v>#REF!</v>
      </c>
      <c r="T168" s="95" t="e">
        <f>VLOOKUP(H168&amp;"Vị trí 4",#REF!,9,0)</f>
        <v>#REF!</v>
      </c>
      <c r="U168" s="237"/>
      <c r="V168" s="237"/>
      <c r="W168" s="237"/>
      <c r="X168" s="237"/>
      <c r="Y168" s="238"/>
      <c r="Z168" s="238"/>
      <c r="AA168" s="238"/>
      <c r="AB168" s="238"/>
      <c r="AC168" s="237"/>
      <c r="AD168" s="237"/>
      <c r="AE168" s="237"/>
      <c r="AF168" s="237"/>
      <c r="AG168" s="238"/>
      <c r="AH168" s="238"/>
      <c r="AI168" s="238"/>
      <c r="AJ168" s="238"/>
      <c r="AK168" s="86">
        <v>3.05</v>
      </c>
      <c r="AL168" s="86"/>
      <c r="AM168" s="239"/>
      <c r="AN168" s="239">
        <f>AK168*$AN$10/$AK$10</f>
        <v>1.7993466864428302</v>
      </c>
      <c r="AO168" s="98">
        <f t="shared" si="99"/>
        <v>30588.893669528115</v>
      </c>
      <c r="AP168" s="98">
        <f t="shared" si="99"/>
        <v>14394.773491542643</v>
      </c>
      <c r="AQ168" s="98">
        <f t="shared" si="99"/>
        <v>7917.1254203484532</v>
      </c>
      <c r="AR168" s="98">
        <f t="shared" si="99"/>
        <v>4678.3013847513585</v>
      </c>
      <c r="AS168" s="99">
        <f t="shared" si="100"/>
        <v>30600</v>
      </c>
      <c r="AT168" s="99">
        <f t="shared" si="100"/>
        <v>14400</v>
      </c>
      <c r="AU168" s="99">
        <f t="shared" si="100"/>
        <v>7900</v>
      </c>
      <c r="AV168" s="99">
        <f t="shared" si="100"/>
        <v>4700</v>
      </c>
      <c r="AW168" s="100">
        <f>AO168*0.15</f>
        <v>4588.3340504292173</v>
      </c>
      <c r="AX168" s="240" t="s">
        <v>344</v>
      </c>
      <c r="AY168" s="101">
        <v>14700</v>
      </c>
      <c r="AZ168" s="102">
        <v>7000</v>
      </c>
      <c r="BA168" s="102">
        <v>3430</v>
      </c>
      <c r="BB168" s="102">
        <v>2450</v>
      </c>
      <c r="BC168" s="237">
        <v>12600</v>
      </c>
      <c r="BD168" s="237">
        <v>6000</v>
      </c>
      <c r="BE168" s="237">
        <v>2940</v>
      </c>
      <c r="BF168" s="237">
        <v>2100</v>
      </c>
      <c r="BG168" s="103">
        <f>AV168-AW168</f>
        <v>111.66594957078269</v>
      </c>
      <c r="BJ168" s="235" t="e">
        <f>M168*#REF!</f>
        <v>#REF!</v>
      </c>
      <c r="BK168" s="235" t="e">
        <f>N168*#REF!</f>
        <v>#REF!</v>
      </c>
      <c r="BL168" s="235" t="e">
        <f>O168*#REF!</f>
        <v>#REF!</v>
      </c>
      <c r="BM168" s="235" t="e">
        <f>P168*#REF!</f>
        <v>#REF!</v>
      </c>
    </row>
    <row r="169" spans="1:65" s="83" customFormat="1" ht="35.1" customHeight="1" x14ac:dyDescent="0.25">
      <c r="A169" s="83" t="str">
        <f t="shared" si="82"/>
        <v>BH83DT+1</v>
      </c>
      <c r="B169" s="83" t="str">
        <f t="shared" si="83"/>
        <v>BH83DT+2</v>
      </c>
      <c r="C169" s="83" t="str">
        <f t="shared" si="84"/>
        <v>BH83DT+3</v>
      </c>
      <c r="D169" s="83" t="str">
        <f t="shared" si="85"/>
        <v>BH83DT+4</v>
      </c>
      <c r="E169" s="83" t="s">
        <v>344</v>
      </c>
      <c r="F169" s="85">
        <v>83</v>
      </c>
      <c r="G169" s="85"/>
      <c r="H169" s="93" t="s">
        <v>4672</v>
      </c>
      <c r="I169" s="84" t="s">
        <v>4673</v>
      </c>
      <c r="J169" s="84" t="s">
        <v>4248</v>
      </c>
      <c r="K169" s="84"/>
      <c r="L169" s="84" t="s">
        <v>4674</v>
      </c>
      <c r="M169" s="96"/>
      <c r="N169" s="96"/>
      <c r="O169" s="96"/>
      <c r="P169" s="96"/>
      <c r="Q169" s="95"/>
      <c r="R169" s="95"/>
      <c r="S169" s="95"/>
      <c r="T169" s="95"/>
      <c r="U169" s="237"/>
      <c r="V169" s="237"/>
      <c r="W169" s="237"/>
      <c r="X169" s="237"/>
      <c r="Y169" s="238"/>
      <c r="Z169" s="238"/>
      <c r="AA169" s="238"/>
      <c r="AB169" s="238"/>
      <c r="AC169" s="237"/>
      <c r="AD169" s="237"/>
      <c r="AE169" s="237"/>
      <c r="AF169" s="237"/>
      <c r="AG169" s="238"/>
      <c r="AH169" s="238"/>
      <c r="AI169" s="238"/>
      <c r="AJ169" s="238"/>
      <c r="AK169" s="86"/>
      <c r="AL169" s="86"/>
      <c r="AM169" s="239"/>
      <c r="AN169" s="239"/>
      <c r="AO169" s="98"/>
      <c r="AP169" s="98"/>
      <c r="AQ169" s="98"/>
      <c r="AR169" s="98"/>
      <c r="AS169" s="98"/>
      <c r="AT169" s="98"/>
      <c r="AU169" s="98"/>
      <c r="AV169" s="98"/>
      <c r="AW169" s="58"/>
      <c r="AX169" s="240" t="s">
        <v>344</v>
      </c>
      <c r="AY169" s="101">
        <v>11900</v>
      </c>
      <c r="AZ169" s="102">
        <v>5600</v>
      </c>
      <c r="BA169" s="102">
        <v>3080</v>
      </c>
      <c r="BB169" s="102">
        <v>1820</v>
      </c>
      <c r="BC169" s="237">
        <v>10200</v>
      </c>
      <c r="BD169" s="237">
        <v>4800</v>
      </c>
      <c r="BE169" s="237">
        <v>2640</v>
      </c>
      <c r="BF169" s="237">
        <v>1560</v>
      </c>
    </row>
    <row r="170" spans="1:65" s="83" customFormat="1" ht="35.1" customHeight="1" x14ac:dyDescent="0.25">
      <c r="A170" s="83" t="str">
        <f t="shared" si="82"/>
        <v>BH83DT_D1+1</v>
      </c>
      <c r="B170" s="83" t="str">
        <f t="shared" si="83"/>
        <v>BH83DT_D1+2</v>
      </c>
      <c r="C170" s="83" t="str">
        <f t="shared" si="84"/>
        <v>BH83DT_D1+3</v>
      </c>
      <c r="D170" s="83" t="str">
        <f t="shared" si="85"/>
        <v>BH83DT_D1+4</v>
      </c>
      <c r="E170" s="83" t="s">
        <v>344</v>
      </c>
      <c r="F170" s="85"/>
      <c r="G170" s="85"/>
      <c r="H170" s="93" t="s">
        <v>4675</v>
      </c>
      <c r="I170" s="84" t="s">
        <v>4676</v>
      </c>
      <c r="J170" s="84" t="s">
        <v>4248</v>
      </c>
      <c r="K170" s="84" t="str">
        <f t="shared" si="81"/>
        <v>BH83DT_D1</v>
      </c>
      <c r="L170" s="84" t="s">
        <v>4677</v>
      </c>
      <c r="M170" s="95">
        <v>20000</v>
      </c>
      <c r="N170" s="95">
        <v>10000</v>
      </c>
      <c r="O170" s="95">
        <v>4900</v>
      </c>
      <c r="P170" s="95">
        <v>3300</v>
      </c>
      <c r="Q170" s="95" t="e">
        <f>VLOOKUP(H170&amp;"Vị trí 1",#REF!,9,0)</f>
        <v>#REF!</v>
      </c>
      <c r="R170" s="95" t="e">
        <f>VLOOKUP(H170&amp;"Vị trí 2",#REF!,9,0)</f>
        <v>#REF!</v>
      </c>
      <c r="S170" s="95" t="e">
        <f>VLOOKUP(H170&amp;"Vị trí 3",#REF!,9,0)</f>
        <v>#REF!</v>
      </c>
      <c r="T170" s="95" t="e">
        <f>VLOOKUP(H170&amp;"Vị trí 4",#REF!,9,0)</f>
        <v>#REF!</v>
      </c>
      <c r="U170" s="237" t="e">
        <f>VLOOKUP(A170,#REF!,32,0)</f>
        <v>#REF!</v>
      </c>
      <c r="V170" s="237" t="e">
        <f>VLOOKUP(B170,#REF!,32,0)</f>
        <v>#REF!</v>
      </c>
      <c r="W170" s="237"/>
      <c r="X170" s="237"/>
      <c r="Y170" s="238" t="e">
        <f>U170/M170</f>
        <v>#REF!</v>
      </c>
      <c r="Z170" s="238" t="e">
        <f>V170/N170</f>
        <v>#REF!</v>
      </c>
      <c r="AA170" s="238"/>
      <c r="AB170" s="238"/>
      <c r="AC170" s="237"/>
      <c r="AD170" s="237"/>
      <c r="AE170" s="237"/>
      <c r="AF170" s="237"/>
      <c r="AG170" s="238"/>
      <c r="AH170" s="238"/>
      <c r="AI170" s="238"/>
      <c r="AJ170" s="238"/>
      <c r="AK170" s="86">
        <v>2.0943739433333333</v>
      </c>
      <c r="AL170" s="86"/>
      <c r="AM170" s="239"/>
      <c r="AN170" s="239">
        <v>1.2</v>
      </c>
      <c r="AO170" s="98">
        <f t="shared" ref="AO170:AR173" si="101">M170*$AN170</f>
        <v>24000</v>
      </c>
      <c r="AP170" s="98">
        <f t="shared" si="101"/>
        <v>12000</v>
      </c>
      <c r="AQ170" s="98">
        <f t="shared" si="101"/>
        <v>5880</v>
      </c>
      <c r="AR170" s="98">
        <f t="shared" si="101"/>
        <v>3960</v>
      </c>
      <c r="AS170" s="99">
        <f t="shared" ref="AS170:AV173" si="102">IF(AO170&lt;1000,ROUND(AO170,-1),ROUND(AO170,-2))</f>
        <v>24000</v>
      </c>
      <c r="AT170" s="99">
        <f t="shared" si="102"/>
        <v>12000</v>
      </c>
      <c r="AU170" s="99">
        <f t="shared" si="102"/>
        <v>5900</v>
      </c>
      <c r="AV170" s="99">
        <f t="shared" si="102"/>
        <v>4000</v>
      </c>
      <c r="AW170" s="100">
        <f>AO170*0.15</f>
        <v>3600</v>
      </c>
      <c r="AX170" s="240" t="s">
        <v>344</v>
      </c>
      <c r="AY170" s="101"/>
      <c r="AZ170" s="102"/>
      <c r="BA170" s="102"/>
      <c r="BB170" s="102"/>
      <c r="BC170" s="237"/>
      <c r="BD170" s="237"/>
      <c r="BE170" s="237"/>
      <c r="BF170" s="237"/>
      <c r="BG170" s="103">
        <f>AV170-AW170</f>
        <v>400</v>
      </c>
      <c r="BJ170" s="235" t="e">
        <f>M170*#REF!</f>
        <v>#REF!</v>
      </c>
      <c r="BK170" s="235" t="e">
        <f>N170*#REF!</f>
        <v>#REF!</v>
      </c>
      <c r="BL170" s="235" t="e">
        <f>O170*#REF!</f>
        <v>#REF!</v>
      </c>
      <c r="BM170" s="235" t="e">
        <f>P170*#REF!</f>
        <v>#REF!</v>
      </c>
    </row>
    <row r="171" spans="1:65" s="83" customFormat="1" ht="63" x14ac:dyDescent="0.25">
      <c r="A171" s="83" t="str">
        <f t="shared" si="82"/>
        <v>BH83DT_D2+1</v>
      </c>
      <c r="B171" s="83" t="str">
        <f t="shared" si="83"/>
        <v>BH83DT_D2+2</v>
      </c>
      <c r="C171" s="83" t="str">
        <f t="shared" si="84"/>
        <v>BH83DT_D2+3</v>
      </c>
      <c r="D171" s="83" t="str">
        <f t="shared" si="85"/>
        <v>BH83DT_D2+4</v>
      </c>
      <c r="E171" s="83" t="s">
        <v>344</v>
      </c>
      <c r="F171" s="85"/>
      <c r="G171" s="85"/>
      <c r="H171" s="93" t="s">
        <v>4678</v>
      </c>
      <c r="I171" s="84" t="s">
        <v>4679</v>
      </c>
      <c r="J171" s="84" t="s">
        <v>4248</v>
      </c>
      <c r="K171" s="84" t="str">
        <f t="shared" si="81"/>
        <v>BH83DT_D2</v>
      </c>
      <c r="L171" s="84" t="s">
        <v>4680</v>
      </c>
      <c r="M171" s="95">
        <v>17000</v>
      </c>
      <c r="N171" s="95">
        <v>8000</v>
      </c>
      <c r="O171" s="95">
        <v>4400</v>
      </c>
      <c r="P171" s="95">
        <v>2600</v>
      </c>
      <c r="Q171" s="95" t="e">
        <f>VLOOKUP(H171&amp;"Vị trí 1",#REF!,9,0)</f>
        <v>#REF!</v>
      </c>
      <c r="R171" s="95" t="e">
        <f>VLOOKUP(H171&amp;"Vị trí 2",#REF!,9,0)</f>
        <v>#REF!</v>
      </c>
      <c r="S171" s="95" t="e">
        <f>VLOOKUP(H171&amp;"Vị trí 3",#REF!,9,0)</f>
        <v>#REF!</v>
      </c>
      <c r="T171" s="95" t="e">
        <f>VLOOKUP(H171&amp;"Vị trí 4",#REF!,9,0)</f>
        <v>#REF!</v>
      </c>
      <c r="U171" s="237"/>
      <c r="V171" s="237"/>
      <c r="W171" s="237"/>
      <c r="X171" s="237"/>
      <c r="Y171" s="238"/>
      <c r="Z171" s="238"/>
      <c r="AA171" s="238"/>
      <c r="AB171" s="238"/>
      <c r="AC171" s="237"/>
      <c r="AD171" s="237"/>
      <c r="AE171" s="237"/>
      <c r="AF171" s="237"/>
      <c r="AG171" s="238"/>
      <c r="AH171" s="238"/>
      <c r="AI171" s="238"/>
      <c r="AJ171" s="238"/>
      <c r="AK171" s="86">
        <v>3.05</v>
      </c>
      <c r="AL171" s="86"/>
      <c r="AM171" s="239"/>
      <c r="AN171" s="239">
        <f>AK171*$AN$10/$AK$10</f>
        <v>1.7993466864428302</v>
      </c>
      <c r="AO171" s="98">
        <f t="shared" si="101"/>
        <v>30588.893669528115</v>
      </c>
      <c r="AP171" s="98">
        <f t="shared" si="101"/>
        <v>14394.773491542643</v>
      </c>
      <c r="AQ171" s="98">
        <f t="shared" si="101"/>
        <v>7917.1254203484532</v>
      </c>
      <c r="AR171" s="98">
        <f t="shared" si="101"/>
        <v>4678.3013847513585</v>
      </c>
      <c r="AS171" s="99">
        <f t="shared" si="102"/>
        <v>30600</v>
      </c>
      <c r="AT171" s="99">
        <f t="shared" si="102"/>
        <v>14400</v>
      </c>
      <c r="AU171" s="99">
        <f t="shared" si="102"/>
        <v>7900</v>
      </c>
      <c r="AV171" s="99">
        <f t="shared" si="102"/>
        <v>4700</v>
      </c>
      <c r="AW171" s="100">
        <f>AO171*0.15</f>
        <v>4588.3340504292173</v>
      </c>
      <c r="AX171" s="240" t="s">
        <v>344</v>
      </c>
      <c r="AY171" s="101">
        <v>14000</v>
      </c>
      <c r="AZ171" s="102">
        <v>7000</v>
      </c>
      <c r="BA171" s="102">
        <v>3430</v>
      </c>
      <c r="BB171" s="102">
        <v>2310</v>
      </c>
      <c r="BC171" s="237">
        <v>12000</v>
      </c>
      <c r="BD171" s="237">
        <v>6000</v>
      </c>
      <c r="BE171" s="237">
        <v>2940</v>
      </c>
      <c r="BF171" s="237">
        <v>1980</v>
      </c>
      <c r="BG171" s="103">
        <f>AV171-AW171</f>
        <v>111.66594957078269</v>
      </c>
      <c r="BJ171" s="235" t="e">
        <f>M171*#REF!</f>
        <v>#REF!</v>
      </c>
      <c r="BK171" s="235" t="e">
        <f>N171*#REF!</f>
        <v>#REF!</v>
      </c>
      <c r="BL171" s="235" t="e">
        <f>O171*#REF!</f>
        <v>#REF!</v>
      </c>
      <c r="BM171" s="235" t="e">
        <f>P171*#REF!</f>
        <v>#REF!</v>
      </c>
    </row>
    <row r="172" spans="1:65" s="83" customFormat="1" ht="35.1" customHeight="1" x14ac:dyDescent="0.25">
      <c r="A172" s="83" t="str">
        <f t="shared" si="82"/>
        <v>BH84DT+1</v>
      </c>
      <c r="B172" s="83" t="str">
        <f t="shared" si="83"/>
        <v>BH84DT+2</v>
      </c>
      <c r="C172" s="83" t="str">
        <f t="shared" si="84"/>
        <v>BH84DT+3</v>
      </c>
      <c r="D172" s="83" t="str">
        <f t="shared" si="85"/>
        <v>BH84DT+4</v>
      </c>
      <c r="E172" s="83" t="s">
        <v>344</v>
      </c>
      <c r="F172" s="85">
        <v>84</v>
      </c>
      <c r="G172" s="85"/>
      <c r="H172" s="93" t="s">
        <v>4681</v>
      </c>
      <c r="I172" s="84" t="s">
        <v>4682</v>
      </c>
      <c r="J172" s="84" t="s">
        <v>4248</v>
      </c>
      <c r="K172" s="84" t="str">
        <f t="shared" si="81"/>
        <v>BH84DT</v>
      </c>
      <c r="L172" s="84" t="s">
        <v>4677</v>
      </c>
      <c r="M172" s="95">
        <v>13000</v>
      </c>
      <c r="N172" s="95">
        <v>7000</v>
      </c>
      <c r="O172" s="95">
        <v>3900</v>
      </c>
      <c r="P172" s="95">
        <v>2600</v>
      </c>
      <c r="Q172" s="95" t="e">
        <f>VLOOKUP(H172&amp;"Vị trí 1",#REF!,9,0)</f>
        <v>#REF!</v>
      </c>
      <c r="R172" s="95" t="e">
        <f>VLOOKUP(H172&amp;"Vị trí 2",#REF!,9,0)</f>
        <v>#REF!</v>
      </c>
      <c r="S172" s="95" t="e">
        <f>VLOOKUP(H172&amp;"Vị trí 3",#REF!,9,0)</f>
        <v>#REF!</v>
      </c>
      <c r="T172" s="95" t="e">
        <f>VLOOKUP(H172&amp;"Vị trí 4",#REF!,9,0)</f>
        <v>#REF!</v>
      </c>
      <c r="U172" s="237" t="e">
        <f>VLOOKUP(A172,#REF!,32,0)</f>
        <v>#REF!</v>
      </c>
      <c r="V172" s="237" t="e">
        <f>VLOOKUP(B172,#REF!,32,0)</f>
        <v>#REF!</v>
      </c>
      <c r="W172" s="237"/>
      <c r="X172" s="237"/>
      <c r="Y172" s="238" t="e">
        <f>U172/M172</f>
        <v>#REF!</v>
      </c>
      <c r="Z172" s="238" t="e">
        <f>V172/N172</f>
        <v>#REF!</v>
      </c>
      <c r="AA172" s="238"/>
      <c r="AB172" s="238"/>
      <c r="AC172" s="237"/>
      <c r="AD172" s="237"/>
      <c r="AE172" s="237"/>
      <c r="AF172" s="237"/>
      <c r="AG172" s="238"/>
      <c r="AH172" s="238"/>
      <c r="AI172" s="238"/>
      <c r="AJ172" s="238"/>
      <c r="AK172" s="86">
        <v>2.5748859071360259</v>
      </c>
      <c r="AL172" s="86"/>
      <c r="AM172" s="239"/>
      <c r="AN172" s="239">
        <v>1.5</v>
      </c>
      <c r="AO172" s="98">
        <f t="shared" si="101"/>
        <v>19500</v>
      </c>
      <c r="AP172" s="98">
        <f t="shared" si="101"/>
        <v>10500</v>
      </c>
      <c r="AQ172" s="98">
        <f t="shared" si="101"/>
        <v>5850</v>
      </c>
      <c r="AR172" s="98">
        <f t="shared" si="101"/>
        <v>3900</v>
      </c>
      <c r="AS172" s="99">
        <f t="shared" si="102"/>
        <v>19500</v>
      </c>
      <c r="AT172" s="99">
        <f t="shared" si="102"/>
        <v>10500</v>
      </c>
      <c r="AU172" s="99">
        <f t="shared" si="102"/>
        <v>5900</v>
      </c>
      <c r="AV172" s="99">
        <f t="shared" si="102"/>
        <v>3900</v>
      </c>
      <c r="AW172" s="100">
        <f>AO172*0.15</f>
        <v>2925</v>
      </c>
      <c r="AX172" s="240" t="s">
        <v>344</v>
      </c>
      <c r="AY172" s="101">
        <v>11900</v>
      </c>
      <c r="AZ172" s="102">
        <v>5600</v>
      </c>
      <c r="BA172" s="102">
        <v>3080</v>
      </c>
      <c r="BB172" s="102">
        <v>1820</v>
      </c>
      <c r="BC172" s="237">
        <v>10200</v>
      </c>
      <c r="BD172" s="237">
        <v>4800</v>
      </c>
      <c r="BE172" s="237">
        <v>2640</v>
      </c>
      <c r="BF172" s="237">
        <v>1560</v>
      </c>
      <c r="BG172" s="103">
        <f>AV172-AW172</f>
        <v>975</v>
      </c>
      <c r="BJ172" s="235" t="e">
        <f>M172*#REF!</f>
        <v>#REF!</v>
      </c>
      <c r="BK172" s="235" t="e">
        <f>N172*#REF!</f>
        <v>#REF!</v>
      </c>
      <c r="BL172" s="235" t="e">
        <f>O172*#REF!</f>
        <v>#REF!</v>
      </c>
      <c r="BM172" s="235" t="e">
        <f>P172*#REF!</f>
        <v>#REF!</v>
      </c>
    </row>
    <row r="173" spans="1:65" s="234" customFormat="1" ht="35.1" customHeight="1" x14ac:dyDescent="0.25">
      <c r="A173" s="83" t="str">
        <f t="shared" si="82"/>
        <v>BH85DT+1</v>
      </c>
      <c r="B173" s="83" t="str">
        <f t="shared" si="83"/>
        <v>BH85DT+2</v>
      </c>
      <c r="C173" s="83" t="str">
        <f t="shared" si="84"/>
        <v>BH85DT+3</v>
      </c>
      <c r="D173" s="83" t="str">
        <f t="shared" si="85"/>
        <v>BH85DT+4</v>
      </c>
      <c r="E173" s="83" t="s">
        <v>344</v>
      </c>
      <c r="F173" s="85">
        <v>85</v>
      </c>
      <c r="G173" s="85"/>
      <c r="H173" s="93" t="s">
        <v>4683</v>
      </c>
      <c r="I173" s="84" t="s">
        <v>4684</v>
      </c>
      <c r="J173" s="84" t="s">
        <v>4661</v>
      </c>
      <c r="K173" s="84" t="str">
        <f t="shared" si="81"/>
        <v>BH85DT</v>
      </c>
      <c r="L173" s="84" t="s">
        <v>4685</v>
      </c>
      <c r="M173" s="95">
        <v>12000</v>
      </c>
      <c r="N173" s="95">
        <v>6000</v>
      </c>
      <c r="O173" s="95">
        <v>3900</v>
      </c>
      <c r="P173" s="95">
        <v>2600</v>
      </c>
      <c r="Q173" s="95" t="e">
        <f>VLOOKUP(H173&amp;"Vị trí 1",#REF!,9,0)</f>
        <v>#REF!</v>
      </c>
      <c r="R173" s="95" t="e">
        <f>VLOOKUP(H173&amp;"Vị trí 2",#REF!,9,0)</f>
        <v>#REF!</v>
      </c>
      <c r="S173" s="95" t="e">
        <f>VLOOKUP(H173&amp;"Vị trí 3",#REF!,9,0)</f>
        <v>#REF!</v>
      </c>
      <c r="T173" s="95" t="e">
        <f>VLOOKUP(H173&amp;"Vị trí 4",#REF!,9,0)</f>
        <v>#REF!</v>
      </c>
      <c r="U173" s="237" t="e">
        <f>VLOOKUP(A173,#REF!,32,0)</f>
        <v>#REF!</v>
      </c>
      <c r="V173" s="237" t="e">
        <f>VLOOKUP(B173,#REF!,32,0)</f>
        <v>#REF!</v>
      </c>
      <c r="W173" s="237" t="e">
        <f>VLOOKUP(C173,#REF!,32,0)</f>
        <v>#REF!</v>
      </c>
      <c r="X173" s="237" t="e">
        <f>VLOOKUP(D173,#REF!,32,0)</f>
        <v>#REF!</v>
      </c>
      <c r="Y173" s="238" t="e">
        <f>U173/M173</f>
        <v>#REF!</v>
      </c>
      <c r="Z173" s="238" t="e">
        <f>V173/N173</f>
        <v>#REF!</v>
      </c>
      <c r="AA173" s="238" t="e">
        <f>W173/O173</f>
        <v>#REF!</v>
      </c>
      <c r="AB173" s="238" t="e">
        <f>X173/P173</f>
        <v>#REF!</v>
      </c>
      <c r="AC173" s="237" t="e">
        <f>VLOOKUP(H173,#REF!,5,0)</f>
        <v>#REF!</v>
      </c>
      <c r="AD173" s="237"/>
      <c r="AE173" s="237"/>
      <c r="AF173" s="237"/>
      <c r="AG173" s="238" t="e">
        <f>AC173/M173</f>
        <v>#REF!</v>
      </c>
      <c r="AH173" s="238"/>
      <c r="AI173" s="238"/>
      <c r="AJ173" s="238"/>
      <c r="AK173" s="86">
        <v>2.660048370547857</v>
      </c>
      <c r="AL173" s="86"/>
      <c r="AM173" s="239" t="e">
        <f>AVERAGE(AG173:AJ173)</f>
        <v>#REF!</v>
      </c>
      <c r="AN173" s="239">
        <v>1.55</v>
      </c>
      <c r="AO173" s="98">
        <f t="shared" si="101"/>
        <v>18600</v>
      </c>
      <c r="AP173" s="98">
        <f t="shared" si="101"/>
        <v>9300</v>
      </c>
      <c r="AQ173" s="98">
        <f t="shared" si="101"/>
        <v>6045</v>
      </c>
      <c r="AR173" s="98">
        <f t="shared" si="101"/>
        <v>4030</v>
      </c>
      <c r="AS173" s="99">
        <f t="shared" si="102"/>
        <v>18600</v>
      </c>
      <c r="AT173" s="99">
        <f t="shared" si="102"/>
        <v>9300</v>
      </c>
      <c r="AU173" s="99">
        <f t="shared" si="102"/>
        <v>6000</v>
      </c>
      <c r="AV173" s="99">
        <f t="shared" si="102"/>
        <v>4000</v>
      </c>
      <c r="AW173" s="100">
        <f>AO173*0.15</f>
        <v>2790</v>
      </c>
      <c r="AX173" s="244" t="s">
        <v>344</v>
      </c>
      <c r="AY173" s="101">
        <v>9100</v>
      </c>
      <c r="AZ173" s="102">
        <v>4900</v>
      </c>
      <c r="BA173" s="102">
        <v>2730</v>
      </c>
      <c r="BB173" s="102">
        <v>1820</v>
      </c>
      <c r="BC173" s="237">
        <v>7800</v>
      </c>
      <c r="BD173" s="237">
        <v>4200</v>
      </c>
      <c r="BE173" s="237">
        <v>2340</v>
      </c>
      <c r="BF173" s="237">
        <v>1560</v>
      </c>
      <c r="BG173" s="103">
        <f>AV173-AW173</f>
        <v>1210</v>
      </c>
      <c r="BJ173" s="235" t="e">
        <f>M173*#REF!</f>
        <v>#REF!</v>
      </c>
      <c r="BK173" s="235" t="e">
        <f>N173*#REF!</f>
        <v>#REF!</v>
      </c>
      <c r="BL173" s="235" t="e">
        <f>O173*#REF!</f>
        <v>#REF!</v>
      </c>
      <c r="BM173" s="235" t="e">
        <f>P173*#REF!</f>
        <v>#REF!</v>
      </c>
    </row>
    <row r="174" spans="1:65" s="83" customFormat="1" ht="20.25" customHeight="1" x14ac:dyDescent="0.25">
      <c r="A174" s="83" t="str">
        <f t="shared" si="82"/>
        <v>BH86DT+1</v>
      </c>
      <c r="B174" s="83" t="str">
        <f t="shared" si="83"/>
        <v>BH86DT+2</v>
      </c>
      <c r="C174" s="83" t="str">
        <f t="shared" si="84"/>
        <v>BH86DT+3</v>
      </c>
      <c r="D174" s="83" t="str">
        <f t="shared" si="85"/>
        <v>BH86DT+4</v>
      </c>
      <c r="E174" s="83" t="s">
        <v>344</v>
      </c>
      <c r="F174" s="85">
        <v>86</v>
      </c>
      <c r="G174" s="85"/>
      <c r="H174" s="93" t="s">
        <v>4686</v>
      </c>
      <c r="I174" s="84" t="s">
        <v>4687</v>
      </c>
      <c r="J174" s="84" t="s">
        <v>4661</v>
      </c>
      <c r="K174" s="84"/>
      <c r="L174" s="84" t="s">
        <v>4688</v>
      </c>
      <c r="M174" s="96"/>
      <c r="N174" s="96"/>
      <c r="O174" s="96"/>
      <c r="P174" s="96"/>
      <c r="Q174" s="95"/>
      <c r="R174" s="95"/>
      <c r="S174" s="95"/>
      <c r="T174" s="95"/>
      <c r="U174" s="237"/>
      <c r="V174" s="237"/>
      <c r="W174" s="237"/>
      <c r="X174" s="237"/>
      <c r="Y174" s="238"/>
      <c r="Z174" s="238"/>
      <c r="AA174" s="238"/>
      <c r="AB174" s="238"/>
      <c r="AC174" s="237"/>
      <c r="AD174" s="237"/>
      <c r="AE174" s="237"/>
      <c r="AF174" s="237"/>
      <c r="AG174" s="238"/>
      <c r="AH174" s="238"/>
      <c r="AI174" s="238"/>
      <c r="AJ174" s="238"/>
      <c r="AK174" s="86"/>
      <c r="AL174" s="86"/>
      <c r="AM174" s="239"/>
      <c r="AN174" s="239"/>
      <c r="AO174" s="98"/>
      <c r="AP174" s="98"/>
      <c r="AQ174" s="98"/>
      <c r="AR174" s="98"/>
      <c r="AS174" s="98"/>
      <c r="AT174" s="98"/>
      <c r="AU174" s="98"/>
      <c r="AV174" s="98"/>
      <c r="AW174" s="100"/>
      <c r="AX174" s="240" t="s">
        <v>344</v>
      </c>
      <c r="AY174" s="101">
        <v>8400</v>
      </c>
      <c r="AZ174" s="102">
        <v>4200</v>
      </c>
      <c r="BA174" s="102">
        <v>2730</v>
      </c>
      <c r="BB174" s="102">
        <v>1820</v>
      </c>
      <c r="BC174" s="237">
        <v>7200</v>
      </c>
      <c r="BD174" s="237">
        <v>3600</v>
      </c>
      <c r="BE174" s="237">
        <v>2340</v>
      </c>
      <c r="BF174" s="237">
        <v>1560</v>
      </c>
    </row>
    <row r="175" spans="1:65" s="83" customFormat="1" ht="63" x14ac:dyDescent="0.25">
      <c r="A175" s="83" t="str">
        <f t="shared" si="82"/>
        <v>BH86DT_D1+1</v>
      </c>
      <c r="B175" s="83" t="str">
        <f t="shared" si="83"/>
        <v>BH86DT_D1+2</v>
      </c>
      <c r="C175" s="83" t="str">
        <f t="shared" si="84"/>
        <v>BH86DT_D1+3</v>
      </c>
      <c r="D175" s="83" t="str">
        <f t="shared" si="85"/>
        <v>BH86DT_D1+4</v>
      </c>
      <c r="E175" s="83" t="s">
        <v>344</v>
      </c>
      <c r="F175" s="85"/>
      <c r="G175" s="85"/>
      <c r="H175" s="93" t="s">
        <v>4689</v>
      </c>
      <c r="I175" s="84" t="s">
        <v>4690</v>
      </c>
      <c r="J175" s="84" t="s">
        <v>4660</v>
      </c>
      <c r="K175" s="84" t="str">
        <f t="shared" si="81"/>
        <v>BH86DT_D1</v>
      </c>
      <c r="L175" s="84" t="s">
        <v>4691</v>
      </c>
      <c r="M175" s="95">
        <v>13000</v>
      </c>
      <c r="N175" s="95">
        <v>5000</v>
      </c>
      <c r="O175" s="95">
        <v>3600</v>
      </c>
      <c r="P175" s="95">
        <v>2600</v>
      </c>
      <c r="Q175" s="95" t="e">
        <f>VLOOKUP(H175&amp;"Vị trí 1",#REF!,9,0)</f>
        <v>#REF!</v>
      </c>
      <c r="R175" s="95" t="e">
        <f>VLOOKUP(H175&amp;"Vị trí 2",#REF!,9,0)</f>
        <v>#REF!</v>
      </c>
      <c r="S175" s="95" t="e">
        <f>VLOOKUP(H175&amp;"Vị trí 3",#REF!,9,0)</f>
        <v>#REF!</v>
      </c>
      <c r="T175" s="95" t="e">
        <f>VLOOKUP(H175&amp;"Vị trí 4",#REF!,9,0)</f>
        <v>#REF!</v>
      </c>
      <c r="U175" s="237" t="e">
        <f>VLOOKUP(A175,#REF!,32,0)</f>
        <v>#REF!</v>
      </c>
      <c r="V175" s="237"/>
      <c r="W175" s="237"/>
      <c r="X175" s="237"/>
      <c r="Y175" s="238" t="e">
        <f>U175/M175</f>
        <v>#REF!</v>
      </c>
      <c r="Z175" s="238"/>
      <c r="AA175" s="238"/>
      <c r="AB175" s="238"/>
      <c r="AC175" s="237"/>
      <c r="AD175" s="237"/>
      <c r="AE175" s="237"/>
      <c r="AF175" s="237"/>
      <c r="AG175" s="238"/>
      <c r="AH175" s="238"/>
      <c r="AI175" s="238"/>
      <c r="AJ175" s="238"/>
      <c r="AK175" s="86">
        <v>1.3762357117474919</v>
      </c>
      <c r="AL175" s="86"/>
      <c r="AM175" s="239"/>
      <c r="AN175" s="239">
        <v>1.1000000000000001</v>
      </c>
      <c r="AO175" s="98">
        <f t="shared" ref="AO175:AR176" si="103">M175*$AN175</f>
        <v>14300.000000000002</v>
      </c>
      <c r="AP175" s="98">
        <f t="shared" si="103"/>
        <v>5500</v>
      </c>
      <c r="AQ175" s="98">
        <f t="shared" si="103"/>
        <v>3960.0000000000005</v>
      </c>
      <c r="AR175" s="98">
        <f t="shared" si="103"/>
        <v>2860.0000000000005</v>
      </c>
      <c r="AS175" s="99">
        <f t="shared" ref="AS175:AV176" si="104">IF(AO175&lt;1000,ROUND(AO175,-1),ROUND(AO175,-2))</f>
        <v>14300</v>
      </c>
      <c r="AT175" s="99">
        <f t="shared" si="104"/>
        <v>5500</v>
      </c>
      <c r="AU175" s="99">
        <f t="shared" si="104"/>
        <v>4000</v>
      </c>
      <c r="AV175" s="99">
        <f t="shared" si="104"/>
        <v>2900</v>
      </c>
      <c r="AW175" s="100">
        <f>AO175*0.15</f>
        <v>2145</v>
      </c>
      <c r="AX175" s="240" t="s">
        <v>344</v>
      </c>
      <c r="AY175" s="101"/>
      <c r="AZ175" s="102"/>
      <c r="BA175" s="102"/>
      <c r="BB175" s="102"/>
      <c r="BC175" s="237"/>
      <c r="BD175" s="237"/>
      <c r="BE175" s="237"/>
      <c r="BF175" s="237"/>
      <c r="BG175" s="103">
        <f>AV175-AW175</f>
        <v>755</v>
      </c>
      <c r="BJ175" s="235" t="e">
        <f>M175*#REF!</f>
        <v>#REF!</v>
      </c>
      <c r="BK175" s="235" t="e">
        <f>N175*#REF!</f>
        <v>#REF!</v>
      </c>
      <c r="BL175" s="235" t="e">
        <f>O175*#REF!</f>
        <v>#REF!</v>
      </c>
      <c r="BM175" s="235" t="e">
        <f>P175*#REF!</f>
        <v>#REF!</v>
      </c>
    </row>
    <row r="176" spans="1:65" s="83" customFormat="1" ht="35.1" customHeight="1" x14ac:dyDescent="0.25">
      <c r="A176" s="83" t="str">
        <f t="shared" si="82"/>
        <v>BH86DT_D2+1</v>
      </c>
      <c r="B176" s="83" t="str">
        <f t="shared" si="83"/>
        <v>BH86DT_D2+2</v>
      </c>
      <c r="C176" s="83" t="str">
        <f t="shared" si="84"/>
        <v>BH86DT_D2+3</v>
      </c>
      <c r="D176" s="83" t="str">
        <f t="shared" si="85"/>
        <v>BH86DT_D2+4</v>
      </c>
      <c r="E176" s="83" t="s">
        <v>344</v>
      </c>
      <c r="F176" s="85"/>
      <c r="G176" s="85"/>
      <c r="H176" s="93" t="s">
        <v>4692</v>
      </c>
      <c r="I176" s="84" t="s">
        <v>4693</v>
      </c>
      <c r="J176" s="84" t="s">
        <v>4660</v>
      </c>
      <c r="K176" s="84" t="str">
        <f t="shared" si="81"/>
        <v>BH86DT_D2</v>
      </c>
      <c r="L176" s="84" t="s">
        <v>4694</v>
      </c>
      <c r="M176" s="95">
        <v>9000</v>
      </c>
      <c r="N176" s="95">
        <v>4000</v>
      </c>
      <c r="O176" s="95">
        <v>3300</v>
      </c>
      <c r="P176" s="95">
        <v>2300</v>
      </c>
      <c r="Q176" s="95" t="e">
        <f>VLOOKUP(H176&amp;"Vị trí 1",#REF!,9,0)</f>
        <v>#REF!</v>
      </c>
      <c r="R176" s="95" t="e">
        <f>VLOOKUP(H176&amp;"Vị trí 2",#REF!,9,0)</f>
        <v>#REF!</v>
      </c>
      <c r="S176" s="95" t="e">
        <f>VLOOKUP(H176&amp;"Vị trí 3",#REF!,9,0)</f>
        <v>#REF!</v>
      </c>
      <c r="T176" s="95" t="e">
        <f>VLOOKUP(H176&amp;"Vị trí 4",#REF!,9,0)</f>
        <v>#REF!</v>
      </c>
      <c r="U176" s="237"/>
      <c r="V176" s="237"/>
      <c r="W176" s="237"/>
      <c r="X176" s="237"/>
      <c r="Y176" s="238"/>
      <c r="Z176" s="238"/>
      <c r="AA176" s="238"/>
      <c r="AB176" s="238"/>
      <c r="AC176" s="237"/>
      <c r="AD176" s="237"/>
      <c r="AE176" s="237"/>
      <c r="AF176" s="237"/>
      <c r="AG176" s="238"/>
      <c r="AH176" s="238"/>
      <c r="AI176" s="238"/>
      <c r="AJ176" s="238"/>
      <c r="AK176" s="86">
        <v>3.05</v>
      </c>
      <c r="AL176" s="86"/>
      <c r="AM176" s="239"/>
      <c r="AN176" s="239">
        <f>AK176*$AN$10/$AK$10</f>
        <v>1.7993466864428302</v>
      </c>
      <c r="AO176" s="98">
        <f t="shared" si="103"/>
        <v>16194.120177985473</v>
      </c>
      <c r="AP176" s="98">
        <f t="shared" si="103"/>
        <v>7197.3867457713213</v>
      </c>
      <c r="AQ176" s="98">
        <f t="shared" si="103"/>
        <v>5937.8440652613399</v>
      </c>
      <c r="AR176" s="98">
        <f t="shared" si="103"/>
        <v>4138.4973788185098</v>
      </c>
      <c r="AS176" s="99">
        <f t="shared" si="104"/>
        <v>16200</v>
      </c>
      <c r="AT176" s="99">
        <f t="shared" si="104"/>
        <v>7200</v>
      </c>
      <c r="AU176" s="99">
        <f t="shared" si="104"/>
        <v>5900</v>
      </c>
      <c r="AV176" s="99">
        <f t="shared" si="104"/>
        <v>4100</v>
      </c>
      <c r="AW176" s="100">
        <f>AO176*0.15</f>
        <v>2429.1180266978208</v>
      </c>
      <c r="AX176" s="240" t="s">
        <v>344</v>
      </c>
      <c r="AY176" s="101">
        <v>9100</v>
      </c>
      <c r="AZ176" s="102">
        <v>3500</v>
      </c>
      <c r="BA176" s="102">
        <v>2520</v>
      </c>
      <c r="BB176" s="102">
        <v>1820</v>
      </c>
      <c r="BC176" s="237">
        <v>7800</v>
      </c>
      <c r="BD176" s="237">
        <v>3000</v>
      </c>
      <c r="BE176" s="237">
        <v>2160</v>
      </c>
      <c r="BF176" s="237">
        <v>1560</v>
      </c>
      <c r="BG176" s="103">
        <f>AV176-AW176</f>
        <v>1670.8819733021792</v>
      </c>
      <c r="BJ176" s="235" t="e">
        <f>M176*#REF!</f>
        <v>#REF!</v>
      </c>
      <c r="BK176" s="235" t="e">
        <f>N176*#REF!</f>
        <v>#REF!</v>
      </c>
      <c r="BL176" s="235" t="e">
        <f>O176*#REF!</f>
        <v>#REF!</v>
      </c>
      <c r="BM176" s="235" t="e">
        <f>P176*#REF!</f>
        <v>#REF!</v>
      </c>
    </row>
    <row r="177" spans="1:65" s="83" customFormat="1" ht="38.25" customHeight="1" x14ac:dyDescent="0.25">
      <c r="A177" s="83" t="str">
        <f t="shared" si="82"/>
        <v>BH87DT+1</v>
      </c>
      <c r="B177" s="83" t="str">
        <f t="shared" si="83"/>
        <v>BH87DT+2</v>
      </c>
      <c r="C177" s="83" t="str">
        <f t="shared" si="84"/>
        <v>BH87DT+3</v>
      </c>
      <c r="D177" s="83" t="str">
        <f t="shared" si="85"/>
        <v>BH87DT+4</v>
      </c>
      <c r="E177" s="83" t="s">
        <v>344</v>
      </c>
      <c r="F177" s="85">
        <v>87</v>
      </c>
      <c r="G177" s="85"/>
      <c r="H177" s="93" t="s">
        <v>4695</v>
      </c>
      <c r="I177" s="84" t="s">
        <v>4696</v>
      </c>
      <c r="J177" s="84" t="s">
        <v>4697</v>
      </c>
      <c r="K177" s="84"/>
      <c r="L177" s="84" t="s">
        <v>4691</v>
      </c>
      <c r="M177" s="96"/>
      <c r="N177" s="96"/>
      <c r="O177" s="96"/>
      <c r="P177" s="96"/>
      <c r="Q177" s="95"/>
      <c r="R177" s="95"/>
      <c r="S177" s="95"/>
      <c r="T177" s="95"/>
      <c r="U177" s="237"/>
      <c r="V177" s="237"/>
      <c r="W177" s="237"/>
      <c r="X177" s="237"/>
      <c r="Y177" s="238"/>
      <c r="Z177" s="238"/>
      <c r="AA177" s="238"/>
      <c r="AB177" s="238"/>
      <c r="AC177" s="237"/>
      <c r="AD177" s="237"/>
      <c r="AE177" s="237"/>
      <c r="AF177" s="237"/>
      <c r="AG177" s="238"/>
      <c r="AH177" s="238"/>
      <c r="AI177" s="238"/>
      <c r="AJ177" s="238"/>
      <c r="AK177" s="86"/>
      <c r="AL177" s="86"/>
      <c r="AM177" s="239"/>
      <c r="AN177" s="239"/>
      <c r="AO177" s="98"/>
      <c r="AP177" s="98"/>
      <c r="AQ177" s="98"/>
      <c r="AR177" s="98"/>
      <c r="AS177" s="98"/>
      <c r="AT177" s="98"/>
      <c r="AU177" s="98"/>
      <c r="AV177" s="98"/>
      <c r="AW177" s="58"/>
      <c r="AX177" s="240" t="s">
        <v>344</v>
      </c>
      <c r="AY177" s="101">
        <v>6300</v>
      </c>
      <c r="AZ177" s="102">
        <v>2800</v>
      </c>
      <c r="BA177" s="102">
        <v>2310</v>
      </c>
      <c r="BB177" s="102">
        <v>1610</v>
      </c>
      <c r="BC177" s="237">
        <v>5400</v>
      </c>
      <c r="BD177" s="237">
        <v>2400</v>
      </c>
      <c r="BE177" s="237">
        <v>1980</v>
      </c>
      <c r="BF177" s="237">
        <v>1380</v>
      </c>
    </row>
    <row r="178" spans="1:65" s="234" customFormat="1" ht="56.25" customHeight="1" x14ac:dyDescent="0.25">
      <c r="A178" s="83" t="str">
        <f t="shared" si="82"/>
        <v>BH87DT_D1+1</v>
      </c>
      <c r="B178" s="83" t="str">
        <f t="shared" si="83"/>
        <v>BH87DT_D1+2</v>
      </c>
      <c r="C178" s="83" t="str">
        <f t="shared" si="84"/>
        <v>BH87DT_D1+3</v>
      </c>
      <c r="D178" s="83" t="str">
        <f t="shared" si="85"/>
        <v>BH87DT_D1+4</v>
      </c>
      <c r="E178" s="83" t="s">
        <v>344</v>
      </c>
      <c r="F178" s="85"/>
      <c r="G178" s="85"/>
      <c r="H178" s="93" t="s">
        <v>4698</v>
      </c>
      <c r="I178" s="84" t="s">
        <v>4699</v>
      </c>
      <c r="J178" s="84" t="s">
        <v>4700</v>
      </c>
      <c r="K178" s="84" t="str">
        <f t="shared" si="81"/>
        <v>BH87DT_D1</v>
      </c>
      <c r="L178" s="84" t="s">
        <v>4701</v>
      </c>
      <c r="M178" s="95">
        <v>20000</v>
      </c>
      <c r="N178" s="95">
        <v>9000</v>
      </c>
      <c r="O178" s="95">
        <v>4700</v>
      </c>
      <c r="P178" s="95">
        <v>3300</v>
      </c>
      <c r="Q178" s="95" t="e">
        <f>VLOOKUP(H178&amp;"Vị trí 1",#REF!,9,0)</f>
        <v>#REF!</v>
      </c>
      <c r="R178" s="95" t="e">
        <f>VLOOKUP(H178&amp;"Vị trí 2",#REF!,9,0)</f>
        <v>#REF!</v>
      </c>
      <c r="S178" s="95" t="e">
        <f>VLOOKUP(H178&amp;"Vị trí 3",#REF!,9,0)</f>
        <v>#REF!</v>
      </c>
      <c r="T178" s="95" t="e">
        <f>VLOOKUP(H178&amp;"Vị trí 4",#REF!,9,0)</f>
        <v>#REF!</v>
      </c>
      <c r="U178" s="237"/>
      <c r="V178" s="237"/>
      <c r="W178" s="237" t="e">
        <f>VLOOKUP(C178,#REF!,32,0)</f>
        <v>#REF!</v>
      </c>
      <c r="X178" s="237" t="e">
        <f>VLOOKUP(D178,#REF!,32,0)</f>
        <v>#REF!</v>
      </c>
      <c r="Y178" s="238"/>
      <c r="Z178" s="238"/>
      <c r="AA178" s="238" t="e">
        <f>W178/O178</f>
        <v>#REF!</v>
      </c>
      <c r="AB178" s="238" t="e">
        <f>X178/P178</f>
        <v>#REF!</v>
      </c>
      <c r="AC178" s="237" t="e">
        <f>VLOOKUP(H178,#REF!,5,0)</f>
        <v>#REF!</v>
      </c>
      <c r="AD178" s="237"/>
      <c r="AE178" s="237"/>
      <c r="AF178" s="237"/>
      <c r="AG178" s="238" t="e">
        <f>AC178/M178</f>
        <v>#REF!</v>
      </c>
      <c r="AH178" s="238"/>
      <c r="AI178" s="238"/>
      <c r="AJ178" s="238"/>
      <c r="AK178" s="86">
        <v>3.4826903472071571</v>
      </c>
      <c r="AL178" s="86"/>
      <c r="AM178" s="239" t="e">
        <f>AVERAGE(AG178:AJ178)</f>
        <v>#REF!</v>
      </c>
      <c r="AN178" s="239">
        <f>ROUNDDOWN(AK178*$AN$10/$AK$10,1)</f>
        <v>2</v>
      </c>
      <c r="AO178" s="98">
        <f t="shared" ref="AO178:AR179" si="105">M178*$AN178</f>
        <v>40000</v>
      </c>
      <c r="AP178" s="98">
        <f t="shared" si="105"/>
        <v>18000</v>
      </c>
      <c r="AQ178" s="98">
        <f t="shared" si="105"/>
        <v>9400</v>
      </c>
      <c r="AR178" s="98">
        <f t="shared" si="105"/>
        <v>6600</v>
      </c>
      <c r="AS178" s="99">
        <f t="shared" ref="AS178:AV179" si="106">IF(AO178&lt;1000,ROUND(AO178,-1),ROUND(AO178,-2))</f>
        <v>40000</v>
      </c>
      <c r="AT178" s="99">
        <f t="shared" si="106"/>
        <v>18000</v>
      </c>
      <c r="AU178" s="99">
        <f t="shared" si="106"/>
        <v>9400</v>
      </c>
      <c r="AV178" s="99">
        <f t="shared" si="106"/>
        <v>6600</v>
      </c>
      <c r="AW178" s="100">
        <f>AO178*0.15</f>
        <v>6000</v>
      </c>
      <c r="AX178" s="246" t="s">
        <v>344</v>
      </c>
      <c r="AY178" s="101"/>
      <c r="AZ178" s="102"/>
      <c r="BA178" s="102"/>
      <c r="BB178" s="102"/>
      <c r="BC178" s="237"/>
      <c r="BD178" s="237"/>
      <c r="BE178" s="237"/>
      <c r="BF178" s="237"/>
      <c r="BG178" s="103">
        <f>AV178-AW178</f>
        <v>600</v>
      </c>
      <c r="BJ178" s="235" t="e">
        <f>M178*#REF!</f>
        <v>#REF!</v>
      </c>
      <c r="BK178" s="235" t="e">
        <f>N178*#REF!</f>
        <v>#REF!</v>
      </c>
      <c r="BL178" s="235" t="e">
        <f>O178*#REF!</f>
        <v>#REF!</v>
      </c>
      <c r="BM178" s="235" t="e">
        <f>P178*#REF!</f>
        <v>#REF!</v>
      </c>
    </row>
    <row r="179" spans="1:65" s="234" customFormat="1" ht="35.1" customHeight="1" x14ac:dyDescent="0.25">
      <c r="A179" s="83" t="str">
        <f t="shared" si="82"/>
        <v>BH87DT_D2+1</v>
      </c>
      <c r="B179" s="83" t="str">
        <f t="shared" si="83"/>
        <v>BH87DT_D2+2</v>
      </c>
      <c r="C179" s="83" t="str">
        <f t="shared" si="84"/>
        <v>BH87DT_D2+3</v>
      </c>
      <c r="D179" s="83" t="str">
        <f t="shared" si="85"/>
        <v>BH87DT_D2+4</v>
      </c>
      <c r="E179" s="83" t="s">
        <v>344</v>
      </c>
      <c r="F179" s="85"/>
      <c r="G179" s="85"/>
      <c r="H179" s="93" t="s">
        <v>4702</v>
      </c>
      <c r="I179" s="84" t="s">
        <v>4703</v>
      </c>
      <c r="J179" s="84" t="s">
        <v>4660</v>
      </c>
      <c r="K179" s="84" t="str">
        <f t="shared" si="81"/>
        <v>BH87DT_D2</v>
      </c>
      <c r="L179" s="84" t="s">
        <v>4704</v>
      </c>
      <c r="M179" s="95">
        <v>16000</v>
      </c>
      <c r="N179" s="95">
        <v>7000</v>
      </c>
      <c r="O179" s="95">
        <v>3900</v>
      </c>
      <c r="P179" s="95">
        <v>2700</v>
      </c>
      <c r="Q179" s="95" t="e">
        <f>VLOOKUP(H179&amp;"Vị trí 1",#REF!,9,0)</f>
        <v>#REF!</v>
      </c>
      <c r="R179" s="95" t="e">
        <f>VLOOKUP(H179&amp;"Vị trí 2",#REF!,9,0)</f>
        <v>#REF!</v>
      </c>
      <c r="S179" s="95" t="e">
        <f>VLOOKUP(H179&amp;"Vị trí 3",#REF!,9,0)</f>
        <v>#REF!</v>
      </c>
      <c r="T179" s="95" t="e">
        <f>VLOOKUP(H179&amp;"Vị trí 4",#REF!,9,0)</f>
        <v>#REF!</v>
      </c>
      <c r="U179" s="237"/>
      <c r="V179" s="237"/>
      <c r="W179" s="237"/>
      <c r="X179" s="237" t="e">
        <f>VLOOKUP(D179,#REF!,32,0)</f>
        <v>#REF!</v>
      </c>
      <c r="Y179" s="238"/>
      <c r="Z179" s="238"/>
      <c r="AA179" s="238"/>
      <c r="AB179" s="238" t="e">
        <f>X179/P179</f>
        <v>#REF!</v>
      </c>
      <c r="AC179" s="237" t="e">
        <f>VLOOKUP(H179,#REF!,5,0)</f>
        <v>#REF!</v>
      </c>
      <c r="AD179" s="237"/>
      <c r="AE179" s="237"/>
      <c r="AF179" s="237"/>
      <c r="AG179" s="238" t="e">
        <f>AC179/M179</f>
        <v>#REF!</v>
      </c>
      <c r="AH179" s="238"/>
      <c r="AI179" s="238"/>
      <c r="AJ179" s="238"/>
      <c r="AK179" s="86">
        <v>5.2910052910052912</v>
      </c>
      <c r="AL179" s="86"/>
      <c r="AM179" s="239" t="e">
        <f>AVERAGE(AG179:AJ179)</f>
        <v>#REF!</v>
      </c>
      <c r="AN179" s="239">
        <f>ROUNDDOWN(AK179*$AN$10/$AK$10,1)</f>
        <v>3.1</v>
      </c>
      <c r="AO179" s="98">
        <f t="shared" si="105"/>
        <v>49600</v>
      </c>
      <c r="AP179" s="98">
        <f t="shared" si="105"/>
        <v>21700</v>
      </c>
      <c r="AQ179" s="98">
        <f t="shared" si="105"/>
        <v>12090</v>
      </c>
      <c r="AR179" s="98">
        <f t="shared" si="105"/>
        <v>8370</v>
      </c>
      <c r="AS179" s="99">
        <f t="shared" si="106"/>
        <v>49600</v>
      </c>
      <c r="AT179" s="99">
        <f t="shared" si="106"/>
        <v>21700</v>
      </c>
      <c r="AU179" s="99">
        <f t="shared" si="106"/>
        <v>12100</v>
      </c>
      <c r="AV179" s="99">
        <f t="shared" si="106"/>
        <v>8400</v>
      </c>
      <c r="AW179" s="100">
        <f>AO179*0.15</f>
        <v>7440</v>
      </c>
      <c r="AX179" s="230" t="s">
        <v>344</v>
      </c>
      <c r="AY179" s="101">
        <v>14000</v>
      </c>
      <c r="AZ179" s="102">
        <v>6300</v>
      </c>
      <c r="BA179" s="102">
        <v>3290</v>
      </c>
      <c r="BB179" s="102">
        <v>2310</v>
      </c>
      <c r="BC179" s="237">
        <v>12000</v>
      </c>
      <c r="BD179" s="237">
        <v>5400</v>
      </c>
      <c r="BE179" s="237">
        <v>2820</v>
      </c>
      <c r="BF179" s="237">
        <v>1980</v>
      </c>
      <c r="BG179" s="103">
        <f>AV179-AW179</f>
        <v>960</v>
      </c>
      <c r="BJ179" s="235" t="e">
        <f>M179*#REF!</f>
        <v>#REF!</v>
      </c>
      <c r="BK179" s="235" t="e">
        <f>N179*#REF!</f>
        <v>#REF!</v>
      </c>
      <c r="BL179" s="235" t="e">
        <f>O179*#REF!</f>
        <v>#REF!</v>
      </c>
      <c r="BM179" s="235" t="e">
        <f>P179*#REF!</f>
        <v>#REF!</v>
      </c>
    </row>
    <row r="180" spans="1:65" s="83" customFormat="1" ht="35.1" customHeight="1" x14ac:dyDescent="0.25">
      <c r="A180" s="83" t="str">
        <f t="shared" si="82"/>
        <v>BH88DT+1</v>
      </c>
      <c r="B180" s="83" t="str">
        <f t="shared" si="83"/>
        <v>BH88DT+2</v>
      </c>
      <c r="C180" s="83" t="str">
        <f t="shared" si="84"/>
        <v>BH88DT+3</v>
      </c>
      <c r="D180" s="83" t="str">
        <f t="shared" si="85"/>
        <v>BH88DT+4</v>
      </c>
      <c r="E180" s="83" t="s">
        <v>344</v>
      </c>
      <c r="F180" s="85">
        <v>88</v>
      </c>
      <c r="G180" s="85"/>
      <c r="H180" s="93" t="s">
        <v>4705</v>
      </c>
      <c r="I180" s="84" t="s">
        <v>4691</v>
      </c>
      <c r="J180" s="84" t="s">
        <v>4706</v>
      </c>
      <c r="K180" s="84"/>
      <c r="L180" s="84" t="s">
        <v>4701</v>
      </c>
      <c r="M180" s="96"/>
      <c r="N180" s="96"/>
      <c r="O180" s="96"/>
      <c r="P180" s="96"/>
      <c r="Q180" s="95"/>
      <c r="R180" s="95"/>
      <c r="S180" s="95"/>
      <c r="T180" s="95"/>
      <c r="U180" s="237"/>
      <c r="V180" s="237"/>
      <c r="W180" s="237"/>
      <c r="X180" s="237"/>
      <c r="Y180" s="238"/>
      <c r="Z180" s="238"/>
      <c r="AA180" s="238"/>
      <c r="AB180" s="238"/>
      <c r="AC180" s="237"/>
      <c r="AD180" s="237"/>
      <c r="AE180" s="237"/>
      <c r="AF180" s="237"/>
      <c r="AG180" s="238"/>
      <c r="AH180" s="238"/>
      <c r="AI180" s="238"/>
      <c r="AJ180" s="238"/>
      <c r="AK180" s="86"/>
      <c r="AL180" s="86"/>
      <c r="AM180" s="239"/>
      <c r="AN180" s="239"/>
      <c r="AO180" s="98"/>
      <c r="AP180" s="98"/>
      <c r="AQ180" s="98"/>
      <c r="AR180" s="98"/>
      <c r="AS180" s="98"/>
      <c r="AT180" s="98"/>
      <c r="AU180" s="98"/>
      <c r="AV180" s="98"/>
      <c r="AW180" s="100"/>
      <c r="AX180" s="240" t="s">
        <v>344</v>
      </c>
      <c r="AY180" s="101">
        <v>11200</v>
      </c>
      <c r="AZ180" s="102">
        <v>4900</v>
      </c>
      <c r="BA180" s="102">
        <v>2730</v>
      </c>
      <c r="BB180" s="102">
        <v>1890</v>
      </c>
      <c r="BC180" s="237">
        <v>9600</v>
      </c>
      <c r="BD180" s="237">
        <v>4200</v>
      </c>
      <c r="BE180" s="237">
        <v>2340</v>
      </c>
      <c r="BF180" s="237">
        <v>1620</v>
      </c>
    </row>
    <row r="181" spans="1:65" s="234" customFormat="1" ht="35.1" customHeight="1" x14ac:dyDescent="0.25">
      <c r="A181" s="83" t="str">
        <f t="shared" si="82"/>
        <v>BH88DT_D1+1</v>
      </c>
      <c r="B181" s="83" t="str">
        <f t="shared" si="83"/>
        <v>BH88DT_D1+2</v>
      </c>
      <c r="C181" s="83" t="str">
        <f t="shared" si="84"/>
        <v>BH88DT_D1+3</v>
      </c>
      <c r="D181" s="83" t="str">
        <f t="shared" si="85"/>
        <v>BH88DT_D1+4</v>
      </c>
      <c r="E181" s="83" t="s">
        <v>344</v>
      </c>
      <c r="F181" s="85"/>
      <c r="G181" s="85"/>
      <c r="H181" s="93" t="s">
        <v>4707</v>
      </c>
      <c r="I181" s="84" t="s">
        <v>4708</v>
      </c>
      <c r="J181" s="84" t="s">
        <v>4709</v>
      </c>
      <c r="K181" s="84" t="str">
        <f t="shared" si="81"/>
        <v>BH88DT_D1</v>
      </c>
      <c r="L181" s="84" t="s">
        <v>4710</v>
      </c>
      <c r="M181" s="95">
        <v>21000</v>
      </c>
      <c r="N181" s="95">
        <v>10000</v>
      </c>
      <c r="O181" s="95">
        <v>4600</v>
      </c>
      <c r="P181" s="95">
        <v>3300</v>
      </c>
      <c r="Q181" s="95" t="e">
        <f>VLOOKUP(H181&amp;"Vị trí 1",#REF!,9,0)</f>
        <v>#REF!</v>
      </c>
      <c r="R181" s="95" t="e">
        <f>VLOOKUP(H181&amp;"Vị trí 2",#REF!,9,0)</f>
        <v>#REF!</v>
      </c>
      <c r="S181" s="95" t="e">
        <f>VLOOKUP(H181&amp;"Vị trí 3",#REF!,9,0)</f>
        <v>#REF!</v>
      </c>
      <c r="T181" s="95" t="e">
        <f>VLOOKUP(H181&amp;"Vị trí 4",#REF!,9,0)</f>
        <v>#REF!</v>
      </c>
      <c r="U181" s="237" t="e">
        <f>VLOOKUP(A181,#REF!,32,0)</f>
        <v>#REF!</v>
      </c>
      <c r="V181" s="237" t="e">
        <f>VLOOKUP(B181,#REF!,32,0)</f>
        <v>#REF!</v>
      </c>
      <c r="W181" s="237"/>
      <c r="X181" s="237" t="e">
        <f>VLOOKUP(D181,#REF!,32,0)</f>
        <v>#REF!</v>
      </c>
      <c r="Y181" s="238" t="e">
        <f>U181/M181</f>
        <v>#REF!</v>
      </c>
      <c r="Z181" s="238" t="e">
        <f>V181/N181</f>
        <v>#REF!</v>
      </c>
      <c r="AA181" s="238"/>
      <c r="AB181" s="238" t="e">
        <f>X181/P181</f>
        <v>#REF!</v>
      </c>
      <c r="AC181" s="237" t="e">
        <f>VLOOKUP(H181,#REF!,5,0)</f>
        <v>#REF!</v>
      </c>
      <c r="AD181" s="237"/>
      <c r="AE181" s="237"/>
      <c r="AF181" s="237"/>
      <c r="AG181" s="238" t="e">
        <f>AC181/M181</f>
        <v>#REF!</v>
      </c>
      <c r="AH181" s="238"/>
      <c r="AI181" s="238"/>
      <c r="AJ181" s="238"/>
      <c r="AK181" s="86">
        <v>3.9386322092673667</v>
      </c>
      <c r="AL181" s="86"/>
      <c r="AM181" s="239" t="e">
        <f>AVERAGE(AG181:AJ181)</f>
        <v>#REF!</v>
      </c>
      <c r="AN181" s="239">
        <f>ROUNDDOWN(AK181*$AN$10/$AK$10,1)</f>
        <v>2.2999999999999998</v>
      </c>
      <c r="AO181" s="98">
        <f t="shared" ref="AO181:AO195" si="107">M181*$AN181</f>
        <v>48299.999999999993</v>
      </c>
      <c r="AP181" s="98">
        <f t="shared" ref="AP181:AP195" si="108">N181*$AN181</f>
        <v>23000</v>
      </c>
      <c r="AQ181" s="98">
        <f t="shared" ref="AQ181:AQ195" si="109">O181*$AN181</f>
        <v>10580</v>
      </c>
      <c r="AR181" s="98">
        <f t="shared" ref="AR181:AR195" si="110">P181*$AN181</f>
        <v>7589.9999999999991</v>
      </c>
      <c r="AS181" s="99">
        <f t="shared" ref="AS181:AV195" si="111">IF(AO181&lt;1000,ROUND(AO181,-1),ROUND(AO181,-2))</f>
        <v>48300</v>
      </c>
      <c r="AT181" s="99">
        <f t="shared" si="111"/>
        <v>23000</v>
      </c>
      <c r="AU181" s="99">
        <f t="shared" si="111"/>
        <v>10600</v>
      </c>
      <c r="AV181" s="99">
        <f t="shared" si="111"/>
        <v>7600</v>
      </c>
      <c r="AW181" s="100">
        <f t="shared" ref="AW181:AW195" si="112">AO181*0.15</f>
        <v>7244.9999999999991</v>
      </c>
      <c r="AX181" s="246" t="s">
        <v>344</v>
      </c>
      <c r="AY181" s="101"/>
      <c r="AZ181" s="102"/>
      <c r="BA181" s="102"/>
      <c r="BB181" s="102"/>
      <c r="BC181" s="237"/>
      <c r="BD181" s="237"/>
      <c r="BE181" s="237"/>
      <c r="BF181" s="237"/>
      <c r="BG181" s="103">
        <f t="shared" ref="BG181:BG195" si="113">AV181-AW181</f>
        <v>355.00000000000091</v>
      </c>
      <c r="BJ181" s="235" t="e">
        <f>M181*#REF!</f>
        <v>#REF!</v>
      </c>
      <c r="BK181" s="235" t="e">
        <f>N181*#REF!</f>
        <v>#REF!</v>
      </c>
      <c r="BL181" s="235" t="e">
        <f>O181*#REF!</f>
        <v>#REF!</v>
      </c>
      <c r="BM181" s="235" t="e">
        <f>P181*#REF!</f>
        <v>#REF!</v>
      </c>
    </row>
    <row r="182" spans="1:65" s="234" customFormat="1" ht="35.1" customHeight="1" x14ac:dyDescent="0.25">
      <c r="A182" s="83" t="str">
        <f t="shared" si="82"/>
        <v>BH88DT_D2+1</v>
      </c>
      <c r="B182" s="83" t="str">
        <f t="shared" si="83"/>
        <v>BH88DT_D2+2</v>
      </c>
      <c r="C182" s="83" t="str">
        <f t="shared" si="84"/>
        <v>BH88DT_D2+3</v>
      </c>
      <c r="D182" s="83" t="str">
        <f t="shared" si="85"/>
        <v>BH88DT_D2+4</v>
      </c>
      <c r="E182" s="83" t="s">
        <v>344</v>
      </c>
      <c r="F182" s="85"/>
      <c r="G182" s="85"/>
      <c r="H182" s="93" t="s">
        <v>4711</v>
      </c>
      <c r="I182" s="84" t="s">
        <v>4712</v>
      </c>
      <c r="J182" s="84" t="s">
        <v>4713</v>
      </c>
      <c r="K182" s="84" t="str">
        <f t="shared" si="81"/>
        <v>BH88DT_D2</v>
      </c>
      <c r="L182" s="84" t="s">
        <v>4714</v>
      </c>
      <c r="M182" s="95">
        <v>18000</v>
      </c>
      <c r="N182" s="95">
        <v>8000</v>
      </c>
      <c r="O182" s="95">
        <v>3900</v>
      </c>
      <c r="P182" s="95">
        <v>3000</v>
      </c>
      <c r="Q182" s="95" t="e">
        <f>VLOOKUP(H182&amp;"Vị trí 1",#REF!,9,0)</f>
        <v>#REF!</v>
      </c>
      <c r="R182" s="95" t="e">
        <f>VLOOKUP(H182&amp;"Vị trí 2",#REF!,9,0)</f>
        <v>#REF!</v>
      </c>
      <c r="S182" s="95" t="e">
        <f>VLOOKUP(H182&amp;"Vị trí 3",#REF!,9,0)</f>
        <v>#REF!</v>
      </c>
      <c r="T182" s="95" t="e">
        <f>VLOOKUP(H182&amp;"Vị trí 4",#REF!,9,0)</f>
        <v>#REF!</v>
      </c>
      <c r="U182" s="237"/>
      <c r="V182" s="237"/>
      <c r="W182" s="237"/>
      <c r="X182" s="237"/>
      <c r="Y182" s="238"/>
      <c r="Z182" s="238"/>
      <c r="AA182" s="238"/>
      <c r="AB182" s="238"/>
      <c r="AC182" s="237" t="e">
        <f>VLOOKUP(H182,#REF!,5,0)</f>
        <v>#REF!</v>
      </c>
      <c r="AD182" s="237"/>
      <c r="AE182" s="237"/>
      <c r="AF182" s="237"/>
      <c r="AG182" s="238" t="e">
        <f>AC182/M182</f>
        <v>#REF!</v>
      </c>
      <c r="AH182" s="238"/>
      <c r="AI182" s="238"/>
      <c r="AJ182" s="238"/>
      <c r="AK182" s="86">
        <v>3.05</v>
      </c>
      <c r="AL182" s="86"/>
      <c r="AM182" s="239" t="e">
        <f>AVERAGE(AG182:AJ182)</f>
        <v>#REF!</v>
      </c>
      <c r="AN182" s="239">
        <f>AK182*$AN$10/$AK$10</f>
        <v>1.7993466864428302</v>
      </c>
      <c r="AO182" s="98">
        <f t="shared" si="107"/>
        <v>32388.240355970946</v>
      </c>
      <c r="AP182" s="98">
        <f t="shared" si="108"/>
        <v>14394.773491542643</v>
      </c>
      <c r="AQ182" s="98">
        <f t="shared" si="109"/>
        <v>7017.4520771270381</v>
      </c>
      <c r="AR182" s="98">
        <f t="shared" si="110"/>
        <v>5398.0400593284903</v>
      </c>
      <c r="AS182" s="99">
        <f t="shared" si="111"/>
        <v>32400</v>
      </c>
      <c r="AT182" s="99">
        <f t="shared" si="111"/>
        <v>14400</v>
      </c>
      <c r="AU182" s="99">
        <f t="shared" si="111"/>
        <v>7000</v>
      </c>
      <c r="AV182" s="99">
        <f t="shared" si="111"/>
        <v>5400</v>
      </c>
      <c r="AW182" s="100">
        <f t="shared" si="112"/>
        <v>4858.2360533956416</v>
      </c>
      <c r="AX182" s="247" t="s">
        <v>344</v>
      </c>
      <c r="AY182" s="101">
        <v>14700</v>
      </c>
      <c r="AZ182" s="102">
        <v>7000</v>
      </c>
      <c r="BA182" s="102">
        <v>3220</v>
      </c>
      <c r="BB182" s="102">
        <v>2310</v>
      </c>
      <c r="BC182" s="237">
        <v>12600</v>
      </c>
      <c r="BD182" s="237">
        <v>6000</v>
      </c>
      <c r="BE182" s="237">
        <v>2760</v>
      </c>
      <c r="BF182" s="237">
        <v>1980</v>
      </c>
      <c r="BG182" s="103">
        <f t="shared" si="113"/>
        <v>541.76394660435835</v>
      </c>
      <c r="BJ182" s="235" t="e">
        <f>M182*#REF!</f>
        <v>#REF!</v>
      </c>
      <c r="BK182" s="235" t="e">
        <f>N182*#REF!</f>
        <v>#REF!</v>
      </c>
      <c r="BL182" s="235" t="e">
        <f>O182*#REF!</f>
        <v>#REF!</v>
      </c>
      <c r="BM182" s="235" t="e">
        <f>P182*#REF!</f>
        <v>#REF!</v>
      </c>
    </row>
    <row r="183" spans="1:65" s="234" customFormat="1" ht="35.1" customHeight="1" x14ac:dyDescent="0.25">
      <c r="A183" s="83" t="str">
        <f t="shared" si="82"/>
        <v>BH89DT+1</v>
      </c>
      <c r="B183" s="83" t="str">
        <f t="shared" si="83"/>
        <v>BH89DT+2</v>
      </c>
      <c r="C183" s="83" t="str">
        <f t="shared" si="84"/>
        <v>BH89DT+3</v>
      </c>
      <c r="D183" s="83" t="str">
        <f t="shared" si="85"/>
        <v>BH89DT+4</v>
      </c>
      <c r="E183" s="83" t="s">
        <v>344</v>
      </c>
      <c r="F183" s="85">
        <v>89</v>
      </c>
      <c r="G183" s="85"/>
      <c r="H183" s="93" t="s">
        <v>4715</v>
      </c>
      <c r="I183" s="84" t="s">
        <v>4716</v>
      </c>
      <c r="J183" s="84" t="s">
        <v>4717</v>
      </c>
      <c r="K183" s="84" t="str">
        <f t="shared" si="81"/>
        <v>BH89DT</v>
      </c>
      <c r="L183" s="84" t="s">
        <v>4710</v>
      </c>
      <c r="M183" s="95">
        <v>17000</v>
      </c>
      <c r="N183" s="95">
        <v>8000</v>
      </c>
      <c r="O183" s="95">
        <v>3500</v>
      </c>
      <c r="P183" s="95">
        <v>2600</v>
      </c>
      <c r="Q183" s="95" t="e">
        <f>VLOOKUP(H183&amp;"Vị trí 1",#REF!,9,0)</f>
        <v>#REF!</v>
      </c>
      <c r="R183" s="95" t="e">
        <f>VLOOKUP(H183&amp;"Vị trí 2",#REF!,9,0)</f>
        <v>#REF!</v>
      </c>
      <c r="S183" s="95" t="e">
        <f>VLOOKUP(H183&amp;"Vị trí 3",#REF!,9,0)</f>
        <v>#REF!</v>
      </c>
      <c r="T183" s="95" t="e">
        <f>VLOOKUP(H183&amp;"Vị trí 4",#REF!,9,0)</f>
        <v>#REF!</v>
      </c>
      <c r="U183" s="237"/>
      <c r="V183" s="237"/>
      <c r="W183" s="237"/>
      <c r="X183" s="237"/>
      <c r="Y183" s="238"/>
      <c r="Z183" s="238"/>
      <c r="AA183" s="238"/>
      <c r="AB183" s="238"/>
      <c r="AC183" s="237" t="e">
        <f>VLOOKUP(H183,#REF!,5,0)</f>
        <v>#REF!</v>
      </c>
      <c r="AD183" s="237"/>
      <c r="AE183" s="237"/>
      <c r="AF183" s="237"/>
      <c r="AG183" s="238" t="e">
        <f>AC183/M183</f>
        <v>#REF!</v>
      </c>
      <c r="AH183" s="238"/>
      <c r="AI183" s="238"/>
      <c r="AJ183" s="238"/>
      <c r="AK183" s="86">
        <v>3.05</v>
      </c>
      <c r="AL183" s="86"/>
      <c r="AM183" s="239" t="e">
        <f>AVERAGE(AG183:AJ183)</f>
        <v>#REF!</v>
      </c>
      <c r="AN183" s="239">
        <f>AK183*$AN$10/$AK$10</f>
        <v>1.7993466864428302</v>
      </c>
      <c r="AO183" s="98">
        <f t="shared" si="107"/>
        <v>30588.893669528115</v>
      </c>
      <c r="AP183" s="98">
        <f t="shared" si="108"/>
        <v>14394.773491542643</v>
      </c>
      <c r="AQ183" s="98">
        <f t="shared" si="109"/>
        <v>6297.7134025499063</v>
      </c>
      <c r="AR183" s="98">
        <f t="shared" si="110"/>
        <v>4678.3013847513585</v>
      </c>
      <c r="AS183" s="99">
        <f t="shared" si="111"/>
        <v>30600</v>
      </c>
      <c r="AT183" s="99">
        <f t="shared" si="111"/>
        <v>14400</v>
      </c>
      <c r="AU183" s="99">
        <f t="shared" si="111"/>
        <v>6300</v>
      </c>
      <c r="AV183" s="99">
        <f t="shared" si="111"/>
        <v>4700</v>
      </c>
      <c r="AW183" s="100">
        <f t="shared" si="112"/>
        <v>4588.3340504292173</v>
      </c>
      <c r="AX183" s="230" t="s">
        <v>344</v>
      </c>
      <c r="AY183" s="101">
        <v>12600</v>
      </c>
      <c r="AZ183" s="102">
        <v>5600</v>
      </c>
      <c r="BA183" s="102">
        <v>2730</v>
      </c>
      <c r="BB183" s="102">
        <v>2100</v>
      </c>
      <c r="BC183" s="237">
        <v>10800</v>
      </c>
      <c r="BD183" s="237">
        <v>4800</v>
      </c>
      <c r="BE183" s="237">
        <v>2340</v>
      </c>
      <c r="BF183" s="237">
        <v>1800</v>
      </c>
      <c r="BG183" s="103">
        <f t="shared" si="113"/>
        <v>111.66594957078269</v>
      </c>
      <c r="BJ183" s="235" t="e">
        <f>M183*#REF!</f>
        <v>#REF!</v>
      </c>
      <c r="BK183" s="235" t="e">
        <f>N183*#REF!</f>
        <v>#REF!</v>
      </c>
      <c r="BL183" s="235" t="e">
        <f>O183*#REF!</f>
        <v>#REF!</v>
      </c>
      <c r="BM183" s="235" t="e">
        <f>P183*#REF!</f>
        <v>#REF!</v>
      </c>
    </row>
    <row r="184" spans="1:65" s="83" customFormat="1" ht="35.1" customHeight="1" x14ac:dyDescent="0.25">
      <c r="A184" s="83" t="str">
        <f t="shared" si="82"/>
        <v>BH90DT+1</v>
      </c>
      <c r="B184" s="83" t="str">
        <f t="shared" si="83"/>
        <v>BH90DT+2</v>
      </c>
      <c r="C184" s="83" t="str">
        <f t="shared" si="84"/>
        <v>BH90DT+3</v>
      </c>
      <c r="D184" s="83" t="str">
        <f t="shared" si="85"/>
        <v>BH90DT+4</v>
      </c>
      <c r="E184" s="83" t="s">
        <v>344</v>
      </c>
      <c r="F184" s="85">
        <v>90</v>
      </c>
      <c r="G184" s="85"/>
      <c r="H184" s="93" t="s">
        <v>4718</v>
      </c>
      <c r="I184" s="84" t="s">
        <v>4719</v>
      </c>
      <c r="J184" s="84" t="s">
        <v>4691</v>
      </c>
      <c r="K184" s="84" t="str">
        <f t="shared" si="81"/>
        <v>BH90DT</v>
      </c>
      <c r="L184" s="84" t="s">
        <v>4720</v>
      </c>
      <c r="M184" s="95">
        <v>20000</v>
      </c>
      <c r="N184" s="95">
        <v>12000</v>
      </c>
      <c r="O184" s="95">
        <v>8000</v>
      </c>
      <c r="P184" s="95">
        <v>4500</v>
      </c>
      <c r="Q184" s="95" t="e">
        <f>VLOOKUP(H184&amp;"Vị trí 1",#REF!,9,0)</f>
        <v>#REF!</v>
      </c>
      <c r="R184" s="95" t="e">
        <f>VLOOKUP(H184&amp;"Vị trí 2",#REF!,9,0)</f>
        <v>#REF!</v>
      </c>
      <c r="S184" s="95" t="e">
        <f>VLOOKUP(H184&amp;"Vị trí 3",#REF!,9,0)</f>
        <v>#REF!</v>
      </c>
      <c r="T184" s="95" t="e">
        <f>VLOOKUP(H184&amp;"Vị trí 4",#REF!,9,0)</f>
        <v>#REF!</v>
      </c>
      <c r="U184" s="237" t="e">
        <f>VLOOKUP(A184,#REF!,32,0)</f>
        <v>#REF!</v>
      </c>
      <c r="V184" s="237" t="e">
        <f>VLOOKUP(B184,#REF!,32,0)</f>
        <v>#REF!</v>
      </c>
      <c r="W184" s="237"/>
      <c r="X184" s="237"/>
      <c r="Y184" s="238" t="e">
        <f>U184/M184</f>
        <v>#REF!</v>
      </c>
      <c r="Z184" s="238" t="e">
        <f>V184/N184</f>
        <v>#REF!</v>
      </c>
      <c r="AA184" s="238"/>
      <c r="AB184" s="238"/>
      <c r="AC184" s="237"/>
      <c r="AD184" s="237"/>
      <c r="AE184" s="237"/>
      <c r="AF184" s="237"/>
      <c r="AG184" s="238"/>
      <c r="AH184" s="238"/>
      <c r="AI184" s="238"/>
      <c r="AJ184" s="238"/>
      <c r="AK184" s="86">
        <v>2.1270393492479327</v>
      </c>
      <c r="AL184" s="86"/>
      <c r="AM184" s="239"/>
      <c r="AN184" s="239">
        <f>AK184*$AN$10/$AK$10</f>
        <v>1.2548462967222236</v>
      </c>
      <c r="AO184" s="98">
        <f t="shared" si="107"/>
        <v>25096.925934444473</v>
      </c>
      <c r="AP184" s="98">
        <f t="shared" si="108"/>
        <v>15058.155560666683</v>
      </c>
      <c r="AQ184" s="98">
        <f t="shared" si="109"/>
        <v>10038.770373777788</v>
      </c>
      <c r="AR184" s="98">
        <f t="shared" si="110"/>
        <v>5646.8083352500062</v>
      </c>
      <c r="AS184" s="99">
        <f t="shared" si="111"/>
        <v>25100</v>
      </c>
      <c r="AT184" s="99">
        <f t="shared" si="111"/>
        <v>15100</v>
      </c>
      <c r="AU184" s="99">
        <f t="shared" si="111"/>
        <v>10000</v>
      </c>
      <c r="AV184" s="99">
        <f t="shared" si="111"/>
        <v>5600</v>
      </c>
      <c r="AW184" s="100">
        <f t="shared" si="112"/>
        <v>3764.5388901666706</v>
      </c>
      <c r="AX184" s="240" t="s">
        <v>344</v>
      </c>
      <c r="AY184" s="101">
        <v>11900</v>
      </c>
      <c r="AZ184" s="102">
        <v>5600</v>
      </c>
      <c r="BA184" s="102">
        <v>2450</v>
      </c>
      <c r="BB184" s="102">
        <v>1820</v>
      </c>
      <c r="BC184" s="237">
        <v>10200</v>
      </c>
      <c r="BD184" s="237">
        <v>4800</v>
      </c>
      <c r="BE184" s="237">
        <v>2100</v>
      </c>
      <c r="BF184" s="237">
        <v>1560</v>
      </c>
      <c r="BG184" s="103">
        <f t="shared" si="113"/>
        <v>1835.4611098333294</v>
      </c>
      <c r="BJ184" s="235" t="e">
        <f>M184*#REF!</f>
        <v>#REF!</v>
      </c>
      <c r="BK184" s="235" t="e">
        <f>N184*#REF!</f>
        <v>#REF!</v>
      </c>
      <c r="BL184" s="235" t="e">
        <f>O184*#REF!</f>
        <v>#REF!</v>
      </c>
      <c r="BM184" s="235" t="e">
        <f>P184*#REF!</f>
        <v>#REF!</v>
      </c>
    </row>
    <row r="185" spans="1:65" s="83" customFormat="1" ht="35.1" customHeight="1" x14ac:dyDescent="0.25">
      <c r="A185" s="83" t="str">
        <f t="shared" si="82"/>
        <v>BH91DT+1</v>
      </c>
      <c r="B185" s="83" t="str">
        <f t="shared" si="83"/>
        <v>BH91DT+2</v>
      </c>
      <c r="C185" s="83" t="str">
        <f t="shared" si="84"/>
        <v>BH91DT+3</v>
      </c>
      <c r="D185" s="83" t="str">
        <f t="shared" si="85"/>
        <v>BH91DT+4</v>
      </c>
      <c r="E185" s="83" t="s">
        <v>344</v>
      </c>
      <c r="F185" s="85">
        <v>91</v>
      </c>
      <c r="G185" s="85"/>
      <c r="H185" s="93" t="s">
        <v>4721</v>
      </c>
      <c r="I185" s="84" t="s">
        <v>4722</v>
      </c>
      <c r="J185" s="84" t="s">
        <v>4355</v>
      </c>
      <c r="K185" s="84" t="str">
        <f t="shared" si="81"/>
        <v>BH91DT</v>
      </c>
      <c r="L185" s="84" t="s">
        <v>3946</v>
      </c>
      <c r="M185" s="95">
        <v>27000</v>
      </c>
      <c r="N185" s="95">
        <v>12000</v>
      </c>
      <c r="O185" s="95">
        <v>8500</v>
      </c>
      <c r="P185" s="95">
        <v>4500</v>
      </c>
      <c r="Q185" s="95" t="e">
        <f>VLOOKUP(H185&amp;"Vị trí 1",#REF!,9,0)</f>
        <v>#REF!</v>
      </c>
      <c r="R185" s="95" t="e">
        <f>VLOOKUP(H185&amp;"Vị trí 2",#REF!,9,0)</f>
        <v>#REF!</v>
      </c>
      <c r="S185" s="95" t="e">
        <f>VLOOKUP(H185&amp;"Vị trí 3",#REF!,9,0)</f>
        <v>#REF!</v>
      </c>
      <c r="T185" s="95" t="e">
        <f>VLOOKUP(H185&amp;"Vị trí 4",#REF!,9,0)</f>
        <v>#REF!</v>
      </c>
      <c r="U185" s="237" t="e">
        <f>VLOOKUP(A185,#REF!,32,0)</f>
        <v>#REF!</v>
      </c>
      <c r="V185" s="237" t="e">
        <f>VLOOKUP(B185,#REF!,32,0)</f>
        <v>#REF!</v>
      </c>
      <c r="W185" s="237"/>
      <c r="X185" s="237"/>
      <c r="Y185" s="238" t="e">
        <f>U185/M185</f>
        <v>#REF!</v>
      </c>
      <c r="Z185" s="238" t="e">
        <f>V185/N185</f>
        <v>#REF!</v>
      </c>
      <c r="AA185" s="238"/>
      <c r="AB185" s="238"/>
      <c r="AC185" s="237"/>
      <c r="AD185" s="237"/>
      <c r="AE185" s="237"/>
      <c r="AF185" s="237"/>
      <c r="AG185" s="238"/>
      <c r="AH185" s="238"/>
      <c r="AI185" s="238"/>
      <c r="AJ185" s="238"/>
      <c r="AK185" s="86">
        <v>3.4567435832343971</v>
      </c>
      <c r="AL185" s="86"/>
      <c r="AM185" s="239"/>
      <c r="AN185" s="239">
        <f>ROUNDDOWN(AK185*$AN$10/$AK$10,1)</f>
        <v>2</v>
      </c>
      <c r="AO185" s="98">
        <f t="shared" si="107"/>
        <v>54000</v>
      </c>
      <c r="AP185" s="98">
        <f t="shared" si="108"/>
        <v>24000</v>
      </c>
      <c r="AQ185" s="98">
        <f t="shared" si="109"/>
        <v>17000</v>
      </c>
      <c r="AR185" s="98">
        <f t="shared" si="110"/>
        <v>9000</v>
      </c>
      <c r="AS185" s="99">
        <f t="shared" si="111"/>
        <v>54000</v>
      </c>
      <c r="AT185" s="99">
        <f t="shared" si="111"/>
        <v>24000</v>
      </c>
      <c r="AU185" s="99">
        <f t="shared" si="111"/>
        <v>17000</v>
      </c>
      <c r="AV185" s="99">
        <f t="shared" si="111"/>
        <v>9000</v>
      </c>
      <c r="AW185" s="100">
        <f t="shared" si="112"/>
        <v>8100</v>
      </c>
      <c r="AX185" s="240" t="s">
        <v>344</v>
      </c>
      <c r="AY185" s="101">
        <v>14000</v>
      </c>
      <c r="AZ185" s="102">
        <v>8400</v>
      </c>
      <c r="BA185" s="102">
        <v>5600</v>
      </c>
      <c r="BB185" s="102">
        <v>3150</v>
      </c>
      <c r="BC185" s="237">
        <v>12000</v>
      </c>
      <c r="BD185" s="237">
        <v>7200</v>
      </c>
      <c r="BE185" s="237">
        <v>4800</v>
      </c>
      <c r="BF185" s="237">
        <v>2700</v>
      </c>
      <c r="BG185" s="103">
        <f t="shared" si="113"/>
        <v>900</v>
      </c>
      <c r="BJ185" s="235" t="e">
        <f>M185*#REF!</f>
        <v>#REF!</v>
      </c>
      <c r="BK185" s="235" t="e">
        <f>N185*#REF!</f>
        <v>#REF!</v>
      </c>
      <c r="BL185" s="235" t="e">
        <f>O185*#REF!</f>
        <v>#REF!</v>
      </c>
      <c r="BM185" s="235" t="e">
        <f>P185*#REF!</f>
        <v>#REF!</v>
      </c>
    </row>
    <row r="186" spans="1:65" s="83" customFormat="1" ht="35.1" customHeight="1" x14ac:dyDescent="0.25">
      <c r="A186" s="83" t="str">
        <f t="shared" si="82"/>
        <v>BH92DT+1</v>
      </c>
      <c r="B186" s="83" t="str">
        <f t="shared" si="83"/>
        <v>BH92DT+2</v>
      </c>
      <c r="C186" s="83" t="str">
        <f t="shared" si="84"/>
        <v>BH92DT+3</v>
      </c>
      <c r="D186" s="83" t="str">
        <f t="shared" si="85"/>
        <v>BH92DT+4</v>
      </c>
      <c r="E186" s="83" t="s">
        <v>344</v>
      </c>
      <c r="F186" s="85">
        <v>92</v>
      </c>
      <c r="G186" s="85"/>
      <c r="H186" s="93" t="s">
        <v>4723</v>
      </c>
      <c r="I186" s="84" t="s">
        <v>4724</v>
      </c>
      <c r="J186" s="84" t="s">
        <v>4355</v>
      </c>
      <c r="K186" s="84" t="str">
        <f t="shared" si="81"/>
        <v>BH92DT</v>
      </c>
      <c r="L186" s="84" t="s">
        <v>3946</v>
      </c>
      <c r="M186" s="95">
        <v>25000</v>
      </c>
      <c r="N186" s="95">
        <v>11000</v>
      </c>
      <c r="O186" s="95">
        <v>8500</v>
      </c>
      <c r="P186" s="95">
        <v>4500</v>
      </c>
      <c r="Q186" s="95" t="e">
        <f>VLOOKUP(H186&amp;"Vị trí 1",#REF!,9,0)</f>
        <v>#REF!</v>
      </c>
      <c r="R186" s="95" t="e">
        <f>VLOOKUP(H186&amp;"Vị trí 2",#REF!,9,0)</f>
        <v>#REF!</v>
      </c>
      <c r="S186" s="95" t="e">
        <f>VLOOKUP(H186&amp;"Vị trí 3",#REF!,9,0)</f>
        <v>#REF!</v>
      </c>
      <c r="T186" s="95" t="e">
        <f>VLOOKUP(H186&amp;"Vị trí 4",#REF!,9,0)</f>
        <v>#REF!</v>
      </c>
      <c r="U186" s="237" t="e">
        <f>VLOOKUP(A186,#REF!,32,0)</f>
        <v>#REF!</v>
      </c>
      <c r="V186" s="237"/>
      <c r="W186" s="237"/>
      <c r="X186" s="237"/>
      <c r="Y186" s="238" t="e">
        <f>U186/M186</f>
        <v>#REF!</v>
      </c>
      <c r="Z186" s="238"/>
      <c r="AA186" s="238"/>
      <c r="AB186" s="238"/>
      <c r="AC186" s="237"/>
      <c r="AD186" s="237"/>
      <c r="AE186" s="237"/>
      <c r="AF186" s="237"/>
      <c r="AG186" s="238"/>
      <c r="AH186" s="238"/>
      <c r="AI186" s="238"/>
      <c r="AJ186" s="238"/>
      <c r="AK186" s="86">
        <v>3.1033543510567299</v>
      </c>
      <c r="AL186" s="86"/>
      <c r="AM186" s="239"/>
      <c r="AN186" s="239">
        <v>1.8</v>
      </c>
      <c r="AO186" s="98">
        <f t="shared" si="107"/>
        <v>45000</v>
      </c>
      <c r="AP186" s="98">
        <f t="shared" si="108"/>
        <v>19800</v>
      </c>
      <c r="AQ186" s="98">
        <f t="shared" si="109"/>
        <v>15300</v>
      </c>
      <c r="AR186" s="98">
        <f t="shared" si="110"/>
        <v>8100</v>
      </c>
      <c r="AS186" s="99">
        <f t="shared" si="111"/>
        <v>45000</v>
      </c>
      <c r="AT186" s="99">
        <f t="shared" si="111"/>
        <v>19800</v>
      </c>
      <c r="AU186" s="99">
        <f t="shared" si="111"/>
        <v>15300</v>
      </c>
      <c r="AV186" s="99">
        <f t="shared" si="111"/>
        <v>8100</v>
      </c>
      <c r="AW186" s="100">
        <f t="shared" si="112"/>
        <v>6750</v>
      </c>
      <c r="AX186" s="240" t="s">
        <v>344</v>
      </c>
      <c r="AY186" s="101">
        <v>18900</v>
      </c>
      <c r="AZ186" s="102">
        <v>8400</v>
      </c>
      <c r="BA186" s="102">
        <v>5950</v>
      </c>
      <c r="BB186" s="102">
        <v>3150</v>
      </c>
      <c r="BC186" s="237">
        <v>16200</v>
      </c>
      <c r="BD186" s="237">
        <v>7200</v>
      </c>
      <c r="BE186" s="237">
        <v>5100</v>
      </c>
      <c r="BF186" s="237">
        <v>2700</v>
      </c>
      <c r="BG186" s="103">
        <f t="shared" si="113"/>
        <v>1350</v>
      </c>
      <c r="BJ186" s="235" t="e">
        <f>M186*#REF!</f>
        <v>#REF!</v>
      </c>
      <c r="BK186" s="235" t="e">
        <f>N186*#REF!</f>
        <v>#REF!</v>
      </c>
      <c r="BL186" s="235" t="e">
        <f>O186*#REF!</f>
        <v>#REF!</v>
      </c>
      <c r="BM186" s="235" t="e">
        <f>P186*#REF!</f>
        <v>#REF!</v>
      </c>
    </row>
    <row r="187" spans="1:65" s="83" customFormat="1" ht="35.1" customHeight="1" x14ac:dyDescent="0.25">
      <c r="A187" s="83" t="str">
        <f t="shared" si="82"/>
        <v>BH93DT+1</v>
      </c>
      <c r="B187" s="83" t="str">
        <f t="shared" si="83"/>
        <v>BH93DT+2</v>
      </c>
      <c r="C187" s="83" t="str">
        <f t="shared" si="84"/>
        <v>BH93DT+3</v>
      </c>
      <c r="D187" s="83" t="str">
        <f t="shared" si="85"/>
        <v>BH93DT+4</v>
      </c>
      <c r="E187" s="83" t="s">
        <v>344</v>
      </c>
      <c r="F187" s="85">
        <v>93</v>
      </c>
      <c r="G187" s="85"/>
      <c r="H187" s="93" t="s">
        <v>4725</v>
      </c>
      <c r="I187" s="84" t="s">
        <v>4726</v>
      </c>
      <c r="J187" s="84" t="s">
        <v>4722</v>
      </c>
      <c r="K187" s="84" t="str">
        <f t="shared" si="81"/>
        <v>BH93DT</v>
      </c>
      <c r="L187" s="84" t="s">
        <v>3946</v>
      </c>
      <c r="M187" s="95">
        <v>18000</v>
      </c>
      <c r="N187" s="95">
        <v>10000</v>
      </c>
      <c r="O187" s="95">
        <v>6500</v>
      </c>
      <c r="P187" s="95">
        <v>3900</v>
      </c>
      <c r="Q187" s="95" t="e">
        <f>VLOOKUP(H187&amp;"Vị trí 1",#REF!,9,0)</f>
        <v>#REF!</v>
      </c>
      <c r="R187" s="95" t="e">
        <f>VLOOKUP(H187&amp;"Vị trí 2",#REF!,9,0)</f>
        <v>#REF!</v>
      </c>
      <c r="S187" s="95" t="e">
        <f>VLOOKUP(H187&amp;"Vị trí 3",#REF!,9,0)</f>
        <v>#REF!</v>
      </c>
      <c r="T187" s="95" t="e">
        <f>VLOOKUP(H187&amp;"Vị trí 4",#REF!,9,0)</f>
        <v>#REF!</v>
      </c>
      <c r="U187" s="237" t="e">
        <f>VLOOKUP(A187,#REF!,32,0)</f>
        <v>#REF!</v>
      </c>
      <c r="V187" s="237"/>
      <c r="W187" s="237"/>
      <c r="X187" s="237"/>
      <c r="Y187" s="238" t="e">
        <f>U187/M187</f>
        <v>#REF!</v>
      </c>
      <c r="Z187" s="238"/>
      <c r="AA187" s="238"/>
      <c r="AB187" s="238"/>
      <c r="AC187" s="237"/>
      <c r="AD187" s="237"/>
      <c r="AE187" s="237"/>
      <c r="AF187" s="237"/>
      <c r="AG187" s="238"/>
      <c r="AH187" s="238"/>
      <c r="AI187" s="238"/>
      <c r="AJ187" s="238"/>
      <c r="AK187" s="86">
        <v>3.0824348459214499</v>
      </c>
      <c r="AL187" s="86"/>
      <c r="AM187" s="239"/>
      <c r="AN187" s="239">
        <v>1.8</v>
      </c>
      <c r="AO187" s="98">
        <f t="shared" si="107"/>
        <v>32400</v>
      </c>
      <c r="AP187" s="98">
        <f t="shared" si="108"/>
        <v>18000</v>
      </c>
      <c r="AQ187" s="98">
        <f t="shared" si="109"/>
        <v>11700</v>
      </c>
      <c r="AR187" s="98">
        <f t="shared" si="110"/>
        <v>7020</v>
      </c>
      <c r="AS187" s="99">
        <f t="shared" si="111"/>
        <v>32400</v>
      </c>
      <c r="AT187" s="99">
        <f t="shared" si="111"/>
        <v>18000</v>
      </c>
      <c r="AU187" s="99">
        <f t="shared" si="111"/>
        <v>11700</v>
      </c>
      <c r="AV187" s="99">
        <f t="shared" si="111"/>
        <v>7000</v>
      </c>
      <c r="AW187" s="100">
        <f t="shared" si="112"/>
        <v>4860</v>
      </c>
      <c r="AX187" s="240" t="s">
        <v>344</v>
      </c>
      <c r="AY187" s="101">
        <v>17500</v>
      </c>
      <c r="AZ187" s="102">
        <v>7700</v>
      </c>
      <c r="BA187" s="102">
        <v>5950</v>
      </c>
      <c r="BB187" s="102">
        <v>3150</v>
      </c>
      <c r="BC187" s="237">
        <v>15000</v>
      </c>
      <c r="BD187" s="237">
        <v>6600</v>
      </c>
      <c r="BE187" s="237">
        <v>5100</v>
      </c>
      <c r="BF187" s="237">
        <v>2700</v>
      </c>
      <c r="BG187" s="103">
        <f t="shared" si="113"/>
        <v>2140</v>
      </c>
      <c r="BJ187" s="235" t="e">
        <f>M187*#REF!</f>
        <v>#REF!</v>
      </c>
      <c r="BK187" s="235" t="e">
        <f>N187*#REF!</f>
        <v>#REF!</v>
      </c>
      <c r="BL187" s="235" t="e">
        <f>O187*#REF!</f>
        <v>#REF!</v>
      </c>
      <c r="BM187" s="235" t="e">
        <f>P187*#REF!</f>
        <v>#REF!</v>
      </c>
    </row>
    <row r="188" spans="1:65" s="83" customFormat="1" ht="35.1" customHeight="1" x14ac:dyDescent="0.25">
      <c r="A188" s="83" t="str">
        <f t="shared" si="82"/>
        <v>BH94DT+1</v>
      </c>
      <c r="B188" s="83" t="str">
        <f t="shared" si="83"/>
        <v>BH94DT+2</v>
      </c>
      <c r="C188" s="83" t="str">
        <f t="shared" si="84"/>
        <v>BH94DT+3</v>
      </c>
      <c r="D188" s="83" t="str">
        <f t="shared" si="85"/>
        <v>BH94DT+4</v>
      </c>
      <c r="E188" s="83" t="s">
        <v>344</v>
      </c>
      <c r="F188" s="85">
        <v>94</v>
      </c>
      <c r="G188" s="85"/>
      <c r="H188" s="93" t="s">
        <v>4727</v>
      </c>
      <c r="I188" s="84" t="s">
        <v>4728</v>
      </c>
      <c r="J188" s="84" t="s">
        <v>4729</v>
      </c>
      <c r="K188" s="84" t="str">
        <f t="shared" si="81"/>
        <v>BH94DT</v>
      </c>
      <c r="L188" s="84" t="s">
        <v>4730</v>
      </c>
      <c r="M188" s="95">
        <v>23000</v>
      </c>
      <c r="N188" s="95">
        <v>12000</v>
      </c>
      <c r="O188" s="95">
        <v>8000</v>
      </c>
      <c r="P188" s="95">
        <v>4500</v>
      </c>
      <c r="Q188" s="95" t="e">
        <f>VLOOKUP(H188&amp;"Vị trí 1",#REF!,9,0)</f>
        <v>#REF!</v>
      </c>
      <c r="R188" s="95" t="e">
        <f>VLOOKUP(H188&amp;"Vị trí 2",#REF!,9,0)</f>
        <v>#REF!</v>
      </c>
      <c r="S188" s="95" t="e">
        <f>VLOOKUP(H188&amp;"Vị trí 3",#REF!,9,0)</f>
        <v>#REF!</v>
      </c>
      <c r="T188" s="95" t="e">
        <f>VLOOKUP(H188&amp;"Vị trí 4",#REF!,9,0)</f>
        <v>#REF!</v>
      </c>
      <c r="U188" s="237"/>
      <c r="V188" s="237"/>
      <c r="W188" s="237"/>
      <c r="X188" s="237"/>
      <c r="Y188" s="238"/>
      <c r="Z188" s="238"/>
      <c r="AA188" s="238"/>
      <c r="AB188" s="238"/>
      <c r="AC188" s="237"/>
      <c r="AD188" s="237"/>
      <c r="AE188" s="237"/>
      <c r="AF188" s="237"/>
      <c r="AG188" s="238"/>
      <c r="AH188" s="238"/>
      <c r="AI188" s="238"/>
      <c r="AJ188" s="238"/>
      <c r="AK188" s="86">
        <v>3.05</v>
      </c>
      <c r="AL188" s="86"/>
      <c r="AM188" s="239"/>
      <c r="AN188" s="239">
        <f>AK188*$AN$10/$AK$10</f>
        <v>1.7993466864428302</v>
      </c>
      <c r="AO188" s="98">
        <f t="shared" si="107"/>
        <v>41384.973788185096</v>
      </c>
      <c r="AP188" s="98">
        <f t="shared" si="108"/>
        <v>21592.160237313961</v>
      </c>
      <c r="AQ188" s="98">
        <f t="shared" si="109"/>
        <v>14394.773491542643</v>
      </c>
      <c r="AR188" s="98">
        <f t="shared" si="110"/>
        <v>8097.0600889927364</v>
      </c>
      <c r="AS188" s="99">
        <f t="shared" si="111"/>
        <v>41400</v>
      </c>
      <c r="AT188" s="99">
        <f t="shared" si="111"/>
        <v>21600</v>
      </c>
      <c r="AU188" s="99">
        <f t="shared" si="111"/>
        <v>14400</v>
      </c>
      <c r="AV188" s="99">
        <f t="shared" si="111"/>
        <v>8100</v>
      </c>
      <c r="AW188" s="100">
        <f t="shared" si="112"/>
        <v>6207.7460682277642</v>
      </c>
      <c r="AX188" s="240" t="s">
        <v>344</v>
      </c>
      <c r="AY188" s="101">
        <v>12600</v>
      </c>
      <c r="AZ188" s="102">
        <v>7000</v>
      </c>
      <c r="BA188" s="102">
        <v>4550</v>
      </c>
      <c r="BB188" s="102">
        <v>2730</v>
      </c>
      <c r="BC188" s="237">
        <v>10800</v>
      </c>
      <c r="BD188" s="237">
        <v>6000</v>
      </c>
      <c r="BE188" s="237">
        <v>3900</v>
      </c>
      <c r="BF188" s="237">
        <v>2340</v>
      </c>
      <c r="BG188" s="103">
        <f t="shared" si="113"/>
        <v>1892.2539317722358</v>
      </c>
      <c r="BJ188" s="235" t="e">
        <f>M188*#REF!</f>
        <v>#REF!</v>
      </c>
      <c r="BK188" s="235" t="e">
        <f>N188*#REF!</f>
        <v>#REF!</v>
      </c>
      <c r="BL188" s="235" t="e">
        <f>O188*#REF!</f>
        <v>#REF!</v>
      </c>
      <c r="BM188" s="235" t="e">
        <f>P188*#REF!</f>
        <v>#REF!</v>
      </c>
    </row>
    <row r="189" spans="1:65" s="83" customFormat="1" ht="35.1" customHeight="1" x14ac:dyDescent="0.25">
      <c r="A189" s="83" t="str">
        <f t="shared" si="82"/>
        <v>BH95DT+1</v>
      </c>
      <c r="B189" s="83" t="str">
        <f t="shared" si="83"/>
        <v>BH95DT+2</v>
      </c>
      <c r="C189" s="83" t="str">
        <f t="shared" si="84"/>
        <v>BH95DT+3</v>
      </c>
      <c r="D189" s="83" t="str">
        <f t="shared" si="85"/>
        <v>BH95DT+4</v>
      </c>
      <c r="E189" s="83" t="s">
        <v>344</v>
      </c>
      <c r="F189" s="85">
        <v>95</v>
      </c>
      <c r="G189" s="85"/>
      <c r="H189" s="93" t="s">
        <v>4731</v>
      </c>
      <c r="I189" s="84" t="s">
        <v>4732</v>
      </c>
      <c r="J189" s="84" t="s">
        <v>4733</v>
      </c>
      <c r="K189" s="84" t="str">
        <f t="shared" si="81"/>
        <v>BH95DT</v>
      </c>
      <c r="L189" s="84" t="s">
        <v>4726</v>
      </c>
      <c r="M189" s="95">
        <v>20000</v>
      </c>
      <c r="N189" s="95">
        <v>11000</v>
      </c>
      <c r="O189" s="95">
        <v>8000</v>
      </c>
      <c r="P189" s="95">
        <v>4500</v>
      </c>
      <c r="Q189" s="95" t="e">
        <f>VLOOKUP(H189&amp;"Vị trí 1",#REF!,9,0)</f>
        <v>#REF!</v>
      </c>
      <c r="R189" s="95" t="e">
        <f>VLOOKUP(H189&amp;"Vị trí 2",#REF!,9,0)</f>
        <v>#REF!</v>
      </c>
      <c r="S189" s="95" t="e">
        <f>VLOOKUP(H189&amp;"Vị trí 3",#REF!,9,0)</f>
        <v>#REF!</v>
      </c>
      <c r="T189" s="95" t="e">
        <f>VLOOKUP(H189&amp;"Vị trí 4",#REF!,9,0)</f>
        <v>#REF!</v>
      </c>
      <c r="U189" s="237" t="e">
        <f>VLOOKUP(A189,#REF!,32,0)</f>
        <v>#REF!</v>
      </c>
      <c r="V189" s="237"/>
      <c r="W189" s="237"/>
      <c r="X189" s="237"/>
      <c r="Y189" s="238" t="e">
        <f>U189/M189</f>
        <v>#REF!</v>
      </c>
      <c r="Z189" s="238"/>
      <c r="AA189" s="238"/>
      <c r="AB189" s="238"/>
      <c r="AC189" s="237"/>
      <c r="AD189" s="237"/>
      <c r="AE189" s="237"/>
      <c r="AF189" s="237"/>
      <c r="AG189" s="238"/>
      <c r="AH189" s="238"/>
      <c r="AI189" s="238"/>
      <c r="AJ189" s="238"/>
      <c r="AK189" s="86">
        <v>2.8939294823705923</v>
      </c>
      <c r="AL189" s="86"/>
      <c r="AM189" s="239"/>
      <c r="AN189" s="239">
        <v>1.7</v>
      </c>
      <c r="AO189" s="98">
        <f t="shared" si="107"/>
        <v>34000</v>
      </c>
      <c r="AP189" s="98">
        <f t="shared" si="108"/>
        <v>18700</v>
      </c>
      <c r="AQ189" s="98">
        <f t="shared" si="109"/>
        <v>13600</v>
      </c>
      <c r="AR189" s="98">
        <f t="shared" si="110"/>
        <v>7650</v>
      </c>
      <c r="AS189" s="99">
        <f t="shared" si="111"/>
        <v>34000</v>
      </c>
      <c r="AT189" s="99">
        <f t="shared" si="111"/>
        <v>18700</v>
      </c>
      <c r="AU189" s="99">
        <f t="shared" si="111"/>
        <v>13600</v>
      </c>
      <c r="AV189" s="99">
        <f t="shared" si="111"/>
        <v>7700</v>
      </c>
      <c r="AW189" s="100">
        <f t="shared" si="112"/>
        <v>5100</v>
      </c>
      <c r="AX189" s="240" t="s">
        <v>344</v>
      </c>
      <c r="AY189" s="101">
        <v>16100</v>
      </c>
      <c r="AZ189" s="102">
        <v>8400</v>
      </c>
      <c r="BA189" s="102">
        <v>5600</v>
      </c>
      <c r="BB189" s="102">
        <v>3150</v>
      </c>
      <c r="BC189" s="237">
        <v>13800</v>
      </c>
      <c r="BD189" s="237">
        <v>7200</v>
      </c>
      <c r="BE189" s="237">
        <v>4800</v>
      </c>
      <c r="BF189" s="237">
        <v>2700</v>
      </c>
      <c r="BG189" s="103">
        <f t="shared" si="113"/>
        <v>2600</v>
      </c>
      <c r="BJ189" s="235" t="e">
        <f>M189*#REF!</f>
        <v>#REF!</v>
      </c>
      <c r="BK189" s="235" t="e">
        <f>N189*#REF!</f>
        <v>#REF!</v>
      </c>
      <c r="BL189" s="235" t="e">
        <f>O189*#REF!</f>
        <v>#REF!</v>
      </c>
      <c r="BM189" s="235" t="e">
        <f>P189*#REF!</f>
        <v>#REF!</v>
      </c>
    </row>
    <row r="190" spans="1:65" s="83" customFormat="1" ht="35.1" customHeight="1" x14ac:dyDescent="0.25">
      <c r="A190" s="83" t="str">
        <f t="shared" si="82"/>
        <v>BH96DT+1</v>
      </c>
      <c r="B190" s="83" t="str">
        <f t="shared" si="83"/>
        <v>BH96DT+2</v>
      </c>
      <c r="C190" s="83" t="str">
        <f t="shared" si="84"/>
        <v>BH96DT+3</v>
      </c>
      <c r="D190" s="83" t="str">
        <f t="shared" si="85"/>
        <v>BH96DT+4</v>
      </c>
      <c r="E190" s="83" t="s">
        <v>344</v>
      </c>
      <c r="F190" s="85">
        <v>96</v>
      </c>
      <c r="G190" s="85"/>
      <c r="H190" s="93" t="s">
        <v>4734</v>
      </c>
      <c r="I190" s="84" t="s">
        <v>4735</v>
      </c>
      <c r="J190" s="84" t="s">
        <v>4733</v>
      </c>
      <c r="K190" s="84" t="str">
        <f t="shared" si="81"/>
        <v>BH96DT</v>
      </c>
      <c r="L190" s="84" t="s">
        <v>4736</v>
      </c>
      <c r="M190" s="95">
        <v>23000</v>
      </c>
      <c r="N190" s="95">
        <v>11000</v>
      </c>
      <c r="O190" s="95">
        <v>6500</v>
      </c>
      <c r="P190" s="95">
        <v>3900</v>
      </c>
      <c r="Q190" s="95" t="e">
        <f>VLOOKUP(H190&amp;"Vị trí 1",#REF!,9,0)</f>
        <v>#REF!</v>
      </c>
      <c r="R190" s="95" t="e">
        <f>VLOOKUP(H190&amp;"Vị trí 2",#REF!,9,0)</f>
        <v>#REF!</v>
      </c>
      <c r="S190" s="95" t="e">
        <f>VLOOKUP(H190&amp;"Vị trí 3",#REF!,9,0)</f>
        <v>#REF!</v>
      </c>
      <c r="T190" s="95" t="e">
        <f>VLOOKUP(H190&amp;"Vị trí 4",#REF!,9,0)</f>
        <v>#REF!</v>
      </c>
      <c r="U190" s="237"/>
      <c r="V190" s="237"/>
      <c r="W190" s="237"/>
      <c r="X190" s="237"/>
      <c r="Y190" s="238"/>
      <c r="Z190" s="238"/>
      <c r="AA190" s="238"/>
      <c r="AB190" s="238"/>
      <c r="AC190" s="237"/>
      <c r="AD190" s="237"/>
      <c r="AE190" s="237"/>
      <c r="AF190" s="237"/>
      <c r="AG190" s="238"/>
      <c r="AH190" s="238"/>
      <c r="AI190" s="238"/>
      <c r="AJ190" s="238"/>
      <c r="AK190" s="86">
        <v>3.05</v>
      </c>
      <c r="AL190" s="86"/>
      <c r="AM190" s="239"/>
      <c r="AN190" s="239">
        <f>AK190*$AN$10/$AK$10</f>
        <v>1.7993466864428302</v>
      </c>
      <c r="AO190" s="98">
        <f t="shared" si="107"/>
        <v>41384.973788185096</v>
      </c>
      <c r="AP190" s="98">
        <f t="shared" si="108"/>
        <v>19792.813550871131</v>
      </c>
      <c r="AQ190" s="98">
        <f t="shared" si="109"/>
        <v>11695.753461878398</v>
      </c>
      <c r="AR190" s="98">
        <f t="shared" si="110"/>
        <v>7017.4520771270381</v>
      </c>
      <c r="AS190" s="99">
        <f t="shared" si="111"/>
        <v>41400</v>
      </c>
      <c r="AT190" s="99">
        <f t="shared" si="111"/>
        <v>19800</v>
      </c>
      <c r="AU190" s="99">
        <f t="shared" si="111"/>
        <v>11700</v>
      </c>
      <c r="AV190" s="99">
        <f t="shared" si="111"/>
        <v>7000</v>
      </c>
      <c r="AW190" s="100">
        <f t="shared" si="112"/>
        <v>6207.7460682277642</v>
      </c>
      <c r="AX190" s="240" t="s">
        <v>344</v>
      </c>
      <c r="AY190" s="101">
        <v>14000</v>
      </c>
      <c r="AZ190" s="102">
        <v>7700</v>
      </c>
      <c r="BA190" s="102">
        <v>5600</v>
      </c>
      <c r="BB190" s="102">
        <v>3150</v>
      </c>
      <c r="BC190" s="237">
        <v>12000</v>
      </c>
      <c r="BD190" s="237">
        <v>6600</v>
      </c>
      <c r="BE190" s="237">
        <v>4800</v>
      </c>
      <c r="BF190" s="237">
        <v>2700</v>
      </c>
      <c r="BG190" s="103">
        <f t="shared" si="113"/>
        <v>792.25393177223577</v>
      </c>
      <c r="BJ190" s="235" t="e">
        <f>M190*#REF!</f>
        <v>#REF!</v>
      </c>
      <c r="BK190" s="235" t="e">
        <f>N190*#REF!</f>
        <v>#REF!</v>
      </c>
      <c r="BL190" s="235" t="e">
        <f>O190*#REF!</f>
        <v>#REF!</v>
      </c>
      <c r="BM190" s="235" t="e">
        <f>P190*#REF!</f>
        <v>#REF!</v>
      </c>
    </row>
    <row r="191" spans="1:65" s="83" customFormat="1" ht="47.25" x14ac:dyDescent="0.25">
      <c r="A191" s="83" t="str">
        <f t="shared" si="82"/>
        <v>BH97DT+1</v>
      </c>
      <c r="B191" s="83" t="str">
        <f t="shared" si="83"/>
        <v>BH97DT+2</v>
      </c>
      <c r="C191" s="83" t="str">
        <f t="shared" si="84"/>
        <v>BH97DT+3</v>
      </c>
      <c r="D191" s="83" t="str">
        <f t="shared" si="85"/>
        <v>BH97DT+4</v>
      </c>
      <c r="E191" s="83" t="s">
        <v>344</v>
      </c>
      <c r="F191" s="85">
        <v>97</v>
      </c>
      <c r="G191" s="85"/>
      <c r="H191" s="93" t="s">
        <v>4737</v>
      </c>
      <c r="I191" s="84" t="s">
        <v>4738</v>
      </c>
      <c r="J191" s="84" t="s">
        <v>4248</v>
      </c>
      <c r="K191" s="84" t="str">
        <f t="shared" si="81"/>
        <v>BH97DT</v>
      </c>
      <c r="L191" s="84" t="s">
        <v>4722</v>
      </c>
      <c r="M191" s="95">
        <v>20000</v>
      </c>
      <c r="N191" s="95">
        <v>9000</v>
      </c>
      <c r="O191" s="95">
        <v>6000</v>
      </c>
      <c r="P191" s="95">
        <v>3900</v>
      </c>
      <c r="Q191" s="95" t="e">
        <f>VLOOKUP(H191&amp;"Vị trí 1",#REF!,9,0)</f>
        <v>#REF!</v>
      </c>
      <c r="R191" s="95" t="e">
        <f>VLOOKUP(H191&amp;"Vị trí 2",#REF!,9,0)</f>
        <v>#REF!</v>
      </c>
      <c r="S191" s="95" t="e">
        <f>VLOOKUP(H191&amp;"Vị trí 3",#REF!,9,0)</f>
        <v>#REF!</v>
      </c>
      <c r="T191" s="95" t="e">
        <f>VLOOKUP(H191&amp;"Vị trí 4",#REF!,9,0)</f>
        <v>#REF!</v>
      </c>
      <c r="U191" s="237"/>
      <c r="V191" s="237"/>
      <c r="W191" s="237"/>
      <c r="X191" s="237"/>
      <c r="Y191" s="238"/>
      <c r="Z191" s="238"/>
      <c r="AA191" s="238"/>
      <c r="AB191" s="238"/>
      <c r="AC191" s="237"/>
      <c r="AD191" s="237"/>
      <c r="AE191" s="237"/>
      <c r="AF191" s="237"/>
      <c r="AG191" s="238"/>
      <c r="AH191" s="238"/>
      <c r="AI191" s="238"/>
      <c r="AJ191" s="238"/>
      <c r="AK191" s="86">
        <v>3.05</v>
      </c>
      <c r="AL191" s="86"/>
      <c r="AM191" s="239"/>
      <c r="AN191" s="239">
        <f>AK191*$AN$10/$AK$10</f>
        <v>1.7993466864428302</v>
      </c>
      <c r="AO191" s="98">
        <f t="shared" si="107"/>
        <v>35986.933728856602</v>
      </c>
      <c r="AP191" s="98">
        <f t="shared" si="108"/>
        <v>16194.120177985473</v>
      </c>
      <c r="AQ191" s="98">
        <f t="shared" si="109"/>
        <v>10796.080118656981</v>
      </c>
      <c r="AR191" s="98">
        <f t="shared" si="110"/>
        <v>7017.4520771270381</v>
      </c>
      <c r="AS191" s="99">
        <f t="shared" si="111"/>
        <v>36000</v>
      </c>
      <c r="AT191" s="99">
        <f t="shared" si="111"/>
        <v>16200</v>
      </c>
      <c r="AU191" s="99">
        <f t="shared" si="111"/>
        <v>10800</v>
      </c>
      <c r="AV191" s="99">
        <f t="shared" si="111"/>
        <v>7000</v>
      </c>
      <c r="AW191" s="100">
        <f t="shared" si="112"/>
        <v>5398.0400593284903</v>
      </c>
      <c r="AX191" s="240" t="s">
        <v>344</v>
      </c>
      <c r="AY191" s="101">
        <v>16100</v>
      </c>
      <c r="AZ191" s="102">
        <v>7700</v>
      </c>
      <c r="BA191" s="102">
        <v>4550</v>
      </c>
      <c r="BB191" s="102">
        <v>2730</v>
      </c>
      <c r="BC191" s="237">
        <v>13800</v>
      </c>
      <c r="BD191" s="237">
        <v>6600</v>
      </c>
      <c r="BE191" s="237">
        <v>3900</v>
      </c>
      <c r="BF191" s="237">
        <v>2340</v>
      </c>
      <c r="BG191" s="103">
        <f t="shared" si="113"/>
        <v>1601.9599406715097</v>
      </c>
      <c r="BJ191" s="235" t="e">
        <f>M191*#REF!</f>
        <v>#REF!</v>
      </c>
      <c r="BK191" s="235" t="e">
        <f>N191*#REF!</f>
        <v>#REF!</v>
      </c>
      <c r="BL191" s="235" t="e">
        <f>O191*#REF!</f>
        <v>#REF!</v>
      </c>
      <c r="BM191" s="235" t="e">
        <f>P191*#REF!</f>
        <v>#REF!</v>
      </c>
    </row>
    <row r="192" spans="1:65" s="83" customFormat="1" ht="47.25" x14ac:dyDescent="0.25">
      <c r="A192" s="83" t="str">
        <f t="shared" si="82"/>
        <v>BH98DT+1</v>
      </c>
      <c r="B192" s="83" t="str">
        <f t="shared" si="83"/>
        <v>BH98DT+2</v>
      </c>
      <c r="C192" s="83" t="str">
        <f t="shared" si="84"/>
        <v>BH98DT+3</v>
      </c>
      <c r="D192" s="83" t="str">
        <f t="shared" si="85"/>
        <v>BH98DT+4</v>
      </c>
      <c r="E192" s="83" t="s">
        <v>344</v>
      </c>
      <c r="F192" s="85">
        <v>98</v>
      </c>
      <c r="G192" s="85"/>
      <c r="H192" s="93" t="s">
        <v>4739</v>
      </c>
      <c r="I192" s="84" t="s">
        <v>4740</v>
      </c>
      <c r="J192" s="84" t="s">
        <v>4248</v>
      </c>
      <c r="K192" s="84" t="str">
        <f t="shared" si="81"/>
        <v>BH98DT</v>
      </c>
      <c r="L192" s="84" t="s">
        <v>4741</v>
      </c>
      <c r="M192" s="95">
        <v>21000</v>
      </c>
      <c r="N192" s="95">
        <v>10000</v>
      </c>
      <c r="O192" s="95">
        <v>6500</v>
      </c>
      <c r="P192" s="95">
        <v>3900</v>
      </c>
      <c r="Q192" s="95" t="e">
        <f>VLOOKUP(H192&amp;"Vị trí 1",#REF!,9,0)</f>
        <v>#REF!</v>
      </c>
      <c r="R192" s="95" t="e">
        <f>VLOOKUP(H192&amp;"Vị trí 2",#REF!,9,0)</f>
        <v>#REF!</v>
      </c>
      <c r="S192" s="95" t="e">
        <f>VLOOKUP(H192&amp;"Vị trí 3",#REF!,9,0)</f>
        <v>#REF!</v>
      </c>
      <c r="T192" s="95" t="e">
        <f>VLOOKUP(H192&amp;"Vị trí 4",#REF!,9,0)</f>
        <v>#REF!</v>
      </c>
      <c r="U192" s="237" t="e">
        <f>VLOOKUP(A192,#REF!,32,0)</f>
        <v>#REF!</v>
      </c>
      <c r="V192" s="237" t="e">
        <f>VLOOKUP(B192,#REF!,32,0)</f>
        <v>#REF!</v>
      </c>
      <c r="W192" s="237" t="e">
        <f>VLOOKUP(C192,#REF!,32,0)</f>
        <v>#REF!</v>
      </c>
      <c r="X192" s="237"/>
      <c r="Y192" s="238" t="e">
        <f>U192/M192</f>
        <v>#REF!</v>
      </c>
      <c r="Z192" s="238" t="e">
        <f>V192/N192</f>
        <v>#REF!</v>
      </c>
      <c r="AA192" s="238" t="e">
        <f>W192/O192</f>
        <v>#REF!</v>
      </c>
      <c r="AB192" s="238"/>
      <c r="AC192" s="237"/>
      <c r="AD192" s="237"/>
      <c r="AE192" s="237"/>
      <c r="AF192" s="237"/>
      <c r="AG192" s="238"/>
      <c r="AH192" s="238"/>
      <c r="AI192" s="238"/>
      <c r="AJ192" s="238"/>
      <c r="AK192" s="86">
        <v>2.6270573625758291</v>
      </c>
      <c r="AL192" s="86"/>
      <c r="AM192" s="239"/>
      <c r="AN192" s="239">
        <f>AK192*$AN$10/$AK$10</f>
        <v>1.5498317903101833</v>
      </c>
      <c r="AO192" s="98">
        <f t="shared" si="107"/>
        <v>32546.467596513849</v>
      </c>
      <c r="AP192" s="98">
        <f t="shared" si="108"/>
        <v>15498.317903101832</v>
      </c>
      <c r="AQ192" s="98">
        <f t="shared" si="109"/>
        <v>10073.906637016191</v>
      </c>
      <c r="AR192" s="98">
        <f t="shared" si="110"/>
        <v>6044.3439822097143</v>
      </c>
      <c r="AS192" s="99">
        <f t="shared" si="111"/>
        <v>32500</v>
      </c>
      <c r="AT192" s="99">
        <f t="shared" si="111"/>
        <v>15500</v>
      </c>
      <c r="AU192" s="99">
        <f t="shared" si="111"/>
        <v>10100</v>
      </c>
      <c r="AV192" s="99">
        <f t="shared" si="111"/>
        <v>6000</v>
      </c>
      <c r="AW192" s="100">
        <f t="shared" si="112"/>
        <v>4881.9701394770773</v>
      </c>
      <c r="AX192" s="240" t="s">
        <v>344</v>
      </c>
      <c r="AY192" s="101">
        <v>14000</v>
      </c>
      <c r="AZ192" s="102">
        <v>6300</v>
      </c>
      <c r="BA192" s="102">
        <v>4200</v>
      </c>
      <c r="BB192" s="102">
        <v>2730</v>
      </c>
      <c r="BC192" s="237">
        <v>12000</v>
      </c>
      <c r="BD192" s="237">
        <v>5400</v>
      </c>
      <c r="BE192" s="237">
        <v>3600</v>
      </c>
      <c r="BF192" s="237">
        <v>2340</v>
      </c>
      <c r="BG192" s="103">
        <f t="shared" si="113"/>
        <v>1118.0298605229227</v>
      </c>
      <c r="BJ192" s="235" t="e">
        <f>M192*#REF!</f>
        <v>#REF!</v>
      </c>
      <c r="BK192" s="235" t="e">
        <f>N192*#REF!</f>
        <v>#REF!</v>
      </c>
      <c r="BL192" s="235" t="e">
        <f>O192*#REF!</f>
        <v>#REF!</v>
      </c>
      <c r="BM192" s="235" t="e">
        <f>P192*#REF!</f>
        <v>#REF!</v>
      </c>
    </row>
    <row r="193" spans="1:65" s="83" customFormat="1" ht="35.1" customHeight="1" x14ac:dyDescent="0.25">
      <c r="A193" s="83" t="str">
        <f t="shared" si="82"/>
        <v>BH99DT+1</v>
      </c>
      <c r="B193" s="83" t="str">
        <f t="shared" si="83"/>
        <v>BH99DT+2</v>
      </c>
      <c r="C193" s="83" t="str">
        <f t="shared" si="84"/>
        <v>BH99DT+3</v>
      </c>
      <c r="D193" s="83" t="str">
        <f t="shared" si="85"/>
        <v>BH99DT+4</v>
      </c>
      <c r="E193" s="83" t="s">
        <v>344</v>
      </c>
      <c r="F193" s="85">
        <v>99</v>
      </c>
      <c r="G193" s="85"/>
      <c r="H193" s="93" t="s">
        <v>4742</v>
      </c>
      <c r="I193" s="84" t="s">
        <v>4743</v>
      </c>
      <c r="J193" s="84" t="s">
        <v>4744</v>
      </c>
      <c r="K193" s="84" t="str">
        <f t="shared" si="81"/>
        <v>BH99DT</v>
      </c>
      <c r="L193" s="84" t="s">
        <v>4745</v>
      </c>
      <c r="M193" s="95">
        <v>26000</v>
      </c>
      <c r="N193" s="95">
        <v>12000</v>
      </c>
      <c r="O193" s="95">
        <v>6500</v>
      </c>
      <c r="P193" s="95">
        <v>3900</v>
      </c>
      <c r="Q193" s="95" t="e">
        <f>VLOOKUP(H193&amp;"Vị trí 1",#REF!,9,0)</f>
        <v>#REF!</v>
      </c>
      <c r="R193" s="95" t="e">
        <f>VLOOKUP(H193&amp;"Vị trí 2",#REF!,9,0)</f>
        <v>#REF!</v>
      </c>
      <c r="S193" s="95" t="e">
        <f>VLOOKUP(H193&amp;"Vị trí 3",#REF!,9,0)</f>
        <v>#REF!</v>
      </c>
      <c r="T193" s="95" t="e">
        <f>VLOOKUP(H193&amp;"Vị trí 4",#REF!,9,0)</f>
        <v>#REF!</v>
      </c>
      <c r="U193" s="237"/>
      <c r="V193" s="237"/>
      <c r="W193" s="237"/>
      <c r="X193" s="237"/>
      <c r="Y193" s="238"/>
      <c r="Z193" s="238"/>
      <c r="AA193" s="238"/>
      <c r="AB193" s="238"/>
      <c r="AC193" s="237"/>
      <c r="AD193" s="237"/>
      <c r="AE193" s="237"/>
      <c r="AF193" s="237"/>
      <c r="AG193" s="238"/>
      <c r="AH193" s="238"/>
      <c r="AI193" s="238"/>
      <c r="AJ193" s="238"/>
      <c r="AK193" s="86">
        <v>3.05</v>
      </c>
      <c r="AL193" s="86"/>
      <c r="AM193" s="239"/>
      <c r="AN193" s="239">
        <f>AK193*$AN$10/$AK$10</f>
        <v>1.7993466864428302</v>
      </c>
      <c r="AO193" s="98">
        <f t="shared" si="107"/>
        <v>46783.01384751359</v>
      </c>
      <c r="AP193" s="98">
        <f t="shared" si="108"/>
        <v>21592.160237313961</v>
      </c>
      <c r="AQ193" s="98">
        <f t="shared" si="109"/>
        <v>11695.753461878398</v>
      </c>
      <c r="AR193" s="98">
        <f t="shared" si="110"/>
        <v>7017.4520771270381</v>
      </c>
      <c r="AS193" s="99">
        <f t="shared" si="111"/>
        <v>46800</v>
      </c>
      <c r="AT193" s="99">
        <f t="shared" si="111"/>
        <v>21600</v>
      </c>
      <c r="AU193" s="99">
        <f t="shared" si="111"/>
        <v>11700</v>
      </c>
      <c r="AV193" s="99">
        <f t="shared" si="111"/>
        <v>7000</v>
      </c>
      <c r="AW193" s="100">
        <f t="shared" si="112"/>
        <v>7017.4520771270381</v>
      </c>
      <c r="AX193" s="240" t="s">
        <v>344</v>
      </c>
      <c r="AY193" s="101">
        <v>14700</v>
      </c>
      <c r="AZ193" s="102">
        <v>7000</v>
      </c>
      <c r="BA193" s="102">
        <v>4550</v>
      </c>
      <c r="BB193" s="102">
        <v>2730</v>
      </c>
      <c r="BC193" s="237">
        <v>12600</v>
      </c>
      <c r="BD193" s="237">
        <v>6000</v>
      </c>
      <c r="BE193" s="237">
        <v>3900</v>
      </c>
      <c r="BF193" s="237">
        <v>2340</v>
      </c>
      <c r="BG193" s="103">
        <f t="shared" si="113"/>
        <v>-17.452077127038137</v>
      </c>
      <c r="BJ193" s="235" t="e">
        <f>M193*#REF!</f>
        <v>#REF!</v>
      </c>
      <c r="BK193" s="235" t="e">
        <f>N193*#REF!</f>
        <v>#REF!</v>
      </c>
      <c r="BL193" s="235" t="e">
        <f>O193*#REF!</f>
        <v>#REF!</v>
      </c>
      <c r="BM193" s="235" t="e">
        <f>P193*#REF!</f>
        <v>#REF!</v>
      </c>
    </row>
    <row r="194" spans="1:65" s="83" customFormat="1" ht="79.5" customHeight="1" x14ac:dyDescent="0.25">
      <c r="A194" s="83" t="str">
        <f t="shared" si="82"/>
        <v>BH100DT+1</v>
      </c>
      <c r="B194" s="83" t="str">
        <f t="shared" si="83"/>
        <v>BH100DT+2</v>
      </c>
      <c r="C194" s="83" t="str">
        <f t="shared" si="84"/>
        <v>BH100DT+3</v>
      </c>
      <c r="D194" s="83" t="str">
        <f t="shared" si="85"/>
        <v>BH100DT+4</v>
      </c>
      <c r="E194" s="83" t="s">
        <v>344</v>
      </c>
      <c r="F194" s="85">
        <v>100</v>
      </c>
      <c r="G194" s="85"/>
      <c r="H194" s="93" t="s">
        <v>4746</v>
      </c>
      <c r="I194" s="84" t="s">
        <v>4747</v>
      </c>
      <c r="J194" s="84" t="s">
        <v>4355</v>
      </c>
      <c r="K194" s="84" t="str">
        <f t="shared" si="81"/>
        <v>BH100DT</v>
      </c>
      <c r="L194" s="84" t="s">
        <v>4748</v>
      </c>
      <c r="M194" s="95">
        <v>20000</v>
      </c>
      <c r="N194" s="95">
        <v>10000</v>
      </c>
      <c r="O194" s="95">
        <v>6500</v>
      </c>
      <c r="P194" s="95">
        <v>3900</v>
      </c>
      <c r="Q194" s="95" t="e">
        <f>VLOOKUP(H194&amp;"Vị trí 1",#REF!,9,0)</f>
        <v>#REF!</v>
      </c>
      <c r="R194" s="95" t="e">
        <f>VLOOKUP(H194&amp;"Vị trí 2",#REF!,9,0)</f>
        <v>#REF!</v>
      </c>
      <c r="S194" s="95" t="e">
        <f>VLOOKUP(H194&amp;"Vị trí 3",#REF!,9,0)</f>
        <v>#REF!</v>
      </c>
      <c r="T194" s="95" t="e">
        <f>VLOOKUP(H194&amp;"Vị trí 4",#REF!,9,0)</f>
        <v>#REF!</v>
      </c>
      <c r="U194" s="237" t="e">
        <f>VLOOKUP(A194,#REF!,32,0)</f>
        <v>#REF!</v>
      </c>
      <c r="V194" s="237" t="e">
        <f>VLOOKUP(B194,#REF!,32,0)</f>
        <v>#REF!</v>
      </c>
      <c r="W194" s="237"/>
      <c r="X194" s="237"/>
      <c r="Y194" s="238" t="e">
        <f>U194/M194</f>
        <v>#REF!</v>
      </c>
      <c r="Z194" s="238" t="e">
        <f>V194/N194</f>
        <v>#REF!</v>
      </c>
      <c r="AA194" s="238"/>
      <c r="AB194" s="238"/>
      <c r="AC194" s="237"/>
      <c r="AD194" s="237"/>
      <c r="AE194" s="237"/>
      <c r="AF194" s="237"/>
      <c r="AG194" s="238"/>
      <c r="AH194" s="238"/>
      <c r="AI194" s="238"/>
      <c r="AJ194" s="238"/>
      <c r="AK194" s="86">
        <v>2.2587972514739389</v>
      </c>
      <c r="AL194" s="86"/>
      <c r="AM194" s="239"/>
      <c r="AN194" s="239">
        <v>1.3</v>
      </c>
      <c r="AO194" s="98">
        <f t="shared" si="107"/>
        <v>26000</v>
      </c>
      <c r="AP194" s="98">
        <f t="shared" si="108"/>
        <v>13000</v>
      </c>
      <c r="AQ194" s="98">
        <f t="shared" si="109"/>
        <v>8450</v>
      </c>
      <c r="AR194" s="98">
        <f t="shared" si="110"/>
        <v>5070</v>
      </c>
      <c r="AS194" s="99">
        <f t="shared" si="111"/>
        <v>26000</v>
      </c>
      <c r="AT194" s="99">
        <f t="shared" si="111"/>
        <v>13000</v>
      </c>
      <c r="AU194" s="99">
        <f t="shared" si="111"/>
        <v>8500</v>
      </c>
      <c r="AV194" s="99">
        <f t="shared" si="111"/>
        <v>5100</v>
      </c>
      <c r="AW194" s="100">
        <f t="shared" si="112"/>
        <v>3900</v>
      </c>
      <c r="AX194" s="240" t="s">
        <v>344</v>
      </c>
      <c r="AY194" s="101">
        <v>18200</v>
      </c>
      <c r="AZ194" s="102">
        <v>8400</v>
      </c>
      <c r="BA194" s="102">
        <v>4550</v>
      </c>
      <c r="BB194" s="102">
        <v>2730</v>
      </c>
      <c r="BC194" s="237">
        <v>15600</v>
      </c>
      <c r="BD194" s="237">
        <v>7200</v>
      </c>
      <c r="BE194" s="237">
        <v>3900</v>
      </c>
      <c r="BF194" s="237">
        <v>2340</v>
      </c>
      <c r="BG194" s="103">
        <f t="shared" si="113"/>
        <v>1200</v>
      </c>
      <c r="BJ194" s="235" t="e">
        <f>M194*#REF!</f>
        <v>#REF!</v>
      </c>
      <c r="BK194" s="235" t="e">
        <f>N194*#REF!</f>
        <v>#REF!</v>
      </c>
      <c r="BL194" s="235" t="e">
        <f>O194*#REF!</f>
        <v>#REF!</v>
      </c>
      <c r="BM194" s="235" t="e">
        <f>P194*#REF!</f>
        <v>#REF!</v>
      </c>
    </row>
    <row r="195" spans="1:65" s="83" customFormat="1" ht="35.1" customHeight="1" x14ac:dyDescent="0.25">
      <c r="A195" s="83" t="str">
        <f t="shared" si="82"/>
        <v>BH101DT+1</v>
      </c>
      <c r="B195" s="83" t="str">
        <f t="shared" si="83"/>
        <v>BH101DT+2</v>
      </c>
      <c r="C195" s="83" t="str">
        <f t="shared" si="84"/>
        <v>BH101DT+3</v>
      </c>
      <c r="D195" s="83" t="str">
        <f t="shared" si="85"/>
        <v>BH101DT+4</v>
      </c>
      <c r="E195" s="83" t="s">
        <v>344</v>
      </c>
      <c r="F195" s="85">
        <v>101</v>
      </c>
      <c r="G195" s="85"/>
      <c r="H195" s="93" t="s">
        <v>4749</v>
      </c>
      <c r="I195" s="84" t="s">
        <v>4750</v>
      </c>
      <c r="J195" s="84" t="s">
        <v>4744</v>
      </c>
      <c r="K195" s="84" t="str">
        <f t="shared" si="81"/>
        <v>BH101DT</v>
      </c>
      <c r="L195" s="84" t="s">
        <v>4751</v>
      </c>
      <c r="M195" s="95">
        <v>21000</v>
      </c>
      <c r="N195" s="95">
        <v>11000</v>
      </c>
      <c r="O195" s="95">
        <v>6000</v>
      </c>
      <c r="P195" s="95">
        <v>3900</v>
      </c>
      <c r="Q195" s="95" t="e">
        <f>VLOOKUP(H195&amp;"Vị trí 1",#REF!,9,0)</f>
        <v>#REF!</v>
      </c>
      <c r="R195" s="95" t="e">
        <f>VLOOKUP(H195&amp;"Vị trí 2",#REF!,9,0)</f>
        <v>#REF!</v>
      </c>
      <c r="S195" s="95" t="e">
        <f>VLOOKUP(H195&amp;"Vị trí 3",#REF!,9,0)</f>
        <v>#REF!</v>
      </c>
      <c r="T195" s="95" t="e">
        <f>VLOOKUP(H195&amp;"Vị trí 4",#REF!,9,0)</f>
        <v>#REF!</v>
      </c>
      <c r="U195" s="237"/>
      <c r="V195" s="237" t="e">
        <f>VLOOKUP(B195,#REF!,32,0)</f>
        <v>#REF!</v>
      </c>
      <c r="W195" s="237"/>
      <c r="X195" s="237"/>
      <c r="Y195" s="238"/>
      <c r="Z195" s="238" t="e">
        <f>V195/N195</f>
        <v>#REF!</v>
      </c>
      <c r="AA195" s="238"/>
      <c r="AB195" s="238"/>
      <c r="AC195" s="237"/>
      <c r="AD195" s="237"/>
      <c r="AE195" s="237"/>
      <c r="AF195" s="237"/>
      <c r="AG195" s="238"/>
      <c r="AH195" s="238"/>
      <c r="AI195" s="238"/>
      <c r="AJ195" s="238"/>
      <c r="AK195" s="86">
        <v>2.1965913261050876</v>
      </c>
      <c r="AL195" s="86"/>
      <c r="AM195" s="239"/>
      <c r="AN195" s="239">
        <f>AK195*$AN$10/$AK$10</f>
        <v>1.295878466916804</v>
      </c>
      <c r="AO195" s="98">
        <f t="shared" si="107"/>
        <v>27213.447805252883</v>
      </c>
      <c r="AP195" s="98">
        <f t="shared" si="108"/>
        <v>14254.663136084844</v>
      </c>
      <c r="AQ195" s="98">
        <f t="shared" si="109"/>
        <v>7775.2708015008238</v>
      </c>
      <c r="AR195" s="98">
        <f t="shared" si="110"/>
        <v>5053.9260209755357</v>
      </c>
      <c r="AS195" s="99">
        <f t="shared" si="111"/>
        <v>27200</v>
      </c>
      <c r="AT195" s="99">
        <f t="shared" si="111"/>
        <v>14300</v>
      </c>
      <c r="AU195" s="99">
        <f t="shared" si="111"/>
        <v>7800</v>
      </c>
      <c r="AV195" s="99">
        <f t="shared" si="111"/>
        <v>5100</v>
      </c>
      <c r="AW195" s="100">
        <f t="shared" si="112"/>
        <v>4082.0171707879322</v>
      </c>
      <c r="AX195" s="240" t="s">
        <v>344</v>
      </c>
      <c r="AY195" s="101">
        <v>14000</v>
      </c>
      <c r="AZ195" s="102">
        <v>7000</v>
      </c>
      <c r="BA195" s="102">
        <v>4550</v>
      </c>
      <c r="BB195" s="102">
        <v>2730</v>
      </c>
      <c r="BC195" s="237">
        <v>12000</v>
      </c>
      <c r="BD195" s="237">
        <v>6000</v>
      </c>
      <c r="BE195" s="237">
        <v>3900</v>
      </c>
      <c r="BF195" s="237">
        <v>2340</v>
      </c>
      <c r="BG195" s="103">
        <f t="shared" si="113"/>
        <v>1017.9828292120678</v>
      </c>
      <c r="BJ195" s="235" t="e">
        <f>M195*#REF!</f>
        <v>#REF!</v>
      </c>
      <c r="BK195" s="235" t="e">
        <f>N195*#REF!</f>
        <v>#REF!</v>
      </c>
      <c r="BL195" s="235" t="e">
        <f>O195*#REF!</f>
        <v>#REF!</v>
      </c>
      <c r="BM195" s="235" t="e">
        <f>P195*#REF!</f>
        <v>#REF!</v>
      </c>
    </row>
    <row r="196" spans="1:65" s="83" customFormat="1" ht="35.1" customHeight="1" x14ac:dyDescent="0.25">
      <c r="A196" s="83" t="str">
        <f t="shared" si="82"/>
        <v>BH102DT+1</v>
      </c>
      <c r="B196" s="83" t="str">
        <f t="shared" si="83"/>
        <v>BH102DT+2</v>
      </c>
      <c r="C196" s="83" t="str">
        <f t="shared" si="84"/>
        <v>BH102DT+3</v>
      </c>
      <c r="D196" s="83" t="str">
        <f t="shared" si="85"/>
        <v>BH102DT+4</v>
      </c>
      <c r="E196" s="83" t="s">
        <v>344</v>
      </c>
      <c r="F196" s="85">
        <v>102</v>
      </c>
      <c r="G196" s="85"/>
      <c r="H196" s="93" t="s">
        <v>4752</v>
      </c>
      <c r="I196" s="84" t="s">
        <v>3881</v>
      </c>
      <c r="J196" s="84" t="s">
        <v>3946</v>
      </c>
      <c r="K196" s="84"/>
      <c r="L196" s="84" t="s">
        <v>3881</v>
      </c>
      <c r="M196" s="96"/>
      <c r="N196" s="96"/>
      <c r="O196" s="96"/>
      <c r="P196" s="96"/>
      <c r="Q196" s="95"/>
      <c r="R196" s="95"/>
      <c r="S196" s="95"/>
      <c r="T196" s="95"/>
      <c r="U196" s="237"/>
      <c r="V196" s="237"/>
      <c r="W196" s="237"/>
      <c r="X196" s="237"/>
      <c r="Y196" s="238"/>
      <c r="Z196" s="238"/>
      <c r="AA196" s="238"/>
      <c r="AB196" s="238"/>
      <c r="AC196" s="237"/>
      <c r="AD196" s="237"/>
      <c r="AE196" s="237"/>
      <c r="AF196" s="237"/>
      <c r="AG196" s="238"/>
      <c r="AH196" s="238"/>
      <c r="AI196" s="238"/>
      <c r="AJ196" s="238"/>
      <c r="AK196" s="86"/>
      <c r="AL196" s="86"/>
      <c r="AM196" s="239"/>
      <c r="AN196" s="239"/>
      <c r="AO196" s="98"/>
      <c r="AP196" s="98"/>
      <c r="AQ196" s="98"/>
      <c r="AR196" s="98"/>
      <c r="AS196" s="98"/>
      <c r="AT196" s="98"/>
      <c r="AU196" s="98"/>
      <c r="AV196" s="98"/>
      <c r="AW196" s="58"/>
      <c r="AX196" s="240" t="s">
        <v>344</v>
      </c>
      <c r="AY196" s="101">
        <v>14700</v>
      </c>
      <c r="AZ196" s="102">
        <v>7700</v>
      </c>
      <c r="BA196" s="102">
        <v>4200</v>
      </c>
      <c r="BB196" s="102">
        <v>2730</v>
      </c>
      <c r="BC196" s="237">
        <v>12600</v>
      </c>
      <c r="BD196" s="237">
        <v>6600</v>
      </c>
      <c r="BE196" s="237">
        <v>3600</v>
      </c>
      <c r="BF196" s="237">
        <v>2340</v>
      </c>
    </row>
    <row r="197" spans="1:65" s="83" customFormat="1" ht="35.1" customHeight="1" x14ac:dyDescent="0.25">
      <c r="A197" s="83" t="str">
        <f t="shared" si="82"/>
        <v>BH102DT_D1+1</v>
      </c>
      <c r="B197" s="83" t="str">
        <f t="shared" si="83"/>
        <v>BH102DT_D1+2</v>
      </c>
      <c r="C197" s="83" t="str">
        <f t="shared" si="84"/>
        <v>BH102DT_D1+3</v>
      </c>
      <c r="D197" s="83" t="str">
        <f t="shared" si="85"/>
        <v>BH102DT_D1+4</v>
      </c>
      <c r="E197" s="83" t="s">
        <v>344</v>
      </c>
      <c r="F197" s="85"/>
      <c r="G197" s="85"/>
      <c r="H197" s="93" t="s">
        <v>4753</v>
      </c>
      <c r="I197" s="84" t="s">
        <v>4754</v>
      </c>
      <c r="J197" s="84" t="s">
        <v>4355</v>
      </c>
      <c r="K197" s="84" t="str">
        <f t="shared" si="81"/>
        <v>BH102DT_D1</v>
      </c>
      <c r="L197" s="84" t="s">
        <v>4755</v>
      </c>
      <c r="M197" s="95">
        <v>21000</v>
      </c>
      <c r="N197" s="95">
        <v>11000</v>
      </c>
      <c r="O197" s="95">
        <v>6500</v>
      </c>
      <c r="P197" s="95">
        <v>4500</v>
      </c>
      <c r="Q197" s="95" t="e">
        <f>VLOOKUP(H197&amp;"Vị trí 1",#REF!,9,0)</f>
        <v>#REF!</v>
      </c>
      <c r="R197" s="95" t="e">
        <f>VLOOKUP(H197&amp;"Vị trí 2",#REF!,9,0)</f>
        <v>#REF!</v>
      </c>
      <c r="S197" s="95" t="e">
        <f>VLOOKUP(H197&amp;"Vị trí 3",#REF!,9,0)</f>
        <v>#REF!</v>
      </c>
      <c r="T197" s="95" t="e">
        <f>VLOOKUP(H197&amp;"Vị trí 4",#REF!,9,0)</f>
        <v>#REF!</v>
      </c>
      <c r="U197" s="237"/>
      <c r="V197" s="237" t="e">
        <f>VLOOKUP(B197,#REF!,32,0)</f>
        <v>#REF!</v>
      </c>
      <c r="W197" s="237"/>
      <c r="X197" s="237"/>
      <c r="Y197" s="238"/>
      <c r="Z197" s="238" t="e">
        <f>V197/N197</f>
        <v>#REF!</v>
      </c>
      <c r="AA197" s="238"/>
      <c r="AB197" s="238"/>
      <c r="AC197" s="237"/>
      <c r="AD197" s="237"/>
      <c r="AE197" s="237"/>
      <c r="AF197" s="237"/>
      <c r="AG197" s="238"/>
      <c r="AH197" s="238"/>
      <c r="AI197" s="238"/>
      <c r="AJ197" s="238"/>
      <c r="AK197" s="86">
        <v>2.8984495277449822</v>
      </c>
      <c r="AL197" s="86"/>
      <c r="AM197" s="239"/>
      <c r="AN197" s="239">
        <v>1.7</v>
      </c>
      <c r="AO197" s="98">
        <f t="shared" ref="AO197:AR201" si="114">M197*$AN197</f>
        <v>35700</v>
      </c>
      <c r="AP197" s="98">
        <f t="shared" si="114"/>
        <v>18700</v>
      </c>
      <c r="AQ197" s="98">
        <f t="shared" si="114"/>
        <v>11050</v>
      </c>
      <c r="AR197" s="98">
        <f t="shared" si="114"/>
        <v>7650</v>
      </c>
      <c r="AS197" s="99">
        <f t="shared" ref="AS197:AV201" si="115">IF(AO197&lt;1000,ROUND(AO197,-1),ROUND(AO197,-2))</f>
        <v>35700</v>
      </c>
      <c r="AT197" s="99">
        <f t="shared" si="115"/>
        <v>18700</v>
      </c>
      <c r="AU197" s="99">
        <f t="shared" si="115"/>
        <v>11100</v>
      </c>
      <c r="AV197" s="99">
        <f t="shared" si="115"/>
        <v>7700</v>
      </c>
      <c r="AW197" s="100">
        <f>AO197*0.15</f>
        <v>5355</v>
      </c>
      <c r="AX197" s="240" t="s">
        <v>344</v>
      </c>
      <c r="AY197" s="101"/>
      <c r="AZ197" s="102"/>
      <c r="BA197" s="102"/>
      <c r="BB197" s="102"/>
      <c r="BC197" s="237"/>
      <c r="BD197" s="237"/>
      <c r="BE197" s="237"/>
      <c r="BF197" s="237"/>
      <c r="BG197" s="103">
        <f>AV197-AW197</f>
        <v>2345</v>
      </c>
      <c r="BJ197" s="235" t="e">
        <f>M197*#REF!</f>
        <v>#REF!</v>
      </c>
      <c r="BK197" s="235" t="e">
        <f>N197*#REF!</f>
        <v>#REF!</v>
      </c>
      <c r="BL197" s="235" t="e">
        <f>O197*#REF!</f>
        <v>#REF!</v>
      </c>
      <c r="BM197" s="235" t="e">
        <f>P197*#REF!</f>
        <v>#REF!</v>
      </c>
    </row>
    <row r="198" spans="1:65" s="83" customFormat="1" ht="35.1" customHeight="1" x14ac:dyDescent="0.25">
      <c r="A198" s="83" t="str">
        <f t="shared" si="82"/>
        <v>BH102DT_D2+1</v>
      </c>
      <c r="B198" s="83" t="str">
        <f t="shared" si="83"/>
        <v>BH102DT_D2+2</v>
      </c>
      <c r="C198" s="83" t="str">
        <f t="shared" si="84"/>
        <v>BH102DT_D2+3</v>
      </c>
      <c r="D198" s="83" t="str">
        <f t="shared" si="85"/>
        <v>BH102DT_D2+4</v>
      </c>
      <c r="E198" s="83" t="s">
        <v>344</v>
      </c>
      <c r="F198" s="85"/>
      <c r="G198" s="85"/>
      <c r="H198" s="93" t="s">
        <v>4756</v>
      </c>
      <c r="I198" s="84" t="s">
        <v>4757</v>
      </c>
      <c r="J198" s="84" t="s">
        <v>4355</v>
      </c>
      <c r="K198" s="84" t="str">
        <f t="shared" si="81"/>
        <v>BH102DT_D2</v>
      </c>
      <c r="L198" s="84" t="s">
        <v>4758</v>
      </c>
      <c r="M198" s="95">
        <v>20000</v>
      </c>
      <c r="N198" s="95">
        <v>10000</v>
      </c>
      <c r="O198" s="95">
        <v>6500</v>
      </c>
      <c r="P198" s="95">
        <v>3900</v>
      </c>
      <c r="Q198" s="95" t="e">
        <f>VLOOKUP(H198&amp;"Vị trí 1",#REF!,9,0)</f>
        <v>#REF!</v>
      </c>
      <c r="R198" s="95" t="e">
        <f>VLOOKUP(H198&amp;"Vị trí 2",#REF!,9,0)</f>
        <v>#REF!</v>
      </c>
      <c r="S198" s="95" t="e">
        <f>VLOOKUP(H198&amp;"Vị trí 3",#REF!,9,0)</f>
        <v>#REF!</v>
      </c>
      <c r="T198" s="95" t="e">
        <f>VLOOKUP(H198&amp;"Vị trí 4",#REF!,9,0)</f>
        <v>#REF!</v>
      </c>
      <c r="U198" s="237" t="e">
        <f>VLOOKUP(A198,#REF!,32,0)</f>
        <v>#REF!</v>
      </c>
      <c r="V198" s="237" t="e">
        <f>VLOOKUP(B198,#REF!,32,0)</f>
        <v>#REF!</v>
      </c>
      <c r="W198" s="237"/>
      <c r="X198" s="237"/>
      <c r="Y198" s="238" t="e">
        <f>U198/M198</f>
        <v>#REF!</v>
      </c>
      <c r="Z198" s="238" t="e">
        <f>V198/N198</f>
        <v>#REF!</v>
      </c>
      <c r="AA198" s="238"/>
      <c r="AB198" s="238"/>
      <c r="AC198" s="237"/>
      <c r="AD198" s="237"/>
      <c r="AE198" s="237"/>
      <c r="AF198" s="237"/>
      <c r="AG198" s="238"/>
      <c r="AH198" s="238"/>
      <c r="AI198" s="238"/>
      <c r="AJ198" s="238"/>
      <c r="AK198" s="86">
        <v>2.4490953211650726</v>
      </c>
      <c r="AL198" s="86"/>
      <c r="AM198" s="239"/>
      <c r="AN198" s="239">
        <v>1.4</v>
      </c>
      <c r="AO198" s="98">
        <f t="shared" si="114"/>
        <v>28000</v>
      </c>
      <c r="AP198" s="98">
        <f t="shared" si="114"/>
        <v>14000</v>
      </c>
      <c r="AQ198" s="98">
        <f t="shared" si="114"/>
        <v>9100</v>
      </c>
      <c r="AR198" s="98">
        <f t="shared" si="114"/>
        <v>5460</v>
      </c>
      <c r="AS198" s="99">
        <f t="shared" si="115"/>
        <v>28000</v>
      </c>
      <c r="AT198" s="99">
        <f t="shared" si="115"/>
        <v>14000</v>
      </c>
      <c r="AU198" s="99">
        <f t="shared" si="115"/>
        <v>9100</v>
      </c>
      <c r="AV198" s="99">
        <f t="shared" si="115"/>
        <v>5500</v>
      </c>
      <c r="AW198" s="100">
        <f>AO198*0.15</f>
        <v>4200</v>
      </c>
      <c r="AX198" s="240" t="s">
        <v>344</v>
      </c>
      <c r="AY198" s="101">
        <v>14700</v>
      </c>
      <c r="AZ198" s="102">
        <v>7700</v>
      </c>
      <c r="BA198" s="102">
        <v>4550</v>
      </c>
      <c r="BB198" s="102">
        <v>3150</v>
      </c>
      <c r="BC198" s="237">
        <v>12600</v>
      </c>
      <c r="BD198" s="237">
        <v>6600</v>
      </c>
      <c r="BE198" s="237">
        <v>3900</v>
      </c>
      <c r="BF198" s="237">
        <v>2700</v>
      </c>
      <c r="BG198" s="103">
        <f>AV198-AW198</f>
        <v>1300</v>
      </c>
      <c r="BJ198" s="235" t="e">
        <f>M198*#REF!</f>
        <v>#REF!</v>
      </c>
      <c r="BK198" s="235" t="e">
        <f>N198*#REF!</f>
        <v>#REF!</v>
      </c>
      <c r="BL198" s="235" t="e">
        <f>O198*#REF!</f>
        <v>#REF!</v>
      </c>
      <c r="BM198" s="235" t="e">
        <f>P198*#REF!</f>
        <v>#REF!</v>
      </c>
    </row>
    <row r="199" spans="1:65" s="83" customFormat="1" ht="35.1" customHeight="1" x14ac:dyDescent="0.25">
      <c r="A199" s="83" t="str">
        <f t="shared" si="82"/>
        <v>BH103DT+1</v>
      </c>
      <c r="B199" s="83" t="str">
        <f t="shared" si="83"/>
        <v>BH103DT+2</v>
      </c>
      <c r="C199" s="83" t="str">
        <f t="shared" si="84"/>
        <v>BH103DT+3</v>
      </c>
      <c r="D199" s="83" t="str">
        <f t="shared" si="85"/>
        <v>BH103DT+4</v>
      </c>
      <c r="E199" s="83" t="s">
        <v>344</v>
      </c>
      <c r="F199" s="85">
        <v>103</v>
      </c>
      <c r="G199" s="85"/>
      <c r="H199" s="93" t="s">
        <v>4759</v>
      </c>
      <c r="I199" s="84" t="s">
        <v>4760</v>
      </c>
      <c r="J199" s="84" t="s">
        <v>4761</v>
      </c>
      <c r="K199" s="84" t="str">
        <f t="shared" si="81"/>
        <v>BH103DT</v>
      </c>
      <c r="L199" s="84" t="s">
        <v>4755</v>
      </c>
      <c r="M199" s="95">
        <v>22000</v>
      </c>
      <c r="N199" s="95">
        <v>11000</v>
      </c>
      <c r="O199" s="95">
        <v>6000</v>
      </c>
      <c r="P199" s="95">
        <v>3900</v>
      </c>
      <c r="Q199" s="95" t="e">
        <f>VLOOKUP(H199&amp;"Vị trí 1",#REF!,9,0)</f>
        <v>#REF!</v>
      </c>
      <c r="R199" s="95" t="e">
        <f>VLOOKUP(H199&amp;"Vị trí 2",#REF!,9,0)</f>
        <v>#REF!</v>
      </c>
      <c r="S199" s="95" t="e">
        <f>VLOOKUP(H199&amp;"Vị trí 3",#REF!,9,0)</f>
        <v>#REF!</v>
      </c>
      <c r="T199" s="95" t="e">
        <f>VLOOKUP(H199&amp;"Vị trí 4",#REF!,9,0)</f>
        <v>#REF!</v>
      </c>
      <c r="U199" s="237"/>
      <c r="V199" s="237"/>
      <c r="W199" s="237"/>
      <c r="X199" s="237"/>
      <c r="Y199" s="238"/>
      <c r="Z199" s="238"/>
      <c r="AA199" s="238"/>
      <c r="AB199" s="238"/>
      <c r="AC199" s="237"/>
      <c r="AD199" s="237"/>
      <c r="AE199" s="237"/>
      <c r="AF199" s="237"/>
      <c r="AG199" s="238"/>
      <c r="AH199" s="238"/>
      <c r="AI199" s="238"/>
      <c r="AJ199" s="238"/>
      <c r="AK199" s="86">
        <v>3.05</v>
      </c>
      <c r="AL199" s="86"/>
      <c r="AM199" s="239"/>
      <c r="AN199" s="239">
        <f>AK199*$AN$10/$AK$10</f>
        <v>1.7993466864428302</v>
      </c>
      <c r="AO199" s="98">
        <f t="shared" si="114"/>
        <v>39585.627101742262</v>
      </c>
      <c r="AP199" s="98">
        <f t="shared" si="114"/>
        <v>19792.813550871131</v>
      </c>
      <c r="AQ199" s="98">
        <f t="shared" si="114"/>
        <v>10796.080118656981</v>
      </c>
      <c r="AR199" s="98">
        <f t="shared" si="114"/>
        <v>7017.4520771270381</v>
      </c>
      <c r="AS199" s="99">
        <f t="shared" si="115"/>
        <v>39600</v>
      </c>
      <c r="AT199" s="99">
        <f t="shared" si="115"/>
        <v>19800</v>
      </c>
      <c r="AU199" s="99">
        <f t="shared" si="115"/>
        <v>10800</v>
      </c>
      <c r="AV199" s="99">
        <f t="shared" si="115"/>
        <v>7000</v>
      </c>
      <c r="AW199" s="100">
        <f>AO199*0.15</f>
        <v>5937.844065261339</v>
      </c>
      <c r="AX199" s="240" t="s">
        <v>344</v>
      </c>
      <c r="AY199" s="101">
        <v>14000</v>
      </c>
      <c r="AZ199" s="102">
        <v>7000</v>
      </c>
      <c r="BA199" s="102">
        <v>4550</v>
      </c>
      <c r="BB199" s="102">
        <v>2730</v>
      </c>
      <c r="BC199" s="237">
        <v>12000</v>
      </c>
      <c r="BD199" s="237">
        <v>6000</v>
      </c>
      <c r="BE199" s="237">
        <v>3900</v>
      </c>
      <c r="BF199" s="237">
        <v>2340</v>
      </c>
      <c r="BG199" s="103">
        <f>AV199-AW199</f>
        <v>1062.155934738661</v>
      </c>
      <c r="BJ199" s="235" t="e">
        <f>M199*#REF!</f>
        <v>#REF!</v>
      </c>
      <c r="BK199" s="235" t="e">
        <f>N199*#REF!</f>
        <v>#REF!</v>
      </c>
      <c r="BL199" s="235" t="e">
        <f>O199*#REF!</f>
        <v>#REF!</v>
      </c>
      <c r="BM199" s="235" t="e">
        <f>P199*#REF!</f>
        <v>#REF!</v>
      </c>
    </row>
    <row r="200" spans="1:65" s="83" customFormat="1" ht="35.1" customHeight="1" x14ac:dyDescent="0.25">
      <c r="A200" s="83" t="str">
        <f t="shared" si="82"/>
        <v>BH104DT+1</v>
      </c>
      <c r="B200" s="83" t="str">
        <f t="shared" si="83"/>
        <v>BH104DT+2</v>
      </c>
      <c r="C200" s="83" t="str">
        <f t="shared" si="84"/>
        <v>BH104DT+3</v>
      </c>
      <c r="D200" s="83" t="str">
        <f t="shared" si="85"/>
        <v>BH104DT+4</v>
      </c>
      <c r="E200" s="83" t="s">
        <v>344</v>
      </c>
      <c r="F200" s="85">
        <v>104</v>
      </c>
      <c r="G200" s="85"/>
      <c r="H200" s="93" t="s">
        <v>4762</v>
      </c>
      <c r="I200" s="84" t="s">
        <v>4763</v>
      </c>
      <c r="J200" s="84" t="s">
        <v>3946</v>
      </c>
      <c r="K200" s="84" t="str">
        <f t="shared" si="81"/>
        <v>BH104DT</v>
      </c>
      <c r="L200" s="84" t="s">
        <v>4763</v>
      </c>
      <c r="M200" s="95">
        <v>22000</v>
      </c>
      <c r="N200" s="95">
        <v>11000</v>
      </c>
      <c r="O200" s="95">
        <v>6000</v>
      </c>
      <c r="P200" s="95">
        <v>3900</v>
      </c>
      <c r="Q200" s="95" t="e">
        <f>VLOOKUP(H200&amp;"Vị trí 1",#REF!,9,0)</f>
        <v>#REF!</v>
      </c>
      <c r="R200" s="95" t="e">
        <f>VLOOKUP(H200&amp;"Vị trí 2",#REF!,9,0)</f>
        <v>#REF!</v>
      </c>
      <c r="S200" s="95" t="e">
        <f>VLOOKUP(H200&amp;"Vị trí 3",#REF!,9,0)</f>
        <v>#REF!</v>
      </c>
      <c r="T200" s="95" t="e">
        <f>VLOOKUP(H200&amp;"Vị trí 4",#REF!,9,0)</f>
        <v>#REF!</v>
      </c>
      <c r="U200" s="237" t="e">
        <f>VLOOKUP(A200,#REF!,32,0)</f>
        <v>#REF!</v>
      </c>
      <c r="V200" s="237" t="e">
        <f>VLOOKUP(B200,#REF!,32,0)</f>
        <v>#REF!</v>
      </c>
      <c r="W200" s="237"/>
      <c r="X200" s="237"/>
      <c r="Y200" s="238" t="e">
        <f>U200/M200</f>
        <v>#REF!</v>
      </c>
      <c r="Z200" s="238" t="e">
        <f>V200/N200</f>
        <v>#REF!</v>
      </c>
      <c r="AA200" s="238"/>
      <c r="AB200" s="238"/>
      <c r="AC200" s="237"/>
      <c r="AD200" s="237"/>
      <c r="AE200" s="237"/>
      <c r="AF200" s="237"/>
      <c r="AG200" s="238"/>
      <c r="AH200" s="238"/>
      <c r="AI200" s="238"/>
      <c r="AJ200" s="238"/>
      <c r="AK200" s="86">
        <v>3.3009874868334692</v>
      </c>
      <c r="AL200" s="86"/>
      <c r="AM200" s="239"/>
      <c r="AN200" s="239">
        <f>AK200*$AN$10/$AK$10</f>
        <v>1.9474166873518193</v>
      </c>
      <c r="AO200" s="98">
        <f t="shared" si="114"/>
        <v>42843.167121740022</v>
      </c>
      <c r="AP200" s="98">
        <f t="shared" si="114"/>
        <v>21421.583560870011</v>
      </c>
      <c r="AQ200" s="98">
        <f t="shared" si="114"/>
        <v>11684.500124110915</v>
      </c>
      <c r="AR200" s="98">
        <f t="shared" si="114"/>
        <v>7594.9250806720947</v>
      </c>
      <c r="AS200" s="99">
        <f t="shared" si="115"/>
        <v>42800</v>
      </c>
      <c r="AT200" s="99">
        <f t="shared" si="115"/>
        <v>21400</v>
      </c>
      <c r="AU200" s="99">
        <f t="shared" si="115"/>
        <v>11700</v>
      </c>
      <c r="AV200" s="99">
        <f t="shared" si="115"/>
        <v>7600</v>
      </c>
      <c r="AW200" s="100">
        <f>AO200*0.15</f>
        <v>6426.4750682610029</v>
      </c>
      <c r="AX200" s="240" t="s">
        <v>344</v>
      </c>
      <c r="AY200" s="101">
        <v>15400</v>
      </c>
      <c r="AZ200" s="102">
        <v>7700</v>
      </c>
      <c r="BA200" s="102">
        <v>4200</v>
      </c>
      <c r="BB200" s="102">
        <v>2730</v>
      </c>
      <c r="BC200" s="237">
        <v>13200</v>
      </c>
      <c r="BD200" s="237">
        <v>6600</v>
      </c>
      <c r="BE200" s="237">
        <v>3600</v>
      </c>
      <c r="BF200" s="237">
        <v>2340</v>
      </c>
      <c r="BG200" s="103">
        <f>AV200-AW200</f>
        <v>1173.5249317389971</v>
      </c>
      <c r="BJ200" s="235" t="e">
        <f>M200*#REF!</f>
        <v>#REF!</v>
      </c>
      <c r="BK200" s="235" t="e">
        <f>N200*#REF!</f>
        <v>#REF!</v>
      </c>
      <c r="BL200" s="235" t="e">
        <f>O200*#REF!</f>
        <v>#REF!</v>
      </c>
      <c r="BM200" s="235" t="e">
        <f>P200*#REF!</f>
        <v>#REF!</v>
      </c>
    </row>
    <row r="201" spans="1:65" s="234" customFormat="1" ht="35.1" customHeight="1" x14ac:dyDescent="0.25">
      <c r="A201" s="83" t="str">
        <f t="shared" si="82"/>
        <v>BH105DT+1</v>
      </c>
      <c r="B201" s="83" t="str">
        <f t="shared" si="83"/>
        <v>BH105DT+2</v>
      </c>
      <c r="C201" s="83" t="str">
        <f t="shared" si="84"/>
        <v>BH105DT+3</v>
      </c>
      <c r="D201" s="83" t="str">
        <f t="shared" si="85"/>
        <v>BH105DT+4</v>
      </c>
      <c r="E201" s="83" t="s">
        <v>344</v>
      </c>
      <c r="F201" s="85">
        <v>105</v>
      </c>
      <c r="G201" s="85"/>
      <c r="H201" s="93" t="s">
        <v>4764</v>
      </c>
      <c r="I201" s="84" t="s">
        <v>4355</v>
      </c>
      <c r="J201" s="84" t="s">
        <v>3946</v>
      </c>
      <c r="K201" s="84" t="str">
        <f t="shared" si="81"/>
        <v>BH105DT</v>
      </c>
      <c r="L201" s="84" t="s">
        <v>3881</v>
      </c>
      <c r="M201" s="95">
        <v>35000</v>
      </c>
      <c r="N201" s="95">
        <v>14000</v>
      </c>
      <c r="O201" s="95">
        <v>8500</v>
      </c>
      <c r="P201" s="95">
        <v>6000</v>
      </c>
      <c r="Q201" s="95" t="e">
        <f>VLOOKUP(H201&amp;"Vị trí 1",#REF!,9,0)</f>
        <v>#REF!</v>
      </c>
      <c r="R201" s="95" t="e">
        <f>VLOOKUP(H201&amp;"Vị trí 2",#REF!,9,0)</f>
        <v>#REF!</v>
      </c>
      <c r="S201" s="95" t="e">
        <f>VLOOKUP(H201&amp;"Vị trí 3",#REF!,9,0)</f>
        <v>#REF!</v>
      </c>
      <c r="T201" s="95" t="e">
        <f>VLOOKUP(H201&amp;"Vị trí 4",#REF!,9,0)</f>
        <v>#REF!</v>
      </c>
      <c r="U201" s="237" t="e">
        <f>VLOOKUP(A201,#REF!,32,0)</f>
        <v>#REF!</v>
      </c>
      <c r="V201" s="237" t="e">
        <f>VLOOKUP(B201,#REF!,32,0)</f>
        <v>#REF!</v>
      </c>
      <c r="W201" s="237" t="e">
        <f>VLOOKUP(C201,#REF!,32,0)</f>
        <v>#REF!</v>
      </c>
      <c r="X201" s="237" t="e">
        <f>VLOOKUP(D201,#REF!,32,0)</f>
        <v>#REF!</v>
      </c>
      <c r="Y201" s="238" t="e">
        <f>U201/M201</f>
        <v>#REF!</v>
      </c>
      <c r="Z201" s="238" t="e">
        <f>V201/N201</f>
        <v>#REF!</v>
      </c>
      <c r="AA201" s="238" t="e">
        <f>W201/O201</f>
        <v>#REF!</v>
      </c>
      <c r="AB201" s="238" t="e">
        <f>X201/P201</f>
        <v>#REF!</v>
      </c>
      <c r="AC201" s="237" t="e">
        <f>VLOOKUP(H201,#REF!,5,0)</f>
        <v>#REF!</v>
      </c>
      <c r="AD201" s="237"/>
      <c r="AE201" s="237"/>
      <c r="AF201" s="237"/>
      <c r="AG201" s="238" t="e">
        <f>AC201/M201</f>
        <v>#REF!</v>
      </c>
      <c r="AH201" s="238"/>
      <c r="AI201" s="238"/>
      <c r="AJ201" s="238"/>
      <c r="AK201" s="86">
        <v>2.8830441197781771</v>
      </c>
      <c r="AL201" s="86"/>
      <c r="AM201" s="239" t="e">
        <f>AVERAGE(AG201:AJ201)</f>
        <v>#REF!</v>
      </c>
      <c r="AN201" s="239">
        <f>AK201*$AN$10/$AK$10</f>
        <v>1.7008511094397865</v>
      </c>
      <c r="AO201" s="98">
        <f t="shared" si="114"/>
        <v>59529.788830392528</v>
      </c>
      <c r="AP201" s="98">
        <f t="shared" si="114"/>
        <v>23811.915532157011</v>
      </c>
      <c r="AQ201" s="98">
        <f t="shared" si="114"/>
        <v>14457.234430238184</v>
      </c>
      <c r="AR201" s="98">
        <f t="shared" si="114"/>
        <v>10205.106656638718</v>
      </c>
      <c r="AS201" s="99">
        <f t="shared" si="115"/>
        <v>59500</v>
      </c>
      <c r="AT201" s="99">
        <f t="shared" si="115"/>
        <v>23800</v>
      </c>
      <c r="AU201" s="99">
        <f t="shared" si="115"/>
        <v>14500</v>
      </c>
      <c r="AV201" s="99">
        <f t="shared" si="115"/>
        <v>10200</v>
      </c>
      <c r="AW201" s="100">
        <f>AO201*0.15</f>
        <v>8929.4683245588785</v>
      </c>
      <c r="AX201" s="244" t="s">
        <v>344</v>
      </c>
      <c r="AY201" s="101">
        <v>15400</v>
      </c>
      <c r="AZ201" s="102">
        <v>7700</v>
      </c>
      <c r="BA201" s="102">
        <v>4200</v>
      </c>
      <c r="BB201" s="102">
        <v>2730</v>
      </c>
      <c r="BC201" s="237">
        <v>13200</v>
      </c>
      <c r="BD201" s="237">
        <v>6600</v>
      </c>
      <c r="BE201" s="237">
        <v>3600</v>
      </c>
      <c r="BF201" s="237">
        <v>2340</v>
      </c>
      <c r="BG201" s="103">
        <f>AV201-AW201</f>
        <v>1270.5316754411215</v>
      </c>
      <c r="BJ201" s="235" t="e">
        <f>M201*#REF!</f>
        <v>#REF!</v>
      </c>
      <c r="BK201" s="235" t="e">
        <f>N201*#REF!</f>
        <v>#REF!</v>
      </c>
      <c r="BL201" s="235" t="e">
        <f>O201*#REF!</f>
        <v>#REF!</v>
      </c>
      <c r="BM201" s="235" t="e">
        <f>P201*#REF!</f>
        <v>#REF!</v>
      </c>
    </row>
    <row r="202" spans="1:65" s="83" customFormat="1" ht="35.1" customHeight="1" x14ac:dyDescent="0.25">
      <c r="A202" s="83" t="str">
        <f t="shared" si="82"/>
        <v>BH106DT+1</v>
      </c>
      <c r="B202" s="83" t="str">
        <f t="shared" si="83"/>
        <v>BH106DT+2</v>
      </c>
      <c r="C202" s="83" t="str">
        <f t="shared" si="84"/>
        <v>BH106DT+3</v>
      </c>
      <c r="D202" s="83" t="str">
        <f t="shared" si="85"/>
        <v>BH106DT+4</v>
      </c>
      <c r="E202" s="83" t="s">
        <v>344</v>
      </c>
      <c r="F202" s="85">
        <v>106</v>
      </c>
      <c r="G202" s="85"/>
      <c r="H202" s="93" t="s">
        <v>4765</v>
      </c>
      <c r="I202" s="84" t="s">
        <v>4766</v>
      </c>
      <c r="J202" s="84" t="s">
        <v>4413</v>
      </c>
      <c r="K202" s="84"/>
      <c r="L202" s="84" t="s">
        <v>4767</v>
      </c>
      <c r="M202" s="96"/>
      <c r="N202" s="96"/>
      <c r="O202" s="96"/>
      <c r="P202" s="96"/>
      <c r="Q202" s="95"/>
      <c r="R202" s="95"/>
      <c r="S202" s="95"/>
      <c r="T202" s="95"/>
      <c r="U202" s="237"/>
      <c r="V202" s="237"/>
      <c r="W202" s="237"/>
      <c r="X202" s="237"/>
      <c r="Y202" s="238"/>
      <c r="Z202" s="238"/>
      <c r="AA202" s="238"/>
      <c r="AB202" s="238"/>
      <c r="AC202" s="237"/>
      <c r="AD202" s="237"/>
      <c r="AE202" s="237"/>
      <c r="AF202" s="237"/>
      <c r="AG202" s="238"/>
      <c r="AH202" s="238"/>
      <c r="AI202" s="238"/>
      <c r="AJ202" s="238"/>
      <c r="AK202" s="86"/>
      <c r="AL202" s="86"/>
      <c r="AM202" s="239"/>
      <c r="AN202" s="239"/>
      <c r="AO202" s="98"/>
      <c r="AP202" s="98"/>
      <c r="AQ202" s="98"/>
      <c r="AR202" s="98"/>
      <c r="AS202" s="98"/>
      <c r="AT202" s="98"/>
      <c r="AU202" s="98"/>
      <c r="AV202" s="98"/>
      <c r="AW202" s="100"/>
      <c r="AX202" s="240" t="s">
        <v>344</v>
      </c>
      <c r="AY202" s="101">
        <v>24500</v>
      </c>
      <c r="AZ202" s="102">
        <v>9800</v>
      </c>
      <c r="BA202" s="102">
        <v>5950</v>
      </c>
      <c r="BB202" s="102">
        <v>4200</v>
      </c>
      <c r="BC202" s="237">
        <v>21000</v>
      </c>
      <c r="BD202" s="237">
        <v>8400</v>
      </c>
      <c r="BE202" s="237">
        <v>5100</v>
      </c>
      <c r="BF202" s="237">
        <v>3600</v>
      </c>
    </row>
    <row r="203" spans="1:65" s="83" customFormat="1" ht="35.1" customHeight="1" x14ac:dyDescent="0.25">
      <c r="A203" s="83" t="str">
        <f t="shared" si="82"/>
        <v>BH106DT_D1+1</v>
      </c>
      <c r="B203" s="83" t="str">
        <f t="shared" si="83"/>
        <v>BH106DT_D1+2</v>
      </c>
      <c r="C203" s="83" t="str">
        <f t="shared" si="84"/>
        <v>BH106DT_D1+3</v>
      </c>
      <c r="D203" s="83" t="str">
        <f t="shared" si="85"/>
        <v>BH106DT_D1+4</v>
      </c>
      <c r="E203" s="83" t="s">
        <v>344</v>
      </c>
      <c r="F203" s="85"/>
      <c r="G203" s="85"/>
      <c r="H203" s="93" t="s">
        <v>4768</v>
      </c>
      <c r="I203" s="84" t="s">
        <v>4769</v>
      </c>
      <c r="J203" s="84" t="s">
        <v>4355</v>
      </c>
      <c r="K203" s="84" t="str">
        <f t="shared" si="81"/>
        <v>BH106DT_D1</v>
      </c>
      <c r="L203" s="84" t="s">
        <v>4770</v>
      </c>
      <c r="M203" s="95">
        <v>26000</v>
      </c>
      <c r="N203" s="95">
        <v>12000</v>
      </c>
      <c r="O203" s="95">
        <v>7300</v>
      </c>
      <c r="P203" s="95">
        <v>4500</v>
      </c>
      <c r="Q203" s="95" t="e">
        <f>VLOOKUP(H203&amp;"Vị trí 1",#REF!,9,0)</f>
        <v>#REF!</v>
      </c>
      <c r="R203" s="95" t="e">
        <f>VLOOKUP(H203&amp;"Vị trí 2",#REF!,9,0)</f>
        <v>#REF!</v>
      </c>
      <c r="S203" s="95" t="e">
        <f>VLOOKUP(H203&amp;"Vị trí 3",#REF!,9,0)</f>
        <v>#REF!</v>
      </c>
      <c r="T203" s="95" t="e">
        <f>VLOOKUP(H203&amp;"Vị trí 4",#REF!,9,0)</f>
        <v>#REF!</v>
      </c>
      <c r="U203" s="237"/>
      <c r="V203" s="237" t="e">
        <f>VLOOKUP(B203,#REF!,32,0)</f>
        <v>#REF!</v>
      </c>
      <c r="W203" s="237" t="e">
        <f>VLOOKUP(C203,#REF!,32,0)</f>
        <v>#REF!</v>
      </c>
      <c r="X203" s="237" t="e">
        <f>VLOOKUP(D203,#REF!,32,0)</f>
        <v>#REF!</v>
      </c>
      <c r="Y203" s="238"/>
      <c r="Z203" s="238" t="e">
        <f t="shared" ref="Z203:AB218" si="116">V203/N203</f>
        <v>#REF!</v>
      </c>
      <c r="AA203" s="238" t="e">
        <f t="shared" si="116"/>
        <v>#REF!</v>
      </c>
      <c r="AB203" s="238" t="e">
        <f t="shared" si="116"/>
        <v>#REF!</v>
      </c>
      <c r="AC203" s="237"/>
      <c r="AD203" s="237"/>
      <c r="AE203" s="237"/>
      <c r="AF203" s="237"/>
      <c r="AG203" s="238"/>
      <c r="AH203" s="238"/>
      <c r="AI203" s="238"/>
      <c r="AJ203" s="238"/>
      <c r="AK203" s="86">
        <v>2.0483270210627635</v>
      </c>
      <c r="AL203" s="86"/>
      <c r="AM203" s="239"/>
      <c r="AN203" s="239">
        <v>1.2</v>
      </c>
      <c r="AO203" s="98">
        <f t="shared" ref="AO203:AO215" si="117">M203*$AN203</f>
        <v>31200</v>
      </c>
      <c r="AP203" s="98">
        <f t="shared" ref="AP203:AP215" si="118">N203*$AN203</f>
        <v>14400</v>
      </c>
      <c r="AQ203" s="98">
        <f t="shared" ref="AQ203:AQ215" si="119">O203*$AN203</f>
        <v>8760</v>
      </c>
      <c r="AR203" s="98">
        <f t="shared" ref="AR203:AR215" si="120">P203*$AN203</f>
        <v>5400</v>
      </c>
      <c r="AS203" s="99">
        <f t="shared" ref="AS203:AV215" si="121">IF(AO203&lt;1000,ROUND(AO203,-1),ROUND(AO203,-2))</f>
        <v>31200</v>
      </c>
      <c r="AT203" s="99">
        <f t="shared" si="121"/>
        <v>14400</v>
      </c>
      <c r="AU203" s="99">
        <f t="shared" si="121"/>
        <v>8800</v>
      </c>
      <c r="AV203" s="99">
        <f t="shared" si="121"/>
        <v>5400</v>
      </c>
      <c r="AW203" s="100">
        <f t="shared" ref="AW203:AW215" si="122">AO203*0.15</f>
        <v>4680</v>
      </c>
      <c r="AX203" s="240" t="s">
        <v>344</v>
      </c>
      <c r="AY203" s="101"/>
      <c r="AZ203" s="102"/>
      <c r="BA203" s="102"/>
      <c r="BB203" s="102"/>
      <c r="BC203" s="237"/>
      <c r="BD203" s="237"/>
      <c r="BE203" s="237"/>
      <c r="BF203" s="237"/>
      <c r="BG203" s="103">
        <f t="shared" ref="BG203:BG215" si="123">AV203-AW203</f>
        <v>720</v>
      </c>
      <c r="BJ203" s="235" t="e">
        <f>M203*#REF!</f>
        <v>#REF!</v>
      </c>
      <c r="BK203" s="235" t="e">
        <f>N203*#REF!</f>
        <v>#REF!</v>
      </c>
      <c r="BL203" s="235" t="e">
        <f>O203*#REF!</f>
        <v>#REF!</v>
      </c>
      <c r="BM203" s="235" t="e">
        <f>P203*#REF!</f>
        <v>#REF!</v>
      </c>
    </row>
    <row r="204" spans="1:65" s="83" customFormat="1" ht="35.1" customHeight="1" x14ac:dyDescent="0.25">
      <c r="A204" s="83" t="str">
        <f t="shared" si="82"/>
        <v>BH106DT_D2+1</v>
      </c>
      <c r="B204" s="83" t="str">
        <f t="shared" si="83"/>
        <v>BH106DT_D2+2</v>
      </c>
      <c r="C204" s="83" t="str">
        <f t="shared" si="84"/>
        <v>BH106DT_D2+3</v>
      </c>
      <c r="D204" s="83" t="str">
        <f t="shared" si="85"/>
        <v>BH106DT_D2+4</v>
      </c>
      <c r="E204" s="83" t="s">
        <v>344</v>
      </c>
      <c r="F204" s="85"/>
      <c r="G204" s="85"/>
      <c r="H204" s="93" t="s">
        <v>4771</v>
      </c>
      <c r="I204" s="84" t="s">
        <v>4772</v>
      </c>
      <c r="J204" s="84" t="s">
        <v>4355</v>
      </c>
      <c r="K204" s="84" t="str">
        <f t="shared" ref="K204:K267" si="124">H204</f>
        <v>BH106DT_D2</v>
      </c>
      <c r="L204" s="84" t="s">
        <v>460</v>
      </c>
      <c r="M204" s="95">
        <v>20000</v>
      </c>
      <c r="N204" s="95">
        <v>10000</v>
      </c>
      <c r="O204" s="95">
        <v>6100</v>
      </c>
      <c r="P204" s="95">
        <v>3900</v>
      </c>
      <c r="Q204" s="95" t="e">
        <f>VLOOKUP(H204&amp;"Vị trí 1",#REF!,9,0)</f>
        <v>#REF!</v>
      </c>
      <c r="R204" s="95" t="e">
        <f>VLOOKUP(H204&amp;"Vị trí 2",#REF!,9,0)</f>
        <v>#REF!</v>
      </c>
      <c r="S204" s="95" t="e">
        <f>VLOOKUP(H204&amp;"Vị trí 3",#REF!,9,0)</f>
        <v>#REF!</v>
      </c>
      <c r="T204" s="95" t="e">
        <f>VLOOKUP(H204&amp;"Vị trí 4",#REF!,9,0)</f>
        <v>#REF!</v>
      </c>
      <c r="U204" s="237" t="e">
        <f>VLOOKUP(A204,#REF!,32,0)</f>
        <v>#REF!</v>
      </c>
      <c r="V204" s="237" t="e">
        <f>VLOOKUP(B204,#REF!,32,0)</f>
        <v>#REF!</v>
      </c>
      <c r="W204" s="237" t="e">
        <f>VLOOKUP(C204,#REF!,32,0)</f>
        <v>#REF!</v>
      </c>
      <c r="X204" s="237" t="e">
        <f>VLOOKUP(D204,#REF!,32,0)</f>
        <v>#REF!</v>
      </c>
      <c r="Y204" s="238" t="e">
        <f>U204/M204</f>
        <v>#REF!</v>
      </c>
      <c r="Z204" s="238" t="e">
        <f t="shared" si="116"/>
        <v>#REF!</v>
      </c>
      <c r="AA204" s="238" t="e">
        <f t="shared" si="116"/>
        <v>#REF!</v>
      </c>
      <c r="AB204" s="238" t="e">
        <f t="shared" si="116"/>
        <v>#REF!</v>
      </c>
      <c r="AC204" s="237"/>
      <c r="AD204" s="237"/>
      <c r="AE204" s="237"/>
      <c r="AF204" s="237"/>
      <c r="AG204" s="238"/>
      <c r="AH204" s="238"/>
      <c r="AI204" s="238"/>
      <c r="AJ204" s="238"/>
      <c r="AK204" s="86">
        <v>3.0415147047121232</v>
      </c>
      <c r="AL204" s="86"/>
      <c r="AM204" s="239"/>
      <c r="AN204" s="239">
        <v>1.75</v>
      </c>
      <c r="AO204" s="98">
        <f t="shared" si="117"/>
        <v>35000</v>
      </c>
      <c r="AP204" s="98">
        <f t="shared" si="118"/>
        <v>17500</v>
      </c>
      <c r="AQ204" s="98">
        <f t="shared" si="119"/>
        <v>10675</v>
      </c>
      <c r="AR204" s="98">
        <f t="shared" si="120"/>
        <v>6825</v>
      </c>
      <c r="AS204" s="99">
        <f t="shared" si="121"/>
        <v>35000</v>
      </c>
      <c r="AT204" s="99">
        <f t="shared" si="121"/>
        <v>17500</v>
      </c>
      <c r="AU204" s="99">
        <f t="shared" si="121"/>
        <v>10700</v>
      </c>
      <c r="AV204" s="99">
        <f t="shared" si="121"/>
        <v>6800</v>
      </c>
      <c r="AW204" s="100">
        <f t="shared" si="122"/>
        <v>5250</v>
      </c>
      <c r="AX204" s="240" t="s">
        <v>344</v>
      </c>
      <c r="AY204" s="101">
        <v>18200</v>
      </c>
      <c r="AZ204" s="102">
        <v>8400</v>
      </c>
      <c r="BA204" s="102">
        <v>5110</v>
      </c>
      <c r="BB204" s="102">
        <v>3150</v>
      </c>
      <c r="BC204" s="237">
        <v>15600</v>
      </c>
      <c r="BD204" s="237">
        <v>7200</v>
      </c>
      <c r="BE204" s="237">
        <v>4380</v>
      </c>
      <c r="BF204" s="237">
        <v>2700</v>
      </c>
      <c r="BG204" s="103">
        <f t="shared" si="123"/>
        <v>1550</v>
      </c>
      <c r="BJ204" s="235" t="e">
        <f>M204*#REF!</f>
        <v>#REF!</v>
      </c>
      <c r="BK204" s="235" t="e">
        <f>N204*#REF!</f>
        <v>#REF!</v>
      </c>
      <c r="BL204" s="235" t="e">
        <f>O204*#REF!</f>
        <v>#REF!</v>
      </c>
      <c r="BM204" s="235" t="e">
        <f>P204*#REF!</f>
        <v>#REF!</v>
      </c>
    </row>
    <row r="205" spans="1:65" s="83" customFormat="1" ht="35.1" customHeight="1" x14ac:dyDescent="0.25">
      <c r="A205" s="83" t="str">
        <f t="shared" ref="A205:A268" si="125">$H205&amp;"+1"</f>
        <v>BH106DT_D3+1</v>
      </c>
      <c r="B205" s="83" t="str">
        <f t="shared" ref="B205:B268" si="126">$H205&amp;"+2"</f>
        <v>BH106DT_D3+2</v>
      </c>
      <c r="C205" s="83" t="str">
        <f t="shared" ref="C205:C268" si="127">$H205&amp;"+3"</f>
        <v>BH106DT_D3+3</v>
      </c>
      <c r="D205" s="83" t="str">
        <f t="shared" ref="D205:D268" si="128">$H205&amp;"+4"</f>
        <v>BH106DT_D3+4</v>
      </c>
      <c r="E205" s="83" t="s">
        <v>344</v>
      </c>
      <c r="F205" s="85"/>
      <c r="G205" s="85"/>
      <c r="H205" s="93" t="s">
        <v>4773</v>
      </c>
      <c r="I205" s="84" t="s">
        <v>4774</v>
      </c>
      <c r="J205" s="84" t="s">
        <v>460</v>
      </c>
      <c r="K205" s="84" t="str">
        <f t="shared" si="124"/>
        <v>BH106DT_D3</v>
      </c>
      <c r="L205" s="84" t="s">
        <v>4775</v>
      </c>
      <c r="M205" s="95">
        <v>13000</v>
      </c>
      <c r="N205" s="95">
        <v>7000</v>
      </c>
      <c r="O205" s="95">
        <v>4600</v>
      </c>
      <c r="P205" s="95">
        <v>3100</v>
      </c>
      <c r="Q205" s="95" t="e">
        <f>VLOOKUP(H205&amp;"Vị trí 1",#REF!,9,0)</f>
        <v>#REF!</v>
      </c>
      <c r="R205" s="95" t="e">
        <f>VLOOKUP(H205&amp;"Vị trí 2",#REF!,9,0)</f>
        <v>#REF!</v>
      </c>
      <c r="S205" s="95" t="e">
        <f>VLOOKUP(H205&amp;"Vị trí 3",#REF!,9,0)</f>
        <v>#REF!</v>
      </c>
      <c r="T205" s="95" t="e">
        <f>VLOOKUP(H205&amp;"Vị trí 4",#REF!,9,0)</f>
        <v>#REF!</v>
      </c>
      <c r="U205" s="237" t="e">
        <f>VLOOKUP(A205,#REF!,32,0)</f>
        <v>#REF!</v>
      </c>
      <c r="V205" s="237" t="e">
        <f>VLOOKUP(B205,#REF!,32,0)</f>
        <v>#REF!</v>
      </c>
      <c r="W205" s="237"/>
      <c r="X205" s="237"/>
      <c r="Y205" s="238" t="e">
        <f>U205/M205</f>
        <v>#REF!</v>
      </c>
      <c r="Z205" s="238" t="e">
        <f t="shared" si="116"/>
        <v>#REF!</v>
      </c>
      <c r="AA205" s="238"/>
      <c r="AB205" s="238"/>
      <c r="AC205" s="237"/>
      <c r="AD205" s="237"/>
      <c r="AE205" s="237"/>
      <c r="AF205" s="237"/>
      <c r="AG205" s="238"/>
      <c r="AH205" s="238"/>
      <c r="AI205" s="238"/>
      <c r="AJ205" s="238"/>
      <c r="AK205" s="86">
        <v>4.0318999136776954</v>
      </c>
      <c r="AL205" s="86"/>
      <c r="AM205" s="239"/>
      <c r="AN205" s="239">
        <f>ROUNDDOWN(AK205*$AN$10/$AK$10,1)</f>
        <v>2.2999999999999998</v>
      </c>
      <c r="AO205" s="98">
        <f t="shared" si="117"/>
        <v>29899.999999999996</v>
      </c>
      <c r="AP205" s="98">
        <f t="shared" si="118"/>
        <v>16099.999999999998</v>
      </c>
      <c r="AQ205" s="98">
        <f t="shared" si="119"/>
        <v>10580</v>
      </c>
      <c r="AR205" s="98">
        <f t="shared" si="120"/>
        <v>7129.9999999999991</v>
      </c>
      <c r="AS205" s="99">
        <f t="shared" si="121"/>
        <v>29900</v>
      </c>
      <c r="AT205" s="99">
        <f t="shared" si="121"/>
        <v>16100</v>
      </c>
      <c r="AU205" s="99">
        <f t="shared" si="121"/>
        <v>10600</v>
      </c>
      <c r="AV205" s="99">
        <f t="shared" si="121"/>
        <v>7100</v>
      </c>
      <c r="AW205" s="100">
        <f t="shared" si="122"/>
        <v>4484.9999999999991</v>
      </c>
      <c r="AX205" s="240" t="s">
        <v>344</v>
      </c>
      <c r="AY205" s="101">
        <v>14000</v>
      </c>
      <c r="AZ205" s="102">
        <v>7000</v>
      </c>
      <c r="BA205" s="102">
        <v>4270</v>
      </c>
      <c r="BB205" s="102">
        <v>2730</v>
      </c>
      <c r="BC205" s="237">
        <v>12000</v>
      </c>
      <c r="BD205" s="237">
        <v>6000</v>
      </c>
      <c r="BE205" s="237">
        <v>3660</v>
      </c>
      <c r="BF205" s="237">
        <v>2340</v>
      </c>
      <c r="BG205" s="103">
        <f t="shared" si="123"/>
        <v>2615.0000000000009</v>
      </c>
      <c r="BJ205" s="235" t="e">
        <f>M205*#REF!</f>
        <v>#REF!</v>
      </c>
      <c r="BK205" s="235" t="e">
        <f>N205*#REF!</f>
        <v>#REF!</v>
      </c>
      <c r="BL205" s="235" t="e">
        <f>O205*#REF!</f>
        <v>#REF!</v>
      </c>
      <c r="BM205" s="235" t="e">
        <f>P205*#REF!</f>
        <v>#REF!</v>
      </c>
    </row>
    <row r="206" spans="1:65" s="83" customFormat="1" ht="36.75" customHeight="1" x14ac:dyDescent="0.25">
      <c r="A206" s="83" t="str">
        <f t="shared" si="125"/>
        <v>BH107DT+1</v>
      </c>
      <c r="B206" s="83" t="str">
        <f t="shared" si="126"/>
        <v>BH107DT+2</v>
      </c>
      <c r="C206" s="83" t="str">
        <f t="shared" si="127"/>
        <v>BH107DT+3</v>
      </c>
      <c r="D206" s="83" t="str">
        <f t="shared" si="128"/>
        <v>BH107DT+4</v>
      </c>
      <c r="E206" s="83" t="s">
        <v>344</v>
      </c>
      <c r="F206" s="85">
        <v>107</v>
      </c>
      <c r="G206" s="85"/>
      <c r="H206" s="93" t="s">
        <v>4776</v>
      </c>
      <c r="I206" s="84" t="s">
        <v>460</v>
      </c>
      <c r="J206" s="84" t="s">
        <v>4777</v>
      </c>
      <c r="K206" s="84" t="str">
        <f t="shared" si="124"/>
        <v>BH107DT</v>
      </c>
      <c r="L206" s="84" t="s">
        <v>4770</v>
      </c>
      <c r="M206" s="95">
        <v>21000</v>
      </c>
      <c r="N206" s="95">
        <v>10000</v>
      </c>
      <c r="O206" s="95">
        <v>6000</v>
      </c>
      <c r="P206" s="95">
        <v>3600</v>
      </c>
      <c r="Q206" s="95" t="e">
        <f>VLOOKUP(H206&amp;"Vị trí 1",#REF!,9,0)</f>
        <v>#REF!</v>
      </c>
      <c r="R206" s="95" t="e">
        <f>VLOOKUP(H206&amp;"Vị trí 2",#REF!,9,0)</f>
        <v>#REF!</v>
      </c>
      <c r="S206" s="95" t="e">
        <f>VLOOKUP(H206&amp;"Vị trí 3",#REF!,9,0)</f>
        <v>#REF!</v>
      </c>
      <c r="T206" s="95" t="e">
        <f>VLOOKUP(H206&amp;"Vị trí 4",#REF!,9,0)</f>
        <v>#REF!</v>
      </c>
      <c r="U206" s="237"/>
      <c r="V206" s="237" t="e">
        <f>VLOOKUP(B206,#REF!,32,0)</f>
        <v>#REF!</v>
      </c>
      <c r="W206" s="237" t="e">
        <f>VLOOKUP(C206,#REF!,32,0)</f>
        <v>#REF!</v>
      </c>
      <c r="X206" s="237" t="e">
        <f>VLOOKUP(D206,#REF!,32,0)</f>
        <v>#REF!</v>
      </c>
      <c r="Y206" s="238"/>
      <c r="Z206" s="238" t="e">
        <f t="shared" si="116"/>
        <v>#REF!</v>
      </c>
      <c r="AA206" s="238" t="e">
        <f>W206/O206</f>
        <v>#REF!</v>
      </c>
      <c r="AB206" s="238" t="e">
        <f>X206/P206</f>
        <v>#REF!</v>
      </c>
      <c r="AC206" s="237"/>
      <c r="AD206" s="237"/>
      <c r="AE206" s="237"/>
      <c r="AF206" s="237"/>
      <c r="AG206" s="238"/>
      <c r="AH206" s="238"/>
      <c r="AI206" s="238"/>
      <c r="AJ206" s="238"/>
      <c r="AK206" s="86">
        <v>3.3191899999752139</v>
      </c>
      <c r="AL206" s="86"/>
      <c r="AM206" s="239"/>
      <c r="AN206" s="239">
        <v>1.95</v>
      </c>
      <c r="AO206" s="98">
        <f t="shared" si="117"/>
        <v>40950</v>
      </c>
      <c r="AP206" s="98">
        <f t="shared" si="118"/>
        <v>19500</v>
      </c>
      <c r="AQ206" s="98">
        <f t="shared" si="119"/>
        <v>11700</v>
      </c>
      <c r="AR206" s="98">
        <f t="shared" si="120"/>
        <v>7020</v>
      </c>
      <c r="AS206" s="99">
        <f t="shared" si="121"/>
        <v>41000</v>
      </c>
      <c r="AT206" s="99">
        <f t="shared" si="121"/>
        <v>19500</v>
      </c>
      <c r="AU206" s="99">
        <f t="shared" si="121"/>
        <v>11700</v>
      </c>
      <c r="AV206" s="99">
        <f t="shared" si="121"/>
        <v>7000</v>
      </c>
      <c r="AW206" s="100">
        <f t="shared" si="122"/>
        <v>6142.5</v>
      </c>
      <c r="AX206" s="240" t="s">
        <v>344</v>
      </c>
      <c r="AY206" s="101">
        <v>9100</v>
      </c>
      <c r="AZ206" s="102">
        <v>4900</v>
      </c>
      <c r="BA206" s="102">
        <v>3220</v>
      </c>
      <c r="BB206" s="102">
        <v>2170</v>
      </c>
      <c r="BC206" s="237">
        <v>7800</v>
      </c>
      <c r="BD206" s="237">
        <v>4200</v>
      </c>
      <c r="BE206" s="237">
        <v>2760</v>
      </c>
      <c r="BF206" s="237">
        <v>1860</v>
      </c>
      <c r="BG206" s="103">
        <f t="shared" si="123"/>
        <v>857.5</v>
      </c>
      <c r="BJ206" s="235" t="e">
        <f>M206*#REF!</f>
        <v>#REF!</v>
      </c>
      <c r="BK206" s="235" t="e">
        <f>N206*#REF!</f>
        <v>#REF!</v>
      </c>
      <c r="BL206" s="235" t="e">
        <f>O206*#REF!</f>
        <v>#REF!</v>
      </c>
      <c r="BM206" s="235" t="e">
        <f>P206*#REF!</f>
        <v>#REF!</v>
      </c>
    </row>
    <row r="207" spans="1:65" s="83" customFormat="1" ht="35.1" customHeight="1" x14ac:dyDescent="0.25">
      <c r="A207" s="83" t="str">
        <f t="shared" si="125"/>
        <v>BH108DT+1</v>
      </c>
      <c r="B207" s="83" t="str">
        <f t="shared" si="126"/>
        <v>BH108DT+2</v>
      </c>
      <c r="C207" s="83" t="str">
        <f t="shared" si="127"/>
        <v>BH108DT+3</v>
      </c>
      <c r="D207" s="83" t="str">
        <f t="shared" si="128"/>
        <v>BH108DT+4</v>
      </c>
      <c r="E207" s="83" t="s">
        <v>344</v>
      </c>
      <c r="F207" s="85">
        <v>108</v>
      </c>
      <c r="G207" s="85"/>
      <c r="H207" s="93" t="s">
        <v>4778</v>
      </c>
      <c r="I207" s="84" t="s">
        <v>4779</v>
      </c>
      <c r="J207" s="84" t="s">
        <v>4572</v>
      </c>
      <c r="K207" s="84" t="str">
        <f t="shared" si="124"/>
        <v>BH108DT</v>
      </c>
      <c r="L207" s="84" t="s">
        <v>4766</v>
      </c>
      <c r="M207" s="95">
        <v>12000</v>
      </c>
      <c r="N207" s="95">
        <v>7000</v>
      </c>
      <c r="O207" s="95">
        <v>4200</v>
      </c>
      <c r="P207" s="95">
        <v>3100</v>
      </c>
      <c r="Q207" s="95" t="e">
        <f>VLOOKUP(H207&amp;"Vị trí 1",#REF!,9,0)</f>
        <v>#REF!</v>
      </c>
      <c r="R207" s="95" t="e">
        <f>VLOOKUP(H207&amp;"Vị trí 2",#REF!,9,0)</f>
        <v>#REF!</v>
      </c>
      <c r="S207" s="95" t="e">
        <f>VLOOKUP(H207&amp;"Vị trí 3",#REF!,9,0)</f>
        <v>#REF!</v>
      </c>
      <c r="T207" s="95" t="e">
        <f>VLOOKUP(H207&amp;"Vị trí 4",#REF!,9,0)</f>
        <v>#REF!</v>
      </c>
      <c r="U207" s="237" t="e">
        <f>VLOOKUP(A207,#REF!,32,0)</f>
        <v>#REF!</v>
      </c>
      <c r="V207" s="237" t="e">
        <f>VLOOKUP(B207,#REF!,32,0)</f>
        <v>#REF!</v>
      </c>
      <c r="W207" s="237" t="e">
        <f>VLOOKUP(C207,#REF!,32,0)</f>
        <v>#REF!</v>
      </c>
      <c r="X207" s="237" t="e">
        <f>VLOOKUP(D207,#REF!,32,0)</f>
        <v>#REF!</v>
      </c>
      <c r="Y207" s="238" t="e">
        <f>U207/M207</f>
        <v>#REF!</v>
      </c>
      <c r="Z207" s="238" t="e">
        <f t="shared" si="116"/>
        <v>#REF!</v>
      </c>
      <c r="AA207" s="238" t="e">
        <f>W207/O207</f>
        <v>#REF!</v>
      </c>
      <c r="AB207" s="238" t="e">
        <f>X207/P207</f>
        <v>#REF!</v>
      </c>
      <c r="AC207" s="237"/>
      <c r="AD207" s="237"/>
      <c r="AE207" s="237"/>
      <c r="AF207" s="237"/>
      <c r="AG207" s="238"/>
      <c r="AH207" s="238"/>
      <c r="AI207" s="238"/>
      <c r="AJ207" s="238"/>
      <c r="AK207" s="86">
        <v>3.6815473199043867</v>
      </c>
      <c r="AL207" s="86"/>
      <c r="AM207" s="239"/>
      <c r="AN207" s="239">
        <f>ROUNDDOWN(AK207*$AN$10/$AK$10,1)</f>
        <v>2.1</v>
      </c>
      <c r="AO207" s="98">
        <f t="shared" si="117"/>
        <v>25200</v>
      </c>
      <c r="AP207" s="98">
        <f t="shared" si="118"/>
        <v>14700</v>
      </c>
      <c r="AQ207" s="98">
        <f t="shared" si="119"/>
        <v>8820</v>
      </c>
      <c r="AR207" s="98">
        <f t="shared" si="120"/>
        <v>6510</v>
      </c>
      <c r="AS207" s="99">
        <f t="shared" si="121"/>
        <v>25200</v>
      </c>
      <c r="AT207" s="99">
        <f t="shared" si="121"/>
        <v>14700</v>
      </c>
      <c r="AU207" s="99">
        <f t="shared" si="121"/>
        <v>8800</v>
      </c>
      <c r="AV207" s="99">
        <f t="shared" si="121"/>
        <v>6500</v>
      </c>
      <c r="AW207" s="100">
        <f t="shared" si="122"/>
        <v>3780</v>
      </c>
      <c r="AX207" s="240" t="s">
        <v>344</v>
      </c>
      <c r="AY207" s="101">
        <v>14700</v>
      </c>
      <c r="AZ207" s="102">
        <v>7000</v>
      </c>
      <c r="BA207" s="102">
        <v>4200</v>
      </c>
      <c r="BB207" s="102">
        <v>2520</v>
      </c>
      <c r="BC207" s="237">
        <v>12600</v>
      </c>
      <c r="BD207" s="237">
        <v>6000</v>
      </c>
      <c r="BE207" s="237">
        <v>3600</v>
      </c>
      <c r="BF207" s="237">
        <v>2160</v>
      </c>
      <c r="BG207" s="103">
        <f t="shared" si="123"/>
        <v>2720</v>
      </c>
      <c r="BJ207" s="235" t="e">
        <f>M207*#REF!</f>
        <v>#REF!</v>
      </c>
      <c r="BK207" s="235" t="e">
        <f>N207*#REF!</f>
        <v>#REF!</v>
      </c>
      <c r="BL207" s="235" t="e">
        <f>O207*#REF!</f>
        <v>#REF!</v>
      </c>
      <c r="BM207" s="235" t="e">
        <f>P207*#REF!</f>
        <v>#REF!</v>
      </c>
    </row>
    <row r="208" spans="1:65" s="83" customFormat="1" ht="47.25" x14ac:dyDescent="0.25">
      <c r="A208" s="83" t="str">
        <f t="shared" si="125"/>
        <v>BH109DT+1</v>
      </c>
      <c r="B208" s="83" t="str">
        <f t="shared" si="126"/>
        <v>BH109DT+2</v>
      </c>
      <c r="C208" s="83" t="str">
        <f t="shared" si="127"/>
        <v>BH109DT+3</v>
      </c>
      <c r="D208" s="83" t="str">
        <f t="shared" si="128"/>
        <v>BH109DT+4</v>
      </c>
      <c r="E208" s="83" t="s">
        <v>344</v>
      </c>
      <c r="F208" s="85">
        <v>109</v>
      </c>
      <c r="G208" s="85"/>
      <c r="H208" s="93" t="s">
        <v>4780</v>
      </c>
      <c r="I208" s="84" t="s">
        <v>4781</v>
      </c>
      <c r="J208" s="84" t="s">
        <v>4766</v>
      </c>
      <c r="K208" s="84" t="str">
        <f t="shared" si="124"/>
        <v>BH109DT</v>
      </c>
      <c r="L208" s="84" t="s">
        <v>4782</v>
      </c>
      <c r="M208" s="95">
        <v>10000</v>
      </c>
      <c r="N208" s="95">
        <v>6000</v>
      </c>
      <c r="O208" s="95">
        <v>3900</v>
      </c>
      <c r="P208" s="95">
        <v>3000</v>
      </c>
      <c r="Q208" s="95" t="e">
        <f>VLOOKUP(H208&amp;"Vị trí 1",#REF!,9,0)</f>
        <v>#REF!</v>
      </c>
      <c r="R208" s="95" t="e">
        <f>VLOOKUP(H208&amp;"Vị trí 2",#REF!,9,0)</f>
        <v>#REF!</v>
      </c>
      <c r="S208" s="95" t="e">
        <f>VLOOKUP(H208&amp;"Vị trí 3",#REF!,9,0)</f>
        <v>#REF!</v>
      </c>
      <c r="T208" s="95" t="e">
        <f>VLOOKUP(H208&amp;"Vị trí 4",#REF!,9,0)</f>
        <v>#REF!</v>
      </c>
      <c r="U208" s="237"/>
      <c r="V208" s="237"/>
      <c r="W208" s="237"/>
      <c r="X208" s="237"/>
      <c r="Y208" s="238"/>
      <c r="Z208" s="238"/>
      <c r="AA208" s="238"/>
      <c r="AB208" s="238"/>
      <c r="AC208" s="237"/>
      <c r="AD208" s="237"/>
      <c r="AE208" s="237"/>
      <c r="AF208" s="237"/>
      <c r="AG208" s="238"/>
      <c r="AH208" s="238"/>
      <c r="AI208" s="238"/>
      <c r="AJ208" s="238"/>
      <c r="AK208" s="86">
        <v>3.05</v>
      </c>
      <c r="AL208" s="86"/>
      <c r="AM208" s="239"/>
      <c r="AN208" s="239">
        <f>AK208*$AN$10/$AK$10</f>
        <v>1.7993466864428302</v>
      </c>
      <c r="AO208" s="98">
        <f t="shared" si="117"/>
        <v>17993.466864428301</v>
      </c>
      <c r="AP208" s="98">
        <f t="shared" si="118"/>
        <v>10796.080118656981</v>
      </c>
      <c r="AQ208" s="98">
        <f t="shared" si="119"/>
        <v>7017.4520771270381</v>
      </c>
      <c r="AR208" s="98">
        <f t="shared" si="120"/>
        <v>5398.0400593284903</v>
      </c>
      <c r="AS208" s="99">
        <f t="shared" si="121"/>
        <v>18000</v>
      </c>
      <c r="AT208" s="99">
        <f t="shared" si="121"/>
        <v>10800</v>
      </c>
      <c r="AU208" s="99">
        <f t="shared" si="121"/>
        <v>7000</v>
      </c>
      <c r="AV208" s="99">
        <f t="shared" si="121"/>
        <v>5400</v>
      </c>
      <c r="AW208" s="100">
        <f t="shared" si="122"/>
        <v>2699.0200296642452</v>
      </c>
      <c r="AX208" s="240" t="s">
        <v>344</v>
      </c>
      <c r="AY208" s="101">
        <v>8400</v>
      </c>
      <c r="AZ208" s="102">
        <v>4900</v>
      </c>
      <c r="BA208" s="102">
        <v>2940</v>
      </c>
      <c r="BB208" s="102">
        <v>2170</v>
      </c>
      <c r="BC208" s="237">
        <v>7200</v>
      </c>
      <c r="BD208" s="237">
        <v>4200</v>
      </c>
      <c r="BE208" s="237">
        <v>2520</v>
      </c>
      <c r="BF208" s="237">
        <v>1860</v>
      </c>
      <c r="BG208" s="103">
        <f t="shared" si="123"/>
        <v>2700.9799703357548</v>
      </c>
      <c r="BJ208" s="235" t="e">
        <f>M208*#REF!</f>
        <v>#REF!</v>
      </c>
      <c r="BK208" s="235" t="e">
        <f>N208*#REF!</f>
        <v>#REF!</v>
      </c>
      <c r="BL208" s="235" t="e">
        <f>O208*#REF!</f>
        <v>#REF!</v>
      </c>
      <c r="BM208" s="235" t="e">
        <f>P208*#REF!</f>
        <v>#REF!</v>
      </c>
    </row>
    <row r="209" spans="1:65" s="83" customFormat="1" ht="35.1" customHeight="1" x14ac:dyDescent="0.25">
      <c r="A209" s="83" t="str">
        <f t="shared" si="125"/>
        <v>BH110DT+1</v>
      </c>
      <c r="B209" s="83" t="str">
        <f t="shared" si="126"/>
        <v>BH110DT+2</v>
      </c>
      <c r="C209" s="83" t="str">
        <f t="shared" si="127"/>
        <v>BH110DT+3</v>
      </c>
      <c r="D209" s="83" t="str">
        <f t="shared" si="128"/>
        <v>BH110DT+4</v>
      </c>
      <c r="E209" s="83" t="s">
        <v>344</v>
      </c>
      <c r="F209" s="85">
        <v>110</v>
      </c>
      <c r="G209" s="85"/>
      <c r="H209" s="93" t="s">
        <v>4783</v>
      </c>
      <c r="I209" s="84" t="s">
        <v>4784</v>
      </c>
      <c r="J209" s="84" t="s">
        <v>4766</v>
      </c>
      <c r="K209" s="84" t="str">
        <f t="shared" si="124"/>
        <v>BH110DT</v>
      </c>
      <c r="L209" s="84" t="s">
        <v>4785</v>
      </c>
      <c r="M209" s="95">
        <v>16000</v>
      </c>
      <c r="N209" s="95">
        <v>8000</v>
      </c>
      <c r="O209" s="95">
        <v>5200</v>
      </c>
      <c r="P209" s="95">
        <v>3600</v>
      </c>
      <c r="Q209" s="95" t="e">
        <f>VLOOKUP(H209&amp;"Vị trí 1",#REF!,9,0)</f>
        <v>#REF!</v>
      </c>
      <c r="R209" s="95" t="e">
        <f>VLOOKUP(H209&amp;"Vị trí 2",#REF!,9,0)</f>
        <v>#REF!</v>
      </c>
      <c r="S209" s="95" t="e">
        <f>VLOOKUP(H209&amp;"Vị trí 3",#REF!,9,0)</f>
        <v>#REF!</v>
      </c>
      <c r="T209" s="95" t="e">
        <f>VLOOKUP(H209&amp;"Vị trí 4",#REF!,9,0)</f>
        <v>#REF!</v>
      </c>
      <c r="U209" s="237"/>
      <c r="V209" s="237"/>
      <c r="W209" s="237"/>
      <c r="X209" s="237"/>
      <c r="Y209" s="238"/>
      <c r="Z209" s="238"/>
      <c r="AA209" s="238"/>
      <c r="AB209" s="238"/>
      <c r="AC209" s="237"/>
      <c r="AD209" s="237"/>
      <c r="AE209" s="237"/>
      <c r="AF209" s="237"/>
      <c r="AG209" s="238"/>
      <c r="AH209" s="238"/>
      <c r="AI209" s="238"/>
      <c r="AJ209" s="238"/>
      <c r="AK209" s="86">
        <v>3.05</v>
      </c>
      <c r="AL209" s="86"/>
      <c r="AM209" s="239"/>
      <c r="AN209" s="239">
        <f>AK209*$AN$10/$AK$10</f>
        <v>1.7993466864428302</v>
      </c>
      <c r="AO209" s="98">
        <f t="shared" si="117"/>
        <v>28789.546983085285</v>
      </c>
      <c r="AP209" s="98">
        <f t="shared" si="118"/>
        <v>14394.773491542643</v>
      </c>
      <c r="AQ209" s="98">
        <f t="shared" si="119"/>
        <v>9356.6027695027169</v>
      </c>
      <c r="AR209" s="98">
        <f t="shared" si="120"/>
        <v>6477.6480711941886</v>
      </c>
      <c r="AS209" s="99">
        <f t="shared" si="121"/>
        <v>28800</v>
      </c>
      <c r="AT209" s="99">
        <f t="shared" si="121"/>
        <v>14400</v>
      </c>
      <c r="AU209" s="99">
        <f t="shared" si="121"/>
        <v>9400</v>
      </c>
      <c r="AV209" s="99">
        <f t="shared" si="121"/>
        <v>6500</v>
      </c>
      <c r="AW209" s="100">
        <f t="shared" si="122"/>
        <v>4318.432047462793</v>
      </c>
      <c r="AX209" s="240" t="s">
        <v>344</v>
      </c>
      <c r="AY209" s="101">
        <v>7000</v>
      </c>
      <c r="AZ209" s="102">
        <v>4200</v>
      </c>
      <c r="BA209" s="102">
        <v>2730</v>
      </c>
      <c r="BB209" s="102">
        <v>2100</v>
      </c>
      <c r="BC209" s="237">
        <v>6000</v>
      </c>
      <c r="BD209" s="237">
        <v>3600</v>
      </c>
      <c r="BE209" s="237">
        <v>2340</v>
      </c>
      <c r="BF209" s="237">
        <v>1800</v>
      </c>
      <c r="BG209" s="103">
        <f t="shared" si="123"/>
        <v>2181.567952537207</v>
      </c>
      <c r="BJ209" s="235" t="e">
        <f>M209*#REF!</f>
        <v>#REF!</v>
      </c>
      <c r="BK209" s="235" t="e">
        <f>N209*#REF!</f>
        <v>#REF!</v>
      </c>
      <c r="BL209" s="235" t="e">
        <f>O209*#REF!</f>
        <v>#REF!</v>
      </c>
      <c r="BM209" s="235" t="e">
        <f>P209*#REF!</f>
        <v>#REF!</v>
      </c>
    </row>
    <row r="210" spans="1:65" s="83" customFormat="1" ht="35.1" customHeight="1" x14ac:dyDescent="0.25">
      <c r="A210" s="83" t="str">
        <f t="shared" si="125"/>
        <v>BH111DT+1</v>
      </c>
      <c r="B210" s="83" t="str">
        <f t="shared" si="126"/>
        <v>BH111DT+2</v>
      </c>
      <c r="C210" s="83" t="str">
        <f t="shared" si="127"/>
        <v>BH111DT+3</v>
      </c>
      <c r="D210" s="83" t="str">
        <f t="shared" si="128"/>
        <v>BH111DT+4</v>
      </c>
      <c r="E210" s="83" t="s">
        <v>344</v>
      </c>
      <c r="F210" s="85">
        <v>111</v>
      </c>
      <c r="G210" s="85"/>
      <c r="H210" s="93" t="s">
        <v>4786</v>
      </c>
      <c r="I210" s="84" t="s">
        <v>4787</v>
      </c>
      <c r="J210" s="84" t="s">
        <v>4770</v>
      </c>
      <c r="K210" s="84" t="str">
        <f t="shared" si="124"/>
        <v>BH111DT</v>
      </c>
      <c r="L210" s="84" t="s">
        <v>4532</v>
      </c>
      <c r="M210" s="95">
        <v>16000</v>
      </c>
      <c r="N210" s="95">
        <v>8000</v>
      </c>
      <c r="O210" s="95">
        <v>5200</v>
      </c>
      <c r="P210" s="95">
        <v>3800</v>
      </c>
      <c r="Q210" s="95" t="e">
        <f>VLOOKUP(H210&amp;"Vị trí 1",#REF!,9,0)</f>
        <v>#REF!</v>
      </c>
      <c r="R210" s="95" t="e">
        <f>VLOOKUP(H210&amp;"Vị trí 2",#REF!,9,0)</f>
        <v>#REF!</v>
      </c>
      <c r="S210" s="95" t="e">
        <f>VLOOKUP(H210&amp;"Vị trí 3",#REF!,9,0)</f>
        <v>#REF!</v>
      </c>
      <c r="T210" s="95" t="e">
        <f>VLOOKUP(H210&amp;"Vị trí 4",#REF!,9,0)</f>
        <v>#REF!</v>
      </c>
      <c r="U210" s="237"/>
      <c r="V210" s="237"/>
      <c r="W210" s="237"/>
      <c r="X210" s="237"/>
      <c r="Y210" s="238"/>
      <c r="Z210" s="238"/>
      <c r="AA210" s="238"/>
      <c r="AB210" s="238"/>
      <c r="AC210" s="237"/>
      <c r="AD210" s="237"/>
      <c r="AE210" s="237"/>
      <c r="AF210" s="237"/>
      <c r="AG210" s="238"/>
      <c r="AH210" s="238"/>
      <c r="AI210" s="238"/>
      <c r="AJ210" s="238"/>
      <c r="AK210" s="86">
        <v>3.05</v>
      </c>
      <c r="AL210" s="86"/>
      <c r="AM210" s="239"/>
      <c r="AN210" s="239">
        <f>AK210*$AN$10/$AK$10</f>
        <v>1.7993466864428302</v>
      </c>
      <c r="AO210" s="98">
        <f t="shared" si="117"/>
        <v>28789.546983085285</v>
      </c>
      <c r="AP210" s="98">
        <f t="shared" si="118"/>
        <v>14394.773491542643</v>
      </c>
      <c r="AQ210" s="98">
        <f t="shared" si="119"/>
        <v>9356.6027695027169</v>
      </c>
      <c r="AR210" s="98">
        <f t="shared" si="120"/>
        <v>6837.5174084827549</v>
      </c>
      <c r="AS210" s="99">
        <f t="shared" si="121"/>
        <v>28800</v>
      </c>
      <c r="AT210" s="99">
        <f t="shared" si="121"/>
        <v>14400</v>
      </c>
      <c r="AU210" s="99">
        <f t="shared" si="121"/>
        <v>9400</v>
      </c>
      <c r="AV210" s="99">
        <f t="shared" si="121"/>
        <v>6800</v>
      </c>
      <c r="AW210" s="100">
        <f t="shared" si="122"/>
        <v>4318.432047462793</v>
      </c>
      <c r="AX210" s="240" t="s">
        <v>344</v>
      </c>
      <c r="AY210" s="101">
        <v>11200</v>
      </c>
      <c r="AZ210" s="102">
        <v>5600</v>
      </c>
      <c r="BA210" s="102">
        <v>3640</v>
      </c>
      <c r="BB210" s="102">
        <v>2520</v>
      </c>
      <c r="BC210" s="237">
        <v>9600</v>
      </c>
      <c r="BD210" s="237">
        <v>4800</v>
      </c>
      <c r="BE210" s="237">
        <v>3120</v>
      </c>
      <c r="BF210" s="237">
        <v>2160</v>
      </c>
      <c r="BG210" s="103">
        <f t="shared" si="123"/>
        <v>2481.567952537207</v>
      </c>
      <c r="BJ210" s="235" t="e">
        <f>M210*#REF!</f>
        <v>#REF!</v>
      </c>
      <c r="BK210" s="235" t="e">
        <f>N210*#REF!</f>
        <v>#REF!</v>
      </c>
      <c r="BL210" s="235" t="e">
        <f>O210*#REF!</f>
        <v>#REF!</v>
      </c>
      <c r="BM210" s="235" t="e">
        <f>P210*#REF!</f>
        <v>#REF!</v>
      </c>
    </row>
    <row r="211" spans="1:65" s="83" customFormat="1" ht="35.1" customHeight="1" x14ac:dyDescent="0.25">
      <c r="A211" s="83" t="str">
        <f t="shared" si="125"/>
        <v>BH112DT+1</v>
      </c>
      <c r="B211" s="83" t="str">
        <f t="shared" si="126"/>
        <v>BH112DT+2</v>
      </c>
      <c r="C211" s="83" t="str">
        <f t="shared" si="127"/>
        <v>BH112DT+3</v>
      </c>
      <c r="D211" s="83" t="str">
        <f t="shared" si="128"/>
        <v>BH112DT+4</v>
      </c>
      <c r="E211" s="83" t="s">
        <v>344</v>
      </c>
      <c r="F211" s="85">
        <v>112</v>
      </c>
      <c r="G211" s="85"/>
      <c r="H211" s="93" t="s">
        <v>4788</v>
      </c>
      <c r="I211" s="84" t="s">
        <v>4789</v>
      </c>
      <c r="J211" s="84" t="s">
        <v>4766</v>
      </c>
      <c r="K211" s="84" t="str">
        <f t="shared" si="124"/>
        <v>BH112DT</v>
      </c>
      <c r="L211" s="84" t="s">
        <v>4790</v>
      </c>
      <c r="M211" s="95">
        <v>14000</v>
      </c>
      <c r="N211" s="95">
        <v>8000</v>
      </c>
      <c r="O211" s="95">
        <v>5200</v>
      </c>
      <c r="P211" s="95">
        <v>3400</v>
      </c>
      <c r="Q211" s="95" t="e">
        <f>VLOOKUP(H211&amp;"Vị trí 1",#REF!,9,0)</f>
        <v>#REF!</v>
      </c>
      <c r="R211" s="95" t="e">
        <f>VLOOKUP(H211&amp;"Vị trí 2",#REF!,9,0)</f>
        <v>#REF!</v>
      </c>
      <c r="S211" s="95" t="e">
        <f>VLOOKUP(H211&amp;"Vị trí 3",#REF!,9,0)</f>
        <v>#REF!</v>
      </c>
      <c r="T211" s="95" t="e">
        <f>VLOOKUP(H211&amp;"Vị trí 4",#REF!,9,0)</f>
        <v>#REF!</v>
      </c>
      <c r="U211" s="237"/>
      <c r="V211" s="237"/>
      <c r="W211" s="237"/>
      <c r="X211" s="237"/>
      <c r="Y211" s="238"/>
      <c r="Z211" s="238"/>
      <c r="AA211" s="238"/>
      <c r="AB211" s="238"/>
      <c r="AC211" s="237"/>
      <c r="AD211" s="237"/>
      <c r="AE211" s="237"/>
      <c r="AF211" s="237"/>
      <c r="AG211" s="238"/>
      <c r="AH211" s="238"/>
      <c r="AI211" s="238"/>
      <c r="AJ211" s="238"/>
      <c r="AK211" s="86">
        <v>3.05</v>
      </c>
      <c r="AL211" s="86"/>
      <c r="AM211" s="239"/>
      <c r="AN211" s="239">
        <f>AK211*$AN$10/$AK$10</f>
        <v>1.7993466864428302</v>
      </c>
      <c r="AO211" s="98">
        <f t="shared" si="117"/>
        <v>25190.853610199625</v>
      </c>
      <c r="AP211" s="98">
        <f t="shared" si="118"/>
        <v>14394.773491542643</v>
      </c>
      <c r="AQ211" s="98">
        <f t="shared" si="119"/>
        <v>9356.6027695027169</v>
      </c>
      <c r="AR211" s="98">
        <f t="shared" si="120"/>
        <v>6117.7787339056231</v>
      </c>
      <c r="AS211" s="99">
        <f t="shared" si="121"/>
        <v>25200</v>
      </c>
      <c r="AT211" s="99">
        <f t="shared" si="121"/>
        <v>14400</v>
      </c>
      <c r="AU211" s="99">
        <f t="shared" si="121"/>
        <v>9400</v>
      </c>
      <c r="AV211" s="99">
        <f t="shared" si="121"/>
        <v>6100</v>
      </c>
      <c r="AW211" s="100">
        <f t="shared" si="122"/>
        <v>3778.6280415299434</v>
      </c>
      <c r="AX211" s="240" t="s">
        <v>344</v>
      </c>
      <c r="AY211" s="101">
        <v>11200</v>
      </c>
      <c r="AZ211" s="102">
        <v>5600</v>
      </c>
      <c r="BA211" s="102">
        <v>3640</v>
      </c>
      <c r="BB211" s="102">
        <v>2660</v>
      </c>
      <c r="BC211" s="237">
        <v>9600</v>
      </c>
      <c r="BD211" s="237">
        <v>4800</v>
      </c>
      <c r="BE211" s="237">
        <v>3120</v>
      </c>
      <c r="BF211" s="237">
        <v>2280</v>
      </c>
      <c r="BG211" s="103">
        <f t="shared" si="123"/>
        <v>2321.3719584700566</v>
      </c>
      <c r="BJ211" s="235" t="e">
        <f>M211*#REF!</f>
        <v>#REF!</v>
      </c>
      <c r="BK211" s="235" t="e">
        <f>N211*#REF!</f>
        <v>#REF!</v>
      </c>
      <c r="BL211" s="235" t="e">
        <f>O211*#REF!</f>
        <v>#REF!</v>
      </c>
      <c r="BM211" s="235" t="e">
        <f>P211*#REF!</f>
        <v>#REF!</v>
      </c>
    </row>
    <row r="212" spans="1:65" s="83" customFormat="1" ht="36.75" customHeight="1" x14ac:dyDescent="0.25">
      <c r="A212" s="83" t="str">
        <f t="shared" si="125"/>
        <v>BH113DT+1</v>
      </c>
      <c r="B212" s="83" t="str">
        <f t="shared" si="126"/>
        <v>BH113DT+2</v>
      </c>
      <c r="C212" s="83" t="str">
        <f t="shared" si="127"/>
        <v>BH113DT+3</v>
      </c>
      <c r="D212" s="83" t="str">
        <f t="shared" si="128"/>
        <v>BH113DT+4</v>
      </c>
      <c r="E212" s="83" t="s">
        <v>344</v>
      </c>
      <c r="F212" s="85">
        <v>113</v>
      </c>
      <c r="G212" s="85"/>
      <c r="H212" s="93" t="s">
        <v>4791</v>
      </c>
      <c r="I212" s="84" t="s">
        <v>4792</v>
      </c>
      <c r="J212" s="84" t="s">
        <v>4784</v>
      </c>
      <c r="K212" s="84" t="str">
        <f t="shared" si="124"/>
        <v>BH113DT</v>
      </c>
      <c r="L212" s="84" t="s">
        <v>4782</v>
      </c>
      <c r="M212" s="95">
        <v>16000</v>
      </c>
      <c r="N212" s="95">
        <v>9000</v>
      </c>
      <c r="O212" s="95">
        <v>4600</v>
      </c>
      <c r="P212" s="95">
        <v>3400</v>
      </c>
      <c r="Q212" s="95" t="e">
        <f>VLOOKUP(H212&amp;"Vị trí 1",#REF!,9,0)</f>
        <v>#REF!</v>
      </c>
      <c r="R212" s="95" t="e">
        <f>VLOOKUP(H212&amp;"Vị trí 2",#REF!,9,0)</f>
        <v>#REF!</v>
      </c>
      <c r="S212" s="95" t="e">
        <f>VLOOKUP(H212&amp;"Vị trí 3",#REF!,9,0)</f>
        <v>#REF!</v>
      </c>
      <c r="T212" s="95" t="e">
        <f>VLOOKUP(H212&amp;"Vị trí 4",#REF!,9,0)</f>
        <v>#REF!</v>
      </c>
      <c r="U212" s="237"/>
      <c r="V212" s="237" t="e">
        <f>VLOOKUP(B212,#REF!,32,0)</f>
        <v>#REF!</v>
      </c>
      <c r="W212" s="237" t="e">
        <f>VLOOKUP(C212,#REF!,32,0)</f>
        <v>#REF!</v>
      </c>
      <c r="X212" s="237"/>
      <c r="Y212" s="238"/>
      <c r="Z212" s="238" t="e">
        <f t="shared" si="116"/>
        <v>#REF!</v>
      </c>
      <c r="AA212" s="238" t="e">
        <f>W212/O212</f>
        <v>#REF!</v>
      </c>
      <c r="AB212" s="238"/>
      <c r="AC212" s="237"/>
      <c r="AD212" s="237"/>
      <c r="AE212" s="237"/>
      <c r="AF212" s="237"/>
      <c r="AG212" s="238"/>
      <c r="AH212" s="238"/>
      <c r="AI212" s="238"/>
      <c r="AJ212" s="238"/>
      <c r="AK212" s="86">
        <v>3.3674058802004656</v>
      </c>
      <c r="AL212" s="86"/>
      <c r="AM212" s="239"/>
      <c r="AN212" s="239">
        <v>1.95</v>
      </c>
      <c r="AO212" s="98">
        <f t="shared" si="117"/>
        <v>31200</v>
      </c>
      <c r="AP212" s="98">
        <f t="shared" si="118"/>
        <v>17550</v>
      </c>
      <c r="AQ212" s="98">
        <f t="shared" si="119"/>
        <v>8970</v>
      </c>
      <c r="AR212" s="98">
        <f t="shared" si="120"/>
        <v>6630</v>
      </c>
      <c r="AS212" s="99">
        <f t="shared" si="121"/>
        <v>31200</v>
      </c>
      <c r="AT212" s="99">
        <f t="shared" si="121"/>
        <v>17600</v>
      </c>
      <c r="AU212" s="99">
        <f t="shared" si="121"/>
        <v>9000</v>
      </c>
      <c r="AV212" s="99">
        <f t="shared" si="121"/>
        <v>6600</v>
      </c>
      <c r="AW212" s="100">
        <f t="shared" si="122"/>
        <v>4680</v>
      </c>
      <c r="AX212" s="240" t="s">
        <v>344</v>
      </c>
      <c r="AY212" s="101">
        <v>9800</v>
      </c>
      <c r="AZ212" s="102">
        <v>5600</v>
      </c>
      <c r="BA212" s="102">
        <v>3640</v>
      </c>
      <c r="BB212" s="102">
        <v>2380</v>
      </c>
      <c r="BC212" s="237">
        <v>8400</v>
      </c>
      <c r="BD212" s="237">
        <v>4800</v>
      </c>
      <c r="BE212" s="237">
        <v>3120</v>
      </c>
      <c r="BF212" s="237">
        <v>2040</v>
      </c>
      <c r="BG212" s="103">
        <f t="shared" si="123"/>
        <v>1920</v>
      </c>
      <c r="BJ212" s="235" t="e">
        <f>M212*#REF!</f>
        <v>#REF!</v>
      </c>
      <c r="BK212" s="235" t="e">
        <f>N212*#REF!</f>
        <v>#REF!</v>
      </c>
      <c r="BL212" s="235" t="e">
        <f>O212*#REF!</f>
        <v>#REF!</v>
      </c>
      <c r="BM212" s="235" t="e">
        <f>P212*#REF!</f>
        <v>#REF!</v>
      </c>
    </row>
    <row r="213" spans="1:65" s="83" customFormat="1" ht="35.1" customHeight="1" x14ac:dyDescent="0.25">
      <c r="A213" s="83" t="str">
        <f t="shared" si="125"/>
        <v>BH114DT+1</v>
      </c>
      <c r="B213" s="83" t="str">
        <f t="shared" si="126"/>
        <v>BH114DT+2</v>
      </c>
      <c r="C213" s="83" t="str">
        <f t="shared" si="127"/>
        <v>BH114DT+3</v>
      </c>
      <c r="D213" s="83" t="str">
        <f t="shared" si="128"/>
        <v>BH114DT+4</v>
      </c>
      <c r="E213" s="83" t="s">
        <v>344</v>
      </c>
      <c r="F213" s="85">
        <v>114</v>
      </c>
      <c r="G213" s="85"/>
      <c r="H213" s="93" t="s">
        <v>4793</v>
      </c>
      <c r="I213" s="84" t="s">
        <v>4794</v>
      </c>
      <c r="J213" s="84" t="s">
        <v>4779</v>
      </c>
      <c r="K213" s="84" t="str">
        <f t="shared" si="124"/>
        <v>BH114DT</v>
      </c>
      <c r="L213" s="84" t="s">
        <v>460</v>
      </c>
      <c r="M213" s="95">
        <v>16000</v>
      </c>
      <c r="N213" s="95">
        <v>9000</v>
      </c>
      <c r="O213" s="95">
        <v>5200</v>
      </c>
      <c r="P213" s="95">
        <v>3800</v>
      </c>
      <c r="Q213" s="95" t="e">
        <f>VLOOKUP(H213&amp;"Vị trí 1",#REF!,9,0)</f>
        <v>#REF!</v>
      </c>
      <c r="R213" s="95" t="e">
        <f>VLOOKUP(H213&amp;"Vị trí 2",#REF!,9,0)</f>
        <v>#REF!</v>
      </c>
      <c r="S213" s="95" t="e">
        <f>VLOOKUP(H213&amp;"Vị trí 3",#REF!,9,0)</f>
        <v>#REF!</v>
      </c>
      <c r="T213" s="95" t="e">
        <f>VLOOKUP(H213&amp;"Vị trí 4",#REF!,9,0)</f>
        <v>#REF!</v>
      </c>
      <c r="U213" s="237" t="e">
        <f>VLOOKUP(A213,#REF!,32,0)</f>
        <v>#REF!</v>
      </c>
      <c r="V213" s="237" t="e">
        <f>VLOOKUP(B213,#REF!,32,0)</f>
        <v>#REF!</v>
      </c>
      <c r="W213" s="237" t="e">
        <f>VLOOKUP(C213,#REF!,32,0)</f>
        <v>#REF!</v>
      </c>
      <c r="X213" s="237"/>
      <c r="Y213" s="238" t="e">
        <f>U213/M213</f>
        <v>#REF!</v>
      </c>
      <c r="Z213" s="238" t="e">
        <f t="shared" si="116"/>
        <v>#REF!</v>
      </c>
      <c r="AA213" s="238" t="e">
        <f>W213/O213</f>
        <v>#REF!</v>
      </c>
      <c r="AB213" s="238"/>
      <c r="AC213" s="237"/>
      <c r="AD213" s="237"/>
      <c r="AE213" s="237"/>
      <c r="AF213" s="237"/>
      <c r="AG213" s="238"/>
      <c r="AH213" s="238"/>
      <c r="AI213" s="238"/>
      <c r="AJ213" s="238"/>
      <c r="AK213" s="86">
        <v>4.5547224296266142</v>
      </c>
      <c r="AL213" s="86"/>
      <c r="AM213" s="239"/>
      <c r="AN213" s="239">
        <f>ROUNDDOWN(AK213*$AN$10/$AK$10,1)</f>
        <v>2.6</v>
      </c>
      <c r="AO213" s="98">
        <f t="shared" si="117"/>
        <v>41600</v>
      </c>
      <c r="AP213" s="98">
        <f t="shared" si="118"/>
        <v>23400</v>
      </c>
      <c r="AQ213" s="98">
        <f t="shared" si="119"/>
        <v>13520</v>
      </c>
      <c r="AR213" s="98">
        <f t="shared" si="120"/>
        <v>9880</v>
      </c>
      <c r="AS213" s="99">
        <f t="shared" si="121"/>
        <v>41600</v>
      </c>
      <c r="AT213" s="99">
        <f t="shared" si="121"/>
        <v>23400</v>
      </c>
      <c r="AU213" s="99">
        <f t="shared" si="121"/>
        <v>13500</v>
      </c>
      <c r="AV213" s="99">
        <f t="shared" si="121"/>
        <v>9900</v>
      </c>
      <c r="AW213" s="100">
        <f t="shared" si="122"/>
        <v>6240</v>
      </c>
      <c r="AX213" s="240" t="s">
        <v>344</v>
      </c>
      <c r="AY213" s="101">
        <v>11200</v>
      </c>
      <c r="AZ213" s="102">
        <v>6300</v>
      </c>
      <c r="BA213" s="102">
        <v>3220</v>
      </c>
      <c r="BB213" s="102">
        <v>2380</v>
      </c>
      <c r="BC213" s="237">
        <v>9600</v>
      </c>
      <c r="BD213" s="237">
        <v>5400</v>
      </c>
      <c r="BE213" s="237">
        <v>2760</v>
      </c>
      <c r="BF213" s="237">
        <v>2040</v>
      </c>
      <c r="BG213" s="103">
        <f t="shared" si="123"/>
        <v>3660</v>
      </c>
      <c r="BJ213" s="235" t="e">
        <f>M213*#REF!</f>
        <v>#REF!</v>
      </c>
      <c r="BK213" s="235" t="e">
        <f>N213*#REF!</f>
        <v>#REF!</v>
      </c>
      <c r="BL213" s="235" t="e">
        <f>O213*#REF!</f>
        <v>#REF!</v>
      </c>
      <c r="BM213" s="235" t="e">
        <f>P213*#REF!</f>
        <v>#REF!</v>
      </c>
    </row>
    <row r="214" spans="1:65" s="83" customFormat="1" ht="47.25" x14ac:dyDescent="0.25">
      <c r="A214" s="83" t="str">
        <f t="shared" si="125"/>
        <v>BH115DT+1</v>
      </c>
      <c r="B214" s="83" t="str">
        <f t="shared" si="126"/>
        <v>BH115DT+2</v>
      </c>
      <c r="C214" s="83" t="str">
        <f t="shared" si="127"/>
        <v>BH115DT+3</v>
      </c>
      <c r="D214" s="83" t="str">
        <f t="shared" si="128"/>
        <v>BH115DT+4</v>
      </c>
      <c r="E214" s="83" t="s">
        <v>344</v>
      </c>
      <c r="F214" s="85">
        <v>115</v>
      </c>
      <c r="G214" s="85"/>
      <c r="H214" s="93" t="s">
        <v>4795</v>
      </c>
      <c r="I214" s="84" t="s">
        <v>4796</v>
      </c>
      <c r="J214" s="84" t="s">
        <v>4766</v>
      </c>
      <c r="K214" s="84" t="str">
        <f t="shared" si="124"/>
        <v>BH115DT</v>
      </c>
      <c r="L214" s="84" t="s">
        <v>4792</v>
      </c>
      <c r="M214" s="95">
        <v>14000</v>
      </c>
      <c r="N214" s="95">
        <v>9000</v>
      </c>
      <c r="O214" s="95">
        <v>4200</v>
      </c>
      <c r="P214" s="95">
        <v>3300</v>
      </c>
      <c r="Q214" s="95" t="e">
        <f>VLOOKUP(H214&amp;"Vị trí 1",#REF!,9,0)</f>
        <v>#REF!</v>
      </c>
      <c r="R214" s="95" t="e">
        <f>VLOOKUP(H214&amp;"Vị trí 2",#REF!,9,0)</f>
        <v>#REF!</v>
      </c>
      <c r="S214" s="95" t="e">
        <f>VLOOKUP(H214&amp;"Vị trí 3",#REF!,9,0)</f>
        <v>#REF!</v>
      </c>
      <c r="T214" s="95" t="e">
        <f>VLOOKUP(H214&amp;"Vị trí 4",#REF!,9,0)</f>
        <v>#REF!</v>
      </c>
      <c r="U214" s="237"/>
      <c r="V214" s="237" t="e">
        <f>VLOOKUP(B214,#REF!,32,0)</f>
        <v>#REF!</v>
      </c>
      <c r="W214" s="237"/>
      <c r="X214" s="237" t="e">
        <f>VLOOKUP(D214,#REF!,32,0)</f>
        <v>#REF!</v>
      </c>
      <c r="Y214" s="238"/>
      <c r="Z214" s="238" t="e">
        <f t="shared" si="116"/>
        <v>#REF!</v>
      </c>
      <c r="AA214" s="238"/>
      <c r="AB214" s="238" t="e">
        <f>X214/P214</f>
        <v>#REF!</v>
      </c>
      <c r="AC214" s="237"/>
      <c r="AD214" s="237"/>
      <c r="AE214" s="237"/>
      <c r="AF214" s="237"/>
      <c r="AG214" s="238"/>
      <c r="AH214" s="238"/>
      <c r="AI214" s="238"/>
      <c r="AJ214" s="238"/>
      <c r="AK214" s="86">
        <v>4.1771945423165677</v>
      </c>
      <c r="AL214" s="86"/>
      <c r="AM214" s="239"/>
      <c r="AN214" s="239">
        <f>ROUNDDOWN(AK214*$AN$10/$AK$10,1)</f>
        <v>2.4</v>
      </c>
      <c r="AO214" s="98">
        <f t="shared" si="117"/>
        <v>33600</v>
      </c>
      <c r="AP214" s="98">
        <f t="shared" si="118"/>
        <v>21600</v>
      </c>
      <c r="AQ214" s="98">
        <f t="shared" si="119"/>
        <v>10080</v>
      </c>
      <c r="AR214" s="98">
        <f t="shared" si="120"/>
        <v>7920</v>
      </c>
      <c r="AS214" s="99">
        <f t="shared" si="121"/>
        <v>33600</v>
      </c>
      <c r="AT214" s="99">
        <f t="shared" si="121"/>
        <v>21600</v>
      </c>
      <c r="AU214" s="99">
        <f t="shared" si="121"/>
        <v>10100</v>
      </c>
      <c r="AV214" s="99">
        <f t="shared" si="121"/>
        <v>7900</v>
      </c>
      <c r="AW214" s="100">
        <f t="shared" si="122"/>
        <v>5040</v>
      </c>
      <c r="AX214" s="240" t="s">
        <v>344</v>
      </c>
      <c r="AY214" s="101">
        <v>11200</v>
      </c>
      <c r="AZ214" s="102">
        <v>6300</v>
      </c>
      <c r="BA214" s="102">
        <v>3640</v>
      </c>
      <c r="BB214" s="102">
        <v>2660</v>
      </c>
      <c r="BC214" s="237">
        <v>9600</v>
      </c>
      <c r="BD214" s="237">
        <v>5400</v>
      </c>
      <c r="BE214" s="237">
        <v>3120</v>
      </c>
      <c r="BF214" s="237">
        <v>2280</v>
      </c>
      <c r="BG214" s="103">
        <f t="shared" si="123"/>
        <v>2860</v>
      </c>
      <c r="BJ214" s="235" t="e">
        <f>M214*#REF!</f>
        <v>#REF!</v>
      </c>
      <c r="BK214" s="235" t="e">
        <f>N214*#REF!</f>
        <v>#REF!</v>
      </c>
      <c r="BL214" s="235" t="e">
        <f>O214*#REF!</f>
        <v>#REF!</v>
      </c>
      <c r="BM214" s="235" t="e">
        <f>P214*#REF!</f>
        <v>#REF!</v>
      </c>
    </row>
    <row r="215" spans="1:65" s="83" customFormat="1" ht="35.1" customHeight="1" x14ac:dyDescent="0.25">
      <c r="A215" s="83" t="str">
        <f t="shared" si="125"/>
        <v>BH116DT+1</v>
      </c>
      <c r="B215" s="83" t="str">
        <f t="shared" si="126"/>
        <v>BH116DT+2</v>
      </c>
      <c r="C215" s="83" t="str">
        <f t="shared" si="127"/>
        <v>BH116DT+3</v>
      </c>
      <c r="D215" s="83" t="str">
        <f t="shared" si="128"/>
        <v>BH116DT+4</v>
      </c>
      <c r="E215" s="83" t="s">
        <v>344</v>
      </c>
      <c r="F215" s="85">
        <v>116</v>
      </c>
      <c r="G215" s="85"/>
      <c r="H215" s="93" t="s">
        <v>4797</v>
      </c>
      <c r="I215" s="84" t="s">
        <v>4798</v>
      </c>
      <c r="J215" s="84" t="s">
        <v>368</v>
      </c>
      <c r="K215" s="84" t="str">
        <f t="shared" si="124"/>
        <v>BH116DT</v>
      </c>
      <c r="L215" s="84" t="s">
        <v>4799</v>
      </c>
      <c r="M215" s="95">
        <v>20000</v>
      </c>
      <c r="N215" s="95">
        <v>11000</v>
      </c>
      <c r="O215" s="95">
        <v>6500</v>
      </c>
      <c r="P215" s="95">
        <v>4200</v>
      </c>
      <c r="Q215" s="95" t="e">
        <f>VLOOKUP(H215&amp;"Vị trí 1",#REF!,9,0)</f>
        <v>#REF!</v>
      </c>
      <c r="R215" s="95" t="e">
        <f>VLOOKUP(H215&amp;"Vị trí 2",#REF!,9,0)</f>
        <v>#REF!</v>
      </c>
      <c r="S215" s="95" t="e">
        <f>VLOOKUP(H215&amp;"Vị trí 3",#REF!,9,0)</f>
        <v>#REF!</v>
      </c>
      <c r="T215" s="95" t="e">
        <f>VLOOKUP(H215&amp;"Vị trí 4",#REF!,9,0)</f>
        <v>#REF!</v>
      </c>
      <c r="U215" s="237"/>
      <c r="V215" s="237" t="e">
        <f>VLOOKUP(B215,#REF!,32,0)</f>
        <v>#REF!</v>
      </c>
      <c r="W215" s="237"/>
      <c r="X215" s="237"/>
      <c r="Y215" s="238"/>
      <c r="Z215" s="238" t="e">
        <f t="shared" si="116"/>
        <v>#REF!</v>
      </c>
      <c r="AA215" s="238"/>
      <c r="AB215" s="238"/>
      <c r="AC215" s="237"/>
      <c r="AD215" s="237"/>
      <c r="AE215" s="237"/>
      <c r="AF215" s="237"/>
      <c r="AG215" s="238"/>
      <c r="AH215" s="238"/>
      <c r="AI215" s="238"/>
      <c r="AJ215" s="238"/>
      <c r="AK215" s="86">
        <v>2.0401501550514114</v>
      </c>
      <c r="AL215" s="86"/>
      <c r="AM215" s="239"/>
      <c r="AN215" s="239">
        <f>AK215*$AN$10/$AK$10</f>
        <v>1.2035860397828142</v>
      </c>
      <c r="AO215" s="98">
        <f t="shared" si="117"/>
        <v>24071.720795656285</v>
      </c>
      <c r="AP215" s="98">
        <f t="shared" si="118"/>
        <v>13239.446437610955</v>
      </c>
      <c r="AQ215" s="98">
        <f t="shared" si="119"/>
        <v>7823.3092585882923</v>
      </c>
      <c r="AR215" s="98">
        <f t="shared" si="120"/>
        <v>5055.0613670878192</v>
      </c>
      <c r="AS215" s="99">
        <f t="shared" si="121"/>
        <v>24100</v>
      </c>
      <c r="AT215" s="99">
        <f t="shared" si="121"/>
        <v>13200</v>
      </c>
      <c r="AU215" s="99">
        <f t="shared" si="121"/>
        <v>7800</v>
      </c>
      <c r="AV215" s="99">
        <f t="shared" si="121"/>
        <v>5100</v>
      </c>
      <c r="AW215" s="100">
        <f t="shared" si="122"/>
        <v>3610.7581193484425</v>
      </c>
      <c r="AX215" s="240" t="s">
        <v>344</v>
      </c>
      <c r="AY215" s="101">
        <v>9800</v>
      </c>
      <c r="AZ215" s="102">
        <v>6300</v>
      </c>
      <c r="BA215" s="102">
        <v>2940</v>
      </c>
      <c r="BB215" s="102">
        <v>2310</v>
      </c>
      <c r="BC215" s="237">
        <v>8400</v>
      </c>
      <c r="BD215" s="237">
        <v>5400</v>
      </c>
      <c r="BE215" s="237">
        <v>2520</v>
      </c>
      <c r="BF215" s="237">
        <v>1980</v>
      </c>
      <c r="BG215" s="103">
        <f t="shared" si="123"/>
        <v>1489.2418806515575</v>
      </c>
      <c r="BJ215" s="235" t="e">
        <f>M215*#REF!</f>
        <v>#REF!</v>
      </c>
      <c r="BK215" s="235" t="e">
        <f>N215*#REF!</f>
        <v>#REF!</v>
      </c>
      <c r="BL215" s="235" t="e">
        <f>O215*#REF!</f>
        <v>#REF!</v>
      </c>
      <c r="BM215" s="235" t="e">
        <f>P215*#REF!</f>
        <v>#REF!</v>
      </c>
    </row>
    <row r="216" spans="1:65" s="83" customFormat="1" ht="35.1" customHeight="1" x14ac:dyDescent="0.25">
      <c r="A216" s="83" t="str">
        <f t="shared" si="125"/>
        <v>BH117DT+1</v>
      </c>
      <c r="B216" s="83" t="str">
        <f t="shared" si="126"/>
        <v>BH117DT+2</v>
      </c>
      <c r="C216" s="83" t="str">
        <f t="shared" si="127"/>
        <v>BH117DT+3</v>
      </c>
      <c r="D216" s="83" t="str">
        <f t="shared" si="128"/>
        <v>BH117DT+4</v>
      </c>
      <c r="E216" s="83" t="s">
        <v>344</v>
      </c>
      <c r="F216" s="85">
        <v>117</v>
      </c>
      <c r="G216" s="85"/>
      <c r="H216" s="93" t="s">
        <v>4800</v>
      </c>
      <c r="I216" s="84" t="s">
        <v>368</v>
      </c>
      <c r="J216" s="84" t="s">
        <v>4355</v>
      </c>
      <c r="K216" s="84"/>
      <c r="L216" s="84" t="s">
        <v>4801</v>
      </c>
      <c r="M216" s="96"/>
      <c r="N216" s="96"/>
      <c r="O216" s="96"/>
      <c r="P216" s="96"/>
      <c r="Q216" s="95"/>
      <c r="R216" s="95"/>
      <c r="S216" s="95"/>
      <c r="T216" s="95"/>
      <c r="U216" s="237"/>
      <c r="V216" s="237"/>
      <c r="W216" s="237"/>
      <c r="X216" s="237"/>
      <c r="Y216" s="238"/>
      <c r="Z216" s="238"/>
      <c r="AA216" s="238"/>
      <c r="AB216" s="238"/>
      <c r="AC216" s="237"/>
      <c r="AD216" s="237"/>
      <c r="AE216" s="237"/>
      <c r="AF216" s="237"/>
      <c r="AG216" s="238"/>
      <c r="AH216" s="238"/>
      <c r="AI216" s="238"/>
      <c r="AJ216" s="238"/>
      <c r="AK216" s="86"/>
      <c r="AL216" s="86"/>
      <c r="AM216" s="239"/>
      <c r="AN216" s="239"/>
      <c r="AO216" s="98"/>
      <c r="AP216" s="98"/>
      <c r="AQ216" s="98"/>
      <c r="AR216" s="98"/>
      <c r="AS216" s="98"/>
      <c r="AT216" s="98"/>
      <c r="AU216" s="98"/>
      <c r="AV216" s="98"/>
      <c r="AW216" s="58"/>
      <c r="AX216" s="240" t="s">
        <v>344</v>
      </c>
      <c r="AY216" s="101">
        <v>14000</v>
      </c>
      <c r="AZ216" s="102">
        <v>7700</v>
      </c>
      <c r="BA216" s="102">
        <v>4550</v>
      </c>
      <c r="BB216" s="102">
        <v>2940</v>
      </c>
      <c r="BC216" s="237">
        <v>12000</v>
      </c>
      <c r="BD216" s="237">
        <v>6600</v>
      </c>
      <c r="BE216" s="237">
        <v>3900</v>
      </c>
      <c r="BF216" s="237">
        <v>2520</v>
      </c>
    </row>
    <row r="217" spans="1:65" s="83" customFormat="1" ht="35.1" customHeight="1" x14ac:dyDescent="0.25">
      <c r="A217" s="83" t="str">
        <f t="shared" si="125"/>
        <v>BH117DT_D1+1</v>
      </c>
      <c r="B217" s="83" t="str">
        <f t="shared" si="126"/>
        <v>BH117DT_D1+2</v>
      </c>
      <c r="C217" s="83" t="str">
        <f t="shared" si="127"/>
        <v>BH117DT_D1+3</v>
      </c>
      <c r="D217" s="83" t="str">
        <f t="shared" si="128"/>
        <v>BH117DT_D1+4</v>
      </c>
      <c r="E217" s="83" t="s">
        <v>344</v>
      </c>
      <c r="F217" s="85"/>
      <c r="G217" s="85"/>
      <c r="H217" s="93" t="s">
        <v>4802</v>
      </c>
      <c r="I217" s="84" t="s">
        <v>4803</v>
      </c>
      <c r="J217" s="84" t="s">
        <v>4804</v>
      </c>
      <c r="K217" s="84" t="str">
        <f t="shared" si="124"/>
        <v>BH117DT_D1</v>
      </c>
      <c r="L217" s="84" t="s">
        <v>4805</v>
      </c>
      <c r="M217" s="95">
        <v>29000</v>
      </c>
      <c r="N217" s="95">
        <v>12000</v>
      </c>
      <c r="O217" s="95">
        <v>7200</v>
      </c>
      <c r="P217" s="95">
        <v>4500</v>
      </c>
      <c r="Q217" s="95" t="e">
        <f>VLOOKUP(H217&amp;"Vị trí 1",#REF!,9,0)</f>
        <v>#REF!</v>
      </c>
      <c r="R217" s="95" t="e">
        <f>VLOOKUP(H217&amp;"Vị trí 2",#REF!,9,0)</f>
        <v>#REF!</v>
      </c>
      <c r="S217" s="95" t="e">
        <f>VLOOKUP(H217&amp;"Vị trí 3",#REF!,9,0)</f>
        <v>#REF!</v>
      </c>
      <c r="T217" s="95" t="e">
        <f>VLOOKUP(H217&amp;"Vị trí 4",#REF!,9,0)</f>
        <v>#REF!</v>
      </c>
      <c r="U217" s="237" t="e">
        <f>VLOOKUP(A217,#REF!,32,0)</f>
        <v>#REF!</v>
      </c>
      <c r="V217" s="237" t="e">
        <f>VLOOKUP(B217,#REF!,32,0)</f>
        <v>#REF!</v>
      </c>
      <c r="W217" s="237" t="e">
        <f>VLOOKUP(C217,#REF!,32,0)</f>
        <v>#REF!</v>
      </c>
      <c r="X217" s="237" t="e">
        <f>VLOOKUP(D217,#REF!,32,0)</f>
        <v>#REF!</v>
      </c>
      <c r="Y217" s="238" t="e">
        <f>U217/M217</f>
        <v>#REF!</v>
      </c>
      <c r="Z217" s="238" t="e">
        <f t="shared" si="116"/>
        <v>#REF!</v>
      </c>
      <c r="AA217" s="238" t="e">
        <f>W217/O217</f>
        <v>#REF!</v>
      </c>
      <c r="AB217" s="238" t="e">
        <f>X217/P217</f>
        <v>#REF!</v>
      </c>
      <c r="AC217" s="237"/>
      <c r="AD217" s="237"/>
      <c r="AE217" s="237"/>
      <c r="AF217" s="237"/>
      <c r="AG217" s="238"/>
      <c r="AH217" s="238"/>
      <c r="AI217" s="238"/>
      <c r="AJ217" s="238"/>
      <c r="AK217" s="86">
        <v>3.2953979819235846</v>
      </c>
      <c r="AL217" s="86"/>
      <c r="AM217" s="239"/>
      <c r="AN217" s="239">
        <v>1.9</v>
      </c>
      <c r="AO217" s="98">
        <f t="shared" ref="AO217:AO227" si="129">M217*$AN217</f>
        <v>55100</v>
      </c>
      <c r="AP217" s="98">
        <f t="shared" ref="AP217:AP227" si="130">N217*$AN217</f>
        <v>22800</v>
      </c>
      <c r="AQ217" s="98">
        <f t="shared" ref="AQ217:AQ227" si="131">O217*$AN217</f>
        <v>13680</v>
      </c>
      <c r="AR217" s="98">
        <f t="shared" ref="AR217:AR227" si="132">P217*$AN217</f>
        <v>8550</v>
      </c>
      <c r="AS217" s="99">
        <f t="shared" ref="AS217:AV227" si="133">IF(AO217&lt;1000,ROUND(AO217,-1),ROUND(AO217,-2))</f>
        <v>55100</v>
      </c>
      <c r="AT217" s="99">
        <f t="shared" si="133"/>
        <v>22800</v>
      </c>
      <c r="AU217" s="99">
        <f t="shared" si="133"/>
        <v>13700</v>
      </c>
      <c r="AV217" s="99">
        <f t="shared" si="133"/>
        <v>8600</v>
      </c>
      <c r="AW217" s="100">
        <f t="shared" ref="AW217:AW227" si="134">AO217*0.15</f>
        <v>8265</v>
      </c>
      <c r="AX217" s="240" t="s">
        <v>344</v>
      </c>
      <c r="AY217" s="101"/>
      <c r="AZ217" s="102"/>
      <c r="BA217" s="102"/>
      <c r="BB217" s="102"/>
      <c r="BC217" s="237"/>
      <c r="BD217" s="237"/>
      <c r="BE217" s="237"/>
      <c r="BF217" s="237"/>
      <c r="BG217" s="103">
        <f t="shared" ref="BG217:BG227" si="135">AV217-AW217</f>
        <v>335</v>
      </c>
      <c r="BJ217" s="235" t="e">
        <f>M217*#REF!</f>
        <v>#REF!</v>
      </c>
      <c r="BK217" s="235" t="e">
        <f>N217*#REF!</f>
        <v>#REF!</v>
      </c>
      <c r="BL217" s="235" t="e">
        <f>O217*#REF!</f>
        <v>#REF!</v>
      </c>
      <c r="BM217" s="235" t="e">
        <f>P217*#REF!</f>
        <v>#REF!</v>
      </c>
    </row>
    <row r="218" spans="1:65" s="83" customFormat="1" ht="35.1" customHeight="1" x14ac:dyDescent="0.25">
      <c r="A218" s="83" t="str">
        <f t="shared" si="125"/>
        <v>BH117DT_D2+1</v>
      </c>
      <c r="B218" s="83" t="str">
        <f t="shared" si="126"/>
        <v>BH117DT_D2+2</v>
      </c>
      <c r="C218" s="83" t="str">
        <f t="shared" si="127"/>
        <v>BH117DT_D2+3</v>
      </c>
      <c r="D218" s="83" t="str">
        <f t="shared" si="128"/>
        <v>BH117DT_D2+4</v>
      </c>
      <c r="E218" s="83" t="s">
        <v>344</v>
      </c>
      <c r="F218" s="85"/>
      <c r="G218" s="85"/>
      <c r="H218" s="93" t="s">
        <v>4806</v>
      </c>
      <c r="I218" s="84" t="s">
        <v>4807</v>
      </c>
      <c r="J218" s="84" t="s">
        <v>4804</v>
      </c>
      <c r="K218" s="84" t="str">
        <f t="shared" si="124"/>
        <v>BH117DT_D2</v>
      </c>
      <c r="L218" s="84" t="s">
        <v>4808</v>
      </c>
      <c r="M218" s="95">
        <v>23000</v>
      </c>
      <c r="N218" s="95">
        <v>10000</v>
      </c>
      <c r="O218" s="95">
        <v>5200</v>
      </c>
      <c r="P218" s="95">
        <v>3900</v>
      </c>
      <c r="Q218" s="95" t="e">
        <f>VLOOKUP(H218&amp;"Vị trí 1",#REF!,9,0)</f>
        <v>#REF!</v>
      </c>
      <c r="R218" s="95" t="e">
        <f>VLOOKUP(H218&amp;"Vị trí 2",#REF!,9,0)</f>
        <v>#REF!</v>
      </c>
      <c r="S218" s="95" t="e">
        <f>VLOOKUP(H218&amp;"Vị trí 3",#REF!,9,0)</f>
        <v>#REF!</v>
      </c>
      <c r="T218" s="95" t="e">
        <f>VLOOKUP(H218&amp;"Vị trí 4",#REF!,9,0)</f>
        <v>#REF!</v>
      </c>
      <c r="U218" s="237"/>
      <c r="V218" s="237" t="e">
        <f>VLOOKUP(B218,#REF!,32,0)</f>
        <v>#REF!</v>
      </c>
      <c r="W218" s="237"/>
      <c r="X218" s="237"/>
      <c r="Y218" s="238"/>
      <c r="Z218" s="238" t="e">
        <f t="shared" si="116"/>
        <v>#REF!</v>
      </c>
      <c r="AA218" s="238"/>
      <c r="AB218" s="238"/>
      <c r="AC218" s="237"/>
      <c r="AD218" s="237"/>
      <c r="AE218" s="237"/>
      <c r="AF218" s="237"/>
      <c r="AG218" s="238"/>
      <c r="AH218" s="238"/>
      <c r="AI218" s="238"/>
      <c r="AJ218" s="238"/>
      <c r="AK218" s="86">
        <v>3.2407407407407405</v>
      </c>
      <c r="AL218" s="86"/>
      <c r="AM218" s="239"/>
      <c r="AN218" s="239">
        <v>1.9</v>
      </c>
      <c r="AO218" s="98">
        <f t="shared" si="129"/>
        <v>43700</v>
      </c>
      <c r="AP218" s="98">
        <f t="shared" si="130"/>
        <v>19000</v>
      </c>
      <c r="AQ218" s="98">
        <f t="shared" si="131"/>
        <v>9880</v>
      </c>
      <c r="AR218" s="98">
        <f t="shared" si="132"/>
        <v>7410</v>
      </c>
      <c r="AS218" s="99">
        <f t="shared" si="133"/>
        <v>43700</v>
      </c>
      <c r="AT218" s="99">
        <f t="shared" si="133"/>
        <v>19000</v>
      </c>
      <c r="AU218" s="99">
        <f t="shared" si="133"/>
        <v>9900</v>
      </c>
      <c r="AV218" s="99">
        <f t="shared" si="133"/>
        <v>7400</v>
      </c>
      <c r="AW218" s="100">
        <f t="shared" si="134"/>
        <v>6555</v>
      </c>
      <c r="AX218" s="240" t="s">
        <v>344</v>
      </c>
      <c r="AY218" s="101">
        <v>20300</v>
      </c>
      <c r="AZ218" s="102">
        <v>8400</v>
      </c>
      <c r="BA218" s="102">
        <v>5040</v>
      </c>
      <c r="BB218" s="102">
        <v>3150</v>
      </c>
      <c r="BC218" s="237">
        <v>17400</v>
      </c>
      <c r="BD218" s="237">
        <v>7200</v>
      </c>
      <c r="BE218" s="237">
        <v>4320</v>
      </c>
      <c r="BF218" s="237">
        <v>2700</v>
      </c>
      <c r="BG218" s="103">
        <f t="shared" si="135"/>
        <v>845</v>
      </c>
      <c r="BJ218" s="235" t="e">
        <f>M218*#REF!</f>
        <v>#REF!</v>
      </c>
      <c r="BK218" s="235" t="e">
        <f>N218*#REF!</f>
        <v>#REF!</v>
      </c>
      <c r="BL218" s="235" t="e">
        <f>O218*#REF!</f>
        <v>#REF!</v>
      </c>
      <c r="BM218" s="235" t="e">
        <f>P218*#REF!</f>
        <v>#REF!</v>
      </c>
    </row>
    <row r="219" spans="1:65" s="83" customFormat="1" ht="35.1" customHeight="1" x14ac:dyDescent="0.25">
      <c r="A219" s="83" t="str">
        <f t="shared" si="125"/>
        <v>BH117DT_D3+1</v>
      </c>
      <c r="B219" s="83" t="str">
        <f t="shared" si="126"/>
        <v>BH117DT_D3+2</v>
      </c>
      <c r="C219" s="83" t="str">
        <f t="shared" si="127"/>
        <v>BH117DT_D3+3</v>
      </c>
      <c r="D219" s="83" t="str">
        <f t="shared" si="128"/>
        <v>BH117DT_D3+4</v>
      </c>
      <c r="E219" s="83" t="s">
        <v>344</v>
      </c>
      <c r="F219" s="85"/>
      <c r="G219" s="85"/>
      <c r="H219" s="93" t="s">
        <v>4809</v>
      </c>
      <c r="I219" s="84" t="s">
        <v>4810</v>
      </c>
      <c r="J219" s="84" t="s">
        <v>4811</v>
      </c>
      <c r="K219" s="84" t="str">
        <f t="shared" si="124"/>
        <v>BH117DT_D3</v>
      </c>
      <c r="L219" s="84" t="s">
        <v>4812</v>
      </c>
      <c r="M219" s="95">
        <v>20000</v>
      </c>
      <c r="N219" s="95">
        <v>9000</v>
      </c>
      <c r="O219" s="95">
        <v>4600</v>
      </c>
      <c r="P219" s="95">
        <v>3500</v>
      </c>
      <c r="Q219" s="95" t="e">
        <f>VLOOKUP(H219&amp;"Vị trí 1",#REF!,9,0)</f>
        <v>#REF!</v>
      </c>
      <c r="R219" s="95" t="e">
        <f>VLOOKUP(H219&amp;"Vị trí 2",#REF!,9,0)</f>
        <v>#REF!</v>
      </c>
      <c r="S219" s="95" t="e">
        <f>VLOOKUP(H219&amp;"Vị trí 3",#REF!,9,0)</f>
        <v>#REF!</v>
      </c>
      <c r="T219" s="95" t="e">
        <f>VLOOKUP(H219&amp;"Vị trí 4",#REF!,9,0)</f>
        <v>#REF!</v>
      </c>
      <c r="U219" s="237"/>
      <c r="V219" s="237"/>
      <c r="W219" s="237"/>
      <c r="X219" s="237"/>
      <c r="Y219" s="238"/>
      <c r="Z219" s="238"/>
      <c r="AA219" s="238"/>
      <c r="AB219" s="238"/>
      <c r="AC219" s="237"/>
      <c r="AD219" s="237"/>
      <c r="AE219" s="237"/>
      <c r="AF219" s="237"/>
      <c r="AG219" s="238"/>
      <c r="AH219" s="238"/>
      <c r="AI219" s="238"/>
      <c r="AJ219" s="238"/>
      <c r="AK219" s="86">
        <v>3.05</v>
      </c>
      <c r="AL219" s="86"/>
      <c r="AM219" s="239"/>
      <c r="AN219" s="239">
        <f>AK219*$AN$10/$AK$10</f>
        <v>1.7993466864428302</v>
      </c>
      <c r="AO219" s="98">
        <f t="shared" si="129"/>
        <v>35986.933728856602</v>
      </c>
      <c r="AP219" s="98">
        <f t="shared" si="130"/>
        <v>16194.120177985473</v>
      </c>
      <c r="AQ219" s="98">
        <f t="shared" si="131"/>
        <v>8276.9947576370196</v>
      </c>
      <c r="AR219" s="98">
        <f t="shared" si="132"/>
        <v>6297.7134025499063</v>
      </c>
      <c r="AS219" s="99">
        <f t="shared" si="133"/>
        <v>36000</v>
      </c>
      <c r="AT219" s="99">
        <f t="shared" si="133"/>
        <v>16200</v>
      </c>
      <c r="AU219" s="99">
        <f t="shared" si="133"/>
        <v>8300</v>
      </c>
      <c r="AV219" s="99">
        <f t="shared" si="133"/>
        <v>6300</v>
      </c>
      <c r="AW219" s="100">
        <f t="shared" si="134"/>
        <v>5398.0400593284903</v>
      </c>
      <c r="AX219" s="240" t="s">
        <v>344</v>
      </c>
      <c r="AY219" s="101">
        <v>16100</v>
      </c>
      <c r="AZ219" s="102">
        <v>7000</v>
      </c>
      <c r="BA219" s="102">
        <v>3640</v>
      </c>
      <c r="BB219" s="102">
        <v>2730</v>
      </c>
      <c r="BC219" s="237">
        <v>13800</v>
      </c>
      <c r="BD219" s="237">
        <v>6000</v>
      </c>
      <c r="BE219" s="237">
        <v>3120</v>
      </c>
      <c r="BF219" s="237">
        <v>2340</v>
      </c>
      <c r="BG219" s="103">
        <f t="shared" si="135"/>
        <v>901.95994067150968</v>
      </c>
      <c r="BJ219" s="235" t="e">
        <f>M219*#REF!</f>
        <v>#REF!</v>
      </c>
      <c r="BK219" s="235" t="e">
        <f>N219*#REF!</f>
        <v>#REF!</v>
      </c>
      <c r="BL219" s="235" t="e">
        <f>O219*#REF!</f>
        <v>#REF!</v>
      </c>
      <c r="BM219" s="235" t="e">
        <f>P219*#REF!</f>
        <v>#REF!</v>
      </c>
    </row>
    <row r="220" spans="1:65" s="83" customFormat="1" ht="35.1" customHeight="1" x14ac:dyDescent="0.25">
      <c r="A220" s="83" t="str">
        <f t="shared" si="125"/>
        <v>BH117DT_D4+1</v>
      </c>
      <c r="B220" s="83" t="str">
        <f t="shared" si="126"/>
        <v>BH117DT_D4+2</v>
      </c>
      <c r="C220" s="83" t="str">
        <f t="shared" si="127"/>
        <v>BH117DT_D4+3</v>
      </c>
      <c r="D220" s="83" t="str">
        <f t="shared" si="128"/>
        <v>BH117DT_D4+4</v>
      </c>
      <c r="E220" s="83" t="s">
        <v>344</v>
      </c>
      <c r="F220" s="85"/>
      <c r="G220" s="85"/>
      <c r="H220" s="93" t="s">
        <v>4813</v>
      </c>
      <c r="I220" s="84" t="s">
        <v>4814</v>
      </c>
      <c r="J220" s="84" t="s">
        <v>4815</v>
      </c>
      <c r="K220" s="84" t="str">
        <f t="shared" si="124"/>
        <v>BH117DT_D4</v>
      </c>
      <c r="L220" s="84" t="s">
        <v>4816</v>
      </c>
      <c r="M220" s="95">
        <v>14000</v>
      </c>
      <c r="N220" s="95">
        <v>7000</v>
      </c>
      <c r="O220" s="95">
        <v>3900</v>
      </c>
      <c r="P220" s="95">
        <v>3300</v>
      </c>
      <c r="Q220" s="95" t="e">
        <f>VLOOKUP(H220&amp;"Vị trí 1",#REF!,9,0)</f>
        <v>#REF!</v>
      </c>
      <c r="R220" s="95" t="e">
        <f>VLOOKUP(H220&amp;"Vị trí 2",#REF!,9,0)</f>
        <v>#REF!</v>
      </c>
      <c r="S220" s="95" t="e">
        <f>VLOOKUP(H220&amp;"Vị trí 3",#REF!,9,0)</f>
        <v>#REF!</v>
      </c>
      <c r="T220" s="95" t="e">
        <f>VLOOKUP(H220&amp;"Vị trí 4",#REF!,9,0)</f>
        <v>#REF!</v>
      </c>
      <c r="U220" s="237"/>
      <c r="V220" s="237"/>
      <c r="W220" s="237" t="e">
        <f>VLOOKUP(C220,#REF!,32,0)</f>
        <v>#REF!</v>
      </c>
      <c r="X220" s="237"/>
      <c r="Y220" s="238"/>
      <c r="Z220" s="238"/>
      <c r="AA220" s="238" t="e">
        <f>W220/O220</f>
        <v>#REF!</v>
      </c>
      <c r="AB220" s="238"/>
      <c r="AC220" s="237"/>
      <c r="AD220" s="237"/>
      <c r="AE220" s="237"/>
      <c r="AF220" s="237"/>
      <c r="AG220" s="238"/>
      <c r="AH220" s="238"/>
      <c r="AI220" s="238"/>
      <c r="AJ220" s="238"/>
      <c r="AK220" s="86">
        <v>3.3806752260458834</v>
      </c>
      <c r="AL220" s="86"/>
      <c r="AM220" s="239"/>
      <c r="AN220" s="239">
        <v>1.95</v>
      </c>
      <c r="AO220" s="98">
        <f t="shared" si="129"/>
        <v>27300</v>
      </c>
      <c r="AP220" s="98">
        <f t="shared" si="130"/>
        <v>13650</v>
      </c>
      <c r="AQ220" s="98">
        <f t="shared" si="131"/>
        <v>7605</v>
      </c>
      <c r="AR220" s="98">
        <f t="shared" si="132"/>
        <v>6435</v>
      </c>
      <c r="AS220" s="99">
        <f t="shared" si="133"/>
        <v>27300</v>
      </c>
      <c r="AT220" s="99">
        <f t="shared" si="133"/>
        <v>13700</v>
      </c>
      <c r="AU220" s="99">
        <f t="shared" si="133"/>
        <v>7600</v>
      </c>
      <c r="AV220" s="99">
        <f t="shared" si="133"/>
        <v>6400</v>
      </c>
      <c r="AW220" s="100">
        <f t="shared" si="134"/>
        <v>4095</v>
      </c>
      <c r="AX220" s="240" t="s">
        <v>344</v>
      </c>
      <c r="AY220" s="101">
        <v>14000</v>
      </c>
      <c r="AZ220" s="102">
        <v>6300</v>
      </c>
      <c r="BA220" s="102">
        <v>3220</v>
      </c>
      <c r="BB220" s="102">
        <v>2450</v>
      </c>
      <c r="BC220" s="237">
        <v>12000</v>
      </c>
      <c r="BD220" s="237">
        <v>5400</v>
      </c>
      <c r="BE220" s="237">
        <v>2760</v>
      </c>
      <c r="BF220" s="237">
        <v>2100</v>
      </c>
      <c r="BG220" s="103">
        <f t="shared" si="135"/>
        <v>2305</v>
      </c>
      <c r="BJ220" s="235" t="e">
        <f>M220*#REF!</f>
        <v>#REF!</v>
      </c>
      <c r="BK220" s="235" t="e">
        <f>N220*#REF!</f>
        <v>#REF!</v>
      </c>
      <c r="BL220" s="235" t="e">
        <f>O220*#REF!</f>
        <v>#REF!</v>
      </c>
      <c r="BM220" s="235" t="e">
        <f>P220*#REF!</f>
        <v>#REF!</v>
      </c>
    </row>
    <row r="221" spans="1:65" s="83" customFormat="1" ht="35.1" customHeight="1" x14ac:dyDescent="0.25">
      <c r="A221" s="83" t="str">
        <f t="shared" si="125"/>
        <v>BH117DT_D5+1</v>
      </c>
      <c r="B221" s="83" t="str">
        <f t="shared" si="126"/>
        <v>BH117DT_D5+2</v>
      </c>
      <c r="C221" s="83" t="str">
        <f t="shared" si="127"/>
        <v>BH117DT_D5+3</v>
      </c>
      <c r="D221" s="83" t="str">
        <f t="shared" si="128"/>
        <v>BH117DT_D5+4</v>
      </c>
      <c r="E221" s="83" t="s">
        <v>344</v>
      </c>
      <c r="F221" s="85"/>
      <c r="G221" s="85"/>
      <c r="H221" s="93" t="s">
        <v>4817</v>
      </c>
      <c r="I221" s="84" t="s">
        <v>4818</v>
      </c>
      <c r="J221" s="84" t="s">
        <v>4819</v>
      </c>
      <c r="K221" s="84" t="str">
        <f t="shared" si="124"/>
        <v>BH117DT_D5</v>
      </c>
      <c r="L221" s="84" t="s">
        <v>4820</v>
      </c>
      <c r="M221" s="95">
        <v>12000</v>
      </c>
      <c r="N221" s="95">
        <v>5000</v>
      </c>
      <c r="O221" s="95">
        <v>3900</v>
      </c>
      <c r="P221" s="95">
        <v>2600</v>
      </c>
      <c r="Q221" s="95" t="e">
        <f>VLOOKUP(H221&amp;"Vị trí 1",#REF!,9,0)</f>
        <v>#REF!</v>
      </c>
      <c r="R221" s="95" t="e">
        <f>VLOOKUP(H221&amp;"Vị trí 2",#REF!,9,0)</f>
        <v>#REF!</v>
      </c>
      <c r="S221" s="95" t="e">
        <f>VLOOKUP(H221&amp;"Vị trí 3",#REF!,9,0)</f>
        <v>#REF!</v>
      </c>
      <c r="T221" s="95" t="e">
        <f>VLOOKUP(H221&amp;"Vị trí 4",#REF!,9,0)</f>
        <v>#REF!</v>
      </c>
      <c r="U221" s="237" t="e">
        <f>VLOOKUP(A221,#REF!,32,0)</f>
        <v>#REF!</v>
      </c>
      <c r="V221" s="237" t="e">
        <f>VLOOKUP(B221,#REF!,32,0)</f>
        <v>#REF!</v>
      </c>
      <c r="W221" s="237" t="e">
        <f>VLOOKUP(C221,#REF!,32,0)</f>
        <v>#REF!</v>
      </c>
      <c r="X221" s="237"/>
      <c r="Y221" s="238" t="e">
        <f>U221/M221</f>
        <v>#REF!</v>
      </c>
      <c r="Z221" s="238" t="e">
        <f t="shared" ref="Z221:Z266" si="136">V221/N221</f>
        <v>#REF!</v>
      </c>
      <c r="AA221" s="238" t="e">
        <f>W221/O221</f>
        <v>#REF!</v>
      </c>
      <c r="AB221" s="238"/>
      <c r="AC221" s="237"/>
      <c r="AD221" s="237"/>
      <c r="AE221" s="237"/>
      <c r="AF221" s="237"/>
      <c r="AG221" s="238"/>
      <c r="AH221" s="238"/>
      <c r="AI221" s="238"/>
      <c r="AJ221" s="238"/>
      <c r="AK221" s="86">
        <v>3.0681658180137727</v>
      </c>
      <c r="AL221" s="86"/>
      <c r="AM221" s="239"/>
      <c r="AN221" s="239">
        <v>1.8</v>
      </c>
      <c r="AO221" s="98">
        <f t="shared" si="129"/>
        <v>21600</v>
      </c>
      <c r="AP221" s="98">
        <f t="shared" si="130"/>
        <v>9000</v>
      </c>
      <c r="AQ221" s="98">
        <f t="shared" si="131"/>
        <v>7020</v>
      </c>
      <c r="AR221" s="98">
        <f t="shared" si="132"/>
        <v>4680</v>
      </c>
      <c r="AS221" s="99">
        <f t="shared" si="133"/>
        <v>21600</v>
      </c>
      <c r="AT221" s="99">
        <f t="shared" si="133"/>
        <v>9000</v>
      </c>
      <c r="AU221" s="99">
        <f t="shared" si="133"/>
        <v>7000</v>
      </c>
      <c r="AV221" s="99">
        <f t="shared" si="133"/>
        <v>4700</v>
      </c>
      <c r="AW221" s="100">
        <f t="shared" si="134"/>
        <v>3240</v>
      </c>
      <c r="AX221" s="240" t="s">
        <v>344</v>
      </c>
      <c r="AY221" s="101">
        <v>9800</v>
      </c>
      <c r="AZ221" s="102">
        <v>4900</v>
      </c>
      <c r="BA221" s="102">
        <v>2730</v>
      </c>
      <c r="BB221" s="102">
        <v>2310</v>
      </c>
      <c r="BC221" s="237">
        <v>8400</v>
      </c>
      <c r="BD221" s="237">
        <v>4200</v>
      </c>
      <c r="BE221" s="237">
        <v>2340</v>
      </c>
      <c r="BF221" s="237">
        <v>1980</v>
      </c>
      <c r="BG221" s="103">
        <f t="shared" si="135"/>
        <v>1460</v>
      </c>
      <c r="BJ221" s="235" t="e">
        <f>M221*#REF!</f>
        <v>#REF!</v>
      </c>
      <c r="BK221" s="235" t="e">
        <f>N221*#REF!</f>
        <v>#REF!</v>
      </c>
      <c r="BL221" s="235" t="e">
        <f>O221*#REF!</f>
        <v>#REF!</v>
      </c>
      <c r="BM221" s="235" t="e">
        <f>P221*#REF!</f>
        <v>#REF!</v>
      </c>
    </row>
    <row r="222" spans="1:65" s="83" customFormat="1" ht="35.1" customHeight="1" x14ac:dyDescent="0.25">
      <c r="A222" s="83" t="str">
        <f t="shared" si="125"/>
        <v>BH117DT_D6+1</v>
      </c>
      <c r="B222" s="83" t="str">
        <f t="shared" si="126"/>
        <v>BH117DT_D6+2</v>
      </c>
      <c r="C222" s="83" t="str">
        <f t="shared" si="127"/>
        <v>BH117DT_D6+3</v>
      </c>
      <c r="D222" s="83" t="str">
        <f t="shared" si="128"/>
        <v>BH117DT_D6+4</v>
      </c>
      <c r="E222" s="83" t="s">
        <v>344</v>
      </c>
      <c r="F222" s="85"/>
      <c r="G222" s="85"/>
      <c r="H222" s="93" t="s">
        <v>4821</v>
      </c>
      <c r="I222" s="84" t="s">
        <v>4822</v>
      </c>
      <c r="J222" s="84" t="s">
        <v>4823</v>
      </c>
      <c r="K222" s="84" t="str">
        <f t="shared" si="124"/>
        <v>BH117DT_D6</v>
      </c>
      <c r="L222" s="84" t="s">
        <v>4824</v>
      </c>
      <c r="M222" s="95">
        <v>9000</v>
      </c>
      <c r="N222" s="95">
        <v>5000</v>
      </c>
      <c r="O222" s="95">
        <v>3600</v>
      </c>
      <c r="P222" s="95">
        <v>2300</v>
      </c>
      <c r="Q222" s="95" t="e">
        <f>VLOOKUP(H222&amp;"Vị trí 1",#REF!,9,0)</f>
        <v>#REF!</v>
      </c>
      <c r="R222" s="95" t="e">
        <f>VLOOKUP(H222&amp;"Vị trí 2",#REF!,9,0)</f>
        <v>#REF!</v>
      </c>
      <c r="S222" s="95" t="e">
        <f>VLOOKUP(H222&amp;"Vị trí 3",#REF!,9,0)</f>
        <v>#REF!</v>
      </c>
      <c r="T222" s="95" t="e">
        <f>VLOOKUP(H222&amp;"Vị trí 4",#REF!,9,0)</f>
        <v>#REF!</v>
      </c>
      <c r="U222" s="237"/>
      <c r="V222" s="237" t="e">
        <f>VLOOKUP(B222,#REF!,32,0)</f>
        <v>#REF!</v>
      </c>
      <c r="W222" s="237"/>
      <c r="X222" s="237" t="e">
        <f>VLOOKUP(D222,#REF!,32,0)</f>
        <v>#REF!</v>
      </c>
      <c r="Y222" s="238"/>
      <c r="Z222" s="238" t="e">
        <f t="shared" si="136"/>
        <v>#REF!</v>
      </c>
      <c r="AA222" s="238"/>
      <c r="AB222" s="238" t="e">
        <f>X222/P222</f>
        <v>#REF!</v>
      </c>
      <c r="AC222" s="237"/>
      <c r="AD222" s="237"/>
      <c r="AE222" s="237"/>
      <c r="AF222" s="237"/>
      <c r="AG222" s="238"/>
      <c r="AH222" s="238"/>
      <c r="AI222" s="238"/>
      <c r="AJ222" s="238"/>
      <c r="AK222" s="86">
        <v>3.6185265035685195</v>
      </c>
      <c r="AL222" s="86"/>
      <c r="AM222" s="239"/>
      <c r="AN222" s="239">
        <f>ROUNDDOWN(AK222*$AN$10/$AK$10,1)</f>
        <v>2.1</v>
      </c>
      <c r="AO222" s="98">
        <f t="shared" si="129"/>
        <v>18900</v>
      </c>
      <c r="AP222" s="98">
        <f t="shared" si="130"/>
        <v>10500</v>
      </c>
      <c r="AQ222" s="98">
        <f t="shared" si="131"/>
        <v>7560</v>
      </c>
      <c r="AR222" s="98">
        <f t="shared" si="132"/>
        <v>4830</v>
      </c>
      <c r="AS222" s="99">
        <f t="shared" si="133"/>
        <v>18900</v>
      </c>
      <c r="AT222" s="99">
        <f t="shared" si="133"/>
        <v>10500</v>
      </c>
      <c r="AU222" s="99">
        <f t="shared" si="133"/>
        <v>7600</v>
      </c>
      <c r="AV222" s="99">
        <f t="shared" si="133"/>
        <v>4800</v>
      </c>
      <c r="AW222" s="100">
        <f t="shared" si="134"/>
        <v>2835</v>
      </c>
      <c r="AX222" s="240" t="s">
        <v>344</v>
      </c>
      <c r="AY222" s="101">
        <v>8400</v>
      </c>
      <c r="AZ222" s="102">
        <v>3500</v>
      </c>
      <c r="BA222" s="102">
        <v>2730</v>
      </c>
      <c r="BB222" s="102">
        <v>1820</v>
      </c>
      <c r="BC222" s="237">
        <v>7200</v>
      </c>
      <c r="BD222" s="237">
        <v>3000</v>
      </c>
      <c r="BE222" s="237">
        <v>2340</v>
      </c>
      <c r="BF222" s="237">
        <v>1560</v>
      </c>
      <c r="BG222" s="103">
        <f t="shared" si="135"/>
        <v>1965</v>
      </c>
      <c r="BJ222" s="235" t="e">
        <f>M222*#REF!</f>
        <v>#REF!</v>
      </c>
      <c r="BK222" s="235" t="e">
        <f>N222*#REF!</f>
        <v>#REF!</v>
      </c>
      <c r="BL222" s="235" t="e">
        <f>O222*#REF!</f>
        <v>#REF!</v>
      </c>
      <c r="BM222" s="235" t="e">
        <f>P222*#REF!</f>
        <v>#REF!</v>
      </c>
    </row>
    <row r="223" spans="1:65" s="83" customFormat="1" ht="35.1" customHeight="1" x14ac:dyDescent="0.25">
      <c r="A223" s="83" t="str">
        <f t="shared" si="125"/>
        <v>BH117DT_D7+1</v>
      </c>
      <c r="B223" s="83" t="str">
        <f t="shared" si="126"/>
        <v>BH117DT_D7+2</v>
      </c>
      <c r="C223" s="83" t="str">
        <f t="shared" si="127"/>
        <v>BH117DT_D7+3</v>
      </c>
      <c r="D223" s="83" t="str">
        <f t="shared" si="128"/>
        <v>BH117DT_D7+4</v>
      </c>
      <c r="E223" s="83" t="s">
        <v>344</v>
      </c>
      <c r="F223" s="85"/>
      <c r="G223" s="85"/>
      <c r="H223" s="93" t="s">
        <v>4825</v>
      </c>
      <c r="I223" s="84" t="s">
        <v>4826</v>
      </c>
      <c r="J223" s="84" t="s">
        <v>4827</v>
      </c>
      <c r="K223" s="84" t="str">
        <f t="shared" si="124"/>
        <v>BH117DT_D7</v>
      </c>
      <c r="L223" s="84" t="s">
        <v>1092</v>
      </c>
      <c r="M223" s="95">
        <v>12000</v>
      </c>
      <c r="N223" s="95">
        <v>5000</v>
      </c>
      <c r="O223" s="95">
        <v>3600</v>
      </c>
      <c r="P223" s="95">
        <v>2300</v>
      </c>
      <c r="Q223" s="95" t="e">
        <f>VLOOKUP(H223&amp;"Vị trí 1",#REF!,9,0)</f>
        <v>#REF!</v>
      </c>
      <c r="R223" s="95" t="e">
        <f>VLOOKUP(H223&amp;"Vị trí 2",#REF!,9,0)</f>
        <v>#REF!</v>
      </c>
      <c r="S223" s="95" t="e">
        <f>VLOOKUP(H223&amp;"Vị trí 3",#REF!,9,0)</f>
        <v>#REF!</v>
      </c>
      <c r="T223" s="95" t="e">
        <f>VLOOKUP(H223&amp;"Vị trí 4",#REF!,9,0)</f>
        <v>#REF!</v>
      </c>
      <c r="U223" s="237"/>
      <c r="V223" s="237"/>
      <c r="W223" s="237"/>
      <c r="X223" s="237"/>
      <c r="Y223" s="238"/>
      <c r="Z223" s="238"/>
      <c r="AA223" s="238"/>
      <c r="AB223" s="238"/>
      <c r="AC223" s="237"/>
      <c r="AD223" s="237"/>
      <c r="AE223" s="237"/>
      <c r="AF223" s="237"/>
      <c r="AG223" s="238"/>
      <c r="AH223" s="238"/>
      <c r="AI223" s="238"/>
      <c r="AJ223" s="238"/>
      <c r="AK223" s="86">
        <v>3.05</v>
      </c>
      <c r="AL223" s="86"/>
      <c r="AM223" s="239"/>
      <c r="AN223" s="239">
        <f>AK223*$AN$10/$AK$10</f>
        <v>1.7993466864428302</v>
      </c>
      <c r="AO223" s="98">
        <f t="shared" si="129"/>
        <v>21592.160237313961</v>
      </c>
      <c r="AP223" s="98">
        <f t="shared" si="130"/>
        <v>8996.7334322141505</v>
      </c>
      <c r="AQ223" s="98">
        <f t="shared" si="131"/>
        <v>6477.6480711941886</v>
      </c>
      <c r="AR223" s="98">
        <f t="shared" si="132"/>
        <v>4138.4973788185098</v>
      </c>
      <c r="AS223" s="99">
        <f t="shared" si="133"/>
        <v>21600</v>
      </c>
      <c r="AT223" s="99">
        <f t="shared" si="133"/>
        <v>9000</v>
      </c>
      <c r="AU223" s="99">
        <f t="shared" si="133"/>
        <v>6500</v>
      </c>
      <c r="AV223" s="99">
        <f t="shared" si="133"/>
        <v>4100</v>
      </c>
      <c r="AW223" s="100">
        <f t="shared" si="134"/>
        <v>3238.8240355970943</v>
      </c>
      <c r="AX223" s="240" t="s">
        <v>344</v>
      </c>
      <c r="AY223" s="101">
        <v>6300</v>
      </c>
      <c r="AZ223" s="102">
        <v>3500</v>
      </c>
      <c r="BA223" s="102">
        <v>2520</v>
      </c>
      <c r="BB223" s="102">
        <v>1610</v>
      </c>
      <c r="BC223" s="237">
        <v>5400</v>
      </c>
      <c r="BD223" s="237">
        <v>3000</v>
      </c>
      <c r="BE223" s="237">
        <v>2160</v>
      </c>
      <c r="BF223" s="237">
        <v>1380</v>
      </c>
      <c r="BG223" s="103">
        <f t="shared" si="135"/>
        <v>861.17596440290572</v>
      </c>
      <c r="BJ223" s="235" t="e">
        <f>M223*#REF!</f>
        <v>#REF!</v>
      </c>
      <c r="BK223" s="235" t="e">
        <f>N223*#REF!</f>
        <v>#REF!</v>
      </c>
      <c r="BL223" s="235" t="e">
        <f>O223*#REF!</f>
        <v>#REF!</v>
      </c>
      <c r="BM223" s="235" t="e">
        <f>P223*#REF!</f>
        <v>#REF!</v>
      </c>
    </row>
    <row r="224" spans="1:65" s="83" customFormat="1" ht="59.25" customHeight="1" x14ac:dyDescent="0.25">
      <c r="A224" s="83" t="str">
        <f t="shared" si="125"/>
        <v>BH117DT_D8+1</v>
      </c>
      <c r="B224" s="83" t="str">
        <f t="shared" si="126"/>
        <v>BH117DT_D8+2</v>
      </c>
      <c r="C224" s="83" t="str">
        <f t="shared" si="127"/>
        <v>BH117DT_D8+3</v>
      </c>
      <c r="D224" s="83" t="str">
        <f t="shared" si="128"/>
        <v>BH117DT_D8+4</v>
      </c>
      <c r="E224" s="83" t="s">
        <v>344</v>
      </c>
      <c r="F224" s="85"/>
      <c r="G224" s="85"/>
      <c r="H224" s="93" t="s">
        <v>4828</v>
      </c>
      <c r="I224" s="84" t="s">
        <v>4829</v>
      </c>
      <c r="J224" s="84" t="s">
        <v>1092</v>
      </c>
      <c r="K224" s="84" t="str">
        <f t="shared" si="124"/>
        <v>BH117DT_D8</v>
      </c>
      <c r="L224" s="84" t="s">
        <v>4830</v>
      </c>
      <c r="M224" s="95">
        <v>9000</v>
      </c>
      <c r="N224" s="95">
        <v>4000</v>
      </c>
      <c r="O224" s="95">
        <v>3300</v>
      </c>
      <c r="P224" s="95">
        <v>2100</v>
      </c>
      <c r="Q224" s="95" t="e">
        <f>VLOOKUP(H224&amp;"Vị trí 1",#REF!,9,0)</f>
        <v>#REF!</v>
      </c>
      <c r="R224" s="95" t="e">
        <f>VLOOKUP(H224&amp;"Vị trí 2",#REF!,9,0)</f>
        <v>#REF!</v>
      </c>
      <c r="S224" s="95" t="e">
        <f>VLOOKUP(H224&amp;"Vị trí 3",#REF!,9,0)</f>
        <v>#REF!</v>
      </c>
      <c r="T224" s="95" t="e">
        <f>VLOOKUP(H224&amp;"Vị trí 4",#REF!,9,0)</f>
        <v>#REF!</v>
      </c>
      <c r="U224" s="237"/>
      <c r="V224" s="237" t="e">
        <f>VLOOKUP(B224,#REF!,32,0)</f>
        <v>#REF!</v>
      </c>
      <c r="W224" s="237"/>
      <c r="X224" s="237" t="e">
        <f>VLOOKUP(D224,#REF!,32,0)</f>
        <v>#REF!</v>
      </c>
      <c r="Y224" s="238"/>
      <c r="Z224" s="238" t="e">
        <f t="shared" si="136"/>
        <v>#REF!</v>
      </c>
      <c r="AA224" s="238"/>
      <c r="AB224" s="238" t="e">
        <f>X224/P224</f>
        <v>#REF!</v>
      </c>
      <c r="AC224" s="237"/>
      <c r="AD224" s="237"/>
      <c r="AE224" s="237"/>
      <c r="AF224" s="237"/>
      <c r="AG224" s="238"/>
      <c r="AH224" s="238"/>
      <c r="AI224" s="238"/>
      <c r="AJ224" s="238"/>
      <c r="AK224" s="86">
        <v>4.5784222618647581</v>
      </c>
      <c r="AL224" s="86"/>
      <c r="AM224" s="239"/>
      <c r="AN224" s="239">
        <f>ROUNDDOWN(AK224*$AN$10/$AK$10,1)</f>
        <v>2.7</v>
      </c>
      <c r="AO224" s="98">
        <f t="shared" si="129"/>
        <v>24300</v>
      </c>
      <c r="AP224" s="98">
        <f t="shared" si="130"/>
        <v>10800</v>
      </c>
      <c r="AQ224" s="98">
        <f t="shared" si="131"/>
        <v>8910</v>
      </c>
      <c r="AR224" s="98">
        <f t="shared" si="132"/>
        <v>5670</v>
      </c>
      <c r="AS224" s="99">
        <f t="shared" si="133"/>
        <v>24300</v>
      </c>
      <c r="AT224" s="99">
        <f t="shared" si="133"/>
        <v>10800</v>
      </c>
      <c r="AU224" s="99">
        <f t="shared" si="133"/>
        <v>8900</v>
      </c>
      <c r="AV224" s="99">
        <f t="shared" si="133"/>
        <v>5700</v>
      </c>
      <c r="AW224" s="100">
        <f t="shared" si="134"/>
        <v>3645</v>
      </c>
      <c r="AX224" s="240" t="s">
        <v>344</v>
      </c>
      <c r="AY224" s="101">
        <v>8400</v>
      </c>
      <c r="AZ224" s="102">
        <v>3500</v>
      </c>
      <c r="BA224" s="102">
        <v>2520</v>
      </c>
      <c r="BB224" s="102">
        <v>1610</v>
      </c>
      <c r="BC224" s="237">
        <v>7200</v>
      </c>
      <c r="BD224" s="237">
        <v>3000</v>
      </c>
      <c r="BE224" s="237">
        <v>2160</v>
      </c>
      <c r="BF224" s="237">
        <v>1380</v>
      </c>
      <c r="BG224" s="103">
        <f t="shared" si="135"/>
        <v>2055</v>
      </c>
      <c r="BJ224" s="235" t="e">
        <f>M224*#REF!</f>
        <v>#REF!</v>
      </c>
      <c r="BK224" s="235" t="e">
        <f>N224*#REF!</f>
        <v>#REF!</v>
      </c>
      <c r="BL224" s="235" t="e">
        <f>O224*#REF!</f>
        <v>#REF!</v>
      </c>
      <c r="BM224" s="235" t="e">
        <f>P224*#REF!</f>
        <v>#REF!</v>
      </c>
    </row>
    <row r="225" spans="1:65" s="83" customFormat="1" ht="47.25" x14ac:dyDescent="0.25">
      <c r="A225" s="83" t="str">
        <f t="shared" si="125"/>
        <v>BH118DT+1</v>
      </c>
      <c r="B225" s="83" t="str">
        <f t="shared" si="126"/>
        <v>BH118DT+2</v>
      </c>
      <c r="C225" s="83" t="str">
        <f t="shared" si="127"/>
        <v>BH118DT+3</v>
      </c>
      <c r="D225" s="83" t="str">
        <f t="shared" si="128"/>
        <v>BH118DT+4</v>
      </c>
      <c r="E225" s="83" t="s">
        <v>344</v>
      </c>
      <c r="F225" s="85">
        <v>118</v>
      </c>
      <c r="G225" s="85"/>
      <c r="H225" s="93" t="s">
        <v>4831</v>
      </c>
      <c r="I225" s="84" t="s">
        <v>4832</v>
      </c>
      <c r="J225" s="84" t="s">
        <v>4833</v>
      </c>
      <c r="K225" s="84" t="str">
        <f t="shared" si="124"/>
        <v>BH118DT</v>
      </c>
      <c r="L225" s="84" t="s">
        <v>4805</v>
      </c>
      <c r="M225" s="95">
        <v>20000</v>
      </c>
      <c r="N225" s="95">
        <v>11000</v>
      </c>
      <c r="O225" s="95">
        <v>6500</v>
      </c>
      <c r="P225" s="95">
        <v>4200</v>
      </c>
      <c r="Q225" s="95" t="e">
        <f>VLOOKUP(H225&amp;"Vị trí 1",#REF!,9,0)</f>
        <v>#REF!</v>
      </c>
      <c r="R225" s="95" t="e">
        <f>VLOOKUP(H225&amp;"Vị trí 2",#REF!,9,0)</f>
        <v>#REF!</v>
      </c>
      <c r="S225" s="95" t="e">
        <f>VLOOKUP(H225&amp;"Vị trí 3",#REF!,9,0)</f>
        <v>#REF!</v>
      </c>
      <c r="T225" s="95" t="e">
        <f>VLOOKUP(H225&amp;"Vị trí 4",#REF!,9,0)</f>
        <v>#REF!</v>
      </c>
      <c r="U225" s="237"/>
      <c r="V225" s="237"/>
      <c r="W225" s="237"/>
      <c r="X225" s="237"/>
      <c r="Y225" s="238"/>
      <c r="Z225" s="238"/>
      <c r="AA225" s="238"/>
      <c r="AB225" s="238"/>
      <c r="AC225" s="237"/>
      <c r="AD225" s="237"/>
      <c r="AE225" s="237"/>
      <c r="AF225" s="237"/>
      <c r="AG225" s="238"/>
      <c r="AH225" s="238"/>
      <c r="AI225" s="238"/>
      <c r="AJ225" s="238"/>
      <c r="AK225" s="86">
        <v>3.05</v>
      </c>
      <c r="AL225" s="86"/>
      <c r="AM225" s="239"/>
      <c r="AN225" s="239">
        <f>AK225*$AN$10/$AK$10</f>
        <v>1.7993466864428302</v>
      </c>
      <c r="AO225" s="98">
        <f t="shared" si="129"/>
        <v>35986.933728856602</v>
      </c>
      <c r="AP225" s="98">
        <f t="shared" si="130"/>
        <v>19792.813550871131</v>
      </c>
      <c r="AQ225" s="98">
        <f t="shared" si="131"/>
        <v>11695.753461878398</v>
      </c>
      <c r="AR225" s="98">
        <f t="shared" si="132"/>
        <v>7557.2560830598868</v>
      </c>
      <c r="AS225" s="99">
        <f t="shared" si="133"/>
        <v>36000</v>
      </c>
      <c r="AT225" s="99">
        <f t="shared" si="133"/>
        <v>19800</v>
      </c>
      <c r="AU225" s="99">
        <f t="shared" si="133"/>
        <v>11700</v>
      </c>
      <c r="AV225" s="99">
        <f t="shared" si="133"/>
        <v>7600</v>
      </c>
      <c r="AW225" s="100">
        <f t="shared" si="134"/>
        <v>5398.0400593284903</v>
      </c>
      <c r="AX225" s="240" t="s">
        <v>344</v>
      </c>
      <c r="AY225" s="101">
        <v>6300</v>
      </c>
      <c r="AZ225" s="102">
        <v>2800</v>
      </c>
      <c r="BA225" s="102">
        <v>2310</v>
      </c>
      <c r="BB225" s="102">
        <v>1470</v>
      </c>
      <c r="BC225" s="237">
        <v>5400</v>
      </c>
      <c r="BD225" s="237">
        <v>2400</v>
      </c>
      <c r="BE225" s="237">
        <v>1980</v>
      </c>
      <c r="BF225" s="237">
        <v>1260</v>
      </c>
      <c r="BG225" s="103">
        <f t="shared" si="135"/>
        <v>2201.9599406715097</v>
      </c>
      <c r="BJ225" s="235" t="e">
        <f>M225*#REF!</f>
        <v>#REF!</v>
      </c>
      <c r="BK225" s="235" t="e">
        <f>N225*#REF!</f>
        <v>#REF!</v>
      </c>
      <c r="BL225" s="235" t="e">
        <f>O225*#REF!</f>
        <v>#REF!</v>
      </c>
      <c r="BM225" s="235" t="e">
        <f>P225*#REF!</f>
        <v>#REF!</v>
      </c>
    </row>
    <row r="226" spans="1:65" s="83" customFormat="1" ht="35.1" customHeight="1" x14ac:dyDescent="0.25">
      <c r="A226" s="83" t="str">
        <f t="shared" si="125"/>
        <v>BH119DT+1</v>
      </c>
      <c r="B226" s="83" t="str">
        <f t="shared" si="126"/>
        <v>BH119DT+2</v>
      </c>
      <c r="C226" s="83" t="str">
        <f t="shared" si="127"/>
        <v>BH119DT+3</v>
      </c>
      <c r="D226" s="83" t="str">
        <f t="shared" si="128"/>
        <v>BH119DT+4</v>
      </c>
      <c r="E226" s="83" t="s">
        <v>344</v>
      </c>
      <c r="F226" s="85">
        <v>119</v>
      </c>
      <c r="G226" s="85"/>
      <c r="H226" s="93" t="s">
        <v>4834</v>
      </c>
      <c r="I226" s="84" t="s">
        <v>4835</v>
      </c>
      <c r="J226" s="84" t="s">
        <v>4355</v>
      </c>
      <c r="K226" s="84" t="str">
        <f t="shared" si="124"/>
        <v>BH119DT</v>
      </c>
      <c r="L226" s="84" t="s">
        <v>4836</v>
      </c>
      <c r="M226" s="95">
        <v>20000</v>
      </c>
      <c r="N226" s="95">
        <v>11000</v>
      </c>
      <c r="O226" s="95">
        <v>6500</v>
      </c>
      <c r="P226" s="95">
        <v>4200</v>
      </c>
      <c r="Q226" s="95" t="e">
        <f>VLOOKUP(H226&amp;"Vị trí 1",#REF!,9,0)</f>
        <v>#REF!</v>
      </c>
      <c r="R226" s="95" t="e">
        <f>VLOOKUP(H226&amp;"Vị trí 2",#REF!,9,0)</f>
        <v>#REF!</v>
      </c>
      <c r="S226" s="95" t="e">
        <f>VLOOKUP(H226&amp;"Vị trí 3",#REF!,9,0)</f>
        <v>#REF!</v>
      </c>
      <c r="T226" s="95" t="e">
        <f>VLOOKUP(H226&amp;"Vị trí 4",#REF!,9,0)</f>
        <v>#REF!</v>
      </c>
      <c r="U226" s="237"/>
      <c r="V226" s="237"/>
      <c r="W226" s="237"/>
      <c r="X226" s="237"/>
      <c r="Y226" s="238"/>
      <c r="Z226" s="238"/>
      <c r="AA226" s="238"/>
      <c r="AB226" s="238"/>
      <c r="AC226" s="237"/>
      <c r="AD226" s="237"/>
      <c r="AE226" s="237"/>
      <c r="AF226" s="237"/>
      <c r="AG226" s="238"/>
      <c r="AH226" s="238"/>
      <c r="AI226" s="238"/>
      <c r="AJ226" s="238"/>
      <c r="AK226" s="86">
        <v>3.05</v>
      </c>
      <c r="AL226" s="86"/>
      <c r="AM226" s="239"/>
      <c r="AN226" s="239">
        <f>AK226*$AN$10/$AK$10</f>
        <v>1.7993466864428302</v>
      </c>
      <c r="AO226" s="98">
        <f t="shared" si="129"/>
        <v>35986.933728856602</v>
      </c>
      <c r="AP226" s="98">
        <f t="shared" si="130"/>
        <v>19792.813550871131</v>
      </c>
      <c r="AQ226" s="98">
        <f t="shared" si="131"/>
        <v>11695.753461878398</v>
      </c>
      <c r="AR226" s="98">
        <f t="shared" si="132"/>
        <v>7557.2560830598868</v>
      </c>
      <c r="AS226" s="99">
        <f t="shared" si="133"/>
        <v>36000</v>
      </c>
      <c r="AT226" s="99">
        <f t="shared" si="133"/>
        <v>19800</v>
      </c>
      <c r="AU226" s="99">
        <f t="shared" si="133"/>
        <v>11700</v>
      </c>
      <c r="AV226" s="99">
        <f t="shared" si="133"/>
        <v>7600</v>
      </c>
      <c r="AW226" s="100">
        <f t="shared" si="134"/>
        <v>5398.0400593284903</v>
      </c>
      <c r="AX226" s="240" t="s">
        <v>344</v>
      </c>
      <c r="AY226" s="101">
        <v>14000</v>
      </c>
      <c r="AZ226" s="102">
        <v>7700</v>
      </c>
      <c r="BA226" s="102">
        <v>4550</v>
      </c>
      <c r="BB226" s="102">
        <v>2940</v>
      </c>
      <c r="BC226" s="237">
        <v>12000</v>
      </c>
      <c r="BD226" s="237">
        <v>6600</v>
      </c>
      <c r="BE226" s="237">
        <v>3900</v>
      </c>
      <c r="BF226" s="237">
        <v>2520</v>
      </c>
      <c r="BG226" s="103">
        <f t="shared" si="135"/>
        <v>2201.9599406715097</v>
      </c>
      <c r="BJ226" s="235" t="e">
        <f>M226*#REF!</f>
        <v>#REF!</v>
      </c>
      <c r="BK226" s="235" t="e">
        <f>N226*#REF!</f>
        <v>#REF!</v>
      </c>
      <c r="BL226" s="235" t="e">
        <f>O226*#REF!</f>
        <v>#REF!</v>
      </c>
      <c r="BM226" s="235" t="e">
        <f>P226*#REF!</f>
        <v>#REF!</v>
      </c>
    </row>
    <row r="227" spans="1:65" s="83" customFormat="1" ht="35.1" customHeight="1" x14ac:dyDescent="0.25">
      <c r="A227" s="83" t="str">
        <f t="shared" si="125"/>
        <v>BH120DT+1</v>
      </c>
      <c r="B227" s="83" t="str">
        <f t="shared" si="126"/>
        <v>BH120DT+2</v>
      </c>
      <c r="C227" s="83" t="str">
        <f t="shared" si="127"/>
        <v>BH120DT+3</v>
      </c>
      <c r="D227" s="83" t="str">
        <f t="shared" si="128"/>
        <v>BH120DT+4</v>
      </c>
      <c r="E227" s="83" t="s">
        <v>344</v>
      </c>
      <c r="F227" s="85">
        <v>120</v>
      </c>
      <c r="G227" s="85"/>
      <c r="H227" s="93" t="s">
        <v>4837</v>
      </c>
      <c r="I227" s="84" t="s">
        <v>4838</v>
      </c>
      <c r="J227" s="84" t="s">
        <v>4355</v>
      </c>
      <c r="K227" s="84" t="str">
        <f t="shared" si="124"/>
        <v>BH120DT</v>
      </c>
      <c r="L227" s="84" t="s">
        <v>4763</v>
      </c>
      <c r="M227" s="95">
        <v>20000</v>
      </c>
      <c r="N227" s="95">
        <v>11000</v>
      </c>
      <c r="O227" s="95">
        <v>6500</v>
      </c>
      <c r="P227" s="95">
        <v>4200</v>
      </c>
      <c r="Q227" s="95" t="e">
        <f>VLOOKUP(H227&amp;"Vị trí 1",#REF!,9,0)</f>
        <v>#REF!</v>
      </c>
      <c r="R227" s="95" t="e">
        <f>VLOOKUP(H227&amp;"Vị trí 2",#REF!,9,0)</f>
        <v>#REF!</v>
      </c>
      <c r="S227" s="95" t="e">
        <f>VLOOKUP(H227&amp;"Vị trí 3",#REF!,9,0)</f>
        <v>#REF!</v>
      </c>
      <c r="T227" s="95" t="e">
        <f>VLOOKUP(H227&amp;"Vị trí 4",#REF!,9,0)</f>
        <v>#REF!</v>
      </c>
      <c r="U227" s="237" t="e">
        <f>VLOOKUP(A227,#REF!,32,0)</f>
        <v>#REF!</v>
      </c>
      <c r="V227" s="237" t="e">
        <f>VLOOKUP(B227,#REF!,32,0)</f>
        <v>#REF!</v>
      </c>
      <c r="W227" s="237" t="e">
        <f>VLOOKUP(C227,#REF!,32,0)</f>
        <v>#REF!</v>
      </c>
      <c r="X227" s="237"/>
      <c r="Y227" s="238" t="e">
        <f>U227/M227</f>
        <v>#REF!</v>
      </c>
      <c r="Z227" s="238" t="e">
        <f t="shared" si="136"/>
        <v>#REF!</v>
      </c>
      <c r="AA227" s="238" t="e">
        <f>W227/O227</f>
        <v>#REF!</v>
      </c>
      <c r="AB227" s="238"/>
      <c r="AC227" s="237"/>
      <c r="AD227" s="237"/>
      <c r="AE227" s="237"/>
      <c r="AF227" s="237"/>
      <c r="AG227" s="238"/>
      <c r="AH227" s="238"/>
      <c r="AI227" s="238"/>
      <c r="AJ227" s="238"/>
      <c r="AK227" s="86">
        <v>2.4484716319419388</v>
      </c>
      <c r="AL227" s="86"/>
      <c r="AM227" s="239"/>
      <c r="AN227" s="239">
        <v>1.4</v>
      </c>
      <c r="AO227" s="98">
        <f t="shared" si="129"/>
        <v>28000</v>
      </c>
      <c r="AP227" s="98">
        <f t="shared" si="130"/>
        <v>15399.999999999998</v>
      </c>
      <c r="AQ227" s="98">
        <f t="shared" si="131"/>
        <v>9100</v>
      </c>
      <c r="AR227" s="98">
        <f t="shared" si="132"/>
        <v>5880</v>
      </c>
      <c r="AS227" s="99">
        <f t="shared" si="133"/>
        <v>28000</v>
      </c>
      <c r="AT227" s="99">
        <f t="shared" si="133"/>
        <v>15400</v>
      </c>
      <c r="AU227" s="99">
        <f t="shared" si="133"/>
        <v>9100</v>
      </c>
      <c r="AV227" s="99">
        <f t="shared" si="133"/>
        <v>5900</v>
      </c>
      <c r="AW227" s="100">
        <f t="shared" si="134"/>
        <v>4200</v>
      </c>
      <c r="AX227" s="240" t="s">
        <v>344</v>
      </c>
      <c r="AY227" s="101">
        <v>14000</v>
      </c>
      <c r="AZ227" s="102">
        <v>7700</v>
      </c>
      <c r="BA227" s="102">
        <v>4550</v>
      </c>
      <c r="BB227" s="102">
        <v>2940</v>
      </c>
      <c r="BC227" s="237">
        <v>12000</v>
      </c>
      <c r="BD227" s="237">
        <v>6600</v>
      </c>
      <c r="BE227" s="237">
        <v>3900</v>
      </c>
      <c r="BF227" s="237">
        <v>2520</v>
      </c>
      <c r="BG227" s="103">
        <f t="shared" si="135"/>
        <v>1700</v>
      </c>
      <c r="BJ227" s="235" t="e">
        <f>M227*#REF!</f>
        <v>#REF!</v>
      </c>
      <c r="BK227" s="235" t="e">
        <f>N227*#REF!</f>
        <v>#REF!</v>
      </c>
      <c r="BL227" s="235" t="e">
        <f>O227*#REF!</f>
        <v>#REF!</v>
      </c>
      <c r="BM227" s="235" t="e">
        <f>P227*#REF!</f>
        <v>#REF!</v>
      </c>
    </row>
    <row r="228" spans="1:65" s="83" customFormat="1" ht="35.1" customHeight="1" x14ac:dyDescent="0.25">
      <c r="A228" s="83" t="str">
        <f t="shared" si="125"/>
        <v>BH121DT+1</v>
      </c>
      <c r="B228" s="83" t="str">
        <f t="shared" si="126"/>
        <v>BH121DT+2</v>
      </c>
      <c r="C228" s="83" t="str">
        <f t="shared" si="127"/>
        <v>BH121DT+3</v>
      </c>
      <c r="D228" s="83" t="str">
        <f t="shared" si="128"/>
        <v>BH121DT+4</v>
      </c>
      <c r="E228" s="83" t="s">
        <v>344</v>
      </c>
      <c r="F228" s="85">
        <v>121</v>
      </c>
      <c r="G228" s="85"/>
      <c r="H228" s="93" t="s">
        <v>4839</v>
      </c>
      <c r="I228" s="84" t="s">
        <v>2292</v>
      </c>
      <c r="J228" s="84" t="s">
        <v>4733</v>
      </c>
      <c r="K228" s="84"/>
      <c r="L228" s="84" t="s">
        <v>4801</v>
      </c>
      <c r="M228" s="96"/>
      <c r="N228" s="96"/>
      <c r="O228" s="96"/>
      <c r="P228" s="96"/>
      <c r="Q228" s="95"/>
      <c r="R228" s="95"/>
      <c r="S228" s="95"/>
      <c r="T228" s="95"/>
      <c r="U228" s="237"/>
      <c r="V228" s="237"/>
      <c r="W228" s="237"/>
      <c r="X228" s="237"/>
      <c r="Y228" s="238"/>
      <c r="Z228" s="238"/>
      <c r="AA228" s="238"/>
      <c r="AB228" s="238"/>
      <c r="AC228" s="237"/>
      <c r="AD228" s="237"/>
      <c r="AE228" s="237"/>
      <c r="AF228" s="237"/>
      <c r="AG228" s="238"/>
      <c r="AH228" s="238"/>
      <c r="AI228" s="238"/>
      <c r="AJ228" s="238"/>
      <c r="AK228" s="86"/>
      <c r="AL228" s="86"/>
      <c r="AM228" s="239"/>
      <c r="AN228" s="239"/>
      <c r="AO228" s="98"/>
      <c r="AP228" s="98"/>
      <c r="AQ228" s="98"/>
      <c r="AR228" s="98"/>
      <c r="AS228" s="98"/>
      <c r="AT228" s="98"/>
      <c r="AU228" s="98"/>
      <c r="AV228" s="98"/>
      <c r="AW228" s="58"/>
      <c r="AX228" s="240" t="s">
        <v>344</v>
      </c>
      <c r="AY228" s="101">
        <v>14000</v>
      </c>
      <c r="AZ228" s="102">
        <v>7700</v>
      </c>
      <c r="BA228" s="102">
        <v>4550</v>
      </c>
      <c r="BB228" s="102">
        <v>2940</v>
      </c>
      <c r="BC228" s="237">
        <v>12000</v>
      </c>
      <c r="BD228" s="237">
        <v>6600</v>
      </c>
      <c r="BE228" s="237">
        <v>3900</v>
      </c>
      <c r="BF228" s="237">
        <v>2520</v>
      </c>
    </row>
    <row r="229" spans="1:65" s="83" customFormat="1" ht="35.1" customHeight="1" x14ac:dyDescent="0.25">
      <c r="A229" s="83" t="str">
        <f t="shared" si="125"/>
        <v>BH121DT_D1+1</v>
      </c>
      <c r="B229" s="83" t="str">
        <f t="shared" si="126"/>
        <v>BH121DT_D1+2</v>
      </c>
      <c r="C229" s="83" t="str">
        <f t="shared" si="127"/>
        <v>BH121DT_D1+3</v>
      </c>
      <c r="D229" s="83" t="str">
        <f t="shared" si="128"/>
        <v>BH121DT_D1+4</v>
      </c>
      <c r="E229" s="83" t="s">
        <v>344</v>
      </c>
      <c r="F229" s="85"/>
      <c r="G229" s="85"/>
      <c r="H229" s="93" t="s">
        <v>4840</v>
      </c>
      <c r="I229" s="84" t="s">
        <v>4841</v>
      </c>
      <c r="J229" s="84" t="s">
        <v>368</v>
      </c>
      <c r="K229" s="84" t="str">
        <f t="shared" si="124"/>
        <v>BH121DT_D1</v>
      </c>
      <c r="L229" s="84" t="s">
        <v>4824</v>
      </c>
      <c r="M229" s="95">
        <v>23000</v>
      </c>
      <c r="N229" s="95">
        <v>12000</v>
      </c>
      <c r="O229" s="95">
        <v>6500</v>
      </c>
      <c r="P229" s="95">
        <v>3900</v>
      </c>
      <c r="Q229" s="95" t="e">
        <f>VLOOKUP(H229&amp;"Vị trí 1",#REF!,9,0)</f>
        <v>#REF!</v>
      </c>
      <c r="R229" s="95" t="e">
        <f>VLOOKUP(H229&amp;"Vị trí 2",#REF!,9,0)</f>
        <v>#REF!</v>
      </c>
      <c r="S229" s="95" t="e">
        <f>VLOOKUP(H229&amp;"Vị trí 3",#REF!,9,0)</f>
        <v>#REF!</v>
      </c>
      <c r="T229" s="95" t="e">
        <f>VLOOKUP(H229&amp;"Vị trí 4",#REF!,9,0)</f>
        <v>#REF!</v>
      </c>
      <c r="U229" s="237"/>
      <c r="V229" s="237" t="e">
        <f>VLOOKUP(B229,#REF!,32,0)</f>
        <v>#REF!</v>
      </c>
      <c r="W229" s="237" t="e">
        <f>VLOOKUP(C229,#REF!,32,0)</f>
        <v>#REF!</v>
      </c>
      <c r="X229" s="237" t="e">
        <f>VLOOKUP(D229,#REF!,32,0)</f>
        <v>#REF!</v>
      </c>
      <c r="Y229" s="238"/>
      <c r="Z229" s="238" t="e">
        <f t="shared" si="136"/>
        <v>#REF!</v>
      </c>
      <c r="AA229" s="238" t="e">
        <f>W229/O229</f>
        <v>#REF!</v>
      </c>
      <c r="AB229" s="238" t="e">
        <f>X229/P229</f>
        <v>#REF!</v>
      </c>
      <c r="AC229" s="237"/>
      <c r="AD229" s="237"/>
      <c r="AE229" s="237"/>
      <c r="AF229" s="237"/>
      <c r="AG229" s="238"/>
      <c r="AH229" s="238"/>
      <c r="AI229" s="238"/>
      <c r="AJ229" s="238"/>
      <c r="AK229" s="86">
        <v>2.8172248757306626</v>
      </c>
      <c r="AL229" s="86"/>
      <c r="AM229" s="239"/>
      <c r="AN229" s="239">
        <v>1.65</v>
      </c>
      <c r="AO229" s="98">
        <f t="shared" ref="AO229:AR231" si="137">M229*$AN229</f>
        <v>37950</v>
      </c>
      <c r="AP229" s="98">
        <f t="shared" si="137"/>
        <v>19800</v>
      </c>
      <c r="AQ229" s="98">
        <f t="shared" si="137"/>
        <v>10725</v>
      </c>
      <c r="AR229" s="98">
        <f t="shared" si="137"/>
        <v>6435</v>
      </c>
      <c r="AS229" s="99">
        <f t="shared" ref="AS229:AV231" si="138">IF(AO229&lt;1000,ROUND(AO229,-1),ROUND(AO229,-2))</f>
        <v>38000</v>
      </c>
      <c r="AT229" s="99">
        <f t="shared" si="138"/>
        <v>19800</v>
      </c>
      <c r="AU229" s="99">
        <f t="shared" si="138"/>
        <v>10700</v>
      </c>
      <c r="AV229" s="99">
        <f t="shared" si="138"/>
        <v>6400</v>
      </c>
      <c r="AW229" s="100">
        <f>AO229*0.15</f>
        <v>5692.5</v>
      </c>
      <c r="AX229" s="240" t="s">
        <v>344</v>
      </c>
      <c r="AY229" s="101"/>
      <c r="AZ229" s="102"/>
      <c r="BA229" s="102"/>
      <c r="BB229" s="102"/>
      <c r="BC229" s="237"/>
      <c r="BD229" s="237"/>
      <c r="BE229" s="237"/>
      <c r="BF229" s="237"/>
      <c r="BG229" s="103">
        <f>AV229-AW229</f>
        <v>707.5</v>
      </c>
      <c r="BJ229" s="235" t="e">
        <f>M229*#REF!</f>
        <v>#REF!</v>
      </c>
      <c r="BK229" s="235" t="e">
        <f>N229*#REF!</f>
        <v>#REF!</v>
      </c>
      <c r="BL229" s="235" t="e">
        <f>O229*#REF!</f>
        <v>#REF!</v>
      </c>
      <c r="BM229" s="235" t="e">
        <f>P229*#REF!</f>
        <v>#REF!</v>
      </c>
    </row>
    <row r="230" spans="1:65" s="83" customFormat="1" ht="35.1" customHeight="1" x14ac:dyDescent="0.25">
      <c r="A230" s="83" t="str">
        <f t="shared" si="125"/>
        <v>BH121DT_D2+1</v>
      </c>
      <c r="B230" s="83" t="str">
        <f t="shared" si="126"/>
        <v>BH121DT_D2+2</v>
      </c>
      <c r="C230" s="83" t="str">
        <f t="shared" si="127"/>
        <v>BH121DT_D2+3</v>
      </c>
      <c r="D230" s="83" t="str">
        <f t="shared" si="128"/>
        <v>BH121DT_D2+4</v>
      </c>
      <c r="E230" s="83" t="s">
        <v>344</v>
      </c>
      <c r="F230" s="85"/>
      <c r="G230" s="85"/>
      <c r="H230" s="93" t="s">
        <v>4842</v>
      </c>
      <c r="I230" s="84" t="s">
        <v>4843</v>
      </c>
      <c r="J230" s="84" t="s">
        <v>368</v>
      </c>
      <c r="K230" s="84" t="str">
        <f t="shared" si="124"/>
        <v>BH121DT_D2</v>
      </c>
      <c r="L230" s="84" t="s">
        <v>4844</v>
      </c>
      <c r="M230" s="95">
        <v>17000</v>
      </c>
      <c r="N230" s="95">
        <v>8000</v>
      </c>
      <c r="O230" s="95">
        <v>4600</v>
      </c>
      <c r="P230" s="95">
        <v>2600</v>
      </c>
      <c r="Q230" s="95" t="e">
        <f>VLOOKUP(H230&amp;"Vị trí 1",#REF!,9,0)</f>
        <v>#REF!</v>
      </c>
      <c r="R230" s="95" t="e">
        <f>VLOOKUP(H230&amp;"Vị trí 2",#REF!,9,0)</f>
        <v>#REF!</v>
      </c>
      <c r="S230" s="95" t="e">
        <f>VLOOKUP(H230&amp;"Vị trí 3",#REF!,9,0)</f>
        <v>#REF!</v>
      </c>
      <c r="T230" s="95" t="e">
        <f>VLOOKUP(H230&amp;"Vị trí 4",#REF!,9,0)</f>
        <v>#REF!</v>
      </c>
      <c r="U230" s="237"/>
      <c r="V230" s="237"/>
      <c r="W230" s="237"/>
      <c r="X230" s="237"/>
      <c r="Y230" s="238"/>
      <c r="Z230" s="238"/>
      <c r="AA230" s="238"/>
      <c r="AB230" s="238"/>
      <c r="AC230" s="237"/>
      <c r="AD230" s="237"/>
      <c r="AE230" s="237"/>
      <c r="AF230" s="237"/>
      <c r="AG230" s="238"/>
      <c r="AH230" s="238"/>
      <c r="AI230" s="238"/>
      <c r="AJ230" s="238"/>
      <c r="AK230" s="86">
        <v>3.05</v>
      </c>
      <c r="AL230" s="86"/>
      <c r="AM230" s="239"/>
      <c r="AN230" s="239">
        <f>AK230*$AN$10/$AK$10</f>
        <v>1.7993466864428302</v>
      </c>
      <c r="AO230" s="98">
        <f t="shared" si="137"/>
        <v>30588.893669528115</v>
      </c>
      <c r="AP230" s="98">
        <f t="shared" si="137"/>
        <v>14394.773491542643</v>
      </c>
      <c r="AQ230" s="98">
        <f t="shared" si="137"/>
        <v>8276.9947576370196</v>
      </c>
      <c r="AR230" s="98">
        <f t="shared" si="137"/>
        <v>4678.3013847513585</v>
      </c>
      <c r="AS230" s="99">
        <f t="shared" si="138"/>
        <v>30600</v>
      </c>
      <c r="AT230" s="99">
        <f t="shared" si="138"/>
        <v>14400</v>
      </c>
      <c r="AU230" s="99">
        <f t="shared" si="138"/>
        <v>8300</v>
      </c>
      <c r="AV230" s="99">
        <f t="shared" si="138"/>
        <v>4700</v>
      </c>
      <c r="AW230" s="100">
        <f>AO230*0.15</f>
        <v>4588.3340504292173</v>
      </c>
      <c r="AX230" s="240" t="s">
        <v>344</v>
      </c>
      <c r="AY230" s="101">
        <v>16100</v>
      </c>
      <c r="AZ230" s="102">
        <v>8400</v>
      </c>
      <c r="BA230" s="102">
        <v>4550</v>
      </c>
      <c r="BB230" s="102">
        <v>2730</v>
      </c>
      <c r="BC230" s="237">
        <v>13800</v>
      </c>
      <c r="BD230" s="237">
        <v>7200</v>
      </c>
      <c r="BE230" s="237">
        <v>3900</v>
      </c>
      <c r="BF230" s="237">
        <v>2340</v>
      </c>
      <c r="BG230" s="103">
        <f>AV230-AW230</f>
        <v>111.66594957078269</v>
      </c>
      <c r="BJ230" s="235" t="e">
        <f>M230*#REF!</f>
        <v>#REF!</v>
      </c>
      <c r="BK230" s="235" t="e">
        <f>N230*#REF!</f>
        <v>#REF!</v>
      </c>
      <c r="BL230" s="235" t="e">
        <f>O230*#REF!</f>
        <v>#REF!</v>
      </c>
      <c r="BM230" s="235" t="e">
        <f>P230*#REF!</f>
        <v>#REF!</v>
      </c>
    </row>
    <row r="231" spans="1:65" s="83" customFormat="1" ht="35.1" customHeight="1" x14ac:dyDescent="0.25">
      <c r="A231" s="83" t="str">
        <f t="shared" si="125"/>
        <v>BH121DT_D3+1</v>
      </c>
      <c r="B231" s="83" t="str">
        <f t="shared" si="126"/>
        <v>BH121DT_D3+2</v>
      </c>
      <c r="C231" s="83" t="str">
        <f t="shared" si="127"/>
        <v>BH121DT_D3+3</v>
      </c>
      <c r="D231" s="83" t="str">
        <f t="shared" si="128"/>
        <v>BH121DT_D3+4</v>
      </c>
      <c r="E231" s="83" t="s">
        <v>344</v>
      </c>
      <c r="F231" s="85"/>
      <c r="G231" s="85"/>
      <c r="H231" s="93" t="s">
        <v>4845</v>
      </c>
      <c r="I231" s="84" t="s">
        <v>4846</v>
      </c>
      <c r="J231" s="84" t="s">
        <v>4847</v>
      </c>
      <c r="K231" s="84" t="str">
        <f t="shared" si="124"/>
        <v>BH121DT_D3</v>
      </c>
      <c r="L231" s="84" t="s">
        <v>4848</v>
      </c>
      <c r="M231" s="95">
        <v>12000</v>
      </c>
      <c r="N231" s="95">
        <v>5000</v>
      </c>
      <c r="O231" s="95">
        <v>3600</v>
      </c>
      <c r="P231" s="95">
        <v>1800</v>
      </c>
      <c r="Q231" s="95" t="e">
        <f>VLOOKUP(H231&amp;"Vị trí 1",#REF!,9,0)</f>
        <v>#REF!</v>
      </c>
      <c r="R231" s="95" t="e">
        <f>VLOOKUP(H231&amp;"Vị trí 2",#REF!,9,0)</f>
        <v>#REF!</v>
      </c>
      <c r="S231" s="95" t="e">
        <f>VLOOKUP(H231&amp;"Vị trí 3",#REF!,9,0)</f>
        <v>#REF!</v>
      </c>
      <c r="T231" s="95" t="e">
        <f>VLOOKUP(H231&amp;"Vị trí 4",#REF!,9,0)</f>
        <v>#REF!</v>
      </c>
      <c r="U231" s="237"/>
      <c r="V231" s="237"/>
      <c r="W231" s="237"/>
      <c r="X231" s="237"/>
      <c r="Y231" s="238"/>
      <c r="Z231" s="238"/>
      <c r="AA231" s="238"/>
      <c r="AB231" s="238"/>
      <c r="AC231" s="237"/>
      <c r="AD231" s="237"/>
      <c r="AE231" s="237"/>
      <c r="AF231" s="237"/>
      <c r="AG231" s="238"/>
      <c r="AH231" s="238"/>
      <c r="AI231" s="238"/>
      <c r="AJ231" s="238"/>
      <c r="AK231" s="86">
        <v>3.05</v>
      </c>
      <c r="AL231" s="86"/>
      <c r="AM231" s="239"/>
      <c r="AN231" s="239">
        <f>AK231*$AN$10/$AK$10</f>
        <v>1.7993466864428302</v>
      </c>
      <c r="AO231" s="98">
        <f t="shared" si="137"/>
        <v>21592.160237313961</v>
      </c>
      <c r="AP231" s="98">
        <f t="shared" si="137"/>
        <v>8996.7334322141505</v>
      </c>
      <c r="AQ231" s="98">
        <f t="shared" si="137"/>
        <v>6477.6480711941886</v>
      </c>
      <c r="AR231" s="98">
        <f t="shared" si="137"/>
        <v>3238.8240355970943</v>
      </c>
      <c r="AS231" s="99">
        <f t="shared" si="138"/>
        <v>21600</v>
      </c>
      <c r="AT231" s="99">
        <f t="shared" si="138"/>
        <v>9000</v>
      </c>
      <c r="AU231" s="99">
        <f t="shared" si="138"/>
        <v>6500</v>
      </c>
      <c r="AV231" s="99">
        <f t="shared" si="138"/>
        <v>3200</v>
      </c>
      <c r="AW231" s="100">
        <f>AO231*0.15</f>
        <v>3238.8240355970943</v>
      </c>
      <c r="AX231" s="240" t="s">
        <v>344</v>
      </c>
      <c r="AY231" s="101">
        <v>11900</v>
      </c>
      <c r="AZ231" s="102">
        <v>5600</v>
      </c>
      <c r="BA231" s="102">
        <v>3220</v>
      </c>
      <c r="BB231" s="102">
        <v>1820</v>
      </c>
      <c r="BC231" s="237">
        <v>10200</v>
      </c>
      <c r="BD231" s="237">
        <v>4800</v>
      </c>
      <c r="BE231" s="237">
        <v>2760</v>
      </c>
      <c r="BF231" s="237">
        <v>1560</v>
      </c>
      <c r="BG231" s="103">
        <f>AV231-AW231</f>
        <v>-38.82403559709428</v>
      </c>
      <c r="BJ231" s="235" t="e">
        <f>M231*#REF!</f>
        <v>#REF!</v>
      </c>
      <c r="BK231" s="235" t="e">
        <f>N231*#REF!</f>
        <v>#REF!</v>
      </c>
      <c r="BL231" s="235" t="e">
        <f>O231*#REF!</f>
        <v>#REF!</v>
      </c>
      <c r="BM231" s="235" t="e">
        <f>P231*#REF!</f>
        <v>#REF!</v>
      </c>
    </row>
    <row r="232" spans="1:65" s="83" customFormat="1" ht="35.1" customHeight="1" x14ac:dyDescent="0.25">
      <c r="A232" s="83" t="str">
        <f t="shared" si="125"/>
        <v>BH122DT+1</v>
      </c>
      <c r="B232" s="83" t="str">
        <f t="shared" si="126"/>
        <v>BH122DT+2</v>
      </c>
      <c r="C232" s="83" t="str">
        <f t="shared" si="127"/>
        <v>BH122DT+3</v>
      </c>
      <c r="D232" s="83" t="str">
        <f t="shared" si="128"/>
        <v>BH122DT+4</v>
      </c>
      <c r="E232" s="83" t="s">
        <v>344</v>
      </c>
      <c r="F232" s="85">
        <v>122</v>
      </c>
      <c r="G232" s="85"/>
      <c r="H232" s="93" t="s">
        <v>4849</v>
      </c>
      <c r="I232" s="84" t="s">
        <v>4850</v>
      </c>
      <c r="J232" s="84" t="s">
        <v>4851</v>
      </c>
      <c r="K232" s="84"/>
      <c r="L232" s="84" t="s">
        <v>4824</v>
      </c>
      <c r="M232" s="96"/>
      <c r="N232" s="96"/>
      <c r="O232" s="96"/>
      <c r="P232" s="96"/>
      <c r="Q232" s="95"/>
      <c r="R232" s="95"/>
      <c r="S232" s="95"/>
      <c r="T232" s="95"/>
      <c r="U232" s="237"/>
      <c r="V232" s="237"/>
      <c r="W232" s="237"/>
      <c r="X232" s="237"/>
      <c r="Y232" s="238"/>
      <c r="Z232" s="238"/>
      <c r="AA232" s="238"/>
      <c r="AB232" s="238"/>
      <c r="AC232" s="237"/>
      <c r="AD232" s="237"/>
      <c r="AE232" s="237"/>
      <c r="AF232" s="237"/>
      <c r="AG232" s="238"/>
      <c r="AH232" s="238"/>
      <c r="AI232" s="238"/>
      <c r="AJ232" s="238"/>
      <c r="AK232" s="86"/>
      <c r="AL232" s="86"/>
      <c r="AM232" s="239"/>
      <c r="AN232" s="239"/>
      <c r="AO232" s="98"/>
      <c r="AP232" s="98"/>
      <c r="AQ232" s="98"/>
      <c r="AR232" s="98"/>
      <c r="AS232" s="98"/>
      <c r="AT232" s="98"/>
      <c r="AU232" s="98"/>
      <c r="AV232" s="98"/>
      <c r="AW232" s="58"/>
      <c r="AX232" s="240" t="s">
        <v>344</v>
      </c>
      <c r="AY232" s="101">
        <v>8400</v>
      </c>
      <c r="AZ232" s="102">
        <v>3500</v>
      </c>
      <c r="BA232" s="102">
        <v>2520</v>
      </c>
      <c r="BB232" s="102">
        <v>1260</v>
      </c>
      <c r="BC232" s="237">
        <v>7200</v>
      </c>
      <c r="BD232" s="237">
        <v>3000</v>
      </c>
      <c r="BE232" s="237">
        <v>2160</v>
      </c>
      <c r="BF232" s="237">
        <v>1080</v>
      </c>
    </row>
    <row r="233" spans="1:65" s="83" customFormat="1" ht="35.1" customHeight="1" x14ac:dyDescent="0.25">
      <c r="A233" s="83" t="str">
        <f t="shared" si="125"/>
        <v>BH122DT_D1+1</v>
      </c>
      <c r="B233" s="83" t="str">
        <f t="shared" si="126"/>
        <v>BH122DT_D1+2</v>
      </c>
      <c r="C233" s="83" t="str">
        <f t="shared" si="127"/>
        <v>BH122DT_D1+3</v>
      </c>
      <c r="D233" s="83" t="str">
        <f t="shared" si="128"/>
        <v>BH122DT_D1+4</v>
      </c>
      <c r="E233" s="83" t="s">
        <v>344</v>
      </c>
      <c r="F233" s="85"/>
      <c r="G233" s="85"/>
      <c r="H233" s="93" t="s">
        <v>4852</v>
      </c>
      <c r="I233" s="84" t="s">
        <v>4853</v>
      </c>
      <c r="J233" s="84" t="s">
        <v>368</v>
      </c>
      <c r="K233" s="84" t="str">
        <f t="shared" si="124"/>
        <v>BH122DT_D1</v>
      </c>
      <c r="L233" s="84" t="s">
        <v>4854</v>
      </c>
      <c r="M233" s="95">
        <v>18000</v>
      </c>
      <c r="N233" s="95">
        <v>7000</v>
      </c>
      <c r="O233" s="95">
        <v>4200</v>
      </c>
      <c r="P233" s="95">
        <v>3300</v>
      </c>
      <c r="Q233" s="95" t="e">
        <f>VLOOKUP(H233&amp;"Vị trí 1",#REF!,9,0)</f>
        <v>#REF!</v>
      </c>
      <c r="R233" s="95" t="e">
        <f>VLOOKUP(H233&amp;"Vị trí 2",#REF!,9,0)</f>
        <v>#REF!</v>
      </c>
      <c r="S233" s="95" t="e">
        <f>VLOOKUP(H233&amp;"Vị trí 3",#REF!,9,0)</f>
        <v>#REF!</v>
      </c>
      <c r="T233" s="95" t="e">
        <f>VLOOKUP(H233&amp;"Vị trí 4",#REF!,9,0)</f>
        <v>#REF!</v>
      </c>
      <c r="U233" s="237" t="e">
        <f>VLOOKUP(A233,#REF!,32,0)</f>
        <v>#REF!</v>
      </c>
      <c r="V233" s="237" t="e">
        <f>VLOOKUP(B233,#REF!,32,0)</f>
        <v>#REF!</v>
      </c>
      <c r="W233" s="237" t="e">
        <f>VLOOKUP(C233,#REF!,32,0)</f>
        <v>#REF!</v>
      </c>
      <c r="X233" s="237" t="e">
        <f>VLOOKUP(D233,#REF!,32,0)</f>
        <v>#REF!</v>
      </c>
      <c r="Y233" s="238" t="e">
        <f>U233/M233</f>
        <v>#REF!</v>
      </c>
      <c r="Z233" s="238" t="e">
        <f t="shared" si="136"/>
        <v>#REF!</v>
      </c>
      <c r="AA233" s="238" t="e">
        <f>W233/O233</f>
        <v>#REF!</v>
      </c>
      <c r="AB233" s="238" t="e">
        <f>X233/P233</f>
        <v>#REF!</v>
      </c>
      <c r="AC233" s="237"/>
      <c r="AD233" s="237"/>
      <c r="AE233" s="237"/>
      <c r="AF233" s="237"/>
      <c r="AG233" s="238"/>
      <c r="AH233" s="238"/>
      <c r="AI233" s="238"/>
      <c r="AJ233" s="238"/>
      <c r="AK233" s="86">
        <v>3.8937499302627936</v>
      </c>
      <c r="AL233" s="86"/>
      <c r="AM233" s="239"/>
      <c r="AN233" s="239">
        <f>ROUNDDOWN(AK233*$AN$10/$AK$10,1)</f>
        <v>2.2000000000000002</v>
      </c>
      <c r="AO233" s="98">
        <f t="shared" ref="AO233:AO248" si="139">M233*$AN233</f>
        <v>39600</v>
      </c>
      <c r="AP233" s="98">
        <f t="shared" ref="AP233:AP248" si="140">N233*$AN233</f>
        <v>15400.000000000002</v>
      </c>
      <c r="AQ233" s="98">
        <f t="shared" ref="AQ233:AQ248" si="141">O233*$AN233</f>
        <v>9240</v>
      </c>
      <c r="AR233" s="98">
        <f t="shared" ref="AR233:AR248" si="142">P233*$AN233</f>
        <v>7260.0000000000009</v>
      </c>
      <c r="AS233" s="99">
        <f t="shared" ref="AS233:AV248" si="143">IF(AO233&lt;1000,ROUND(AO233,-1),ROUND(AO233,-2))</f>
        <v>39600</v>
      </c>
      <c r="AT233" s="99">
        <f t="shared" si="143"/>
        <v>15400</v>
      </c>
      <c r="AU233" s="99">
        <f t="shared" si="143"/>
        <v>9200</v>
      </c>
      <c r="AV233" s="99">
        <f t="shared" si="143"/>
        <v>7300</v>
      </c>
      <c r="AW233" s="100">
        <f t="shared" ref="AW233:AW248" si="144">AO233*0.15</f>
        <v>5940</v>
      </c>
      <c r="AX233" s="240" t="s">
        <v>344</v>
      </c>
      <c r="AY233" s="101"/>
      <c r="AZ233" s="102"/>
      <c r="BA233" s="102"/>
      <c r="BB233" s="102"/>
      <c r="BC233" s="237"/>
      <c r="BD233" s="237"/>
      <c r="BE233" s="237"/>
      <c r="BF233" s="237"/>
      <c r="BG233" s="103">
        <f t="shared" ref="BG233:BG248" si="145">AV233-AW233</f>
        <v>1360</v>
      </c>
      <c r="BJ233" s="235" t="e">
        <f>M233*#REF!</f>
        <v>#REF!</v>
      </c>
      <c r="BK233" s="235" t="e">
        <f>N233*#REF!</f>
        <v>#REF!</v>
      </c>
      <c r="BL233" s="235" t="e">
        <f>O233*#REF!</f>
        <v>#REF!</v>
      </c>
      <c r="BM233" s="235" t="e">
        <f>P233*#REF!</f>
        <v>#REF!</v>
      </c>
    </row>
    <row r="234" spans="1:65" s="83" customFormat="1" ht="35.1" customHeight="1" x14ac:dyDescent="0.25">
      <c r="A234" s="83" t="str">
        <f t="shared" si="125"/>
        <v>BH122DT_D2+1</v>
      </c>
      <c r="B234" s="83" t="str">
        <f t="shared" si="126"/>
        <v>BH122DT_D2+2</v>
      </c>
      <c r="C234" s="83" t="str">
        <f t="shared" si="127"/>
        <v>BH122DT_D2+3</v>
      </c>
      <c r="D234" s="83" t="str">
        <f t="shared" si="128"/>
        <v>BH122DT_D2+4</v>
      </c>
      <c r="E234" s="83" t="s">
        <v>344</v>
      </c>
      <c r="F234" s="85"/>
      <c r="G234" s="85"/>
      <c r="H234" s="93" t="s">
        <v>4855</v>
      </c>
      <c r="I234" s="84" t="s">
        <v>4856</v>
      </c>
      <c r="J234" s="84" t="s">
        <v>368</v>
      </c>
      <c r="K234" s="84" t="str">
        <f t="shared" si="124"/>
        <v>BH122DT_D2</v>
      </c>
      <c r="L234" s="84" t="s">
        <v>4857</v>
      </c>
      <c r="M234" s="95">
        <v>13000</v>
      </c>
      <c r="N234" s="95">
        <v>7000</v>
      </c>
      <c r="O234" s="95">
        <v>3500</v>
      </c>
      <c r="P234" s="95">
        <v>2600</v>
      </c>
      <c r="Q234" s="95" t="e">
        <f>VLOOKUP(H234&amp;"Vị trí 1",#REF!,9,0)</f>
        <v>#REF!</v>
      </c>
      <c r="R234" s="95" t="e">
        <f>VLOOKUP(H234&amp;"Vị trí 2",#REF!,9,0)</f>
        <v>#REF!</v>
      </c>
      <c r="S234" s="95" t="e">
        <f>VLOOKUP(H234&amp;"Vị trí 3",#REF!,9,0)</f>
        <v>#REF!</v>
      </c>
      <c r="T234" s="95" t="e">
        <f>VLOOKUP(H234&amp;"Vị trí 4",#REF!,9,0)</f>
        <v>#REF!</v>
      </c>
      <c r="U234" s="237" t="e">
        <f>VLOOKUP(A234,#REF!,32,0)</f>
        <v>#REF!</v>
      </c>
      <c r="V234" s="237"/>
      <c r="W234" s="237" t="e">
        <f>VLOOKUP(C234,#REF!,32,0)</f>
        <v>#REF!</v>
      </c>
      <c r="X234" s="237" t="e">
        <f>VLOOKUP(D234,#REF!,32,0)</f>
        <v>#REF!</v>
      </c>
      <c r="Y234" s="238" t="e">
        <f>U234/M234</f>
        <v>#REF!</v>
      </c>
      <c r="Z234" s="238"/>
      <c r="AA234" s="238" t="e">
        <f>W234/O234</f>
        <v>#REF!</v>
      </c>
      <c r="AB234" s="238" t="e">
        <f>X234/P234</f>
        <v>#REF!</v>
      </c>
      <c r="AC234" s="237"/>
      <c r="AD234" s="237"/>
      <c r="AE234" s="237"/>
      <c r="AF234" s="237"/>
      <c r="AG234" s="238"/>
      <c r="AH234" s="238"/>
      <c r="AI234" s="238"/>
      <c r="AJ234" s="238"/>
      <c r="AK234" s="86">
        <v>4.2010223758977432</v>
      </c>
      <c r="AL234" s="86"/>
      <c r="AM234" s="239"/>
      <c r="AN234" s="239">
        <f>ROUNDDOWN(AK234*$AN$10/$AK$10,1)</f>
        <v>2.4</v>
      </c>
      <c r="AO234" s="98">
        <f t="shared" si="139"/>
        <v>31200</v>
      </c>
      <c r="AP234" s="98">
        <f t="shared" si="140"/>
        <v>16800</v>
      </c>
      <c r="AQ234" s="98">
        <f t="shared" si="141"/>
        <v>8400</v>
      </c>
      <c r="AR234" s="98">
        <f t="shared" si="142"/>
        <v>6240</v>
      </c>
      <c r="AS234" s="99">
        <f t="shared" si="143"/>
        <v>31200</v>
      </c>
      <c r="AT234" s="99">
        <f t="shared" si="143"/>
        <v>16800</v>
      </c>
      <c r="AU234" s="99">
        <f t="shared" si="143"/>
        <v>8400</v>
      </c>
      <c r="AV234" s="99">
        <f t="shared" si="143"/>
        <v>6200</v>
      </c>
      <c r="AW234" s="100">
        <f t="shared" si="144"/>
        <v>4680</v>
      </c>
      <c r="AX234" s="240" t="s">
        <v>344</v>
      </c>
      <c r="AY234" s="101">
        <v>12600</v>
      </c>
      <c r="AZ234" s="102">
        <v>4900</v>
      </c>
      <c r="BA234" s="102">
        <v>2940</v>
      </c>
      <c r="BB234" s="102">
        <v>2310</v>
      </c>
      <c r="BC234" s="237">
        <v>10800</v>
      </c>
      <c r="BD234" s="237">
        <v>4200</v>
      </c>
      <c r="BE234" s="237">
        <v>2520</v>
      </c>
      <c r="BF234" s="237">
        <v>1980</v>
      </c>
      <c r="BG234" s="103">
        <f t="shared" si="145"/>
        <v>1520</v>
      </c>
      <c r="BJ234" s="235" t="e">
        <f>M234*#REF!</f>
        <v>#REF!</v>
      </c>
      <c r="BK234" s="235" t="e">
        <f>N234*#REF!</f>
        <v>#REF!</v>
      </c>
      <c r="BL234" s="235" t="e">
        <f>O234*#REF!</f>
        <v>#REF!</v>
      </c>
      <c r="BM234" s="235" t="e">
        <f>P234*#REF!</f>
        <v>#REF!</v>
      </c>
    </row>
    <row r="235" spans="1:65" s="83" customFormat="1" ht="47.25" x14ac:dyDescent="0.25">
      <c r="A235" s="83" t="str">
        <f t="shared" si="125"/>
        <v>BH123DT+1</v>
      </c>
      <c r="B235" s="83" t="str">
        <f t="shared" si="126"/>
        <v>BH123DT+2</v>
      </c>
      <c r="C235" s="83" t="str">
        <f t="shared" si="127"/>
        <v>BH123DT+3</v>
      </c>
      <c r="D235" s="83" t="str">
        <f t="shared" si="128"/>
        <v>BH123DT+4</v>
      </c>
      <c r="E235" s="83" t="s">
        <v>344</v>
      </c>
      <c r="F235" s="85">
        <v>123</v>
      </c>
      <c r="G235" s="85"/>
      <c r="H235" s="93" t="s">
        <v>4858</v>
      </c>
      <c r="I235" s="84" t="s">
        <v>4859</v>
      </c>
      <c r="J235" s="84" t="s">
        <v>4860</v>
      </c>
      <c r="K235" s="84" t="str">
        <f t="shared" si="124"/>
        <v>BH123DT</v>
      </c>
      <c r="L235" s="84" t="s">
        <v>4861</v>
      </c>
      <c r="M235" s="95">
        <v>18000</v>
      </c>
      <c r="N235" s="95">
        <v>9000</v>
      </c>
      <c r="O235" s="95">
        <v>7000</v>
      </c>
      <c r="P235" s="95">
        <v>5000</v>
      </c>
      <c r="Q235" s="95" t="e">
        <f>VLOOKUP(H235&amp;"Vị trí 1",#REF!,9,0)</f>
        <v>#REF!</v>
      </c>
      <c r="R235" s="95" t="e">
        <f>VLOOKUP(H235&amp;"Vị trí 2",#REF!,9,0)</f>
        <v>#REF!</v>
      </c>
      <c r="S235" s="95" t="e">
        <f>VLOOKUP(H235&amp;"Vị trí 3",#REF!,9,0)</f>
        <v>#REF!</v>
      </c>
      <c r="T235" s="95" t="e">
        <f>VLOOKUP(H235&amp;"Vị trí 4",#REF!,9,0)</f>
        <v>#REF!</v>
      </c>
      <c r="U235" s="237"/>
      <c r="V235" s="237" t="e">
        <f>VLOOKUP(B235,#REF!,32,0)</f>
        <v>#REF!</v>
      </c>
      <c r="W235" s="237"/>
      <c r="X235" s="237"/>
      <c r="Y235" s="238"/>
      <c r="Z235" s="238" t="e">
        <f t="shared" si="136"/>
        <v>#REF!</v>
      </c>
      <c r="AA235" s="238"/>
      <c r="AB235" s="238"/>
      <c r="AC235" s="237"/>
      <c r="AD235" s="237"/>
      <c r="AE235" s="237"/>
      <c r="AF235" s="237"/>
      <c r="AG235" s="238"/>
      <c r="AH235" s="238"/>
      <c r="AI235" s="238"/>
      <c r="AJ235" s="238"/>
      <c r="AK235" s="86">
        <v>3.4580202235231501</v>
      </c>
      <c r="AL235" s="86"/>
      <c r="AM235" s="239"/>
      <c r="AN235" s="239">
        <f>ROUNDDOWN(AK235*$AN$10/$AK$10,1)</f>
        <v>2</v>
      </c>
      <c r="AO235" s="98">
        <f t="shared" si="139"/>
        <v>36000</v>
      </c>
      <c r="AP235" s="98">
        <f t="shared" si="140"/>
        <v>18000</v>
      </c>
      <c r="AQ235" s="98">
        <f t="shared" si="141"/>
        <v>14000</v>
      </c>
      <c r="AR235" s="98">
        <f t="shared" si="142"/>
        <v>10000</v>
      </c>
      <c r="AS235" s="99">
        <f t="shared" si="143"/>
        <v>36000</v>
      </c>
      <c r="AT235" s="99">
        <f t="shared" si="143"/>
        <v>18000</v>
      </c>
      <c r="AU235" s="99">
        <f t="shared" si="143"/>
        <v>14000</v>
      </c>
      <c r="AV235" s="99">
        <f t="shared" si="143"/>
        <v>10000</v>
      </c>
      <c r="AW235" s="100">
        <f t="shared" si="144"/>
        <v>5400</v>
      </c>
      <c r="AX235" s="240" t="s">
        <v>344</v>
      </c>
      <c r="AY235" s="101">
        <v>9100</v>
      </c>
      <c r="AZ235" s="102">
        <v>4900</v>
      </c>
      <c r="BA235" s="102">
        <v>2450</v>
      </c>
      <c r="BB235" s="102">
        <v>1820</v>
      </c>
      <c r="BC235" s="237">
        <v>7800</v>
      </c>
      <c r="BD235" s="237">
        <v>4200</v>
      </c>
      <c r="BE235" s="237">
        <v>2100</v>
      </c>
      <c r="BF235" s="237">
        <v>1560</v>
      </c>
      <c r="BG235" s="103">
        <f t="shared" si="145"/>
        <v>4600</v>
      </c>
      <c r="BJ235" s="235" t="e">
        <f>M235*#REF!</f>
        <v>#REF!</v>
      </c>
      <c r="BK235" s="235" t="e">
        <f>N235*#REF!</f>
        <v>#REF!</v>
      </c>
      <c r="BL235" s="235" t="e">
        <f>O235*#REF!</f>
        <v>#REF!</v>
      </c>
      <c r="BM235" s="235" t="e">
        <f>P235*#REF!</f>
        <v>#REF!</v>
      </c>
    </row>
    <row r="236" spans="1:65" s="83" customFormat="1" ht="35.1" customHeight="1" x14ac:dyDescent="0.25">
      <c r="A236" s="83" t="str">
        <f t="shared" si="125"/>
        <v>BH124DT+1</v>
      </c>
      <c r="B236" s="83" t="str">
        <f t="shared" si="126"/>
        <v>BH124DT+2</v>
      </c>
      <c r="C236" s="83" t="str">
        <f t="shared" si="127"/>
        <v>BH124DT+3</v>
      </c>
      <c r="D236" s="83" t="str">
        <f t="shared" si="128"/>
        <v>BH124DT+4</v>
      </c>
      <c r="E236" s="83" t="s">
        <v>344</v>
      </c>
      <c r="F236" s="85">
        <v>124</v>
      </c>
      <c r="G236" s="85"/>
      <c r="H236" s="93" t="s">
        <v>4862</v>
      </c>
      <c r="I236" s="84" t="s">
        <v>4863</v>
      </c>
      <c r="J236" s="84" t="s">
        <v>368</v>
      </c>
      <c r="K236" s="84" t="str">
        <f t="shared" si="124"/>
        <v>BH124DT</v>
      </c>
      <c r="L236" s="84" t="s">
        <v>4864</v>
      </c>
      <c r="M236" s="95">
        <v>21000</v>
      </c>
      <c r="N236" s="95">
        <v>10000</v>
      </c>
      <c r="O236" s="95">
        <v>6000</v>
      </c>
      <c r="P236" s="95">
        <v>3900</v>
      </c>
      <c r="Q236" s="95" t="e">
        <f>VLOOKUP(H236&amp;"Vị trí 1",#REF!,9,0)</f>
        <v>#REF!</v>
      </c>
      <c r="R236" s="95" t="e">
        <f>VLOOKUP(H236&amp;"Vị trí 2",#REF!,9,0)</f>
        <v>#REF!</v>
      </c>
      <c r="S236" s="95" t="e">
        <f>VLOOKUP(H236&amp;"Vị trí 3",#REF!,9,0)</f>
        <v>#REF!</v>
      </c>
      <c r="T236" s="95" t="e">
        <f>VLOOKUP(H236&amp;"Vị trí 4",#REF!,9,0)</f>
        <v>#REF!</v>
      </c>
      <c r="U236" s="237" t="e">
        <f>VLOOKUP(A236,#REF!,32,0)</f>
        <v>#REF!</v>
      </c>
      <c r="V236" s="237" t="e">
        <f>VLOOKUP(B236,#REF!,32,0)</f>
        <v>#REF!</v>
      </c>
      <c r="W236" s="237"/>
      <c r="X236" s="237"/>
      <c r="Y236" s="238" t="e">
        <f>U236/M236</f>
        <v>#REF!</v>
      </c>
      <c r="Z236" s="238" t="e">
        <f t="shared" si="136"/>
        <v>#REF!</v>
      </c>
      <c r="AA236" s="238"/>
      <c r="AB236" s="238"/>
      <c r="AC236" s="237"/>
      <c r="AD236" s="237"/>
      <c r="AE236" s="237"/>
      <c r="AF236" s="237"/>
      <c r="AG236" s="238"/>
      <c r="AH236" s="238"/>
      <c r="AI236" s="238"/>
      <c r="AJ236" s="238"/>
      <c r="AK236" s="86">
        <v>2.9883323026180171</v>
      </c>
      <c r="AL236" s="86"/>
      <c r="AM236" s="239"/>
      <c r="AN236" s="239">
        <v>1.75</v>
      </c>
      <c r="AO236" s="98">
        <f t="shared" si="139"/>
        <v>36750</v>
      </c>
      <c r="AP236" s="98">
        <f t="shared" si="140"/>
        <v>17500</v>
      </c>
      <c r="AQ236" s="98">
        <f t="shared" si="141"/>
        <v>10500</v>
      </c>
      <c r="AR236" s="98">
        <f t="shared" si="142"/>
        <v>6825</v>
      </c>
      <c r="AS236" s="99">
        <f t="shared" si="143"/>
        <v>36800</v>
      </c>
      <c r="AT236" s="99">
        <f t="shared" si="143"/>
        <v>17500</v>
      </c>
      <c r="AU236" s="99">
        <f t="shared" si="143"/>
        <v>10500</v>
      </c>
      <c r="AV236" s="99">
        <f t="shared" si="143"/>
        <v>6800</v>
      </c>
      <c r="AW236" s="100">
        <f t="shared" si="144"/>
        <v>5512.5</v>
      </c>
      <c r="AX236" s="240" t="s">
        <v>344</v>
      </c>
      <c r="AY236" s="101">
        <v>12600</v>
      </c>
      <c r="AZ236" s="102">
        <v>6300</v>
      </c>
      <c r="BA236" s="102">
        <v>4900</v>
      </c>
      <c r="BB236" s="102">
        <v>3500</v>
      </c>
      <c r="BC236" s="237">
        <v>10800</v>
      </c>
      <c r="BD236" s="237">
        <v>5400</v>
      </c>
      <c r="BE236" s="237">
        <v>4200</v>
      </c>
      <c r="BF236" s="237">
        <v>3000</v>
      </c>
      <c r="BG236" s="103">
        <f t="shared" si="145"/>
        <v>1287.5</v>
      </c>
      <c r="BJ236" s="235" t="e">
        <f>M236*#REF!</f>
        <v>#REF!</v>
      </c>
      <c r="BK236" s="235" t="e">
        <f>N236*#REF!</f>
        <v>#REF!</v>
      </c>
      <c r="BL236" s="235" t="e">
        <f>O236*#REF!</f>
        <v>#REF!</v>
      </c>
      <c r="BM236" s="235" t="e">
        <f>P236*#REF!</f>
        <v>#REF!</v>
      </c>
    </row>
    <row r="237" spans="1:65" s="83" customFormat="1" ht="35.1" customHeight="1" x14ac:dyDescent="0.25">
      <c r="A237" s="83" t="str">
        <f t="shared" si="125"/>
        <v>BH125DT+1</v>
      </c>
      <c r="B237" s="83" t="str">
        <f t="shared" si="126"/>
        <v>BH125DT+2</v>
      </c>
      <c r="C237" s="83" t="str">
        <f t="shared" si="127"/>
        <v>BH125DT+3</v>
      </c>
      <c r="D237" s="83" t="str">
        <f t="shared" si="128"/>
        <v>BH125DT+4</v>
      </c>
      <c r="E237" s="83" t="s">
        <v>344</v>
      </c>
      <c r="F237" s="85">
        <v>125</v>
      </c>
      <c r="G237" s="85"/>
      <c r="H237" s="93" t="s">
        <v>4865</v>
      </c>
      <c r="I237" s="84" t="s">
        <v>4866</v>
      </c>
      <c r="J237" s="84" t="s">
        <v>4867</v>
      </c>
      <c r="K237" s="84" t="str">
        <f t="shared" si="124"/>
        <v>BH125DT</v>
      </c>
      <c r="L237" s="84" t="s">
        <v>4868</v>
      </c>
      <c r="M237" s="95">
        <v>22000</v>
      </c>
      <c r="N237" s="95">
        <v>10000</v>
      </c>
      <c r="O237" s="95">
        <v>5600</v>
      </c>
      <c r="P237" s="95">
        <v>3900</v>
      </c>
      <c r="Q237" s="95" t="e">
        <f>VLOOKUP(H237&amp;"Vị trí 1",#REF!,9,0)</f>
        <v>#REF!</v>
      </c>
      <c r="R237" s="95" t="e">
        <f>VLOOKUP(H237&amp;"Vị trí 2",#REF!,9,0)</f>
        <v>#REF!</v>
      </c>
      <c r="S237" s="95" t="e">
        <f>VLOOKUP(H237&amp;"Vị trí 3",#REF!,9,0)</f>
        <v>#REF!</v>
      </c>
      <c r="T237" s="95" t="e">
        <f>VLOOKUP(H237&amp;"Vị trí 4",#REF!,9,0)</f>
        <v>#REF!</v>
      </c>
      <c r="U237" s="237"/>
      <c r="V237" s="237" t="e">
        <f>VLOOKUP(B237,#REF!,32,0)</f>
        <v>#REF!</v>
      </c>
      <c r="W237" s="237"/>
      <c r="X237" s="237"/>
      <c r="Y237" s="238"/>
      <c r="Z237" s="238" t="e">
        <f t="shared" si="136"/>
        <v>#REF!</v>
      </c>
      <c r="AA237" s="238"/>
      <c r="AB237" s="238"/>
      <c r="AC237" s="237"/>
      <c r="AD237" s="237"/>
      <c r="AE237" s="237"/>
      <c r="AF237" s="237"/>
      <c r="AG237" s="238"/>
      <c r="AH237" s="238"/>
      <c r="AI237" s="238"/>
      <c r="AJ237" s="238"/>
      <c r="AK237" s="86">
        <v>3.7959667852906285</v>
      </c>
      <c r="AL237" s="86"/>
      <c r="AM237" s="239"/>
      <c r="AN237" s="239">
        <f>ROUNDDOWN(AK237*$AN$10/$AK$10,1)</f>
        <v>2.2000000000000002</v>
      </c>
      <c r="AO237" s="98">
        <f t="shared" si="139"/>
        <v>48400.000000000007</v>
      </c>
      <c r="AP237" s="98">
        <f t="shared" si="140"/>
        <v>22000</v>
      </c>
      <c r="AQ237" s="98">
        <f t="shared" si="141"/>
        <v>12320.000000000002</v>
      </c>
      <c r="AR237" s="98">
        <f t="shared" si="142"/>
        <v>8580</v>
      </c>
      <c r="AS237" s="99">
        <f t="shared" si="143"/>
        <v>48400</v>
      </c>
      <c r="AT237" s="99">
        <f t="shared" si="143"/>
        <v>22000</v>
      </c>
      <c r="AU237" s="99">
        <f t="shared" si="143"/>
        <v>12300</v>
      </c>
      <c r="AV237" s="99">
        <f t="shared" si="143"/>
        <v>8600</v>
      </c>
      <c r="AW237" s="100">
        <f t="shared" si="144"/>
        <v>7260.0000000000009</v>
      </c>
      <c r="AX237" s="240" t="s">
        <v>344</v>
      </c>
      <c r="AY237" s="101">
        <v>14700</v>
      </c>
      <c r="AZ237" s="102">
        <v>7000</v>
      </c>
      <c r="BA237" s="102">
        <v>4200</v>
      </c>
      <c r="BB237" s="102">
        <v>2730</v>
      </c>
      <c r="BC237" s="237">
        <v>12600</v>
      </c>
      <c r="BD237" s="237">
        <v>6000</v>
      </c>
      <c r="BE237" s="237">
        <v>3600</v>
      </c>
      <c r="BF237" s="237">
        <v>2340</v>
      </c>
      <c r="BG237" s="103">
        <f t="shared" si="145"/>
        <v>1339.9999999999991</v>
      </c>
      <c r="BJ237" s="235" t="e">
        <f>M237*#REF!</f>
        <v>#REF!</v>
      </c>
      <c r="BK237" s="235" t="e">
        <f>N237*#REF!</f>
        <v>#REF!</v>
      </c>
      <c r="BL237" s="235" t="e">
        <f>O237*#REF!</f>
        <v>#REF!</v>
      </c>
      <c r="BM237" s="235" t="e">
        <f>P237*#REF!</f>
        <v>#REF!</v>
      </c>
    </row>
    <row r="238" spans="1:65" s="83" customFormat="1" ht="35.1" customHeight="1" x14ac:dyDescent="0.25">
      <c r="A238" s="83" t="str">
        <f t="shared" si="125"/>
        <v>BH126DT+1</v>
      </c>
      <c r="B238" s="83" t="str">
        <f t="shared" si="126"/>
        <v>BH126DT+2</v>
      </c>
      <c r="C238" s="83" t="str">
        <f t="shared" si="127"/>
        <v>BH126DT+3</v>
      </c>
      <c r="D238" s="83" t="str">
        <f t="shared" si="128"/>
        <v>BH126DT+4</v>
      </c>
      <c r="E238" s="83" t="s">
        <v>344</v>
      </c>
      <c r="F238" s="85">
        <v>126</v>
      </c>
      <c r="G238" s="85"/>
      <c r="H238" s="93" t="s">
        <v>4869</v>
      </c>
      <c r="I238" s="84" t="s">
        <v>4870</v>
      </c>
      <c r="J238" s="84" t="s">
        <v>368</v>
      </c>
      <c r="K238" s="84" t="str">
        <f t="shared" si="124"/>
        <v>BH126DT</v>
      </c>
      <c r="L238" s="84" t="s">
        <v>4871</v>
      </c>
      <c r="M238" s="95">
        <v>26000</v>
      </c>
      <c r="N238" s="95">
        <v>11000</v>
      </c>
      <c r="O238" s="95">
        <v>6500</v>
      </c>
      <c r="P238" s="95">
        <v>3900</v>
      </c>
      <c r="Q238" s="95" t="e">
        <f>VLOOKUP(H238&amp;"Vị trí 1",#REF!,9,0)</f>
        <v>#REF!</v>
      </c>
      <c r="R238" s="95" t="e">
        <f>VLOOKUP(H238&amp;"Vị trí 2",#REF!,9,0)</f>
        <v>#REF!</v>
      </c>
      <c r="S238" s="95" t="e">
        <f>VLOOKUP(H238&amp;"Vị trí 3",#REF!,9,0)</f>
        <v>#REF!</v>
      </c>
      <c r="T238" s="95" t="e">
        <f>VLOOKUP(H238&amp;"Vị trí 4",#REF!,9,0)</f>
        <v>#REF!</v>
      </c>
      <c r="U238" s="237" t="e">
        <f>VLOOKUP(A238,#REF!,32,0)</f>
        <v>#REF!</v>
      </c>
      <c r="V238" s="237" t="e">
        <f>VLOOKUP(B238,#REF!,32,0)</f>
        <v>#REF!</v>
      </c>
      <c r="W238" s="237" t="e">
        <f>VLOOKUP(C238,#REF!,32,0)</f>
        <v>#REF!</v>
      </c>
      <c r="X238" s="237" t="e">
        <f>VLOOKUP(D238,#REF!,32,0)</f>
        <v>#REF!</v>
      </c>
      <c r="Y238" s="238" t="e">
        <f>U238/M238</f>
        <v>#REF!</v>
      </c>
      <c r="Z238" s="238" t="e">
        <f t="shared" si="136"/>
        <v>#REF!</v>
      </c>
      <c r="AA238" s="238" t="e">
        <f>W238/O238</f>
        <v>#REF!</v>
      </c>
      <c r="AB238" s="238" t="e">
        <f>X238/P238</f>
        <v>#REF!</v>
      </c>
      <c r="AC238" s="237"/>
      <c r="AD238" s="237"/>
      <c r="AE238" s="237"/>
      <c r="AF238" s="237"/>
      <c r="AG238" s="238"/>
      <c r="AH238" s="238"/>
      <c r="AI238" s="238"/>
      <c r="AJ238" s="238"/>
      <c r="AK238" s="86">
        <v>2.4349128110015363</v>
      </c>
      <c r="AL238" s="86"/>
      <c r="AM238" s="239"/>
      <c r="AN238" s="239">
        <v>1.4</v>
      </c>
      <c r="AO238" s="98">
        <f t="shared" si="139"/>
        <v>36400</v>
      </c>
      <c r="AP238" s="98">
        <f t="shared" si="140"/>
        <v>15399.999999999998</v>
      </c>
      <c r="AQ238" s="98">
        <f t="shared" si="141"/>
        <v>9100</v>
      </c>
      <c r="AR238" s="98">
        <f t="shared" si="142"/>
        <v>5460</v>
      </c>
      <c r="AS238" s="99">
        <f t="shared" si="143"/>
        <v>36400</v>
      </c>
      <c r="AT238" s="99">
        <f t="shared" si="143"/>
        <v>15400</v>
      </c>
      <c r="AU238" s="99">
        <f t="shared" si="143"/>
        <v>9100</v>
      </c>
      <c r="AV238" s="99">
        <f t="shared" si="143"/>
        <v>5500</v>
      </c>
      <c r="AW238" s="100">
        <f t="shared" si="144"/>
        <v>5460</v>
      </c>
      <c r="AX238" s="240" t="s">
        <v>344</v>
      </c>
      <c r="AY238" s="101">
        <v>15400</v>
      </c>
      <c r="AZ238" s="102">
        <v>7000</v>
      </c>
      <c r="BA238" s="102">
        <v>3920</v>
      </c>
      <c r="BB238" s="102">
        <v>2730</v>
      </c>
      <c r="BC238" s="237">
        <v>13200</v>
      </c>
      <c r="BD238" s="237">
        <v>6000</v>
      </c>
      <c r="BE238" s="237">
        <v>3360</v>
      </c>
      <c r="BF238" s="237">
        <v>2340</v>
      </c>
      <c r="BG238" s="103">
        <f t="shared" si="145"/>
        <v>40</v>
      </c>
      <c r="BJ238" s="235" t="e">
        <f>M238*#REF!</f>
        <v>#REF!</v>
      </c>
      <c r="BK238" s="235" t="e">
        <f>N238*#REF!</f>
        <v>#REF!</v>
      </c>
      <c r="BL238" s="235" t="e">
        <f>O238*#REF!</f>
        <v>#REF!</v>
      </c>
      <c r="BM238" s="235" t="e">
        <f>P238*#REF!</f>
        <v>#REF!</v>
      </c>
    </row>
    <row r="239" spans="1:65" s="83" customFormat="1" ht="35.1" customHeight="1" x14ac:dyDescent="0.25">
      <c r="A239" s="83" t="str">
        <f t="shared" si="125"/>
        <v>BH127DT+1</v>
      </c>
      <c r="B239" s="83" t="str">
        <f t="shared" si="126"/>
        <v>BH127DT+2</v>
      </c>
      <c r="C239" s="83" t="str">
        <f t="shared" si="127"/>
        <v>BH127DT+3</v>
      </c>
      <c r="D239" s="83" t="str">
        <f t="shared" si="128"/>
        <v>BH127DT+4</v>
      </c>
      <c r="E239" s="83" t="s">
        <v>344</v>
      </c>
      <c r="F239" s="85">
        <v>127</v>
      </c>
      <c r="G239" s="85"/>
      <c r="H239" s="93" t="s">
        <v>4872</v>
      </c>
      <c r="I239" s="84" t="s">
        <v>4873</v>
      </c>
      <c r="J239" s="84" t="s">
        <v>4867</v>
      </c>
      <c r="K239" s="84" t="str">
        <f t="shared" si="124"/>
        <v>BH127DT</v>
      </c>
      <c r="L239" s="84" t="s">
        <v>4874</v>
      </c>
      <c r="M239" s="95">
        <v>20000</v>
      </c>
      <c r="N239" s="95">
        <v>10000</v>
      </c>
      <c r="O239" s="95">
        <v>6500</v>
      </c>
      <c r="P239" s="95">
        <v>3900</v>
      </c>
      <c r="Q239" s="95" t="e">
        <f>VLOOKUP(H239&amp;"Vị trí 1",#REF!,9,0)</f>
        <v>#REF!</v>
      </c>
      <c r="R239" s="95" t="e">
        <f>VLOOKUP(H239&amp;"Vị trí 2",#REF!,9,0)</f>
        <v>#REF!</v>
      </c>
      <c r="S239" s="95" t="e">
        <f>VLOOKUP(H239&amp;"Vị trí 3",#REF!,9,0)</f>
        <v>#REF!</v>
      </c>
      <c r="T239" s="95" t="e">
        <f>VLOOKUP(H239&amp;"Vị trí 4",#REF!,9,0)</f>
        <v>#REF!</v>
      </c>
      <c r="U239" s="237"/>
      <c r="V239" s="237"/>
      <c r="W239" s="237"/>
      <c r="X239" s="237"/>
      <c r="Y239" s="238"/>
      <c r="Z239" s="238"/>
      <c r="AA239" s="238"/>
      <c r="AB239" s="238"/>
      <c r="AC239" s="237"/>
      <c r="AD239" s="237"/>
      <c r="AE239" s="237"/>
      <c r="AF239" s="237"/>
      <c r="AG239" s="238"/>
      <c r="AH239" s="238"/>
      <c r="AI239" s="238"/>
      <c r="AJ239" s="238"/>
      <c r="AK239" s="86">
        <v>3.05</v>
      </c>
      <c r="AL239" s="86"/>
      <c r="AM239" s="239"/>
      <c r="AN239" s="239">
        <f>AK239*$AN$10/$AK$10</f>
        <v>1.7993466864428302</v>
      </c>
      <c r="AO239" s="98">
        <f t="shared" si="139"/>
        <v>35986.933728856602</v>
      </c>
      <c r="AP239" s="98">
        <f t="shared" si="140"/>
        <v>17993.466864428301</v>
      </c>
      <c r="AQ239" s="98">
        <f t="shared" si="141"/>
        <v>11695.753461878398</v>
      </c>
      <c r="AR239" s="98">
        <f t="shared" si="142"/>
        <v>7017.4520771270381</v>
      </c>
      <c r="AS239" s="99">
        <f t="shared" si="143"/>
        <v>36000</v>
      </c>
      <c r="AT239" s="99">
        <f t="shared" si="143"/>
        <v>18000</v>
      </c>
      <c r="AU239" s="99">
        <f t="shared" si="143"/>
        <v>11700</v>
      </c>
      <c r="AV239" s="99">
        <f t="shared" si="143"/>
        <v>7000</v>
      </c>
      <c r="AW239" s="100">
        <f t="shared" si="144"/>
        <v>5398.0400593284903</v>
      </c>
      <c r="AX239" s="240" t="s">
        <v>344</v>
      </c>
      <c r="AY239" s="101">
        <v>18200</v>
      </c>
      <c r="AZ239" s="102">
        <v>7700</v>
      </c>
      <c r="BA239" s="102">
        <v>4550</v>
      </c>
      <c r="BB239" s="102">
        <v>2730</v>
      </c>
      <c r="BC239" s="237">
        <v>15600</v>
      </c>
      <c r="BD239" s="237">
        <v>6600</v>
      </c>
      <c r="BE239" s="237">
        <v>3900</v>
      </c>
      <c r="BF239" s="237">
        <v>2340</v>
      </c>
      <c r="BG239" s="103">
        <f t="shared" si="145"/>
        <v>1601.9599406715097</v>
      </c>
      <c r="BJ239" s="235" t="e">
        <f>M239*#REF!</f>
        <v>#REF!</v>
      </c>
      <c r="BK239" s="235" t="e">
        <f>N239*#REF!</f>
        <v>#REF!</v>
      </c>
      <c r="BL239" s="235" t="e">
        <f>O239*#REF!</f>
        <v>#REF!</v>
      </c>
      <c r="BM239" s="235" t="e">
        <f>P239*#REF!</f>
        <v>#REF!</v>
      </c>
    </row>
    <row r="240" spans="1:65" s="83" customFormat="1" ht="35.1" customHeight="1" x14ac:dyDescent="0.25">
      <c r="A240" s="83" t="str">
        <f t="shared" si="125"/>
        <v>BH128DT+1</v>
      </c>
      <c r="B240" s="83" t="str">
        <f t="shared" si="126"/>
        <v>BH128DT+2</v>
      </c>
      <c r="C240" s="83" t="str">
        <f t="shared" si="127"/>
        <v>BH128DT+3</v>
      </c>
      <c r="D240" s="83" t="str">
        <f t="shared" si="128"/>
        <v>BH128DT+4</v>
      </c>
      <c r="E240" s="83" t="s">
        <v>344</v>
      </c>
      <c r="F240" s="85">
        <v>128</v>
      </c>
      <c r="G240" s="85"/>
      <c r="H240" s="93" t="s">
        <v>4875</v>
      </c>
      <c r="I240" s="84" t="s">
        <v>4876</v>
      </c>
      <c r="J240" s="84" t="s">
        <v>4413</v>
      </c>
      <c r="K240" s="84" t="str">
        <f t="shared" si="124"/>
        <v>BH128DT</v>
      </c>
      <c r="L240" s="84" t="s">
        <v>4877</v>
      </c>
      <c r="M240" s="95">
        <v>20000</v>
      </c>
      <c r="N240" s="95">
        <v>10000</v>
      </c>
      <c r="O240" s="95">
        <v>6500</v>
      </c>
      <c r="P240" s="95">
        <v>3900</v>
      </c>
      <c r="Q240" s="95" t="e">
        <f>VLOOKUP(H240&amp;"Vị trí 1",#REF!,9,0)</f>
        <v>#REF!</v>
      </c>
      <c r="R240" s="95" t="e">
        <f>VLOOKUP(H240&amp;"Vị trí 2",#REF!,9,0)</f>
        <v>#REF!</v>
      </c>
      <c r="S240" s="95" t="e">
        <f>VLOOKUP(H240&amp;"Vị trí 3",#REF!,9,0)</f>
        <v>#REF!</v>
      </c>
      <c r="T240" s="95" t="e">
        <f>VLOOKUP(H240&amp;"Vị trí 4",#REF!,9,0)</f>
        <v>#REF!</v>
      </c>
      <c r="U240" s="237"/>
      <c r="V240" s="237"/>
      <c r="W240" s="237"/>
      <c r="X240" s="237"/>
      <c r="Y240" s="238"/>
      <c r="Z240" s="238"/>
      <c r="AA240" s="238"/>
      <c r="AB240" s="238"/>
      <c r="AC240" s="237"/>
      <c r="AD240" s="237"/>
      <c r="AE240" s="237"/>
      <c r="AF240" s="237"/>
      <c r="AG240" s="238"/>
      <c r="AH240" s="238"/>
      <c r="AI240" s="238"/>
      <c r="AJ240" s="238"/>
      <c r="AK240" s="86">
        <v>3.05</v>
      </c>
      <c r="AL240" s="86"/>
      <c r="AM240" s="239"/>
      <c r="AN240" s="239">
        <f>AK240*$AN$10/$AK$10</f>
        <v>1.7993466864428302</v>
      </c>
      <c r="AO240" s="98">
        <f t="shared" si="139"/>
        <v>35986.933728856602</v>
      </c>
      <c r="AP240" s="98">
        <f t="shared" si="140"/>
        <v>17993.466864428301</v>
      </c>
      <c r="AQ240" s="98">
        <f t="shared" si="141"/>
        <v>11695.753461878398</v>
      </c>
      <c r="AR240" s="98">
        <f t="shared" si="142"/>
        <v>7017.4520771270381</v>
      </c>
      <c r="AS240" s="99">
        <f t="shared" si="143"/>
        <v>36000</v>
      </c>
      <c r="AT240" s="99">
        <f t="shared" si="143"/>
        <v>18000</v>
      </c>
      <c r="AU240" s="99">
        <f t="shared" si="143"/>
        <v>11700</v>
      </c>
      <c r="AV240" s="99">
        <f t="shared" si="143"/>
        <v>7000</v>
      </c>
      <c r="AW240" s="100">
        <f t="shared" si="144"/>
        <v>5398.0400593284903</v>
      </c>
      <c r="AX240" s="240" t="s">
        <v>344</v>
      </c>
      <c r="AY240" s="101">
        <v>14000</v>
      </c>
      <c r="AZ240" s="102">
        <v>7000</v>
      </c>
      <c r="BA240" s="102">
        <v>4550</v>
      </c>
      <c r="BB240" s="102">
        <v>2730</v>
      </c>
      <c r="BC240" s="237">
        <v>12000</v>
      </c>
      <c r="BD240" s="237">
        <v>6000</v>
      </c>
      <c r="BE240" s="237">
        <v>3900</v>
      </c>
      <c r="BF240" s="237">
        <v>2340</v>
      </c>
      <c r="BG240" s="103">
        <f t="shared" si="145"/>
        <v>1601.9599406715097</v>
      </c>
      <c r="BJ240" s="235" t="e">
        <f>M240*#REF!</f>
        <v>#REF!</v>
      </c>
      <c r="BK240" s="235" t="e">
        <f>N240*#REF!</f>
        <v>#REF!</v>
      </c>
      <c r="BL240" s="235" t="e">
        <f>O240*#REF!</f>
        <v>#REF!</v>
      </c>
      <c r="BM240" s="235" t="e">
        <f>P240*#REF!</f>
        <v>#REF!</v>
      </c>
    </row>
    <row r="241" spans="1:65" s="83" customFormat="1" ht="35.1" customHeight="1" x14ac:dyDescent="0.25">
      <c r="A241" s="83" t="str">
        <f t="shared" si="125"/>
        <v>BH129DT+1</v>
      </c>
      <c r="B241" s="83" t="str">
        <f t="shared" si="126"/>
        <v>BH129DT+2</v>
      </c>
      <c r="C241" s="83" t="str">
        <f t="shared" si="127"/>
        <v>BH129DT+3</v>
      </c>
      <c r="D241" s="83" t="str">
        <f t="shared" si="128"/>
        <v>BH129DT+4</v>
      </c>
      <c r="E241" s="83" t="s">
        <v>344</v>
      </c>
      <c r="F241" s="85">
        <v>129</v>
      </c>
      <c r="G241" s="85"/>
      <c r="H241" s="93" t="s">
        <v>4878</v>
      </c>
      <c r="I241" s="84" t="s">
        <v>865</v>
      </c>
      <c r="J241" s="84" t="s">
        <v>4413</v>
      </c>
      <c r="K241" s="84" t="str">
        <f t="shared" si="124"/>
        <v>BH129DT</v>
      </c>
      <c r="L241" s="84" t="s">
        <v>4877</v>
      </c>
      <c r="M241" s="95">
        <v>14000</v>
      </c>
      <c r="N241" s="95">
        <v>8000</v>
      </c>
      <c r="O241" s="95">
        <v>5200</v>
      </c>
      <c r="P241" s="95">
        <v>3900</v>
      </c>
      <c r="Q241" s="95" t="e">
        <f>VLOOKUP(H241&amp;"Vị trí 1",#REF!,9,0)</f>
        <v>#REF!</v>
      </c>
      <c r="R241" s="95" t="e">
        <f>VLOOKUP(H241&amp;"Vị trí 2",#REF!,9,0)</f>
        <v>#REF!</v>
      </c>
      <c r="S241" s="95" t="e">
        <f>VLOOKUP(H241&amp;"Vị trí 3",#REF!,9,0)</f>
        <v>#REF!</v>
      </c>
      <c r="T241" s="95" t="e">
        <f>VLOOKUP(H241&amp;"Vị trí 4",#REF!,9,0)</f>
        <v>#REF!</v>
      </c>
      <c r="U241" s="237"/>
      <c r="V241" s="237"/>
      <c r="W241" s="237"/>
      <c r="X241" s="237"/>
      <c r="Y241" s="238"/>
      <c r="Z241" s="238"/>
      <c r="AA241" s="238"/>
      <c r="AB241" s="238"/>
      <c r="AC241" s="237"/>
      <c r="AD241" s="237"/>
      <c r="AE241" s="237"/>
      <c r="AF241" s="237"/>
      <c r="AG241" s="238"/>
      <c r="AH241" s="238"/>
      <c r="AI241" s="238"/>
      <c r="AJ241" s="238"/>
      <c r="AK241" s="86">
        <v>3.05</v>
      </c>
      <c r="AL241" s="86"/>
      <c r="AM241" s="239"/>
      <c r="AN241" s="239">
        <f>AK241*$AN$10/$AK$10</f>
        <v>1.7993466864428302</v>
      </c>
      <c r="AO241" s="98">
        <f t="shared" si="139"/>
        <v>25190.853610199625</v>
      </c>
      <c r="AP241" s="98">
        <f t="shared" si="140"/>
        <v>14394.773491542643</v>
      </c>
      <c r="AQ241" s="98">
        <f t="shared" si="141"/>
        <v>9356.6027695027169</v>
      </c>
      <c r="AR241" s="98">
        <f t="shared" si="142"/>
        <v>7017.4520771270381</v>
      </c>
      <c r="AS241" s="99">
        <f t="shared" si="143"/>
        <v>25200</v>
      </c>
      <c r="AT241" s="99">
        <f t="shared" si="143"/>
        <v>14400</v>
      </c>
      <c r="AU241" s="99">
        <f t="shared" si="143"/>
        <v>9400</v>
      </c>
      <c r="AV241" s="99">
        <f t="shared" si="143"/>
        <v>7000</v>
      </c>
      <c r="AW241" s="100">
        <f t="shared" si="144"/>
        <v>3778.6280415299434</v>
      </c>
      <c r="AX241" s="240" t="s">
        <v>344</v>
      </c>
      <c r="AY241" s="101">
        <v>14000</v>
      </c>
      <c r="AZ241" s="102">
        <v>7000</v>
      </c>
      <c r="BA241" s="102">
        <v>4550</v>
      </c>
      <c r="BB241" s="102">
        <v>2730</v>
      </c>
      <c r="BC241" s="237">
        <v>12000</v>
      </c>
      <c r="BD241" s="237">
        <v>6000</v>
      </c>
      <c r="BE241" s="237">
        <v>3900</v>
      </c>
      <c r="BF241" s="237">
        <v>2340</v>
      </c>
      <c r="BG241" s="103">
        <f t="shared" si="145"/>
        <v>3221.3719584700566</v>
      </c>
      <c r="BJ241" s="235" t="e">
        <f>M241*#REF!</f>
        <v>#REF!</v>
      </c>
      <c r="BK241" s="235" t="e">
        <f>N241*#REF!</f>
        <v>#REF!</v>
      </c>
      <c r="BL241" s="235" t="e">
        <f>O241*#REF!</f>
        <v>#REF!</v>
      </c>
      <c r="BM241" s="235" t="e">
        <f>P241*#REF!</f>
        <v>#REF!</v>
      </c>
    </row>
    <row r="242" spans="1:65" s="83" customFormat="1" ht="47.25" x14ac:dyDescent="0.25">
      <c r="A242" s="83" t="str">
        <f t="shared" si="125"/>
        <v>BH130DT+1</v>
      </c>
      <c r="B242" s="83" t="str">
        <f t="shared" si="126"/>
        <v>BH130DT+2</v>
      </c>
      <c r="C242" s="83" t="str">
        <f t="shared" si="127"/>
        <v>BH130DT+3</v>
      </c>
      <c r="D242" s="83" t="str">
        <f t="shared" si="128"/>
        <v>BH130DT+4</v>
      </c>
      <c r="E242" s="83" t="s">
        <v>344</v>
      </c>
      <c r="F242" s="85">
        <v>130</v>
      </c>
      <c r="G242" s="85"/>
      <c r="H242" s="93" t="s">
        <v>4879</v>
      </c>
      <c r="I242" s="84" t="s">
        <v>4880</v>
      </c>
      <c r="J242" s="84" t="s">
        <v>4867</v>
      </c>
      <c r="K242" s="84" t="str">
        <f t="shared" si="124"/>
        <v>BH130DT</v>
      </c>
      <c r="L242" s="84" t="s">
        <v>4881</v>
      </c>
      <c r="M242" s="95">
        <v>20000</v>
      </c>
      <c r="N242" s="95">
        <v>12000</v>
      </c>
      <c r="O242" s="95">
        <v>6500</v>
      </c>
      <c r="P242" s="95">
        <v>3900</v>
      </c>
      <c r="Q242" s="95" t="e">
        <f>VLOOKUP(H242&amp;"Vị trí 1",#REF!,9,0)</f>
        <v>#REF!</v>
      </c>
      <c r="R242" s="95" t="e">
        <f>VLOOKUP(H242&amp;"Vị trí 2",#REF!,9,0)</f>
        <v>#REF!</v>
      </c>
      <c r="S242" s="95" t="e">
        <f>VLOOKUP(H242&amp;"Vị trí 3",#REF!,9,0)</f>
        <v>#REF!</v>
      </c>
      <c r="T242" s="95" t="e">
        <f>VLOOKUP(H242&amp;"Vị trí 4",#REF!,9,0)</f>
        <v>#REF!</v>
      </c>
      <c r="U242" s="237"/>
      <c r="V242" s="237" t="e">
        <f>VLOOKUP(B242,#REF!,32,0)</f>
        <v>#REF!</v>
      </c>
      <c r="W242" s="237"/>
      <c r="X242" s="237" t="e">
        <f>VLOOKUP(D242,#REF!,32,0)</f>
        <v>#REF!</v>
      </c>
      <c r="Y242" s="238"/>
      <c r="Z242" s="238" t="e">
        <f t="shared" si="136"/>
        <v>#REF!</v>
      </c>
      <c r="AA242" s="238"/>
      <c r="AB242" s="238" t="e">
        <f>X242/P242</f>
        <v>#REF!</v>
      </c>
      <c r="AC242" s="237"/>
      <c r="AD242" s="237"/>
      <c r="AE242" s="237"/>
      <c r="AF242" s="237"/>
      <c r="AG242" s="238"/>
      <c r="AH242" s="238"/>
      <c r="AI242" s="238"/>
      <c r="AJ242" s="238"/>
      <c r="AK242" s="86">
        <v>2.5452568006293621</v>
      </c>
      <c r="AL242" s="86"/>
      <c r="AM242" s="239"/>
      <c r="AN242" s="239">
        <f>AK242*$AN$10/$AK$10</f>
        <v>1.5015735706093514</v>
      </c>
      <c r="AO242" s="98">
        <f t="shared" si="139"/>
        <v>30031.471412187027</v>
      </c>
      <c r="AP242" s="98">
        <f t="shared" si="140"/>
        <v>18018.882847312216</v>
      </c>
      <c r="AQ242" s="98">
        <f t="shared" si="141"/>
        <v>9760.2282089607834</v>
      </c>
      <c r="AR242" s="98">
        <f t="shared" si="142"/>
        <v>5856.1369253764706</v>
      </c>
      <c r="AS242" s="99">
        <f t="shared" si="143"/>
        <v>30000</v>
      </c>
      <c r="AT242" s="99">
        <f t="shared" si="143"/>
        <v>18000</v>
      </c>
      <c r="AU242" s="99">
        <f t="shared" si="143"/>
        <v>9800</v>
      </c>
      <c r="AV242" s="99">
        <f t="shared" si="143"/>
        <v>5900</v>
      </c>
      <c r="AW242" s="100">
        <f t="shared" si="144"/>
        <v>4504.7207118280539</v>
      </c>
      <c r="AX242" s="240" t="s">
        <v>344</v>
      </c>
      <c r="AY242" s="101">
        <v>9800</v>
      </c>
      <c r="AZ242" s="102">
        <v>5600</v>
      </c>
      <c r="BA242" s="102">
        <v>3640</v>
      </c>
      <c r="BB242" s="102">
        <v>2730</v>
      </c>
      <c r="BC242" s="237">
        <v>8400</v>
      </c>
      <c r="BD242" s="237">
        <v>4800</v>
      </c>
      <c r="BE242" s="237">
        <v>3120</v>
      </c>
      <c r="BF242" s="237">
        <v>2340</v>
      </c>
      <c r="BG242" s="103">
        <f t="shared" si="145"/>
        <v>1395.2792881719461</v>
      </c>
      <c r="BJ242" s="235" t="e">
        <f>M242*#REF!</f>
        <v>#REF!</v>
      </c>
      <c r="BK242" s="235" t="e">
        <f>N242*#REF!</f>
        <v>#REF!</v>
      </c>
      <c r="BL242" s="235" t="e">
        <f>O242*#REF!</f>
        <v>#REF!</v>
      </c>
      <c r="BM242" s="235" t="e">
        <f>P242*#REF!</f>
        <v>#REF!</v>
      </c>
    </row>
    <row r="243" spans="1:65" s="83" customFormat="1" ht="63" x14ac:dyDescent="0.25">
      <c r="A243" s="83" t="str">
        <f t="shared" si="125"/>
        <v>BH131DT+1</v>
      </c>
      <c r="B243" s="83" t="str">
        <f t="shared" si="126"/>
        <v>BH131DT+2</v>
      </c>
      <c r="C243" s="83" t="str">
        <f t="shared" si="127"/>
        <v>BH131DT+3</v>
      </c>
      <c r="D243" s="83" t="str">
        <f t="shared" si="128"/>
        <v>BH131DT+4</v>
      </c>
      <c r="E243" s="83" t="s">
        <v>344</v>
      </c>
      <c r="F243" s="85">
        <v>131</v>
      </c>
      <c r="G243" s="85"/>
      <c r="H243" s="93" t="s">
        <v>4882</v>
      </c>
      <c r="I243" s="84" t="s">
        <v>4883</v>
      </c>
      <c r="J243" s="84" t="s">
        <v>4413</v>
      </c>
      <c r="K243" s="84" t="str">
        <f t="shared" si="124"/>
        <v>BH131DT</v>
      </c>
      <c r="L243" s="84" t="s">
        <v>4884</v>
      </c>
      <c r="M243" s="95">
        <v>20000</v>
      </c>
      <c r="N243" s="95">
        <v>10000</v>
      </c>
      <c r="O243" s="95">
        <v>6000</v>
      </c>
      <c r="P243" s="95">
        <v>3900</v>
      </c>
      <c r="Q243" s="95" t="e">
        <f>VLOOKUP(H243&amp;"Vị trí 1",#REF!,9,0)</f>
        <v>#REF!</v>
      </c>
      <c r="R243" s="95" t="e">
        <f>VLOOKUP(H243&amp;"Vị trí 2",#REF!,9,0)</f>
        <v>#REF!</v>
      </c>
      <c r="S243" s="95" t="e">
        <f>VLOOKUP(H243&amp;"Vị trí 3",#REF!,9,0)</f>
        <v>#REF!</v>
      </c>
      <c r="T243" s="95" t="e">
        <f>VLOOKUP(H243&amp;"Vị trí 4",#REF!,9,0)</f>
        <v>#REF!</v>
      </c>
      <c r="U243" s="237"/>
      <c r="V243" s="237" t="e">
        <f>VLOOKUP(B243,#REF!,32,0)</f>
        <v>#REF!</v>
      </c>
      <c r="W243" s="237" t="e">
        <f>VLOOKUP(C243,#REF!,32,0)</f>
        <v>#REF!</v>
      </c>
      <c r="X243" s="237"/>
      <c r="Y243" s="238"/>
      <c r="Z243" s="238" t="e">
        <f t="shared" si="136"/>
        <v>#REF!</v>
      </c>
      <c r="AA243" s="238" t="e">
        <f>W243/O243</f>
        <v>#REF!</v>
      </c>
      <c r="AB243" s="238"/>
      <c r="AC243" s="237"/>
      <c r="AD243" s="237"/>
      <c r="AE243" s="237"/>
      <c r="AF243" s="237"/>
      <c r="AG243" s="238"/>
      <c r="AH243" s="238"/>
      <c r="AI243" s="238"/>
      <c r="AJ243" s="238"/>
      <c r="AK243" s="86">
        <v>2.6211879600776413</v>
      </c>
      <c r="AL243" s="86"/>
      <c r="AM243" s="239"/>
      <c r="AN243" s="239">
        <f>AK243*$AN$10/$AK$10</f>
        <v>1.5463691378719819</v>
      </c>
      <c r="AO243" s="98">
        <f t="shared" si="139"/>
        <v>30927.382757439638</v>
      </c>
      <c r="AP243" s="98">
        <f t="shared" si="140"/>
        <v>15463.691378719819</v>
      </c>
      <c r="AQ243" s="98">
        <f t="shared" si="141"/>
        <v>9278.2148272318918</v>
      </c>
      <c r="AR243" s="98">
        <f t="shared" si="142"/>
        <v>6030.8396377007293</v>
      </c>
      <c r="AS243" s="99">
        <f t="shared" si="143"/>
        <v>30900</v>
      </c>
      <c r="AT243" s="99">
        <f t="shared" si="143"/>
        <v>15500</v>
      </c>
      <c r="AU243" s="99">
        <f t="shared" si="143"/>
        <v>9300</v>
      </c>
      <c r="AV243" s="99">
        <f t="shared" si="143"/>
        <v>6000</v>
      </c>
      <c r="AW243" s="100">
        <f t="shared" si="144"/>
        <v>4639.1074136159459</v>
      </c>
      <c r="AX243" s="240" t="s">
        <v>344</v>
      </c>
      <c r="AY243" s="101">
        <v>14000</v>
      </c>
      <c r="AZ243" s="102">
        <v>8400</v>
      </c>
      <c r="BA243" s="102">
        <v>4550</v>
      </c>
      <c r="BB243" s="102">
        <v>2730</v>
      </c>
      <c r="BC243" s="237">
        <v>12000</v>
      </c>
      <c r="BD243" s="237">
        <v>7200</v>
      </c>
      <c r="BE243" s="237">
        <v>3900</v>
      </c>
      <c r="BF243" s="237">
        <v>2340</v>
      </c>
      <c r="BG243" s="103">
        <f t="shared" si="145"/>
        <v>1360.8925863840541</v>
      </c>
      <c r="BJ243" s="235" t="e">
        <f>M243*#REF!</f>
        <v>#REF!</v>
      </c>
      <c r="BK243" s="235" t="e">
        <f>N243*#REF!</f>
        <v>#REF!</v>
      </c>
      <c r="BL243" s="235" t="e">
        <f>O243*#REF!</f>
        <v>#REF!</v>
      </c>
      <c r="BM243" s="235" t="e">
        <f>P243*#REF!</f>
        <v>#REF!</v>
      </c>
    </row>
    <row r="244" spans="1:65" s="83" customFormat="1" ht="35.1" customHeight="1" x14ac:dyDescent="0.25">
      <c r="A244" s="83" t="str">
        <f t="shared" si="125"/>
        <v>BH132DT+1</v>
      </c>
      <c r="B244" s="83" t="str">
        <f t="shared" si="126"/>
        <v>BH132DT+2</v>
      </c>
      <c r="C244" s="83" t="str">
        <f t="shared" si="127"/>
        <v>BH132DT+3</v>
      </c>
      <c r="D244" s="83" t="str">
        <f t="shared" si="128"/>
        <v>BH132DT+4</v>
      </c>
      <c r="E244" s="83" t="s">
        <v>344</v>
      </c>
      <c r="F244" s="85">
        <v>132</v>
      </c>
      <c r="G244" s="85"/>
      <c r="H244" s="93" t="s">
        <v>4885</v>
      </c>
      <c r="I244" s="84" t="s">
        <v>4886</v>
      </c>
      <c r="J244" s="84" t="s">
        <v>4867</v>
      </c>
      <c r="K244" s="84" t="str">
        <f t="shared" si="124"/>
        <v>BH132DT</v>
      </c>
      <c r="L244" s="84" t="s">
        <v>4887</v>
      </c>
      <c r="M244" s="95">
        <v>21000</v>
      </c>
      <c r="N244" s="95">
        <v>10000</v>
      </c>
      <c r="O244" s="95">
        <v>6500</v>
      </c>
      <c r="P244" s="95">
        <v>3900</v>
      </c>
      <c r="Q244" s="95" t="e">
        <f>VLOOKUP(H244&amp;"Vị trí 1",#REF!,9,0)</f>
        <v>#REF!</v>
      </c>
      <c r="R244" s="95" t="e">
        <f>VLOOKUP(H244&amp;"Vị trí 2",#REF!,9,0)</f>
        <v>#REF!</v>
      </c>
      <c r="S244" s="95" t="e">
        <f>VLOOKUP(H244&amp;"Vị trí 3",#REF!,9,0)</f>
        <v>#REF!</v>
      </c>
      <c r="T244" s="95" t="e">
        <f>VLOOKUP(H244&amp;"Vị trí 4",#REF!,9,0)</f>
        <v>#REF!</v>
      </c>
      <c r="U244" s="237"/>
      <c r="V244" s="237" t="e">
        <f>VLOOKUP(B244,#REF!,32,0)</f>
        <v>#REF!</v>
      </c>
      <c r="W244" s="237"/>
      <c r="X244" s="237"/>
      <c r="Y244" s="238"/>
      <c r="Z244" s="238" t="e">
        <f t="shared" si="136"/>
        <v>#REF!</v>
      </c>
      <c r="AA244" s="238"/>
      <c r="AB244" s="238"/>
      <c r="AC244" s="237"/>
      <c r="AD244" s="237"/>
      <c r="AE244" s="237"/>
      <c r="AF244" s="237"/>
      <c r="AG244" s="238"/>
      <c r="AH244" s="238"/>
      <c r="AI244" s="238"/>
      <c r="AJ244" s="238"/>
      <c r="AK244" s="86">
        <v>2.421756701754386</v>
      </c>
      <c r="AL244" s="86"/>
      <c r="AM244" s="239"/>
      <c r="AN244" s="239">
        <v>1.4</v>
      </c>
      <c r="AO244" s="98">
        <f t="shared" si="139"/>
        <v>29399.999999999996</v>
      </c>
      <c r="AP244" s="98">
        <f t="shared" si="140"/>
        <v>14000</v>
      </c>
      <c r="AQ244" s="98">
        <f t="shared" si="141"/>
        <v>9100</v>
      </c>
      <c r="AR244" s="98">
        <f t="shared" si="142"/>
        <v>5460</v>
      </c>
      <c r="AS244" s="99">
        <f t="shared" si="143"/>
        <v>29400</v>
      </c>
      <c r="AT244" s="99">
        <f t="shared" si="143"/>
        <v>14000</v>
      </c>
      <c r="AU244" s="99">
        <f t="shared" si="143"/>
        <v>9100</v>
      </c>
      <c r="AV244" s="99">
        <f t="shared" si="143"/>
        <v>5500</v>
      </c>
      <c r="AW244" s="100">
        <f t="shared" si="144"/>
        <v>4409.9999999999991</v>
      </c>
      <c r="AX244" s="240" t="s">
        <v>344</v>
      </c>
      <c r="AY244" s="101">
        <v>14000</v>
      </c>
      <c r="AZ244" s="102">
        <v>7000</v>
      </c>
      <c r="BA244" s="102">
        <v>4200</v>
      </c>
      <c r="BB244" s="102">
        <v>2730</v>
      </c>
      <c r="BC244" s="237">
        <v>12000</v>
      </c>
      <c r="BD244" s="237">
        <v>6000</v>
      </c>
      <c r="BE244" s="237">
        <v>3600</v>
      </c>
      <c r="BF244" s="237">
        <v>2340</v>
      </c>
      <c r="BG244" s="103">
        <f t="shared" si="145"/>
        <v>1090.0000000000009</v>
      </c>
      <c r="BJ244" s="235" t="e">
        <f>M244*#REF!</f>
        <v>#REF!</v>
      </c>
      <c r="BK244" s="235" t="e">
        <f>N244*#REF!</f>
        <v>#REF!</v>
      </c>
      <c r="BL244" s="235" t="e">
        <f>O244*#REF!</f>
        <v>#REF!</v>
      </c>
      <c r="BM244" s="235" t="e">
        <f>P244*#REF!</f>
        <v>#REF!</v>
      </c>
    </row>
    <row r="245" spans="1:65" s="83" customFormat="1" ht="47.25" x14ac:dyDescent="0.25">
      <c r="A245" s="83" t="str">
        <f t="shared" si="125"/>
        <v>BH133DT+1</v>
      </c>
      <c r="B245" s="83" t="str">
        <f t="shared" si="126"/>
        <v>BH133DT+2</v>
      </c>
      <c r="C245" s="83" t="str">
        <f t="shared" si="127"/>
        <v>BH133DT+3</v>
      </c>
      <c r="D245" s="83" t="str">
        <f t="shared" si="128"/>
        <v>BH133DT+4</v>
      </c>
      <c r="E245" s="83" t="s">
        <v>344</v>
      </c>
      <c r="F245" s="85">
        <v>133</v>
      </c>
      <c r="G245" s="85"/>
      <c r="H245" s="93" t="s">
        <v>4888</v>
      </c>
      <c r="I245" s="84" t="s">
        <v>4889</v>
      </c>
      <c r="J245" s="84" t="s">
        <v>4870</v>
      </c>
      <c r="K245" s="84" t="str">
        <f t="shared" si="124"/>
        <v>BH133DT</v>
      </c>
      <c r="L245" s="84" t="s">
        <v>4870</v>
      </c>
      <c r="M245" s="95">
        <v>18000</v>
      </c>
      <c r="N245" s="95">
        <v>9000</v>
      </c>
      <c r="O245" s="95">
        <v>6500</v>
      </c>
      <c r="P245" s="95">
        <v>3900</v>
      </c>
      <c r="Q245" s="95" t="e">
        <f>VLOOKUP(H245&amp;"Vị trí 1",#REF!,9,0)</f>
        <v>#REF!</v>
      </c>
      <c r="R245" s="95" t="e">
        <f>VLOOKUP(H245&amp;"Vị trí 2",#REF!,9,0)</f>
        <v>#REF!</v>
      </c>
      <c r="S245" s="95" t="e">
        <f>VLOOKUP(H245&amp;"Vị trí 3",#REF!,9,0)</f>
        <v>#REF!</v>
      </c>
      <c r="T245" s="95" t="e">
        <f>VLOOKUP(H245&amp;"Vị trí 4",#REF!,9,0)</f>
        <v>#REF!</v>
      </c>
      <c r="U245" s="237"/>
      <c r="V245" s="237"/>
      <c r="W245" s="237"/>
      <c r="X245" s="237"/>
      <c r="Y245" s="238"/>
      <c r="Z245" s="238"/>
      <c r="AA245" s="238"/>
      <c r="AB245" s="238"/>
      <c r="AC245" s="237"/>
      <c r="AD245" s="237"/>
      <c r="AE245" s="237"/>
      <c r="AF245" s="237"/>
      <c r="AG245" s="238"/>
      <c r="AH245" s="238"/>
      <c r="AI245" s="238"/>
      <c r="AJ245" s="238"/>
      <c r="AK245" s="86">
        <v>3.05</v>
      </c>
      <c r="AL245" s="86"/>
      <c r="AM245" s="239"/>
      <c r="AN245" s="239">
        <f>AK245*$AN$10/$AK$10</f>
        <v>1.7993466864428302</v>
      </c>
      <c r="AO245" s="98">
        <f t="shared" si="139"/>
        <v>32388.240355970946</v>
      </c>
      <c r="AP245" s="98">
        <f t="shared" si="140"/>
        <v>16194.120177985473</v>
      </c>
      <c r="AQ245" s="98">
        <f t="shared" si="141"/>
        <v>11695.753461878398</v>
      </c>
      <c r="AR245" s="98">
        <f t="shared" si="142"/>
        <v>7017.4520771270381</v>
      </c>
      <c r="AS245" s="99">
        <f t="shared" si="143"/>
        <v>32400</v>
      </c>
      <c r="AT245" s="99">
        <f t="shared" si="143"/>
        <v>16200</v>
      </c>
      <c r="AU245" s="99">
        <f t="shared" si="143"/>
        <v>11700</v>
      </c>
      <c r="AV245" s="99">
        <f t="shared" si="143"/>
        <v>7000</v>
      </c>
      <c r="AW245" s="100">
        <f t="shared" si="144"/>
        <v>4858.2360533956416</v>
      </c>
      <c r="AX245" s="240" t="s">
        <v>344</v>
      </c>
      <c r="AY245" s="101">
        <v>14700</v>
      </c>
      <c r="AZ245" s="102">
        <v>7000</v>
      </c>
      <c r="BA245" s="102">
        <v>4550</v>
      </c>
      <c r="BB245" s="102">
        <v>2730</v>
      </c>
      <c r="BC245" s="237">
        <v>12600</v>
      </c>
      <c r="BD245" s="237">
        <v>6000</v>
      </c>
      <c r="BE245" s="237">
        <v>3900</v>
      </c>
      <c r="BF245" s="237">
        <v>2340</v>
      </c>
      <c r="BG245" s="103">
        <f t="shared" si="145"/>
        <v>2141.7639466043584</v>
      </c>
      <c r="BJ245" s="235" t="e">
        <f>M245*#REF!</f>
        <v>#REF!</v>
      </c>
      <c r="BK245" s="235" t="e">
        <f>N245*#REF!</f>
        <v>#REF!</v>
      </c>
      <c r="BL245" s="235" t="e">
        <f>O245*#REF!</f>
        <v>#REF!</v>
      </c>
      <c r="BM245" s="235" t="e">
        <f>P245*#REF!</f>
        <v>#REF!</v>
      </c>
    </row>
    <row r="246" spans="1:65" s="83" customFormat="1" ht="35.1" customHeight="1" x14ac:dyDescent="0.25">
      <c r="A246" s="83" t="str">
        <f t="shared" si="125"/>
        <v>BH134DT+1</v>
      </c>
      <c r="B246" s="83" t="str">
        <f t="shared" si="126"/>
        <v>BH134DT+2</v>
      </c>
      <c r="C246" s="83" t="str">
        <f t="shared" si="127"/>
        <v>BH134DT+3</v>
      </c>
      <c r="D246" s="83" t="str">
        <f t="shared" si="128"/>
        <v>BH134DT+4</v>
      </c>
      <c r="E246" s="83" t="s">
        <v>344</v>
      </c>
      <c r="F246" s="85">
        <v>134</v>
      </c>
      <c r="G246" s="85"/>
      <c r="H246" s="93" t="s">
        <v>4890</v>
      </c>
      <c r="I246" s="84" t="s">
        <v>4867</v>
      </c>
      <c r="J246" s="84" t="s">
        <v>4876</v>
      </c>
      <c r="K246" s="84" t="str">
        <f t="shared" si="124"/>
        <v>BH134DT</v>
      </c>
      <c r="L246" s="84" t="s">
        <v>4891</v>
      </c>
      <c r="M246" s="95">
        <v>27000</v>
      </c>
      <c r="N246" s="95">
        <v>12000</v>
      </c>
      <c r="O246" s="95">
        <v>6500</v>
      </c>
      <c r="P246" s="95">
        <v>4500</v>
      </c>
      <c r="Q246" s="95" t="e">
        <f>VLOOKUP(H246&amp;"Vị trí 1",#REF!,9,0)</f>
        <v>#REF!</v>
      </c>
      <c r="R246" s="95" t="e">
        <f>VLOOKUP(H246&amp;"Vị trí 2",#REF!,9,0)</f>
        <v>#REF!</v>
      </c>
      <c r="S246" s="95" t="e">
        <f>VLOOKUP(H246&amp;"Vị trí 3",#REF!,9,0)</f>
        <v>#REF!</v>
      </c>
      <c r="T246" s="95" t="e">
        <f>VLOOKUP(H246&amp;"Vị trí 4",#REF!,9,0)</f>
        <v>#REF!</v>
      </c>
      <c r="U246" s="237" t="e">
        <f>VLOOKUP(A246,#REF!,32,0)</f>
        <v>#REF!</v>
      </c>
      <c r="V246" s="237" t="e">
        <f>VLOOKUP(B246,#REF!,32,0)</f>
        <v>#REF!</v>
      </c>
      <c r="W246" s="237" t="e">
        <f>VLOOKUP(C246,#REF!,32,0)</f>
        <v>#REF!</v>
      </c>
      <c r="X246" s="237"/>
      <c r="Y246" s="238" t="e">
        <f>U246/M246</f>
        <v>#REF!</v>
      </c>
      <c r="Z246" s="238" t="e">
        <f t="shared" si="136"/>
        <v>#REF!</v>
      </c>
      <c r="AA246" s="238" t="e">
        <f>W246/O246</f>
        <v>#REF!</v>
      </c>
      <c r="AB246" s="238"/>
      <c r="AC246" s="237"/>
      <c r="AD246" s="237"/>
      <c r="AE246" s="237"/>
      <c r="AF246" s="237"/>
      <c r="AG246" s="238"/>
      <c r="AH246" s="238"/>
      <c r="AI246" s="238"/>
      <c r="AJ246" s="238"/>
      <c r="AK246" s="86">
        <v>2.3232296014048757</v>
      </c>
      <c r="AL246" s="86"/>
      <c r="AM246" s="239"/>
      <c r="AN246" s="239">
        <v>1.35</v>
      </c>
      <c r="AO246" s="98">
        <f t="shared" si="139"/>
        <v>36450</v>
      </c>
      <c r="AP246" s="98">
        <f t="shared" si="140"/>
        <v>16200.000000000002</v>
      </c>
      <c r="AQ246" s="98">
        <f t="shared" si="141"/>
        <v>8775</v>
      </c>
      <c r="AR246" s="98">
        <f t="shared" si="142"/>
        <v>6075</v>
      </c>
      <c r="AS246" s="99">
        <f t="shared" si="143"/>
        <v>36500</v>
      </c>
      <c r="AT246" s="99">
        <f t="shared" si="143"/>
        <v>16200</v>
      </c>
      <c r="AU246" s="99">
        <f t="shared" si="143"/>
        <v>8800</v>
      </c>
      <c r="AV246" s="99">
        <f t="shared" si="143"/>
        <v>6100</v>
      </c>
      <c r="AW246" s="100">
        <f t="shared" si="144"/>
        <v>5467.5</v>
      </c>
      <c r="AX246" s="240" t="s">
        <v>344</v>
      </c>
      <c r="AY246" s="101">
        <v>12600</v>
      </c>
      <c r="AZ246" s="102">
        <v>6300</v>
      </c>
      <c r="BA246" s="102">
        <v>4550</v>
      </c>
      <c r="BB246" s="102">
        <v>2730</v>
      </c>
      <c r="BC246" s="237">
        <v>10800</v>
      </c>
      <c r="BD246" s="237">
        <v>5400</v>
      </c>
      <c r="BE246" s="237">
        <v>3900</v>
      </c>
      <c r="BF246" s="237">
        <v>2340</v>
      </c>
      <c r="BG246" s="103">
        <f t="shared" si="145"/>
        <v>632.5</v>
      </c>
      <c r="BJ246" s="235" t="e">
        <f>M246*#REF!</f>
        <v>#REF!</v>
      </c>
      <c r="BK246" s="235" t="e">
        <f>N246*#REF!</f>
        <v>#REF!</v>
      </c>
      <c r="BL246" s="235" t="e">
        <f>O246*#REF!</f>
        <v>#REF!</v>
      </c>
      <c r="BM246" s="235" t="e">
        <f>P246*#REF!</f>
        <v>#REF!</v>
      </c>
    </row>
    <row r="247" spans="1:65" s="83" customFormat="1" ht="47.25" x14ac:dyDescent="0.25">
      <c r="A247" s="83" t="str">
        <f t="shared" si="125"/>
        <v>BH135DT+1</v>
      </c>
      <c r="B247" s="83" t="str">
        <f t="shared" si="126"/>
        <v>BH135DT+2</v>
      </c>
      <c r="C247" s="83" t="str">
        <f t="shared" si="127"/>
        <v>BH135DT+3</v>
      </c>
      <c r="D247" s="83" t="str">
        <f t="shared" si="128"/>
        <v>BH135DT+4</v>
      </c>
      <c r="E247" s="83" t="s">
        <v>344</v>
      </c>
      <c r="F247" s="85">
        <v>135</v>
      </c>
      <c r="G247" s="85"/>
      <c r="H247" s="93" t="s">
        <v>4892</v>
      </c>
      <c r="I247" s="84" t="s">
        <v>4893</v>
      </c>
      <c r="J247" s="84" t="s">
        <v>4413</v>
      </c>
      <c r="K247" s="84" t="str">
        <f t="shared" si="124"/>
        <v>BH135DT</v>
      </c>
      <c r="L247" s="84" t="s">
        <v>368</v>
      </c>
      <c r="M247" s="95">
        <v>20000</v>
      </c>
      <c r="N247" s="95">
        <v>9000</v>
      </c>
      <c r="O247" s="95">
        <v>4200</v>
      </c>
      <c r="P247" s="95">
        <v>3300</v>
      </c>
      <c r="Q247" s="95" t="e">
        <f>VLOOKUP(H247&amp;"Vị trí 1",#REF!,9,0)</f>
        <v>#REF!</v>
      </c>
      <c r="R247" s="95" t="e">
        <f>VLOOKUP(H247&amp;"Vị trí 2",#REF!,9,0)</f>
        <v>#REF!</v>
      </c>
      <c r="S247" s="95" t="e">
        <f>VLOOKUP(H247&amp;"Vị trí 3",#REF!,9,0)</f>
        <v>#REF!</v>
      </c>
      <c r="T247" s="95" t="e">
        <f>VLOOKUP(H247&amp;"Vị trí 4",#REF!,9,0)</f>
        <v>#REF!</v>
      </c>
      <c r="U247" s="237" t="e">
        <f>VLOOKUP(A247,#REF!,32,0)</f>
        <v>#REF!</v>
      </c>
      <c r="V247" s="237" t="e">
        <f>VLOOKUP(B247,#REF!,32,0)</f>
        <v>#REF!</v>
      </c>
      <c r="W247" s="237"/>
      <c r="X247" s="237" t="e">
        <f>VLOOKUP(D247,#REF!,32,0)</f>
        <v>#REF!</v>
      </c>
      <c r="Y247" s="238" t="e">
        <f>U247/M247</f>
        <v>#REF!</v>
      </c>
      <c r="Z247" s="238" t="e">
        <f t="shared" si="136"/>
        <v>#REF!</v>
      </c>
      <c r="AA247" s="238"/>
      <c r="AB247" s="238" t="e">
        <f>X247/P247</f>
        <v>#REF!</v>
      </c>
      <c r="AC247" s="237"/>
      <c r="AD247" s="237"/>
      <c r="AE247" s="237"/>
      <c r="AF247" s="237"/>
      <c r="AG247" s="238"/>
      <c r="AH247" s="238"/>
      <c r="AI247" s="238"/>
      <c r="AJ247" s="238"/>
      <c r="AK247" s="86">
        <v>3.4407569202194375</v>
      </c>
      <c r="AL247" s="86"/>
      <c r="AM247" s="239"/>
      <c r="AN247" s="239">
        <f>ROUNDDOWN(AK247*$AN$10/$AK$10,1)</f>
        <v>2</v>
      </c>
      <c r="AO247" s="98">
        <f t="shared" si="139"/>
        <v>40000</v>
      </c>
      <c r="AP247" s="98">
        <f t="shared" si="140"/>
        <v>18000</v>
      </c>
      <c r="AQ247" s="98">
        <f t="shared" si="141"/>
        <v>8400</v>
      </c>
      <c r="AR247" s="98">
        <f t="shared" si="142"/>
        <v>6600</v>
      </c>
      <c r="AS247" s="99">
        <f t="shared" si="143"/>
        <v>40000</v>
      </c>
      <c r="AT247" s="99">
        <f t="shared" si="143"/>
        <v>18000</v>
      </c>
      <c r="AU247" s="99">
        <f t="shared" si="143"/>
        <v>8400</v>
      </c>
      <c r="AV247" s="99">
        <f t="shared" si="143"/>
        <v>6600</v>
      </c>
      <c r="AW247" s="100">
        <f t="shared" si="144"/>
        <v>6000</v>
      </c>
      <c r="AX247" s="240" t="s">
        <v>344</v>
      </c>
      <c r="AY247" s="101">
        <v>18900</v>
      </c>
      <c r="AZ247" s="102">
        <v>8400</v>
      </c>
      <c r="BA247" s="102">
        <v>4550</v>
      </c>
      <c r="BB247" s="102">
        <v>3150</v>
      </c>
      <c r="BC247" s="237">
        <v>16200</v>
      </c>
      <c r="BD247" s="237">
        <v>7200</v>
      </c>
      <c r="BE247" s="237">
        <v>3900</v>
      </c>
      <c r="BF247" s="237">
        <v>2700</v>
      </c>
      <c r="BG247" s="103">
        <f t="shared" si="145"/>
        <v>600</v>
      </c>
      <c r="BJ247" s="235" t="e">
        <f>M247*#REF!</f>
        <v>#REF!</v>
      </c>
      <c r="BK247" s="235" t="e">
        <f>N247*#REF!</f>
        <v>#REF!</v>
      </c>
      <c r="BL247" s="235" t="e">
        <f>O247*#REF!</f>
        <v>#REF!</v>
      </c>
      <c r="BM247" s="235" t="e">
        <f>P247*#REF!</f>
        <v>#REF!</v>
      </c>
    </row>
    <row r="248" spans="1:65" s="83" customFormat="1" ht="35.1" customHeight="1" x14ac:dyDescent="0.25">
      <c r="A248" s="83" t="str">
        <f t="shared" si="125"/>
        <v>BH136DT+1</v>
      </c>
      <c r="B248" s="83" t="str">
        <f t="shared" si="126"/>
        <v>BH136DT+2</v>
      </c>
      <c r="C248" s="83" t="str">
        <f t="shared" si="127"/>
        <v>BH136DT+3</v>
      </c>
      <c r="D248" s="83" t="str">
        <f t="shared" si="128"/>
        <v>BH136DT+4</v>
      </c>
      <c r="E248" s="83" t="s">
        <v>344</v>
      </c>
      <c r="F248" s="85">
        <v>136</v>
      </c>
      <c r="G248" s="85"/>
      <c r="H248" s="93" t="s">
        <v>4894</v>
      </c>
      <c r="I248" s="84" t="s">
        <v>4808</v>
      </c>
      <c r="J248" s="84" t="s">
        <v>368</v>
      </c>
      <c r="K248" s="84" t="str">
        <f t="shared" si="124"/>
        <v>BH136DT</v>
      </c>
      <c r="L248" s="84" t="s">
        <v>4895</v>
      </c>
      <c r="M248" s="95">
        <v>11000</v>
      </c>
      <c r="N248" s="95">
        <v>5000</v>
      </c>
      <c r="O248" s="95">
        <v>3100</v>
      </c>
      <c r="P248" s="95">
        <v>2100</v>
      </c>
      <c r="Q248" s="95" t="e">
        <f>VLOOKUP(H248&amp;"Vị trí 1",#REF!,9,0)</f>
        <v>#REF!</v>
      </c>
      <c r="R248" s="95" t="e">
        <f>VLOOKUP(H248&amp;"Vị trí 2",#REF!,9,0)</f>
        <v>#REF!</v>
      </c>
      <c r="S248" s="95" t="e">
        <f>VLOOKUP(H248&amp;"Vị trí 3",#REF!,9,0)</f>
        <v>#REF!</v>
      </c>
      <c r="T248" s="95" t="e">
        <f>VLOOKUP(H248&amp;"Vị trí 4",#REF!,9,0)</f>
        <v>#REF!</v>
      </c>
      <c r="U248" s="237"/>
      <c r="V248" s="237" t="e">
        <f>VLOOKUP(B248,#REF!,32,0)</f>
        <v>#REF!</v>
      </c>
      <c r="W248" s="237" t="e">
        <f>VLOOKUP(C248,#REF!,32,0)</f>
        <v>#REF!</v>
      </c>
      <c r="X248" s="237"/>
      <c r="Y248" s="238"/>
      <c r="Z248" s="238" t="e">
        <f t="shared" si="136"/>
        <v>#REF!</v>
      </c>
      <c r="AA248" s="238" t="e">
        <f>W248/O248</f>
        <v>#REF!</v>
      </c>
      <c r="AB248" s="238"/>
      <c r="AC248" s="237"/>
      <c r="AD248" s="237"/>
      <c r="AE248" s="237"/>
      <c r="AF248" s="237"/>
      <c r="AG248" s="238"/>
      <c r="AH248" s="238"/>
      <c r="AI248" s="238"/>
      <c r="AJ248" s="238"/>
      <c r="AK248" s="86">
        <v>4.406932984946236</v>
      </c>
      <c r="AL248" s="86"/>
      <c r="AM248" s="239"/>
      <c r="AN248" s="239">
        <f>ROUNDDOWN(AK248*$AN$10/$AK$10,1)</f>
        <v>2.5</v>
      </c>
      <c r="AO248" s="98">
        <f t="shared" si="139"/>
        <v>27500</v>
      </c>
      <c r="AP248" s="98">
        <f t="shared" si="140"/>
        <v>12500</v>
      </c>
      <c r="AQ248" s="98">
        <f t="shared" si="141"/>
        <v>7750</v>
      </c>
      <c r="AR248" s="98">
        <f t="shared" si="142"/>
        <v>5250</v>
      </c>
      <c r="AS248" s="99">
        <f t="shared" si="143"/>
        <v>27500</v>
      </c>
      <c r="AT248" s="99">
        <f t="shared" si="143"/>
        <v>12500</v>
      </c>
      <c r="AU248" s="99">
        <f t="shared" si="143"/>
        <v>7800</v>
      </c>
      <c r="AV248" s="99">
        <f t="shared" si="143"/>
        <v>5300</v>
      </c>
      <c r="AW248" s="100">
        <f t="shared" si="144"/>
        <v>4125</v>
      </c>
      <c r="AX248" s="240" t="s">
        <v>344</v>
      </c>
      <c r="AY248" s="101">
        <v>14000</v>
      </c>
      <c r="AZ248" s="102">
        <v>6300</v>
      </c>
      <c r="BA248" s="102">
        <v>2940</v>
      </c>
      <c r="BB248" s="102">
        <v>2310</v>
      </c>
      <c r="BC248" s="237">
        <v>12000</v>
      </c>
      <c r="BD248" s="237">
        <v>5400</v>
      </c>
      <c r="BE248" s="237">
        <v>2520</v>
      </c>
      <c r="BF248" s="237">
        <v>1980</v>
      </c>
      <c r="BG248" s="103">
        <f t="shared" si="145"/>
        <v>1175</v>
      </c>
      <c r="BJ248" s="235" t="e">
        <f>M248*#REF!</f>
        <v>#REF!</v>
      </c>
      <c r="BK248" s="235" t="e">
        <f>N248*#REF!</f>
        <v>#REF!</v>
      </c>
      <c r="BL248" s="235" t="e">
        <f>O248*#REF!</f>
        <v>#REF!</v>
      </c>
      <c r="BM248" s="235" t="e">
        <f>P248*#REF!</f>
        <v>#REF!</v>
      </c>
    </row>
    <row r="249" spans="1:65" s="83" customFormat="1" ht="47.25" customHeight="1" x14ac:dyDescent="0.25">
      <c r="A249" s="83" t="str">
        <f t="shared" si="125"/>
        <v>BH137DT+1</v>
      </c>
      <c r="B249" s="83" t="str">
        <f t="shared" si="126"/>
        <v>BH137DT+2</v>
      </c>
      <c r="C249" s="83" t="str">
        <f t="shared" si="127"/>
        <v>BH137DT+3</v>
      </c>
      <c r="D249" s="83" t="str">
        <f t="shared" si="128"/>
        <v>BH137DT+4</v>
      </c>
      <c r="E249" s="83" t="s">
        <v>344</v>
      </c>
      <c r="F249" s="85">
        <v>137</v>
      </c>
      <c r="G249" s="85"/>
      <c r="H249" s="93" t="s">
        <v>4896</v>
      </c>
      <c r="I249" s="84" t="s">
        <v>4897</v>
      </c>
      <c r="J249" s="84" t="s">
        <v>4893</v>
      </c>
      <c r="K249" s="84"/>
      <c r="L249" s="84" t="s">
        <v>4898</v>
      </c>
      <c r="M249" s="96"/>
      <c r="N249" s="96"/>
      <c r="O249" s="96"/>
      <c r="P249" s="96"/>
      <c r="Q249" s="95"/>
      <c r="R249" s="95"/>
      <c r="S249" s="95"/>
      <c r="T249" s="95"/>
      <c r="U249" s="237"/>
      <c r="V249" s="237"/>
      <c r="W249" s="237"/>
      <c r="X249" s="237"/>
      <c r="Y249" s="238"/>
      <c r="Z249" s="238"/>
      <c r="AA249" s="238"/>
      <c r="AB249" s="238"/>
      <c r="AC249" s="237"/>
      <c r="AD249" s="237"/>
      <c r="AE249" s="237"/>
      <c r="AF249" s="237"/>
      <c r="AG249" s="238"/>
      <c r="AH249" s="238"/>
      <c r="AI249" s="238"/>
      <c r="AJ249" s="238"/>
      <c r="AK249" s="86"/>
      <c r="AL249" s="86"/>
      <c r="AM249" s="239"/>
      <c r="AN249" s="239"/>
      <c r="AO249" s="98"/>
      <c r="AP249" s="98"/>
      <c r="AQ249" s="98"/>
      <c r="AR249" s="98"/>
      <c r="AS249" s="98"/>
      <c r="AT249" s="98"/>
      <c r="AU249" s="98"/>
      <c r="AV249" s="98"/>
      <c r="AW249" s="58"/>
      <c r="AX249" s="240" t="s">
        <v>344</v>
      </c>
      <c r="AY249" s="101">
        <v>7700</v>
      </c>
      <c r="AZ249" s="102">
        <v>3500</v>
      </c>
      <c r="BA249" s="102">
        <v>2170</v>
      </c>
      <c r="BB249" s="102">
        <v>1470</v>
      </c>
      <c r="BC249" s="237">
        <v>6600</v>
      </c>
      <c r="BD249" s="237">
        <v>3000</v>
      </c>
      <c r="BE249" s="237">
        <v>1860</v>
      </c>
      <c r="BF249" s="237">
        <v>1260</v>
      </c>
    </row>
    <row r="250" spans="1:65" s="83" customFormat="1" ht="35.1" customHeight="1" x14ac:dyDescent="0.25">
      <c r="A250" s="83" t="str">
        <f t="shared" si="125"/>
        <v>BH137DT_D1+1</v>
      </c>
      <c r="B250" s="83" t="str">
        <f t="shared" si="126"/>
        <v>BH137DT_D1+2</v>
      </c>
      <c r="C250" s="83" t="str">
        <f t="shared" si="127"/>
        <v>BH137DT_D1+3</v>
      </c>
      <c r="D250" s="83" t="str">
        <f t="shared" si="128"/>
        <v>BH137DT_D1+4</v>
      </c>
      <c r="E250" s="83" t="s">
        <v>344</v>
      </c>
      <c r="F250" s="85"/>
      <c r="G250" s="85"/>
      <c r="H250" s="93" t="s">
        <v>4899</v>
      </c>
      <c r="I250" s="84" t="s">
        <v>4900</v>
      </c>
      <c r="J250" s="84" t="s">
        <v>368</v>
      </c>
      <c r="K250" s="84" t="str">
        <f t="shared" si="124"/>
        <v>BH137DT_D1</v>
      </c>
      <c r="L250" s="84" t="s">
        <v>4901</v>
      </c>
      <c r="M250" s="95">
        <v>10000</v>
      </c>
      <c r="N250" s="95">
        <v>5000</v>
      </c>
      <c r="O250" s="95">
        <v>3600</v>
      </c>
      <c r="P250" s="95">
        <v>2300</v>
      </c>
      <c r="Q250" s="95" t="e">
        <f>VLOOKUP(H250&amp;"Vị trí 1",#REF!,9,0)</f>
        <v>#REF!</v>
      </c>
      <c r="R250" s="95" t="e">
        <f>VLOOKUP(H250&amp;"Vị trí 2",#REF!,9,0)</f>
        <v>#REF!</v>
      </c>
      <c r="S250" s="95" t="e">
        <f>VLOOKUP(H250&amp;"Vị trí 3",#REF!,9,0)</f>
        <v>#REF!</v>
      </c>
      <c r="T250" s="95" t="e">
        <f>VLOOKUP(H250&amp;"Vị trí 4",#REF!,9,0)</f>
        <v>#REF!</v>
      </c>
      <c r="U250" s="237"/>
      <c r="V250" s="237"/>
      <c r="W250" s="237"/>
      <c r="X250" s="237"/>
      <c r="Y250" s="238"/>
      <c r="Z250" s="238"/>
      <c r="AA250" s="238"/>
      <c r="AB250" s="238"/>
      <c r="AC250" s="237"/>
      <c r="AD250" s="237"/>
      <c r="AE250" s="237"/>
      <c r="AF250" s="237"/>
      <c r="AG250" s="238"/>
      <c r="AH250" s="238"/>
      <c r="AI250" s="238"/>
      <c r="AJ250" s="238"/>
      <c r="AK250" s="86">
        <v>3.05</v>
      </c>
      <c r="AL250" s="86"/>
      <c r="AM250" s="239"/>
      <c r="AN250" s="239">
        <f>AK250*$AN$10/$AK$10</f>
        <v>1.7993466864428302</v>
      </c>
      <c r="AO250" s="98">
        <f t="shared" ref="AO250:AR251" si="146">M250*$AN250</f>
        <v>17993.466864428301</v>
      </c>
      <c r="AP250" s="98">
        <f t="shared" si="146"/>
        <v>8996.7334322141505</v>
      </c>
      <c r="AQ250" s="98">
        <f t="shared" si="146"/>
        <v>6477.6480711941886</v>
      </c>
      <c r="AR250" s="98">
        <f t="shared" si="146"/>
        <v>4138.4973788185098</v>
      </c>
      <c r="AS250" s="99">
        <f t="shared" ref="AS250:AV251" si="147">IF(AO250&lt;1000,ROUND(AO250,-1),ROUND(AO250,-2))</f>
        <v>18000</v>
      </c>
      <c r="AT250" s="99">
        <f t="shared" si="147"/>
        <v>9000</v>
      </c>
      <c r="AU250" s="99">
        <f t="shared" si="147"/>
        <v>6500</v>
      </c>
      <c r="AV250" s="99">
        <f t="shared" si="147"/>
        <v>4100</v>
      </c>
      <c r="AW250" s="100">
        <f>AO250*0.15</f>
        <v>2699.0200296642452</v>
      </c>
      <c r="AX250" s="240" t="s">
        <v>344</v>
      </c>
      <c r="AY250" s="101"/>
      <c r="AZ250" s="102"/>
      <c r="BA250" s="102"/>
      <c r="BB250" s="102"/>
      <c r="BC250" s="237"/>
      <c r="BD250" s="237"/>
      <c r="BE250" s="237"/>
      <c r="BF250" s="237"/>
      <c r="BG250" s="103">
        <f>AV250-AW250</f>
        <v>1400.9799703357548</v>
      </c>
      <c r="BJ250" s="235" t="e">
        <f>M250*#REF!</f>
        <v>#REF!</v>
      </c>
      <c r="BK250" s="235" t="e">
        <f>N250*#REF!</f>
        <v>#REF!</v>
      </c>
      <c r="BL250" s="235" t="e">
        <f>O250*#REF!</f>
        <v>#REF!</v>
      </c>
      <c r="BM250" s="235" t="e">
        <f>P250*#REF!</f>
        <v>#REF!</v>
      </c>
    </row>
    <row r="251" spans="1:65" s="83" customFormat="1" ht="63" customHeight="1" x14ac:dyDescent="0.25">
      <c r="A251" s="83" t="str">
        <f t="shared" si="125"/>
        <v>BH137DT_D2+1</v>
      </c>
      <c r="B251" s="83" t="str">
        <f t="shared" si="126"/>
        <v>BH137DT_D2+2</v>
      </c>
      <c r="C251" s="83" t="str">
        <f t="shared" si="127"/>
        <v>BH137DT_D2+3</v>
      </c>
      <c r="D251" s="83" t="str">
        <f t="shared" si="128"/>
        <v>BH137DT_D2+4</v>
      </c>
      <c r="E251" s="83" t="s">
        <v>344</v>
      </c>
      <c r="F251" s="85"/>
      <c r="G251" s="85"/>
      <c r="H251" s="93" t="s">
        <v>4902</v>
      </c>
      <c r="I251" s="84" t="s">
        <v>4903</v>
      </c>
      <c r="J251" s="84" t="s">
        <v>368</v>
      </c>
      <c r="K251" s="84" t="str">
        <f t="shared" si="124"/>
        <v>BH137DT_D2</v>
      </c>
      <c r="L251" s="84" t="s">
        <v>4904</v>
      </c>
      <c r="M251" s="95">
        <v>7000</v>
      </c>
      <c r="N251" s="95">
        <v>4000</v>
      </c>
      <c r="O251" s="95">
        <v>2600</v>
      </c>
      <c r="P251" s="95">
        <v>1800</v>
      </c>
      <c r="Q251" s="95" t="e">
        <f>VLOOKUP(H251&amp;"Vị trí 1",#REF!,9,0)</f>
        <v>#REF!</v>
      </c>
      <c r="R251" s="95" t="e">
        <f>VLOOKUP(H251&amp;"Vị trí 2",#REF!,9,0)</f>
        <v>#REF!</v>
      </c>
      <c r="S251" s="95" t="e">
        <f>VLOOKUP(H251&amp;"Vị trí 3",#REF!,9,0)</f>
        <v>#REF!</v>
      </c>
      <c r="T251" s="95" t="e">
        <f>VLOOKUP(H251&amp;"Vị trí 4",#REF!,9,0)</f>
        <v>#REF!</v>
      </c>
      <c r="U251" s="237" t="e">
        <f>VLOOKUP(A251,#REF!,32,0)</f>
        <v>#REF!</v>
      </c>
      <c r="V251" s="237"/>
      <c r="W251" s="237"/>
      <c r="X251" s="237"/>
      <c r="Y251" s="238" t="e">
        <f>U251/M251</f>
        <v>#REF!</v>
      </c>
      <c r="Z251" s="238"/>
      <c r="AA251" s="238"/>
      <c r="AB251" s="238"/>
      <c r="AC251" s="237"/>
      <c r="AD251" s="237"/>
      <c r="AE251" s="237"/>
      <c r="AF251" s="237"/>
      <c r="AG251" s="238"/>
      <c r="AH251" s="238"/>
      <c r="AI251" s="238"/>
      <c r="AJ251" s="238"/>
      <c r="AK251" s="86">
        <v>3.4524804440753041</v>
      </c>
      <c r="AL251" s="86"/>
      <c r="AM251" s="239"/>
      <c r="AN251" s="239">
        <f>ROUNDDOWN(AK251*$AN$10/$AK$10,1)</f>
        <v>2</v>
      </c>
      <c r="AO251" s="98">
        <f t="shared" si="146"/>
        <v>14000</v>
      </c>
      <c r="AP251" s="98">
        <f t="shared" si="146"/>
        <v>8000</v>
      </c>
      <c r="AQ251" s="98">
        <f t="shared" si="146"/>
        <v>5200</v>
      </c>
      <c r="AR251" s="98">
        <f t="shared" si="146"/>
        <v>3600</v>
      </c>
      <c r="AS251" s="99">
        <f t="shared" si="147"/>
        <v>14000</v>
      </c>
      <c r="AT251" s="99">
        <f t="shared" si="147"/>
        <v>8000</v>
      </c>
      <c r="AU251" s="99">
        <f t="shared" si="147"/>
        <v>5200</v>
      </c>
      <c r="AV251" s="99">
        <f t="shared" si="147"/>
        <v>3600</v>
      </c>
      <c r="AW251" s="100">
        <f>AO251*0.15</f>
        <v>2100</v>
      </c>
      <c r="AX251" s="240" t="s">
        <v>344</v>
      </c>
      <c r="AY251" s="101">
        <v>7000</v>
      </c>
      <c r="AZ251" s="102">
        <v>3500</v>
      </c>
      <c r="BA251" s="102">
        <v>2520</v>
      </c>
      <c r="BB251" s="102">
        <v>1610</v>
      </c>
      <c r="BC251" s="237">
        <v>6000</v>
      </c>
      <c r="BD251" s="237">
        <v>3000</v>
      </c>
      <c r="BE251" s="237">
        <v>2160</v>
      </c>
      <c r="BF251" s="237">
        <v>1380</v>
      </c>
      <c r="BG251" s="103">
        <f>AV251-AW251</f>
        <v>1500</v>
      </c>
      <c r="BJ251" s="235" t="e">
        <f>M251*#REF!</f>
        <v>#REF!</v>
      </c>
      <c r="BK251" s="235" t="e">
        <f>N251*#REF!</f>
        <v>#REF!</v>
      </c>
      <c r="BL251" s="235" t="e">
        <f>O251*#REF!</f>
        <v>#REF!</v>
      </c>
      <c r="BM251" s="235" t="e">
        <f>P251*#REF!</f>
        <v>#REF!</v>
      </c>
    </row>
    <row r="252" spans="1:65" s="83" customFormat="1" ht="35.1" customHeight="1" x14ac:dyDescent="0.25">
      <c r="A252" s="83" t="str">
        <f t="shared" si="125"/>
        <v>BH138DT+1</v>
      </c>
      <c r="B252" s="83" t="str">
        <f t="shared" si="126"/>
        <v>BH138DT+2</v>
      </c>
      <c r="C252" s="83" t="str">
        <f t="shared" si="127"/>
        <v>BH138DT+3</v>
      </c>
      <c r="D252" s="83" t="str">
        <f t="shared" si="128"/>
        <v>BH138DT+4</v>
      </c>
      <c r="E252" s="83" t="s">
        <v>344</v>
      </c>
      <c r="F252" s="85">
        <v>138</v>
      </c>
      <c r="G252" s="85"/>
      <c r="H252" s="93" t="s">
        <v>4905</v>
      </c>
      <c r="I252" s="84" t="s">
        <v>4906</v>
      </c>
      <c r="J252" s="84" t="s">
        <v>4907</v>
      </c>
      <c r="K252" s="84"/>
      <c r="L252" s="84" t="s">
        <v>4901</v>
      </c>
      <c r="M252" s="96"/>
      <c r="N252" s="96"/>
      <c r="O252" s="96"/>
      <c r="P252" s="96"/>
      <c r="Q252" s="95"/>
      <c r="R252" s="95"/>
      <c r="S252" s="95"/>
      <c r="T252" s="95"/>
      <c r="U252" s="237"/>
      <c r="V252" s="237"/>
      <c r="W252" s="237"/>
      <c r="X252" s="237"/>
      <c r="Y252" s="238"/>
      <c r="Z252" s="238"/>
      <c r="AA252" s="238"/>
      <c r="AB252" s="238"/>
      <c r="AC252" s="237"/>
      <c r="AD252" s="237"/>
      <c r="AE252" s="237"/>
      <c r="AF252" s="237"/>
      <c r="AG252" s="238"/>
      <c r="AH252" s="238"/>
      <c r="AI252" s="238"/>
      <c r="AJ252" s="238"/>
      <c r="AK252" s="86"/>
      <c r="AL252" s="86"/>
      <c r="AM252" s="239"/>
      <c r="AN252" s="239"/>
      <c r="AO252" s="98"/>
      <c r="AP252" s="98"/>
      <c r="AQ252" s="98"/>
      <c r="AR252" s="98"/>
      <c r="AS252" s="98"/>
      <c r="AT252" s="98"/>
      <c r="AU252" s="98"/>
      <c r="AV252" s="98"/>
      <c r="AW252" s="58"/>
      <c r="AX252" s="240" t="s">
        <v>344</v>
      </c>
      <c r="AY252" s="101">
        <v>4900</v>
      </c>
      <c r="AZ252" s="102">
        <v>2800</v>
      </c>
      <c r="BA252" s="102">
        <v>1820</v>
      </c>
      <c r="BB252" s="102">
        <v>1260</v>
      </c>
      <c r="BC252" s="237">
        <v>4200</v>
      </c>
      <c r="BD252" s="237">
        <v>2400</v>
      </c>
      <c r="BE252" s="237">
        <v>1560</v>
      </c>
      <c r="BF252" s="237">
        <v>1080</v>
      </c>
    </row>
    <row r="253" spans="1:65" s="83" customFormat="1" ht="35.1" customHeight="1" x14ac:dyDescent="0.25">
      <c r="A253" s="83" t="str">
        <f t="shared" si="125"/>
        <v>BH138DT_D1+1</v>
      </c>
      <c r="B253" s="83" t="str">
        <f t="shared" si="126"/>
        <v>BH138DT_D1+2</v>
      </c>
      <c r="C253" s="83" t="str">
        <f t="shared" si="127"/>
        <v>BH138DT_D1+3</v>
      </c>
      <c r="D253" s="83" t="str">
        <f t="shared" si="128"/>
        <v>BH138DT_D1+4</v>
      </c>
      <c r="E253" s="83" t="s">
        <v>344</v>
      </c>
      <c r="F253" s="85"/>
      <c r="G253" s="85"/>
      <c r="H253" s="93" t="s">
        <v>4908</v>
      </c>
      <c r="I253" s="84" t="s">
        <v>4909</v>
      </c>
      <c r="J253" s="84" t="s">
        <v>368</v>
      </c>
      <c r="K253" s="84" t="str">
        <f t="shared" si="124"/>
        <v>BH138DT_D1</v>
      </c>
      <c r="L253" s="84" t="s">
        <v>4910</v>
      </c>
      <c r="M253" s="95">
        <v>14000</v>
      </c>
      <c r="N253" s="95">
        <v>7000</v>
      </c>
      <c r="O253" s="95">
        <v>3900</v>
      </c>
      <c r="P253" s="95">
        <v>3300</v>
      </c>
      <c r="Q253" s="95" t="e">
        <f>VLOOKUP(H253&amp;"Vị trí 1",#REF!,9,0)</f>
        <v>#REF!</v>
      </c>
      <c r="R253" s="95" t="e">
        <f>VLOOKUP(H253&amp;"Vị trí 2",#REF!,9,0)</f>
        <v>#REF!</v>
      </c>
      <c r="S253" s="95" t="e">
        <f>VLOOKUP(H253&amp;"Vị trí 3",#REF!,9,0)</f>
        <v>#REF!</v>
      </c>
      <c r="T253" s="95" t="e">
        <f>VLOOKUP(H253&amp;"Vị trí 4",#REF!,9,0)</f>
        <v>#REF!</v>
      </c>
      <c r="U253" s="237"/>
      <c r="V253" s="237" t="e">
        <f>VLOOKUP(B253,#REF!,32,0)</f>
        <v>#REF!</v>
      </c>
      <c r="W253" s="237" t="e">
        <f>VLOOKUP(C253,#REF!,32,0)</f>
        <v>#REF!</v>
      </c>
      <c r="X253" s="237" t="e">
        <f>VLOOKUP(D253,#REF!,32,0)</f>
        <v>#REF!</v>
      </c>
      <c r="Y253" s="238"/>
      <c r="Z253" s="238" t="e">
        <f t="shared" si="136"/>
        <v>#REF!</v>
      </c>
      <c r="AA253" s="238" t="e">
        <f>W253/O253</f>
        <v>#REF!</v>
      </c>
      <c r="AB253" s="238" t="e">
        <f>X253/P253</f>
        <v>#REF!</v>
      </c>
      <c r="AC253" s="237"/>
      <c r="AD253" s="237"/>
      <c r="AE253" s="237"/>
      <c r="AF253" s="237"/>
      <c r="AG253" s="238"/>
      <c r="AH253" s="238"/>
      <c r="AI253" s="238"/>
      <c r="AJ253" s="238"/>
      <c r="AK253" s="86">
        <v>3.4056534093917628</v>
      </c>
      <c r="AL253" s="86"/>
      <c r="AM253" s="239"/>
      <c r="AN253" s="239">
        <f>ROUNDDOWN(AK253*$AN$10/$AK$10,1)</f>
        <v>2</v>
      </c>
      <c r="AO253" s="98">
        <f t="shared" ref="AO253:AO262" si="148">M253*$AN253</f>
        <v>28000</v>
      </c>
      <c r="AP253" s="98">
        <f t="shared" ref="AP253:AP262" si="149">N253*$AN253</f>
        <v>14000</v>
      </c>
      <c r="AQ253" s="98">
        <f t="shared" ref="AQ253:AQ262" si="150">O253*$AN253</f>
        <v>7800</v>
      </c>
      <c r="AR253" s="98">
        <f t="shared" ref="AR253:AR262" si="151">P253*$AN253</f>
        <v>6600</v>
      </c>
      <c r="AS253" s="99">
        <f t="shared" ref="AS253:AV262" si="152">IF(AO253&lt;1000,ROUND(AO253,-1),ROUND(AO253,-2))</f>
        <v>28000</v>
      </c>
      <c r="AT253" s="99">
        <f t="shared" si="152"/>
        <v>14000</v>
      </c>
      <c r="AU253" s="99">
        <f t="shared" si="152"/>
        <v>7800</v>
      </c>
      <c r="AV253" s="99">
        <f t="shared" si="152"/>
        <v>6600</v>
      </c>
      <c r="AW253" s="100">
        <f t="shared" ref="AW253:AW262" si="153">AO253*0.15</f>
        <v>4200</v>
      </c>
      <c r="AX253" s="240" t="s">
        <v>344</v>
      </c>
      <c r="AY253" s="101"/>
      <c r="AZ253" s="102"/>
      <c r="BA253" s="102"/>
      <c r="BB253" s="102"/>
      <c r="BC253" s="237"/>
      <c r="BD253" s="237"/>
      <c r="BE253" s="237"/>
      <c r="BF253" s="237"/>
      <c r="BG253" s="103">
        <f t="shared" ref="BG253:BG262" si="154">AV253-AW253</f>
        <v>2400</v>
      </c>
      <c r="BJ253" s="235" t="e">
        <f>M253*#REF!</f>
        <v>#REF!</v>
      </c>
      <c r="BK253" s="235" t="e">
        <f>N253*#REF!</f>
        <v>#REF!</v>
      </c>
      <c r="BL253" s="235" t="e">
        <f>O253*#REF!</f>
        <v>#REF!</v>
      </c>
      <c r="BM253" s="235" t="e">
        <f>P253*#REF!</f>
        <v>#REF!</v>
      </c>
    </row>
    <row r="254" spans="1:65" s="83" customFormat="1" ht="35.1" customHeight="1" x14ac:dyDescent="0.25">
      <c r="A254" s="83" t="str">
        <f t="shared" si="125"/>
        <v>BH138DT_D2+1</v>
      </c>
      <c r="B254" s="83" t="str">
        <f t="shared" si="126"/>
        <v>BH138DT_D2+2</v>
      </c>
      <c r="C254" s="83" t="str">
        <f t="shared" si="127"/>
        <v>BH138DT_D2+3</v>
      </c>
      <c r="D254" s="83" t="str">
        <f t="shared" si="128"/>
        <v>BH138DT_D2+4</v>
      </c>
      <c r="E254" s="83" t="s">
        <v>344</v>
      </c>
      <c r="F254" s="85"/>
      <c r="G254" s="85"/>
      <c r="H254" s="93" t="s">
        <v>4911</v>
      </c>
      <c r="I254" s="84" t="s">
        <v>4912</v>
      </c>
      <c r="J254" s="84" t="s">
        <v>368</v>
      </c>
      <c r="K254" s="84" t="str">
        <f t="shared" si="124"/>
        <v>BH138DT_D2</v>
      </c>
      <c r="L254" s="84" t="s">
        <v>4913</v>
      </c>
      <c r="M254" s="95">
        <v>11000</v>
      </c>
      <c r="N254" s="95">
        <v>5000</v>
      </c>
      <c r="O254" s="95">
        <v>3600</v>
      </c>
      <c r="P254" s="95">
        <v>2600</v>
      </c>
      <c r="Q254" s="95" t="e">
        <f>VLOOKUP(H254&amp;"Vị trí 1",#REF!,9,0)</f>
        <v>#REF!</v>
      </c>
      <c r="R254" s="95" t="e">
        <f>VLOOKUP(H254&amp;"Vị trí 2",#REF!,9,0)</f>
        <v>#REF!</v>
      </c>
      <c r="S254" s="95" t="e">
        <f>VLOOKUP(H254&amp;"Vị trí 3",#REF!,9,0)</f>
        <v>#REF!</v>
      </c>
      <c r="T254" s="95" t="e">
        <f>VLOOKUP(H254&amp;"Vị trí 4",#REF!,9,0)</f>
        <v>#REF!</v>
      </c>
      <c r="U254" s="237" t="e">
        <f>VLOOKUP(A254,#REF!,32,0)</f>
        <v>#REF!</v>
      </c>
      <c r="V254" s="237"/>
      <c r="W254" s="237"/>
      <c r="X254" s="237"/>
      <c r="Y254" s="238" t="e">
        <f>U254/M254</f>
        <v>#REF!</v>
      </c>
      <c r="Z254" s="238"/>
      <c r="AA254" s="238"/>
      <c r="AB254" s="238"/>
      <c r="AC254" s="237"/>
      <c r="AD254" s="237"/>
      <c r="AE254" s="237"/>
      <c r="AF254" s="237"/>
      <c r="AG254" s="238"/>
      <c r="AH254" s="238"/>
      <c r="AI254" s="238"/>
      <c r="AJ254" s="238"/>
      <c r="AK254" s="86">
        <v>2.1879195686868687</v>
      </c>
      <c r="AL254" s="86"/>
      <c r="AM254" s="239"/>
      <c r="AN254" s="239">
        <v>1.25</v>
      </c>
      <c r="AO254" s="98">
        <f t="shared" si="148"/>
        <v>13750</v>
      </c>
      <c r="AP254" s="98">
        <f t="shared" si="149"/>
        <v>6250</v>
      </c>
      <c r="AQ254" s="98">
        <f t="shared" si="150"/>
        <v>4500</v>
      </c>
      <c r="AR254" s="98">
        <f t="shared" si="151"/>
        <v>3250</v>
      </c>
      <c r="AS254" s="99">
        <f t="shared" si="152"/>
        <v>13800</v>
      </c>
      <c r="AT254" s="99">
        <f t="shared" si="152"/>
        <v>6300</v>
      </c>
      <c r="AU254" s="99">
        <f t="shared" si="152"/>
        <v>4500</v>
      </c>
      <c r="AV254" s="99">
        <f t="shared" si="152"/>
        <v>3300</v>
      </c>
      <c r="AW254" s="100">
        <f t="shared" si="153"/>
        <v>2062.5</v>
      </c>
      <c r="AX254" s="240" t="s">
        <v>344</v>
      </c>
      <c r="AY254" s="101">
        <v>9800</v>
      </c>
      <c r="AZ254" s="102">
        <v>4900</v>
      </c>
      <c r="BA254" s="102">
        <v>2730</v>
      </c>
      <c r="BB254" s="102">
        <v>2310</v>
      </c>
      <c r="BC254" s="237">
        <v>8400</v>
      </c>
      <c r="BD254" s="237">
        <v>4200</v>
      </c>
      <c r="BE254" s="237">
        <v>2340</v>
      </c>
      <c r="BF254" s="237">
        <v>1980</v>
      </c>
      <c r="BG254" s="103">
        <f t="shared" si="154"/>
        <v>1237.5</v>
      </c>
      <c r="BJ254" s="235" t="e">
        <f>M254*#REF!</f>
        <v>#REF!</v>
      </c>
      <c r="BK254" s="235" t="e">
        <f>N254*#REF!</f>
        <v>#REF!</v>
      </c>
      <c r="BL254" s="235" t="e">
        <f>O254*#REF!</f>
        <v>#REF!</v>
      </c>
      <c r="BM254" s="235" t="e">
        <f>P254*#REF!</f>
        <v>#REF!</v>
      </c>
    </row>
    <row r="255" spans="1:65" s="83" customFormat="1" ht="63" x14ac:dyDescent="0.25">
      <c r="A255" s="83" t="str">
        <f t="shared" si="125"/>
        <v>BH139DT+1</v>
      </c>
      <c r="B255" s="83" t="str">
        <f t="shared" si="126"/>
        <v>BH139DT+2</v>
      </c>
      <c r="C255" s="83" t="str">
        <f t="shared" si="127"/>
        <v>BH139DT+3</v>
      </c>
      <c r="D255" s="83" t="str">
        <f t="shared" si="128"/>
        <v>BH139DT+4</v>
      </c>
      <c r="E255" s="83" t="s">
        <v>344</v>
      </c>
      <c r="F255" s="85">
        <v>139</v>
      </c>
      <c r="G255" s="85"/>
      <c r="H255" s="93" t="s">
        <v>4914</v>
      </c>
      <c r="I255" s="84" t="s">
        <v>4915</v>
      </c>
      <c r="J255" s="84" t="s">
        <v>4916</v>
      </c>
      <c r="K255" s="84" t="str">
        <f t="shared" si="124"/>
        <v>BH139DT</v>
      </c>
      <c r="L255" s="84" t="s">
        <v>4910</v>
      </c>
      <c r="M255" s="95">
        <v>8000</v>
      </c>
      <c r="N255" s="95">
        <v>4000</v>
      </c>
      <c r="O255" s="95">
        <v>2700</v>
      </c>
      <c r="P255" s="95">
        <v>1800</v>
      </c>
      <c r="Q255" s="95" t="e">
        <f>VLOOKUP(H255&amp;"Vị trí 1",#REF!,9,0)</f>
        <v>#REF!</v>
      </c>
      <c r="R255" s="95" t="e">
        <f>VLOOKUP(H255&amp;"Vị trí 2",#REF!,9,0)</f>
        <v>#REF!</v>
      </c>
      <c r="S255" s="95" t="e">
        <f>VLOOKUP(H255&amp;"Vị trí 3",#REF!,9,0)</f>
        <v>#REF!</v>
      </c>
      <c r="T255" s="95" t="e">
        <f>VLOOKUP(H255&amp;"Vị trí 4",#REF!,9,0)</f>
        <v>#REF!</v>
      </c>
      <c r="U255" s="237"/>
      <c r="V255" s="237"/>
      <c r="W255" s="237"/>
      <c r="X255" s="237"/>
      <c r="Y255" s="238"/>
      <c r="Z255" s="238"/>
      <c r="AA255" s="238"/>
      <c r="AB255" s="238"/>
      <c r="AC255" s="237"/>
      <c r="AD255" s="237"/>
      <c r="AE255" s="237"/>
      <c r="AF255" s="237"/>
      <c r="AG255" s="238"/>
      <c r="AH255" s="238"/>
      <c r="AI255" s="238"/>
      <c r="AJ255" s="238"/>
      <c r="AK255" s="86">
        <v>3.05</v>
      </c>
      <c r="AL255" s="86"/>
      <c r="AM255" s="239"/>
      <c r="AN255" s="239">
        <f>AK255*$AN$10/$AK$10</f>
        <v>1.7993466864428302</v>
      </c>
      <c r="AO255" s="98">
        <f t="shared" si="148"/>
        <v>14394.773491542643</v>
      </c>
      <c r="AP255" s="98">
        <f t="shared" si="149"/>
        <v>7197.3867457713213</v>
      </c>
      <c r="AQ255" s="98">
        <f t="shared" si="150"/>
        <v>4858.2360533956416</v>
      </c>
      <c r="AR255" s="98">
        <f t="shared" si="151"/>
        <v>3238.8240355970943</v>
      </c>
      <c r="AS255" s="99">
        <f t="shared" si="152"/>
        <v>14400</v>
      </c>
      <c r="AT255" s="99">
        <f t="shared" si="152"/>
        <v>7200</v>
      </c>
      <c r="AU255" s="99">
        <f t="shared" si="152"/>
        <v>4900</v>
      </c>
      <c r="AV255" s="99">
        <f t="shared" si="152"/>
        <v>3200</v>
      </c>
      <c r="AW255" s="100">
        <f t="shared" si="153"/>
        <v>2159.2160237313965</v>
      </c>
      <c r="AX255" s="240" t="s">
        <v>344</v>
      </c>
      <c r="AY255" s="101">
        <v>7700</v>
      </c>
      <c r="AZ255" s="102">
        <v>3500</v>
      </c>
      <c r="BA255" s="102">
        <v>2520</v>
      </c>
      <c r="BB255" s="102">
        <v>1820</v>
      </c>
      <c r="BC255" s="237">
        <v>6600</v>
      </c>
      <c r="BD255" s="237">
        <v>3000</v>
      </c>
      <c r="BE255" s="237">
        <v>2160</v>
      </c>
      <c r="BF255" s="237">
        <v>1560</v>
      </c>
      <c r="BG255" s="103">
        <f t="shared" si="154"/>
        <v>1040.7839762686035</v>
      </c>
      <c r="BJ255" s="235" t="e">
        <f>M255*#REF!</f>
        <v>#REF!</v>
      </c>
      <c r="BK255" s="235" t="e">
        <f>N255*#REF!</f>
        <v>#REF!</v>
      </c>
      <c r="BL255" s="235" t="e">
        <f>O255*#REF!</f>
        <v>#REF!</v>
      </c>
      <c r="BM255" s="235" t="e">
        <f>P255*#REF!</f>
        <v>#REF!</v>
      </c>
    </row>
    <row r="256" spans="1:65" s="83" customFormat="1" ht="63" x14ac:dyDescent="0.25">
      <c r="A256" s="83" t="str">
        <f t="shared" si="125"/>
        <v>BH140DT+1</v>
      </c>
      <c r="B256" s="83" t="str">
        <f t="shared" si="126"/>
        <v>BH140DT+2</v>
      </c>
      <c r="C256" s="83" t="str">
        <f t="shared" si="127"/>
        <v>BH140DT+3</v>
      </c>
      <c r="D256" s="83" t="str">
        <f t="shared" si="128"/>
        <v>BH140DT+4</v>
      </c>
      <c r="E256" s="83" t="s">
        <v>344</v>
      </c>
      <c r="F256" s="85">
        <v>140</v>
      </c>
      <c r="G256" s="85"/>
      <c r="H256" s="93" t="s">
        <v>4917</v>
      </c>
      <c r="I256" s="84" t="s">
        <v>4918</v>
      </c>
      <c r="J256" s="84" t="s">
        <v>4906</v>
      </c>
      <c r="K256" s="84" t="str">
        <f t="shared" si="124"/>
        <v>BH140DT</v>
      </c>
      <c r="L256" s="84" t="s">
        <v>4919</v>
      </c>
      <c r="M256" s="95">
        <v>8000</v>
      </c>
      <c r="N256" s="95">
        <v>4000</v>
      </c>
      <c r="O256" s="95">
        <v>2900</v>
      </c>
      <c r="P256" s="95">
        <v>1800</v>
      </c>
      <c r="Q256" s="95" t="e">
        <f>VLOOKUP(H256&amp;"Vị trí 1",#REF!,9,0)</f>
        <v>#REF!</v>
      </c>
      <c r="R256" s="95" t="e">
        <f>VLOOKUP(H256&amp;"Vị trí 2",#REF!,9,0)</f>
        <v>#REF!</v>
      </c>
      <c r="S256" s="95" t="e">
        <f>VLOOKUP(H256&amp;"Vị trí 3",#REF!,9,0)</f>
        <v>#REF!</v>
      </c>
      <c r="T256" s="95" t="e">
        <f>VLOOKUP(H256&amp;"Vị trí 4",#REF!,9,0)</f>
        <v>#REF!</v>
      </c>
      <c r="U256" s="237"/>
      <c r="V256" s="237" t="e">
        <f>VLOOKUP(B256,#REF!,32,0)</f>
        <v>#REF!</v>
      </c>
      <c r="W256" s="237"/>
      <c r="X256" s="237"/>
      <c r="Y256" s="238"/>
      <c r="Z256" s="238" t="e">
        <f t="shared" si="136"/>
        <v>#REF!</v>
      </c>
      <c r="AA256" s="238"/>
      <c r="AB256" s="238"/>
      <c r="AC256" s="237"/>
      <c r="AD256" s="237"/>
      <c r="AE256" s="237"/>
      <c r="AF256" s="237"/>
      <c r="AG256" s="238"/>
      <c r="AH256" s="238"/>
      <c r="AI256" s="238"/>
      <c r="AJ256" s="238"/>
      <c r="AK256" s="86">
        <v>3.2594524119947845</v>
      </c>
      <c r="AL256" s="86"/>
      <c r="AM256" s="239"/>
      <c r="AN256" s="239">
        <v>1.9</v>
      </c>
      <c r="AO256" s="98">
        <f t="shared" si="148"/>
        <v>15200</v>
      </c>
      <c r="AP256" s="98">
        <f t="shared" si="149"/>
        <v>7600</v>
      </c>
      <c r="AQ256" s="98">
        <f t="shared" si="150"/>
        <v>5510</v>
      </c>
      <c r="AR256" s="98">
        <f t="shared" si="151"/>
        <v>3420</v>
      </c>
      <c r="AS256" s="99">
        <f t="shared" si="152"/>
        <v>15200</v>
      </c>
      <c r="AT256" s="99">
        <f t="shared" si="152"/>
        <v>7600</v>
      </c>
      <c r="AU256" s="99">
        <f t="shared" si="152"/>
        <v>5500</v>
      </c>
      <c r="AV256" s="99">
        <f t="shared" si="152"/>
        <v>3400</v>
      </c>
      <c r="AW256" s="100">
        <f t="shared" si="153"/>
        <v>2280</v>
      </c>
      <c r="AX256" s="240" t="s">
        <v>344</v>
      </c>
      <c r="AY256" s="101">
        <v>5600</v>
      </c>
      <c r="AZ256" s="102">
        <v>2800</v>
      </c>
      <c r="BA256" s="102">
        <v>1890</v>
      </c>
      <c r="BB256" s="102">
        <v>1260</v>
      </c>
      <c r="BC256" s="237">
        <v>4800</v>
      </c>
      <c r="BD256" s="237">
        <v>2400</v>
      </c>
      <c r="BE256" s="237">
        <v>1620</v>
      </c>
      <c r="BF256" s="237">
        <v>1080</v>
      </c>
      <c r="BG256" s="103">
        <f t="shared" si="154"/>
        <v>1120</v>
      </c>
      <c r="BJ256" s="235" t="e">
        <f>M256*#REF!</f>
        <v>#REF!</v>
      </c>
      <c r="BK256" s="235" t="e">
        <f>N256*#REF!</f>
        <v>#REF!</v>
      </c>
      <c r="BL256" s="235" t="e">
        <f>O256*#REF!</f>
        <v>#REF!</v>
      </c>
      <c r="BM256" s="235" t="e">
        <f>P256*#REF!</f>
        <v>#REF!</v>
      </c>
    </row>
    <row r="257" spans="1:65" s="83" customFormat="1" ht="63" x14ac:dyDescent="0.25">
      <c r="A257" s="83" t="str">
        <f t="shared" si="125"/>
        <v>BH141DT+1</v>
      </c>
      <c r="B257" s="83" t="str">
        <f t="shared" si="126"/>
        <v>BH141DT+2</v>
      </c>
      <c r="C257" s="83" t="str">
        <f t="shared" si="127"/>
        <v>BH141DT+3</v>
      </c>
      <c r="D257" s="83" t="str">
        <f t="shared" si="128"/>
        <v>BH141DT+4</v>
      </c>
      <c r="E257" s="83" t="s">
        <v>344</v>
      </c>
      <c r="F257" s="53">
        <v>141</v>
      </c>
      <c r="G257" s="53"/>
      <c r="H257" s="54" t="s">
        <v>4920</v>
      </c>
      <c r="I257" s="87" t="s">
        <v>4921</v>
      </c>
      <c r="J257" s="87" t="s">
        <v>368</v>
      </c>
      <c r="K257" s="84" t="str">
        <f t="shared" si="124"/>
        <v>BH141DT</v>
      </c>
      <c r="L257" s="87" t="s">
        <v>4922</v>
      </c>
      <c r="M257" s="107">
        <v>8000</v>
      </c>
      <c r="N257" s="107">
        <v>4000</v>
      </c>
      <c r="O257" s="107">
        <v>2900</v>
      </c>
      <c r="P257" s="107">
        <v>1800</v>
      </c>
      <c r="Q257" s="95" t="e">
        <f>VLOOKUP(H257&amp;"Vị trí 1",#REF!,9,0)</f>
        <v>#REF!</v>
      </c>
      <c r="R257" s="95" t="e">
        <f>VLOOKUP(H257&amp;"Vị trí 2",#REF!,9,0)</f>
        <v>#REF!</v>
      </c>
      <c r="S257" s="95" t="e">
        <f>VLOOKUP(H257&amp;"Vị trí 3",#REF!,9,0)</f>
        <v>#REF!</v>
      </c>
      <c r="T257" s="95" t="e">
        <f>VLOOKUP(H257&amp;"Vị trí 4",#REF!,9,0)</f>
        <v>#REF!</v>
      </c>
      <c r="U257" s="237"/>
      <c r="V257" s="237"/>
      <c r="W257" s="237"/>
      <c r="X257" s="237"/>
      <c r="Y257" s="238"/>
      <c r="Z257" s="238"/>
      <c r="AA257" s="238"/>
      <c r="AB257" s="238"/>
      <c r="AC257" s="237"/>
      <c r="AD257" s="237"/>
      <c r="AE257" s="237"/>
      <c r="AF257" s="237"/>
      <c r="AG257" s="238"/>
      <c r="AH257" s="238"/>
      <c r="AI257" s="238"/>
      <c r="AJ257" s="238"/>
      <c r="AK257" s="86">
        <v>3.05</v>
      </c>
      <c r="AL257" s="86"/>
      <c r="AM257" s="239"/>
      <c r="AN257" s="239">
        <f>AK257*$AN$10/$AK$10</f>
        <v>1.7993466864428302</v>
      </c>
      <c r="AO257" s="98">
        <f t="shared" si="148"/>
        <v>14394.773491542643</v>
      </c>
      <c r="AP257" s="98">
        <f t="shared" si="149"/>
        <v>7197.3867457713213</v>
      </c>
      <c r="AQ257" s="98">
        <f t="shared" si="150"/>
        <v>5218.105390684208</v>
      </c>
      <c r="AR257" s="98">
        <f t="shared" si="151"/>
        <v>3238.8240355970943</v>
      </c>
      <c r="AS257" s="99">
        <f t="shared" si="152"/>
        <v>14400</v>
      </c>
      <c r="AT257" s="99">
        <f t="shared" si="152"/>
        <v>7200</v>
      </c>
      <c r="AU257" s="99">
        <f t="shared" si="152"/>
        <v>5200</v>
      </c>
      <c r="AV257" s="99">
        <f t="shared" si="152"/>
        <v>3200</v>
      </c>
      <c r="AW257" s="100">
        <f t="shared" si="153"/>
        <v>2159.2160237313965</v>
      </c>
      <c r="AX257" s="240" t="s">
        <v>344</v>
      </c>
      <c r="AY257" s="101">
        <v>5600</v>
      </c>
      <c r="AZ257" s="102">
        <v>2800</v>
      </c>
      <c r="BA257" s="102">
        <v>2030</v>
      </c>
      <c r="BB257" s="102">
        <v>1260</v>
      </c>
      <c r="BC257" s="237">
        <v>4800</v>
      </c>
      <c r="BD257" s="237">
        <v>2400</v>
      </c>
      <c r="BE257" s="237">
        <v>1740</v>
      </c>
      <c r="BF257" s="237">
        <v>1080</v>
      </c>
      <c r="BG257" s="103">
        <f t="shared" si="154"/>
        <v>1040.7839762686035</v>
      </c>
      <c r="BJ257" s="235" t="e">
        <f>M257*#REF!</f>
        <v>#REF!</v>
      </c>
      <c r="BK257" s="235" t="e">
        <f>N257*#REF!</f>
        <v>#REF!</v>
      </c>
      <c r="BL257" s="235" t="e">
        <f>O257*#REF!</f>
        <v>#REF!</v>
      </c>
      <c r="BM257" s="235" t="e">
        <f>P257*#REF!</f>
        <v>#REF!</v>
      </c>
    </row>
    <row r="258" spans="1:65" s="234" customFormat="1" ht="35.1" customHeight="1" x14ac:dyDescent="0.25">
      <c r="A258" s="83" t="str">
        <f t="shared" si="125"/>
        <v>BH142DT+1</v>
      </c>
      <c r="B258" s="83" t="str">
        <f t="shared" si="126"/>
        <v>BH142DT+2</v>
      </c>
      <c r="C258" s="83" t="str">
        <f t="shared" si="127"/>
        <v>BH142DT+3</v>
      </c>
      <c r="D258" s="83" t="str">
        <f t="shared" si="128"/>
        <v>BH142DT+4</v>
      </c>
      <c r="E258" s="83" t="s">
        <v>344</v>
      </c>
      <c r="F258" s="85">
        <v>142</v>
      </c>
      <c r="G258" s="85"/>
      <c r="H258" s="93" t="s">
        <v>4923</v>
      </c>
      <c r="I258" s="84" t="s">
        <v>4924</v>
      </c>
      <c r="J258" s="84" t="s">
        <v>368</v>
      </c>
      <c r="K258" s="84" t="str">
        <f t="shared" si="124"/>
        <v>BH142DT</v>
      </c>
      <c r="L258" s="84" t="s">
        <v>4925</v>
      </c>
      <c r="M258" s="95">
        <v>7000</v>
      </c>
      <c r="N258" s="95">
        <v>3000</v>
      </c>
      <c r="O258" s="95">
        <v>2600</v>
      </c>
      <c r="P258" s="95">
        <v>1800</v>
      </c>
      <c r="Q258" s="95" t="e">
        <f>VLOOKUP(H258&amp;"Vị trí 1",#REF!,9,0)</f>
        <v>#REF!</v>
      </c>
      <c r="R258" s="95" t="e">
        <f>VLOOKUP(H258&amp;"Vị trí 2",#REF!,9,0)</f>
        <v>#REF!</v>
      </c>
      <c r="S258" s="95" t="e">
        <f>VLOOKUP(H258&amp;"Vị trí 3",#REF!,9,0)</f>
        <v>#REF!</v>
      </c>
      <c r="T258" s="95" t="e">
        <f>VLOOKUP(H258&amp;"Vị trí 4",#REF!,9,0)</f>
        <v>#REF!</v>
      </c>
      <c r="U258" s="237"/>
      <c r="V258" s="237"/>
      <c r="W258" s="237"/>
      <c r="X258" s="237"/>
      <c r="Y258" s="238"/>
      <c r="Z258" s="238"/>
      <c r="AA258" s="238"/>
      <c r="AB258" s="238"/>
      <c r="AC258" s="237"/>
      <c r="AD258" s="237"/>
      <c r="AE258" s="237"/>
      <c r="AF258" s="237" t="e">
        <f>VLOOKUP($H258,#REF!,8,0)</f>
        <v>#REF!</v>
      </c>
      <c r="AG258" s="238"/>
      <c r="AH258" s="238"/>
      <c r="AI258" s="238"/>
      <c r="AJ258" s="238" t="e">
        <f>AF258/P258</f>
        <v>#REF!</v>
      </c>
      <c r="AK258" s="86">
        <v>3.05</v>
      </c>
      <c r="AL258" s="86"/>
      <c r="AM258" s="239" t="e">
        <f>AVERAGE(AG258:AJ258)</f>
        <v>#REF!</v>
      </c>
      <c r="AN258" s="239">
        <f>AK258*$AN$10/$AK$10</f>
        <v>1.7993466864428302</v>
      </c>
      <c r="AO258" s="98">
        <f t="shared" si="148"/>
        <v>12595.426805099813</v>
      </c>
      <c r="AP258" s="98">
        <f t="shared" si="149"/>
        <v>5398.0400593284903</v>
      </c>
      <c r="AQ258" s="98">
        <f t="shared" si="150"/>
        <v>4678.3013847513585</v>
      </c>
      <c r="AR258" s="98">
        <f t="shared" si="151"/>
        <v>3238.8240355970943</v>
      </c>
      <c r="AS258" s="99">
        <f t="shared" si="152"/>
        <v>12600</v>
      </c>
      <c r="AT258" s="99">
        <f t="shared" si="152"/>
        <v>5400</v>
      </c>
      <c r="AU258" s="99">
        <f t="shared" si="152"/>
        <v>4700</v>
      </c>
      <c r="AV258" s="99">
        <f t="shared" si="152"/>
        <v>3200</v>
      </c>
      <c r="AW258" s="100">
        <f t="shared" si="153"/>
        <v>1889.3140207649717</v>
      </c>
      <c r="AX258" s="244" t="s">
        <v>344</v>
      </c>
      <c r="AY258" s="101">
        <v>5600</v>
      </c>
      <c r="AZ258" s="102">
        <v>2800</v>
      </c>
      <c r="BA258" s="102">
        <v>2030</v>
      </c>
      <c r="BB258" s="102">
        <v>1260</v>
      </c>
      <c r="BC258" s="237">
        <v>4800</v>
      </c>
      <c r="BD258" s="237">
        <v>2400</v>
      </c>
      <c r="BE258" s="237">
        <v>1740</v>
      </c>
      <c r="BF258" s="237">
        <v>1080</v>
      </c>
      <c r="BG258" s="103">
        <f t="shared" si="154"/>
        <v>1310.6859792350283</v>
      </c>
      <c r="BJ258" s="235" t="e">
        <f>M258*#REF!</f>
        <v>#REF!</v>
      </c>
      <c r="BK258" s="235" t="e">
        <f>N258*#REF!</f>
        <v>#REF!</v>
      </c>
      <c r="BL258" s="235" t="e">
        <f>O258*#REF!</f>
        <v>#REF!</v>
      </c>
      <c r="BM258" s="235" t="e">
        <f>P258*#REF!</f>
        <v>#REF!</v>
      </c>
    </row>
    <row r="259" spans="1:65" s="83" customFormat="1" ht="47.25" x14ac:dyDescent="0.25">
      <c r="A259" s="83" t="str">
        <f t="shared" si="125"/>
        <v>BH143DT+1</v>
      </c>
      <c r="B259" s="83" t="str">
        <f t="shared" si="126"/>
        <v>BH143DT+2</v>
      </c>
      <c r="C259" s="83" t="str">
        <f t="shared" si="127"/>
        <v>BH143DT+3</v>
      </c>
      <c r="D259" s="83" t="str">
        <f t="shared" si="128"/>
        <v>BH143DT+4</v>
      </c>
      <c r="E259" s="83" t="s">
        <v>344</v>
      </c>
      <c r="F259" s="85">
        <v>143</v>
      </c>
      <c r="G259" s="85"/>
      <c r="H259" s="93" t="s">
        <v>4926</v>
      </c>
      <c r="I259" s="84" t="s">
        <v>4927</v>
      </c>
      <c r="J259" s="84" t="s">
        <v>4928</v>
      </c>
      <c r="K259" s="84" t="str">
        <f t="shared" si="124"/>
        <v>BH143DT</v>
      </c>
      <c r="L259" s="84" t="s">
        <v>4929</v>
      </c>
      <c r="M259" s="95">
        <v>9000</v>
      </c>
      <c r="N259" s="95">
        <v>4000</v>
      </c>
      <c r="O259" s="95">
        <v>2900</v>
      </c>
      <c r="P259" s="95">
        <v>1800</v>
      </c>
      <c r="Q259" s="95" t="e">
        <f>VLOOKUP(H259&amp;"Vị trí 1",#REF!,9,0)</f>
        <v>#REF!</v>
      </c>
      <c r="R259" s="95" t="e">
        <f>VLOOKUP(H259&amp;"Vị trí 2",#REF!,9,0)</f>
        <v>#REF!</v>
      </c>
      <c r="S259" s="95" t="e">
        <f>VLOOKUP(H259&amp;"Vị trí 3",#REF!,9,0)</f>
        <v>#REF!</v>
      </c>
      <c r="T259" s="95" t="e">
        <f>VLOOKUP(H259&amp;"Vị trí 4",#REF!,9,0)</f>
        <v>#REF!</v>
      </c>
      <c r="U259" s="237"/>
      <c r="V259" s="237" t="e">
        <f>VLOOKUP(B259,#REF!,32,0)</f>
        <v>#REF!</v>
      </c>
      <c r="W259" s="237"/>
      <c r="X259" s="237"/>
      <c r="Y259" s="238"/>
      <c r="Z259" s="238" t="e">
        <f t="shared" si="136"/>
        <v>#REF!</v>
      </c>
      <c r="AA259" s="238"/>
      <c r="AB259" s="238"/>
      <c r="AC259" s="237"/>
      <c r="AD259" s="237"/>
      <c r="AE259" s="237"/>
      <c r="AF259" s="237"/>
      <c r="AG259" s="238"/>
      <c r="AH259" s="238"/>
      <c r="AI259" s="238"/>
      <c r="AJ259" s="238"/>
      <c r="AK259" s="86">
        <v>3.3290836617647059</v>
      </c>
      <c r="AL259" s="86"/>
      <c r="AM259" s="239"/>
      <c r="AN259" s="239">
        <v>1.95</v>
      </c>
      <c r="AO259" s="98">
        <f t="shared" si="148"/>
        <v>17550</v>
      </c>
      <c r="AP259" s="98">
        <f t="shared" si="149"/>
        <v>7800</v>
      </c>
      <c r="AQ259" s="98">
        <f t="shared" si="150"/>
        <v>5655</v>
      </c>
      <c r="AR259" s="98">
        <f t="shared" si="151"/>
        <v>3510</v>
      </c>
      <c r="AS259" s="99">
        <f t="shared" si="152"/>
        <v>17600</v>
      </c>
      <c r="AT259" s="99">
        <f t="shared" si="152"/>
        <v>7800</v>
      </c>
      <c r="AU259" s="99">
        <f t="shared" si="152"/>
        <v>5700</v>
      </c>
      <c r="AV259" s="99">
        <f t="shared" si="152"/>
        <v>3500</v>
      </c>
      <c r="AW259" s="100">
        <f t="shared" si="153"/>
        <v>2632.5</v>
      </c>
      <c r="AX259" s="240" t="s">
        <v>344</v>
      </c>
      <c r="AY259" s="101">
        <v>4900</v>
      </c>
      <c r="AZ259" s="102">
        <v>2100</v>
      </c>
      <c r="BA259" s="102">
        <v>1820</v>
      </c>
      <c r="BB259" s="102">
        <v>1260</v>
      </c>
      <c r="BC259" s="237">
        <v>4200</v>
      </c>
      <c r="BD259" s="237">
        <v>1800</v>
      </c>
      <c r="BE259" s="237">
        <v>1560</v>
      </c>
      <c r="BF259" s="237">
        <v>1080</v>
      </c>
      <c r="BG259" s="103">
        <f t="shared" si="154"/>
        <v>867.5</v>
      </c>
      <c r="BJ259" s="235" t="e">
        <f>M259*#REF!</f>
        <v>#REF!</v>
      </c>
      <c r="BK259" s="235" t="e">
        <f>N259*#REF!</f>
        <v>#REF!</v>
      </c>
      <c r="BL259" s="235" t="e">
        <f>O259*#REF!</f>
        <v>#REF!</v>
      </c>
      <c r="BM259" s="235" t="e">
        <f>P259*#REF!</f>
        <v>#REF!</v>
      </c>
    </row>
    <row r="260" spans="1:65" s="83" customFormat="1" ht="47.25" customHeight="1" x14ac:dyDescent="0.25">
      <c r="A260" s="83" t="str">
        <f t="shared" si="125"/>
        <v>BH144DT+1</v>
      </c>
      <c r="B260" s="83" t="str">
        <f t="shared" si="126"/>
        <v>BH144DT+2</v>
      </c>
      <c r="C260" s="83" t="str">
        <f t="shared" si="127"/>
        <v>BH144DT+3</v>
      </c>
      <c r="D260" s="83" t="str">
        <f t="shared" si="128"/>
        <v>BH144DT+4</v>
      </c>
      <c r="E260" s="83" t="s">
        <v>344</v>
      </c>
      <c r="F260" s="85">
        <v>144</v>
      </c>
      <c r="G260" s="85"/>
      <c r="H260" s="93" t="s">
        <v>4930</v>
      </c>
      <c r="I260" s="84" t="s">
        <v>4931</v>
      </c>
      <c r="J260" s="84" t="s">
        <v>368</v>
      </c>
      <c r="K260" s="84" t="str">
        <f t="shared" si="124"/>
        <v>BH144DT</v>
      </c>
      <c r="L260" s="84" t="s">
        <v>4932</v>
      </c>
      <c r="M260" s="95">
        <v>8000</v>
      </c>
      <c r="N260" s="95">
        <v>4000</v>
      </c>
      <c r="O260" s="95">
        <v>2900</v>
      </c>
      <c r="P260" s="95">
        <v>1800</v>
      </c>
      <c r="Q260" s="95" t="e">
        <f>VLOOKUP(H260&amp;"Vị trí 1",#REF!,9,0)</f>
        <v>#REF!</v>
      </c>
      <c r="R260" s="95" t="e">
        <f>VLOOKUP(H260&amp;"Vị trí 2",#REF!,9,0)</f>
        <v>#REF!</v>
      </c>
      <c r="S260" s="95" t="e">
        <f>VLOOKUP(H260&amp;"Vị trí 3",#REF!,9,0)</f>
        <v>#REF!</v>
      </c>
      <c r="T260" s="95" t="e">
        <f>VLOOKUP(H260&amp;"Vị trí 4",#REF!,9,0)</f>
        <v>#REF!</v>
      </c>
      <c r="U260" s="237" t="e">
        <f>VLOOKUP(A260,#REF!,32,0)</f>
        <v>#REF!</v>
      </c>
      <c r="V260" s="237"/>
      <c r="W260" s="237"/>
      <c r="X260" s="237"/>
      <c r="Y260" s="238" t="e">
        <f>U260/M260</f>
        <v>#REF!</v>
      </c>
      <c r="Z260" s="238"/>
      <c r="AA260" s="238"/>
      <c r="AB260" s="238"/>
      <c r="AC260" s="237"/>
      <c r="AD260" s="237"/>
      <c r="AE260" s="237"/>
      <c r="AF260" s="237"/>
      <c r="AG260" s="238"/>
      <c r="AH260" s="238"/>
      <c r="AI260" s="238"/>
      <c r="AJ260" s="238"/>
      <c r="AK260" s="86">
        <v>2.288732394366197</v>
      </c>
      <c r="AL260" s="86"/>
      <c r="AM260" s="239"/>
      <c r="AN260" s="239">
        <f>AK260*$AN$10/$AK$10</f>
        <v>1.3502370655597318</v>
      </c>
      <c r="AO260" s="98">
        <f t="shared" si="148"/>
        <v>10801.896524477854</v>
      </c>
      <c r="AP260" s="98">
        <f t="shared" si="149"/>
        <v>5400.9482622389269</v>
      </c>
      <c r="AQ260" s="98">
        <f t="shared" si="150"/>
        <v>3915.6874901232222</v>
      </c>
      <c r="AR260" s="98">
        <f t="shared" si="151"/>
        <v>2430.4267180075171</v>
      </c>
      <c r="AS260" s="99">
        <f t="shared" si="152"/>
        <v>10800</v>
      </c>
      <c r="AT260" s="99">
        <f t="shared" si="152"/>
        <v>5400</v>
      </c>
      <c r="AU260" s="99">
        <f t="shared" si="152"/>
        <v>3900</v>
      </c>
      <c r="AV260" s="99">
        <f t="shared" si="152"/>
        <v>2400</v>
      </c>
      <c r="AW260" s="100">
        <f t="shared" si="153"/>
        <v>1620.284478671678</v>
      </c>
      <c r="AX260" s="240" t="s">
        <v>344</v>
      </c>
      <c r="AY260" s="101">
        <v>6300</v>
      </c>
      <c r="AZ260" s="102">
        <v>2800</v>
      </c>
      <c r="BA260" s="102">
        <v>2030</v>
      </c>
      <c r="BB260" s="102">
        <v>1260</v>
      </c>
      <c r="BC260" s="237">
        <v>5400</v>
      </c>
      <c r="BD260" s="237">
        <v>2400</v>
      </c>
      <c r="BE260" s="237">
        <v>1740</v>
      </c>
      <c r="BF260" s="237">
        <v>1080</v>
      </c>
      <c r="BG260" s="103">
        <f t="shared" si="154"/>
        <v>779.71552132832198</v>
      </c>
      <c r="BJ260" s="235" t="e">
        <f>M260*#REF!</f>
        <v>#REF!</v>
      </c>
      <c r="BK260" s="235" t="e">
        <f>N260*#REF!</f>
        <v>#REF!</v>
      </c>
      <c r="BL260" s="235" t="e">
        <f>O260*#REF!</f>
        <v>#REF!</v>
      </c>
      <c r="BM260" s="235" t="e">
        <f>P260*#REF!</f>
        <v>#REF!</v>
      </c>
    </row>
    <row r="261" spans="1:65" s="83" customFormat="1" ht="35.1" customHeight="1" x14ac:dyDescent="0.25">
      <c r="A261" s="83" t="str">
        <f t="shared" si="125"/>
        <v>BH145DT+1</v>
      </c>
      <c r="B261" s="83" t="str">
        <f t="shared" si="126"/>
        <v>BH145DT+2</v>
      </c>
      <c r="C261" s="83" t="str">
        <f t="shared" si="127"/>
        <v>BH145DT+3</v>
      </c>
      <c r="D261" s="83" t="str">
        <f t="shared" si="128"/>
        <v>BH145DT+4</v>
      </c>
      <c r="E261" s="83" t="s">
        <v>344</v>
      </c>
      <c r="F261" s="85">
        <v>145</v>
      </c>
      <c r="G261" s="85"/>
      <c r="H261" s="93" t="s">
        <v>4933</v>
      </c>
      <c r="I261" s="84" t="s">
        <v>4934</v>
      </c>
      <c r="J261" s="84" t="s">
        <v>368</v>
      </c>
      <c r="K261" s="84" t="str">
        <f t="shared" si="124"/>
        <v>BH145DT</v>
      </c>
      <c r="L261" s="84" t="s">
        <v>4935</v>
      </c>
      <c r="M261" s="95">
        <v>6000</v>
      </c>
      <c r="N261" s="95">
        <v>3000</v>
      </c>
      <c r="O261" s="95">
        <v>2100</v>
      </c>
      <c r="P261" s="95">
        <v>1700</v>
      </c>
      <c r="Q261" s="95" t="e">
        <f>VLOOKUP(H261&amp;"Vị trí 1",#REF!,9,0)</f>
        <v>#REF!</v>
      </c>
      <c r="R261" s="95" t="e">
        <f>VLOOKUP(H261&amp;"Vị trí 2",#REF!,9,0)</f>
        <v>#REF!</v>
      </c>
      <c r="S261" s="95" t="e">
        <f>VLOOKUP(H261&amp;"Vị trí 3",#REF!,9,0)</f>
        <v>#REF!</v>
      </c>
      <c r="T261" s="95" t="e">
        <f>VLOOKUP(H261&amp;"Vị trí 4",#REF!,9,0)</f>
        <v>#REF!</v>
      </c>
      <c r="U261" s="237"/>
      <c r="V261" s="237"/>
      <c r="W261" s="237"/>
      <c r="X261" s="237"/>
      <c r="Y261" s="238"/>
      <c r="Z261" s="238"/>
      <c r="AA261" s="238"/>
      <c r="AB261" s="238"/>
      <c r="AC261" s="237"/>
      <c r="AD261" s="237"/>
      <c r="AE261" s="237"/>
      <c r="AF261" s="237"/>
      <c r="AG261" s="238"/>
      <c r="AH261" s="238"/>
      <c r="AI261" s="238"/>
      <c r="AJ261" s="238"/>
      <c r="AK261" s="86">
        <v>3.05</v>
      </c>
      <c r="AL261" s="86"/>
      <c r="AM261" s="239"/>
      <c r="AN261" s="239">
        <f>AK261*$AN$10/$AK$10</f>
        <v>1.7993466864428302</v>
      </c>
      <c r="AO261" s="98">
        <f t="shared" si="148"/>
        <v>10796.080118656981</v>
      </c>
      <c r="AP261" s="98">
        <f t="shared" si="149"/>
        <v>5398.0400593284903</v>
      </c>
      <c r="AQ261" s="98">
        <f t="shared" si="150"/>
        <v>3778.6280415299434</v>
      </c>
      <c r="AR261" s="98">
        <f t="shared" si="151"/>
        <v>3058.8893669528115</v>
      </c>
      <c r="AS261" s="99">
        <f t="shared" si="152"/>
        <v>10800</v>
      </c>
      <c r="AT261" s="99">
        <f t="shared" si="152"/>
        <v>5400</v>
      </c>
      <c r="AU261" s="99">
        <f t="shared" si="152"/>
        <v>3800</v>
      </c>
      <c r="AV261" s="99">
        <f t="shared" si="152"/>
        <v>3100</v>
      </c>
      <c r="AW261" s="100">
        <f t="shared" si="153"/>
        <v>1619.4120177985471</v>
      </c>
      <c r="AX261" s="240" t="s">
        <v>344</v>
      </c>
      <c r="AY261" s="101">
        <v>5600</v>
      </c>
      <c r="AZ261" s="102">
        <v>2800</v>
      </c>
      <c r="BA261" s="102">
        <v>2030</v>
      </c>
      <c r="BB261" s="102">
        <v>1260</v>
      </c>
      <c r="BC261" s="237">
        <v>4800</v>
      </c>
      <c r="BD261" s="237">
        <v>2400</v>
      </c>
      <c r="BE261" s="237">
        <v>1740</v>
      </c>
      <c r="BF261" s="237">
        <v>1080</v>
      </c>
      <c r="BG261" s="103">
        <f t="shared" si="154"/>
        <v>1480.5879822014529</v>
      </c>
      <c r="BJ261" s="235" t="e">
        <f>M261*#REF!</f>
        <v>#REF!</v>
      </c>
      <c r="BK261" s="235" t="e">
        <f>N261*#REF!</f>
        <v>#REF!</v>
      </c>
      <c r="BL261" s="235" t="e">
        <f>O261*#REF!</f>
        <v>#REF!</v>
      </c>
      <c r="BM261" s="235" t="e">
        <f>P261*#REF!</f>
        <v>#REF!</v>
      </c>
    </row>
    <row r="262" spans="1:65" s="83" customFormat="1" ht="35.1" customHeight="1" x14ac:dyDescent="0.25">
      <c r="A262" s="83" t="str">
        <f t="shared" si="125"/>
        <v>BH146DT+1</v>
      </c>
      <c r="B262" s="83" t="str">
        <f t="shared" si="126"/>
        <v>BH146DT+2</v>
      </c>
      <c r="C262" s="83" t="str">
        <f t="shared" si="127"/>
        <v>BH146DT+3</v>
      </c>
      <c r="D262" s="83" t="str">
        <f t="shared" si="128"/>
        <v>BH146DT+4</v>
      </c>
      <c r="E262" s="83" t="s">
        <v>344</v>
      </c>
      <c r="F262" s="85">
        <v>146</v>
      </c>
      <c r="G262" s="85"/>
      <c r="H262" s="93" t="s">
        <v>4936</v>
      </c>
      <c r="I262" s="84" t="s">
        <v>4937</v>
      </c>
      <c r="J262" s="84" t="s">
        <v>4924</v>
      </c>
      <c r="K262" s="84" t="str">
        <f t="shared" si="124"/>
        <v>BH146DT</v>
      </c>
      <c r="L262" s="84" t="s">
        <v>4938</v>
      </c>
      <c r="M262" s="95">
        <v>8000</v>
      </c>
      <c r="N262" s="95">
        <v>4000</v>
      </c>
      <c r="O262" s="95">
        <v>2900</v>
      </c>
      <c r="P262" s="95">
        <v>1800</v>
      </c>
      <c r="Q262" s="95" t="e">
        <f>VLOOKUP(H262&amp;"Vị trí 1",#REF!,9,0)</f>
        <v>#REF!</v>
      </c>
      <c r="R262" s="95" t="e">
        <f>VLOOKUP(H262&amp;"Vị trí 2",#REF!,9,0)</f>
        <v>#REF!</v>
      </c>
      <c r="S262" s="95" t="e">
        <f>VLOOKUP(H262&amp;"Vị trí 3",#REF!,9,0)</f>
        <v>#REF!</v>
      </c>
      <c r="T262" s="95" t="e">
        <f>VLOOKUP(H262&amp;"Vị trí 4",#REF!,9,0)</f>
        <v>#REF!</v>
      </c>
      <c r="U262" s="237"/>
      <c r="V262" s="237"/>
      <c r="W262" s="237"/>
      <c r="X262" s="237"/>
      <c r="Y262" s="238"/>
      <c r="Z262" s="238"/>
      <c r="AA262" s="238"/>
      <c r="AB262" s="238"/>
      <c r="AC262" s="237"/>
      <c r="AD262" s="237"/>
      <c r="AE262" s="237"/>
      <c r="AF262" s="237"/>
      <c r="AG262" s="238"/>
      <c r="AH262" s="238"/>
      <c r="AI262" s="238"/>
      <c r="AJ262" s="238"/>
      <c r="AK262" s="86">
        <v>3.05</v>
      </c>
      <c r="AL262" s="86"/>
      <c r="AM262" s="239"/>
      <c r="AN262" s="239">
        <f>AK262*$AN$10/$AK$10</f>
        <v>1.7993466864428302</v>
      </c>
      <c r="AO262" s="98">
        <f t="shared" si="148"/>
        <v>14394.773491542643</v>
      </c>
      <c r="AP262" s="98">
        <f t="shared" si="149"/>
        <v>7197.3867457713213</v>
      </c>
      <c r="AQ262" s="98">
        <f t="shared" si="150"/>
        <v>5218.105390684208</v>
      </c>
      <c r="AR262" s="98">
        <f t="shared" si="151"/>
        <v>3238.8240355970943</v>
      </c>
      <c r="AS262" s="99">
        <f t="shared" si="152"/>
        <v>14400</v>
      </c>
      <c r="AT262" s="99">
        <f t="shared" si="152"/>
        <v>7200</v>
      </c>
      <c r="AU262" s="99">
        <f t="shared" si="152"/>
        <v>5200</v>
      </c>
      <c r="AV262" s="99">
        <f t="shared" si="152"/>
        <v>3200</v>
      </c>
      <c r="AW262" s="100">
        <f t="shared" si="153"/>
        <v>2159.2160237313965</v>
      </c>
      <c r="AX262" s="240" t="s">
        <v>344</v>
      </c>
      <c r="AY262" s="101">
        <v>4200</v>
      </c>
      <c r="AZ262" s="102">
        <v>2100</v>
      </c>
      <c r="BA262" s="102">
        <v>1470</v>
      </c>
      <c r="BB262" s="102">
        <v>1190</v>
      </c>
      <c r="BC262" s="237">
        <v>3600</v>
      </c>
      <c r="BD262" s="237">
        <v>1800</v>
      </c>
      <c r="BE262" s="237">
        <v>1260</v>
      </c>
      <c r="BF262" s="237">
        <v>1020</v>
      </c>
      <c r="BG262" s="103">
        <f t="shared" si="154"/>
        <v>1040.7839762686035</v>
      </c>
      <c r="BJ262" s="235" t="e">
        <f>M262*#REF!</f>
        <v>#REF!</v>
      </c>
      <c r="BK262" s="235" t="e">
        <f>N262*#REF!</f>
        <v>#REF!</v>
      </c>
      <c r="BL262" s="235" t="e">
        <f>O262*#REF!</f>
        <v>#REF!</v>
      </c>
      <c r="BM262" s="235" t="e">
        <f>P262*#REF!</f>
        <v>#REF!</v>
      </c>
    </row>
    <row r="263" spans="1:65" s="234" customFormat="1" ht="34.5" customHeight="1" x14ac:dyDescent="0.25">
      <c r="A263" s="83" t="str">
        <f t="shared" si="125"/>
        <v>BH147DT+1</v>
      </c>
      <c r="B263" s="83" t="str">
        <f t="shared" si="126"/>
        <v>BH147DT+2</v>
      </c>
      <c r="C263" s="83" t="str">
        <f t="shared" si="127"/>
        <v>BH147DT+3</v>
      </c>
      <c r="D263" s="83" t="str">
        <f t="shared" si="128"/>
        <v>BH147DT+4</v>
      </c>
      <c r="E263" s="83" t="s">
        <v>344</v>
      </c>
      <c r="F263" s="85">
        <v>147</v>
      </c>
      <c r="G263" s="85"/>
      <c r="H263" s="54" t="s">
        <v>4939</v>
      </c>
      <c r="I263" s="87" t="s">
        <v>4940</v>
      </c>
      <c r="J263" s="87" t="s">
        <v>368</v>
      </c>
      <c r="K263" s="84"/>
      <c r="L263" s="87" t="s">
        <v>4938</v>
      </c>
      <c r="M263" s="107"/>
      <c r="N263" s="107"/>
      <c r="O263" s="107"/>
      <c r="P263" s="107"/>
      <c r="Q263" s="95"/>
      <c r="R263" s="95"/>
      <c r="S263" s="95"/>
      <c r="T263" s="95"/>
      <c r="U263" s="237"/>
      <c r="V263" s="237" t="e">
        <f>VLOOKUP(B263,#REF!,32,0)</f>
        <v>#REF!</v>
      </c>
      <c r="W263" s="237"/>
      <c r="X263" s="237"/>
      <c r="Y263" s="238"/>
      <c r="Z263" s="238" t="e">
        <f t="shared" si="136"/>
        <v>#REF!</v>
      </c>
      <c r="AA263" s="238"/>
      <c r="AB263" s="238"/>
      <c r="AC263" s="237"/>
      <c r="AD263" s="237"/>
      <c r="AE263" s="237" t="e">
        <f>VLOOKUP($H263,#REF!,7,0)</f>
        <v>#REF!</v>
      </c>
      <c r="AF263" s="237"/>
      <c r="AG263" s="238"/>
      <c r="AH263" s="238"/>
      <c r="AI263" s="238" t="e">
        <f>AE263/O263</f>
        <v>#REF!</v>
      </c>
      <c r="AJ263" s="238"/>
      <c r="AK263" s="86"/>
      <c r="AL263" s="86"/>
      <c r="AM263" s="239" t="e">
        <f>AVERAGE(AG263:AJ263)</f>
        <v>#REF!</v>
      </c>
      <c r="AN263" s="239"/>
      <c r="AO263" s="98"/>
      <c r="AP263" s="98"/>
      <c r="AQ263" s="98"/>
      <c r="AR263" s="98"/>
      <c r="AS263" s="98"/>
      <c r="AT263" s="98"/>
      <c r="AU263" s="98"/>
      <c r="AV263" s="98"/>
      <c r="AW263" s="100" t="e">
        <f>VLOOKUP($H263,#REF!,3,0)</f>
        <v>#REF!</v>
      </c>
      <c r="AX263" s="244" t="s">
        <v>344</v>
      </c>
      <c r="AY263" s="101">
        <v>5600</v>
      </c>
      <c r="AZ263" s="102">
        <v>2800</v>
      </c>
      <c r="BA263" s="102">
        <v>2030</v>
      </c>
      <c r="BB263" s="102">
        <v>1260</v>
      </c>
      <c r="BC263" s="237">
        <v>4800</v>
      </c>
      <c r="BD263" s="237">
        <v>2400</v>
      </c>
      <c r="BE263" s="237">
        <v>1740</v>
      </c>
      <c r="BF263" s="237">
        <v>1080</v>
      </c>
      <c r="BG263" s="83"/>
      <c r="BJ263" s="235" t="e">
        <f>M263*#REF!</f>
        <v>#REF!</v>
      </c>
      <c r="BK263" s="235" t="e">
        <f>N263*#REF!</f>
        <v>#REF!</v>
      </c>
      <c r="BL263" s="235" t="e">
        <f>O263*#REF!</f>
        <v>#REF!</v>
      </c>
      <c r="BM263" s="235" t="e">
        <f>P263*#REF!</f>
        <v>#REF!</v>
      </c>
    </row>
    <row r="264" spans="1:65" s="83" customFormat="1" ht="35.1" customHeight="1" x14ac:dyDescent="0.25">
      <c r="A264" s="83" t="str">
        <f t="shared" si="125"/>
        <v>BH147DT_D1+1</v>
      </c>
      <c r="B264" s="83" t="str">
        <f t="shared" si="126"/>
        <v>BH147DT_D1+2</v>
      </c>
      <c r="C264" s="83" t="str">
        <f t="shared" si="127"/>
        <v>BH147DT_D1+3</v>
      </c>
      <c r="D264" s="83" t="str">
        <f t="shared" si="128"/>
        <v>BH147DT_D1+4</v>
      </c>
      <c r="E264" s="83" t="s">
        <v>344</v>
      </c>
      <c r="F264" s="53"/>
      <c r="G264" s="53"/>
      <c r="H264" s="54" t="s">
        <v>4941</v>
      </c>
      <c r="I264" s="87" t="s">
        <v>4942</v>
      </c>
      <c r="J264" s="87"/>
      <c r="K264" s="84" t="str">
        <f t="shared" si="124"/>
        <v>BH147DT_D1</v>
      </c>
      <c r="L264" s="87"/>
      <c r="M264" s="107">
        <v>10000</v>
      </c>
      <c r="N264" s="107">
        <v>5000</v>
      </c>
      <c r="O264" s="107">
        <v>3600</v>
      </c>
      <c r="P264" s="107">
        <v>1800</v>
      </c>
      <c r="Q264" s="95" t="e">
        <f>VLOOKUP(H264&amp;"Vị trí 1",#REF!,9,0)</f>
        <v>#REF!</v>
      </c>
      <c r="R264" s="95" t="e">
        <f>VLOOKUP(H264&amp;"Vị trí 2",#REF!,9,0)</f>
        <v>#REF!</v>
      </c>
      <c r="S264" s="95" t="e">
        <f>VLOOKUP(H264&amp;"Vị trí 3",#REF!,9,0)</f>
        <v>#REF!</v>
      </c>
      <c r="T264" s="95" t="e">
        <f>VLOOKUP(H264&amp;"Vị trí 4",#REF!,9,0)</f>
        <v>#REF!</v>
      </c>
      <c r="U264" s="237"/>
      <c r="V264" s="237" t="e">
        <f>VLOOKUP(B264,#REF!,32,0)</f>
        <v>#REF!</v>
      </c>
      <c r="W264" s="237"/>
      <c r="X264" s="237"/>
      <c r="Y264" s="238"/>
      <c r="Z264" s="238" t="e">
        <f t="shared" si="136"/>
        <v>#REF!</v>
      </c>
      <c r="AA264" s="238"/>
      <c r="AB264" s="238"/>
      <c r="AC264" s="237"/>
      <c r="AD264" s="237"/>
      <c r="AE264" s="237"/>
      <c r="AF264" s="237"/>
      <c r="AG264" s="238"/>
      <c r="AH264" s="238"/>
      <c r="AI264" s="238"/>
      <c r="AJ264" s="238"/>
      <c r="AK264" s="86">
        <v>3.05</v>
      </c>
      <c r="AL264" s="86"/>
      <c r="AM264" s="239"/>
      <c r="AN264" s="239">
        <f>AK264*$AN$10/$AK$10</f>
        <v>1.7993466864428302</v>
      </c>
      <c r="AO264" s="98">
        <f t="shared" ref="AO264:AR269" si="155">M264*$AN264</f>
        <v>17993.466864428301</v>
      </c>
      <c r="AP264" s="98">
        <f t="shared" si="155"/>
        <v>8996.7334322141505</v>
      </c>
      <c r="AQ264" s="98">
        <f t="shared" si="155"/>
        <v>6477.6480711941886</v>
      </c>
      <c r="AR264" s="98">
        <f t="shared" si="155"/>
        <v>3238.8240355970943</v>
      </c>
      <c r="AS264" s="99">
        <f t="shared" ref="AS264:AV269" si="156">IF(AO264&lt;1000,ROUND(AO264,-1),ROUND(AO264,-2))</f>
        <v>18000</v>
      </c>
      <c r="AT264" s="99">
        <f t="shared" si="156"/>
        <v>9000</v>
      </c>
      <c r="AU264" s="99">
        <f t="shared" si="156"/>
        <v>6500</v>
      </c>
      <c r="AV264" s="99">
        <f t="shared" si="156"/>
        <v>3200</v>
      </c>
      <c r="AW264" s="100">
        <f t="shared" ref="AW264:AW269" si="157">AO264*0.15</f>
        <v>2699.0200296642452</v>
      </c>
      <c r="AX264" s="240" t="s">
        <v>344</v>
      </c>
      <c r="AY264" s="101">
        <v>4200</v>
      </c>
      <c r="AZ264" s="102">
        <v>2100</v>
      </c>
      <c r="BA264" s="102">
        <v>1820</v>
      </c>
      <c r="BB264" s="102">
        <v>1260</v>
      </c>
      <c r="BC264" s="237">
        <v>3600</v>
      </c>
      <c r="BD264" s="237">
        <v>1800</v>
      </c>
      <c r="BE264" s="237">
        <v>1560</v>
      </c>
      <c r="BF264" s="237">
        <v>1080</v>
      </c>
      <c r="BG264" s="103">
        <f t="shared" ref="BG264:BG269" si="158">AV264-AW264</f>
        <v>500.97997033575484</v>
      </c>
      <c r="BJ264" s="235" t="e">
        <f>M264*#REF!</f>
        <v>#REF!</v>
      </c>
      <c r="BK264" s="235" t="e">
        <f>N264*#REF!</f>
        <v>#REF!</v>
      </c>
      <c r="BL264" s="235" t="e">
        <f>O264*#REF!</f>
        <v>#REF!</v>
      </c>
      <c r="BM264" s="235" t="e">
        <f>P264*#REF!</f>
        <v>#REF!</v>
      </c>
    </row>
    <row r="265" spans="1:65" s="83" customFormat="1" ht="35.1" customHeight="1" x14ac:dyDescent="0.25">
      <c r="A265" s="83" t="str">
        <f t="shared" si="125"/>
        <v>BH147DT_D2+1</v>
      </c>
      <c r="B265" s="83" t="str">
        <f t="shared" si="126"/>
        <v>BH147DT_D2+2</v>
      </c>
      <c r="C265" s="83" t="str">
        <f t="shared" si="127"/>
        <v>BH147DT_D2+3</v>
      </c>
      <c r="D265" s="83" t="str">
        <f t="shared" si="128"/>
        <v>BH147DT_D2+4</v>
      </c>
      <c r="E265" s="83" t="s">
        <v>344</v>
      </c>
      <c r="F265" s="53"/>
      <c r="G265" s="53"/>
      <c r="H265" s="54" t="s">
        <v>4943</v>
      </c>
      <c r="I265" s="87" t="s">
        <v>4944</v>
      </c>
      <c r="J265" s="87"/>
      <c r="K265" s="84" t="str">
        <f t="shared" si="124"/>
        <v>BH147DT_D2</v>
      </c>
      <c r="L265" s="87"/>
      <c r="M265" s="107">
        <v>7000</v>
      </c>
      <c r="N265" s="107">
        <v>3500</v>
      </c>
      <c r="O265" s="107">
        <v>2600</v>
      </c>
      <c r="P265" s="107">
        <v>1800</v>
      </c>
      <c r="Q265" s="95" t="e">
        <f>VLOOKUP(H265&amp;"Vị trí 1",#REF!,9,0)</f>
        <v>#REF!</v>
      </c>
      <c r="R265" s="95" t="e">
        <f>VLOOKUP(H265&amp;"Vị trí 2",#REF!,9,0)</f>
        <v>#REF!</v>
      </c>
      <c r="S265" s="95" t="e">
        <f>VLOOKUP(H265&amp;"Vị trí 3",#REF!,9,0)</f>
        <v>#REF!</v>
      </c>
      <c r="T265" s="95" t="e">
        <f>VLOOKUP(H265&amp;"Vị trí 4",#REF!,9,0)</f>
        <v>#REF!</v>
      </c>
      <c r="U265" s="237"/>
      <c r="V265" s="237"/>
      <c r="W265" s="237"/>
      <c r="X265" s="237"/>
      <c r="Y265" s="238"/>
      <c r="Z265" s="238"/>
      <c r="AA265" s="238"/>
      <c r="AB265" s="238"/>
      <c r="AC265" s="237"/>
      <c r="AD265" s="237"/>
      <c r="AE265" s="237"/>
      <c r="AF265" s="237"/>
      <c r="AG265" s="238"/>
      <c r="AH265" s="238"/>
      <c r="AI265" s="238"/>
      <c r="AJ265" s="238"/>
      <c r="AK265" s="86">
        <v>3.05</v>
      </c>
      <c r="AL265" s="86"/>
      <c r="AM265" s="239"/>
      <c r="AN265" s="239">
        <f>AK265*$AN$10/$AK$10</f>
        <v>1.7993466864428302</v>
      </c>
      <c r="AO265" s="98">
        <f t="shared" si="155"/>
        <v>12595.426805099813</v>
      </c>
      <c r="AP265" s="98">
        <f t="shared" si="155"/>
        <v>6297.7134025499063</v>
      </c>
      <c r="AQ265" s="98">
        <f t="shared" si="155"/>
        <v>4678.3013847513585</v>
      </c>
      <c r="AR265" s="98">
        <f t="shared" si="155"/>
        <v>3238.8240355970943</v>
      </c>
      <c r="AS265" s="99">
        <f t="shared" si="156"/>
        <v>12600</v>
      </c>
      <c r="AT265" s="99">
        <f t="shared" si="156"/>
        <v>6300</v>
      </c>
      <c r="AU265" s="99">
        <f t="shared" si="156"/>
        <v>4700</v>
      </c>
      <c r="AV265" s="99">
        <f t="shared" si="156"/>
        <v>3200</v>
      </c>
      <c r="AW265" s="100">
        <f t="shared" si="157"/>
        <v>1889.3140207649717</v>
      </c>
      <c r="AX265" s="240" t="s">
        <v>344</v>
      </c>
      <c r="AY265" s="101">
        <v>7000</v>
      </c>
      <c r="AZ265" s="102">
        <v>2800</v>
      </c>
      <c r="BA265" s="102">
        <v>2310</v>
      </c>
      <c r="BB265" s="102">
        <v>1400</v>
      </c>
      <c r="BC265" s="237">
        <v>6000</v>
      </c>
      <c r="BD265" s="237">
        <v>2400</v>
      </c>
      <c r="BE265" s="237">
        <v>1980</v>
      </c>
      <c r="BF265" s="237">
        <v>1200</v>
      </c>
      <c r="BG265" s="103">
        <f t="shared" si="158"/>
        <v>1310.6859792350283</v>
      </c>
      <c r="BJ265" s="235" t="e">
        <f>M265*#REF!</f>
        <v>#REF!</v>
      </c>
      <c r="BK265" s="235" t="e">
        <f>N265*#REF!</f>
        <v>#REF!</v>
      </c>
      <c r="BL265" s="235" t="e">
        <f>O265*#REF!</f>
        <v>#REF!</v>
      </c>
      <c r="BM265" s="235" t="e">
        <f>P265*#REF!</f>
        <v>#REF!</v>
      </c>
    </row>
    <row r="266" spans="1:65" s="83" customFormat="1" ht="35.1" customHeight="1" x14ac:dyDescent="0.25">
      <c r="A266" s="83" t="str">
        <f t="shared" si="125"/>
        <v>BH148DT+1</v>
      </c>
      <c r="B266" s="83" t="str">
        <f t="shared" si="126"/>
        <v>BH148DT+2</v>
      </c>
      <c r="C266" s="83" t="str">
        <f t="shared" si="127"/>
        <v>BH148DT+3</v>
      </c>
      <c r="D266" s="83" t="str">
        <f t="shared" si="128"/>
        <v>BH148DT+4</v>
      </c>
      <c r="E266" s="83" t="s">
        <v>344</v>
      </c>
      <c r="F266" s="85">
        <v>148</v>
      </c>
      <c r="G266" s="85"/>
      <c r="H266" s="93" t="s">
        <v>4945</v>
      </c>
      <c r="I266" s="84" t="s">
        <v>4946</v>
      </c>
      <c r="J266" s="84" t="s">
        <v>4947</v>
      </c>
      <c r="K266" s="84" t="str">
        <f t="shared" si="124"/>
        <v>BH148DT</v>
      </c>
      <c r="L266" s="84" t="s">
        <v>4948</v>
      </c>
      <c r="M266" s="95">
        <v>10000</v>
      </c>
      <c r="N266" s="95">
        <v>4000</v>
      </c>
      <c r="O266" s="95">
        <v>3300</v>
      </c>
      <c r="P266" s="95">
        <v>2000</v>
      </c>
      <c r="Q266" s="95" t="e">
        <f>VLOOKUP(H266&amp;"Vị trí 1",#REF!,9,0)</f>
        <v>#REF!</v>
      </c>
      <c r="R266" s="95" t="e">
        <f>VLOOKUP(H266&amp;"Vị trí 2",#REF!,9,0)</f>
        <v>#REF!</v>
      </c>
      <c r="S266" s="95" t="e">
        <f>VLOOKUP(H266&amp;"Vị trí 3",#REF!,9,0)</f>
        <v>#REF!</v>
      </c>
      <c r="T266" s="95" t="e">
        <f>VLOOKUP(H266&amp;"Vị trí 4",#REF!,9,0)</f>
        <v>#REF!</v>
      </c>
      <c r="U266" s="237"/>
      <c r="V266" s="237" t="e">
        <f>VLOOKUP(B266,#REF!,32,0)</f>
        <v>#REF!</v>
      </c>
      <c r="W266" s="237" t="e">
        <f>VLOOKUP(C266,#REF!,32,0)</f>
        <v>#REF!</v>
      </c>
      <c r="X266" s="237"/>
      <c r="Y266" s="238"/>
      <c r="Z266" s="238" t="e">
        <f t="shared" si="136"/>
        <v>#REF!</v>
      </c>
      <c r="AA266" s="238" t="e">
        <f>W266/O266</f>
        <v>#REF!</v>
      </c>
      <c r="AB266" s="238"/>
      <c r="AC266" s="237"/>
      <c r="AD266" s="237"/>
      <c r="AE266" s="237"/>
      <c r="AF266" s="237"/>
      <c r="AG266" s="238"/>
      <c r="AH266" s="238"/>
      <c r="AI266" s="238"/>
      <c r="AJ266" s="238"/>
      <c r="AK266" s="86">
        <v>4.059016441558442</v>
      </c>
      <c r="AL266" s="86"/>
      <c r="AM266" s="239"/>
      <c r="AN266" s="239">
        <f>ROUNDDOWN(AK266*$AN$10/$AK$10,1)</f>
        <v>2.2999999999999998</v>
      </c>
      <c r="AO266" s="98">
        <f t="shared" si="155"/>
        <v>23000</v>
      </c>
      <c r="AP266" s="98">
        <f t="shared" si="155"/>
        <v>9200</v>
      </c>
      <c r="AQ266" s="98">
        <f t="shared" si="155"/>
        <v>7589.9999999999991</v>
      </c>
      <c r="AR266" s="98">
        <f t="shared" si="155"/>
        <v>4600</v>
      </c>
      <c r="AS266" s="99">
        <f t="shared" si="156"/>
        <v>23000</v>
      </c>
      <c r="AT266" s="99">
        <f t="shared" si="156"/>
        <v>9200</v>
      </c>
      <c r="AU266" s="99">
        <f t="shared" si="156"/>
        <v>7600</v>
      </c>
      <c r="AV266" s="99">
        <f t="shared" si="156"/>
        <v>4600</v>
      </c>
      <c r="AW266" s="100">
        <f t="shared" si="157"/>
        <v>3450</v>
      </c>
      <c r="AX266" s="240" t="s">
        <v>344</v>
      </c>
      <c r="AY266" s="101">
        <v>4900</v>
      </c>
      <c r="AZ266" s="102">
        <v>2800</v>
      </c>
      <c r="BA266" s="102">
        <v>2030</v>
      </c>
      <c r="BB266" s="102">
        <v>1260</v>
      </c>
      <c r="BC266" s="237">
        <v>4200</v>
      </c>
      <c r="BD266" s="237">
        <v>2400</v>
      </c>
      <c r="BE266" s="237">
        <v>1740</v>
      </c>
      <c r="BF266" s="237">
        <v>1080</v>
      </c>
      <c r="BG266" s="103">
        <f t="shared" si="158"/>
        <v>1150</v>
      </c>
      <c r="BJ266" s="235" t="e">
        <f>M266*#REF!</f>
        <v>#REF!</v>
      </c>
      <c r="BK266" s="235" t="e">
        <f>N266*#REF!</f>
        <v>#REF!</v>
      </c>
      <c r="BL266" s="235" t="e">
        <f>O266*#REF!</f>
        <v>#REF!</v>
      </c>
      <c r="BM266" s="235" t="e">
        <f>P266*#REF!</f>
        <v>#REF!</v>
      </c>
    </row>
    <row r="267" spans="1:65" s="83" customFormat="1" ht="47.25" customHeight="1" x14ac:dyDescent="0.25">
      <c r="A267" s="83" t="str">
        <f t="shared" si="125"/>
        <v>BH149DT+1</v>
      </c>
      <c r="B267" s="83" t="str">
        <f t="shared" si="126"/>
        <v>BH149DT+2</v>
      </c>
      <c r="C267" s="83" t="str">
        <f t="shared" si="127"/>
        <v>BH149DT+3</v>
      </c>
      <c r="D267" s="83" t="str">
        <f t="shared" si="128"/>
        <v>BH149DT+4</v>
      </c>
      <c r="E267" s="83" t="s">
        <v>344</v>
      </c>
      <c r="F267" s="85">
        <v>149</v>
      </c>
      <c r="G267" s="85"/>
      <c r="H267" s="93" t="s">
        <v>4949</v>
      </c>
      <c r="I267" s="84" t="s">
        <v>4950</v>
      </c>
      <c r="J267" s="84" t="s">
        <v>368</v>
      </c>
      <c r="K267" s="84" t="str">
        <f t="shared" si="124"/>
        <v>BH149DT</v>
      </c>
      <c r="L267" s="84" t="s">
        <v>4951</v>
      </c>
      <c r="M267" s="95">
        <v>7000</v>
      </c>
      <c r="N267" s="95">
        <v>4000</v>
      </c>
      <c r="O267" s="95">
        <v>2900</v>
      </c>
      <c r="P267" s="95">
        <v>1800</v>
      </c>
      <c r="Q267" s="95" t="e">
        <f>VLOOKUP(H267&amp;"Vị trí 1",#REF!,9,0)</f>
        <v>#REF!</v>
      </c>
      <c r="R267" s="95" t="e">
        <f>VLOOKUP(H267&amp;"Vị trí 2",#REF!,9,0)</f>
        <v>#REF!</v>
      </c>
      <c r="S267" s="95" t="e">
        <f>VLOOKUP(H267&amp;"Vị trí 3",#REF!,9,0)</f>
        <v>#REF!</v>
      </c>
      <c r="T267" s="95" t="e">
        <f>VLOOKUP(H267&amp;"Vị trí 4",#REF!,9,0)</f>
        <v>#REF!</v>
      </c>
      <c r="U267" s="237" t="e">
        <f>VLOOKUP(A267,#REF!,32,0)</f>
        <v>#REF!</v>
      </c>
      <c r="V267" s="237"/>
      <c r="W267" s="237"/>
      <c r="X267" s="237"/>
      <c r="Y267" s="238" t="e">
        <f>U267/M267</f>
        <v>#REF!</v>
      </c>
      <c r="Z267" s="238"/>
      <c r="AA267" s="238"/>
      <c r="AB267" s="238"/>
      <c r="AC267" s="237"/>
      <c r="AD267" s="237"/>
      <c r="AE267" s="237"/>
      <c r="AF267" s="237"/>
      <c r="AG267" s="238"/>
      <c r="AH267" s="238"/>
      <c r="AI267" s="238"/>
      <c r="AJ267" s="238"/>
      <c r="AK267" s="86">
        <v>3.05</v>
      </c>
      <c r="AL267" s="86"/>
      <c r="AM267" s="239"/>
      <c r="AN267" s="239">
        <f>AK267*$AN$10/$AK$10</f>
        <v>1.7993466864428302</v>
      </c>
      <c r="AO267" s="98">
        <f t="shared" si="155"/>
        <v>12595.426805099813</v>
      </c>
      <c r="AP267" s="98">
        <f t="shared" si="155"/>
        <v>7197.3867457713213</v>
      </c>
      <c r="AQ267" s="98">
        <f t="shared" si="155"/>
        <v>5218.105390684208</v>
      </c>
      <c r="AR267" s="98">
        <f t="shared" si="155"/>
        <v>3238.8240355970943</v>
      </c>
      <c r="AS267" s="99">
        <f t="shared" si="156"/>
        <v>12600</v>
      </c>
      <c r="AT267" s="99">
        <f t="shared" si="156"/>
        <v>7200</v>
      </c>
      <c r="AU267" s="99">
        <f t="shared" si="156"/>
        <v>5200</v>
      </c>
      <c r="AV267" s="99">
        <f t="shared" si="156"/>
        <v>3200</v>
      </c>
      <c r="AW267" s="100">
        <f t="shared" si="157"/>
        <v>1889.3140207649717</v>
      </c>
      <c r="AX267" s="240" t="s">
        <v>344</v>
      </c>
      <c r="AY267" s="101">
        <v>7000</v>
      </c>
      <c r="AZ267" s="102">
        <v>3919.9999999999995</v>
      </c>
      <c r="BA267" s="102">
        <v>3220</v>
      </c>
      <c r="BB267" s="102">
        <v>1959.9999999999998</v>
      </c>
      <c r="BC267" s="237">
        <v>6000</v>
      </c>
      <c r="BD267" s="237">
        <v>3360</v>
      </c>
      <c r="BE267" s="237">
        <v>2760</v>
      </c>
      <c r="BF267" s="237">
        <v>1680</v>
      </c>
      <c r="BG267" s="103">
        <f t="shared" si="158"/>
        <v>1310.6859792350283</v>
      </c>
      <c r="BJ267" s="235" t="e">
        <f>M267*#REF!</f>
        <v>#REF!</v>
      </c>
      <c r="BK267" s="235" t="e">
        <f>N267*#REF!</f>
        <v>#REF!</v>
      </c>
      <c r="BL267" s="235" t="e">
        <f>O267*#REF!</f>
        <v>#REF!</v>
      </c>
      <c r="BM267" s="235" t="e">
        <f>P267*#REF!</f>
        <v>#REF!</v>
      </c>
    </row>
    <row r="268" spans="1:65" s="83" customFormat="1" ht="47.25" customHeight="1" x14ac:dyDescent="0.25">
      <c r="A268" s="83" t="str">
        <f t="shared" si="125"/>
        <v>BH150DT+1</v>
      </c>
      <c r="B268" s="83" t="str">
        <f t="shared" si="126"/>
        <v>BH150DT+2</v>
      </c>
      <c r="C268" s="83" t="str">
        <f t="shared" si="127"/>
        <v>BH150DT+3</v>
      </c>
      <c r="D268" s="83" t="str">
        <f t="shared" si="128"/>
        <v>BH150DT+4</v>
      </c>
      <c r="E268" s="83" t="s">
        <v>344</v>
      </c>
      <c r="F268" s="85">
        <v>150</v>
      </c>
      <c r="G268" s="85"/>
      <c r="H268" s="93" t="s">
        <v>4952</v>
      </c>
      <c r="I268" s="84" t="s">
        <v>4953</v>
      </c>
      <c r="J268" s="84" t="s">
        <v>368</v>
      </c>
      <c r="K268" s="84" t="str">
        <f t="shared" ref="K268:K331" si="159">H268</f>
        <v>BH150DT</v>
      </c>
      <c r="L268" s="84" t="s">
        <v>4954</v>
      </c>
      <c r="M268" s="95">
        <v>7000</v>
      </c>
      <c r="N268" s="95">
        <v>4000</v>
      </c>
      <c r="O268" s="95">
        <v>3300</v>
      </c>
      <c r="P268" s="95">
        <v>2000</v>
      </c>
      <c r="Q268" s="95" t="e">
        <f>VLOOKUP(H268&amp;"Vị trí 1",#REF!,9,0)</f>
        <v>#REF!</v>
      </c>
      <c r="R268" s="95" t="e">
        <f>VLOOKUP(H268&amp;"Vị trí 2",#REF!,9,0)</f>
        <v>#REF!</v>
      </c>
      <c r="S268" s="95" t="e">
        <f>VLOOKUP(H268&amp;"Vị trí 3",#REF!,9,0)</f>
        <v>#REF!</v>
      </c>
      <c r="T268" s="95" t="e">
        <f>VLOOKUP(H268&amp;"Vị trí 4",#REF!,9,0)</f>
        <v>#REF!</v>
      </c>
      <c r="U268" s="237"/>
      <c r="V268" s="237"/>
      <c r="W268" s="237"/>
      <c r="X268" s="237"/>
      <c r="Y268" s="238"/>
      <c r="Z268" s="238"/>
      <c r="AA268" s="238"/>
      <c r="AB268" s="238"/>
      <c r="AC268" s="237"/>
      <c r="AD268" s="237"/>
      <c r="AE268" s="237"/>
      <c r="AF268" s="237"/>
      <c r="AG268" s="238"/>
      <c r="AH268" s="238"/>
      <c r="AI268" s="238"/>
      <c r="AJ268" s="238"/>
      <c r="AK268" s="86">
        <v>3.6422062237279627</v>
      </c>
      <c r="AL268" s="86"/>
      <c r="AM268" s="239"/>
      <c r="AN268" s="239">
        <f>ROUNDDOWN(AK268*$AN$10/$AK$10,1)</f>
        <v>2.1</v>
      </c>
      <c r="AO268" s="98">
        <f t="shared" si="155"/>
        <v>14700</v>
      </c>
      <c r="AP268" s="98">
        <f t="shared" si="155"/>
        <v>8400</v>
      </c>
      <c r="AQ268" s="98">
        <f t="shared" si="155"/>
        <v>6930</v>
      </c>
      <c r="AR268" s="98">
        <f t="shared" si="155"/>
        <v>4200</v>
      </c>
      <c r="AS268" s="99">
        <f t="shared" si="156"/>
        <v>14700</v>
      </c>
      <c r="AT268" s="99">
        <f t="shared" si="156"/>
        <v>8400</v>
      </c>
      <c r="AU268" s="99">
        <f t="shared" si="156"/>
        <v>6900</v>
      </c>
      <c r="AV268" s="99">
        <f t="shared" si="156"/>
        <v>4200</v>
      </c>
      <c r="AW268" s="100">
        <f t="shared" si="157"/>
        <v>2205</v>
      </c>
      <c r="AX268" s="240" t="s">
        <v>344</v>
      </c>
      <c r="AY268" s="101">
        <v>3500</v>
      </c>
      <c r="AZ268" s="102">
        <v>2100</v>
      </c>
      <c r="BA268" s="102">
        <v>1610</v>
      </c>
      <c r="BB268" s="102">
        <v>1260</v>
      </c>
      <c r="BC268" s="237">
        <v>3000</v>
      </c>
      <c r="BD268" s="237">
        <v>1800</v>
      </c>
      <c r="BE268" s="237">
        <v>1380</v>
      </c>
      <c r="BF268" s="237">
        <v>1080</v>
      </c>
      <c r="BG268" s="103">
        <f t="shared" si="158"/>
        <v>1995</v>
      </c>
    </row>
    <row r="269" spans="1:65" s="83" customFormat="1" ht="35.1" customHeight="1" x14ac:dyDescent="0.25">
      <c r="A269" s="83" t="str">
        <f t="shared" ref="A269:A294" si="160">$H269&amp;"+1"</f>
        <v>BH151DT+1</v>
      </c>
      <c r="B269" s="83" t="str">
        <f t="shared" ref="B269:B294" si="161">$H269&amp;"+2"</f>
        <v>BH151DT+2</v>
      </c>
      <c r="C269" s="83" t="str">
        <f t="shared" ref="C269:C294" si="162">$H269&amp;"+3"</f>
        <v>BH151DT+3</v>
      </c>
      <c r="D269" s="83" t="str">
        <f t="shared" ref="D269:D294" si="163">$H269&amp;"+4"</f>
        <v>BH151DT+4</v>
      </c>
      <c r="E269" s="83" t="s">
        <v>344</v>
      </c>
      <c r="F269" s="85">
        <v>151</v>
      </c>
      <c r="G269" s="85"/>
      <c r="H269" s="93" t="s">
        <v>4955</v>
      </c>
      <c r="I269" s="84" t="s">
        <v>4956</v>
      </c>
      <c r="J269" s="84" t="s">
        <v>4957</v>
      </c>
      <c r="K269" s="84" t="str">
        <f t="shared" si="159"/>
        <v>BH151DT</v>
      </c>
      <c r="L269" s="84" t="s">
        <v>4958</v>
      </c>
      <c r="M269" s="95">
        <v>5000</v>
      </c>
      <c r="N269" s="95">
        <v>3000</v>
      </c>
      <c r="O269" s="95">
        <v>2300</v>
      </c>
      <c r="P269" s="95">
        <v>1800</v>
      </c>
      <c r="Q269" s="95" t="e">
        <f>VLOOKUP(H269&amp;"Vị trí 1",#REF!,9,0)</f>
        <v>#REF!</v>
      </c>
      <c r="R269" s="95" t="e">
        <f>VLOOKUP(H269&amp;"Vị trí 2",#REF!,9,0)</f>
        <v>#REF!</v>
      </c>
      <c r="S269" s="95" t="e">
        <f>VLOOKUP(H269&amp;"Vị trí 3",#REF!,9,0)</f>
        <v>#REF!</v>
      </c>
      <c r="T269" s="95" t="e">
        <f>VLOOKUP(H269&amp;"Vị trí 4",#REF!,9,0)</f>
        <v>#REF!</v>
      </c>
      <c r="U269" s="237"/>
      <c r="V269" s="237"/>
      <c r="W269" s="237"/>
      <c r="X269" s="237"/>
      <c r="Y269" s="238"/>
      <c r="Z269" s="238"/>
      <c r="AA269" s="238"/>
      <c r="AB269" s="238"/>
      <c r="AC269" s="237"/>
      <c r="AD269" s="237"/>
      <c r="AE269" s="237"/>
      <c r="AF269" s="237"/>
      <c r="AG269" s="238"/>
      <c r="AH269" s="238"/>
      <c r="AI269" s="238"/>
      <c r="AJ269" s="238"/>
      <c r="AK269" s="86">
        <v>3.7894736842105261</v>
      </c>
      <c r="AL269" s="86"/>
      <c r="AM269" s="239"/>
      <c r="AN269" s="239">
        <f>ROUNDDOWN(AK269*$AN$10/$AK$10,1)</f>
        <v>2.2000000000000002</v>
      </c>
      <c r="AO269" s="98">
        <f t="shared" si="155"/>
        <v>11000</v>
      </c>
      <c r="AP269" s="98">
        <f t="shared" si="155"/>
        <v>6600.0000000000009</v>
      </c>
      <c r="AQ269" s="98">
        <f t="shared" si="155"/>
        <v>5060</v>
      </c>
      <c r="AR269" s="98">
        <f t="shared" si="155"/>
        <v>3960.0000000000005</v>
      </c>
      <c r="AS269" s="99">
        <f t="shared" si="156"/>
        <v>11000</v>
      </c>
      <c r="AT269" s="99">
        <f t="shared" si="156"/>
        <v>6600</v>
      </c>
      <c r="AU269" s="99">
        <f t="shared" si="156"/>
        <v>5100</v>
      </c>
      <c r="AV269" s="99">
        <f t="shared" si="156"/>
        <v>4000</v>
      </c>
      <c r="AW269" s="100">
        <f t="shared" si="157"/>
        <v>1650</v>
      </c>
      <c r="AX269" s="240" t="s">
        <v>344</v>
      </c>
      <c r="AY269" s="101"/>
      <c r="AZ269" s="102"/>
      <c r="BA269" s="102"/>
      <c r="BB269" s="102"/>
      <c r="BC269" s="237"/>
      <c r="BD269" s="237"/>
      <c r="BE269" s="237"/>
      <c r="BF269" s="237"/>
      <c r="BG269" s="103">
        <f t="shared" si="158"/>
        <v>2350</v>
      </c>
      <c r="BJ269" s="235" t="e">
        <f>M269*#REF!</f>
        <v>#REF!</v>
      </c>
      <c r="BK269" s="235" t="e">
        <f>N269*#REF!</f>
        <v>#REF!</v>
      </c>
      <c r="BL269" s="235" t="e">
        <f>O269*#REF!</f>
        <v>#REF!</v>
      </c>
      <c r="BM269" s="235" t="e">
        <f>P269*#REF!</f>
        <v>#REF!</v>
      </c>
    </row>
    <row r="270" spans="1:65" s="83" customFormat="1" ht="35.1" customHeight="1" x14ac:dyDescent="0.25">
      <c r="A270" s="83" t="str">
        <f t="shared" si="160"/>
        <v>BH152DT+1</v>
      </c>
      <c r="B270" s="83" t="str">
        <f t="shared" si="161"/>
        <v>BH152DT+2</v>
      </c>
      <c r="C270" s="83" t="str">
        <f t="shared" si="162"/>
        <v>BH152DT+3</v>
      </c>
      <c r="D270" s="83" t="str">
        <f t="shared" si="163"/>
        <v>BH152DT+4</v>
      </c>
      <c r="E270" s="83" t="s">
        <v>344</v>
      </c>
      <c r="F270" s="85">
        <v>152</v>
      </c>
      <c r="G270" s="85"/>
      <c r="H270" s="93" t="s">
        <v>4959</v>
      </c>
      <c r="I270" s="84" t="s">
        <v>4960</v>
      </c>
      <c r="J270" s="84" t="s">
        <v>368</v>
      </c>
      <c r="K270" s="84"/>
      <c r="L270" s="84" t="s">
        <v>4961</v>
      </c>
      <c r="M270" s="96"/>
      <c r="N270" s="96"/>
      <c r="O270" s="96"/>
      <c r="P270" s="96"/>
      <c r="Q270" s="95"/>
      <c r="R270" s="95"/>
      <c r="S270" s="95"/>
      <c r="T270" s="95"/>
      <c r="U270" s="237"/>
      <c r="V270" s="237"/>
      <c r="W270" s="237"/>
      <c r="X270" s="237"/>
      <c r="Y270" s="238"/>
      <c r="Z270" s="238"/>
      <c r="AA270" s="238"/>
      <c r="AB270" s="238"/>
      <c r="AC270" s="237"/>
      <c r="AD270" s="237"/>
      <c r="AE270" s="237"/>
      <c r="AF270" s="237"/>
      <c r="AG270" s="238"/>
      <c r="AH270" s="238"/>
      <c r="AI270" s="238"/>
      <c r="AJ270" s="238"/>
      <c r="AK270" s="86"/>
      <c r="AL270" s="86"/>
      <c r="AM270" s="239"/>
      <c r="AN270" s="239"/>
      <c r="AO270" s="98"/>
      <c r="AP270" s="98"/>
      <c r="AQ270" s="98"/>
      <c r="AR270" s="98"/>
      <c r="AS270" s="98"/>
      <c r="AT270" s="98"/>
      <c r="AU270" s="98"/>
      <c r="AV270" s="98"/>
      <c r="AW270" s="58"/>
      <c r="AX270" s="240" t="s">
        <v>344</v>
      </c>
      <c r="AY270" s="101">
        <v>4900</v>
      </c>
      <c r="AZ270" s="102">
        <v>2100</v>
      </c>
      <c r="BA270" s="102">
        <v>1820</v>
      </c>
      <c r="BB270" s="102">
        <v>1400</v>
      </c>
      <c r="BC270" s="237">
        <v>4200</v>
      </c>
      <c r="BD270" s="237">
        <v>1800</v>
      </c>
      <c r="BE270" s="237">
        <v>1560</v>
      </c>
      <c r="BF270" s="237">
        <v>1200</v>
      </c>
      <c r="BJ270" s="235" t="e">
        <f>M270*#REF!</f>
        <v>#REF!</v>
      </c>
      <c r="BK270" s="235" t="e">
        <f>N270*#REF!</f>
        <v>#REF!</v>
      </c>
      <c r="BL270" s="235" t="e">
        <f>O270*#REF!</f>
        <v>#REF!</v>
      </c>
      <c r="BM270" s="235" t="e">
        <f>P270*#REF!</f>
        <v>#REF!</v>
      </c>
    </row>
    <row r="271" spans="1:65" s="83" customFormat="1" ht="63" x14ac:dyDescent="0.25">
      <c r="A271" s="83" t="str">
        <f t="shared" si="160"/>
        <v>BH152DT_D1+1</v>
      </c>
      <c r="B271" s="83" t="str">
        <f t="shared" si="161"/>
        <v>BH152DT_D1+2</v>
      </c>
      <c r="C271" s="83" t="str">
        <f t="shared" si="162"/>
        <v>BH152DT_D1+3</v>
      </c>
      <c r="D271" s="83" t="str">
        <f t="shared" si="163"/>
        <v>BH152DT_D1+4</v>
      </c>
      <c r="E271" s="83" t="s">
        <v>344</v>
      </c>
      <c r="F271" s="85"/>
      <c r="G271" s="85"/>
      <c r="H271" s="93" t="s">
        <v>4962</v>
      </c>
      <c r="I271" s="84" t="s">
        <v>4963</v>
      </c>
      <c r="J271" s="84" t="s">
        <v>4957</v>
      </c>
      <c r="K271" s="84" t="str">
        <f t="shared" si="159"/>
        <v>BH152DT_D1</v>
      </c>
      <c r="L271" s="84" t="s">
        <v>4964</v>
      </c>
      <c r="M271" s="95">
        <v>7000</v>
      </c>
      <c r="N271" s="95">
        <v>3000</v>
      </c>
      <c r="O271" s="95">
        <v>2600</v>
      </c>
      <c r="P271" s="95">
        <v>2000</v>
      </c>
      <c r="Q271" s="95" t="e">
        <f>VLOOKUP(H271&amp;"Vị trí 1",#REF!,9,0)</f>
        <v>#REF!</v>
      </c>
      <c r="R271" s="95" t="e">
        <f>VLOOKUP(H271&amp;"Vị trí 2",#REF!,9,0)</f>
        <v>#REF!</v>
      </c>
      <c r="S271" s="95" t="e">
        <f>VLOOKUP(H271&amp;"Vị trí 3",#REF!,9,0)</f>
        <v>#REF!</v>
      </c>
      <c r="T271" s="95" t="e">
        <f>VLOOKUP(H271&amp;"Vị trí 4",#REF!,9,0)</f>
        <v>#REF!</v>
      </c>
      <c r="U271" s="237"/>
      <c r="V271" s="237" t="e">
        <f>VLOOKUP(B271,#REF!,32,0)</f>
        <v>#REF!</v>
      </c>
      <c r="W271" s="237"/>
      <c r="X271" s="237"/>
      <c r="Y271" s="238"/>
      <c r="Z271" s="238" t="e">
        <f>V271/N271</f>
        <v>#REF!</v>
      </c>
      <c r="AA271" s="238"/>
      <c r="AB271" s="238"/>
      <c r="AC271" s="237"/>
      <c r="AD271" s="237"/>
      <c r="AE271" s="237"/>
      <c r="AF271" s="237"/>
      <c r="AG271" s="238"/>
      <c r="AH271" s="238"/>
      <c r="AI271" s="238"/>
      <c r="AJ271" s="238"/>
      <c r="AK271" s="86">
        <v>3.05</v>
      </c>
      <c r="AL271" s="86"/>
      <c r="AM271" s="239"/>
      <c r="AN271" s="239">
        <f>AK271*$AN$10/$AK$10</f>
        <v>1.7993466864428302</v>
      </c>
      <c r="AO271" s="98">
        <f t="shared" ref="AO271:AO283" si="164">M271*$AN271</f>
        <v>12595.426805099813</v>
      </c>
      <c r="AP271" s="98">
        <f t="shared" ref="AP271:AP283" si="165">N271*$AN271</f>
        <v>5398.0400593284903</v>
      </c>
      <c r="AQ271" s="98">
        <f t="shared" ref="AQ271:AQ283" si="166">O271*$AN271</f>
        <v>4678.3013847513585</v>
      </c>
      <c r="AR271" s="98">
        <f t="shared" ref="AR271:AR283" si="167">P271*$AN271</f>
        <v>3598.6933728856607</v>
      </c>
      <c r="AS271" s="99">
        <f t="shared" ref="AS271:AV283" si="168">IF(AO271&lt;1000,ROUND(AO271,-1),ROUND(AO271,-2))</f>
        <v>12600</v>
      </c>
      <c r="AT271" s="99">
        <f t="shared" si="168"/>
        <v>5400</v>
      </c>
      <c r="AU271" s="99">
        <f t="shared" si="168"/>
        <v>4700</v>
      </c>
      <c r="AV271" s="99">
        <f t="shared" si="168"/>
        <v>3600</v>
      </c>
      <c r="AW271" s="100">
        <f t="shared" ref="AW271:AW283" si="169">AO271*0.15</f>
        <v>1889.3140207649717</v>
      </c>
      <c r="AX271" s="240" t="s">
        <v>344</v>
      </c>
      <c r="AY271" s="101">
        <v>4200</v>
      </c>
      <c r="AZ271" s="102">
        <v>2800</v>
      </c>
      <c r="BA271" s="102">
        <v>1820</v>
      </c>
      <c r="BB271" s="102">
        <v>1260</v>
      </c>
      <c r="BC271" s="237">
        <v>3600</v>
      </c>
      <c r="BD271" s="237">
        <v>2400</v>
      </c>
      <c r="BE271" s="237">
        <v>1560</v>
      </c>
      <c r="BF271" s="237">
        <v>1080</v>
      </c>
      <c r="BG271" s="103">
        <f t="shared" ref="BG271:BG283" si="170">AV271-AW271</f>
        <v>1710.6859792350283</v>
      </c>
      <c r="BJ271" s="235" t="e">
        <f>M271*#REF!</f>
        <v>#REF!</v>
      </c>
      <c r="BK271" s="235" t="e">
        <f>N271*#REF!</f>
        <v>#REF!</v>
      </c>
      <c r="BL271" s="235" t="e">
        <f>O271*#REF!</f>
        <v>#REF!</v>
      </c>
      <c r="BM271" s="235" t="e">
        <f>P271*#REF!</f>
        <v>#REF!</v>
      </c>
    </row>
    <row r="272" spans="1:65" s="104" customFormat="1" ht="35.1" customHeight="1" x14ac:dyDescent="0.25">
      <c r="A272" s="83" t="str">
        <f t="shared" si="160"/>
        <v>BH152DT_D2+1</v>
      </c>
      <c r="B272" s="83" t="str">
        <f t="shared" si="161"/>
        <v>BH152DT_D2+2</v>
      </c>
      <c r="C272" s="83" t="str">
        <f t="shared" si="162"/>
        <v>BH152DT_D2+3</v>
      </c>
      <c r="D272" s="83" t="str">
        <f t="shared" si="163"/>
        <v>BH152DT_D2+4</v>
      </c>
      <c r="E272" s="83" t="s">
        <v>344</v>
      </c>
      <c r="F272" s="85"/>
      <c r="G272" s="85"/>
      <c r="H272" s="93" t="s">
        <v>4965</v>
      </c>
      <c r="I272" s="84" t="s">
        <v>4966</v>
      </c>
      <c r="J272" s="84" t="s">
        <v>4957</v>
      </c>
      <c r="K272" s="84" t="str">
        <f t="shared" si="159"/>
        <v>BH152DT_D2</v>
      </c>
      <c r="L272" s="84" t="s">
        <v>4967</v>
      </c>
      <c r="M272" s="95">
        <v>6000</v>
      </c>
      <c r="N272" s="95">
        <v>4000</v>
      </c>
      <c r="O272" s="95">
        <v>2600</v>
      </c>
      <c r="P272" s="95">
        <v>1800</v>
      </c>
      <c r="Q272" s="95" t="e">
        <f>VLOOKUP(H272&amp;"Vị trí 1",#REF!,9,0)</f>
        <v>#REF!</v>
      </c>
      <c r="R272" s="95" t="e">
        <f>VLOOKUP(H272&amp;"Vị trí 2",#REF!,9,0)</f>
        <v>#REF!</v>
      </c>
      <c r="S272" s="95" t="e">
        <f>VLOOKUP(H272&amp;"Vị trí 3",#REF!,9,0)</f>
        <v>#REF!</v>
      </c>
      <c r="T272" s="95" t="e">
        <f>VLOOKUP(H272&amp;"Vị trí 4",#REF!,9,0)</f>
        <v>#REF!</v>
      </c>
      <c r="U272" s="237"/>
      <c r="V272" s="237"/>
      <c r="W272" s="237"/>
      <c r="X272" s="237"/>
      <c r="Y272" s="238"/>
      <c r="Z272" s="238"/>
      <c r="AA272" s="238"/>
      <c r="AB272" s="238"/>
      <c r="AC272" s="237"/>
      <c r="AD272" s="237"/>
      <c r="AE272" s="237"/>
      <c r="AF272" s="237"/>
      <c r="AG272" s="238"/>
      <c r="AH272" s="238"/>
      <c r="AI272" s="238"/>
      <c r="AJ272" s="238"/>
      <c r="AK272" s="86">
        <v>3.05</v>
      </c>
      <c r="AL272" s="86"/>
      <c r="AM272" s="239"/>
      <c r="AN272" s="239">
        <f>AK272*$AN$10/$AK$10</f>
        <v>1.7993466864428302</v>
      </c>
      <c r="AO272" s="98">
        <f t="shared" si="164"/>
        <v>10796.080118656981</v>
      </c>
      <c r="AP272" s="98">
        <f t="shared" si="165"/>
        <v>7197.3867457713213</v>
      </c>
      <c r="AQ272" s="98">
        <f t="shared" si="166"/>
        <v>4678.3013847513585</v>
      </c>
      <c r="AR272" s="98">
        <f t="shared" si="167"/>
        <v>3238.8240355970943</v>
      </c>
      <c r="AS272" s="99">
        <f t="shared" si="168"/>
        <v>10800</v>
      </c>
      <c r="AT272" s="99">
        <f t="shared" si="168"/>
        <v>7200</v>
      </c>
      <c r="AU272" s="99">
        <f t="shared" si="168"/>
        <v>4700</v>
      </c>
      <c r="AV272" s="99">
        <f t="shared" si="168"/>
        <v>3200</v>
      </c>
      <c r="AW272" s="100">
        <f t="shared" si="169"/>
        <v>1619.4120177985471</v>
      </c>
      <c r="AX272" s="240" t="s">
        <v>344</v>
      </c>
      <c r="AY272" s="101">
        <v>6300</v>
      </c>
      <c r="AZ272" s="102">
        <v>3500</v>
      </c>
      <c r="BA272" s="102">
        <v>2520</v>
      </c>
      <c r="BB272" s="102">
        <v>1610</v>
      </c>
      <c r="BC272" s="237">
        <v>5400</v>
      </c>
      <c r="BD272" s="237">
        <v>3000</v>
      </c>
      <c r="BE272" s="237">
        <v>2160</v>
      </c>
      <c r="BF272" s="237">
        <v>1380</v>
      </c>
      <c r="BG272" s="103">
        <f t="shared" si="170"/>
        <v>1580.5879822014529</v>
      </c>
      <c r="BJ272" s="235" t="e">
        <f>M272*#REF!</f>
        <v>#REF!</v>
      </c>
      <c r="BK272" s="235" t="e">
        <f>N272*#REF!</f>
        <v>#REF!</v>
      </c>
      <c r="BL272" s="235" t="e">
        <f>O272*#REF!</f>
        <v>#REF!</v>
      </c>
      <c r="BM272" s="235" t="e">
        <f>P272*#REF!</f>
        <v>#REF!</v>
      </c>
    </row>
    <row r="273" spans="1:65" s="18" customFormat="1" ht="47.25" x14ac:dyDescent="0.25">
      <c r="A273" s="83" t="str">
        <f t="shared" si="160"/>
        <v>BH153DT+1</v>
      </c>
      <c r="B273" s="83" t="str">
        <f t="shared" si="161"/>
        <v>BH153DT+2</v>
      </c>
      <c r="C273" s="83" t="str">
        <f t="shared" si="162"/>
        <v>BH153DT+3</v>
      </c>
      <c r="D273" s="83" t="str">
        <f t="shared" si="163"/>
        <v>BH153DT+4</v>
      </c>
      <c r="E273" s="83" t="s">
        <v>344</v>
      </c>
      <c r="F273" s="85">
        <v>153</v>
      </c>
      <c r="G273" s="85"/>
      <c r="H273" s="93" t="s">
        <v>4968</v>
      </c>
      <c r="I273" s="84" t="s">
        <v>4969</v>
      </c>
      <c r="J273" s="84" t="s">
        <v>4970</v>
      </c>
      <c r="K273" s="84" t="str">
        <f t="shared" si="159"/>
        <v>BH153DT</v>
      </c>
      <c r="L273" s="84" t="s">
        <v>4971</v>
      </c>
      <c r="M273" s="95">
        <v>6000</v>
      </c>
      <c r="N273" s="95">
        <v>3000</v>
      </c>
      <c r="O273" s="95">
        <v>2300</v>
      </c>
      <c r="P273" s="95">
        <v>1800</v>
      </c>
      <c r="Q273" s="95" t="e">
        <f>VLOOKUP(H273&amp;"Vị trí 1",#REF!,9,0)</f>
        <v>#REF!</v>
      </c>
      <c r="R273" s="95" t="e">
        <f>VLOOKUP(H273&amp;"Vị trí 2",#REF!,9,0)</f>
        <v>#REF!</v>
      </c>
      <c r="S273" s="95" t="e">
        <f>VLOOKUP(H273&amp;"Vị trí 3",#REF!,9,0)</f>
        <v>#REF!</v>
      </c>
      <c r="T273" s="95" t="e">
        <f>VLOOKUP(H273&amp;"Vị trí 4",#REF!,9,0)</f>
        <v>#REF!</v>
      </c>
      <c r="U273" s="237"/>
      <c r="V273" s="237"/>
      <c r="W273" s="237"/>
      <c r="X273" s="237"/>
      <c r="Y273" s="238"/>
      <c r="Z273" s="238"/>
      <c r="AA273" s="238"/>
      <c r="AB273" s="238"/>
      <c r="AC273" s="237"/>
      <c r="AD273" s="237"/>
      <c r="AE273" s="237"/>
      <c r="AF273" s="237"/>
      <c r="AG273" s="238"/>
      <c r="AH273" s="238"/>
      <c r="AI273" s="238"/>
      <c r="AJ273" s="238"/>
      <c r="AK273" s="86">
        <v>4.5040943425925928</v>
      </c>
      <c r="AL273" s="86"/>
      <c r="AM273" s="239"/>
      <c r="AN273" s="239">
        <f>ROUNDDOWN(AK273*$AN$10/$AK$10,1)</f>
        <v>2.6</v>
      </c>
      <c r="AO273" s="98">
        <f t="shared" si="164"/>
        <v>15600</v>
      </c>
      <c r="AP273" s="98">
        <f t="shared" si="165"/>
        <v>7800</v>
      </c>
      <c r="AQ273" s="98">
        <f t="shared" si="166"/>
        <v>5980</v>
      </c>
      <c r="AR273" s="98">
        <f t="shared" si="167"/>
        <v>4680</v>
      </c>
      <c r="AS273" s="99">
        <f t="shared" si="168"/>
        <v>15600</v>
      </c>
      <c r="AT273" s="99">
        <f t="shared" si="168"/>
        <v>7800</v>
      </c>
      <c r="AU273" s="99">
        <f t="shared" si="168"/>
        <v>6000</v>
      </c>
      <c r="AV273" s="99">
        <f t="shared" si="168"/>
        <v>4700</v>
      </c>
      <c r="AW273" s="100">
        <f t="shared" si="169"/>
        <v>2340</v>
      </c>
      <c r="AX273" s="240" t="s">
        <v>344</v>
      </c>
      <c r="AY273" s="101">
        <v>3500</v>
      </c>
      <c r="AZ273" s="102">
        <v>1750</v>
      </c>
      <c r="BA273" s="102">
        <v>1400</v>
      </c>
      <c r="BB273" s="102">
        <v>910</v>
      </c>
      <c r="BC273" s="237">
        <v>3000</v>
      </c>
      <c r="BD273" s="237">
        <v>1500</v>
      </c>
      <c r="BE273" s="237">
        <v>1200</v>
      </c>
      <c r="BF273" s="237">
        <v>780</v>
      </c>
      <c r="BG273" s="103">
        <f t="shared" si="170"/>
        <v>2360</v>
      </c>
      <c r="BJ273" s="235" t="e">
        <f>M273*#REF!</f>
        <v>#REF!</v>
      </c>
      <c r="BK273" s="235" t="e">
        <f>N273*#REF!</f>
        <v>#REF!</v>
      </c>
      <c r="BL273" s="235" t="e">
        <f>O273*#REF!</f>
        <v>#REF!</v>
      </c>
      <c r="BM273" s="235" t="e">
        <f>P273*#REF!</f>
        <v>#REF!</v>
      </c>
    </row>
    <row r="274" spans="1:65" s="18" customFormat="1" ht="63" x14ac:dyDescent="0.25">
      <c r="A274" s="83" t="str">
        <f t="shared" si="160"/>
        <v>BH154DT+1</v>
      </c>
      <c r="B274" s="83" t="str">
        <f t="shared" si="161"/>
        <v>BH154DT+2</v>
      </c>
      <c r="C274" s="83" t="str">
        <f t="shared" si="162"/>
        <v>BH154DT+3</v>
      </c>
      <c r="D274" s="83" t="str">
        <f t="shared" si="163"/>
        <v>BH154DT+4</v>
      </c>
      <c r="E274" s="83" t="s">
        <v>344</v>
      </c>
      <c r="F274" s="85">
        <v>154</v>
      </c>
      <c r="G274" s="85"/>
      <c r="H274" s="93" t="s">
        <v>4972</v>
      </c>
      <c r="I274" s="84" t="s">
        <v>4973</v>
      </c>
      <c r="J274" s="84" t="s">
        <v>368</v>
      </c>
      <c r="K274" s="84" t="str">
        <f t="shared" si="159"/>
        <v>BH154DT</v>
      </c>
      <c r="L274" s="84" t="s">
        <v>4974</v>
      </c>
      <c r="M274" s="95">
        <v>5000</v>
      </c>
      <c r="N274" s="95">
        <v>2500</v>
      </c>
      <c r="O274" s="95">
        <v>2000</v>
      </c>
      <c r="P274" s="95">
        <v>1300</v>
      </c>
      <c r="Q274" s="95" t="e">
        <f>VLOOKUP(H274&amp;"Vị trí 1",#REF!,9,0)</f>
        <v>#REF!</v>
      </c>
      <c r="R274" s="95" t="e">
        <f>VLOOKUP(H274&amp;"Vị trí 2",#REF!,9,0)</f>
        <v>#REF!</v>
      </c>
      <c r="S274" s="95" t="e">
        <f>VLOOKUP(H274&amp;"Vị trí 3",#REF!,9,0)</f>
        <v>#REF!</v>
      </c>
      <c r="T274" s="95" t="e">
        <f>VLOOKUP(H274&amp;"Vị trí 4",#REF!,9,0)</f>
        <v>#REF!</v>
      </c>
      <c r="U274" s="237"/>
      <c r="V274" s="237"/>
      <c r="W274" s="237"/>
      <c r="X274" s="237"/>
      <c r="Y274" s="238"/>
      <c r="Z274" s="238"/>
      <c r="AA274" s="238"/>
      <c r="AB274" s="238"/>
      <c r="AC274" s="237"/>
      <c r="AD274" s="237"/>
      <c r="AE274" s="237"/>
      <c r="AF274" s="237"/>
      <c r="AG274" s="238"/>
      <c r="AH274" s="238"/>
      <c r="AI274" s="238"/>
      <c r="AJ274" s="238"/>
      <c r="AK274" s="86">
        <v>3.05</v>
      </c>
      <c r="AL274" s="86"/>
      <c r="AM274" s="239"/>
      <c r="AN274" s="239">
        <f t="shared" ref="AN274:AN282" si="171">AK274*$AN$10/$AK$10</f>
        <v>1.7993466864428302</v>
      </c>
      <c r="AO274" s="98">
        <f t="shared" si="164"/>
        <v>8996.7334322141505</v>
      </c>
      <c r="AP274" s="98">
        <f t="shared" si="165"/>
        <v>4498.3667161070753</v>
      </c>
      <c r="AQ274" s="98">
        <f t="shared" si="166"/>
        <v>3598.6933728856607</v>
      </c>
      <c r="AR274" s="98">
        <f t="shared" si="167"/>
        <v>2339.1506923756792</v>
      </c>
      <c r="AS274" s="99">
        <f t="shared" si="168"/>
        <v>9000</v>
      </c>
      <c r="AT274" s="99">
        <f t="shared" si="168"/>
        <v>4500</v>
      </c>
      <c r="AU274" s="99">
        <f t="shared" si="168"/>
        <v>3600</v>
      </c>
      <c r="AV274" s="99">
        <f t="shared" si="168"/>
        <v>2300</v>
      </c>
      <c r="AW274" s="100">
        <f t="shared" si="169"/>
        <v>1349.5100148321226</v>
      </c>
      <c r="AX274" s="240" t="s">
        <v>344</v>
      </c>
      <c r="AY274" s="101">
        <v>11900</v>
      </c>
      <c r="AZ274" s="102">
        <v>7700</v>
      </c>
      <c r="BA274" s="102">
        <v>4200</v>
      </c>
      <c r="BB274" s="102">
        <v>2730</v>
      </c>
      <c r="BC274" s="237">
        <v>10200</v>
      </c>
      <c r="BD274" s="237">
        <v>6600</v>
      </c>
      <c r="BE274" s="237">
        <v>3600</v>
      </c>
      <c r="BF274" s="237">
        <v>2340</v>
      </c>
      <c r="BG274" s="103">
        <f t="shared" si="170"/>
        <v>950.48998516787742</v>
      </c>
      <c r="BJ274" s="235" t="e">
        <f>M274*#REF!</f>
        <v>#REF!</v>
      </c>
      <c r="BK274" s="235" t="e">
        <f>N274*#REF!</f>
        <v>#REF!</v>
      </c>
      <c r="BL274" s="235" t="e">
        <f>O274*#REF!</f>
        <v>#REF!</v>
      </c>
      <c r="BM274" s="235" t="e">
        <f>P274*#REF!</f>
        <v>#REF!</v>
      </c>
    </row>
    <row r="275" spans="1:65" s="18" customFormat="1" ht="47.25" customHeight="1" x14ac:dyDescent="0.25">
      <c r="A275" s="83" t="str">
        <f t="shared" si="160"/>
        <v>BH155DT+1</v>
      </c>
      <c r="B275" s="83" t="str">
        <f t="shared" si="161"/>
        <v>BH155DT+2</v>
      </c>
      <c r="C275" s="83" t="str">
        <f t="shared" si="162"/>
        <v>BH155DT+3</v>
      </c>
      <c r="D275" s="83" t="str">
        <f t="shared" si="163"/>
        <v>BH155DT+4</v>
      </c>
      <c r="E275" s="83" t="s">
        <v>344</v>
      </c>
      <c r="F275" s="85">
        <v>155</v>
      </c>
      <c r="G275" s="85"/>
      <c r="H275" s="93" t="s">
        <v>4975</v>
      </c>
      <c r="I275" s="84" t="s">
        <v>4976</v>
      </c>
      <c r="J275" s="84" t="s">
        <v>368</v>
      </c>
      <c r="K275" s="84" t="str">
        <f t="shared" si="159"/>
        <v>BH155DT</v>
      </c>
      <c r="L275" s="84" t="s">
        <v>4977</v>
      </c>
      <c r="M275" s="248">
        <v>17000</v>
      </c>
      <c r="N275" s="248">
        <v>11000</v>
      </c>
      <c r="O275" s="248">
        <v>6000</v>
      </c>
      <c r="P275" s="248">
        <v>3900</v>
      </c>
      <c r="Q275" s="95" t="e">
        <f>VLOOKUP(H275&amp;"Vị trí 1",#REF!,9,0)</f>
        <v>#REF!</v>
      </c>
      <c r="R275" s="95" t="e">
        <f>VLOOKUP(H275&amp;"Vị trí 2",#REF!,9,0)</f>
        <v>#REF!</v>
      </c>
      <c r="S275" s="95" t="e">
        <f>VLOOKUP(H275&amp;"Vị trí 3",#REF!,9,0)</f>
        <v>#REF!</v>
      </c>
      <c r="T275" s="95" t="e">
        <f>VLOOKUP(H275&amp;"Vị trí 4",#REF!,9,0)</f>
        <v>#REF!</v>
      </c>
      <c r="U275" s="237"/>
      <c r="V275" s="237"/>
      <c r="W275" s="237"/>
      <c r="X275" s="237"/>
      <c r="Y275" s="238"/>
      <c r="Z275" s="238"/>
      <c r="AA275" s="238"/>
      <c r="AB275" s="238"/>
      <c r="AC275" s="237"/>
      <c r="AD275" s="237"/>
      <c r="AE275" s="237"/>
      <c r="AF275" s="237"/>
      <c r="AG275" s="238"/>
      <c r="AH275" s="238"/>
      <c r="AI275" s="238"/>
      <c r="AJ275" s="238"/>
      <c r="AK275" s="86">
        <v>3.05</v>
      </c>
      <c r="AL275" s="86"/>
      <c r="AM275" s="239"/>
      <c r="AN275" s="239">
        <f t="shared" si="171"/>
        <v>1.7993466864428302</v>
      </c>
      <c r="AO275" s="98">
        <f t="shared" si="164"/>
        <v>30588.893669528115</v>
      </c>
      <c r="AP275" s="98">
        <f t="shared" si="165"/>
        <v>19792.813550871131</v>
      </c>
      <c r="AQ275" s="98">
        <f t="shared" si="166"/>
        <v>10796.080118656981</v>
      </c>
      <c r="AR275" s="98">
        <f t="shared" si="167"/>
        <v>7017.4520771270381</v>
      </c>
      <c r="AS275" s="99">
        <f t="shared" si="168"/>
        <v>30600</v>
      </c>
      <c r="AT275" s="99">
        <f t="shared" si="168"/>
        <v>19800</v>
      </c>
      <c r="AU275" s="99">
        <f t="shared" si="168"/>
        <v>10800</v>
      </c>
      <c r="AV275" s="99">
        <f t="shared" si="168"/>
        <v>7000</v>
      </c>
      <c r="AW275" s="100">
        <f t="shared" si="169"/>
        <v>4588.3340504292173</v>
      </c>
      <c r="AX275" s="240" t="s">
        <v>344</v>
      </c>
      <c r="AY275" s="101">
        <v>11200</v>
      </c>
      <c r="AZ275" s="102">
        <v>7700</v>
      </c>
      <c r="BA275" s="102">
        <v>4200</v>
      </c>
      <c r="BB275" s="102">
        <v>2730</v>
      </c>
      <c r="BC275" s="237">
        <v>9600</v>
      </c>
      <c r="BD275" s="237">
        <v>6600</v>
      </c>
      <c r="BE275" s="237">
        <v>3600</v>
      </c>
      <c r="BF275" s="237">
        <v>2340</v>
      </c>
      <c r="BG275" s="103">
        <f t="shared" si="170"/>
        <v>2411.6659495707827</v>
      </c>
      <c r="BJ275" s="235" t="e">
        <f>M275*#REF!</f>
        <v>#REF!</v>
      </c>
      <c r="BK275" s="235" t="e">
        <f>N275*#REF!</f>
        <v>#REF!</v>
      </c>
      <c r="BL275" s="235" t="e">
        <f>O275*#REF!</f>
        <v>#REF!</v>
      </c>
      <c r="BM275" s="235" t="e">
        <f>P275*#REF!</f>
        <v>#REF!</v>
      </c>
    </row>
    <row r="276" spans="1:65" s="18" customFormat="1" ht="47.25" customHeight="1" x14ac:dyDescent="0.25">
      <c r="A276" s="83" t="str">
        <f t="shared" si="160"/>
        <v>BH156DT+1</v>
      </c>
      <c r="B276" s="83" t="str">
        <f t="shared" si="161"/>
        <v>BH156DT+2</v>
      </c>
      <c r="C276" s="83" t="str">
        <f t="shared" si="162"/>
        <v>BH156DT+3</v>
      </c>
      <c r="D276" s="83" t="str">
        <f t="shared" si="163"/>
        <v>BH156DT+4</v>
      </c>
      <c r="E276" s="83" t="s">
        <v>344</v>
      </c>
      <c r="F276" s="85">
        <v>156</v>
      </c>
      <c r="G276" s="85"/>
      <c r="H276" s="93" t="s">
        <v>4978</v>
      </c>
      <c r="I276" s="84" t="s">
        <v>4979</v>
      </c>
      <c r="J276" s="84" t="s">
        <v>3946</v>
      </c>
      <c r="K276" s="84" t="str">
        <f t="shared" si="159"/>
        <v>BH156DT</v>
      </c>
      <c r="L276" s="84" t="s">
        <v>4980</v>
      </c>
      <c r="M276" s="248">
        <v>16000</v>
      </c>
      <c r="N276" s="248">
        <v>11000</v>
      </c>
      <c r="O276" s="248">
        <v>6000</v>
      </c>
      <c r="P276" s="248">
        <v>3900</v>
      </c>
      <c r="Q276" s="95" t="e">
        <f>VLOOKUP(H276&amp;"Vị trí 1",#REF!,9,0)</f>
        <v>#REF!</v>
      </c>
      <c r="R276" s="95" t="e">
        <f>VLOOKUP(H276&amp;"Vị trí 2",#REF!,9,0)</f>
        <v>#REF!</v>
      </c>
      <c r="S276" s="95" t="e">
        <f>VLOOKUP(H276&amp;"Vị trí 3",#REF!,9,0)</f>
        <v>#REF!</v>
      </c>
      <c r="T276" s="95" t="e">
        <f>VLOOKUP(H276&amp;"Vị trí 4",#REF!,9,0)</f>
        <v>#REF!</v>
      </c>
      <c r="U276" s="237" t="e">
        <f>VLOOKUP(A276,#REF!,32,0)</f>
        <v>#REF!</v>
      </c>
      <c r="V276" s="237"/>
      <c r="W276" s="237"/>
      <c r="X276" s="237"/>
      <c r="Y276" s="238" t="e">
        <f>U276/M276</f>
        <v>#REF!</v>
      </c>
      <c r="Z276" s="238"/>
      <c r="AA276" s="238"/>
      <c r="AB276" s="238"/>
      <c r="AC276" s="237"/>
      <c r="AD276" s="237"/>
      <c r="AE276" s="237"/>
      <c r="AF276" s="237"/>
      <c r="AG276" s="238"/>
      <c r="AH276" s="238"/>
      <c r="AI276" s="238"/>
      <c r="AJ276" s="238"/>
      <c r="AK276" s="86">
        <v>3.05</v>
      </c>
      <c r="AL276" s="86"/>
      <c r="AM276" s="239"/>
      <c r="AN276" s="239">
        <f t="shared" si="171"/>
        <v>1.7993466864428302</v>
      </c>
      <c r="AO276" s="98">
        <f t="shared" si="164"/>
        <v>28789.546983085285</v>
      </c>
      <c r="AP276" s="98">
        <f t="shared" si="165"/>
        <v>19792.813550871131</v>
      </c>
      <c r="AQ276" s="98">
        <f t="shared" si="166"/>
        <v>10796.080118656981</v>
      </c>
      <c r="AR276" s="98">
        <f t="shared" si="167"/>
        <v>7017.4520771270381</v>
      </c>
      <c r="AS276" s="99">
        <f t="shared" si="168"/>
        <v>28800</v>
      </c>
      <c r="AT276" s="99">
        <f t="shared" si="168"/>
        <v>19800</v>
      </c>
      <c r="AU276" s="99">
        <f t="shared" si="168"/>
        <v>10800</v>
      </c>
      <c r="AV276" s="99">
        <f t="shared" si="168"/>
        <v>7000</v>
      </c>
      <c r="AW276" s="100">
        <f t="shared" si="169"/>
        <v>4318.432047462793</v>
      </c>
      <c r="AX276" s="240" t="s">
        <v>344</v>
      </c>
      <c r="AY276" s="101">
        <v>11200</v>
      </c>
      <c r="AZ276" s="102">
        <v>7700</v>
      </c>
      <c r="BA276" s="102">
        <v>4200</v>
      </c>
      <c r="BB276" s="102">
        <v>2730</v>
      </c>
      <c r="BC276" s="237">
        <v>9600</v>
      </c>
      <c r="BD276" s="237">
        <v>6600</v>
      </c>
      <c r="BE276" s="237">
        <v>3600</v>
      </c>
      <c r="BF276" s="237">
        <v>2340</v>
      </c>
      <c r="BG276" s="103">
        <f t="shared" si="170"/>
        <v>2681.567952537207</v>
      </c>
      <c r="BJ276" s="235" t="e">
        <f>M276*#REF!</f>
        <v>#REF!</v>
      </c>
      <c r="BK276" s="235" t="e">
        <f>N276*#REF!</f>
        <v>#REF!</v>
      </c>
      <c r="BL276" s="235" t="e">
        <f>O276*#REF!</f>
        <v>#REF!</v>
      </c>
      <c r="BM276" s="235" t="e">
        <f>P276*#REF!</f>
        <v>#REF!</v>
      </c>
    </row>
    <row r="277" spans="1:65" s="18" customFormat="1" ht="63" x14ac:dyDescent="0.25">
      <c r="A277" s="83" t="str">
        <f t="shared" si="160"/>
        <v>BH157DT+1</v>
      </c>
      <c r="B277" s="83" t="str">
        <f t="shared" si="161"/>
        <v>BH157DT+2</v>
      </c>
      <c r="C277" s="83" t="str">
        <f t="shared" si="162"/>
        <v>BH157DT+3</v>
      </c>
      <c r="D277" s="83" t="str">
        <f t="shared" si="163"/>
        <v>BH157DT+4</v>
      </c>
      <c r="E277" s="83" t="s">
        <v>344</v>
      </c>
      <c r="F277" s="85">
        <v>157</v>
      </c>
      <c r="G277" s="85"/>
      <c r="H277" s="93" t="s">
        <v>4981</v>
      </c>
      <c r="I277" s="84" t="s">
        <v>4982</v>
      </c>
      <c r="J277" s="84" t="s">
        <v>4983</v>
      </c>
      <c r="K277" s="84" t="str">
        <f t="shared" si="159"/>
        <v>BH157DT</v>
      </c>
      <c r="L277" s="84" t="s">
        <v>4984</v>
      </c>
      <c r="M277" s="248">
        <v>16000</v>
      </c>
      <c r="N277" s="248">
        <v>11000</v>
      </c>
      <c r="O277" s="248">
        <v>6000</v>
      </c>
      <c r="P277" s="248">
        <v>3900</v>
      </c>
      <c r="Q277" s="95" t="e">
        <f>VLOOKUP(H277&amp;"Vị trí 1",#REF!,9,0)</f>
        <v>#REF!</v>
      </c>
      <c r="R277" s="95" t="e">
        <f>VLOOKUP(H277&amp;"Vị trí 2",#REF!,9,0)</f>
        <v>#REF!</v>
      </c>
      <c r="S277" s="95" t="e">
        <f>VLOOKUP(H277&amp;"Vị trí 3",#REF!,9,0)</f>
        <v>#REF!</v>
      </c>
      <c r="T277" s="95" t="e">
        <f>VLOOKUP(H277&amp;"Vị trí 4",#REF!,9,0)</f>
        <v>#REF!</v>
      </c>
      <c r="U277" s="237" t="e">
        <f>VLOOKUP(A277,#REF!,32,0)</f>
        <v>#REF!</v>
      </c>
      <c r="V277" s="237"/>
      <c r="W277" s="237"/>
      <c r="X277" s="237"/>
      <c r="Y277" s="238" t="e">
        <f>U277/M277</f>
        <v>#REF!</v>
      </c>
      <c r="Z277" s="238"/>
      <c r="AA277" s="238"/>
      <c r="AB277" s="238"/>
      <c r="AC277" s="237"/>
      <c r="AD277" s="237"/>
      <c r="AE277" s="237"/>
      <c r="AF277" s="237"/>
      <c r="AG277" s="238"/>
      <c r="AH277" s="238"/>
      <c r="AI277" s="238"/>
      <c r="AJ277" s="238"/>
      <c r="AK277" s="86">
        <v>3.05</v>
      </c>
      <c r="AL277" s="86"/>
      <c r="AM277" s="239"/>
      <c r="AN277" s="239">
        <f t="shared" si="171"/>
        <v>1.7993466864428302</v>
      </c>
      <c r="AO277" s="98">
        <f t="shared" si="164"/>
        <v>28789.546983085285</v>
      </c>
      <c r="AP277" s="98">
        <f t="shared" si="165"/>
        <v>19792.813550871131</v>
      </c>
      <c r="AQ277" s="98">
        <f t="shared" si="166"/>
        <v>10796.080118656981</v>
      </c>
      <c r="AR277" s="98">
        <f t="shared" si="167"/>
        <v>7017.4520771270381</v>
      </c>
      <c r="AS277" s="99">
        <f t="shared" si="168"/>
        <v>28800</v>
      </c>
      <c r="AT277" s="99">
        <f t="shared" si="168"/>
        <v>19800</v>
      </c>
      <c r="AU277" s="99">
        <f t="shared" si="168"/>
        <v>10800</v>
      </c>
      <c r="AV277" s="99">
        <f t="shared" si="168"/>
        <v>7000</v>
      </c>
      <c r="AW277" s="100">
        <f t="shared" si="169"/>
        <v>4318.432047462793</v>
      </c>
      <c r="AX277" s="240" t="s">
        <v>344</v>
      </c>
      <c r="AY277" s="101">
        <v>11200</v>
      </c>
      <c r="AZ277" s="102">
        <v>7700</v>
      </c>
      <c r="BA277" s="102">
        <v>4200</v>
      </c>
      <c r="BB277" s="102">
        <v>2730</v>
      </c>
      <c r="BC277" s="237">
        <v>9600</v>
      </c>
      <c r="BD277" s="237">
        <v>6600</v>
      </c>
      <c r="BE277" s="237">
        <v>3600</v>
      </c>
      <c r="BF277" s="237">
        <v>2340</v>
      </c>
      <c r="BG277" s="103">
        <f t="shared" si="170"/>
        <v>2681.567952537207</v>
      </c>
      <c r="BJ277" s="235" t="e">
        <f>M277*#REF!</f>
        <v>#REF!</v>
      </c>
      <c r="BK277" s="235" t="e">
        <f>N277*#REF!</f>
        <v>#REF!</v>
      </c>
      <c r="BL277" s="235" t="e">
        <f>O277*#REF!</f>
        <v>#REF!</v>
      </c>
      <c r="BM277" s="235" t="e">
        <f>P277*#REF!</f>
        <v>#REF!</v>
      </c>
    </row>
    <row r="278" spans="1:65" s="18" customFormat="1" ht="35.1" customHeight="1" x14ac:dyDescent="0.25">
      <c r="A278" s="83" t="str">
        <f t="shared" si="160"/>
        <v>BH158DT+1</v>
      </c>
      <c r="B278" s="83" t="str">
        <f t="shared" si="161"/>
        <v>BH158DT+2</v>
      </c>
      <c r="C278" s="83" t="str">
        <f t="shared" si="162"/>
        <v>BH158DT+3</v>
      </c>
      <c r="D278" s="83" t="str">
        <f t="shared" si="163"/>
        <v>BH158DT+4</v>
      </c>
      <c r="E278" s="83" t="s">
        <v>344</v>
      </c>
      <c r="F278" s="85">
        <v>158</v>
      </c>
      <c r="G278" s="85"/>
      <c r="H278" s="93" t="s">
        <v>4985</v>
      </c>
      <c r="I278" s="84" t="s">
        <v>4986</v>
      </c>
      <c r="J278" s="84" t="s">
        <v>4983</v>
      </c>
      <c r="K278" s="84" t="str">
        <f t="shared" si="159"/>
        <v>BH158DT</v>
      </c>
      <c r="L278" s="84" t="s">
        <v>4987</v>
      </c>
      <c r="M278" s="248">
        <v>16000</v>
      </c>
      <c r="N278" s="248">
        <v>11000</v>
      </c>
      <c r="O278" s="248">
        <v>6000</v>
      </c>
      <c r="P278" s="248">
        <v>3900</v>
      </c>
      <c r="Q278" s="95" t="e">
        <f>VLOOKUP(H278&amp;"Vị trí 1",#REF!,9,0)</f>
        <v>#REF!</v>
      </c>
      <c r="R278" s="95" t="e">
        <f>VLOOKUP(H278&amp;"Vị trí 2",#REF!,9,0)</f>
        <v>#REF!</v>
      </c>
      <c r="S278" s="95" t="e">
        <f>VLOOKUP(H278&amp;"Vị trí 3",#REF!,9,0)</f>
        <v>#REF!</v>
      </c>
      <c r="T278" s="95" t="e">
        <f>VLOOKUP(H278&amp;"Vị trí 4",#REF!,9,0)</f>
        <v>#REF!</v>
      </c>
      <c r="U278" s="237"/>
      <c r="V278" s="237"/>
      <c r="W278" s="237"/>
      <c r="X278" s="237"/>
      <c r="Y278" s="238"/>
      <c r="Z278" s="238"/>
      <c r="AA278" s="238"/>
      <c r="AB278" s="238"/>
      <c r="AC278" s="237"/>
      <c r="AD278" s="237"/>
      <c r="AE278" s="237"/>
      <c r="AF278" s="237"/>
      <c r="AG278" s="238"/>
      <c r="AH278" s="238"/>
      <c r="AI278" s="238"/>
      <c r="AJ278" s="238"/>
      <c r="AK278" s="86">
        <v>2.197121713791931</v>
      </c>
      <c r="AL278" s="86"/>
      <c r="AM278" s="239"/>
      <c r="AN278" s="239">
        <f t="shared" si="171"/>
        <v>1.2961913689911815</v>
      </c>
      <c r="AO278" s="98">
        <f t="shared" si="164"/>
        <v>20739.061903858903</v>
      </c>
      <c r="AP278" s="98">
        <f t="shared" si="165"/>
        <v>14258.105058902996</v>
      </c>
      <c r="AQ278" s="98">
        <f t="shared" si="166"/>
        <v>7777.1482139470891</v>
      </c>
      <c r="AR278" s="98">
        <f t="shared" si="167"/>
        <v>5055.1463390656081</v>
      </c>
      <c r="AS278" s="99">
        <f t="shared" si="168"/>
        <v>20700</v>
      </c>
      <c r="AT278" s="99">
        <f t="shared" si="168"/>
        <v>14300</v>
      </c>
      <c r="AU278" s="99">
        <f t="shared" si="168"/>
        <v>7800</v>
      </c>
      <c r="AV278" s="99">
        <f t="shared" si="168"/>
        <v>5100</v>
      </c>
      <c r="AW278" s="100">
        <f t="shared" si="169"/>
        <v>3110.8592855788352</v>
      </c>
      <c r="AX278" s="240" t="s">
        <v>344</v>
      </c>
      <c r="AY278" s="101">
        <v>11200</v>
      </c>
      <c r="AZ278" s="102">
        <v>7700</v>
      </c>
      <c r="BA278" s="102">
        <v>4200</v>
      </c>
      <c r="BB278" s="102">
        <v>2730</v>
      </c>
      <c r="BC278" s="237">
        <v>9600</v>
      </c>
      <c r="BD278" s="237">
        <v>6600</v>
      </c>
      <c r="BE278" s="237">
        <v>3600</v>
      </c>
      <c r="BF278" s="237">
        <v>2340</v>
      </c>
      <c r="BG278" s="103">
        <f t="shared" si="170"/>
        <v>1989.1407144211648</v>
      </c>
      <c r="BJ278" s="235" t="e">
        <f>M278*#REF!</f>
        <v>#REF!</v>
      </c>
      <c r="BK278" s="235" t="e">
        <f>N278*#REF!</f>
        <v>#REF!</v>
      </c>
      <c r="BL278" s="235" t="e">
        <f>O278*#REF!</f>
        <v>#REF!</v>
      </c>
      <c r="BM278" s="235" t="e">
        <f>P278*#REF!</f>
        <v>#REF!</v>
      </c>
    </row>
    <row r="279" spans="1:65" s="18" customFormat="1" ht="47.25" customHeight="1" x14ac:dyDescent="0.25">
      <c r="A279" s="83" t="str">
        <f t="shared" si="160"/>
        <v>BH159DT+1</v>
      </c>
      <c r="B279" s="83" t="str">
        <f t="shared" si="161"/>
        <v>BH159DT+2</v>
      </c>
      <c r="C279" s="83" t="str">
        <f t="shared" si="162"/>
        <v>BH159DT+3</v>
      </c>
      <c r="D279" s="83" t="str">
        <f t="shared" si="163"/>
        <v>BH159DT+4</v>
      </c>
      <c r="E279" s="83" t="s">
        <v>344</v>
      </c>
      <c r="F279" s="85">
        <v>159</v>
      </c>
      <c r="G279" s="85"/>
      <c r="H279" s="93" t="s">
        <v>4988</v>
      </c>
      <c r="I279" s="84" t="s">
        <v>4989</v>
      </c>
      <c r="J279" s="84" t="s">
        <v>4990</v>
      </c>
      <c r="K279" s="84" t="str">
        <f t="shared" si="159"/>
        <v>BH159DT</v>
      </c>
      <c r="L279" s="84" t="s">
        <v>4763</v>
      </c>
      <c r="M279" s="248">
        <v>16000</v>
      </c>
      <c r="N279" s="248">
        <v>11000</v>
      </c>
      <c r="O279" s="248">
        <v>6000</v>
      </c>
      <c r="P279" s="248">
        <v>3900</v>
      </c>
      <c r="Q279" s="95" t="e">
        <f>VLOOKUP(H279&amp;"Vị trí 1",#REF!,9,0)</f>
        <v>#REF!</v>
      </c>
      <c r="R279" s="95" t="e">
        <f>VLOOKUP(H279&amp;"Vị trí 2",#REF!,9,0)</f>
        <v>#REF!</v>
      </c>
      <c r="S279" s="95" t="e">
        <f>VLOOKUP(H279&amp;"Vị trí 3",#REF!,9,0)</f>
        <v>#REF!</v>
      </c>
      <c r="T279" s="95" t="e">
        <f>VLOOKUP(H279&amp;"Vị trí 4",#REF!,9,0)</f>
        <v>#REF!</v>
      </c>
      <c r="U279" s="237"/>
      <c r="V279" s="237"/>
      <c r="W279" s="237"/>
      <c r="X279" s="237"/>
      <c r="Y279" s="238"/>
      <c r="Z279" s="238"/>
      <c r="AA279" s="238"/>
      <c r="AB279" s="238"/>
      <c r="AC279" s="237"/>
      <c r="AD279" s="237"/>
      <c r="AE279" s="237"/>
      <c r="AF279" s="237"/>
      <c r="AG279" s="238"/>
      <c r="AH279" s="238"/>
      <c r="AI279" s="238"/>
      <c r="AJ279" s="238"/>
      <c r="AK279" s="86">
        <v>2.2915520455473857</v>
      </c>
      <c r="AL279" s="86"/>
      <c r="AM279" s="239"/>
      <c r="AN279" s="239">
        <f t="shared" si="171"/>
        <v>1.3519005180219601</v>
      </c>
      <c r="AO279" s="98">
        <f t="shared" si="164"/>
        <v>21630.408288351362</v>
      </c>
      <c r="AP279" s="98">
        <f t="shared" si="165"/>
        <v>14870.90569824156</v>
      </c>
      <c r="AQ279" s="98">
        <f t="shared" si="166"/>
        <v>8111.4031081317607</v>
      </c>
      <c r="AR279" s="98">
        <f t="shared" si="167"/>
        <v>5272.4120202856448</v>
      </c>
      <c r="AS279" s="99">
        <f t="shared" si="168"/>
        <v>21600</v>
      </c>
      <c r="AT279" s="99">
        <f t="shared" si="168"/>
        <v>14900</v>
      </c>
      <c r="AU279" s="99">
        <f t="shared" si="168"/>
        <v>8100</v>
      </c>
      <c r="AV279" s="99">
        <f t="shared" si="168"/>
        <v>5300</v>
      </c>
      <c r="AW279" s="100">
        <f t="shared" si="169"/>
        <v>3244.5612432527041</v>
      </c>
      <c r="AX279" s="240" t="s">
        <v>344</v>
      </c>
      <c r="AY279" s="101">
        <v>14700</v>
      </c>
      <c r="AZ279" s="102">
        <v>9100</v>
      </c>
      <c r="BA279" s="102">
        <v>5950</v>
      </c>
      <c r="BB279" s="102">
        <v>3850</v>
      </c>
      <c r="BC279" s="237">
        <v>12600</v>
      </c>
      <c r="BD279" s="237">
        <v>7800</v>
      </c>
      <c r="BE279" s="237">
        <v>5100</v>
      </c>
      <c r="BF279" s="237">
        <v>3300</v>
      </c>
      <c r="BG279" s="103">
        <f t="shared" si="170"/>
        <v>2055.4387567472959</v>
      </c>
      <c r="BJ279" s="235" t="e">
        <f>M279*#REF!</f>
        <v>#REF!</v>
      </c>
      <c r="BK279" s="235" t="e">
        <f>N279*#REF!</f>
        <v>#REF!</v>
      </c>
      <c r="BL279" s="235" t="e">
        <f>O279*#REF!</f>
        <v>#REF!</v>
      </c>
      <c r="BM279" s="235" t="e">
        <f>P279*#REF!</f>
        <v>#REF!</v>
      </c>
    </row>
    <row r="280" spans="1:65" s="18" customFormat="1" ht="47.25" x14ac:dyDescent="0.25">
      <c r="A280" s="83" t="str">
        <f t="shared" si="160"/>
        <v>BH160DT+1</v>
      </c>
      <c r="B280" s="83" t="str">
        <f t="shared" si="161"/>
        <v>BH160DT+2</v>
      </c>
      <c r="C280" s="83" t="str">
        <f t="shared" si="162"/>
        <v>BH160DT+3</v>
      </c>
      <c r="D280" s="83" t="str">
        <f t="shared" si="163"/>
        <v>BH160DT+4</v>
      </c>
      <c r="E280" s="83" t="s">
        <v>344</v>
      </c>
      <c r="F280" s="85">
        <v>160</v>
      </c>
      <c r="G280" s="85"/>
      <c r="H280" s="93" t="s">
        <v>4991</v>
      </c>
      <c r="I280" s="84" t="s">
        <v>277</v>
      </c>
      <c r="J280" s="84" t="s">
        <v>4992</v>
      </c>
      <c r="K280" s="84" t="str">
        <f t="shared" si="159"/>
        <v>BH160DT</v>
      </c>
      <c r="L280" s="84" t="s">
        <v>4993</v>
      </c>
      <c r="M280" s="95">
        <v>21000</v>
      </c>
      <c r="N280" s="95">
        <v>13000</v>
      </c>
      <c r="O280" s="95">
        <v>8500</v>
      </c>
      <c r="P280" s="95">
        <v>5500</v>
      </c>
      <c r="Q280" s="95" t="e">
        <f>VLOOKUP(H280&amp;"Vị trí 1",#REF!,9,0)</f>
        <v>#REF!</v>
      </c>
      <c r="R280" s="95" t="e">
        <f>VLOOKUP(H280&amp;"Vị trí 2",#REF!,9,0)</f>
        <v>#REF!</v>
      </c>
      <c r="S280" s="95" t="e">
        <f>VLOOKUP(H280&amp;"Vị trí 3",#REF!,9,0)</f>
        <v>#REF!</v>
      </c>
      <c r="T280" s="95" t="e">
        <f>VLOOKUP(H280&amp;"Vị trí 4",#REF!,9,0)</f>
        <v>#REF!</v>
      </c>
      <c r="U280" s="237"/>
      <c r="V280" s="237"/>
      <c r="W280" s="237"/>
      <c r="X280" s="237"/>
      <c r="Y280" s="238"/>
      <c r="Z280" s="238"/>
      <c r="AA280" s="238"/>
      <c r="AB280" s="238"/>
      <c r="AC280" s="237"/>
      <c r="AD280" s="237"/>
      <c r="AE280" s="237"/>
      <c r="AF280" s="237"/>
      <c r="AG280" s="238"/>
      <c r="AH280" s="238"/>
      <c r="AI280" s="238"/>
      <c r="AJ280" s="238"/>
      <c r="AK280" s="86">
        <v>3.05</v>
      </c>
      <c r="AL280" s="86"/>
      <c r="AM280" s="239"/>
      <c r="AN280" s="239">
        <f t="shared" si="171"/>
        <v>1.7993466864428302</v>
      </c>
      <c r="AO280" s="98">
        <f t="shared" si="164"/>
        <v>37786.280415299436</v>
      </c>
      <c r="AP280" s="98">
        <f t="shared" si="165"/>
        <v>23391.506923756795</v>
      </c>
      <c r="AQ280" s="98">
        <f t="shared" si="166"/>
        <v>15294.446834764058</v>
      </c>
      <c r="AR280" s="98">
        <f t="shared" si="167"/>
        <v>9896.4067754355656</v>
      </c>
      <c r="AS280" s="99">
        <f t="shared" si="168"/>
        <v>37800</v>
      </c>
      <c r="AT280" s="99">
        <f t="shared" si="168"/>
        <v>23400</v>
      </c>
      <c r="AU280" s="99">
        <f t="shared" si="168"/>
        <v>15300</v>
      </c>
      <c r="AV280" s="99">
        <f t="shared" si="168"/>
        <v>9900</v>
      </c>
      <c r="AW280" s="100">
        <f t="shared" si="169"/>
        <v>5667.9420622949156</v>
      </c>
      <c r="AX280" s="240" t="s">
        <v>344</v>
      </c>
      <c r="AY280" s="101">
        <v>8400</v>
      </c>
      <c r="AZ280" s="102">
        <v>4200</v>
      </c>
      <c r="BA280" s="102">
        <v>2310</v>
      </c>
      <c r="BB280" s="102">
        <v>1610</v>
      </c>
      <c r="BC280" s="237">
        <v>7200</v>
      </c>
      <c r="BD280" s="237">
        <v>3600</v>
      </c>
      <c r="BE280" s="237">
        <v>1980</v>
      </c>
      <c r="BF280" s="237">
        <v>1380</v>
      </c>
      <c r="BG280" s="103">
        <f t="shared" si="170"/>
        <v>4232.0579377050844</v>
      </c>
      <c r="BJ280" s="235" t="e">
        <f>M280*#REF!</f>
        <v>#REF!</v>
      </c>
      <c r="BK280" s="235" t="e">
        <f>N280*#REF!</f>
        <v>#REF!</v>
      </c>
      <c r="BL280" s="235" t="e">
        <f>O280*#REF!</f>
        <v>#REF!</v>
      </c>
      <c r="BM280" s="235" t="e">
        <f>P280*#REF!</f>
        <v>#REF!</v>
      </c>
    </row>
    <row r="281" spans="1:65" s="18" customFormat="1" ht="66.75" customHeight="1" x14ac:dyDescent="0.25">
      <c r="A281" s="83" t="str">
        <f t="shared" si="160"/>
        <v>BH161DT+1</v>
      </c>
      <c r="B281" s="83" t="str">
        <f t="shared" si="161"/>
        <v>BH161DT+2</v>
      </c>
      <c r="C281" s="83" t="str">
        <f t="shared" si="162"/>
        <v>BH161DT+3</v>
      </c>
      <c r="D281" s="83" t="str">
        <f t="shared" si="163"/>
        <v>BH161DT+4</v>
      </c>
      <c r="E281" s="83" t="s">
        <v>344</v>
      </c>
      <c r="F281" s="85">
        <v>161</v>
      </c>
      <c r="G281" s="85"/>
      <c r="H281" s="93" t="s">
        <v>4994</v>
      </c>
      <c r="I281" s="84" t="s">
        <v>4995</v>
      </c>
      <c r="J281" s="84" t="s">
        <v>4248</v>
      </c>
      <c r="K281" s="84" t="str">
        <f t="shared" si="159"/>
        <v>BH161DT</v>
      </c>
      <c r="L281" s="84" t="s">
        <v>4996</v>
      </c>
      <c r="M281" s="95">
        <v>12000</v>
      </c>
      <c r="N281" s="95">
        <v>6000</v>
      </c>
      <c r="O281" s="95">
        <v>3300</v>
      </c>
      <c r="P281" s="95">
        <v>2300</v>
      </c>
      <c r="Q281" s="95" t="e">
        <f>VLOOKUP(H281&amp;"Vị trí 1",#REF!,9,0)</f>
        <v>#REF!</v>
      </c>
      <c r="R281" s="95" t="e">
        <f>VLOOKUP(H281&amp;"Vị trí 2",#REF!,9,0)</f>
        <v>#REF!</v>
      </c>
      <c r="S281" s="95" t="e">
        <f>VLOOKUP(H281&amp;"Vị trí 3",#REF!,9,0)</f>
        <v>#REF!</v>
      </c>
      <c r="T281" s="95" t="e">
        <f>VLOOKUP(H281&amp;"Vị trí 4",#REF!,9,0)</f>
        <v>#REF!</v>
      </c>
      <c r="U281" s="237" t="e">
        <f>VLOOKUP(A281,#REF!,32,0)</f>
        <v>#REF!</v>
      </c>
      <c r="V281" s="237"/>
      <c r="W281" s="237"/>
      <c r="X281" s="237"/>
      <c r="Y281" s="238" t="e">
        <f>U281/M281</f>
        <v>#REF!</v>
      </c>
      <c r="Z281" s="238"/>
      <c r="AA281" s="238"/>
      <c r="AB281" s="238"/>
      <c r="AC281" s="237"/>
      <c r="AD281" s="237"/>
      <c r="AE281" s="237"/>
      <c r="AF281" s="237"/>
      <c r="AG281" s="238"/>
      <c r="AH281" s="238"/>
      <c r="AI281" s="238"/>
      <c r="AJ281" s="238"/>
      <c r="AK281" s="86">
        <v>3.05</v>
      </c>
      <c r="AL281" s="86"/>
      <c r="AM281" s="239"/>
      <c r="AN281" s="239">
        <f t="shared" si="171"/>
        <v>1.7993466864428302</v>
      </c>
      <c r="AO281" s="98">
        <f t="shared" si="164"/>
        <v>21592.160237313961</v>
      </c>
      <c r="AP281" s="98">
        <f t="shared" si="165"/>
        <v>10796.080118656981</v>
      </c>
      <c r="AQ281" s="98">
        <f t="shared" si="166"/>
        <v>5937.8440652613399</v>
      </c>
      <c r="AR281" s="98">
        <f t="shared" si="167"/>
        <v>4138.4973788185098</v>
      </c>
      <c r="AS281" s="99">
        <f t="shared" si="168"/>
        <v>21600</v>
      </c>
      <c r="AT281" s="99">
        <f t="shared" si="168"/>
        <v>10800</v>
      </c>
      <c r="AU281" s="99">
        <f t="shared" si="168"/>
        <v>5900</v>
      </c>
      <c r="AV281" s="99">
        <f t="shared" si="168"/>
        <v>4100</v>
      </c>
      <c r="AW281" s="100">
        <f t="shared" si="169"/>
        <v>3238.8240355970943</v>
      </c>
      <c r="AX281" s="240" t="s">
        <v>344</v>
      </c>
      <c r="AY281" s="101">
        <v>8400</v>
      </c>
      <c r="AZ281" s="102">
        <v>4200</v>
      </c>
      <c r="BA281" s="102">
        <v>2310</v>
      </c>
      <c r="BB281" s="102">
        <v>1610</v>
      </c>
      <c r="BC281" s="237">
        <v>7200</v>
      </c>
      <c r="BD281" s="237">
        <v>3600</v>
      </c>
      <c r="BE281" s="237">
        <v>1980</v>
      </c>
      <c r="BF281" s="237">
        <v>1380</v>
      </c>
      <c r="BG281" s="103">
        <f t="shared" si="170"/>
        <v>861.17596440290572</v>
      </c>
      <c r="BJ281" s="235" t="e">
        <f>M281*#REF!</f>
        <v>#REF!</v>
      </c>
      <c r="BK281" s="235" t="e">
        <f>N281*#REF!</f>
        <v>#REF!</v>
      </c>
      <c r="BL281" s="235" t="e">
        <f>O281*#REF!</f>
        <v>#REF!</v>
      </c>
      <c r="BM281" s="235" t="e">
        <f>P281*#REF!</f>
        <v>#REF!</v>
      </c>
    </row>
    <row r="282" spans="1:65" s="18" customFormat="1" ht="63" x14ac:dyDescent="0.25">
      <c r="A282" s="83" t="str">
        <f t="shared" si="160"/>
        <v>BH162DT+1</v>
      </c>
      <c r="B282" s="83" t="str">
        <f t="shared" si="161"/>
        <v>BH162DT+2</v>
      </c>
      <c r="C282" s="83" t="str">
        <f t="shared" si="162"/>
        <v>BH162DT+3</v>
      </c>
      <c r="D282" s="83" t="str">
        <f t="shared" si="163"/>
        <v>BH162DT+4</v>
      </c>
      <c r="E282" s="83" t="s">
        <v>344</v>
      </c>
      <c r="F282" s="85">
        <v>162</v>
      </c>
      <c r="G282" s="85"/>
      <c r="H282" s="93" t="s">
        <v>4997</v>
      </c>
      <c r="I282" s="84" t="s">
        <v>4998</v>
      </c>
      <c r="J282" s="84" t="s">
        <v>4551</v>
      </c>
      <c r="K282" s="84" t="str">
        <f t="shared" si="159"/>
        <v>BH162DT</v>
      </c>
      <c r="L282" s="84" t="s">
        <v>4999</v>
      </c>
      <c r="M282" s="95">
        <v>12000</v>
      </c>
      <c r="N282" s="95">
        <v>6000</v>
      </c>
      <c r="O282" s="95">
        <v>3300</v>
      </c>
      <c r="P282" s="95">
        <v>2300</v>
      </c>
      <c r="Q282" s="95" t="e">
        <f>VLOOKUP(H282&amp;"Vị trí 1",#REF!,9,0)</f>
        <v>#REF!</v>
      </c>
      <c r="R282" s="95" t="e">
        <f>VLOOKUP(H282&amp;"Vị trí 2",#REF!,9,0)</f>
        <v>#REF!</v>
      </c>
      <c r="S282" s="95" t="e">
        <f>VLOOKUP(H282&amp;"Vị trí 3",#REF!,9,0)</f>
        <v>#REF!</v>
      </c>
      <c r="T282" s="95" t="e">
        <f>VLOOKUP(H282&amp;"Vị trí 4",#REF!,9,0)</f>
        <v>#REF!</v>
      </c>
      <c r="U282" s="237"/>
      <c r="V282" s="237"/>
      <c r="W282" s="237"/>
      <c r="X282" s="237"/>
      <c r="Y282" s="238"/>
      <c r="Z282" s="238"/>
      <c r="AA282" s="238"/>
      <c r="AB282" s="238"/>
      <c r="AC282" s="237"/>
      <c r="AD282" s="237"/>
      <c r="AE282" s="237"/>
      <c r="AF282" s="237"/>
      <c r="AG282" s="238"/>
      <c r="AH282" s="238"/>
      <c r="AI282" s="238"/>
      <c r="AJ282" s="238"/>
      <c r="AK282" s="86">
        <v>3.05</v>
      </c>
      <c r="AL282" s="86"/>
      <c r="AM282" s="239"/>
      <c r="AN282" s="239">
        <f t="shared" si="171"/>
        <v>1.7993466864428302</v>
      </c>
      <c r="AO282" s="98">
        <f t="shared" si="164"/>
        <v>21592.160237313961</v>
      </c>
      <c r="AP282" s="98">
        <f t="shared" si="165"/>
        <v>10796.080118656981</v>
      </c>
      <c r="AQ282" s="98">
        <f t="shared" si="166"/>
        <v>5937.8440652613399</v>
      </c>
      <c r="AR282" s="98">
        <f t="shared" si="167"/>
        <v>4138.4973788185098</v>
      </c>
      <c r="AS282" s="99">
        <f t="shared" si="168"/>
        <v>21600</v>
      </c>
      <c r="AT282" s="99">
        <f t="shared" si="168"/>
        <v>10800</v>
      </c>
      <c r="AU282" s="99">
        <f t="shared" si="168"/>
        <v>5900</v>
      </c>
      <c r="AV282" s="99">
        <f t="shared" si="168"/>
        <v>4100</v>
      </c>
      <c r="AW282" s="100">
        <f t="shared" si="169"/>
        <v>3238.8240355970943</v>
      </c>
      <c r="AX282" s="240" t="s">
        <v>344</v>
      </c>
      <c r="AY282" s="101">
        <v>14699.999999999998</v>
      </c>
      <c r="AZ282" s="102">
        <v>7699.9999999999991</v>
      </c>
      <c r="BA282" s="102">
        <v>4550</v>
      </c>
      <c r="BB282" s="102">
        <v>3150</v>
      </c>
      <c r="BC282" s="237">
        <v>12600</v>
      </c>
      <c r="BD282" s="237">
        <v>6600</v>
      </c>
      <c r="BE282" s="237">
        <v>3900</v>
      </c>
      <c r="BF282" s="237">
        <v>2700</v>
      </c>
      <c r="BG282" s="103">
        <f t="shared" si="170"/>
        <v>861.17596440290572</v>
      </c>
      <c r="BJ282" s="235" t="e">
        <f>M282*#REF!</f>
        <v>#REF!</v>
      </c>
      <c r="BK282" s="235" t="e">
        <f>N282*#REF!</f>
        <v>#REF!</v>
      </c>
      <c r="BL282" s="235" t="e">
        <f>O282*#REF!</f>
        <v>#REF!</v>
      </c>
      <c r="BM282" s="235" t="e">
        <f>P282*#REF!</f>
        <v>#REF!</v>
      </c>
    </row>
    <row r="283" spans="1:65" s="18" customFormat="1" ht="35.1" customHeight="1" x14ac:dyDescent="0.25">
      <c r="A283" s="83" t="str">
        <f t="shared" si="160"/>
        <v>BH163DT+1</v>
      </c>
      <c r="B283" s="83" t="str">
        <f t="shared" si="161"/>
        <v>BH163DT+2</v>
      </c>
      <c r="C283" s="83" t="str">
        <f t="shared" si="162"/>
        <v>BH163DT+3</v>
      </c>
      <c r="D283" s="83" t="str">
        <f t="shared" si="163"/>
        <v>BH163DT+4</v>
      </c>
      <c r="E283" s="83" t="s">
        <v>344</v>
      </c>
      <c r="F283" s="85">
        <v>163</v>
      </c>
      <c r="G283" s="85"/>
      <c r="H283" s="93" t="s">
        <v>5000</v>
      </c>
      <c r="I283" s="84" t="s">
        <v>5001</v>
      </c>
      <c r="J283" s="84" t="s">
        <v>5002</v>
      </c>
      <c r="K283" s="84" t="str">
        <f t="shared" si="159"/>
        <v>BH163DT</v>
      </c>
      <c r="L283" s="84" t="s">
        <v>5003</v>
      </c>
      <c r="M283" s="95">
        <v>21000</v>
      </c>
      <c r="N283" s="95">
        <v>11000</v>
      </c>
      <c r="O283" s="95">
        <v>6500</v>
      </c>
      <c r="P283" s="95">
        <v>4500</v>
      </c>
      <c r="Q283" s="95" t="e">
        <f>VLOOKUP(H283&amp;"Vị trí 1",#REF!,9,0)</f>
        <v>#REF!</v>
      </c>
      <c r="R283" s="95" t="e">
        <f>VLOOKUP(H283&amp;"Vị trí 2",#REF!,9,0)</f>
        <v>#REF!</v>
      </c>
      <c r="S283" s="95" t="e">
        <f>VLOOKUP(H283&amp;"Vị trí 3",#REF!,9,0)</f>
        <v>#REF!</v>
      </c>
      <c r="T283" s="95" t="e">
        <f>VLOOKUP(H283&amp;"Vị trí 4",#REF!,9,0)</f>
        <v>#REF!</v>
      </c>
      <c r="U283" s="237"/>
      <c r="V283" s="237"/>
      <c r="W283" s="237"/>
      <c r="X283" s="237"/>
      <c r="Y283" s="238"/>
      <c r="Z283" s="238"/>
      <c r="AA283" s="238"/>
      <c r="AB283" s="238"/>
      <c r="AC283" s="237"/>
      <c r="AD283" s="237"/>
      <c r="AE283" s="237"/>
      <c r="AF283" s="237"/>
      <c r="AG283" s="238"/>
      <c r="AH283" s="238"/>
      <c r="AI283" s="238"/>
      <c r="AJ283" s="238"/>
      <c r="AK283" s="86">
        <v>2.1947326416600164</v>
      </c>
      <c r="AL283" s="86"/>
      <c r="AM283" s="239"/>
      <c r="AN283" s="239">
        <v>1.25</v>
      </c>
      <c r="AO283" s="98">
        <f t="shared" si="164"/>
        <v>26250</v>
      </c>
      <c r="AP283" s="98">
        <f t="shared" si="165"/>
        <v>13750</v>
      </c>
      <c r="AQ283" s="98">
        <f t="shared" si="166"/>
        <v>8125</v>
      </c>
      <c r="AR283" s="98">
        <f t="shared" si="167"/>
        <v>5625</v>
      </c>
      <c r="AS283" s="99">
        <f t="shared" si="168"/>
        <v>26300</v>
      </c>
      <c r="AT283" s="99">
        <f t="shared" si="168"/>
        <v>13800</v>
      </c>
      <c r="AU283" s="99">
        <f t="shared" si="168"/>
        <v>8100</v>
      </c>
      <c r="AV283" s="99">
        <f t="shared" si="168"/>
        <v>5600</v>
      </c>
      <c r="AW283" s="100">
        <f t="shared" si="169"/>
        <v>3937.5</v>
      </c>
      <c r="AX283" s="240" t="s">
        <v>344</v>
      </c>
      <c r="AY283" s="101">
        <v>7000</v>
      </c>
      <c r="AZ283" s="102">
        <v>3500</v>
      </c>
      <c r="BA283" s="102">
        <v>2520</v>
      </c>
      <c r="BB283" s="102">
        <v>1260</v>
      </c>
      <c r="BC283" s="237">
        <v>6000</v>
      </c>
      <c r="BD283" s="237">
        <v>3000</v>
      </c>
      <c r="BE283" s="237">
        <v>2160</v>
      </c>
      <c r="BF283" s="237">
        <v>1080</v>
      </c>
      <c r="BG283" s="103">
        <f t="shared" si="170"/>
        <v>1662.5</v>
      </c>
    </row>
    <row r="284" spans="1:65" s="18" customFormat="1" ht="24.75" customHeight="1" x14ac:dyDescent="0.25">
      <c r="A284" s="83" t="str">
        <f t="shared" si="160"/>
        <v>BH164DT+1</v>
      </c>
      <c r="B284" s="83" t="str">
        <f t="shared" si="161"/>
        <v>BH164DT+2</v>
      </c>
      <c r="C284" s="83" t="str">
        <f t="shared" si="162"/>
        <v>BH164DT+3</v>
      </c>
      <c r="D284" s="83" t="str">
        <f t="shared" si="163"/>
        <v>BH164DT+4</v>
      </c>
      <c r="E284" s="83" t="s">
        <v>344</v>
      </c>
      <c r="F284" s="53">
        <v>164</v>
      </c>
      <c r="G284" s="53"/>
      <c r="H284" s="54" t="s">
        <v>5004</v>
      </c>
      <c r="I284" s="87" t="s">
        <v>5005</v>
      </c>
      <c r="J284" s="87" t="s">
        <v>4355</v>
      </c>
      <c r="K284" s="84"/>
      <c r="L284" s="87" t="s">
        <v>5006</v>
      </c>
      <c r="M284" s="107"/>
      <c r="N284" s="107"/>
      <c r="O284" s="107"/>
      <c r="P284" s="107"/>
      <c r="Q284" s="95"/>
      <c r="R284" s="95"/>
      <c r="S284" s="95"/>
      <c r="T284" s="95"/>
      <c r="U284" s="237"/>
      <c r="V284" s="237"/>
      <c r="W284" s="237"/>
      <c r="X284" s="237"/>
      <c r="Y284" s="238"/>
      <c r="Z284" s="238"/>
      <c r="AA284" s="238"/>
      <c r="AB284" s="238"/>
      <c r="AC284" s="237"/>
      <c r="AD284" s="237"/>
      <c r="AE284" s="237"/>
      <c r="AF284" s="237"/>
      <c r="AG284" s="238"/>
      <c r="AH284" s="238"/>
      <c r="AI284" s="238"/>
      <c r="AJ284" s="238"/>
      <c r="AK284" s="86"/>
      <c r="AL284" s="86"/>
      <c r="AM284" s="239"/>
      <c r="AN284" s="239"/>
      <c r="AO284" s="98"/>
      <c r="AP284" s="98"/>
      <c r="AQ284" s="98"/>
      <c r="AR284" s="98"/>
      <c r="AS284" s="98"/>
      <c r="AT284" s="98"/>
      <c r="AU284" s="98"/>
      <c r="AV284" s="98"/>
      <c r="AW284" s="58"/>
      <c r="AX284" s="240" t="s">
        <v>344</v>
      </c>
      <c r="AY284" s="101"/>
      <c r="AZ284" s="102"/>
      <c r="BA284" s="102"/>
      <c r="BB284" s="102"/>
      <c r="BC284" s="237"/>
      <c r="BD284" s="237"/>
      <c r="BE284" s="237"/>
      <c r="BF284" s="237"/>
      <c r="BJ284" s="235" t="e">
        <f>M284*#REF!</f>
        <v>#REF!</v>
      </c>
      <c r="BK284" s="235" t="e">
        <f>N284*#REF!</f>
        <v>#REF!</v>
      </c>
      <c r="BL284" s="235" t="e">
        <f>O284*#REF!</f>
        <v>#REF!</v>
      </c>
      <c r="BM284" s="235" t="e">
        <f>P284*#REF!</f>
        <v>#REF!</v>
      </c>
    </row>
    <row r="285" spans="1:65" s="18" customFormat="1" ht="35.1" customHeight="1" x14ac:dyDescent="0.25">
      <c r="A285" s="83" t="str">
        <f t="shared" si="160"/>
        <v>BH164DT_D1+1</v>
      </c>
      <c r="B285" s="83" t="str">
        <f t="shared" si="161"/>
        <v>BH164DT_D1+2</v>
      </c>
      <c r="C285" s="83" t="str">
        <f t="shared" si="162"/>
        <v>BH164DT_D1+3</v>
      </c>
      <c r="D285" s="83" t="str">
        <f t="shared" si="163"/>
        <v>BH164DT_D1+4</v>
      </c>
      <c r="E285" s="83" t="s">
        <v>344</v>
      </c>
      <c r="F285" s="53"/>
      <c r="G285" s="53"/>
      <c r="H285" s="54" t="s">
        <v>5007</v>
      </c>
      <c r="I285" s="87" t="s">
        <v>5008</v>
      </c>
      <c r="J285" s="87"/>
      <c r="K285" s="84" t="str">
        <f t="shared" si="159"/>
        <v>BH164DT_D1</v>
      </c>
      <c r="L285" s="87"/>
      <c r="M285" s="107">
        <v>8000</v>
      </c>
      <c r="N285" s="107">
        <v>4000</v>
      </c>
      <c r="O285" s="107">
        <v>2900</v>
      </c>
      <c r="P285" s="107">
        <v>1800</v>
      </c>
      <c r="Q285" s="95" t="e">
        <f>VLOOKUP(H285&amp;"Vị trí 1",#REF!,9,0)</f>
        <v>#REF!</v>
      </c>
      <c r="R285" s="95" t="e">
        <f>VLOOKUP(H285&amp;"Vị trí 2",#REF!,9,0)</f>
        <v>#REF!</v>
      </c>
      <c r="S285" s="95" t="e">
        <f>VLOOKUP(H285&amp;"Vị trí 3",#REF!,9,0)</f>
        <v>#REF!</v>
      </c>
      <c r="T285" s="95" t="e">
        <f>VLOOKUP(H285&amp;"Vị trí 4",#REF!,9,0)</f>
        <v>#REF!</v>
      </c>
      <c r="U285" s="237"/>
      <c r="V285" s="237"/>
      <c r="W285" s="237"/>
      <c r="X285" s="237"/>
      <c r="Y285" s="238"/>
      <c r="Z285" s="238"/>
      <c r="AA285" s="238"/>
      <c r="AB285" s="238"/>
      <c r="AC285" s="237"/>
      <c r="AD285" s="237"/>
      <c r="AE285" s="237"/>
      <c r="AF285" s="237"/>
      <c r="AG285" s="238"/>
      <c r="AH285" s="238"/>
      <c r="AI285" s="238"/>
      <c r="AJ285" s="238"/>
      <c r="AK285" s="86">
        <v>3.05</v>
      </c>
      <c r="AL285" s="86"/>
      <c r="AM285" s="239"/>
      <c r="AN285" s="239">
        <f>AK285*$AN$10/$AK$10</f>
        <v>1.7993466864428302</v>
      </c>
      <c r="AO285" s="98">
        <f t="shared" ref="AO285:AR286" si="172">M285*$AN285</f>
        <v>14394.773491542643</v>
      </c>
      <c r="AP285" s="98">
        <f t="shared" si="172"/>
        <v>7197.3867457713213</v>
      </c>
      <c r="AQ285" s="98">
        <f t="shared" si="172"/>
        <v>5218.105390684208</v>
      </c>
      <c r="AR285" s="98">
        <f t="shared" si="172"/>
        <v>3238.8240355970943</v>
      </c>
      <c r="AS285" s="99">
        <f t="shared" ref="AS285:AV286" si="173">IF(AO285&lt;1000,ROUND(AO285,-1),ROUND(AO285,-2))</f>
        <v>14400</v>
      </c>
      <c r="AT285" s="99">
        <f t="shared" si="173"/>
        <v>7200</v>
      </c>
      <c r="AU285" s="99">
        <f t="shared" si="173"/>
        <v>5200</v>
      </c>
      <c r="AV285" s="99">
        <f t="shared" si="173"/>
        <v>3200</v>
      </c>
      <c r="AW285" s="100">
        <f>AO285*0.15</f>
        <v>2159.2160237313965</v>
      </c>
      <c r="AX285" s="240" t="s">
        <v>344</v>
      </c>
      <c r="AY285" s="101">
        <v>11900</v>
      </c>
      <c r="AZ285" s="102">
        <v>5600</v>
      </c>
      <c r="BA285" s="102">
        <v>3220</v>
      </c>
      <c r="BB285" s="102">
        <v>1819.9999999999998</v>
      </c>
      <c r="BC285" s="237">
        <v>10200</v>
      </c>
      <c r="BD285" s="237">
        <v>4800</v>
      </c>
      <c r="BE285" s="237">
        <v>2760</v>
      </c>
      <c r="BF285" s="237">
        <v>1560</v>
      </c>
      <c r="BG285" s="103">
        <f>AV285-AW285</f>
        <v>1040.7839762686035</v>
      </c>
      <c r="BJ285" s="235" t="e">
        <f>M285*#REF!</f>
        <v>#REF!</v>
      </c>
      <c r="BK285" s="235" t="e">
        <f>N285*#REF!</f>
        <v>#REF!</v>
      </c>
      <c r="BL285" s="235" t="e">
        <f>O285*#REF!</f>
        <v>#REF!</v>
      </c>
      <c r="BM285" s="235" t="e">
        <f>P285*#REF!</f>
        <v>#REF!</v>
      </c>
    </row>
    <row r="286" spans="1:65" s="18" customFormat="1" ht="35.1" customHeight="1" x14ac:dyDescent="0.25">
      <c r="A286" s="83" t="str">
        <f t="shared" si="160"/>
        <v>BH164DT_D2+1</v>
      </c>
      <c r="B286" s="83" t="str">
        <f t="shared" si="161"/>
        <v>BH164DT_D2+2</v>
      </c>
      <c r="C286" s="83" t="str">
        <f t="shared" si="162"/>
        <v>BH164DT_D2+3</v>
      </c>
      <c r="D286" s="83" t="str">
        <f t="shared" si="163"/>
        <v>BH164DT_D2+4</v>
      </c>
      <c r="E286" s="83" t="s">
        <v>344</v>
      </c>
      <c r="F286" s="53"/>
      <c r="G286" s="53"/>
      <c r="H286" s="54" t="s">
        <v>5009</v>
      </c>
      <c r="I286" s="87" t="s">
        <v>4486</v>
      </c>
      <c r="J286" s="87"/>
      <c r="K286" s="84" t="str">
        <f t="shared" si="159"/>
        <v>BH164DT_D2</v>
      </c>
      <c r="L286" s="87"/>
      <c r="M286" s="107">
        <v>5600</v>
      </c>
      <c r="N286" s="107">
        <v>3000</v>
      </c>
      <c r="O286" s="107">
        <v>2300</v>
      </c>
      <c r="P286" s="107">
        <v>1800</v>
      </c>
      <c r="Q286" s="95" t="e">
        <f>VLOOKUP(H286&amp;"Vị trí 1",#REF!,9,0)</f>
        <v>#REF!</v>
      </c>
      <c r="R286" s="95" t="e">
        <f>VLOOKUP(H286&amp;"Vị trí 2",#REF!,9,0)</f>
        <v>#REF!</v>
      </c>
      <c r="S286" s="95" t="e">
        <f>VLOOKUP(H286&amp;"Vị trí 3",#REF!,9,0)</f>
        <v>#REF!</v>
      </c>
      <c r="T286" s="95" t="e">
        <f>VLOOKUP(H286&amp;"Vị trí 4",#REF!,9,0)</f>
        <v>#REF!</v>
      </c>
      <c r="U286" s="237"/>
      <c r="V286" s="237"/>
      <c r="W286" s="237"/>
      <c r="X286" s="237"/>
      <c r="Y286" s="238"/>
      <c r="Z286" s="238"/>
      <c r="AA286" s="238"/>
      <c r="AB286" s="238"/>
      <c r="AC286" s="237"/>
      <c r="AD286" s="237"/>
      <c r="AE286" s="237"/>
      <c r="AF286" s="237"/>
      <c r="AG286" s="238"/>
      <c r="AH286" s="238"/>
      <c r="AI286" s="238"/>
      <c r="AJ286" s="238"/>
      <c r="AK286" s="86">
        <v>3.05</v>
      </c>
      <c r="AL286" s="86"/>
      <c r="AM286" s="239"/>
      <c r="AN286" s="239">
        <f>AK286*$AN$10/$AK$10</f>
        <v>1.7993466864428302</v>
      </c>
      <c r="AO286" s="98">
        <f t="shared" si="172"/>
        <v>10076.34144407985</v>
      </c>
      <c r="AP286" s="98">
        <f t="shared" si="172"/>
        <v>5398.0400593284903</v>
      </c>
      <c r="AQ286" s="98">
        <f t="shared" si="172"/>
        <v>4138.4973788185098</v>
      </c>
      <c r="AR286" s="98">
        <f t="shared" si="172"/>
        <v>3238.8240355970943</v>
      </c>
      <c r="AS286" s="99">
        <f t="shared" si="173"/>
        <v>10100</v>
      </c>
      <c r="AT286" s="99">
        <f t="shared" si="173"/>
        <v>5400</v>
      </c>
      <c r="AU286" s="99">
        <f t="shared" si="173"/>
        <v>4100</v>
      </c>
      <c r="AV286" s="99">
        <f t="shared" si="173"/>
        <v>3200</v>
      </c>
      <c r="AW286" s="100">
        <f>AO286*0.15</f>
        <v>1511.4512166119773</v>
      </c>
      <c r="AX286" s="240" t="s">
        <v>344</v>
      </c>
      <c r="AY286" s="101">
        <v>8400</v>
      </c>
      <c r="AZ286" s="102">
        <v>4200</v>
      </c>
      <c r="BA286" s="102">
        <v>2800</v>
      </c>
      <c r="BB286" s="102">
        <v>1750</v>
      </c>
      <c r="BC286" s="237">
        <v>7200</v>
      </c>
      <c r="BD286" s="237">
        <v>3600</v>
      </c>
      <c r="BE286" s="237">
        <v>2400</v>
      </c>
      <c r="BF286" s="237">
        <v>1500</v>
      </c>
      <c r="BG286" s="103">
        <f>AV286-AW286</f>
        <v>1688.5487833880227</v>
      </c>
      <c r="BJ286" s="235" t="e">
        <f>M286*#REF!</f>
        <v>#REF!</v>
      </c>
      <c r="BK286" s="235" t="e">
        <f>N286*#REF!</f>
        <v>#REF!</v>
      </c>
      <c r="BL286" s="235" t="e">
        <f>O286*#REF!</f>
        <v>#REF!</v>
      </c>
      <c r="BM286" s="235" t="e">
        <f>P286*#REF!</f>
        <v>#REF!</v>
      </c>
    </row>
    <row r="287" spans="1:65" s="18" customFormat="1" ht="35.1" customHeight="1" x14ac:dyDescent="0.25">
      <c r="A287" s="83" t="str">
        <f t="shared" si="160"/>
        <v>BH165DT+1</v>
      </c>
      <c r="B287" s="83" t="str">
        <f t="shared" si="161"/>
        <v>BH165DT+2</v>
      </c>
      <c r="C287" s="83" t="str">
        <f t="shared" si="162"/>
        <v>BH165DT+3</v>
      </c>
      <c r="D287" s="83" t="str">
        <f t="shared" si="163"/>
        <v>BH165DT+4</v>
      </c>
      <c r="E287" s="83" t="s">
        <v>344</v>
      </c>
      <c r="F287" s="85">
        <v>165</v>
      </c>
      <c r="G287" s="85"/>
      <c r="H287" s="93" t="s">
        <v>5010</v>
      </c>
      <c r="I287" s="84" t="s">
        <v>5011</v>
      </c>
      <c r="J287" s="84" t="s">
        <v>2292</v>
      </c>
      <c r="K287" s="84"/>
      <c r="L287" s="84" t="s">
        <v>5012</v>
      </c>
      <c r="M287" s="96"/>
      <c r="N287" s="96"/>
      <c r="O287" s="96"/>
      <c r="P287" s="96"/>
      <c r="Q287" s="95"/>
      <c r="R287" s="95"/>
      <c r="S287" s="95"/>
      <c r="T287" s="95"/>
      <c r="U287" s="237"/>
      <c r="V287" s="237"/>
      <c r="W287" s="237"/>
      <c r="X287" s="237"/>
      <c r="Y287" s="238"/>
      <c r="Z287" s="238"/>
      <c r="AA287" s="238"/>
      <c r="AB287" s="238"/>
      <c r="AC287" s="237"/>
      <c r="AD287" s="237"/>
      <c r="AE287" s="237"/>
      <c r="AF287" s="237"/>
      <c r="AG287" s="238"/>
      <c r="AH287" s="238"/>
      <c r="AI287" s="238"/>
      <c r="AJ287" s="238"/>
      <c r="AK287" s="86"/>
      <c r="AL287" s="86"/>
      <c r="AM287" s="239"/>
      <c r="AN287" s="239"/>
      <c r="AO287" s="98"/>
      <c r="AP287" s="98"/>
      <c r="AQ287" s="98"/>
      <c r="AR287" s="98"/>
      <c r="AS287" s="98"/>
      <c r="AT287" s="98"/>
      <c r="AU287" s="98"/>
      <c r="AV287" s="98"/>
      <c r="AW287" s="58"/>
      <c r="AX287" s="240" t="s">
        <v>344</v>
      </c>
      <c r="AY287" s="101">
        <v>6300</v>
      </c>
      <c r="AZ287" s="102">
        <v>3150</v>
      </c>
      <c r="BA287" s="102">
        <v>2100</v>
      </c>
      <c r="BB287" s="102">
        <v>1050</v>
      </c>
      <c r="BC287" s="237">
        <v>5400</v>
      </c>
      <c r="BD287" s="237">
        <v>2700</v>
      </c>
      <c r="BE287" s="237">
        <v>1800</v>
      </c>
      <c r="BF287" s="237">
        <v>900</v>
      </c>
      <c r="BJ287" s="235" t="e">
        <f>M287*#REF!</f>
        <v>#REF!</v>
      </c>
      <c r="BK287" s="235" t="e">
        <f>N287*#REF!</f>
        <v>#REF!</v>
      </c>
      <c r="BL287" s="235" t="e">
        <f>O287*#REF!</f>
        <v>#REF!</v>
      </c>
      <c r="BM287" s="235" t="e">
        <f>P287*#REF!</f>
        <v>#REF!</v>
      </c>
    </row>
    <row r="288" spans="1:65" s="18" customFormat="1" ht="35.1" customHeight="1" x14ac:dyDescent="0.25">
      <c r="A288" s="83" t="str">
        <f t="shared" si="160"/>
        <v>BH165DT_D1+1</v>
      </c>
      <c r="B288" s="83" t="str">
        <f t="shared" si="161"/>
        <v>BH165DT_D1+2</v>
      </c>
      <c r="C288" s="83" t="str">
        <f t="shared" si="162"/>
        <v>BH165DT_D1+3</v>
      </c>
      <c r="D288" s="83" t="str">
        <f t="shared" si="163"/>
        <v>BH165DT_D1+4</v>
      </c>
      <c r="E288" s="83" t="s">
        <v>344</v>
      </c>
      <c r="F288" s="249"/>
      <c r="G288" s="249"/>
      <c r="H288" s="93" t="s">
        <v>5013</v>
      </c>
      <c r="I288" s="84" t="s">
        <v>5014</v>
      </c>
      <c r="J288" s="84" t="s">
        <v>3946</v>
      </c>
      <c r="K288" s="84" t="str">
        <f t="shared" si="159"/>
        <v>BH165DT_D1</v>
      </c>
      <c r="L288" s="84" t="s">
        <v>4551</v>
      </c>
      <c r="M288" s="95">
        <v>17000</v>
      </c>
      <c r="N288" s="95">
        <v>8000</v>
      </c>
      <c r="O288" s="95">
        <v>4600</v>
      </c>
      <c r="P288" s="95">
        <v>2600</v>
      </c>
      <c r="Q288" s="95" t="e">
        <f>VLOOKUP(H288&amp;"Vị trí 1",#REF!,9,0)</f>
        <v>#REF!</v>
      </c>
      <c r="R288" s="95" t="e">
        <f>VLOOKUP(H288&amp;"Vị trí 2",#REF!,9,0)</f>
        <v>#REF!</v>
      </c>
      <c r="S288" s="95" t="e">
        <f>VLOOKUP(H288&amp;"Vị trí 3",#REF!,9,0)</f>
        <v>#REF!</v>
      </c>
      <c r="T288" s="95" t="e">
        <f>VLOOKUP(H288&amp;"Vị trí 4",#REF!,9,0)</f>
        <v>#REF!</v>
      </c>
      <c r="U288" s="237"/>
      <c r="V288" s="237"/>
      <c r="W288" s="237"/>
      <c r="X288" s="237"/>
      <c r="Y288" s="238"/>
      <c r="Z288" s="238"/>
      <c r="AA288" s="238"/>
      <c r="AB288" s="238"/>
      <c r="AC288" s="237"/>
      <c r="AD288" s="237"/>
      <c r="AE288" s="237"/>
      <c r="AF288" s="237"/>
      <c r="AG288" s="238"/>
      <c r="AH288" s="238"/>
      <c r="AI288" s="238"/>
      <c r="AJ288" s="238"/>
      <c r="AK288" s="86">
        <v>3.05</v>
      </c>
      <c r="AL288" s="86"/>
      <c r="AM288" s="239"/>
      <c r="AN288" s="239">
        <f>AK288*$AN$10/$AK$10</f>
        <v>1.7993466864428302</v>
      </c>
      <c r="AO288" s="98">
        <f t="shared" ref="AO288:AR292" si="174">M288*$AN288</f>
        <v>30588.893669528115</v>
      </c>
      <c r="AP288" s="98">
        <f t="shared" si="174"/>
        <v>14394.773491542643</v>
      </c>
      <c r="AQ288" s="98">
        <f t="shared" si="174"/>
        <v>8276.9947576370196</v>
      </c>
      <c r="AR288" s="98">
        <f t="shared" si="174"/>
        <v>4678.3013847513585</v>
      </c>
      <c r="AS288" s="99">
        <f t="shared" ref="AS288:AV292" si="175">IF(AO288&lt;1000,ROUND(AO288,-1),ROUND(AO288,-2))</f>
        <v>30600</v>
      </c>
      <c r="AT288" s="99">
        <f t="shared" si="175"/>
        <v>14400</v>
      </c>
      <c r="AU288" s="99">
        <f t="shared" si="175"/>
        <v>8300</v>
      </c>
      <c r="AV288" s="99">
        <f t="shared" si="175"/>
        <v>4700</v>
      </c>
      <c r="AW288" s="100">
        <f>AO288*0.15</f>
        <v>4588.3340504292173</v>
      </c>
      <c r="AX288" s="240" t="s">
        <v>344</v>
      </c>
      <c r="AY288" s="101">
        <v>3500</v>
      </c>
      <c r="AZ288" s="102">
        <v>2100</v>
      </c>
      <c r="BA288" s="102">
        <v>1260</v>
      </c>
      <c r="BB288" s="102">
        <v>1050</v>
      </c>
      <c r="BC288" s="237">
        <v>3000</v>
      </c>
      <c r="BD288" s="237">
        <v>1800</v>
      </c>
      <c r="BE288" s="237">
        <v>1080</v>
      </c>
      <c r="BF288" s="237">
        <v>900</v>
      </c>
      <c r="BG288" s="103">
        <f>AV288-AW288</f>
        <v>111.66594957078269</v>
      </c>
      <c r="BJ288" s="235" t="e">
        <f>M288*#REF!</f>
        <v>#REF!</v>
      </c>
      <c r="BK288" s="235" t="e">
        <f>N288*#REF!</f>
        <v>#REF!</v>
      </c>
      <c r="BL288" s="235" t="e">
        <f>O288*#REF!</f>
        <v>#REF!</v>
      </c>
      <c r="BM288" s="235" t="e">
        <f>P288*#REF!</f>
        <v>#REF!</v>
      </c>
    </row>
    <row r="289" spans="1:65" s="203" customFormat="1" ht="63" x14ac:dyDescent="0.25">
      <c r="A289" s="214" t="str">
        <f t="shared" si="160"/>
        <v>BH165DT_D2+1</v>
      </c>
      <c r="B289" s="214" t="str">
        <f t="shared" si="161"/>
        <v>BH165DT_D2+2</v>
      </c>
      <c r="C289" s="214" t="str">
        <f t="shared" si="162"/>
        <v>BH165DT_D2+3</v>
      </c>
      <c r="D289" s="214" t="str">
        <f t="shared" si="163"/>
        <v>BH165DT_D2+4</v>
      </c>
      <c r="E289" s="83" t="s">
        <v>344</v>
      </c>
      <c r="F289" s="85"/>
      <c r="G289" s="85"/>
      <c r="H289" s="93" t="s">
        <v>5015</v>
      </c>
      <c r="I289" s="84" t="s">
        <v>5016</v>
      </c>
      <c r="J289" s="84" t="s">
        <v>3946</v>
      </c>
      <c r="K289" s="84" t="str">
        <f t="shared" si="159"/>
        <v>BH165DT_D2</v>
      </c>
      <c r="L289" s="84" t="s">
        <v>5017</v>
      </c>
      <c r="M289" s="95">
        <v>12000</v>
      </c>
      <c r="N289" s="95">
        <v>6000</v>
      </c>
      <c r="O289" s="95">
        <v>4000</v>
      </c>
      <c r="P289" s="95">
        <v>2500</v>
      </c>
      <c r="Q289" s="95" t="e">
        <f>VLOOKUP(H289&amp;"Vị trí 1",#REF!,9,0)</f>
        <v>#REF!</v>
      </c>
      <c r="R289" s="95" t="e">
        <f>VLOOKUP(H289&amp;"Vị trí 2",#REF!,9,0)</f>
        <v>#REF!</v>
      </c>
      <c r="S289" s="95" t="e">
        <f>VLOOKUP(H289&amp;"Vị trí 3",#REF!,9,0)</f>
        <v>#REF!</v>
      </c>
      <c r="T289" s="95" t="e">
        <f>VLOOKUP(H289&amp;"Vị trí 4",#REF!,9,0)</f>
        <v>#REF!</v>
      </c>
      <c r="U289" s="250"/>
      <c r="V289" s="250"/>
      <c r="W289" s="250"/>
      <c r="X289" s="250"/>
      <c r="Y289" s="251"/>
      <c r="Z289" s="251"/>
      <c r="AA289" s="251"/>
      <c r="AB289" s="251"/>
      <c r="AC289" s="250"/>
      <c r="AD289" s="250"/>
      <c r="AE289" s="250"/>
      <c r="AF289" s="250"/>
      <c r="AG289" s="251"/>
      <c r="AH289" s="251"/>
      <c r="AI289" s="251">
        <f>MIN(AK290:AK353)</f>
        <v>2.043010752688172</v>
      </c>
      <c r="AJ289" s="251">
        <f xml:space="preserve"> MAX(AK290:AK353)</f>
        <v>6.1538461538461542</v>
      </c>
      <c r="AK289" s="86">
        <v>3.05</v>
      </c>
      <c r="AL289" s="86"/>
      <c r="AM289" s="252"/>
      <c r="AN289" s="239">
        <f>AK289*$AN$10/$AK$10</f>
        <v>1.7993466864428302</v>
      </c>
      <c r="AO289" s="98">
        <f t="shared" si="174"/>
        <v>21592.160237313961</v>
      </c>
      <c r="AP289" s="98">
        <f t="shared" si="174"/>
        <v>10796.080118656981</v>
      </c>
      <c r="AQ289" s="98">
        <f t="shared" si="174"/>
        <v>7197.3867457713213</v>
      </c>
      <c r="AR289" s="98">
        <f t="shared" si="174"/>
        <v>4498.3667161070753</v>
      </c>
      <c r="AS289" s="99">
        <f t="shared" si="175"/>
        <v>21600</v>
      </c>
      <c r="AT289" s="99">
        <f t="shared" si="175"/>
        <v>10800</v>
      </c>
      <c r="AU289" s="99">
        <f t="shared" si="175"/>
        <v>7200</v>
      </c>
      <c r="AV289" s="99">
        <f t="shared" si="175"/>
        <v>4500</v>
      </c>
      <c r="AW289" s="100">
        <f>AO289*0.15</f>
        <v>3238.8240355970943</v>
      </c>
      <c r="AX289" s="253" t="s">
        <v>365</v>
      </c>
      <c r="AY289" s="254">
        <v>17500</v>
      </c>
      <c r="AZ289" s="255">
        <v>9100</v>
      </c>
      <c r="BA289" s="255">
        <v>5950</v>
      </c>
      <c r="BB289" s="255">
        <v>3849.9999999999995</v>
      </c>
      <c r="BC289" s="255">
        <v>15000</v>
      </c>
      <c r="BD289" s="255">
        <v>7800</v>
      </c>
      <c r="BE289" s="255">
        <v>5100</v>
      </c>
      <c r="BF289" s="255">
        <v>3300</v>
      </c>
      <c r="BG289" s="103">
        <f>AV289-AW289</f>
        <v>1261.1759644029057</v>
      </c>
    </row>
    <row r="290" spans="1:65" s="18" customFormat="1" ht="35.1" customHeight="1" x14ac:dyDescent="0.25">
      <c r="A290" s="83" t="str">
        <f t="shared" si="160"/>
        <v>BH165DT_D3+1</v>
      </c>
      <c r="B290" s="83" t="str">
        <f t="shared" si="161"/>
        <v>BH165DT_D3+2</v>
      </c>
      <c r="C290" s="83" t="str">
        <f t="shared" si="162"/>
        <v>BH165DT_D3+3</v>
      </c>
      <c r="D290" s="83" t="str">
        <f t="shared" si="163"/>
        <v>BH165DT_D3+4</v>
      </c>
      <c r="E290" s="83" t="s">
        <v>344</v>
      </c>
      <c r="F290" s="85"/>
      <c r="G290" s="85"/>
      <c r="H290" s="93" t="s">
        <v>5018</v>
      </c>
      <c r="I290" s="84" t="s">
        <v>5019</v>
      </c>
      <c r="J290" s="84" t="s">
        <v>5017</v>
      </c>
      <c r="K290" s="84" t="str">
        <f t="shared" si="159"/>
        <v>BH165DT_D3</v>
      </c>
      <c r="L290" s="84" t="s">
        <v>4501</v>
      </c>
      <c r="M290" s="95">
        <v>9000</v>
      </c>
      <c r="N290" s="95">
        <v>4500</v>
      </c>
      <c r="O290" s="95">
        <v>3000</v>
      </c>
      <c r="P290" s="95">
        <v>1500</v>
      </c>
      <c r="Q290" s="95" t="e">
        <f>VLOOKUP(H290&amp;"Vị trí 1",#REF!,9,0)</f>
        <v>#REF!</v>
      </c>
      <c r="R290" s="95" t="e">
        <f>VLOOKUP(H290&amp;"Vị trí 2",#REF!,9,0)</f>
        <v>#REF!</v>
      </c>
      <c r="S290" s="95" t="e">
        <f>VLOOKUP(H290&amp;"Vị trí 3",#REF!,9,0)</f>
        <v>#REF!</v>
      </c>
      <c r="T290" s="95" t="e">
        <f>VLOOKUP(H290&amp;"Vị trí 4",#REF!,9,0)</f>
        <v>#REF!</v>
      </c>
      <c r="U290" s="237"/>
      <c r="V290" s="237"/>
      <c r="W290" s="237"/>
      <c r="X290" s="237"/>
      <c r="Y290" s="238"/>
      <c r="Z290" s="238"/>
      <c r="AA290" s="238"/>
      <c r="AB290" s="238"/>
      <c r="AC290" s="237"/>
      <c r="AD290" s="237"/>
      <c r="AE290" s="237"/>
      <c r="AF290" s="237"/>
      <c r="AG290" s="238"/>
      <c r="AH290" s="238"/>
      <c r="AI290" s="238"/>
      <c r="AJ290" s="238"/>
      <c r="AK290" s="86">
        <v>3.05</v>
      </c>
      <c r="AL290" s="86"/>
      <c r="AM290" s="239"/>
      <c r="AN290" s="239">
        <f>AK290*$AN$10/$AK$10</f>
        <v>1.7993466864428302</v>
      </c>
      <c r="AO290" s="98">
        <f t="shared" si="174"/>
        <v>16194.120177985473</v>
      </c>
      <c r="AP290" s="98">
        <f t="shared" si="174"/>
        <v>8097.0600889927364</v>
      </c>
      <c r="AQ290" s="98">
        <f t="shared" si="174"/>
        <v>5398.0400593284903</v>
      </c>
      <c r="AR290" s="98">
        <f t="shared" si="174"/>
        <v>2699.0200296642452</v>
      </c>
      <c r="AS290" s="99">
        <f t="shared" si="175"/>
        <v>16200</v>
      </c>
      <c r="AT290" s="99">
        <f t="shared" si="175"/>
        <v>8100</v>
      </c>
      <c r="AU290" s="99">
        <f t="shared" si="175"/>
        <v>5400</v>
      </c>
      <c r="AV290" s="99">
        <f t="shared" si="175"/>
        <v>2700</v>
      </c>
      <c r="AW290" s="100">
        <f>AO290*0.15</f>
        <v>2429.1180266978208</v>
      </c>
      <c r="AX290" s="240" t="s">
        <v>365</v>
      </c>
      <c r="AY290" s="101"/>
      <c r="AZ290" s="102"/>
      <c r="BA290" s="102"/>
      <c r="BB290" s="102"/>
      <c r="BC290" s="97"/>
      <c r="BD290" s="97"/>
      <c r="BE290" s="97"/>
      <c r="BF290" s="97"/>
      <c r="BG290" s="103">
        <f>AV290-AW290</f>
        <v>270.88197330217918</v>
      </c>
    </row>
    <row r="291" spans="1:65" s="18" customFormat="1" ht="35.1" customHeight="1" x14ac:dyDescent="0.25">
      <c r="A291" s="83" t="str">
        <f t="shared" si="160"/>
        <v>BH166DT+1</v>
      </c>
      <c r="B291" s="83" t="str">
        <f t="shared" si="161"/>
        <v>BH166DT+2</v>
      </c>
      <c r="C291" s="83" t="str">
        <f t="shared" si="162"/>
        <v>BH166DT+3</v>
      </c>
      <c r="D291" s="83" t="str">
        <f t="shared" si="163"/>
        <v>BH166DT+4</v>
      </c>
      <c r="E291" s="83" t="s">
        <v>344</v>
      </c>
      <c r="F291" s="85">
        <v>166</v>
      </c>
      <c r="G291" s="85"/>
      <c r="H291" s="93" t="s">
        <v>5020</v>
      </c>
      <c r="I291" s="84" t="s">
        <v>5021</v>
      </c>
      <c r="J291" s="84" t="s">
        <v>4501</v>
      </c>
      <c r="K291" s="84" t="str">
        <f t="shared" si="159"/>
        <v>BH166DT</v>
      </c>
      <c r="L291" s="84" t="s">
        <v>4551</v>
      </c>
      <c r="M291" s="95">
        <v>5000</v>
      </c>
      <c r="N291" s="95">
        <v>3000</v>
      </c>
      <c r="O291" s="95">
        <v>1800</v>
      </c>
      <c r="P291" s="95">
        <v>1500</v>
      </c>
      <c r="Q291" s="95" t="e">
        <f>VLOOKUP(H291&amp;"Vị trí 1",#REF!,9,0)</f>
        <v>#REF!</v>
      </c>
      <c r="R291" s="95" t="e">
        <f>VLOOKUP(H291&amp;"Vị trí 2",#REF!,9,0)</f>
        <v>#REF!</v>
      </c>
      <c r="S291" s="95" t="e">
        <f>VLOOKUP(H291&amp;"Vị trí 3",#REF!,9,0)</f>
        <v>#REF!</v>
      </c>
      <c r="T291" s="95" t="e">
        <f>VLOOKUP(H291&amp;"Vị trí 4",#REF!,9,0)</f>
        <v>#REF!</v>
      </c>
      <c r="U291" s="237"/>
      <c r="V291" s="237" t="e">
        <f>VLOOKUP(B291,#REF!,32,0)</f>
        <v>#REF!</v>
      </c>
      <c r="W291" s="237"/>
      <c r="X291" s="237"/>
      <c r="Y291" s="238"/>
      <c r="Z291" s="238" t="e">
        <f>V291/N291</f>
        <v>#REF!</v>
      </c>
      <c r="AA291" s="238"/>
      <c r="AB291" s="238"/>
      <c r="AC291" s="237"/>
      <c r="AD291" s="237"/>
      <c r="AE291" s="237"/>
      <c r="AF291" s="237"/>
      <c r="AG291" s="238"/>
      <c r="AH291" s="238"/>
      <c r="AI291" s="238"/>
      <c r="AJ291" s="238"/>
      <c r="AK291" s="86">
        <v>3.05</v>
      </c>
      <c r="AL291" s="86"/>
      <c r="AM291" s="239"/>
      <c r="AN291" s="239">
        <f>AK291*$AN$10/$AK$10</f>
        <v>1.7993466864428302</v>
      </c>
      <c r="AO291" s="98">
        <f t="shared" si="174"/>
        <v>8996.7334322141505</v>
      </c>
      <c r="AP291" s="98">
        <f t="shared" si="174"/>
        <v>5398.0400593284903</v>
      </c>
      <c r="AQ291" s="98">
        <f t="shared" si="174"/>
        <v>3238.8240355970943</v>
      </c>
      <c r="AR291" s="98">
        <f t="shared" si="174"/>
        <v>2699.0200296642452</v>
      </c>
      <c r="AS291" s="99">
        <f t="shared" si="175"/>
        <v>9000</v>
      </c>
      <c r="AT291" s="99">
        <f t="shared" si="175"/>
        <v>5400</v>
      </c>
      <c r="AU291" s="99">
        <f t="shared" si="175"/>
        <v>3200</v>
      </c>
      <c r="AV291" s="99">
        <f t="shared" si="175"/>
        <v>2700</v>
      </c>
      <c r="AW291" s="100">
        <f>AO291*0.15</f>
        <v>1349.5100148321226</v>
      </c>
      <c r="AX291" s="240" t="s">
        <v>365</v>
      </c>
      <c r="AY291" s="101"/>
      <c r="AZ291" s="102"/>
      <c r="BA291" s="102"/>
      <c r="BB291" s="102"/>
      <c r="BC291" s="237"/>
      <c r="BD291" s="237"/>
      <c r="BE291" s="237"/>
      <c r="BF291" s="237"/>
      <c r="BG291" s="103">
        <f>AV291-AW291</f>
        <v>1350.4899851678774</v>
      </c>
      <c r="BJ291" s="235" t="e">
        <f>M291*#REF!</f>
        <v>#REF!</v>
      </c>
      <c r="BK291" s="235" t="e">
        <f>N291*#REF!</f>
        <v>#REF!</v>
      </c>
      <c r="BL291" s="235" t="e">
        <f>O291*#REF!</f>
        <v>#REF!</v>
      </c>
      <c r="BM291" s="235" t="e">
        <f>P291*#REF!</f>
        <v>#REF!</v>
      </c>
    </row>
    <row r="292" spans="1:65" s="18" customFormat="1" ht="35.1" customHeight="1" x14ac:dyDescent="0.25">
      <c r="A292" s="83" t="str">
        <f t="shared" si="160"/>
        <v>BH167DT+1</v>
      </c>
      <c r="B292" s="83" t="str">
        <f t="shared" si="161"/>
        <v>BH167DT+2</v>
      </c>
      <c r="C292" s="83" t="str">
        <f t="shared" si="162"/>
        <v>BH167DT+3</v>
      </c>
      <c r="D292" s="83" t="str">
        <f t="shared" si="163"/>
        <v>BH167DT+4</v>
      </c>
      <c r="E292" s="83" t="s">
        <v>344</v>
      </c>
      <c r="F292" s="53">
        <v>167</v>
      </c>
      <c r="G292" s="53"/>
      <c r="H292" s="93" t="s">
        <v>5022</v>
      </c>
      <c r="I292" s="84" t="s">
        <v>5023</v>
      </c>
      <c r="J292" s="84" t="s">
        <v>5024</v>
      </c>
      <c r="K292" s="84" t="str">
        <f t="shared" si="159"/>
        <v>BH167DT</v>
      </c>
      <c r="L292" s="84" t="s">
        <v>5025</v>
      </c>
      <c r="M292" s="95">
        <v>25000</v>
      </c>
      <c r="N292" s="95">
        <v>13000</v>
      </c>
      <c r="O292" s="95">
        <v>8500</v>
      </c>
      <c r="P292" s="95">
        <v>5500</v>
      </c>
      <c r="Q292" s="95" t="e">
        <f>VLOOKUP(H292&amp;"Vị trí 1",#REF!,9,0)</f>
        <v>#REF!</v>
      </c>
      <c r="R292" s="95" t="e">
        <f>VLOOKUP(H292&amp;"Vị trí 2",#REF!,9,0)</f>
        <v>#REF!</v>
      </c>
      <c r="S292" s="95" t="e">
        <f>VLOOKUP(H292&amp;"Vị trí 3",#REF!,9,0)</f>
        <v>#REF!</v>
      </c>
      <c r="T292" s="95" t="e">
        <f>VLOOKUP(H292&amp;"Vị trí 4",#REF!,9,0)</f>
        <v>#REF!</v>
      </c>
      <c r="U292" s="237" t="e">
        <f>VLOOKUP(A292,#REF!,32,0)</f>
        <v>#REF!</v>
      </c>
      <c r="V292" s="237"/>
      <c r="W292" s="237"/>
      <c r="X292" s="237"/>
      <c r="Y292" s="238" t="e">
        <f>U292/M292</f>
        <v>#REF!</v>
      </c>
      <c r="Z292" s="238"/>
      <c r="AA292" s="238"/>
      <c r="AB292" s="238"/>
      <c r="AC292" s="237"/>
      <c r="AD292" s="237"/>
      <c r="AE292" s="237"/>
      <c r="AF292" s="237"/>
      <c r="AG292" s="238"/>
      <c r="AH292" s="238"/>
      <c r="AI292" s="238"/>
      <c r="AJ292" s="238"/>
      <c r="AK292" s="86">
        <v>3.05</v>
      </c>
      <c r="AL292" s="86"/>
      <c r="AM292" s="239"/>
      <c r="AN292" s="239">
        <f>AK292*$AN$10/$AK$10</f>
        <v>1.7993466864428302</v>
      </c>
      <c r="AO292" s="98">
        <f t="shared" si="174"/>
        <v>44983.667161070756</v>
      </c>
      <c r="AP292" s="98">
        <f t="shared" si="174"/>
        <v>23391.506923756795</v>
      </c>
      <c r="AQ292" s="98">
        <f t="shared" si="174"/>
        <v>15294.446834764058</v>
      </c>
      <c r="AR292" s="98">
        <f t="shared" si="174"/>
        <v>9896.4067754355656</v>
      </c>
      <c r="AS292" s="99">
        <f t="shared" si="175"/>
        <v>45000</v>
      </c>
      <c r="AT292" s="99">
        <f t="shared" si="175"/>
        <v>23400</v>
      </c>
      <c r="AU292" s="99">
        <f t="shared" si="175"/>
        <v>15300</v>
      </c>
      <c r="AV292" s="99">
        <f t="shared" si="175"/>
        <v>9900</v>
      </c>
      <c r="AW292" s="100">
        <f>AO292*0.15</f>
        <v>6747.5500741606129</v>
      </c>
      <c r="AX292" s="240" t="s">
        <v>365</v>
      </c>
      <c r="AY292" s="101">
        <v>14700</v>
      </c>
      <c r="AZ292" s="102">
        <v>5670</v>
      </c>
      <c r="BA292" s="102">
        <v>4340</v>
      </c>
      <c r="BB292" s="102">
        <v>2940</v>
      </c>
      <c r="BC292" s="237">
        <v>12600</v>
      </c>
      <c r="BD292" s="237">
        <v>4860</v>
      </c>
      <c r="BE292" s="237">
        <v>3720</v>
      </c>
      <c r="BF292" s="237">
        <v>2520</v>
      </c>
      <c r="BG292" s="103">
        <f>AV292-AW292</f>
        <v>3152.4499258393871</v>
      </c>
      <c r="BJ292" s="235" t="e">
        <f>M292*#REF!</f>
        <v>#REF!</v>
      </c>
      <c r="BK292" s="235" t="e">
        <f>N292*#REF!</f>
        <v>#REF!</v>
      </c>
      <c r="BL292" s="235" t="e">
        <f>O292*#REF!</f>
        <v>#REF!</v>
      </c>
      <c r="BM292" s="235" t="e">
        <f>P292*#REF!</f>
        <v>#REF!</v>
      </c>
    </row>
    <row r="293" spans="1:65" s="18" customFormat="1" ht="24.75" customHeight="1" x14ac:dyDescent="0.25">
      <c r="A293" s="83" t="str">
        <f t="shared" si="160"/>
        <v>BH168DT+1</v>
      </c>
      <c r="B293" s="83" t="str">
        <f t="shared" si="161"/>
        <v>BH168DT+2</v>
      </c>
      <c r="C293" s="83" t="str">
        <f t="shared" si="162"/>
        <v>BH168DT+3</v>
      </c>
      <c r="D293" s="83" t="str">
        <f t="shared" si="163"/>
        <v>BH168DT+4</v>
      </c>
      <c r="E293" s="83" t="s">
        <v>344</v>
      </c>
      <c r="F293" s="53">
        <v>168</v>
      </c>
      <c r="G293" s="53"/>
      <c r="H293" s="54" t="s">
        <v>5026</v>
      </c>
      <c r="I293" s="87" t="s">
        <v>5027</v>
      </c>
      <c r="J293" s="87"/>
      <c r="K293" s="84"/>
      <c r="L293" s="87"/>
      <c r="M293" s="107"/>
      <c r="N293" s="107"/>
      <c r="O293" s="107"/>
      <c r="P293" s="107"/>
      <c r="Q293" s="95"/>
      <c r="R293" s="95"/>
      <c r="S293" s="95"/>
      <c r="T293" s="95"/>
      <c r="U293" s="237"/>
      <c r="V293" s="237"/>
      <c r="W293" s="237"/>
      <c r="X293" s="237"/>
      <c r="Y293" s="238"/>
      <c r="Z293" s="238"/>
      <c r="AA293" s="238"/>
      <c r="AB293" s="238"/>
      <c r="AC293" s="237"/>
      <c r="AD293" s="237"/>
      <c r="AE293" s="237"/>
      <c r="AF293" s="237"/>
      <c r="AG293" s="238"/>
      <c r="AH293" s="238"/>
      <c r="AI293" s="238"/>
      <c r="AJ293" s="238"/>
      <c r="AK293" s="86"/>
      <c r="AL293" s="86"/>
      <c r="AM293" s="239"/>
      <c r="AN293" s="239"/>
      <c r="AO293" s="98"/>
      <c r="AP293" s="98"/>
      <c r="AQ293" s="98"/>
      <c r="AR293" s="98"/>
      <c r="AS293" s="98"/>
      <c r="AT293" s="98"/>
      <c r="AU293" s="98"/>
      <c r="AV293" s="98"/>
      <c r="AW293" s="58"/>
      <c r="AX293" s="240" t="s">
        <v>365</v>
      </c>
      <c r="AY293" s="101">
        <v>18200</v>
      </c>
      <c r="AZ293" s="102">
        <v>6300</v>
      </c>
      <c r="BA293" s="102">
        <v>5040</v>
      </c>
      <c r="BB293" s="102">
        <v>2940</v>
      </c>
      <c r="BC293" s="237">
        <v>15600</v>
      </c>
      <c r="BD293" s="237">
        <v>5400</v>
      </c>
      <c r="BE293" s="237">
        <v>4320</v>
      </c>
      <c r="BF293" s="237">
        <v>2520</v>
      </c>
      <c r="BJ293" s="235" t="e">
        <f>M293*#REF!</f>
        <v>#REF!</v>
      </c>
      <c r="BK293" s="235" t="e">
        <f>N293*#REF!</f>
        <v>#REF!</v>
      </c>
      <c r="BL293" s="235" t="e">
        <f>O293*#REF!</f>
        <v>#REF!</v>
      </c>
      <c r="BM293" s="235" t="e">
        <f>P293*#REF!</f>
        <v>#REF!</v>
      </c>
    </row>
    <row r="294" spans="1:65" s="18" customFormat="1" ht="35.1" customHeight="1" x14ac:dyDescent="0.25">
      <c r="A294" s="83" t="str">
        <f t="shared" si="160"/>
        <v>BH168DT_D1+1</v>
      </c>
      <c r="B294" s="83" t="str">
        <f t="shared" si="161"/>
        <v>BH168DT_D1+2</v>
      </c>
      <c r="C294" s="83" t="str">
        <f t="shared" si="162"/>
        <v>BH168DT_D1+3</v>
      </c>
      <c r="D294" s="83" t="str">
        <f t="shared" si="163"/>
        <v>BH168DT_D1+4</v>
      </c>
      <c r="E294" s="83" t="s">
        <v>344</v>
      </c>
      <c r="F294" s="53"/>
      <c r="G294" s="53"/>
      <c r="H294" s="54" t="s">
        <v>5028</v>
      </c>
      <c r="I294" s="87" t="s">
        <v>5029</v>
      </c>
      <c r="J294" s="87"/>
      <c r="K294" s="84" t="str">
        <f t="shared" si="159"/>
        <v>BH168DT_D1</v>
      </c>
      <c r="L294" s="87"/>
      <c r="M294" s="107">
        <v>22000</v>
      </c>
      <c r="N294" s="107"/>
      <c r="O294" s="107"/>
      <c r="P294" s="107"/>
      <c r="Q294" s="95" t="e">
        <f>VLOOKUP(H294&amp;"Vị trí 1",#REF!,9,0)</f>
        <v>#REF!</v>
      </c>
      <c r="R294" s="95" t="e">
        <f>VLOOKUP(H294&amp;"Vị trí 2",#REF!,9,0)</f>
        <v>#REF!</v>
      </c>
      <c r="S294" s="95" t="e">
        <f>VLOOKUP(H294&amp;"Vị trí 3",#REF!,9,0)</f>
        <v>#REF!</v>
      </c>
      <c r="T294" s="95" t="e">
        <f>VLOOKUP(H294&amp;"Vị trí 4",#REF!,9,0)</f>
        <v>#REF!</v>
      </c>
      <c r="U294" s="237"/>
      <c r="V294" s="237"/>
      <c r="W294" s="237"/>
      <c r="X294" s="237"/>
      <c r="Y294" s="238"/>
      <c r="Z294" s="238"/>
      <c r="AA294" s="238"/>
      <c r="AB294" s="238"/>
      <c r="AC294" s="237"/>
      <c r="AD294" s="237"/>
      <c r="AE294" s="237"/>
      <c r="AF294" s="237"/>
      <c r="AG294" s="238"/>
      <c r="AH294" s="238"/>
      <c r="AI294" s="238"/>
      <c r="AJ294" s="238"/>
      <c r="AK294" s="86">
        <v>3.05</v>
      </c>
      <c r="AL294" s="86"/>
      <c r="AM294" s="239"/>
      <c r="AN294" s="239">
        <f>AK294*$AN$10/$AK$10</f>
        <v>1.7993466864428302</v>
      </c>
      <c r="AO294" s="98">
        <f t="shared" ref="AO294:AR295" si="176">M294*$AN294</f>
        <v>39585.627101742262</v>
      </c>
      <c r="AP294" s="98">
        <f t="shared" si="176"/>
        <v>0</v>
      </c>
      <c r="AQ294" s="98">
        <f t="shared" si="176"/>
        <v>0</v>
      </c>
      <c r="AR294" s="98">
        <f t="shared" si="176"/>
        <v>0</v>
      </c>
      <c r="AS294" s="99">
        <f>IF(AO294&lt;1000,ROUND(AO294,-1),ROUND(AO294,-2))</f>
        <v>39600</v>
      </c>
      <c r="AT294" s="99"/>
      <c r="AU294" s="99"/>
      <c r="AV294" s="99"/>
      <c r="AW294" s="58"/>
      <c r="AX294" s="240" t="s">
        <v>365</v>
      </c>
      <c r="AY294" s="101">
        <v>12600</v>
      </c>
      <c r="AZ294" s="102">
        <v>5460</v>
      </c>
      <c r="BA294" s="102">
        <v>4340</v>
      </c>
      <c r="BB294" s="102">
        <v>2940</v>
      </c>
      <c r="BC294" s="237">
        <v>10800</v>
      </c>
      <c r="BD294" s="237">
        <v>4680</v>
      </c>
      <c r="BE294" s="237">
        <v>3720</v>
      </c>
      <c r="BF294" s="237">
        <v>2520</v>
      </c>
      <c r="BJ294" s="235" t="e">
        <f>M294*#REF!</f>
        <v>#REF!</v>
      </c>
      <c r="BK294" s="235" t="e">
        <f>N294*#REF!</f>
        <v>#REF!</v>
      </c>
      <c r="BL294" s="235" t="e">
        <f>O294*#REF!</f>
        <v>#REF!</v>
      </c>
      <c r="BM294" s="235" t="e">
        <f>P294*#REF!</f>
        <v>#REF!</v>
      </c>
    </row>
    <row r="295" spans="1:65" s="18" customFormat="1" ht="35.1" customHeight="1" x14ac:dyDescent="0.25">
      <c r="A295" s="83" t="e">
        <f>#REF!&amp;"+1"</f>
        <v>#REF!</v>
      </c>
      <c r="B295" s="83" t="e">
        <f>#REF!&amp;"+2"</f>
        <v>#REF!</v>
      </c>
      <c r="C295" s="83" t="e">
        <f>#REF!&amp;"+3"</f>
        <v>#REF!</v>
      </c>
      <c r="D295" s="83" t="e">
        <f>#REF!&amp;"+4"</f>
        <v>#REF!</v>
      </c>
      <c r="E295" s="83" t="s">
        <v>344</v>
      </c>
      <c r="F295" s="53"/>
      <c r="G295" s="53"/>
      <c r="H295" s="54" t="s">
        <v>5030</v>
      </c>
      <c r="I295" s="87" t="s">
        <v>1018</v>
      </c>
      <c r="J295" s="87"/>
      <c r="K295" s="84" t="str">
        <f t="shared" si="159"/>
        <v>BH168DT_D2</v>
      </c>
      <c r="L295" s="87"/>
      <c r="M295" s="107">
        <v>18000</v>
      </c>
      <c r="N295" s="107"/>
      <c r="O295" s="107"/>
      <c r="P295" s="107"/>
      <c r="Q295" s="95" t="e">
        <f>VLOOKUP(H295&amp;"Vị trí 1",#REF!,9,0)</f>
        <v>#REF!</v>
      </c>
      <c r="R295" s="95" t="e">
        <f>VLOOKUP(H295&amp;"Vị trí 2",#REF!,9,0)</f>
        <v>#REF!</v>
      </c>
      <c r="S295" s="95" t="e">
        <f>VLOOKUP(H295&amp;"Vị trí 3",#REF!,9,0)</f>
        <v>#REF!</v>
      </c>
      <c r="T295" s="95" t="e">
        <f>VLOOKUP(H295&amp;"Vị trí 4",#REF!,9,0)</f>
        <v>#REF!</v>
      </c>
      <c r="U295" s="237"/>
      <c r="V295" s="237"/>
      <c r="W295" s="237"/>
      <c r="X295" s="237"/>
      <c r="Y295" s="238"/>
      <c r="Z295" s="238"/>
      <c r="AA295" s="238"/>
      <c r="AB295" s="238"/>
      <c r="AC295" s="237"/>
      <c r="AD295" s="237"/>
      <c r="AE295" s="237"/>
      <c r="AF295" s="237"/>
      <c r="AG295" s="238"/>
      <c r="AH295" s="238"/>
      <c r="AI295" s="238"/>
      <c r="AJ295" s="238"/>
      <c r="AK295" s="86">
        <v>3.05</v>
      </c>
      <c r="AL295" s="86"/>
      <c r="AM295" s="239"/>
      <c r="AN295" s="239">
        <f>AK295*$AN$10/$AK$10</f>
        <v>1.7993466864428302</v>
      </c>
      <c r="AO295" s="98">
        <f t="shared" si="176"/>
        <v>32388.240355970946</v>
      </c>
      <c r="AP295" s="98">
        <f t="shared" si="176"/>
        <v>0</v>
      </c>
      <c r="AQ295" s="98">
        <f t="shared" si="176"/>
        <v>0</v>
      </c>
      <c r="AR295" s="98">
        <f t="shared" si="176"/>
        <v>0</v>
      </c>
      <c r="AS295" s="99">
        <f>IF(AO295&lt;1000,ROUND(AO295,-1),ROUND(AO295,-2))</f>
        <v>32400</v>
      </c>
      <c r="AT295" s="99"/>
      <c r="AU295" s="99"/>
      <c r="AV295" s="99"/>
      <c r="AW295" s="58"/>
      <c r="AX295" s="240" t="s">
        <v>365</v>
      </c>
      <c r="AY295" s="101">
        <v>15400</v>
      </c>
      <c r="AZ295" s="102">
        <v>5670</v>
      </c>
      <c r="BA295" s="102">
        <v>4340</v>
      </c>
      <c r="BB295" s="102">
        <v>2940</v>
      </c>
      <c r="BC295" s="237">
        <v>13200</v>
      </c>
      <c r="BD295" s="237">
        <v>4860</v>
      </c>
      <c r="BE295" s="237">
        <v>3720</v>
      </c>
      <c r="BF295" s="237">
        <v>2520</v>
      </c>
    </row>
    <row r="296" spans="1:65" s="257" customFormat="1" ht="35.1" customHeight="1" x14ac:dyDescent="0.25">
      <c r="A296" s="256" t="str">
        <f t="shared" ref="A296:A353" si="177">$H295&amp;"+1"</f>
        <v>BH168DT_D2+1</v>
      </c>
      <c r="B296" s="256" t="str">
        <f t="shared" ref="B296:B353" si="178">$H295&amp;"+2"</f>
        <v>BH168DT_D2+2</v>
      </c>
      <c r="C296" s="256" t="str">
        <f t="shared" ref="C296:C353" si="179">$H295&amp;"+3"</f>
        <v>BH168DT_D2+3</v>
      </c>
      <c r="D296" s="256" t="str">
        <f t="shared" ref="D296:D353" si="180">$H295&amp;"+4"</f>
        <v>BH168DT_D2+4</v>
      </c>
      <c r="E296" s="257" t="s">
        <v>365</v>
      </c>
      <c r="F296" s="184" t="s">
        <v>31</v>
      </c>
      <c r="G296" s="184"/>
      <c r="H296" s="184"/>
      <c r="I296" s="258" t="s">
        <v>5031</v>
      </c>
      <c r="J296" s="258"/>
      <c r="K296" s="258"/>
      <c r="L296" s="259"/>
      <c r="M296" s="260"/>
      <c r="N296" s="260"/>
      <c r="O296" s="260"/>
      <c r="P296" s="260"/>
      <c r="Q296" s="261"/>
      <c r="R296" s="261"/>
      <c r="S296" s="261"/>
      <c r="T296" s="261"/>
      <c r="U296" s="259"/>
      <c r="V296" s="259"/>
      <c r="X296" s="259"/>
      <c r="Y296" s="262"/>
      <c r="Z296" s="262"/>
      <c r="AA296" s="262"/>
      <c r="AB296" s="262"/>
      <c r="AC296" s="259"/>
      <c r="AD296" s="259"/>
      <c r="AE296" s="259"/>
      <c r="AF296" s="259"/>
      <c r="AG296" s="262"/>
      <c r="AH296" s="262"/>
      <c r="AI296" s="262"/>
      <c r="AJ296" s="262"/>
      <c r="AK296" s="263">
        <f>AVERAGE(AK297:AK360)</f>
        <v>4.0721350422139446</v>
      </c>
      <c r="AL296" s="263"/>
      <c r="AM296" s="264"/>
      <c r="AN296" s="265">
        <f>ROUNDDOWN(AK296*$AN$10/$AK$10,1)</f>
        <v>2.4</v>
      </c>
      <c r="AO296" s="266"/>
      <c r="AP296" s="266"/>
      <c r="AQ296" s="266"/>
      <c r="AR296" s="266"/>
      <c r="AS296" s="266"/>
      <c r="AT296" s="266"/>
      <c r="AU296" s="266"/>
      <c r="AV296" s="266"/>
      <c r="AW296" s="189"/>
      <c r="AX296" s="267" t="s">
        <v>365</v>
      </c>
      <c r="AY296" s="268"/>
      <c r="AZ296" s="269"/>
      <c r="BA296" s="269"/>
      <c r="BB296" s="269"/>
      <c r="BC296" s="270"/>
      <c r="BD296" s="270"/>
      <c r="BE296" s="270"/>
      <c r="BF296" s="270"/>
      <c r="BJ296" s="271" t="e">
        <f>M296*#REF!</f>
        <v>#REF!</v>
      </c>
      <c r="BK296" s="271" t="e">
        <f>N296*#REF!</f>
        <v>#REF!</v>
      </c>
      <c r="BL296" s="271" t="e">
        <f>O296*#REF!</f>
        <v>#REF!</v>
      </c>
      <c r="BM296" s="271" t="e">
        <f>P296*#REF!</f>
        <v>#REF!</v>
      </c>
    </row>
    <row r="297" spans="1:65" s="18" customFormat="1" ht="35.1" customHeight="1" x14ac:dyDescent="0.25">
      <c r="A297" s="83" t="str">
        <f t="shared" si="177"/>
        <v>+1</v>
      </c>
      <c r="B297" s="83" t="str">
        <f t="shared" si="178"/>
        <v>+2</v>
      </c>
      <c r="C297" s="83" t="str">
        <f t="shared" si="179"/>
        <v>+3</v>
      </c>
      <c r="D297" s="83" t="str">
        <f t="shared" si="180"/>
        <v>+4</v>
      </c>
      <c r="E297" s="18" t="s">
        <v>365</v>
      </c>
      <c r="F297" s="85">
        <v>1</v>
      </c>
      <c r="G297" s="85"/>
      <c r="H297" s="272" t="s">
        <v>365</v>
      </c>
      <c r="I297" s="84" t="s">
        <v>5032</v>
      </c>
      <c r="J297" s="84"/>
      <c r="K297" s="84"/>
      <c r="L297" s="84"/>
      <c r="M297" s="96"/>
      <c r="N297" s="96"/>
      <c r="O297" s="96"/>
      <c r="P297" s="96"/>
      <c r="Q297" s="95"/>
      <c r="R297" s="95"/>
      <c r="S297" s="95"/>
      <c r="T297" s="95"/>
      <c r="U297" s="237"/>
      <c r="V297" s="237"/>
      <c r="W297" s="237"/>
      <c r="X297" s="237" t="e">
        <f>VLOOKUP(D297,#REF!,32,0)</f>
        <v>#REF!</v>
      </c>
      <c r="Y297" s="238"/>
      <c r="Z297" s="238"/>
      <c r="AA297" s="238"/>
      <c r="AB297" s="238" t="e">
        <f>X297/P297</f>
        <v>#REF!</v>
      </c>
      <c r="AC297" s="237"/>
      <c r="AD297" s="237"/>
      <c r="AE297" s="237"/>
      <c r="AF297" s="237"/>
      <c r="AG297" s="238"/>
      <c r="AH297" s="238"/>
      <c r="AI297" s="238"/>
      <c r="AJ297" s="238"/>
      <c r="AK297" s="86"/>
      <c r="AL297" s="86"/>
      <c r="AM297" s="239"/>
      <c r="AN297" s="239"/>
      <c r="AO297" s="98"/>
      <c r="AP297" s="98"/>
      <c r="AQ297" s="98"/>
      <c r="AR297" s="98"/>
      <c r="AS297" s="98"/>
      <c r="AT297" s="98"/>
      <c r="AU297" s="98"/>
      <c r="AV297" s="98"/>
      <c r="AW297" s="58"/>
      <c r="AX297" s="240" t="s">
        <v>365</v>
      </c>
      <c r="AY297" s="101">
        <v>7700</v>
      </c>
      <c r="AZ297" s="102">
        <v>3710</v>
      </c>
      <c r="BA297" s="102">
        <v>2940</v>
      </c>
      <c r="BB297" s="102">
        <v>2100</v>
      </c>
      <c r="BC297" s="237">
        <v>6600</v>
      </c>
      <c r="BD297" s="237">
        <v>3180</v>
      </c>
      <c r="BE297" s="237">
        <v>2520</v>
      </c>
      <c r="BF297" s="237">
        <v>1800</v>
      </c>
      <c r="BJ297" s="235" t="e">
        <f>M297*#REF!</f>
        <v>#REF!</v>
      </c>
      <c r="BK297" s="235" t="e">
        <f>N297*#REF!</f>
        <v>#REF!</v>
      </c>
      <c r="BL297" s="235" t="e">
        <f>O297*#REF!</f>
        <v>#REF!</v>
      </c>
      <c r="BM297" s="235" t="e">
        <f>P297*#REF!</f>
        <v>#REF!</v>
      </c>
    </row>
    <row r="298" spans="1:65" s="18" customFormat="1" ht="35.1" customHeight="1" x14ac:dyDescent="0.25">
      <c r="A298" s="83" t="str">
        <f t="shared" si="177"/>
        <v>LT+1</v>
      </c>
      <c r="B298" s="83" t="str">
        <f t="shared" si="178"/>
        <v>LT+2</v>
      </c>
      <c r="C298" s="83" t="str">
        <f t="shared" si="179"/>
        <v>LT+3</v>
      </c>
      <c r="D298" s="83" t="str">
        <f t="shared" si="180"/>
        <v>LT+4</v>
      </c>
      <c r="E298" s="18" t="s">
        <v>365</v>
      </c>
      <c r="F298" s="249"/>
      <c r="G298" s="249"/>
      <c r="H298" s="93" t="s">
        <v>5033</v>
      </c>
      <c r="I298" s="84" t="s">
        <v>5034</v>
      </c>
      <c r="J298" s="84" t="s">
        <v>5035</v>
      </c>
      <c r="K298" s="84" t="str">
        <f t="shared" si="159"/>
        <v>LT1DT_D1</v>
      </c>
      <c r="L298" s="84" t="s">
        <v>5036</v>
      </c>
      <c r="M298" s="95">
        <v>21000</v>
      </c>
      <c r="N298" s="95">
        <v>8100</v>
      </c>
      <c r="O298" s="95">
        <v>6200</v>
      </c>
      <c r="P298" s="95">
        <v>4200</v>
      </c>
      <c r="Q298" s="95" t="e">
        <f>VLOOKUP(H298&amp;"Vị trí 1",#REF!,9,0)</f>
        <v>#REF!</v>
      </c>
      <c r="R298" s="95" t="e">
        <f>VLOOKUP(H298&amp;"Vị trí 2",#REF!,9,0)</f>
        <v>#REF!</v>
      </c>
      <c r="S298" s="95" t="e">
        <f>VLOOKUP(H298&amp;"Vị trí 3",#REF!,9,0)</f>
        <v>#REF!</v>
      </c>
      <c r="T298" s="95" t="e">
        <f>VLOOKUP(H298&amp;"Vị trí 4",#REF!,9,0)</f>
        <v>#REF!</v>
      </c>
      <c r="U298" s="237"/>
      <c r="V298" s="237" t="e">
        <f>VLOOKUP(B298,#REF!,32,0)</f>
        <v>#REF!</v>
      </c>
      <c r="W298" s="237"/>
      <c r="X298" s="237"/>
      <c r="Y298" s="238"/>
      <c r="Z298" s="238"/>
      <c r="AA298" s="238"/>
      <c r="AB298" s="238"/>
      <c r="AC298" s="237"/>
      <c r="AD298" s="237"/>
      <c r="AE298" s="237"/>
      <c r="AF298" s="237"/>
      <c r="AG298" s="238"/>
      <c r="AH298" s="238"/>
      <c r="AI298" s="238"/>
      <c r="AJ298" s="238"/>
      <c r="AK298" s="86">
        <v>3.9506172839506171</v>
      </c>
      <c r="AL298" s="86"/>
      <c r="AM298" s="239"/>
      <c r="AN298" s="239">
        <f>ROUNDDOWN(AK298*$AN$10/$AK$10,1)</f>
        <v>2.2999999999999998</v>
      </c>
      <c r="AO298" s="98">
        <f t="shared" ref="AO298:AR301" si="181">M298*$AN298</f>
        <v>48299.999999999993</v>
      </c>
      <c r="AP298" s="98">
        <f t="shared" si="181"/>
        <v>18630</v>
      </c>
      <c r="AQ298" s="98">
        <f t="shared" si="181"/>
        <v>14259.999999999998</v>
      </c>
      <c r="AR298" s="98">
        <f t="shared" si="181"/>
        <v>9660</v>
      </c>
      <c r="AS298" s="99">
        <f t="shared" ref="AS298:AV301" si="182">IF(AO298&lt;1000,ROUND(AO298,-1),ROUND(AO298,-2))</f>
        <v>48300</v>
      </c>
      <c r="AT298" s="99">
        <f t="shared" si="182"/>
        <v>18600</v>
      </c>
      <c r="AU298" s="99">
        <f t="shared" si="182"/>
        <v>14300</v>
      </c>
      <c r="AV298" s="99">
        <f t="shared" si="182"/>
        <v>9700</v>
      </c>
      <c r="AW298" s="100">
        <f>AO298*0.15</f>
        <v>7244.9999999999991</v>
      </c>
      <c r="AX298" s="240" t="s">
        <v>365</v>
      </c>
      <c r="AY298" s="101">
        <v>6720</v>
      </c>
      <c r="AZ298" s="102">
        <v>3290</v>
      </c>
      <c r="BA298" s="102">
        <v>2730</v>
      </c>
      <c r="BB298" s="102">
        <v>1820</v>
      </c>
      <c r="BC298" s="237">
        <v>5760</v>
      </c>
      <c r="BD298" s="237">
        <v>2820</v>
      </c>
      <c r="BE298" s="237">
        <v>2340</v>
      </c>
      <c r="BF298" s="237">
        <v>1560</v>
      </c>
      <c r="BG298" s="103">
        <f>AV298-AW298</f>
        <v>2455.0000000000009</v>
      </c>
    </row>
    <row r="299" spans="1:65" s="18" customFormat="1" ht="35.1" customHeight="1" x14ac:dyDescent="0.25">
      <c r="A299" s="83" t="str">
        <f t="shared" si="177"/>
        <v>LT1DT_D1+1</v>
      </c>
      <c r="B299" s="83" t="str">
        <f t="shared" si="178"/>
        <v>LT1DT_D1+2</v>
      </c>
      <c r="C299" s="83" t="str">
        <f t="shared" si="179"/>
        <v>LT1DT_D1+3</v>
      </c>
      <c r="D299" s="83" t="str">
        <f t="shared" si="180"/>
        <v>LT1DT_D1+4</v>
      </c>
      <c r="E299" s="18" t="s">
        <v>365</v>
      </c>
      <c r="F299" s="85"/>
      <c r="G299" s="85"/>
      <c r="H299" s="93" t="s">
        <v>5037</v>
      </c>
      <c r="I299" s="84" t="s">
        <v>5038</v>
      </c>
      <c r="J299" s="84" t="s">
        <v>5035</v>
      </c>
      <c r="K299" s="84" t="str">
        <f t="shared" si="159"/>
        <v>LT1DT_D2</v>
      </c>
      <c r="L299" s="84" t="s">
        <v>212</v>
      </c>
      <c r="M299" s="95">
        <v>26000</v>
      </c>
      <c r="N299" s="95">
        <v>9000</v>
      </c>
      <c r="O299" s="95">
        <v>7200</v>
      </c>
      <c r="P299" s="95">
        <v>4200</v>
      </c>
      <c r="Q299" s="95" t="e">
        <f>VLOOKUP(H299&amp;"Vị trí 1",#REF!,9,0)</f>
        <v>#REF!</v>
      </c>
      <c r="R299" s="95" t="e">
        <f>VLOOKUP(H299&amp;"Vị trí 2",#REF!,9,0)</f>
        <v>#REF!</v>
      </c>
      <c r="S299" s="95" t="e">
        <f>VLOOKUP(H299&amp;"Vị trí 3",#REF!,9,0)</f>
        <v>#REF!</v>
      </c>
      <c r="T299" s="95" t="e">
        <f>VLOOKUP(H299&amp;"Vị trí 4",#REF!,9,0)</f>
        <v>#REF!</v>
      </c>
      <c r="U299" s="237"/>
      <c r="V299" s="237"/>
      <c r="W299" s="237"/>
      <c r="X299" s="237"/>
      <c r="Y299" s="238"/>
      <c r="Z299" s="238"/>
      <c r="AA299" s="238"/>
      <c r="AB299" s="238"/>
      <c r="AC299" s="237"/>
      <c r="AD299" s="237"/>
      <c r="AE299" s="237"/>
      <c r="AF299" s="237"/>
      <c r="AG299" s="238"/>
      <c r="AH299" s="238"/>
      <c r="AI299" s="238"/>
      <c r="AJ299" s="238"/>
      <c r="AK299" s="86">
        <v>3.0769230769230771</v>
      </c>
      <c r="AL299" s="86"/>
      <c r="AM299" s="239"/>
      <c r="AN299" s="239">
        <f>ROUNDDOWN(AK299*$AN$10/$AK$10,1)</f>
        <v>1.8</v>
      </c>
      <c r="AO299" s="98">
        <f t="shared" si="181"/>
        <v>46800</v>
      </c>
      <c r="AP299" s="98">
        <f t="shared" si="181"/>
        <v>16200</v>
      </c>
      <c r="AQ299" s="98">
        <f t="shared" si="181"/>
        <v>12960</v>
      </c>
      <c r="AR299" s="98">
        <f t="shared" si="181"/>
        <v>7560</v>
      </c>
      <c r="AS299" s="99">
        <f t="shared" si="182"/>
        <v>46800</v>
      </c>
      <c r="AT299" s="99">
        <f t="shared" si="182"/>
        <v>16200</v>
      </c>
      <c r="AU299" s="99">
        <f t="shared" si="182"/>
        <v>13000</v>
      </c>
      <c r="AV299" s="99">
        <f t="shared" si="182"/>
        <v>7600</v>
      </c>
      <c r="AW299" s="100">
        <f>AO299*0.15</f>
        <v>7020</v>
      </c>
      <c r="AX299" s="240" t="s">
        <v>365</v>
      </c>
      <c r="AY299" s="101"/>
      <c r="AZ299" s="102"/>
      <c r="BA299" s="102"/>
      <c r="BB299" s="102"/>
      <c r="BC299" s="237"/>
      <c r="BD299" s="237"/>
      <c r="BE299" s="237"/>
      <c r="BF299" s="237"/>
      <c r="BG299" s="103">
        <f>AV299-AW299</f>
        <v>580</v>
      </c>
      <c r="BJ299" s="235" t="e">
        <f>M299*#REF!</f>
        <v>#REF!</v>
      </c>
      <c r="BK299" s="235" t="e">
        <f>N299*#REF!</f>
        <v>#REF!</v>
      </c>
      <c r="BL299" s="235" t="e">
        <f>O299*#REF!</f>
        <v>#REF!</v>
      </c>
      <c r="BM299" s="235" t="e">
        <f>P299*#REF!</f>
        <v>#REF!</v>
      </c>
    </row>
    <row r="300" spans="1:65" s="18" customFormat="1" ht="35.1" customHeight="1" x14ac:dyDescent="0.25">
      <c r="A300" s="83" t="str">
        <f t="shared" si="177"/>
        <v>LT1DT_D2+1</v>
      </c>
      <c r="B300" s="83" t="str">
        <f t="shared" si="178"/>
        <v>LT1DT_D2+2</v>
      </c>
      <c r="C300" s="83" t="str">
        <f t="shared" si="179"/>
        <v>LT1DT_D2+3</v>
      </c>
      <c r="D300" s="83" t="str">
        <f t="shared" si="180"/>
        <v>LT1DT_D2+4</v>
      </c>
      <c r="E300" s="18" t="s">
        <v>365</v>
      </c>
      <c r="F300" s="85"/>
      <c r="G300" s="85"/>
      <c r="H300" s="93" t="s">
        <v>5039</v>
      </c>
      <c r="I300" s="84" t="s">
        <v>5040</v>
      </c>
      <c r="J300" s="84" t="s">
        <v>212</v>
      </c>
      <c r="K300" s="84" t="str">
        <f t="shared" si="159"/>
        <v>LT1DT_D3</v>
      </c>
      <c r="L300" s="84" t="s">
        <v>5041</v>
      </c>
      <c r="M300" s="95">
        <v>18000</v>
      </c>
      <c r="N300" s="95">
        <v>7800</v>
      </c>
      <c r="O300" s="95">
        <v>6200</v>
      </c>
      <c r="P300" s="95">
        <v>4200</v>
      </c>
      <c r="Q300" s="95" t="e">
        <f>VLOOKUP(H300&amp;"Vị trí 1",#REF!,9,0)</f>
        <v>#REF!</v>
      </c>
      <c r="R300" s="95" t="e">
        <f>VLOOKUP(H300&amp;"Vị trí 2",#REF!,9,0)</f>
        <v>#REF!</v>
      </c>
      <c r="S300" s="95" t="e">
        <f>VLOOKUP(H300&amp;"Vị trí 3",#REF!,9,0)</f>
        <v>#REF!</v>
      </c>
      <c r="T300" s="95" t="e">
        <f>VLOOKUP(H300&amp;"Vị trí 4",#REF!,9,0)</f>
        <v>#REF!</v>
      </c>
      <c r="U300" s="237"/>
      <c r="V300" s="237"/>
      <c r="W300" s="237"/>
      <c r="X300" s="237"/>
      <c r="Y300" s="238"/>
      <c r="Z300" s="238"/>
      <c r="AA300" s="238"/>
      <c r="AB300" s="238"/>
      <c r="AC300" s="237"/>
      <c r="AD300" s="237"/>
      <c r="AE300" s="237"/>
      <c r="AF300" s="237"/>
      <c r="AG300" s="238"/>
      <c r="AH300" s="238"/>
      <c r="AI300" s="238"/>
      <c r="AJ300" s="238"/>
      <c r="AK300" s="86">
        <v>3.7040000000000002</v>
      </c>
      <c r="AL300" s="86"/>
      <c r="AM300" s="239"/>
      <c r="AN300" s="239">
        <f>ROUNDDOWN(AK300*$AN$10/$AK$10,1)</f>
        <v>2.1</v>
      </c>
      <c r="AO300" s="98">
        <f t="shared" si="181"/>
        <v>37800</v>
      </c>
      <c r="AP300" s="98">
        <f t="shared" si="181"/>
        <v>16380</v>
      </c>
      <c r="AQ300" s="98">
        <f t="shared" si="181"/>
        <v>13020</v>
      </c>
      <c r="AR300" s="98">
        <f t="shared" si="181"/>
        <v>8820</v>
      </c>
      <c r="AS300" s="99">
        <f t="shared" si="182"/>
        <v>37800</v>
      </c>
      <c r="AT300" s="99">
        <f t="shared" si="182"/>
        <v>16400</v>
      </c>
      <c r="AU300" s="99">
        <f t="shared" si="182"/>
        <v>13000</v>
      </c>
      <c r="AV300" s="99">
        <f t="shared" si="182"/>
        <v>8800</v>
      </c>
      <c r="AW300" s="100">
        <f>AO300*0.15</f>
        <v>5670</v>
      </c>
      <c r="AX300" s="240" t="s">
        <v>365</v>
      </c>
      <c r="AY300" s="101">
        <v>8400</v>
      </c>
      <c r="AZ300" s="102">
        <v>3570</v>
      </c>
      <c r="BA300" s="102">
        <v>2730</v>
      </c>
      <c r="BB300" s="102">
        <v>2100</v>
      </c>
      <c r="BC300" s="237">
        <v>7200</v>
      </c>
      <c r="BD300" s="237">
        <v>3060</v>
      </c>
      <c r="BE300" s="237">
        <v>2340</v>
      </c>
      <c r="BF300" s="237">
        <v>1800</v>
      </c>
      <c r="BG300" s="103">
        <f>AV300-AW300</f>
        <v>3130</v>
      </c>
      <c r="BJ300" s="235" t="e">
        <f>M300*#REF!</f>
        <v>#REF!</v>
      </c>
      <c r="BK300" s="235" t="e">
        <f>N300*#REF!</f>
        <v>#REF!</v>
      </c>
      <c r="BL300" s="235" t="e">
        <f>O300*#REF!</f>
        <v>#REF!</v>
      </c>
      <c r="BM300" s="235" t="e">
        <f>P300*#REF!</f>
        <v>#REF!</v>
      </c>
    </row>
    <row r="301" spans="1:65" s="18" customFormat="1" ht="35.1" customHeight="1" x14ac:dyDescent="0.25">
      <c r="A301" s="83" t="str">
        <f t="shared" si="177"/>
        <v>LT1DT_D3+1</v>
      </c>
      <c r="B301" s="83" t="str">
        <f t="shared" si="178"/>
        <v>LT1DT_D3+2</v>
      </c>
      <c r="C301" s="83" t="str">
        <f t="shared" si="179"/>
        <v>LT1DT_D3+3</v>
      </c>
      <c r="D301" s="83" t="str">
        <f t="shared" si="180"/>
        <v>LT1DT_D3+4</v>
      </c>
      <c r="E301" s="18" t="s">
        <v>365</v>
      </c>
      <c r="F301" s="85"/>
      <c r="G301" s="85"/>
      <c r="H301" s="93" t="s">
        <v>5042</v>
      </c>
      <c r="I301" s="84" t="s">
        <v>5043</v>
      </c>
      <c r="J301" s="84" t="s">
        <v>5041</v>
      </c>
      <c r="K301" s="84" t="str">
        <f t="shared" si="159"/>
        <v>LT1DT_D4</v>
      </c>
      <c r="L301" s="84" t="s">
        <v>5044</v>
      </c>
      <c r="M301" s="95">
        <v>22000</v>
      </c>
      <c r="N301" s="95">
        <v>8100</v>
      </c>
      <c r="O301" s="95">
        <v>6200</v>
      </c>
      <c r="P301" s="95">
        <v>4200</v>
      </c>
      <c r="Q301" s="95" t="e">
        <f>VLOOKUP(H301&amp;"Vị trí 1",#REF!,9,0)</f>
        <v>#REF!</v>
      </c>
      <c r="R301" s="95" t="e">
        <f>VLOOKUP(H301&amp;"Vị trí 2",#REF!,9,0)</f>
        <v>#REF!</v>
      </c>
      <c r="S301" s="95" t="e">
        <f>VLOOKUP(H301&amp;"Vị trí 3",#REF!,9,0)</f>
        <v>#REF!</v>
      </c>
      <c r="T301" s="95" t="e">
        <f>VLOOKUP(H301&amp;"Vị trí 4",#REF!,9,0)</f>
        <v>#REF!</v>
      </c>
      <c r="U301" s="237"/>
      <c r="V301" s="237"/>
      <c r="W301" s="237"/>
      <c r="X301" s="237"/>
      <c r="Y301" s="238"/>
      <c r="Z301" s="238"/>
      <c r="AA301" s="238"/>
      <c r="AB301" s="238"/>
      <c r="AC301" s="237"/>
      <c r="AD301" s="237"/>
      <c r="AE301" s="237"/>
      <c r="AF301" s="237"/>
      <c r="AG301" s="238"/>
      <c r="AH301" s="238"/>
      <c r="AI301" s="238"/>
      <c r="AJ301" s="238"/>
      <c r="AK301" s="86">
        <v>3.7040000000000002</v>
      </c>
      <c r="AL301" s="86"/>
      <c r="AM301" s="239"/>
      <c r="AN301" s="239">
        <f>ROUNDDOWN(AK301*$AN$10/$AK$10,1)</f>
        <v>2.1</v>
      </c>
      <c r="AO301" s="98">
        <f t="shared" si="181"/>
        <v>46200</v>
      </c>
      <c r="AP301" s="98">
        <f t="shared" si="181"/>
        <v>17010</v>
      </c>
      <c r="AQ301" s="98">
        <f t="shared" si="181"/>
        <v>13020</v>
      </c>
      <c r="AR301" s="98">
        <f t="shared" si="181"/>
        <v>8820</v>
      </c>
      <c r="AS301" s="99">
        <f t="shared" si="182"/>
        <v>46200</v>
      </c>
      <c r="AT301" s="99">
        <f t="shared" si="182"/>
        <v>17000</v>
      </c>
      <c r="AU301" s="99">
        <f t="shared" si="182"/>
        <v>13000</v>
      </c>
      <c r="AV301" s="99">
        <f t="shared" si="182"/>
        <v>8800</v>
      </c>
      <c r="AW301" s="100">
        <f>AO301*0.15</f>
        <v>6930</v>
      </c>
      <c r="AX301" s="240" t="s">
        <v>365</v>
      </c>
      <c r="AY301" s="101">
        <v>7700</v>
      </c>
      <c r="AZ301" s="102">
        <v>3570</v>
      </c>
      <c r="BA301" s="102">
        <v>2730</v>
      </c>
      <c r="BB301" s="102">
        <v>2100</v>
      </c>
      <c r="BC301" s="237">
        <v>6600</v>
      </c>
      <c r="BD301" s="237">
        <v>3060</v>
      </c>
      <c r="BE301" s="237">
        <v>2340</v>
      </c>
      <c r="BF301" s="237">
        <v>1800</v>
      </c>
      <c r="BG301" s="103">
        <f>AV301-AW301</f>
        <v>1870</v>
      </c>
      <c r="BJ301" s="235" t="e">
        <f>M301*#REF!</f>
        <v>#REF!</v>
      </c>
      <c r="BK301" s="235" t="e">
        <f>N301*#REF!</f>
        <v>#REF!</v>
      </c>
      <c r="BL301" s="235" t="e">
        <f>O301*#REF!</f>
        <v>#REF!</v>
      </c>
      <c r="BM301" s="235" t="e">
        <f>P301*#REF!</f>
        <v>#REF!</v>
      </c>
    </row>
    <row r="302" spans="1:65" s="18" customFormat="1" ht="35.1" customHeight="1" x14ac:dyDescent="0.25">
      <c r="A302" s="83" t="str">
        <f t="shared" si="177"/>
        <v>LT1DT_D4+1</v>
      </c>
      <c r="B302" s="83" t="str">
        <f t="shared" si="178"/>
        <v>LT1DT_D4+2</v>
      </c>
      <c r="C302" s="83" t="str">
        <f t="shared" si="179"/>
        <v>LT1DT_D4+3</v>
      </c>
      <c r="D302" s="83" t="str">
        <f t="shared" si="180"/>
        <v>LT1DT_D4+4</v>
      </c>
      <c r="E302" s="18" t="s">
        <v>365</v>
      </c>
      <c r="F302" s="85">
        <v>2</v>
      </c>
      <c r="G302" s="85"/>
      <c r="H302" s="93" t="s">
        <v>5045</v>
      </c>
      <c r="I302" s="84" t="s">
        <v>5046</v>
      </c>
      <c r="J302" s="84" t="s">
        <v>5044</v>
      </c>
      <c r="K302" s="84"/>
      <c r="L302" s="84" t="s">
        <v>5036</v>
      </c>
      <c r="M302" s="96"/>
      <c r="N302" s="96"/>
      <c r="O302" s="96"/>
      <c r="P302" s="96"/>
      <c r="Q302" s="95"/>
      <c r="R302" s="95"/>
      <c r="S302" s="95"/>
      <c r="T302" s="95"/>
      <c r="U302" s="237"/>
      <c r="V302" s="237"/>
      <c r="W302" s="237" t="e">
        <f>VLOOKUP(C302,#REF!,32,0)</f>
        <v>#REF!</v>
      </c>
      <c r="X302" s="237"/>
      <c r="Y302" s="238"/>
      <c r="Z302" s="238"/>
      <c r="AA302" s="238" t="e">
        <f>W302/O302</f>
        <v>#REF!</v>
      </c>
      <c r="AB302" s="238"/>
      <c r="AC302" s="237"/>
      <c r="AD302" s="237"/>
      <c r="AE302" s="237"/>
      <c r="AF302" s="237"/>
      <c r="AG302" s="238"/>
      <c r="AH302" s="238"/>
      <c r="AI302" s="238"/>
      <c r="AJ302" s="238"/>
      <c r="AK302" s="86"/>
      <c r="AL302" s="86"/>
      <c r="AM302" s="239"/>
      <c r="AN302" s="239"/>
      <c r="AO302" s="98"/>
      <c r="AP302" s="98"/>
      <c r="AQ302" s="98"/>
      <c r="AR302" s="98"/>
      <c r="AS302" s="98"/>
      <c r="AT302" s="98"/>
      <c r="AU302" s="98"/>
      <c r="AV302" s="98"/>
      <c r="AW302" s="58"/>
      <c r="AX302" s="240" t="s">
        <v>365</v>
      </c>
      <c r="AY302" s="101">
        <v>10500</v>
      </c>
      <c r="AZ302" s="102">
        <v>4340</v>
      </c>
      <c r="BA302" s="102">
        <v>3220</v>
      </c>
      <c r="BB302" s="102">
        <v>2100</v>
      </c>
      <c r="BC302" s="237">
        <v>9000</v>
      </c>
      <c r="BD302" s="237">
        <v>3720</v>
      </c>
      <c r="BE302" s="237">
        <v>2760</v>
      </c>
      <c r="BF302" s="237">
        <v>1800</v>
      </c>
      <c r="BJ302" s="235" t="e">
        <f>M302*#REF!</f>
        <v>#REF!</v>
      </c>
      <c r="BK302" s="235" t="e">
        <f>N302*#REF!</f>
        <v>#REF!</v>
      </c>
      <c r="BL302" s="235" t="e">
        <f>O302*#REF!</f>
        <v>#REF!</v>
      </c>
      <c r="BM302" s="235" t="e">
        <f>P302*#REF!</f>
        <v>#REF!</v>
      </c>
    </row>
    <row r="303" spans="1:65" ht="35.1" customHeight="1" x14ac:dyDescent="0.25">
      <c r="A303" s="83" t="str">
        <f t="shared" si="177"/>
        <v>LT2DT+1</v>
      </c>
      <c r="B303" s="83" t="str">
        <f t="shared" si="178"/>
        <v>LT2DT+2</v>
      </c>
      <c r="C303" s="83" t="str">
        <f t="shared" si="179"/>
        <v>LT2DT+3</v>
      </c>
      <c r="D303" s="83" t="str">
        <f t="shared" si="180"/>
        <v>LT2DT+4</v>
      </c>
      <c r="E303" s="18" t="s">
        <v>365</v>
      </c>
      <c r="F303" s="85"/>
      <c r="G303" s="85"/>
      <c r="H303" s="93" t="s">
        <v>5047</v>
      </c>
      <c r="I303" s="84" t="s">
        <v>5048</v>
      </c>
      <c r="J303" s="84" t="s">
        <v>535</v>
      </c>
      <c r="K303" s="84" t="str">
        <f t="shared" si="159"/>
        <v>LT2DT_D1</v>
      </c>
      <c r="L303" s="84" t="s">
        <v>5049</v>
      </c>
      <c r="M303" s="95">
        <v>11000</v>
      </c>
      <c r="N303" s="95">
        <v>5300</v>
      </c>
      <c r="O303" s="95">
        <v>4200</v>
      </c>
      <c r="P303" s="95">
        <v>3000</v>
      </c>
      <c r="Q303" s="95" t="e">
        <f>VLOOKUP(H303&amp;"Vị trí 1",#REF!,9,0)</f>
        <v>#REF!</v>
      </c>
      <c r="R303" s="95" t="e">
        <f>VLOOKUP(H303&amp;"Vị trí 2",#REF!,9,0)</f>
        <v>#REF!</v>
      </c>
      <c r="S303" s="95" t="e">
        <f>VLOOKUP(H303&amp;"Vị trí 3",#REF!,9,0)</f>
        <v>#REF!</v>
      </c>
      <c r="T303" s="95" t="e">
        <f>VLOOKUP(H303&amp;"Vị trí 4",#REF!,9,0)</f>
        <v>#REF!</v>
      </c>
      <c r="U303" s="237"/>
      <c r="V303" s="237"/>
      <c r="W303" s="237"/>
      <c r="X303" s="237"/>
      <c r="Y303" s="238"/>
      <c r="Z303" s="238"/>
      <c r="AA303" s="238"/>
      <c r="AB303" s="238"/>
      <c r="AC303" s="237" t="e">
        <f>VLOOKUP(H303,#REF!,5,0)</f>
        <v>#REF!</v>
      </c>
      <c r="AD303" s="237"/>
      <c r="AE303" s="237"/>
      <c r="AF303" s="237"/>
      <c r="AG303" s="238" t="e">
        <f>AC303/M303</f>
        <v>#REF!</v>
      </c>
      <c r="AH303" s="238"/>
      <c r="AI303" s="238"/>
      <c r="AJ303" s="238"/>
      <c r="AK303" s="86">
        <v>3.7040000000000002</v>
      </c>
      <c r="AL303" s="86"/>
      <c r="AM303" s="239" t="e">
        <f>AVERAGE(AG303:AJ303)</f>
        <v>#REF!</v>
      </c>
      <c r="AN303" s="239">
        <f>ROUNDDOWN(AK303*$AN$10/$AK$10,1)</f>
        <v>2.1</v>
      </c>
      <c r="AO303" s="98">
        <f t="shared" ref="AO303:AR304" si="183">M303*$AN303</f>
        <v>23100</v>
      </c>
      <c r="AP303" s="98">
        <f t="shared" si="183"/>
        <v>11130</v>
      </c>
      <c r="AQ303" s="98">
        <f t="shared" si="183"/>
        <v>8820</v>
      </c>
      <c r="AR303" s="98">
        <f t="shared" si="183"/>
        <v>6300</v>
      </c>
      <c r="AS303" s="99">
        <f t="shared" ref="AS303:AV304" si="184">IF(AO303&lt;1000,ROUND(AO303,-1),ROUND(AO303,-2))</f>
        <v>23100</v>
      </c>
      <c r="AT303" s="99">
        <f t="shared" si="184"/>
        <v>11100</v>
      </c>
      <c r="AU303" s="99">
        <f t="shared" si="184"/>
        <v>8800</v>
      </c>
      <c r="AV303" s="99">
        <f t="shared" si="184"/>
        <v>6300</v>
      </c>
      <c r="AW303" s="100">
        <f>AO303*0.15</f>
        <v>3465</v>
      </c>
      <c r="AX303" s="244" t="s">
        <v>365</v>
      </c>
      <c r="AY303" s="101">
        <v>9800</v>
      </c>
      <c r="AZ303" s="102">
        <v>4340</v>
      </c>
      <c r="BA303" s="102">
        <v>3220</v>
      </c>
      <c r="BB303" s="102">
        <v>2100</v>
      </c>
      <c r="BC303" s="237">
        <v>8400</v>
      </c>
      <c r="BD303" s="237">
        <v>3720</v>
      </c>
      <c r="BE303" s="237">
        <v>2760</v>
      </c>
      <c r="BF303" s="237">
        <v>1800</v>
      </c>
      <c r="BG303" s="103">
        <f>AV303-AW303</f>
        <v>2835</v>
      </c>
      <c r="BJ303" s="235" t="e">
        <f>M303*#REF!</f>
        <v>#REF!</v>
      </c>
      <c r="BK303" s="235" t="e">
        <f>N303*#REF!</f>
        <v>#REF!</v>
      </c>
      <c r="BL303" s="235" t="e">
        <f>O303*#REF!</f>
        <v>#REF!</v>
      </c>
      <c r="BM303" s="235" t="e">
        <f>P303*#REF!</f>
        <v>#REF!</v>
      </c>
    </row>
    <row r="304" spans="1:65" s="18" customFormat="1" ht="35.1" customHeight="1" x14ac:dyDescent="0.25">
      <c r="A304" s="83" t="str">
        <f t="shared" si="177"/>
        <v>LT2DT_D1+1</v>
      </c>
      <c r="B304" s="83" t="str">
        <f t="shared" si="178"/>
        <v>LT2DT_D1+2</v>
      </c>
      <c r="C304" s="83" t="str">
        <f t="shared" si="179"/>
        <v>LT2DT_D1+3</v>
      </c>
      <c r="D304" s="83" t="str">
        <f t="shared" si="180"/>
        <v>LT2DT_D1+4</v>
      </c>
      <c r="E304" s="18" t="s">
        <v>365</v>
      </c>
      <c r="F304" s="85"/>
      <c r="G304" s="85"/>
      <c r="H304" s="93" t="s">
        <v>5050</v>
      </c>
      <c r="I304" s="84" t="s">
        <v>5051</v>
      </c>
      <c r="J304" s="84" t="s">
        <v>535</v>
      </c>
      <c r="K304" s="84" t="str">
        <f t="shared" si="159"/>
        <v>LT2DT_D2</v>
      </c>
      <c r="L304" s="84" t="s">
        <v>532</v>
      </c>
      <c r="M304" s="95">
        <v>9600</v>
      </c>
      <c r="N304" s="95">
        <v>4700</v>
      </c>
      <c r="O304" s="95">
        <v>3900</v>
      </c>
      <c r="P304" s="95">
        <v>2600</v>
      </c>
      <c r="Q304" s="95" t="e">
        <f>VLOOKUP(H304&amp;"Vị trí 1",#REF!,9,0)</f>
        <v>#REF!</v>
      </c>
      <c r="R304" s="95" t="e">
        <f>VLOOKUP(H304&amp;"Vị trí 2",#REF!,9,0)</f>
        <v>#REF!</v>
      </c>
      <c r="S304" s="95" t="e">
        <f>VLOOKUP(H304&amp;"Vị trí 3",#REF!,9,0)</f>
        <v>#REF!</v>
      </c>
      <c r="T304" s="95" t="e">
        <f>VLOOKUP(H304&amp;"Vị trí 4",#REF!,9,0)</f>
        <v>#REF!</v>
      </c>
      <c r="U304" s="237"/>
      <c r="V304" s="237"/>
      <c r="W304" s="237"/>
      <c r="X304" s="237"/>
      <c r="Y304" s="238"/>
      <c r="Z304" s="238"/>
      <c r="AA304" s="238"/>
      <c r="AB304" s="238"/>
      <c r="AC304" s="237"/>
      <c r="AD304" s="237"/>
      <c r="AE304" s="237"/>
      <c r="AF304" s="237"/>
      <c r="AG304" s="238"/>
      <c r="AH304" s="238"/>
      <c r="AI304" s="238"/>
      <c r="AJ304" s="238"/>
      <c r="AK304" s="86">
        <v>6.1538461538461542</v>
      </c>
      <c r="AL304" s="86"/>
      <c r="AM304" s="239"/>
      <c r="AN304" s="239">
        <f>ROUNDDOWN(AK304*$AN$10/$AK$10,1)</f>
        <v>3.6</v>
      </c>
      <c r="AO304" s="98">
        <f t="shared" si="183"/>
        <v>34560</v>
      </c>
      <c r="AP304" s="98">
        <f t="shared" si="183"/>
        <v>16920</v>
      </c>
      <c r="AQ304" s="98">
        <f t="shared" si="183"/>
        <v>14040</v>
      </c>
      <c r="AR304" s="98">
        <f t="shared" si="183"/>
        <v>9360</v>
      </c>
      <c r="AS304" s="99">
        <f t="shared" si="184"/>
        <v>34600</v>
      </c>
      <c r="AT304" s="99">
        <f t="shared" si="184"/>
        <v>16900</v>
      </c>
      <c r="AU304" s="99">
        <f t="shared" si="184"/>
        <v>14000</v>
      </c>
      <c r="AV304" s="99">
        <f t="shared" si="184"/>
        <v>9400</v>
      </c>
      <c r="AW304" s="100">
        <f>AO304*0.15</f>
        <v>5184</v>
      </c>
      <c r="AX304" s="240" t="s">
        <v>365</v>
      </c>
      <c r="AY304" s="101">
        <v>8400</v>
      </c>
      <c r="AZ304" s="102">
        <v>4340</v>
      </c>
      <c r="BA304" s="102">
        <v>3220</v>
      </c>
      <c r="BB304" s="102">
        <v>2100</v>
      </c>
      <c r="BC304" s="237">
        <v>7200</v>
      </c>
      <c r="BD304" s="237">
        <v>3720</v>
      </c>
      <c r="BE304" s="237">
        <v>2760</v>
      </c>
      <c r="BF304" s="237">
        <v>1800</v>
      </c>
      <c r="BG304" s="103">
        <f>AV304-AW304</f>
        <v>4216</v>
      </c>
    </row>
    <row r="305" spans="1:65" ht="35.1" customHeight="1" x14ac:dyDescent="0.25">
      <c r="A305" s="83" t="str">
        <f t="shared" si="177"/>
        <v>LT2DT_D2+1</v>
      </c>
      <c r="B305" s="83" t="str">
        <f t="shared" si="178"/>
        <v>LT2DT_D2+2</v>
      </c>
      <c r="C305" s="83" t="str">
        <f t="shared" si="179"/>
        <v>LT2DT_D2+3</v>
      </c>
      <c r="D305" s="83" t="str">
        <f t="shared" si="180"/>
        <v>LT2DT_D2+4</v>
      </c>
      <c r="E305" s="18" t="s">
        <v>365</v>
      </c>
      <c r="F305" s="85">
        <v>3</v>
      </c>
      <c r="G305" s="85"/>
      <c r="H305" s="93" t="s">
        <v>5052</v>
      </c>
      <c r="I305" s="93" t="s">
        <v>5053</v>
      </c>
      <c r="J305" s="84" t="s">
        <v>532</v>
      </c>
      <c r="K305" s="84"/>
      <c r="L305" s="84" t="s">
        <v>5049</v>
      </c>
      <c r="M305" s="96"/>
      <c r="N305" s="96"/>
      <c r="O305" s="96"/>
      <c r="P305" s="96"/>
      <c r="Q305" s="95"/>
      <c r="R305" s="95"/>
      <c r="S305" s="95"/>
      <c r="T305" s="95"/>
      <c r="U305" s="237"/>
      <c r="V305" s="237"/>
      <c r="W305" s="237"/>
      <c r="X305" s="237"/>
      <c r="Y305" s="238"/>
      <c r="Z305" s="238"/>
      <c r="AA305" s="238"/>
      <c r="AB305" s="238"/>
      <c r="AC305" s="237" t="e">
        <f>VLOOKUP(H305,#REF!,5,0)</f>
        <v>#REF!</v>
      </c>
      <c r="AD305" s="237"/>
      <c r="AE305" s="237"/>
      <c r="AF305" s="237"/>
      <c r="AG305" s="238" t="e">
        <f>AC305/M305</f>
        <v>#REF!</v>
      </c>
      <c r="AH305" s="238"/>
      <c r="AI305" s="238"/>
      <c r="AJ305" s="238"/>
      <c r="AK305" s="86"/>
      <c r="AL305" s="86"/>
      <c r="AM305" s="239" t="e">
        <f>AVERAGE(AG305:AJ305)</f>
        <v>#REF!</v>
      </c>
      <c r="AN305" s="239"/>
      <c r="AO305" s="98"/>
      <c r="AP305" s="98"/>
      <c r="AQ305" s="98"/>
      <c r="AR305" s="98"/>
      <c r="AS305" s="98"/>
      <c r="AT305" s="98"/>
      <c r="AU305" s="98"/>
      <c r="AV305" s="98"/>
      <c r="AW305" s="100" t="e">
        <f>VLOOKUP($H305,#REF!,3,0)</f>
        <v>#REF!</v>
      </c>
      <c r="AX305" s="244" t="s">
        <v>365</v>
      </c>
      <c r="AY305" s="101"/>
      <c r="AZ305" s="102"/>
      <c r="BA305" s="102"/>
      <c r="BB305" s="102"/>
      <c r="BC305" s="237"/>
      <c r="BD305" s="237"/>
      <c r="BE305" s="237"/>
      <c r="BF305" s="237"/>
      <c r="BG305" s="18"/>
      <c r="BJ305" s="235" t="e">
        <f>M305*#REF!</f>
        <v>#REF!</v>
      </c>
      <c r="BK305" s="235" t="e">
        <f>N305*#REF!</f>
        <v>#REF!</v>
      </c>
      <c r="BL305" s="235" t="e">
        <f>O305*#REF!</f>
        <v>#REF!</v>
      </c>
      <c r="BM305" s="235" t="e">
        <f>P305*#REF!</f>
        <v>#REF!</v>
      </c>
    </row>
    <row r="306" spans="1:65" s="18" customFormat="1" ht="35.1" customHeight="1" x14ac:dyDescent="0.25">
      <c r="A306" s="83" t="str">
        <f t="shared" si="177"/>
        <v>LT3DT+1</v>
      </c>
      <c r="B306" s="83" t="str">
        <f t="shared" si="178"/>
        <v>LT3DT+2</v>
      </c>
      <c r="C306" s="83" t="str">
        <f t="shared" si="179"/>
        <v>LT3DT+3</v>
      </c>
      <c r="D306" s="83" t="str">
        <f t="shared" si="180"/>
        <v>LT3DT+4</v>
      </c>
      <c r="E306" s="18" t="s">
        <v>365</v>
      </c>
      <c r="F306" s="85"/>
      <c r="G306" s="85"/>
      <c r="H306" s="93" t="s">
        <v>5054</v>
      </c>
      <c r="I306" s="84" t="s">
        <v>5055</v>
      </c>
      <c r="J306" s="84" t="s">
        <v>556</v>
      </c>
      <c r="K306" s="84" t="str">
        <f t="shared" si="159"/>
        <v>LT3DT_D1</v>
      </c>
      <c r="L306" s="84" t="s">
        <v>463</v>
      </c>
      <c r="M306" s="95">
        <v>12000</v>
      </c>
      <c r="N306" s="95">
        <v>5100</v>
      </c>
      <c r="O306" s="95">
        <v>3900</v>
      </c>
      <c r="P306" s="95">
        <v>3000</v>
      </c>
      <c r="Q306" s="95" t="e">
        <f>VLOOKUP(H306&amp;"Vị trí 1",#REF!,9,0)</f>
        <v>#REF!</v>
      </c>
      <c r="R306" s="95" t="e">
        <f>VLOOKUP(H306&amp;"Vị trí 2",#REF!,9,0)</f>
        <v>#REF!</v>
      </c>
      <c r="S306" s="95" t="e">
        <f>VLOOKUP(H306&amp;"Vị trí 3",#REF!,9,0)</f>
        <v>#REF!</v>
      </c>
      <c r="T306" s="95" t="e">
        <f>VLOOKUP(H306&amp;"Vị trí 4",#REF!,9,0)</f>
        <v>#REF!</v>
      </c>
      <c r="U306" s="237"/>
      <c r="V306" s="237"/>
      <c r="W306" s="237"/>
      <c r="X306" s="237"/>
      <c r="Y306" s="238"/>
      <c r="Z306" s="238"/>
      <c r="AA306" s="238"/>
      <c r="AB306" s="238"/>
      <c r="AC306" s="237"/>
      <c r="AD306" s="237"/>
      <c r="AE306" s="237"/>
      <c r="AF306" s="237"/>
      <c r="AG306" s="238"/>
      <c r="AH306" s="238"/>
      <c r="AI306" s="238"/>
      <c r="AJ306" s="238"/>
      <c r="AK306" s="86">
        <v>3.7040000000000002</v>
      </c>
      <c r="AL306" s="86"/>
      <c r="AM306" s="239"/>
      <c r="AN306" s="239">
        <f>ROUNDDOWN(AK306*$AN$10/$AK$10,1)</f>
        <v>2.1</v>
      </c>
      <c r="AO306" s="98">
        <f t="shared" ref="AO306:AR310" si="185">M306*$AN306</f>
        <v>25200</v>
      </c>
      <c r="AP306" s="98">
        <f t="shared" si="185"/>
        <v>10710</v>
      </c>
      <c r="AQ306" s="98">
        <f t="shared" si="185"/>
        <v>8190</v>
      </c>
      <c r="AR306" s="98">
        <f t="shared" si="185"/>
        <v>6300</v>
      </c>
      <c r="AS306" s="99">
        <f t="shared" ref="AS306:AV310" si="186">IF(AO306&lt;1000,ROUND(AO306,-1),ROUND(AO306,-2))</f>
        <v>25200</v>
      </c>
      <c r="AT306" s="99">
        <f t="shared" si="186"/>
        <v>10700</v>
      </c>
      <c r="AU306" s="99">
        <f t="shared" si="186"/>
        <v>8200</v>
      </c>
      <c r="AV306" s="99">
        <f t="shared" si="186"/>
        <v>6300</v>
      </c>
      <c r="AW306" s="100">
        <f>AO306*0.15</f>
        <v>3780</v>
      </c>
      <c r="AX306" s="240" t="s">
        <v>365</v>
      </c>
      <c r="AY306" s="101">
        <v>7700</v>
      </c>
      <c r="AZ306" s="102">
        <v>4200</v>
      </c>
      <c r="BA306" s="102">
        <v>2940</v>
      </c>
      <c r="BB306" s="102">
        <v>2100</v>
      </c>
      <c r="BC306" s="237">
        <v>6600</v>
      </c>
      <c r="BD306" s="237">
        <v>3600</v>
      </c>
      <c r="BE306" s="237">
        <v>2520</v>
      </c>
      <c r="BF306" s="237">
        <v>1800</v>
      </c>
      <c r="BG306" s="103">
        <f>AV306-AW306</f>
        <v>2520</v>
      </c>
      <c r="BJ306" s="235" t="e">
        <f>M306*#REF!</f>
        <v>#REF!</v>
      </c>
      <c r="BK306" s="235" t="e">
        <f>N306*#REF!</f>
        <v>#REF!</v>
      </c>
      <c r="BL306" s="235" t="e">
        <f>O306*#REF!</f>
        <v>#REF!</v>
      </c>
      <c r="BM306" s="235" t="e">
        <f>P306*#REF!</f>
        <v>#REF!</v>
      </c>
    </row>
    <row r="307" spans="1:65" s="18" customFormat="1" ht="35.1" customHeight="1" x14ac:dyDescent="0.25">
      <c r="A307" s="83" t="str">
        <f t="shared" si="177"/>
        <v>LT3DT_D1+1</v>
      </c>
      <c r="B307" s="83" t="str">
        <f t="shared" si="178"/>
        <v>LT3DT_D1+2</v>
      </c>
      <c r="C307" s="83" t="str">
        <f t="shared" si="179"/>
        <v>LT3DT_D1+3</v>
      </c>
      <c r="D307" s="83" t="str">
        <f t="shared" si="180"/>
        <v>LT3DT_D1+4</v>
      </c>
      <c r="E307" s="18" t="s">
        <v>365</v>
      </c>
      <c r="F307" s="85"/>
      <c r="G307" s="85"/>
      <c r="H307" s="93" t="s">
        <v>5056</v>
      </c>
      <c r="I307" s="84" t="s">
        <v>5057</v>
      </c>
      <c r="J307" s="84" t="s">
        <v>556</v>
      </c>
      <c r="K307" s="84" t="str">
        <f t="shared" si="159"/>
        <v>LT3DT_D2</v>
      </c>
      <c r="L307" s="84" t="s">
        <v>5058</v>
      </c>
      <c r="M307" s="95">
        <v>11000</v>
      </c>
      <c r="N307" s="95">
        <v>5100</v>
      </c>
      <c r="O307" s="95">
        <v>3900</v>
      </c>
      <c r="P307" s="95">
        <v>3000</v>
      </c>
      <c r="Q307" s="95" t="e">
        <f>VLOOKUP(H307&amp;"Vị trí 1",#REF!,9,0)</f>
        <v>#REF!</v>
      </c>
      <c r="R307" s="95" t="e">
        <f>VLOOKUP(H307&amp;"Vị trí 2",#REF!,9,0)</f>
        <v>#REF!</v>
      </c>
      <c r="S307" s="95" t="e">
        <f>VLOOKUP(H307&amp;"Vị trí 3",#REF!,9,0)</f>
        <v>#REF!</v>
      </c>
      <c r="T307" s="95" t="e">
        <f>VLOOKUP(H307&amp;"Vị trí 4",#REF!,9,0)</f>
        <v>#REF!</v>
      </c>
      <c r="U307" s="237"/>
      <c r="V307" s="237"/>
      <c r="W307" s="237"/>
      <c r="X307" s="237"/>
      <c r="Y307" s="238"/>
      <c r="Z307" s="238"/>
      <c r="AA307" s="238"/>
      <c r="AB307" s="238"/>
      <c r="AC307" s="237"/>
      <c r="AD307" s="237"/>
      <c r="AE307" s="237"/>
      <c r="AF307" s="237"/>
      <c r="AG307" s="238"/>
      <c r="AH307" s="238"/>
      <c r="AI307" s="238"/>
      <c r="AJ307" s="238"/>
      <c r="AK307" s="86">
        <v>3.7040000000000002</v>
      </c>
      <c r="AL307" s="86"/>
      <c r="AM307" s="239"/>
      <c r="AN307" s="239">
        <f>ROUNDDOWN(AK307*$AN$10/$AK$10,1)</f>
        <v>2.1</v>
      </c>
      <c r="AO307" s="98">
        <f t="shared" si="185"/>
        <v>23100</v>
      </c>
      <c r="AP307" s="98">
        <f t="shared" si="185"/>
        <v>10710</v>
      </c>
      <c r="AQ307" s="98">
        <f t="shared" si="185"/>
        <v>8190</v>
      </c>
      <c r="AR307" s="98">
        <f t="shared" si="185"/>
        <v>6300</v>
      </c>
      <c r="AS307" s="99">
        <f t="shared" si="186"/>
        <v>23100</v>
      </c>
      <c r="AT307" s="99">
        <f t="shared" si="186"/>
        <v>10700</v>
      </c>
      <c r="AU307" s="99">
        <f t="shared" si="186"/>
        <v>8200</v>
      </c>
      <c r="AV307" s="99">
        <f t="shared" si="186"/>
        <v>6300</v>
      </c>
      <c r="AW307" s="100">
        <f>AO307*0.15</f>
        <v>3465</v>
      </c>
      <c r="AX307" s="240" t="s">
        <v>365</v>
      </c>
      <c r="AY307" s="101">
        <v>5040</v>
      </c>
      <c r="AZ307" s="102">
        <v>2450</v>
      </c>
      <c r="BA307" s="102">
        <v>1820</v>
      </c>
      <c r="BB307" s="102">
        <v>1260</v>
      </c>
      <c r="BC307" s="237">
        <v>4320</v>
      </c>
      <c r="BD307" s="237">
        <v>2100</v>
      </c>
      <c r="BE307" s="237">
        <v>1560</v>
      </c>
      <c r="BF307" s="237">
        <v>1080</v>
      </c>
      <c r="BG307" s="103">
        <f>AV307-AW307</f>
        <v>2835</v>
      </c>
      <c r="BJ307" s="235" t="e">
        <f>M307*#REF!</f>
        <v>#REF!</v>
      </c>
      <c r="BK307" s="235" t="e">
        <f>N307*#REF!</f>
        <v>#REF!</v>
      </c>
      <c r="BL307" s="235" t="e">
        <f>O307*#REF!</f>
        <v>#REF!</v>
      </c>
      <c r="BM307" s="235" t="e">
        <f>P307*#REF!</f>
        <v>#REF!</v>
      </c>
    </row>
    <row r="308" spans="1:65" s="18" customFormat="1" ht="63" x14ac:dyDescent="0.25">
      <c r="A308" s="83" t="str">
        <f t="shared" si="177"/>
        <v>LT3DT_D2+1</v>
      </c>
      <c r="B308" s="83" t="str">
        <f t="shared" si="178"/>
        <v>LT3DT_D2+2</v>
      </c>
      <c r="C308" s="83" t="str">
        <f t="shared" si="179"/>
        <v>LT3DT_D2+3</v>
      </c>
      <c r="D308" s="83" t="str">
        <f t="shared" si="180"/>
        <v>LT3DT_D2+4</v>
      </c>
      <c r="E308" s="18" t="s">
        <v>365</v>
      </c>
      <c r="F308" s="85">
        <v>4</v>
      </c>
      <c r="G308" s="85"/>
      <c r="H308" s="93" t="s">
        <v>5059</v>
      </c>
      <c r="I308" s="84" t="s">
        <v>5060</v>
      </c>
      <c r="J308" s="84" t="s">
        <v>5061</v>
      </c>
      <c r="K308" s="84" t="str">
        <f t="shared" si="159"/>
        <v>LT4DT</v>
      </c>
      <c r="L308" s="84" t="s">
        <v>463</v>
      </c>
      <c r="M308" s="95">
        <v>15000</v>
      </c>
      <c r="N308" s="95">
        <v>6200</v>
      </c>
      <c r="O308" s="95">
        <v>4600</v>
      </c>
      <c r="P308" s="95">
        <v>3000</v>
      </c>
      <c r="Q308" s="95" t="e">
        <f>VLOOKUP(H308&amp;"Vị trí 1",#REF!,9,0)</f>
        <v>#REF!</v>
      </c>
      <c r="R308" s="95" t="e">
        <f>VLOOKUP(H308&amp;"Vị trí 2",#REF!,9,0)</f>
        <v>#REF!</v>
      </c>
      <c r="S308" s="95" t="e">
        <f>VLOOKUP(H308&amp;"Vị trí 3",#REF!,9,0)</f>
        <v>#REF!</v>
      </c>
      <c r="T308" s="95" t="e">
        <f>VLOOKUP(H308&amp;"Vị trí 4",#REF!,9,0)</f>
        <v>#REF!</v>
      </c>
      <c r="U308" s="237"/>
      <c r="V308" s="237"/>
      <c r="W308" s="237"/>
      <c r="X308" s="237"/>
      <c r="Y308" s="238"/>
      <c r="Z308" s="238"/>
      <c r="AA308" s="238"/>
      <c r="AB308" s="238"/>
      <c r="AC308" s="237"/>
      <c r="AD308" s="237"/>
      <c r="AE308" s="237"/>
      <c r="AF308" s="237"/>
      <c r="AG308" s="238"/>
      <c r="AH308" s="238"/>
      <c r="AI308" s="238"/>
      <c r="AJ308" s="238"/>
      <c r="AK308" s="86">
        <v>3.7040000000000002</v>
      </c>
      <c r="AL308" s="86"/>
      <c r="AM308" s="239"/>
      <c r="AN308" s="239">
        <f>ROUNDDOWN(AK308*$AN$10/$AK$10,1)</f>
        <v>2.1</v>
      </c>
      <c r="AO308" s="98">
        <f t="shared" si="185"/>
        <v>31500</v>
      </c>
      <c r="AP308" s="98">
        <f t="shared" si="185"/>
        <v>13020</v>
      </c>
      <c r="AQ308" s="98">
        <f t="shared" si="185"/>
        <v>9660</v>
      </c>
      <c r="AR308" s="98">
        <f t="shared" si="185"/>
        <v>6300</v>
      </c>
      <c r="AS308" s="99">
        <f t="shared" si="186"/>
        <v>31500</v>
      </c>
      <c r="AT308" s="99">
        <f t="shared" si="186"/>
        <v>13000</v>
      </c>
      <c r="AU308" s="99">
        <f t="shared" si="186"/>
        <v>9700</v>
      </c>
      <c r="AV308" s="99">
        <f t="shared" si="186"/>
        <v>6300</v>
      </c>
      <c r="AW308" s="100">
        <f>AO308*0.15</f>
        <v>4725</v>
      </c>
      <c r="AX308" s="240" t="s">
        <v>365</v>
      </c>
      <c r="AY308" s="101">
        <v>9800</v>
      </c>
      <c r="AZ308" s="102">
        <v>4830</v>
      </c>
      <c r="BA308" s="102">
        <v>3220</v>
      </c>
      <c r="BB308" s="102">
        <v>2100</v>
      </c>
      <c r="BC308" s="237">
        <v>8400</v>
      </c>
      <c r="BD308" s="237">
        <v>4140</v>
      </c>
      <c r="BE308" s="237">
        <v>2760</v>
      </c>
      <c r="BF308" s="237">
        <v>1800</v>
      </c>
      <c r="BG308" s="103">
        <f>AV308-AW308</f>
        <v>1575</v>
      </c>
      <c r="BJ308" s="235" t="e">
        <f>M308*#REF!</f>
        <v>#REF!</v>
      </c>
      <c r="BK308" s="235" t="e">
        <f>N308*#REF!</f>
        <v>#REF!</v>
      </c>
      <c r="BL308" s="235" t="e">
        <f>O308*#REF!</f>
        <v>#REF!</v>
      </c>
      <c r="BM308" s="235" t="e">
        <f>P308*#REF!</f>
        <v>#REF!</v>
      </c>
    </row>
    <row r="309" spans="1:65" s="18" customFormat="1" ht="35.1" customHeight="1" x14ac:dyDescent="0.25">
      <c r="A309" s="83" t="str">
        <f t="shared" si="177"/>
        <v>LT4DT+1</v>
      </c>
      <c r="B309" s="83" t="str">
        <f t="shared" si="178"/>
        <v>LT4DT+2</v>
      </c>
      <c r="C309" s="83" t="str">
        <f t="shared" si="179"/>
        <v>LT4DT+3</v>
      </c>
      <c r="D309" s="83" t="str">
        <f t="shared" si="180"/>
        <v>LT4DT+4</v>
      </c>
      <c r="E309" s="18" t="s">
        <v>365</v>
      </c>
      <c r="F309" s="85">
        <v>5</v>
      </c>
      <c r="G309" s="85"/>
      <c r="H309" s="93" t="s">
        <v>5062</v>
      </c>
      <c r="I309" s="84" t="s">
        <v>5063</v>
      </c>
      <c r="J309" s="84" t="s">
        <v>556</v>
      </c>
      <c r="K309" s="84" t="str">
        <f t="shared" si="159"/>
        <v>LT5DT</v>
      </c>
      <c r="L309" s="84" t="s">
        <v>532</v>
      </c>
      <c r="M309" s="95">
        <v>14000</v>
      </c>
      <c r="N309" s="95">
        <v>6200</v>
      </c>
      <c r="O309" s="95">
        <v>4600</v>
      </c>
      <c r="P309" s="95">
        <v>3000</v>
      </c>
      <c r="Q309" s="95" t="e">
        <f>VLOOKUP(H309&amp;"Vị trí 1",#REF!,9,0)</f>
        <v>#REF!</v>
      </c>
      <c r="R309" s="95" t="e">
        <f>VLOOKUP(H309&amp;"Vị trí 2",#REF!,9,0)</f>
        <v>#REF!</v>
      </c>
      <c r="S309" s="95" t="e">
        <f>VLOOKUP(H309&amp;"Vị trí 3",#REF!,9,0)</f>
        <v>#REF!</v>
      </c>
      <c r="T309" s="95" t="e">
        <f>VLOOKUP(H309&amp;"Vị trí 4",#REF!,9,0)</f>
        <v>#REF!</v>
      </c>
      <c r="U309" s="237"/>
      <c r="V309" s="237"/>
      <c r="W309" s="237"/>
      <c r="X309" s="237"/>
      <c r="Y309" s="238"/>
      <c r="Z309" s="238"/>
      <c r="AA309" s="238"/>
      <c r="AB309" s="238"/>
      <c r="AC309" s="237"/>
      <c r="AD309" s="237"/>
      <c r="AE309" s="237"/>
      <c r="AF309" s="237"/>
      <c r="AG309" s="238"/>
      <c r="AH309" s="238"/>
      <c r="AI309" s="238"/>
      <c r="AJ309" s="238"/>
      <c r="AK309" s="86">
        <v>3.4782608695652173</v>
      </c>
      <c r="AL309" s="86"/>
      <c r="AM309" s="239"/>
      <c r="AN309" s="239">
        <f>ROUNDDOWN(AK309*$AN$10/$AK$10,1)</f>
        <v>2</v>
      </c>
      <c r="AO309" s="98">
        <f t="shared" si="185"/>
        <v>28000</v>
      </c>
      <c r="AP309" s="98">
        <f t="shared" si="185"/>
        <v>12400</v>
      </c>
      <c r="AQ309" s="98">
        <f t="shared" si="185"/>
        <v>9200</v>
      </c>
      <c r="AR309" s="98">
        <f t="shared" si="185"/>
        <v>6000</v>
      </c>
      <c r="AS309" s="99">
        <f t="shared" si="186"/>
        <v>28000</v>
      </c>
      <c r="AT309" s="99">
        <f t="shared" si="186"/>
        <v>12400</v>
      </c>
      <c r="AU309" s="99">
        <f t="shared" si="186"/>
        <v>9200</v>
      </c>
      <c r="AV309" s="99">
        <f t="shared" si="186"/>
        <v>6000</v>
      </c>
      <c r="AW309" s="100">
        <f>AO309*0.15</f>
        <v>4200</v>
      </c>
      <c r="AX309" s="240" t="s">
        <v>365</v>
      </c>
      <c r="AY309" s="101">
        <v>9800</v>
      </c>
      <c r="AZ309" s="102">
        <v>3710</v>
      </c>
      <c r="BA309" s="102">
        <v>2520</v>
      </c>
      <c r="BB309" s="102">
        <v>2100</v>
      </c>
      <c r="BC309" s="237">
        <v>8400</v>
      </c>
      <c r="BD309" s="237">
        <v>3180</v>
      </c>
      <c r="BE309" s="237">
        <v>2160</v>
      </c>
      <c r="BF309" s="237">
        <v>1800</v>
      </c>
      <c r="BG309" s="103">
        <f>AV309-AW309</f>
        <v>1800</v>
      </c>
      <c r="BJ309" s="235" t="e">
        <f>M309*#REF!</f>
        <v>#REF!</v>
      </c>
      <c r="BK309" s="235" t="e">
        <f>N309*#REF!</f>
        <v>#REF!</v>
      </c>
      <c r="BL309" s="235" t="e">
        <f>O309*#REF!</f>
        <v>#REF!</v>
      </c>
      <c r="BM309" s="235" t="e">
        <f>P309*#REF!</f>
        <v>#REF!</v>
      </c>
    </row>
    <row r="310" spans="1:65" s="18" customFormat="1" ht="35.1" customHeight="1" x14ac:dyDescent="0.25">
      <c r="A310" s="83" t="str">
        <f t="shared" si="177"/>
        <v>LT5DT+1</v>
      </c>
      <c r="B310" s="83" t="str">
        <f t="shared" si="178"/>
        <v>LT5DT+2</v>
      </c>
      <c r="C310" s="83" t="str">
        <f t="shared" si="179"/>
        <v>LT5DT+3</v>
      </c>
      <c r="D310" s="83" t="str">
        <f t="shared" si="180"/>
        <v>LT5DT+4</v>
      </c>
      <c r="E310" s="18" t="s">
        <v>365</v>
      </c>
      <c r="F310" s="85">
        <v>6</v>
      </c>
      <c r="G310" s="85"/>
      <c r="H310" s="93" t="s">
        <v>5064</v>
      </c>
      <c r="I310" s="84" t="s">
        <v>5065</v>
      </c>
      <c r="J310" s="84" t="s">
        <v>556</v>
      </c>
      <c r="K310" s="84" t="str">
        <f t="shared" si="159"/>
        <v>LT6DT</v>
      </c>
      <c r="L310" s="84" t="s">
        <v>5066</v>
      </c>
      <c r="M310" s="95">
        <v>12000</v>
      </c>
      <c r="N310" s="95">
        <v>6200</v>
      </c>
      <c r="O310" s="95">
        <v>4600</v>
      </c>
      <c r="P310" s="95">
        <v>3000</v>
      </c>
      <c r="Q310" s="95" t="e">
        <f>VLOOKUP(H310&amp;"Vị trí 1",#REF!,9,0)</f>
        <v>#REF!</v>
      </c>
      <c r="R310" s="95" t="e">
        <f>VLOOKUP(H310&amp;"Vị trí 2",#REF!,9,0)</f>
        <v>#REF!</v>
      </c>
      <c r="S310" s="95" t="e">
        <f>VLOOKUP(H310&amp;"Vị trí 3",#REF!,9,0)</f>
        <v>#REF!</v>
      </c>
      <c r="T310" s="95" t="e">
        <f>VLOOKUP(H310&amp;"Vị trí 4",#REF!,9,0)</f>
        <v>#REF!</v>
      </c>
      <c r="U310" s="237" t="e">
        <f>VLOOKUP(A310,#REF!,32,0)</f>
        <v>#REF!</v>
      </c>
      <c r="V310" s="237"/>
      <c r="W310" s="237" t="e">
        <f>VLOOKUP(C310,#REF!,32,0)</f>
        <v>#REF!</v>
      </c>
      <c r="X310" s="237"/>
      <c r="Y310" s="238"/>
      <c r="Z310" s="238"/>
      <c r="AA310" s="238"/>
      <c r="AB310" s="238"/>
      <c r="AC310" s="237"/>
      <c r="AD310" s="237"/>
      <c r="AE310" s="237"/>
      <c r="AF310" s="237"/>
      <c r="AG310" s="238"/>
      <c r="AH310" s="238"/>
      <c r="AI310" s="238"/>
      <c r="AJ310" s="238"/>
      <c r="AK310" s="86">
        <v>3.7040000000000002</v>
      </c>
      <c r="AL310" s="86"/>
      <c r="AM310" s="239"/>
      <c r="AN310" s="239">
        <f>ROUNDDOWN(AK310*$AN$10/$AK$10,1)</f>
        <v>2.1</v>
      </c>
      <c r="AO310" s="98">
        <f t="shared" si="185"/>
        <v>25200</v>
      </c>
      <c r="AP310" s="98">
        <f t="shared" si="185"/>
        <v>13020</v>
      </c>
      <c r="AQ310" s="98">
        <f t="shared" si="185"/>
        <v>9660</v>
      </c>
      <c r="AR310" s="98">
        <f t="shared" si="185"/>
        <v>6300</v>
      </c>
      <c r="AS310" s="99">
        <f t="shared" si="186"/>
        <v>25200</v>
      </c>
      <c r="AT310" s="99">
        <f t="shared" si="186"/>
        <v>13000</v>
      </c>
      <c r="AU310" s="99">
        <f t="shared" si="186"/>
        <v>9700</v>
      </c>
      <c r="AV310" s="99">
        <f t="shared" si="186"/>
        <v>6300</v>
      </c>
      <c r="AW310" s="100">
        <f>AO310*0.15</f>
        <v>3780</v>
      </c>
      <c r="AX310" s="240" t="s">
        <v>365</v>
      </c>
      <c r="AY310" s="101">
        <v>9800</v>
      </c>
      <c r="AZ310" s="102">
        <v>4200</v>
      </c>
      <c r="BA310" s="102">
        <v>2520</v>
      </c>
      <c r="BB310" s="102">
        <v>2100</v>
      </c>
      <c r="BC310" s="237">
        <v>8400</v>
      </c>
      <c r="BD310" s="237">
        <v>3600</v>
      </c>
      <c r="BE310" s="237">
        <v>2160</v>
      </c>
      <c r="BF310" s="237">
        <v>1800</v>
      </c>
      <c r="BG310" s="103">
        <f>AV310-AW310</f>
        <v>2520</v>
      </c>
    </row>
    <row r="311" spans="1:65" s="18" customFormat="1" ht="35.1" customHeight="1" x14ac:dyDescent="0.25">
      <c r="A311" s="83" t="str">
        <f t="shared" si="177"/>
        <v>LT6DT+1</v>
      </c>
      <c r="B311" s="83" t="str">
        <f t="shared" si="178"/>
        <v>LT6DT+2</v>
      </c>
      <c r="C311" s="83" t="str">
        <f t="shared" si="179"/>
        <v>LT6DT+3</v>
      </c>
      <c r="D311" s="83" t="str">
        <f t="shared" si="180"/>
        <v>LT6DT+4</v>
      </c>
      <c r="E311" s="18" t="s">
        <v>365</v>
      </c>
      <c r="F311" s="85">
        <v>7</v>
      </c>
      <c r="G311" s="85"/>
      <c r="H311" s="93" t="s">
        <v>5067</v>
      </c>
      <c r="I311" s="84" t="s">
        <v>5068</v>
      </c>
      <c r="J311" s="84" t="s">
        <v>5069</v>
      </c>
      <c r="K311" s="84"/>
      <c r="L311" s="84" t="s">
        <v>5070</v>
      </c>
      <c r="M311" s="96"/>
      <c r="N311" s="96"/>
      <c r="O311" s="96"/>
      <c r="P311" s="96"/>
      <c r="Q311" s="95"/>
      <c r="R311" s="95"/>
      <c r="S311" s="95"/>
      <c r="T311" s="95"/>
      <c r="U311" s="237"/>
      <c r="V311" s="237"/>
      <c r="W311" s="237"/>
      <c r="X311" s="237"/>
      <c r="Y311" s="238"/>
      <c r="Z311" s="238"/>
      <c r="AA311" s="238"/>
      <c r="AB311" s="238"/>
      <c r="AC311" s="237"/>
      <c r="AD311" s="237"/>
      <c r="AE311" s="237"/>
      <c r="AF311" s="237"/>
      <c r="AG311" s="238"/>
      <c r="AH311" s="238"/>
      <c r="AI311" s="238"/>
      <c r="AJ311" s="238"/>
      <c r="AK311" s="86"/>
      <c r="AL311" s="86"/>
      <c r="AM311" s="239"/>
      <c r="AN311" s="239"/>
      <c r="AO311" s="98"/>
      <c r="AP311" s="98"/>
      <c r="AQ311" s="98"/>
      <c r="AR311" s="98"/>
      <c r="AS311" s="98"/>
      <c r="AT311" s="98"/>
      <c r="AU311" s="98"/>
      <c r="AV311" s="98"/>
      <c r="AW311" s="58"/>
      <c r="AX311" s="240" t="s">
        <v>365</v>
      </c>
      <c r="AY311" s="101"/>
      <c r="AZ311" s="102"/>
      <c r="BA311" s="102"/>
      <c r="BB311" s="102"/>
      <c r="BC311" s="237"/>
      <c r="BD311" s="237"/>
      <c r="BE311" s="237"/>
      <c r="BF311" s="237"/>
      <c r="BJ311" s="235" t="e">
        <f>M311*#REF!</f>
        <v>#REF!</v>
      </c>
      <c r="BK311" s="235" t="e">
        <f>N311*#REF!</f>
        <v>#REF!</v>
      </c>
      <c r="BL311" s="235" t="e">
        <f>O311*#REF!</f>
        <v>#REF!</v>
      </c>
      <c r="BM311" s="235" t="e">
        <f>P311*#REF!</f>
        <v>#REF!</v>
      </c>
    </row>
    <row r="312" spans="1:65" s="18" customFormat="1" ht="35.1" customHeight="1" x14ac:dyDescent="0.25">
      <c r="A312" s="83" t="str">
        <f t="shared" si="177"/>
        <v>LT7DT+1</v>
      </c>
      <c r="B312" s="83" t="str">
        <f t="shared" si="178"/>
        <v>LT7DT+2</v>
      </c>
      <c r="C312" s="83" t="str">
        <f t="shared" si="179"/>
        <v>LT7DT+3</v>
      </c>
      <c r="D312" s="83" t="str">
        <f t="shared" si="180"/>
        <v>LT7DT+4</v>
      </c>
      <c r="E312" s="18" t="s">
        <v>365</v>
      </c>
      <c r="F312" s="85"/>
      <c r="G312" s="85"/>
      <c r="H312" s="93" t="s">
        <v>5071</v>
      </c>
      <c r="I312" s="84" t="s">
        <v>5072</v>
      </c>
      <c r="J312" s="84"/>
      <c r="K312" s="84" t="str">
        <f t="shared" si="159"/>
        <v>LT7DT_D1</v>
      </c>
      <c r="L312" s="84"/>
      <c r="M312" s="95">
        <v>11000</v>
      </c>
      <c r="N312" s="95">
        <v>6000</v>
      </c>
      <c r="O312" s="95">
        <v>4200</v>
      </c>
      <c r="P312" s="95">
        <v>3000</v>
      </c>
      <c r="Q312" s="95" t="e">
        <f>VLOOKUP(H312&amp;"Vị trí 1",#REF!,9,0)</f>
        <v>#REF!</v>
      </c>
      <c r="R312" s="95" t="e">
        <f>VLOOKUP(H312&amp;"Vị trí 2",#REF!,9,0)</f>
        <v>#REF!</v>
      </c>
      <c r="S312" s="95" t="e">
        <f>VLOOKUP(H312&amp;"Vị trí 3",#REF!,9,0)</f>
        <v>#REF!</v>
      </c>
      <c r="T312" s="95" t="e">
        <f>VLOOKUP(H312&amp;"Vị trí 4",#REF!,9,0)</f>
        <v>#REF!</v>
      </c>
      <c r="U312" s="237"/>
      <c r="V312" s="237"/>
      <c r="W312" s="237"/>
      <c r="X312" s="237"/>
      <c r="Y312" s="238"/>
      <c r="Z312" s="238"/>
      <c r="AA312" s="238"/>
      <c r="AB312" s="238"/>
      <c r="AC312" s="237"/>
      <c r="AD312" s="237"/>
      <c r="AE312" s="237"/>
      <c r="AF312" s="237"/>
      <c r="AG312" s="238"/>
      <c r="AH312" s="238"/>
      <c r="AI312" s="238"/>
      <c r="AJ312" s="238"/>
      <c r="AK312" s="86">
        <v>3.7040000000000002</v>
      </c>
      <c r="AL312" s="86"/>
      <c r="AM312" s="239"/>
      <c r="AN312" s="239">
        <f>ROUNDDOWN(AK312*$AN$10/$AK$10,1)</f>
        <v>2.1</v>
      </c>
      <c r="AO312" s="98">
        <f t="shared" ref="AO312:AR316" si="187">M312*$AN312</f>
        <v>23100</v>
      </c>
      <c r="AP312" s="98">
        <f t="shared" si="187"/>
        <v>12600</v>
      </c>
      <c r="AQ312" s="98">
        <f t="shared" si="187"/>
        <v>8820</v>
      </c>
      <c r="AR312" s="98">
        <f t="shared" si="187"/>
        <v>6300</v>
      </c>
      <c r="AS312" s="99">
        <f t="shared" ref="AS312:AV316" si="188">IF(AO312&lt;1000,ROUND(AO312,-1),ROUND(AO312,-2))</f>
        <v>23100</v>
      </c>
      <c r="AT312" s="99">
        <f t="shared" si="188"/>
        <v>12600</v>
      </c>
      <c r="AU312" s="99">
        <f t="shared" si="188"/>
        <v>8800</v>
      </c>
      <c r="AV312" s="99">
        <f t="shared" si="188"/>
        <v>6300</v>
      </c>
      <c r="AW312" s="100">
        <f>AO312*0.15</f>
        <v>3465</v>
      </c>
      <c r="AX312" s="240" t="s">
        <v>365</v>
      </c>
      <c r="AY312" s="101">
        <v>7700</v>
      </c>
      <c r="AZ312" s="102">
        <v>4200</v>
      </c>
      <c r="BA312" s="102">
        <v>3220</v>
      </c>
      <c r="BB312" s="102">
        <v>2100</v>
      </c>
      <c r="BC312" s="237">
        <v>6600</v>
      </c>
      <c r="BD312" s="237">
        <v>3600</v>
      </c>
      <c r="BE312" s="237">
        <v>2760</v>
      </c>
      <c r="BF312" s="237">
        <v>1800</v>
      </c>
      <c r="BG312" s="103">
        <f>AV312-AW312</f>
        <v>2835</v>
      </c>
      <c r="BJ312" s="235" t="e">
        <f>M312*#REF!</f>
        <v>#REF!</v>
      </c>
      <c r="BK312" s="235" t="e">
        <f>N312*#REF!</f>
        <v>#REF!</v>
      </c>
      <c r="BL312" s="235" t="e">
        <f>O312*#REF!</f>
        <v>#REF!</v>
      </c>
      <c r="BM312" s="235" t="e">
        <f>P312*#REF!</f>
        <v>#REF!</v>
      </c>
    </row>
    <row r="313" spans="1:65" s="18" customFormat="1" ht="35.1" customHeight="1" x14ac:dyDescent="0.25">
      <c r="A313" s="83" t="str">
        <f t="shared" si="177"/>
        <v>LT7DT_D1+1</v>
      </c>
      <c r="B313" s="83" t="str">
        <f t="shared" si="178"/>
        <v>LT7DT_D1+2</v>
      </c>
      <c r="C313" s="83" t="str">
        <f t="shared" si="179"/>
        <v>LT7DT_D1+3</v>
      </c>
      <c r="D313" s="83" t="str">
        <f t="shared" si="180"/>
        <v>LT7DT_D1+4</v>
      </c>
      <c r="E313" s="18" t="s">
        <v>365</v>
      </c>
      <c r="F313" s="85"/>
      <c r="G313" s="85"/>
      <c r="H313" s="93" t="s">
        <v>5073</v>
      </c>
      <c r="I313" s="84" t="s">
        <v>5074</v>
      </c>
      <c r="J313" s="84" t="s">
        <v>538</v>
      </c>
      <c r="K313" s="84" t="str">
        <f t="shared" si="159"/>
        <v>LT7DT_D2</v>
      </c>
      <c r="L313" s="84" t="s">
        <v>5066</v>
      </c>
      <c r="M313" s="95">
        <v>7200</v>
      </c>
      <c r="N313" s="95">
        <v>3500</v>
      </c>
      <c r="O313" s="95">
        <v>2600</v>
      </c>
      <c r="P313" s="95">
        <v>1800</v>
      </c>
      <c r="Q313" s="95" t="e">
        <f>VLOOKUP(H313&amp;"Vị trí 1",#REF!,9,0)</f>
        <v>#REF!</v>
      </c>
      <c r="R313" s="95" t="e">
        <f>VLOOKUP(H313&amp;"Vị trí 2",#REF!,9,0)</f>
        <v>#REF!</v>
      </c>
      <c r="S313" s="95" t="e">
        <f>VLOOKUP(H313&amp;"Vị trí 3",#REF!,9,0)</f>
        <v>#REF!</v>
      </c>
      <c r="T313" s="95" t="e">
        <f>VLOOKUP(H313&amp;"Vị trí 4",#REF!,9,0)</f>
        <v>#REF!</v>
      </c>
      <c r="U313" s="237"/>
      <c r="V313" s="237"/>
      <c r="W313" s="237"/>
      <c r="X313" s="237"/>
      <c r="Y313" s="238"/>
      <c r="Z313" s="238"/>
      <c r="AA313" s="238"/>
      <c r="AB313" s="238"/>
      <c r="AC313" s="237"/>
      <c r="AD313" s="237"/>
      <c r="AE313" s="237"/>
      <c r="AF313" s="237"/>
      <c r="AG313" s="238"/>
      <c r="AH313" s="238"/>
      <c r="AI313" s="238"/>
      <c r="AJ313" s="238"/>
      <c r="AK313" s="86">
        <v>3.7040000000000002</v>
      </c>
      <c r="AL313" s="86"/>
      <c r="AM313" s="239"/>
      <c r="AN313" s="239">
        <f>ROUNDDOWN(AK313*$AN$10/$AK$10,1)</f>
        <v>2.1</v>
      </c>
      <c r="AO313" s="98">
        <f t="shared" si="187"/>
        <v>15120</v>
      </c>
      <c r="AP313" s="98">
        <f t="shared" si="187"/>
        <v>7350</v>
      </c>
      <c r="AQ313" s="98">
        <f t="shared" si="187"/>
        <v>5460</v>
      </c>
      <c r="AR313" s="98">
        <f t="shared" si="187"/>
        <v>3780</v>
      </c>
      <c r="AS313" s="99">
        <f t="shared" si="188"/>
        <v>15100</v>
      </c>
      <c r="AT313" s="99">
        <f t="shared" si="188"/>
        <v>7400</v>
      </c>
      <c r="AU313" s="99">
        <f t="shared" si="188"/>
        <v>5500</v>
      </c>
      <c r="AV313" s="99">
        <f t="shared" si="188"/>
        <v>3800</v>
      </c>
      <c r="AW313" s="100">
        <f>AO313*0.15</f>
        <v>2268</v>
      </c>
      <c r="AX313" s="240" t="s">
        <v>365</v>
      </c>
      <c r="AY313" s="101">
        <v>5670</v>
      </c>
      <c r="AZ313" s="102">
        <v>2730</v>
      </c>
      <c r="BA313" s="102">
        <v>2310</v>
      </c>
      <c r="BB313" s="102">
        <v>1400</v>
      </c>
      <c r="BC313" s="237">
        <v>4860</v>
      </c>
      <c r="BD313" s="237">
        <v>2340</v>
      </c>
      <c r="BE313" s="237">
        <v>1980</v>
      </c>
      <c r="BF313" s="237">
        <v>1200</v>
      </c>
      <c r="BG313" s="103">
        <f>AV313-AW313</f>
        <v>1532</v>
      </c>
      <c r="BJ313" s="235" t="e">
        <f>M313*#REF!</f>
        <v>#REF!</v>
      </c>
      <c r="BK313" s="235" t="e">
        <f>N313*#REF!</f>
        <v>#REF!</v>
      </c>
      <c r="BL313" s="235" t="e">
        <f>O313*#REF!</f>
        <v>#REF!</v>
      </c>
      <c r="BM313" s="235" t="e">
        <f>P313*#REF!</f>
        <v>#REF!</v>
      </c>
    </row>
    <row r="314" spans="1:65" s="18" customFormat="1" ht="35.1" customHeight="1" x14ac:dyDescent="0.25">
      <c r="A314" s="83" t="str">
        <f t="shared" si="177"/>
        <v>LT7DT_D2+1</v>
      </c>
      <c r="B314" s="83" t="str">
        <f t="shared" si="178"/>
        <v>LT7DT_D2+2</v>
      </c>
      <c r="C314" s="83" t="str">
        <f t="shared" si="179"/>
        <v>LT7DT_D2+3</v>
      </c>
      <c r="D314" s="83" t="str">
        <f t="shared" si="180"/>
        <v>LT7DT_D2+4</v>
      </c>
      <c r="E314" s="18" t="s">
        <v>365</v>
      </c>
      <c r="F314" s="85">
        <v>8</v>
      </c>
      <c r="G314" s="85"/>
      <c r="H314" s="93" t="s">
        <v>5075</v>
      </c>
      <c r="I314" s="84" t="s">
        <v>5076</v>
      </c>
      <c r="J314" s="84" t="s">
        <v>5066</v>
      </c>
      <c r="K314" s="84" t="str">
        <f t="shared" si="159"/>
        <v>LT8DT</v>
      </c>
      <c r="L314" s="84" t="s">
        <v>5077</v>
      </c>
      <c r="M314" s="95">
        <v>14000</v>
      </c>
      <c r="N314" s="95">
        <v>6900</v>
      </c>
      <c r="O314" s="95">
        <v>4600</v>
      </c>
      <c r="P314" s="95">
        <v>3000</v>
      </c>
      <c r="Q314" s="95" t="e">
        <f>VLOOKUP(H314&amp;"Vị trí 1",#REF!,9,0)</f>
        <v>#REF!</v>
      </c>
      <c r="R314" s="95" t="e">
        <f>VLOOKUP(H314&amp;"Vị trí 2",#REF!,9,0)</f>
        <v>#REF!</v>
      </c>
      <c r="S314" s="95" t="e">
        <f>VLOOKUP(H314&amp;"Vị trí 3",#REF!,9,0)</f>
        <v>#REF!</v>
      </c>
      <c r="T314" s="95" t="e">
        <f>VLOOKUP(H314&amp;"Vị trí 4",#REF!,9,0)</f>
        <v>#REF!</v>
      </c>
      <c r="U314" s="237"/>
      <c r="V314" s="237"/>
      <c r="W314" s="237"/>
      <c r="X314" s="237"/>
      <c r="Y314" s="238"/>
      <c r="Z314" s="238"/>
      <c r="AA314" s="238"/>
      <c r="AB314" s="238"/>
      <c r="AC314" s="237"/>
      <c r="AD314" s="237"/>
      <c r="AE314" s="237"/>
      <c r="AF314" s="237"/>
      <c r="AG314" s="238"/>
      <c r="AH314" s="238"/>
      <c r="AI314" s="238"/>
      <c r="AJ314" s="238"/>
      <c r="AK314" s="86">
        <v>3.7040000000000002</v>
      </c>
      <c r="AL314" s="86"/>
      <c r="AM314" s="239"/>
      <c r="AN314" s="239">
        <f>ROUNDDOWN(AK314*$AN$10/$AK$10,1)</f>
        <v>2.1</v>
      </c>
      <c r="AO314" s="98">
        <f t="shared" si="187"/>
        <v>29400</v>
      </c>
      <c r="AP314" s="98">
        <f t="shared" si="187"/>
        <v>14490</v>
      </c>
      <c r="AQ314" s="98">
        <f t="shared" si="187"/>
        <v>9660</v>
      </c>
      <c r="AR314" s="98">
        <f t="shared" si="187"/>
        <v>6300</v>
      </c>
      <c r="AS314" s="99">
        <f t="shared" si="188"/>
        <v>29400</v>
      </c>
      <c r="AT314" s="99">
        <f t="shared" si="188"/>
        <v>14500</v>
      </c>
      <c r="AU314" s="99">
        <f t="shared" si="188"/>
        <v>9700</v>
      </c>
      <c r="AV314" s="99">
        <f t="shared" si="188"/>
        <v>6300</v>
      </c>
      <c r="AW314" s="100">
        <f>AO314*0.15</f>
        <v>4410</v>
      </c>
      <c r="AX314" s="240" t="s">
        <v>365</v>
      </c>
      <c r="AY314" s="101">
        <v>3710</v>
      </c>
      <c r="AZ314" s="102">
        <v>1820</v>
      </c>
      <c r="BA314" s="102">
        <v>1610</v>
      </c>
      <c r="BB314" s="102">
        <v>1120</v>
      </c>
      <c r="BC314" s="237">
        <v>3180</v>
      </c>
      <c r="BD314" s="237">
        <v>1560</v>
      </c>
      <c r="BE314" s="237">
        <v>1380</v>
      </c>
      <c r="BF314" s="237">
        <v>960</v>
      </c>
      <c r="BG314" s="103">
        <f>AV314-AW314</f>
        <v>1890</v>
      </c>
      <c r="BJ314" s="235" t="e">
        <f>M314*#REF!</f>
        <v>#REF!</v>
      </c>
      <c r="BK314" s="235" t="e">
        <f>N314*#REF!</f>
        <v>#REF!</v>
      </c>
      <c r="BL314" s="235" t="e">
        <f>O314*#REF!</f>
        <v>#REF!</v>
      </c>
      <c r="BM314" s="235" t="e">
        <f>P314*#REF!</f>
        <v>#REF!</v>
      </c>
    </row>
    <row r="315" spans="1:65" s="18" customFormat="1" ht="35.1" customHeight="1" x14ac:dyDescent="0.25">
      <c r="A315" s="83" t="str">
        <f t="shared" si="177"/>
        <v>LT8DT+1</v>
      </c>
      <c r="B315" s="83" t="str">
        <f t="shared" si="178"/>
        <v>LT8DT+2</v>
      </c>
      <c r="C315" s="83" t="str">
        <f t="shared" si="179"/>
        <v>LT8DT+3</v>
      </c>
      <c r="D315" s="83" t="str">
        <f t="shared" si="180"/>
        <v>LT8DT+4</v>
      </c>
      <c r="E315" s="18" t="s">
        <v>365</v>
      </c>
      <c r="F315" s="85">
        <v>9</v>
      </c>
      <c r="G315" s="85"/>
      <c r="H315" s="93" t="s">
        <v>5078</v>
      </c>
      <c r="I315" s="84" t="s">
        <v>5079</v>
      </c>
      <c r="J315" s="84" t="s">
        <v>556</v>
      </c>
      <c r="K315" s="84" t="str">
        <f t="shared" si="159"/>
        <v>LT9DT</v>
      </c>
      <c r="L315" s="84" t="s">
        <v>4243</v>
      </c>
      <c r="M315" s="95">
        <v>14000</v>
      </c>
      <c r="N315" s="95">
        <v>5300</v>
      </c>
      <c r="O315" s="95">
        <v>3600</v>
      </c>
      <c r="P315" s="95">
        <v>3000</v>
      </c>
      <c r="Q315" s="95" t="e">
        <f>VLOOKUP(H315&amp;"Vị trí 1",#REF!,9,0)</f>
        <v>#REF!</v>
      </c>
      <c r="R315" s="95" t="e">
        <f>VLOOKUP(H315&amp;"Vị trí 2",#REF!,9,0)</f>
        <v>#REF!</v>
      </c>
      <c r="S315" s="95" t="e">
        <f>VLOOKUP(H315&amp;"Vị trí 3",#REF!,9,0)</f>
        <v>#REF!</v>
      </c>
      <c r="T315" s="95" t="e">
        <f>VLOOKUP(H315&amp;"Vị trí 4",#REF!,9,0)</f>
        <v>#REF!</v>
      </c>
      <c r="U315" s="237"/>
      <c r="V315" s="237" t="e">
        <f>VLOOKUP(B315,#REF!,32,0)</f>
        <v>#REF!</v>
      </c>
      <c r="W315" s="237"/>
      <c r="X315" s="237"/>
      <c r="Y315" s="238"/>
      <c r="Z315" s="238" t="e">
        <f>V315/N315</f>
        <v>#REF!</v>
      </c>
      <c r="AA315" s="238"/>
      <c r="AB315" s="238"/>
      <c r="AC315" s="237"/>
      <c r="AD315" s="237"/>
      <c r="AE315" s="237"/>
      <c r="AF315" s="237"/>
      <c r="AG315" s="238"/>
      <c r="AH315" s="238"/>
      <c r="AI315" s="238"/>
      <c r="AJ315" s="238"/>
      <c r="AK315" s="86">
        <v>3.7040000000000002</v>
      </c>
      <c r="AL315" s="86"/>
      <c r="AM315" s="239"/>
      <c r="AN315" s="239">
        <f>ROUNDDOWN(AK315*$AN$10/$AK$10,1)</f>
        <v>2.1</v>
      </c>
      <c r="AO315" s="98">
        <f t="shared" si="187"/>
        <v>29400</v>
      </c>
      <c r="AP315" s="98">
        <f t="shared" si="187"/>
        <v>11130</v>
      </c>
      <c r="AQ315" s="98">
        <f t="shared" si="187"/>
        <v>7560</v>
      </c>
      <c r="AR315" s="98">
        <f t="shared" si="187"/>
        <v>6300</v>
      </c>
      <c r="AS315" s="99">
        <f t="shared" si="188"/>
        <v>29400</v>
      </c>
      <c r="AT315" s="99">
        <f t="shared" si="188"/>
        <v>11100</v>
      </c>
      <c r="AU315" s="99">
        <f t="shared" si="188"/>
        <v>7600</v>
      </c>
      <c r="AV315" s="99">
        <f t="shared" si="188"/>
        <v>6300</v>
      </c>
      <c r="AW315" s="100">
        <f>AO315*0.15</f>
        <v>4410</v>
      </c>
      <c r="AX315" s="240" t="s">
        <v>365</v>
      </c>
      <c r="AY315" s="101">
        <v>6300</v>
      </c>
      <c r="AZ315" s="102">
        <v>2940</v>
      </c>
      <c r="BA315" s="102">
        <v>2520</v>
      </c>
      <c r="BB315" s="102">
        <v>1820</v>
      </c>
      <c r="BC315" s="237">
        <v>5400</v>
      </c>
      <c r="BD315" s="237">
        <v>2520</v>
      </c>
      <c r="BE315" s="237">
        <v>2160</v>
      </c>
      <c r="BF315" s="237">
        <v>1560</v>
      </c>
      <c r="BG315" s="103">
        <f>AV315-AW315</f>
        <v>1890</v>
      </c>
      <c r="BJ315" s="235" t="e">
        <f>M315*#REF!</f>
        <v>#REF!</v>
      </c>
      <c r="BK315" s="235" t="e">
        <f>N315*#REF!</f>
        <v>#REF!</v>
      </c>
      <c r="BL315" s="235" t="e">
        <f>O315*#REF!</f>
        <v>#REF!</v>
      </c>
      <c r="BM315" s="235" t="e">
        <f>P315*#REF!</f>
        <v>#REF!</v>
      </c>
    </row>
    <row r="316" spans="1:65" s="18" customFormat="1" ht="35.1" customHeight="1" x14ac:dyDescent="0.25">
      <c r="A316" s="83" t="str">
        <f t="shared" si="177"/>
        <v>LT9DT+1</v>
      </c>
      <c r="B316" s="83" t="str">
        <f t="shared" si="178"/>
        <v>LT9DT+2</v>
      </c>
      <c r="C316" s="83" t="str">
        <f t="shared" si="179"/>
        <v>LT9DT+3</v>
      </c>
      <c r="D316" s="83" t="str">
        <f t="shared" si="180"/>
        <v>LT9DT+4</v>
      </c>
      <c r="E316" s="18" t="s">
        <v>365</v>
      </c>
      <c r="F316" s="85">
        <v>10</v>
      </c>
      <c r="G316" s="85"/>
      <c r="H316" s="93" t="s">
        <v>5080</v>
      </c>
      <c r="I316" s="84" t="s">
        <v>5081</v>
      </c>
      <c r="J316" s="84" t="s">
        <v>556</v>
      </c>
      <c r="K316" s="84" t="str">
        <f t="shared" si="159"/>
        <v>LT10DT</v>
      </c>
      <c r="L316" s="84" t="s">
        <v>261</v>
      </c>
      <c r="M316" s="95">
        <v>14000</v>
      </c>
      <c r="N316" s="95">
        <v>6000</v>
      </c>
      <c r="O316" s="95">
        <v>3600</v>
      </c>
      <c r="P316" s="95">
        <v>3000</v>
      </c>
      <c r="Q316" s="95" t="e">
        <f>VLOOKUP(H316&amp;"Vị trí 1",#REF!,9,0)</f>
        <v>#REF!</v>
      </c>
      <c r="R316" s="95" t="e">
        <f>VLOOKUP(H316&amp;"Vị trí 2",#REF!,9,0)</f>
        <v>#REF!</v>
      </c>
      <c r="S316" s="95" t="e">
        <f>VLOOKUP(H316&amp;"Vị trí 3",#REF!,9,0)</f>
        <v>#REF!</v>
      </c>
      <c r="T316" s="95" t="e">
        <f>VLOOKUP(H316&amp;"Vị trí 4",#REF!,9,0)</f>
        <v>#REF!</v>
      </c>
      <c r="U316" s="237"/>
      <c r="V316" s="237"/>
      <c r="W316" s="237"/>
      <c r="X316" s="237"/>
      <c r="Y316" s="238"/>
      <c r="Z316" s="238"/>
      <c r="AA316" s="238"/>
      <c r="AB316" s="238"/>
      <c r="AC316" s="237"/>
      <c r="AD316" s="237"/>
      <c r="AE316" s="237"/>
      <c r="AF316" s="237"/>
      <c r="AG316" s="238"/>
      <c r="AH316" s="238"/>
      <c r="AI316" s="238"/>
      <c r="AJ316" s="238"/>
      <c r="AK316" s="86">
        <v>3.7040000000000002</v>
      </c>
      <c r="AL316" s="86"/>
      <c r="AM316" s="239"/>
      <c r="AN316" s="239">
        <f>ROUNDDOWN(AK316*$AN$10/$AK$10,1)</f>
        <v>2.1</v>
      </c>
      <c r="AO316" s="98">
        <f t="shared" si="187"/>
        <v>29400</v>
      </c>
      <c r="AP316" s="98">
        <f t="shared" si="187"/>
        <v>12600</v>
      </c>
      <c r="AQ316" s="98">
        <f t="shared" si="187"/>
        <v>7560</v>
      </c>
      <c r="AR316" s="98">
        <f t="shared" si="187"/>
        <v>6300</v>
      </c>
      <c r="AS316" s="99">
        <f t="shared" si="188"/>
        <v>29400</v>
      </c>
      <c r="AT316" s="99">
        <f t="shared" si="188"/>
        <v>12600</v>
      </c>
      <c r="AU316" s="99">
        <f t="shared" si="188"/>
        <v>7600</v>
      </c>
      <c r="AV316" s="99">
        <f t="shared" si="188"/>
        <v>6300</v>
      </c>
      <c r="AW316" s="100">
        <f>AO316*0.15</f>
        <v>4410</v>
      </c>
      <c r="AX316" s="240" t="s">
        <v>365</v>
      </c>
      <c r="AY316" s="101">
        <v>6930</v>
      </c>
      <c r="AZ316" s="102">
        <v>2520</v>
      </c>
      <c r="BA316" s="102">
        <v>1890</v>
      </c>
      <c r="BB316" s="102">
        <v>1610</v>
      </c>
      <c r="BC316" s="237">
        <v>5940</v>
      </c>
      <c r="BD316" s="237">
        <v>2160</v>
      </c>
      <c r="BE316" s="237">
        <v>1620</v>
      </c>
      <c r="BF316" s="237">
        <v>1380</v>
      </c>
      <c r="BG316" s="103">
        <f>AV316-AW316</f>
        <v>1890</v>
      </c>
      <c r="BJ316" s="235" t="e">
        <f>M316*#REF!</f>
        <v>#REF!</v>
      </c>
      <c r="BK316" s="235" t="e">
        <f>N316*#REF!</f>
        <v>#REF!</v>
      </c>
      <c r="BL316" s="235" t="e">
        <f>O316*#REF!</f>
        <v>#REF!</v>
      </c>
      <c r="BM316" s="235" t="e">
        <f>P316*#REF!</f>
        <v>#REF!</v>
      </c>
    </row>
    <row r="317" spans="1:65" s="18" customFormat="1" ht="35.1" customHeight="1" x14ac:dyDescent="0.25">
      <c r="A317" s="83" t="str">
        <f t="shared" si="177"/>
        <v>LT10DT+1</v>
      </c>
      <c r="B317" s="83" t="str">
        <f t="shared" si="178"/>
        <v>LT10DT+2</v>
      </c>
      <c r="C317" s="83" t="str">
        <f t="shared" si="179"/>
        <v>LT10DT+3</v>
      </c>
      <c r="D317" s="83" t="str">
        <f t="shared" si="180"/>
        <v>LT10DT+4</v>
      </c>
      <c r="E317" s="18" t="s">
        <v>365</v>
      </c>
      <c r="F317" s="85">
        <v>11</v>
      </c>
      <c r="G317" s="85"/>
      <c r="H317" s="93" t="s">
        <v>5082</v>
      </c>
      <c r="I317" s="84" t="s">
        <v>548</v>
      </c>
      <c r="J317" s="84" t="s">
        <v>5083</v>
      </c>
      <c r="K317" s="84"/>
      <c r="L317" s="84" t="s">
        <v>5084</v>
      </c>
      <c r="M317" s="96"/>
      <c r="N317" s="96"/>
      <c r="O317" s="96"/>
      <c r="P317" s="96"/>
      <c r="Q317" s="95"/>
      <c r="R317" s="95"/>
      <c r="S317" s="95"/>
      <c r="T317" s="95"/>
      <c r="U317" s="237"/>
      <c r="V317" s="237"/>
      <c r="W317" s="237"/>
      <c r="X317" s="237"/>
      <c r="Y317" s="238"/>
      <c r="Z317" s="238"/>
      <c r="AA317" s="238"/>
      <c r="AB317" s="238"/>
      <c r="AC317" s="237"/>
      <c r="AD317" s="237"/>
      <c r="AE317" s="237"/>
      <c r="AF317" s="237"/>
      <c r="AG317" s="238"/>
      <c r="AH317" s="238"/>
      <c r="AI317" s="238"/>
      <c r="AJ317" s="238"/>
      <c r="AK317" s="86"/>
      <c r="AL317" s="86"/>
      <c r="AM317" s="239"/>
      <c r="AN317" s="239"/>
      <c r="AO317" s="98"/>
      <c r="AP317" s="98"/>
      <c r="AQ317" s="98"/>
      <c r="AR317" s="98"/>
      <c r="AS317" s="98"/>
      <c r="AT317" s="98"/>
      <c r="AU317" s="98"/>
      <c r="AV317" s="98"/>
      <c r="AW317" s="58"/>
      <c r="AX317" s="240" t="s">
        <v>365</v>
      </c>
      <c r="AY317" s="101">
        <v>6300</v>
      </c>
      <c r="AZ317" s="102">
        <v>2520</v>
      </c>
      <c r="BA317" s="102">
        <v>1890</v>
      </c>
      <c r="BB317" s="102">
        <v>1610</v>
      </c>
      <c r="BC317" s="237">
        <v>5400</v>
      </c>
      <c r="BD317" s="237">
        <v>2160</v>
      </c>
      <c r="BE317" s="237">
        <v>1620</v>
      </c>
      <c r="BF317" s="237">
        <v>1380</v>
      </c>
    </row>
    <row r="318" spans="1:65" s="18" customFormat="1" ht="35.1" customHeight="1" x14ac:dyDescent="0.25">
      <c r="A318" s="83" t="str">
        <f t="shared" si="177"/>
        <v>LT11DT+1</v>
      </c>
      <c r="B318" s="83" t="str">
        <f t="shared" si="178"/>
        <v>LT11DT+2</v>
      </c>
      <c r="C318" s="83" t="str">
        <f t="shared" si="179"/>
        <v>LT11DT+3</v>
      </c>
      <c r="D318" s="83" t="str">
        <f t="shared" si="180"/>
        <v>LT11DT+4</v>
      </c>
      <c r="E318" s="18" t="s">
        <v>365</v>
      </c>
      <c r="F318" s="85"/>
      <c r="G318" s="85"/>
      <c r="H318" s="93" t="s">
        <v>5085</v>
      </c>
      <c r="I318" s="84" t="s">
        <v>5086</v>
      </c>
      <c r="J318" s="84" t="s">
        <v>556</v>
      </c>
      <c r="K318" s="84" t="str">
        <f t="shared" si="159"/>
        <v>LT11DT_D1</v>
      </c>
      <c r="L318" s="84" t="s">
        <v>5087</v>
      </c>
      <c r="M318" s="95">
        <v>11000</v>
      </c>
      <c r="N318" s="95">
        <v>6000</v>
      </c>
      <c r="O318" s="95">
        <v>4600</v>
      </c>
      <c r="P318" s="95">
        <v>3000</v>
      </c>
      <c r="Q318" s="95" t="e">
        <f>VLOOKUP(H318&amp;"Vị trí 1",#REF!,9,0)</f>
        <v>#REF!</v>
      </c>
      <c r="R318" s="95" t="e">
        <f>VLOOKUP(H318&amp;"Vị trí 2",#REF!,9,0)</f>
        <v>#REF!</v>
      </c>
      <c r="S318" s="95" t="e">
        <f>VLOOKUP(H318&amp;"Vị trí 3",#REF!,9,0)</f>
        <v>#REF!</v>
      </c>
      <c r="T318" s="95" t="e">
        <f>VLOOKUP(H318&amp;"Vị trí 4",#REF!,9,0)</f>
        <v>#REF!</v>
      </c>
      <c r="U318" s="237"/>
      <c r="V318" s="237"/>
      <c r="W318" s="237"/>
      <c r="X318" s="237"/>
      <c r="Y318" s="238"/>
      <c r="Z318" s="238"/>
      <c r="AA318" s="238"/>
      <c r="AB318" s="238"/>
      <c r="AC318" s="237"/>
      <c r="AD318" s="237"/>
      <c r="AE318" s="237"/>
      <c r="AF318" s="237"/>
      <c r="AG318" s="238"/>
      <c r="AH318" s="238"/>
      <c r="AI318" s="238"/>
      <c r="AJ318" s="238"/>
      <c r="AK318" s="86">
        <v>3.7040000000000002</v>
      </c>
      <c r="AL318" s="86"/>
      <c r="AM318" s="239"/>
      <c r="AN318" s="239">
        <f t="shared" ref="AN318:AN323" si="189">ROUNDDOWN(AK318*$AN$10/$AK$10,1)</f>
        <v>2.1</v>
      </c>
      <c r="AO318" s="98">
        <f t="shared" ref="AO318:AR323" si="190">M318*$AN318</f>
        <v>23100</v>
      </c>
      <c r="AP318" s="98">
        <f t="shared" si="190"/>
        <v>12600</v>
      </c>
      <c r="AQ318" s="98">
        <f t="shared" si="190"/>
        <v>9660</v>
      </c>
      <c r="AR318" s="98">
        <f t="shared" si="190"/>
        <v>6300</v>
      </c>
      <c r="AS318" s="99">
        <f t="shared" ref="AS318:AV323" si="191">IF(AO318&lt;1000,ROUND(AO318,-1),ROUND(AO318,-2))</f>
        <v>23100</v>
      </c>
      <c r="AT318" s="99">
        <f t="shared" si="191"/>
        <v>12600</v>
      </c>
      <c r="AU318" s="99">
        <f t="shared" si="191"/>
        <v>9700</v>
      </c>
      <c r="AV318" s="99">
        <f t="shared" si="191"/>
        <v>6300</v>
      </c>
      <c r="AW318" s="100">
        <f t="shared" ref="AW318:AW323" si="192">AO318*0.15</f>
        <v>3465</v>
      </c>
      <c r="AX318" s="240" t="s">
        <v>365</v>
      </c>
      <c r="AY318" s="101"/>
      <c r="AZ318" s="102"/>
      <c r="BA318" s="102"/>
      <c r="BB318" s="102"/>
      <c r="BC318" s="237"/>
      <c r="BD318" s="237"/>
      <c r="BE318" s="237"/>
      <c r="BF318" s="237"/>
      <c r="BG318" s="103">
        <f t="shared" ref="BG318:BG323" si="193">AV318-AW318</f>
        <v>2835</v>
      </c>
      <c r="BJ318" s="235" t="e">
        <f>M318*#REF!</f>
        <v>#REF!</v>
      </c>
      <c r="BK318" s="235" t="e">
        <f>N318*#REF!</f>
        <v>#REF!</v>
      </c>
      <c r="BL318" s="235" t="e">
        <f>O318*#REF!</f>
        <v>#REF!</v>
      </c>
      <c r="BM318" s="235" t="e">
        <f>P318*#REF!</f>
        <v>#REF!</v>
      </c>
    </row>
    <row r="319" spans="1:65" s="18" customFormat="1" ht="35.1" customHeight="1" x14ac:dyDescent="0.25">
      <c r="A319" s="83" t="str">
        <f t="shared" si="177"/>
        <v>LT11DT_D1+1</v>
      </c>
      <c r="B319" s="83" t="str">
        <f t="shared" si="178"/>
        <v>LT11DT_D1+2</v>
      </c>
      <c r="C319" s="83" t="str">
        <f t="shared" si="179"/>
        <v>LT11DT_D1+3</v>
      </c>
      <c r="D319" s="83" t="str">
        <f t="shared" si="180"/>
        <v>LT11DT_D1+4</v>
      </c>
      <c r="E319" s="18" t="s">
        <v>365</v>
      </c>
      <c r="F319" s="85"/>
      <c r="G319" s="85"/>
      <c r="H319" s="93" t="s">
        <v>5088</v>
      </c>
      <c r="I319" s="84" t="s">
        <v>5089</v>
      </c>
      <c r="J319" s="84" t="s">
        <v>556</v>
      </c>
      <c r="K319" s="84" t="str">
        <f t="shared" si="159"/>
        <v>LT11DT_D2</v>
      </c>
      <c r="L319" s="84" t="s">
        <v>5066</v>
      </c>
      <c r="M319" s="95">
        <v>8100</v>
      </c>
      <c r="N319" s="95">
        <v>3900</v>
      </c>
      <c r="O319" s="95">
        <v>3300</v>
      </c>
      <c r="P319" s="95">
        <v>2000</v>
      </c>
      <c r="Q319" s="95" t="e">
        <f>VLOOKUP(H319&amp;"Vị trí 1",#REF!,9,0)</f>
        <v>#REF!</v>
      </c>
      <c r="R319" s="95" t="e">
        <f>VLOOKUP(H319&amp;"Vị trí 2",#REF!,9,0)</f>
        <v>#REF!</v>
      </c>
      <c r="S319" s="95" t="e">
        <f>VLOOKUP(H319&amp;"Vị trí 3",#REF!,9,0)</f>
        <v>#REF!</v>
      </c>
      <c r="T319" s="95" t="e">
        <f>VLOOKUP(H319&amp;"Vị trí 4",#REF!,9,0)</f>
        <v>#REF!</v>
      </c>
      <c r="U319" s="237"/>
      <c r="V319" s="237"/>
      <c r="W319" s="237"/>
      <c r="X319" s="237"/>
      <c r="Y319" s="238"/>
      <c r="Z319" s="238"/>
      <c r="AA319" s="238"/>
      <c r="AB319" s="238"/>
      <c r="AC319" s="237"/>
      <c r="AD319" s="237"/>
      <c r="AE319" s="237"/>
      <c r="AF319" s="237"/>
      <c r="AG319" s="238"/>
      <c r="AH319" s="238"/>
      <c r="AI319" s="238"/>
      <c r="AJ319" s="238"/>
      <c r="AK319" s="86">
        <v>3.7040000000000002</v>
      </c>
      <c r="AL319" s="86"/>
      <c r="AM319" s="239"/>
      <c r="AN319" s="239">
        <f t="shared" si="189"/>
        <v>2.1</v>
      </c>
      <c r="AO319" s="98">
        <f t="shared" si="190"/>
        <v>17010</v>
      </c>
      <c r="AP319" s="98">
        <f t="shared" si="190"/>
        <v>8190</v>
      </c>
      <c r="AQ319" s="98">
        <f t="shared" si="190"/>
        <v>6930</v>
      </c>
      <c r="AR319" s="98">
        <f t="shared" si="190"/>
        <v>4200</v>
      </c>
      <c r="AS319" s="99">
        <f t="shared" si="191"/>
        <v>17000</v>
      </c>
      <c r="AT319" s="99">
        <f t="shared" si="191"/>
        <v>8200</v>
      </c>
      <c r="AU319" s="99">
        <f t="shared" si="191"/>
        <v>6900</v>
      </c>
      <c r="AV319" s="99">
        <f t="shared" si="191"/>
        <v>4200</v>
      </c>
      <c r="AW319" s="100">
        <f t="shared" si="192"/>
        <v>2551.5</v>
      </c>
      <c r="AX319" s="240" t="s">
        <v>365</v>
      </c>
      <c r="AY319" s="101">
        <v>6930</v>
      </c>
      <c r="AZ319" s="102">
        <v>2940</v>
      </c>
      <c r="BA319" s="102">
        <v>2520</v>
      </c>
      <c r="BB319" s="102">
        <v>2100</v>
      </c>
      <c r="BC319" s="237">
        <v>5940</v>
      </c>
      <c r="BD319" s="237">
        <v>2520</v>
      </c>
      <c r="BE319" s="237">
        <v>2160</v>
      </c>
      <c r="BF319" s="237">
        <v>1800</v>
      </c>
      <c r="BG319" s="103">
        <f t="shared" si="193"/>
        <v>1648.5</v>
      </c>
      <c r="BJ319" s="235" t="e">
        <f>M319*#REF!</f>
        <v>#REF!</v>
      </c>
      <c r="BK319" s="235" t="e">
        <f>N319*#REF!</f>
        <v>#REF!</v>
      </c>
      <c r="BL319" s="235" t="e">
        <f>O319*#REF!</f>
        <v>#REF!</v>
      </c>
      <c r="BM319" s="235" t="e">
        <f>P319*#REF!</f>
        <v>#REF!</v>
      </c>
    </row>
    <row r="320" spans="1:65" s="18" customFormat="1" ht="63" customHeight="1" x14ac:dyDescent="0.25">
      <c r="A320" s="83" t="str">
        <f t="shared" si="177"/>
        <v>LT11DT_D2+1</v>
      </c>
      <c r="B320" s="83" t="str">
        <f t="shared" si="178"/>
        <v>LT11DT_D2+2</v>
      </c>
      <c r="C320" s="83" t="str">
        <f t="shared" si="179"/>
        <v>LT11DT_D2+3</v>
      </c>
      <c r="D320" s="83" t="str">
        <f t="shared" si="180"/>
        <v>LT11DT_D2+4</v>
      </c>
      <c r="E320" s="18" t="s">
        <v>365</v>
      </c>
      <c r="F320" s="85"/>
      <c r="G320" s="85"/>
      <c r="H320" s="93" t="s">
        <v>5090</v>
      </c>
      <c r="I320" s="84" t="s">
        <v>5091</v>
      </c>
      <c r="J320" s="84" t="s">
        <v>5066</v>
      </c>
      <c r="K320" s="84" t="str">
        <f t="shared" si="159"/>
        <v>LT11DT_D3</v>
      </c>
      <c r="L320" s="84" t="s">
        <v>302</v>
      </c>
      <c r="M320" s="95">
        <v>5300</v>
      </c>
      <c r="N320" s="95">
        <v>2600</v>
      </c>
      <c r="O320" s="95">
        <v>2300</v>
      </c>
      <c r="P320" s="95">
        <v>1600</v>
      </c>
      <c r="Q320" s="95" t="e">
        <f>VLOOKUP(H320&amp;"Vị trí 1",#REF!,9,0)</f>
        <v>#REF!</v>
      </c>
      <c r="R320" s="95" t="e">
        <f>VLOOKUP(H320&amp;"Vị trí 2",#REF!,9,0)</f>
        <v>#REF!</v>
      </c>
      <c r="S320" s="95" t="e">
        <f>VLOOKUP(H320&amp;"Vị trí 3",#REF!,9,0)</f>
        <v>#REF!</v>
      </c>
      <c r="T320" s="95" t="e">
        <f>VLOOKUP(H320&amp;"Vị trí 4",#REF!,9,0)</f>
        <v>#REF!</v>
      </c>
      <c r="U320" s="237"/>
      <c r="V320" s="237"/>
      <c r="W320" s="237"/>
      <c r="X320" s="237"/>
      <c r="Y320" s="238"/>
      <c r="Z320" s="238"/>
      <c r="AA320" s="238"/>
      <c r="AB320" s="238"/>
      <c r="AC320" s="237"/>
      <c r="AD320" s="237"/>
      <c r="AE320" s="237"/>
      <c r="AF320" s="237"/>
      <c r="AG320" s="238"/>
      <c r="AH320" s="238"/>
      <c r="AI320" s="238"/>
      <c r="AJ320" s="238"/>
      <c r="AK320" s="86">
        <v>4.63</v>
      </c>
      <c r="AL320" s="86"/>
      <c r="AM320" s="239"/>
      <c r="AN320" s="239">
        <f t="shared" si="189"/>
        <v>2.7</v>
      </c>
      <c r="AO320" s="98">
        <f t="shared" si="190"/>
        <v>14310.000000000002</v>
      </c>
      <c r="AP320" s="98">
        <f t="shared" si="190"/>
        <v>7020.0000000000009</v>
      </c>
      <c r="AQ320" s="98">
        <f t="shared" si="190"/>
        <v>6210</v>
      </c>
      <c r="AR320" s="98">
        <f t="shared" si="190"/>
        <v>4320</v>
      </c>
      <c r="AS320" s="99">
        <f t="shared" si="191"/>
        <v>14300</v>
      </c>
      <c r="AT320" s="99">
        <f t="shared" si="191"/>
        <v>7000</v>
      </c>
      <c r="AU320" s="99">
        <f t="shared" si="191"/>
        <v>6200</v>
      </c>
      <c r="AV320" s="99">
        <f t="shared" si="191"/>
        <v>4300</v>
      </c>
      <c r="AW320" s="100">
        <f t="shared" si="192"/>
        <v>2146.5</v>
      </c>
      <c r="AX320" s="240" t="s">
        <v>365</v>
      </c>
      <c r="AY320" s="101">
        <v>5670</v>
      </c>
      <c r="AZ320" s="102">
        <v>2730</v>
      </c>
      <c r="BA320" s="102">
        <v>2310</v>
      </c>
      <c r="BB320" s="102">
        <v>1400</v>
      </c>
      <c r="BC320" s="237">
        <v>4860</v>
      </c>
      <c r="BD320" s="237">
        <v>2340</v>
      </c>
      <c r="BE320" s="237">
        <v>1980</v>
      </c>
      <c r="BF320" s="237">
        <v>1200</v>
      </c>
      <c r="BG320" s="103">
        <f t="shared" si="193"/>
        <v>2153.5</v>
      </c>
      <c r="BJ320" s="235" t="e">
        <f>M320*#REF!</f>
        <v>#REF!</v>
      </c>
      <c r="BK320" s="235" t="e">
        <f>N320*#REF!</f>
        <v>#REF!</v>
      </c>
      <c r="BL320" s="235" t="e">
        <f>O320*#REF!</f>
        <v>#REF!</v>
      </c>
      <c r="BM320" s="235" t="e">
        <f>P320*#REF!</f>
        <v>#REF!</v>
      </c>
    </row>
    <row r="321" spans="1:65" s="18" customFormat="1" ht="63" x14ac:dyDescent="0.25">
      <c r="A321" s="83" t="str">
        <f t="shared" si="177"/>
        <v>LT11DT_D3+1</v>
      </c>
      <c r="B321" s="83" t="str">
        <f t="shared" si="178"/>
        <v>LT11DT_D3+2</v>
      </c>
      <c r="C321" s="83" t="str">
        <f t="shared" si="179"/>
        <v>LT11DT_D3+3</v>
      </c>
      <c r="D321" s="83" t="str">
        <f t="shared" si="180"/>
        <v>LT11DT_D3+4</v>
      </c>
      <c r="E321" s="18" t="s">
        <v>365</v>
      </c>
      <c r="F321" s="85">
        <v>12</v>
      </c>
      <c r="G321" s="85"/>
      <c r="H321" s="93" t="s">
        <v>5092</v>
      </c>
      <c r="I321" s="84" t="s">
        <v>5093</v>
      </c>
      <c r="J321" s="84" t="s">
        <v>302</v>
      </c>
      <c r="K321" s="84" t="str">
        <f t="shared" si="159"/>
        <v>LT12DT</v>
      </c>
      <c r="L321" s="84" t="s">
        <v>5087</v>
      </c>
      <c r="M321" s="95">
        <v>9000</v>
      </c>
      <c r="N321" s="95">
        <v>4200</v>
      </c>
      <c r="O321" s="95">
        <v>3600</v>
      </c>
      <c r="P321" s="95">
        <v>2600</v>
      </c>
      <c r="Q321" s="95" t="e">
        <f>VLOOKUP(H321&amp;"Vị trí 1",#REF!,9,0)</f>
        <v>#REF!</v>
      </c>
      <c r="R321" s="95" t="e">
        <f>VLOOKUP(H321&amp;"Vị trí 2",#REF!,9,0)</f>
        <v>#REF!</v>
      </c>
      <c r="S321" s="95" t="e">
        <f>VLOOKUP(H321&amp;"Vị trí 3",#REF!,9,0)</f>
        <v>#REF!</v>
      </c>
      <c r="T321" s="95" t="e">
        <f>VLOOKUP(H321&amp;"Vị trí 4",#REF!,9,0)</f>
        <v>#REF!</v>
      </c>
      <c r="U321" s="237" t="e">
        <f>VLOOKUP(A321,#REF!,32,0)</f>
        <v>#REF!</v>
      </c>
      <c r="V321" s="237" t="e">
        <f>VLOOKUP(B321,#REF!,32,0)</f>
        <v>#REF!</v>
      </c>
      <c r="W321" s="237" t="e">
        <f>VLOOKUP(C321,#REF!,32,0)</f>
        <v>#REF!</v>
      </c>
      <c r="X321" s="237"/>
      <c r="Y321" s="238" t="e">
        <f>U321/M321</f>
        <v>#REF!</v>
      </c>
      <c r="Z321" s="238" t="e">
        <f>V321/N321</f>
        <v>#REF!</v>
      </c>
      <c r="AA321" s="238" t="e">
        <f>W321/O321</f>
        <v>#REF!</v>
      </c>
      <c r="AB321" s="238"/>
      <c r="AC321" s="237"/>
      <c r="AD321" s="237"/>
      <c r="AE321" s="237"/>
      <c r="AF321" s="237"/>
      <c r="AG321" s="238"/>
      <c r="AH321" s="238"/>
      <c r="AI321" s="238"/>
      <c r="AJ321" s="238"/>
      <c r="AK321" s="86">
        <v>4.63</v>
      </c>
      <c r="AL321" s="86"/>
      <c r="AM321" s="239"/>
      <c r="AN321" s="239">
        <f t="shared" si="189"/>
        <v>2.7</v>
      </c>
      <c r="AO321" s="98">
        <f t="shared" si="190"/>
        <v>24300</v>
      </c>
      <c r="AP321" s="98">
        <f t="shared" si="190"/>
        <v>11340</v>
      </c>
      <c r="AQ321" s="98">
        <f t="shared" si="190"/>
        <v>9720</v>
      </c>
      <c r="AR321" s="98">
        <f t="shared" si="190"/>
        <v>7020.0000000000009</v>
      </c>
      <c r="AS321" s="99">
        <f t="shared" si="191"/>
        <v>24300</v>
      </c>
      <c r="AT321" s="99">
        <f t="shared" si="191"/>
        <v>11300</v>
      </c>
      <c r="AU321" s="99">
        <f t="shared" si="191"/>
        <v>9700</v>
      </c>
      <c r="AV321" s="99">
        <f t="shared" si="191"/>
        <v>7000</v>
      </c>
      <c r="AW321" s="100">
        <f t="shared" si="192"/>
        <v>3645</v>
      </c>
      <c r="AX321" s="240" t="s">
        <v>365</v>
      </c>
      <c r="AY321" s="101">
        <v>7700</v>
      </c>
      <c r="AZ321" s="102">
        <v>4200</v>
      </c>
      <c r="BA321" s="102">
        <v>2520</v>
      </c>
      <c r="BB321" s="102">
        <v>2100</v>
      </c>
      <c r="BC321" s="237">
        <v>6600</v>
      </c>
      <c r="BD321" s="237">
        <v>3600</v>
      </c>
      <c r="BE321" s="237">
        <v>2160</v>
      </c>
      <c r="BF321" s="237">
        <v>1800</v>
      </c>
      <c r="BG321" s="103">
        <f t="shared" si="193"/>
        <v>3355</v>
      </c>
      <c r="BJ321" s="235" t="e">
        <f>M321*#REF!</f>
        <v>#REF!</v>
      </c>
      <c r="BK321" s="235" t="e">
        <f>N321*#REF!</f>
        <v>#REF!</v>
      </c>
      <c r="BL321" s="235" t="e">
        <f>O321*#REF!</f>
        <v>#REF!</v>
      </c>
      <c r="BM321" s="235" t="e">
        <f>P321*#REF!</f>
        <v>#REF!</v>
      </c>
    </row>
    <row r="322" spans="1:65" ht="47.25" customHeight="1" x14ac:dyDescent="0.25">
      <c r="A322" s="83" t="str">
        <f t="shared" si="177"/>
        <v>LT12DT+1</v>
      </c>
      <c r="B322" s="83" t="str">
        <f t="shared" si="178"/>
        <v>LT12DT+2</v>
      </c>
      <c r="C322" s="83" t="str">
        <f t="shared" si="179"/>
        <v>LT12DT+3</v>
      </c>
      <c r="D322" s="83" t="str">
        <f t="shared" si="180"/>
        <v>LT12DT+4</v>
      </c>
      <c r="E322" s="18" t="s">
        <v>365</v>
      </c>
      <c r="F322" s="85">
        <v>13</v>
      </c>
      <c r="G322" s="85"/>
      <c r="H322" s="93" t="s">
        <v>5094</v>
      </c>
      <c r="I322" s="84" t="s">
        <v>5095</v>
      </c>
      <c r="J322" s="84" t="s">
        <v>556</v>
      </c>
      <c r="K322" s="84" t="str">
        <f t="shared" si="159"/>
        <v>LT13DT</v>
      </c>
      <c r="L322" s="84" t="s">
        <v>5066</v>
      </c>
      <c r="M322" s="95">
        <v>9900</v>
      </c>
      <c r="N322" s="95">
        <v>3600</v>
      </c>
      <c r="O322" s="95">
        <v>2700</v>
      </c>
      <c r="P322" s="95">
        <v>2300</v>
      </c>
      <c r="Q322" s="95" t="e">
        <f>VLOOKUP(H322&amp;"Vị trí 1",#REF!,9,0)</f>
        <v>#REF!</v>
      </c>
      <c r="R322" s="95" t="e">
        <f>VLOOKUP(H322&amp;"Vị trí 2",#REF!,9,0)</f>
        <v>#REF!</v>
      </c>
      <c r="S322" s="95" t="e">
        <f>VLOOKUP(H322&amp;"Vị trí 3",#REF!,9,0)</f>
        <v>#REF!</v>
      </c>
      <c r="T322" s="95" t="e">
        <f>VLOOKUP(H322&amp;"Vị trí 4",#REF!,9,0)</f>
        <v>#REF!</v>
      </c>
      <c r="U322" s="237"/>
      <c r="V322" s="237" t="e">
        <f>VLOOKUP(B322,#REF!,32,0)</f>
        <v>#REF!</v>
      </c>
      <c r="W322" s="237"/>
      <c r="X322" s="237"/>
      <c r="Y322" s="238"/>
      <c r="Z322" s="238" t="e">
        <f>V322/N322</f>
        <v>#REF!</v>
      </c>
      <c r="AA322" s="238"/>
      <c r="AB322" s="238"/>
      <c r="AC322" s="237" t="e">
        <f>VLOOKUP(H322,#REF!,5,0)</f>
        <v>#REF!</v>
      </c>
      <c r="AD322" s="237" t="e">
        <f>VLOOKUP($H322,#REF!,6,0)</f>
        <v>#REF!</v>
      </c>
      <c r="AE322" s="237" t="e">
        <f>VLOOKUP($H322,#REF!,7,0)</f>
        <v>#REF!</v>
      </c>
      <c r="AF322" s="237" t="e">
        <f>VLOOKUP($H322,#REF!,8,0)</f>
        <v>#REF!</v>
      </c>
      <c r="AG322" s="238" t="e">
        <f>AC322/M322</f>
        <v>#REF!</v>
      </c>
      <c r="AH322" s="238" t="e">
        <f>AD322/N322</f>
        <v>#REF!</v>
      </c>
      <c r="AI322" s="238" t="e">
        <f>AE322/O322</f>
        <v>#REF!</v>
      </c>
      <c r="AJ322" s="238" t="e">
        <f>AF322/P322</f>
        <v>#REF!</v>
      </c>
      <c r="AK322" s="86">
        <v>5.5555555555555562</v>
      </c>
      <c r="AL322" s="86"/>
      <c r="AM322" s="239" t="e">
        <f>AVERAGE(AG322:AJ322)</f>
        <v>#REF!</v>
      </c>
      <c r="AN322" s="239">
        <f t="shared" si="189"/>
        <v>3.2</v>
      </c>
      <c r="AO322" s="98">
        <f t="shared" si="190"/>
        <v>31680</v>
      </c>
      <c r="AP322" s="98">
        <f t="shared" si="190"/>
        <v>11520</v>
      </c>
      <c r="AQ322" s="98">
        <f t="shared" si="190"/>
        <v>8640</v>
      </c>
      <c r="AR322" s="98">
        <f t="shared" si="190"/>
        <v>7360</v>
      </c>
      <c r="AS322" s="99">
        <f t="shared" si="191"/>
        <v>31700</v>
      </c>
      <c r="AT322" s="99">
        <f t="shared" si="191"/>
        <v>11500</v>
      </c>
      <c r="AU322" s="99">
        <f t="shared" si="191"/>
        <v>8600</v>
      </c>
      <c r="AV322" s="99">
        <f t="shared" si="191"/>
        <v>7400</v>
      </c>
      <c r="AW322" s="100">
        <f t="shared" si="192"/>
        <v>4752</v>
      </c>
      <c r="AX322" s="244" t="s">
        <v>365</v>
      </c>
      <c r="AY322" s="101">
        <v>7700</v>
      </c>
      <c r="AZ322" s="102">
        <v>4200</v>
      </c>
      <c r="BA322" s="102">
        <v>2520</v>
      </c>
      <c r="BB322" s="102">
        <v>2100</v>
      </c>
      <c r="BC322" s="237">
        <v>6600</v>
      </c>
      <c r="BD322" s="237">
        <v>3600</v>
      </c>
      <c r="BE322" s="237">
        <v>2160</v>
      </c>
      <c r="BF322" s="237">
        <v>1800</v>
      </c>
      <c r="BG322" s="103">
        <f t="shared" si="193"/>
        <v>2648</v>
      </c>
      <c r="BJ322" s="235" t="e">
        <f>M322*#REF!</f>
        <v>#REF!</v>
      </c>
      <c r="BK322" s="235" t="e">
        <f>N322*#REF!</f>
        <v>#REF!</v>
      </c>
      <c r="BL322" s="235" t="e">
        <f>O322*#REF!</f>
        <v>#REF!</v>
      </c>
      <c r="BM322" s="235" t="e">
        <f>P322*#REF!</f>
        <v>#REF!</v>
      </c>
    </row>
    <row r="323" spans="1:65" s="273" customFormat="1" ht="47.25" customHeight="1" x14ac:dyDescent="0.25">
      <c r="A323" s="83" t="str">
        <f t="shared" si="177"/>
        <v>LT13DT+1</v>
      </c>
      <c r="B323" s="83" t="str">
        <f t="shared" si="178"/>
        <v>LT13DT+2</v>
      </c>
      <c r="C323" s="83" t="str">
        <f t="shared" si="179"/>
        <v>LT13DT+3</v>
      </c>
      <c r="D323" s="83" t="str">
        <f t="shared" si="180"/>
        <v>LT13DT+4</v>
      </c>
      <c r="E323" s="18" t="s">
        <v>365</v>
      </c>
      <c r="F323" s="85">
        <v>14</v>
      </c>
      <c r="G323" s="85"/>
      <c r="H323" s="93" t="s">
        <v>5096</v>
      </c>
      <c r="I323" s="84" t="s">
        <v>5097</v>
      </c>
      <c r="J323" s="84" t="s">
        <v>556</v>
      </c>
      <c r="K323" s="84" t="str">
        <f t="shared" si="159"/>
        <v>LT14DT</v>
      </c>
      <c r="L323" s="84" t="s">
        <v>261</v>
      </c>
      <c r="M323" s="95">
        <v>9000</v>
      </c>
      <c r="N323" s="95">
        <v>3600</v>
      </c>
      <c r="O323" s="95">
        <v>2700</v>
      </c>
      <c r="P323" s="95">
        <v>2300</v>
      </c>
      <c r="Q323" s="95" t="e">
        <f>VLOOKUP(H323&amp;"Vị trí 1",#REF!,9,0)</f>
        <v>#REF!</v>
      </c>
      <c r="R323" s="95" t="e">
        <f>VLOOKUP(H323&amp;"Vị trí 2",#REF!,9,0)</f>
        <v>#REF!</v>
      </c>
      <c r="S323" s="95" t="e">
        <f>VLOOKUP(H323&amp;"Vị trí 3",#REF!,9,0)</f>
        <v>#REF!</v>
      </c>
      <c r="T323" s="95" t="e">
        <f>VLOOKUP(H323&amp;"Vị trí 4",#REF!,9,0)</f>
        <v>#REF!</v>
      </c>
      <c r="U323" s="237"/>
      <c r="V323" s="237"/>
      <c r="W323" s="237"/>
      <c r="X323" s="237"/>
      <c r="Y323" s="238"/>
      <c r="Z323" s="238"/>
      <c r="AA323" s="238"/>
      <c r="AB323" s="238"/>
      <c r="AC323" s="237"/>
      <c r="AD323" s="237"/>
      <c r="AE323" s="237"/>
      <c r="AF323" s="237"/>
      <c r="AG323" s="238"/>
      <c r="AH323" s="238"/>
      <c r="AI323" s="238"/>
      <c r="AJ323" s="238"/>
      <c r="AK323" s="86">
        <v>4.63</v>
      </c>
      <c r="AL323" s="86"/>
      <c r="AM323" s="239"/>
      <c r="AN323" s="239">
        <f t="shared" si="189"/>
        <v>2.7</v>
      </c>
      <c r="AO323" s="98">
        <f t="shared" si="190"/>
        <v>24300</v>
      </c>
      <c r="AP323" s="98">
        <f t="shared" si="190"/>
        <v>9720</v>
      </c>
      <c r="AQ323" s="98">
        <f t="shared" si="190"/>
        <v>7290.0000000000009</v>
      </c>
      <c r="AR323" s="98">
        <f t="shared" si="190"/>
        <v>6210</v>
      </c>
      <c r="AS323" s="99">
        <f t="shared" si="191"/>
        <v>24300</v>
      </c>
      <c r="AT323" s="99">
        <f t="shared" si="191"/>
        <v>9700</v>
      </c>
      <c r="AU323" s="99">
        <f t="shared" si="191"/>
        <v>7300</v>
      </c>
      <c r="AV323" s="99">
        <f t="shared" si="191"/>
        <v>6200</v>
      </c>
      <c r="AW323" s="100">
        <f t="shared" si="192"/>
        <v>3645</v>
      </c>
      <c r="AX323" s="240" t="s">
        <v>365</v>
      </c>
      <c r="AY323" s="101">
        <v>4340</v>
      </c>
      <c r="AZ323" s="102">
        <v>2170</v>
      </c>
      <c r="BA323" s="102">
        <v>1610</v>
      </c>
      <c r="BB323" s="102">
        <v>1190</v>
      </c>
      <c r="BC323" s="97">
        <v>3720</v>
      </c>
      <c r="BD323" s="97">
        <v>1860</v>
      </c>
      <c r="BE323" s="97">
        <v>1380</v>
      </c>
      <c r="BF323" s="97">
        <v>1020</v>
      </c>
      <c r="BG323" s="103">
        <f t="shared" si="193"/>
        <v>2555</v>
      </c>
      <c r="BJ323" s="235" t="e">
        <f>M323*#REF!</f>
        <v>#REF!</v>
      </c>
      <c r="BK323" s="235" t="e">
        <f>N323*#REF!</f>
        <v>#REF!</v>
      </c>
      <c r="BL323" s="235" t="e">
        <f>O323*#REF!</f>
        <v>#REF!</v>
      </c>
      <c r="BM323" s="235" t="e">
        <f>P323*#REF!</f>
        <v>#REF!</v>
      </c>
    </row>
    <row r="324" spans="1:65" s="18" customFormat="1" ht="47.25" x14ac:dyDescent="0.25">
      <c r="A324" s="83" t="str">
        <f t="shared" si="177"/>
        <v>LT14DT+1</v>
      </c>
      <c r="B324" s="83" t="str">
        <f t="shared" si="178"/>
        <v>LT14DT+2</v>
      </c>
      <c r="C324" s="83" t="str">
        <f t="shared" si="179"/>
        <v>LT14DT+3</v>
      </c>
      <c r="D324" s="83" t="str">
        <f t="shared" si="180"/>
        <v>LT14DT+4</v>
      </c>
      <c r="E324" s="18" t="s">
        <v>365</v>
      </c>
      <c r="F324" s="85">
        <v>15</v>
      </c>
      <c r="G324" s="85"/>
      <c r="H324" s="93" t="s">
        <v>5098</v>
      </c>
      <c r="I324" s="84" t="s">
        <v>5099</v>
      </c>
      <c r="J324" s="84" t="s">
        <v>556</v>
      </c>
      <c r="K324" s="84"/>
      <c r="L324" s="84" t="s">
        <v>261</v>
      </c>
      <c r="M324" s="96"/>
      <c r="N324" s="96"/>
      <c r="O324" s="96"/>
      <c r="P324" s="96"/>
      <c r="Q324" s="95"/>
      <c r="R324" s="95"/>
      <c r="S324" s="95"/>
      <c r="T324" s="95"/>
      <c r="U324" s="237"/>
      <c r="V324" s="237"/>
      <c r="W324" s="237"/>
      <c r="X324" s="237"/>
      <c r="Y324" s="238"/>
      <c r="Z324" s="238"/>
      <c r="AA324" s="238"/>
      <c r="AB324" s="238"/>
      <c r="AC324" s="237"/>
      <c r="AD324" s="237"/>
      <c r="AE324" s="237"/>
      <c r="AF324" s="237"/>
      <c r="AG324" s="238"/>
      <c r="AH324" s="238"/>
      <c r="AI324" s="238"/>
      <c r="AJ324" s="238"/>
      <c r="AK324" s="86"/>
      <c r="AL324" s="86"/>
      <c r="AM324" s="239"/>
      <c r="AN324" s="239"/>
      <c r="AO324" s="98"/>
      <c r="AP324" s="98"/>
      <c r="AQ324" s="98"/>
      <c r="AR324" s="98"/>
      <c r="AS324" s="98"/>
      <c r="AT324" s="98"/>
      <c r="AU324" s="98"/>
      <c r="AV324" s="98"/>
      <c r="AW324" s="58"/>
      <c r="AX324" s="240" t="s">
        <v>365</v>
      </c>
      <c r="AY324" s="101">
        <v>8400</v>
      </c>
      <c r="AZ324" s="102">
        <v>4340</v>
      </c>
      <c r="BA324" s="102">
        <v>3220</v>
      </c>
      <c r="BB324" s="102">
        <v>2100</v>
      </c>
      <c r="BC324" s="237">
        <v>7200</v>
      </c>
      <c r="BD324" s="237">
        <v>3720</v>
      </c>
      <c r="BE324" s="237">
        <v>2760</v>
      </c>
      <c r="BF324" s="237">
        <v>1800</v>
      </c>
      <c r="BJ324" s="235" t="e">
        <f>M324*#REF!</f>
        <v>#REF!</v>
      </c>
      <c r="BK324" s="235" t="e">
        <f>N324*#REF!</f>
        <v>#REF!</v>
      </c>
      <c r="BL324" s="235" t="e">
        <f>O324*#REF!</f>
        <v>#REF!</v>
      </c>
      <c r="BM324" s="235" t="e">
        <f>P324*#REF!</f>
        <v>#REF!</v>
      </c>
    </row>
    <row r="325" spans="1:65" s="18" customFormat="1" ht="47.25" x14ac:dyDescent="0.25">
      <c r="A325" s="83" t="str">
        <f t="shared" si="177"/>
        <v>LT15DT+1</v>
      </c>
      <c r="B325" s="83" t="str">
        <f t="shared" si="178"/>
        <v>LT15DT+2</v>
      </c>
      <c r="C325" s="83" t="str">
        <f t="shared" si="179"/>
        <v>LT15DT+3</v>
      </c>
      <c r="D325" s="83" t="str">
        <f t="shared" si="180"/>
        <v>LT15DT+4</v>
      </c>
      <c r="E325" s="18" t="s">
        <v>365</v>
      </c>
      <c r="F325" s="85"/>
      <c r="G325" s="85"/>
      <c r="H325" s="93" t="s">
        <v>5100</v>
      </c>
      <c r="I325" s="84" t="s">
        <v>5101</v>
      </c>
      <c r="J325" s="84" t="s">
        <v>556</v>
      </c>
      <c r="K325" s="84" t="str">
        <f t="shared" si="159"/>
        <v>LT15DT_D1</v>
      </c>
      <c r="L325" s="84" t="s">
        <v>5068</v>
      </c>
      <c r="M325" s="95">
        <v>9900</v>
      </c>
      <c r="N325" s="95">
        <v>4200</v>
      </c>
      <c r="O325" s="95">
        <v>3600</v>
      </c>
      <c r="P325" s="95">
        <v>3000</v>
      </c>
      <c r="Q325" s="95" t="e">
        <f>VLOOKUP(H325&amp;"Vị trí 1",#REF!,9,0)</f>
        <v>#REF!</v>
      </c>
      <c r="R325" s="95" t="e">
        <f>VLOOKUP(H325&amp;"Vị trí 2",#REF!,9,0)</f>
        <v>#REF!</v>
      </c>
      <c r="S325" s="95" t="e">
        <f>VLOOKUP(H325&amp;"Vị trí 3",#REF!,9,0)</f>
        <v>#REF!</v>
      </c>
      <c r="T325" s="95" t="e">
        <f>VLOOKUP(H325&amp;"Vị trí 4",#REF!,9,0)</f>
        <v>#REF!</v>
      </c>
      <c r="U325" s="237"/>
      <c r="V325" s="237"/>
      <c r="W325" s="237"/>
      <c r="X325" s="237"/>
      <c r="Y325" s="238"/>
      <c r="Z325" s="238"/>
      <c r="AA325" s="238"/>
      <c r="AB325" s="238"/>
      <c r="AC325" s="237"/>
      <c r="AD325" s="237"/>
      <c r="AE325" s="237"/>
      <c r="AF325" s="237"/>
      <c r="AG325" s="238"/>
      <c r="AH325" s="238"/>
      <c r="AI325" s="238"/>
      <c r="AJ325" s="238"/>
      <c r="AK325" s="86">
        <v>3.7040000000000002</v>
      </c>
      <c r="AL325" s="86"/>
      <c r="AM325" s="239"/>
      <c r="AN325" s="239">
        <f t="shared" ref="AN325:AN332" si="194">ROUNDDOWN(AK325*$AN$10/$AK$10,1)</f>
        <v>2.1</v>
      </c>
      <c r="AO325" s="98">
        <f t="shared" ref="AO325:AR332" si="195">M325*$AN325</f>
        <v>20790</v>
      </c>
      <c r="AP325" s="98">
        <f t="shared" si="195"/>
        <v>8820</v>
      </c>
      <c r="AQ325" s="98">
        <f t="shared" si="195"/>
        <v>7560</v>
      </c>
      <c r="AR325" s="98">
        <f t="shared" si="195"/>
        <v>6300</v>
      </c>
      <c r="AS325" s="99">
        <f t="shared" ref="AS325:AV332" si="196">IF(AO325&lt;1000,ROUND(AO325,-1),ROUND(AO325,-2))</f>
        <v>20800</v>
      </c>
      <c r="AT325" s="99">
        <f t="shared" si="196"/>
        <v>8800</v>
      </c>
      <c r="AU325" s="99">
        <f t="shared" si="196"/>
        <v>7600</v>
      </c>
      <c r="AV325" s="99">
        <f t="shared" si="196"/>
        <v>6300</v>
      </c>
      <c r="AW325" s="100">
        <f t="shared" ref="AW325:AW332" si="197">AO325*0.15</f>
        <v>3118.5</v>
      </c>
      <c r="AX325" s="240" t="s">
        <v>365</v>
      </c>
      <c r="AY325" s="101">
        <v>8400</v>
      </c>
      <c r="AZ325" s="102">
        <v>4340</v>
      </c>
      <c r="BA325" s="102">
        <v>3220</v>
      </c>
      <c r="BB325" s="102">
        <v>2100</v>
      </c>
      <c r="BC325" s="237">
        <v>7200</v>
      </c>
      <c r="BD325" s="237">
        <v>3720</v>
      </c>
      <c r="BE325" s="237">
        <v>2760</v>
      </c>
      <c r="BF325" s="237">
        <v>1800</v>
      </c>
      <c r="BG325" s="103">
        <f t="shared" ref="BG325:BG332" si="198">AV325-AW325</f>
        <v>3181.5</v>
      </c>
      <c r="BJ325" s="235" t="e">
        <f>M325*#REF!</f>
        <v>#REF!</v>
      </c>
      <c r="BK325" s="235" t="e">
        <f>N325*#REF!</f>
        <v>#REF!</v>
      </c>
      <c r="BL325" s="235" t="e">
        <f>O325*#REF!</f>
        <v>#REF!</v>
      </c>
      <c r="BM325" s="235" t="e">
        <f>P325*#REF!</f>
        <v>#REF!</v>
      </c>
    </row>
    <row r="326" spans="1:65" s="18" customFormat="1" ht="35.1" customHeight="1" x14ac:dyDescent="0.25">
      <c r="A326" s="83" t="str">
        <f t="shared" si="177"/>
        <v>LT15DT_D1+1</v>
      </c>
      <c r="B326" s="83" t="str">
        <f t="shared" si="178"/>
        <v>LT15DT_D1+2</v>
      </c>
      <c r="C326" s="83" t="str">
        <f t="shared" si="179"/>
        <v>LT15DT_D1+3</v>
      </c>
      <c r="D326" s="83" t="str">
        <f t="shared" si="180"/>
        <v>LT15DT_D1+4</v>
      </c>
      <c r="E326" s="18" t="s">
        <v>365</v>
      </c>
      <c r="F326" s="85"/>
      <c r="G326" s="85"/>
      <c r="H326" s="93" t="s">
        <v>5102</v>
      </c>
      <c r="I326" s="84" t="s">
        <v>5103</v>
      </c>
      <c r="J326" s="84" t="s">
        <v>556</v>
      </c>
      <c r="K326" s="84" t="str">
        <f t="shared" si="159"/>
        <v>LT15DT_D2</v>
      </c>
      <c r="L326" s="84" t="s">
        <v>5104</v>
      </c>
      <c r="M326" s="95">
        <v>8100</v>
      </c>
      <c r="N326" s="95">
        <v>3900</v>
      </c>
      <c r="O326" s="95">
        <v>3300</v>
      </c>
      <c r="P326" s="95">
        <v>2000</v>
      </c>
      <c r="Q326" s="95" t="e">
        <f>VLOOKUP(H326&amp;"Vị trí 1",#REF!,9,0)</f>
        <v>#REF!</v>
      </c>
      <c r="R326" s="95" t="e">
        <f>VLOOKUP(H326&amp;"Vị trí 2",#REF!,9,0)</f>
        <v>#REF!</v>
      </c>
      <c r="S326" s="95" t="e">
        <f>VLOOKUP(H326&amp;"Vị trí 3",#REF!,9,0)</f>
        <v>#REF!</v>
      </c>
      <c r="T326" s="95" t="e">
        <f>VLOOKUP(H326&amp;"Vị trí 4",#REF!,9,0)</f>
        <v>#REF!</v>
      </c>
      <c r="U326" s="237"/>
      <c r="V326" s="237"/>
      <c r="W326" s="237"/>
      <c r="X326" s="237"/>
      <c r="Y326" s="238"/>
      <c r="Z326" s="238"/>
      <c r="AA326" s="238"/>
      <c r="AB326" s="238"/>
      <c r="AC326" s="237"/>
      <c r="AD326" s="237"/>
      <c r="AE326" s="237"/>
      <c r="AF326" s="237"/>
      <c r="AG326" s="238"/>
      <c r="AH326" s="238"/>
      <c r="AI326" s="238"/>
      <c r="AJ326" s="238"/>
      <c r="AK326" s="86">
        <v>4.63</v>
      </c>
      <c r="AL326" s="86"/>
      <c r="AM326" s="239"/>
      <c r="AN326" s="239">
        <f t="shared" si="194"/>
        <v>2.7</v>
      </c>
      <c r="AO326" s="98">
        <f t="shared" si="195"/>
        <v>21870</v>
      </c>
      <c r="AP326" s="98">
        <f t="shared" si="195"/>
        <v>10530</v>
      </c>
      <c r="AQ326" s="98">
        <f t="shared" si="195"/>
        <v>8910</v>
      </c>
      <c r="AR326" s="98">
        <f t="shared" si="195"/>
        <v>5400</v>
      </c>
      <c r="AS326" s="99">
        <f t="shared" si="196"/>
        <v>21900</v>
      </c>
      <c r="AT326" s="99">
        <f t="shared" si="196"/>
        <v>10500</v>
      </c>
      <c r="AU326" s="99">
        <f t="shared" si="196"/>
        <v>8900</v>
      </c>
      <c r="AV326" s="99">
        <f t="shared" si="196"/>
        <v>5400</v>
      </c>
      <c r="AW326" s="100">
        <f t="shared" si="197"/>
        <v>3280.5</v>
      </c>
      <c r="AX326" s="240" t="s">
        <v>365</v>
      </c>
      <c r="AY326" s="101">
        <v>4340</v>
      </c>
      <c r="AZ326" s="102">
        <v>2170</v>
      </c>
      <c r="BA326" s="102">
        <v>1610</v>
      </c>
      <c r="BB326" s="102">
        <v>1190</v>
      </c>
      <c r="BC326" s="237">
        <v>3720</v>
      </c>
      <c r="BD326" s="237">
        <v>1860</v>
      </c>
      <c r="BE326" s="237">
        <v>1380</v>
      </c>
      <c r="BF326" s="237">
        <v>1020</v>
      </c>
      <c r="BG326" s="103">
        <f t="shared" si="198"/>
        <v>2119.5</v>
      </c>
    </row>
    <row r="327" spans="1:65" s="18" customFormat="1" ht="35.1" customHeight="1" x14ac:dyDescent="0.25">
      <c r="A327" s="83" t="str">
        <f t="shared" si="177"/>
        <v>LT15DT_D2+1</v>
      </c>
      <c r="B327" s="83" t="str">
        <f t="shared" si="178"/>
        <v>LT15DT_D2+2</v>
      </c>
      <c r="C327" s="83" t="str">
        <f t="shared" si="179"/>
        <v>LT15DT_D2+3</v>
      </c>
      <c r="D327" s="83" t="str">
        <f t="shared" si="180"/>
        <v>LT15DT_D2+4</v>
      </c>
      <c r="E327" s="18" t="s">
        <v>365</v>
      </c>
      <c r="F327" s="85">
        <v>16</v>
      </c>
      <c r="G327" s="85"/>
      <c r="H327" s="93" t="s">
        <v>5105</v>
      </c>
      <c r="I327" s="84" t="s">
        <v>5106</v>
      </c>
      <c r="J327" s="84" t="s">
        <v>5104</v>
      </c>
      <c r="K327" s="84" t="str">
        <f t="shared" si="159"/>
        <v>LT16DT</v>
      </c>
      <c r="L327" s="84" t="s">
        <v>5068</v>
      </c>
      <c r="M327" s="95">
        <v>11000</v>
      </c>
      <c r="N327" s="95">
        <v>6000</v>
      </c>
      <c r="O327" s="95">
        <v>3600</v>
      </c>
      <c r="P327" s="95">
        <v>3000</v>
      </c>
      <c r="Q327" s="95" t="e">
        <f>VLOOKUP(H327&amp;"Vị trí 1",#REF!,9,0)</f>
        <v>#REF!</v>
      </c>
      <c r="R327" s="95" t="e">
        <f>VLOOKUP(H327&amp;"Vị trí 2",#REF!,9,0)</f>
        <v>#REF!</v>
      </c>
      <c r="S327" s="95" t="e">
        <f>VLOOKUP(H327&amp;"Vị trí 3",#REF!,9,0)</f>
        <v>#REF!</v>
      </c>
      <c r="T327" s="95" t="e">
        <f>VLOOKUP(H327&amp;"Vị trí 4",#REF!,9,0)</f>
        <v>#REF!</v>
      </c>
      <c r="U327" s="237"/>
      <c r="V327" s="237"/>
      <c r="W327" s="237"/>
      <c r="X327" s="237"/>
      <c r="Y327" s="238"/>
      <c r="Z327" s="238"/>
      <c r="AA327" s="238"/>
      <c r="AB327" s="238"/>
      <c r="AC327" s="237"/>
      <c r="AD327" s="237"/>
      <c r="AE327" s="237"/>
      <c r="AF327" s="237"/>
      <c r="AG327" s="238"/>
      <c r="AH327" s="238"/>
      <c r="AI327" s="238"/>
      <c r="AJ327" s="238"/>
      <c r="AK327" s="86">
        <v>3.7040000000000002</v>
      </c>
      <c r="AL327" s="86"/>
      <c r="AM327" s="239"/>
      <c r="AN327" s="239">
        <f t="shared" si="194"/>
        <v>2.1</v>
      </c>
      <c r="AO327" s="98">
        <f t="shared" si="195"/>
        <v>23100</v>
      </c>
      <c r="AP327" s="98">
        <f t="shared" si="195"/>
        <v>12600</v>
      </c>
      <c r="AQ327" s="98">
        <f t="shared" si="195"/>
        <v>7560</v>
      </c>
      <c r="AR327" s="98">
        <f t="shared" si="195"/>
        <v>6300</v>
      </c>
      <c r="AS327" s="99">
        <f t="shared" si="196"/>
        <v>23100</v>
      </c>
      <c r="AT327" s="99">
        <f t="shared" si="196"/>
        <v>12600</v>
      </c>
      <c r="AU327" s="99">
        <f t="shared" si="196"/>
        <v>7600</v>
      </c>
      <c r="AV327" s="99">
        <f t="shared" si="196"/>
        <v>6300</v>
      </c>
      <c r="AW327" s="100">
        <f t="shared" si="197"/>
        <v>3465</v>
      </c>
      <c r="AX327" s="240" t="s">
        <v>365</v>
      </c>
      <c r="AY327" s="101"/>
      <c r="AZ327" s="102"/>
      <c r="BA327" s="102"/>
      <c r="BB327" s="102"/>
      <c r="BC327" s="237"/>
      <c r="BD327" s="237"/>
      <c r="BE327" s="237"/>
      <c r="BF327" s="237"/>
      <c r="BG327" s="103">
        <f t="shared" si="198"/>
        <v>2835</v>
      </c>
      <c r="BJ327" s="235" t="e">
        <f>M327*#REF!</f>
        <v>#REF!</v>
      </c>
      <c r="BK327" s="235" t="e">
        <f>N327*#REF!</f>
        <v>#REF!</v>
      </c>
      <c r="BL327" s="235" t="e">
        <f>O327*#REF!</f>
        <v>#REF!</v>
      </c>
      <c r="BM327" s="235" t="e">
        <f>P327*#REF!</f>
        <v>#REF!</v>
      </c>
    </row>
    <row r="328" spans="1:65" s="18" customFormat="1" ht="35.1" customHeight="1" x14ac:dyDescent="0.25">
      <c r="A328" s="83" t="str">
        <f t="shared" si="177"/>
        <v>LT16DT+1</v>
      </c>
      <c r="B328" s="83" t="str">
        <f t="shared" si="178"/>
        <v>LT16DT+2</v>
      </c>
      <c r="C328" s="83" t="str">
        <f t="shared" si="179"/>
        <v>LT16DT+3</v>
      </c>
      <c r="D328" s="83" t="str">
        <f t="shared" si="180"/>
        <v>LT16DT+4</v>
      </c>
      <c r="E328" s="18" t="s">
        <v>365</v>
      </c>
      <c r="F328" s="85">
        <v>17</v>
      </c>
      <c r="G328" s="85"/>
      <c r="H328" s="93" t="s">
        <v>5107</v>
      </c>
      <c r="I328" s="84" t="s">
        <v>5108</v>
      </c>
      <c r="J328" s="84" t="s">
        <v>556</v>
      </c>
      <c r="K328" s="84" t="str">
        <f t="shared" si="159"/>
        <v>LT17DT</v>
      </c>
      <c r="L328" s="84" t="s">
        <v>5109</v>
      </c>
      <c r="M328" s="95">
        <v>11000</v>
      </c>
      <c r="N328" s="95">
        <v>6000</v>
      </c>
      <c r="O328" s="95">
        <v>3600</v>
      </c>
      <c r="P328" s="95">
        <v>3000</v>
      </c>
      <c r="Q328" s="95" t="e">
        <f>VLOOKUP(H328&amp;"Vị trí 1",#REF!,9,0)</f>
        <v>#REF!</v>
      </c>
      <c r="R328" s="95" t="e">
        <f>VLOOKUP(H328&amp;"Vị trí 2",#REF!,9,0)</f>
        <v>#REF!</v>
      </c>
      <c r="S328" s="95" t="e">
        <f>VLOOKUP(H328&amp;"Vị trí 3",#REF!,9,0)</f>
        <v>#REF!</v>
      </c>
      <c r="T328" s="95" t="e">
        <f>VLOOKUP(H328&amp;"Vị trí 4",#REF!,9,0)</f>
        <v>#REF!</v>
      </c>
      <c r="U328" s="237"/>
      <c r="V328" s="237"/>
      <c r="W328" s="237"/>
      <c r="X328" s="237"/>
      <c r="Y328" s="238"/>
      <c r="Z328" s="238"/>
      <c r="AA328" s="238"/>
      <c r="AB328" s="238"/>
      <c r="AC328" s="237"/>
      <c r="AD328" s="237"/>
      <c r="AE328" s="237"/>
      <c r="AF328" s="237"/>
      <c r="AG328" s="238"/>
      <c r="AH328" s="238"/>
      <c r="AI328" s="238"/>
      <c r="AJ328" s="238"/>
      <c r="AK328" s="86">
        <v>3.6565656565656575</v>
      </c>
      <c r="AL328" s="86"/>
      <c r="AM328" s="239"/>
      <c r="AN328" s="239">
        <f t="shared" si="194"/>
        <v>2.1</v>
      </c>
      <c r="AO328" s="98">
        <f t="shared" si="195"/>
        <v>23100</v>
      </c>
      <c r="AP328" s="98">
        <f t="shared" si="195"/>
        <v>12600</v>
      </c>
      <c r="AQ328" s="98">
        <f t="shared" si="195"/>
        <v>7560</v>
      </c>
      <c r="AR328" s="98">
        <f t="shared" si="195"/>
        <v>6300</v>
      </c>
      <c r="AS328" s="99">
        <f t="shared" si="196"/>
        <v>23100</v>
      </c>
      <c r="AT328" s="99">
        <f t="shared" si="196"/>
        <v>12600</v>
      </c>
      <c r="AU328" s="99">
        <f t="shared" si="196"/>
        <v>7600</v>
      </c>
      <c r="AV328" s="99">
        <f t="shared" si="196"/>
        <v>6300</v>
      </c>
      <c r="AW328" s="100">
        <f t="shared" si="197"/>
        <v>3465</v>
      </c>
      <c r="AX328" s="240" t="s">
        <v>365</v>
      </c>
      <c r="AY328" s="101">
        <v>8400</v>
      </c>
      <c r="AZ328" s="102">
        <v>4340</v>
      </c>
      <c r="BA328" s="102">
        <v>3220</v>
      </c>
      <c r="BB328" s="102">
        <v>2100</v>
      </c>
      <c r="BC328" s="237">
        <v>7200</v>
      </c>
      <c r="BD328" s="237">
        <v>3720</v>
      </c>
      <c r="BE328" s="237">
        <v>2760</v>
      </c>
      <c r="BF328" s="237">
        <v>1800</v>
      </c>
      <c r="BG328" s="103">
        <f t="shared" si="198"/>
        <v>2835</v>
      </c>
      <c r="BJ328" s="235" t="e">
        <f>M328*#REF!</f>
        <v>#REF!</v>
      </c>
      <c r="BK328" s="235" t="e">
        <f>N328*#REF!</f>
        <v>#REF!</v>
      </c>
      <c r="BL328" s="235" t="e">
        <f>O328*#REF!</f>
        <v>#REF!</v>
      </c>
      <c r="BM328" s="235" t="e">
        <f>P328*#REF!</f>
        <v>#REF!</v>
      </c>
    </row>
    <row r="329" spans="1:65" ht="63" customHeight="1" x14ac:dyDescent="0.25">
      <c r="A329" s="83" t="str">
        <f t="shared" si="177"/>
        <v>LT17DT+1</v>
      </c>
      <c r="B329" s="83" t="str">
        <f t="shared" si="178"/>
        <v>LT17DT+2</v>
      </c>
      <c r="C329" s="83" t="str">
        <f t="shared" si="179"/>
        <v>LT17DT+3</v>
      </c>
      <c r="D329" s="83" t="str">
        <f t="shared" si="180"/>
        <v>LT17DT+4</v>
      </c>
      <c r="E329" s="18" t="s">
        <v>365</v>
      </c>
      <c r="F329" s="85">
        <v>18</v>
      </c>
      <c r="G329" s="85"/>
      <c r="H329" s="93" t="s">
        <v>5110</v>
      </c>
      <c r="I329" s="84" t="s">
        <v>5111</v>
      </c>
      <c r="J329" s="84" t="s">
        <v>556</v>
      </c>
      <c r="K329" s="84" t="str">
        <f t="shared" si="159"/>
        <v>LT18DT</v>
      </c>
      <c r="L329" s="84" t="s">
        <v>5112</v>
      </c>
      <c r="M329" s="95">
        <v>6200</v>
      </c>
      <c r="N329" s="95">
        <v>3100</v>
      </c>
      <c r="O329" s="95">
        <v>2300</v>
      </c>
      <c r="P329" s="95">
        <v>1700</v>
      </c>
      <c r="Q329" s="95" t="e">
        <f>VLOOKUP(H329&amp;"Vị trí 1",#REF!,9,0)</f>
        <v>#REF!</v>
      </c>
      <c r="R329" s="95" t="e">
        <f>VLOOKUP(H329&amp;"Vị trí 2",#REF!,9,0)</f>
        <v>#REF!</v>
      </c>
      <c r="S329" s="95" t="e">
        <f>VLOOKUP(H329&amp;"Vị trí 3",#REF!,9,0)</f>
        <v>#REF!</v>
      </c>
      <c r="T329" s="95" t="e">
        <f>VLOOKUP(H329&amp;"Vị trí 4",#REF!,9,0)</f>
        <v>#REF!</v>
      </c>
      <c r="U329" s="237"/>
      <c r="V329" s="237"/>
      <c r="W329" s="237"/>
      <c r="X329" s="237"/>
      <c r="Y329" s="238"/>
      <c r="Z329" s="238"/>
      <c r="AA329" s="238"/>
      <c r="AB329" s="238"/>
      <c r="AC329" s="237" t="e">
        <f>VLOOKUP(H329,#REF!,5,0)</f>
        <v>#REF!</v>
      </c>
      <c r="AD329" s="237" t="e">
        <f>VLOOKUP($H329,#REF!,6,0)</f>
        <v>#REF!</v>
      </c>
      <c r="AE329" s="237" t="e">
        <f>VLOOKUP($H329,#REF!,7,0)</f>
        <v>#REF!</v>
      </c>
      <c r="AF329" s="237" t="e">
        <f>VLOOKUP($H329,#REF!,8,0)</f>
        <v>#REF!</v>
      </c>
      <c r="AG329" s="238" t="e">
        <f t="shared" ref="AG329:AJ330" si="199">AC329/M329</f>
        <v>#REF!</v>
      </c>
      <c r="AH329" s="238" t="e">
        <f t="shared" si="199"/>
        <v>#REF!</v>
      </c>
      <c r="AI329" s="238" t="e">
        <f t="shared" si="199"/>
        <v>#REF!</v>
      </c>
      <c r="AJ329" s="238" t="e">
        <f t="shared" si="199"/>
        <v>#REF!</v>
      </c>
      <c r="AK329" s="86">
        <v>5.161290322580645</v>
      </c>
      <c r="AL329" s="86"/>
      <c r="AM329" s="239" t="e">
        <f>AVERAGE(AG329:AJ329)</f>
        <v>#REF!</v>
      </c>
      <c r="AN329" s="239">
        <f t="shared" si="194"/>
        <v>3</v>
      </c>
      <c r="AO329" s="98">
        <f t="shared" si="195"/>
        <v>18600</v>
      </c>
      <c r="AP329" s="98">
        <f t="shared" si="195"/>
        <v>9300</v>
      </c>
      <c r="AQ329" s="98">
        <f t="shared" si="195"/>
        <v>6900</v>
      </c>
      <c r="AR329" s="98">
        <f t="shared" si="195"/>
        <v>5100</v>
      </c>
      <c r="AS329" s="99">
        <f t="shared" si="196"/>
        <v>18600</v>
      </c>
      <c r="AT329" s="99">
        <f t="shared" si="196"/>
        <v>9300</v>
      </c>
      <c r="AU329" s="99">
        <f t="shared" si="196"/>
        <v>6900</v>
      </c>
      <c r="AV329" s="99">
        <f t="shared" si="196"/>
        <v>5100</v>
      </c>
      <c r="AW329" s="100">
        <f t="shared" si="197"/>
        <v>2790</v>
      </c>
      <c r="AX329" s="246" t="s">
        <v>365</v>
      </c>
      <c r="AY329" s="101">
        <v>6300</v>
      </c>
      <c r="AZ329" s="102">
        <v>2940</v>
      </c>
      <c r="BA329" s="102">
        <v>2520</v>
      </c>
      <c r="BB329" s="102">
        <v>1820</v>
      </c>
      <c r="BC329" s="237">
        <v>5400</v>
      </c>
      <c r="BD329" s="237">
        <v>2520</v>
      </c>
      <c r="BE329" s="237">
        <v>2160</v>
      </c>
      <c r="BF329" s="237">
        <v>1560</v>
      </c>
      <c r="BG329" s="103">
        <f t="shared" si="198"/>
        <v>2310</v>
      </c>
      <c r="BJ329" s="235" t="e">
        <f>M329*#REF!</f>
        <v>#REF!</v>
      </c>
      <c r="BK329" s="235" t="e">
        <f>N329*#REF!</f>
        <v>#REF!</v>
      </c>
      <c r="BL329" s="235" t="e">
        <f>O329*#REF!</f>
        <v>#REF!</v>
      </c>
      <c r="BM329" s="235" t="e">
        <f>P329*#REF!</f>
        <v>#REF!</v>
      </c>
    </row>
    <row r="330" spans="1:65" s="274" customFormat="1" ht="47.25" x14ac:dyDescent="0.25">
      <c r="A330" s="83" t="str">
        <f t="shared" si="177"/>
        <v>LT18DT+1</v>
      </c>
      <c r="B330" s="83" t="str">
        <f t="shared" si="178"/>
        <v>LT18DT+2</v>
      </c>
      <c r="C330" s="83" t="str">
        <f t="shared" si="179"/>
        <v>LT18DT+3</v>
      </c>
      <c r="D330" s="83" t="str">
        <f t="shared" si="180"/>
        <v>LT18DT+4</v>
      </c>
      <c r="E330" s="18" t="s">
        <v>365</v>
      </c>
      <c r="F330" s="85">
        <v>19</v>
      </c>
      <c r="G330" s="85"/>
      <c r="H330" s="93" t="s">
        <v>5113</v>
      </c>
      <c r="I330" s="84" t="s">
        <v>5114</v>
      </c>
      <c r="J330" s="84" t="s">
        <v>5115</v>
      </c>
      <c r="K330" s="84" t="str">
        <f t="shared" si="159"/>
        <v>LT19DT</v>
      </c>
      <c r="L330" s="84" t="s">
        <v>5116</v>
      </c>
      <c r="M330" s="95">
        <v>12000</v>
      </c>
      <c r="N330" s="95">
        <v>6200</v>
      </c>
      <c r="O330" s="95">
        <v>4600</v>
      </c>
      <c r="P330" s="95">
        <v>3000</v>
      </c>
      <c r="Q330" s="95" t="e">
        <f>VLOOKUP(H330&amp;"Vị trí 1",#REF!,9,0)</f>
        <v>#REF!</v>
      </c>
      <c r="R330" s="95" t="e">
        <f>VLOOKUP(H330&amp;"Vị trí 2",#REF!,9,0)</f>
        <v>#REF!</v>
      </c>
      <c r="S330" s="95" t="e">
        <f>VLOOKUP(H330&amp;"Vị trí 3",#REF!,9,0)</f>
        <v>#REF!</v>
      </c>
      <c r="T330" s="95" t="e">
        <f>VLOOKUP(H330&amp;"Vị trí 4",#REF!,9,0)</f>
        <v>#REF!</v>
      </c>
      <c r="U330" s="237"/>
      <c r="V330" s="237"/>
      <c r="W330" s="237"/>
      <c r="X330" s="237"/>
      <c r="Y330" s="238"/>
      <c r="Z330" s="238"/>
      <c r="AA330" s="238"/>
      <c r="AB330" s="238"/>
      <c r="AC330" s="237" t="e">
        <f>VLOOKUP(H330,#REF!,5,0)</f>
        <v>#REF!</v>
      </c>
      <c r="AD330" s="237" t="e">
        <f>VLOOKUP($H330,#REF!,6,0)</f>
        <v>#REF!</v>
      </c>
      <c r="AE330" s="237" t="e">
        <f>VLOOKUP($H330,#REF!,7,0)</f>
        <v>#REF!</v>
      </c>
      <c r="AF330" s="237" t="e">
        <f>VLOOKUP($H330,#REF!,8,0)</f>
        <v>#REF!</v>
      </c>
      <c r="AG330" s="238" t="e">
        <f t="shared" si="199"/>
        <v>#REF!</v>
      </c>
      <c r="AH330" s="238" t="e">
        <f t="shared" si="199"/>
        <v>#REF!</v>
      </c>
      <c r="AI330" s="238" t="e">
        <f t="shared" si="199"/>
        <v>#REF!</v>
      </c>
      <c r="AJ330" s="238" t="e">
        <f t="shared" si="199"/>
        <v>#REF!</v>
      </c>
      <c r="AK330" s="86">
        <v>3.7040000000000002</v>
      </c>
      <c r="AL330" s="86"/>
      <c r="AM330" s="239" t="e">
        <f>AVERAGE(AG330:AJ330)</f>
        <v>#REF!</v>
      </c>
      <c r="AN330" s="239">
        <f t="shared" si="194"/>
        <v>2.1</v>
      </c>
      <c r="AO330" s="98">
        <f t="shared" si="195"/>
        <v>25200</v>
      </c>
      <c r="AP330" s="98">
        <f t="shared" si="195"/>
        <v>13020</v>
      </c>
      <c r="AQ330" s="98">
        <f t="shared" si="195"/>
        <v>9660</v>
      </c>
      <c r="AR330" s="98">
        <f t="shared" si="195"/>
        <v>6300</v>
      </c>
      <c r="AS330" s="99">
        <f t="shared" si="196"/>
        <v>25200</v>
      </c>
      <c r="AT330" s="99">
        <f t="shared" si="196"/>
        <v>13000</v>
      </c>
      <c r="AU330" s="99">
        <f t="shared" si="196"/>
        <v>9700</v>
      </c>
      <c r="AV330" s="99">
        <f t="shared" si="196"/>
        <v>6300</v>
      </c>
      <c r="AW330" s="100">
        <f t="shared" si="197"/>
        <v>3780</v>
      </c>
      <c r="AX330" s="230" t="s">
        <v>365</v>
      </c>
      <c r="AY330" s="101">
        <v>4340</v>
      </c>
      <c r="AZ330" s="102">
        <v>2170</v>
      </c>
      <c r="BA330" s="102">
        <v>1610</v>
      </c>
      <c r="BB330" s="102">
        <v>1190</v>
      </c>
      <c r="BC330" s="97">
        <v>3720</v>
      </c>
      <c r="BD330" s="97">
        <v>1860</v>
      </c>
      <c r="BE330" s="97">
        <v>1380</v>
      </c>
      <c r="BF330" s="97">
        <v>1020</v>
      </c>
      <c r="BG330" s="103">
        <f t="shared" si="198"/>
        <v>2520</v>
      </c>
      <c r="BJ330" s="235" t="e">
        <f>M330*#REF!</f>
        <v>#REF!</v>
      </c>
      <c r="BK330" s="235" t="e">
        <f>N330*#REF!</f>
        <v>#REF!</v>
      </c>
      <c r="BL330" s="235" t="e">
        <f>O330*#REF!</f>
        <v>#REF!</v>
      </c>
      <c r="BM330" s="235" t="e">
        <f>P330*#REF!</f>
        <v>#REF!</v>
      </c>
    </row>
    <row r="331" spans="1:65" s="18" customFormat="1" ht="47.25" x14ac:dyDescent="0.25">
      <c r="A331" s="83" t="str">
        <f t="shared" si="177"/>
        <v>LT19DT+1</v>
      </c>
      <c r="B331" s="83" t="str">
        <f t="shared" si="178"/>
        <v>LT19DT+2</v>
      </c>
      <c r="C331" s="83" t="str">
        <f t="shared" si="179"/>
        <v>LT19DT+3</v>
      </c>
      <c r="D331" s="83" t="str">
        <f t="shared" si="180"/>
        <v>LT19DT+4</v>
      </c>
      <c r="E331" s="18" t="s">
        <v>365</v>
      </c>
      <c r="F331" s="85">
        <v>20</v>
      </c>
      <c r="G331" s="85"/>
      <c r="H331" s="93" t="s">
        <v>5117</v>
      </c>
      <c r="I331" s="84" t="s">
        <v>5118</v>
      </c>
      <c r="J331" s="84" t="s">
        <v>556</v>
      </c>
      <c r="K331" s="84" t="str">
        <f t="shared" si="159"/>
        <v>LT20DT</v>
      </c>
      <c r="L331" s="84" t="s">
        <v>5119</v>
      </c>
      <c r="M331" s="95">
        <v>12000</v>
      </c>
      <c r="N331" s="95">
        <v>6200</v>
      </c>
      <c r="O331" s="95">
        <v>4600</v>
      </c>
      <c r="P331" s="95">
        <v>3000</v>
      </c>
      <c r="Q331" s="95" t="e">
        <f>VLOOKUP(H331&amp;"Vị trí 1",#REF!,9,0)</f>
        <v>#REF!</v>
      </c>
      <c r="R331" s="95" t="e">
        <f>VLOOKUP(H331&amp;"Vị trí 2",#REF!,9,0)</f>
        <v>#REF!</v>
      </c>
      <c r="S331" s="95" t="e">
        <f>VLOOKUP(H331&amp;"Vị trí 3",#REF!,9,0)</f>
        <v>#REF!</v>
      </c>
      <c r="T331" s="95" t="e">
        <f>VLOOKUP(H331&amp;"Vị trí 4",#REF!,9,0)</f>
        <v>#REF!</v>
      </c>
      <c r="U331" s="237"/>
      <c r="V331" s="237"/>
      <c r="W331" s="237"/>
      <c r="X331" s="237"/>
      <c r="Y331" s="238"/>
      <c r="Z331" s="238"/>
      <c r="AA331" s="238"/>
      <c r="AB331" s="238"/>
      <c r="AC331" s="237"/>
      <c r="AD331" s="237"/>
      <c r="AE331" s="237"/>
      <c r="AF331" s="237"/>
      <c r="AG331" s="238"/>
      <c r="AH331" s="238"/>
      <c r="AI331" s="238"/>
      <c r="AJ331" s="238"/>
      <c r="AK331" s="86">
        <v>3.7040000000000002</v>
      </c>
      <c r="AL331" s="86"/>
      <c r="AM331" s="239"/>
      <c r="AN331" s="239">
        <f t="shared" si="194"/>
        <v>2.1</v>
      </c>
      <c r="AO331" s="98">
        <f t="shared" si="195"/>
        <v>25200</v>
      </c>
      <c r="AP331" s="98">
        <f t="shared" si="195"/>
        <v>13020</v>
      </c>
      <c r="AQ331" s="98">
        <f t="shared" si="195"/>
        <v>9660</v>
      </c>
      <c r="AR331" s="98">
        <f t="shared" si="195"/>
        <v>6300</v>
      </c>
      <c r="AS331" s="99">
        <f t="shared" si="196"/>
        <v>25200</v>
      </c>
      <c r="AT331" s="99">
        <f t="shared" si="196"/>
        <v>13000</v>
      </c>
      <c r="AU331" s="99">
        <f t="shared" si="196"/>
        <v>9700</v>
      </c>
      <c r="AV331" s="99">
        <f t="shared" si="196"/>
        <v>6300</v>
      </c>
      <c r="AW331" s="100">
        <f t="shared" si="197"/>
        <v>3780</v>
      </c>
      <c r="AX331" s="240" t="s">
        <v>365</v>
      </c>
      <c r="AY331" s="101">
        <v>3220</v>
      </c>
      <c r="AZ331" s="102">
        <v>1540</v>
      </c>
      <c r="BA331" s="102">
        <v>1400</v>
      </c>
      <c r="BB331" s="102">
        <v>980</v>
      </c>
      <c r="BC331" s="97">
        <v>2760</v>
      </c>
      <c r="BD331" s="97">
        <v>1320</v>
      </c>
      <c r="BE331" s="97">
        <v>1200</v>
      </c>
      <c r="BF331" s="97">
        <v>840</v>
      </c>
      <c r="BG331" s="103">
        <f t="shared" si="198"/>
        <v>2520</v>
      </c>
      <c r="BJ331" s="235" t="e">
        <f>M331*#REF!</f>
        <v>#REF!</v>
      </c>
      <c r="BK331" s="235" t="e">
        <f>N331*#REF!</f>
        <v>#REF!</v>
      </c>
      <c r="BL331" s="235" t="e">
        <f>O331*#REF!</f>
        <v>#REF!</v>
      </c>
      <c r="BM331" s="235" t="e">
        <f>P331*#REF!</f>
        <v>#REF!</v>
      </c>
    </row>
    <row r="332" spans="1:65" s="273" customFormat="1" ht="47.25" x14ac:dyDescent="0.25">
      <c r="A332" s="83" t="str">
        <f t="shared" si="177"/>
        <v>LT20DT+1</v>
      </c>
      <c r="B332" s="83" t="str">
        <f t="shared" si="178"/>
        <v>LT20DT+2</v>
      </c>
      <c r="C332" s="83" t="str">
        <f t="shared" si="179"/>
        <v>LT20DT+3</v>
      </c>
      <c r="D332" s="83" t="str">
        <f t="shared" si="180"/>
        <v>LT20DT+4</v>
      </c>
      <c r="E332" s="18" t="s">
        <v>365</v>
      </c>
      <c r="F332" s="85">
        <v>21</v>
      </c>
      <c r="G332" s="85"/>
      <c r="H332" s="93" t="s">
        <v>5120</v>
      </c>
      <c r="I332" s="84" t="s">
        <v>5121</v>
      </c>
      <c r="J332" s="84" t="s">
        <v>4612</v>
      </c>
      <c r="K332" s="84" t="str">
        <f t="shared" ref="K332:K395" si="200">H332</f>
        <v>LT21DT</v>
      </c>
      <c r="L332" s="84" t="s">
        <v>93</v>
      </c>
      <c r="M332" s="95">
        <v>6200</v>
      </c>
      <c r="N332" s="95">
        <v>3100</v>
      </c>
      <c r="O332" s="95">
        <v>2300</v>
      </c>
      <c r="P332" s="95">
        <v>1700</v>
      </c>
      <c r="Q332" s="95" t="e">
        <f>VLOOKUP(H332&amp;"Vị trí 1",#REF!,9,0)</f>
        <v>#REF!</v>
      </c>
      <c r="R332" s="95" t="e">
        <f>VLOOKUP(H332&amp;"Vị trí 2",#REF!,9,0)</f>
        <v>#REF!</v>
      </c>
      <c r="S332" s="95" t="e">
        <f>VLOOKUP(H332&amp;"Vị trí 3",#REF!,9,0)</f>
        <v>#REF!</v>
      </c>
      <c r="T332" s="95" t="e">
        <f>VLOOKUP(H332&amp;"Vị trí 4",#REF!,9,0)</f>
        <v>#REF!</v>
      </c>
      <c r="U332" s="237"/>
      <c r="V332" s="237"/>
      <c r="W332" s="237"/>
      <c r="X332" s="237"/>
      <c r="Y332" s="238"/>
      <c r="Z332" s="238"/>
      <c r="AA332" s="238"/>
      <c r="AB332" s="238"/>
      <c r="AC332" s="237"/>
      <c r="AD332" s="237"/>
      <c r="AE332" s="237"/>
      <c r="AF332" s="237"/>
      <c r="AG332" s="238"/>
      <c r="AH332" s="238"/>
      <c r="AI332" s="238"/>
      <c r="AJ332" s="238"/>
      <c r="AK332" s="86">
        <v>4.63</v>
      </c>
      <c r="AL332" s="86"/>
      <c r="AM332" s="239"/>
      <c r="AN332" s="239">
        <f t="shared" si="194"/>
        <v>2.7</v>
      </c>
      <c r="AO332" s="98">
        <f t="shared" si="195"/>
        <v>16740</v>
      </c>
      <c r="AP332" s="98">
        <f t="shared" si="195"/>
        <v>8370</v>
      </c>
      <c r="AQ332" s="98">
        <f t="shared" si="195"/>
        <v>6210</v>
      </c>
      <c r="AR332" s="98">
        <f t="shared" si="195"/>
        <v>4590</v>
      </c>
      <c r="AS332" s="99">
        <f t="shared" si="196"/>
        <v>16700</v>
      </c>
      <c r="AT332" s="99">
        <f t="shared" si="196"/>
        <v>8400</v>
      </c>
      <c r="AU332" s="99">
        <f t="shared" si="196"/>
        <v>6200</v>
      </c>
      <c r="AV332" s="99">
        <f t="shared" si="196"/>
        <v>4600</v>
      </c>
      <c r="AW332" s="100">
        <f t="shared" si="197"/>
        <v>2511</v>
      </c>
      <c r="AX332" s="240" t="s">
        <v>365</v>
      </c>
      <c r="AY332" s="101">
        <v>5040</v>
      </c>
      <c r="AZ332" s="102">
        <v>2450</v>
      </c>
      <c r="BA332" s="102">
        <v>2030</v>
      </c>
      <c r="BB332" s="102">
        <v>1400</v>
      </c>
      <c r="BC332" s="97">
        <v>4320</v>
      </c>
      <c r="BD332" s="97">
        <v>2100</v>
      </c>
      <c r="BE332" s="97">
        <v>1740</v>
      </c>
      <c r="BF332" s="97">
        <v>1200</v>
      </c>
      <c r="BG332" s="103">
        <f t="shared" si="198"/>
        <v>2089</v>
      </c>
      <c r="BJ332" s="235" t="e">
        <f>M332*#REF!</f>
        <v>#REF!</v>
      </c>
      <c r="BK332" s="235" t="e">
        <f>N332*#REF!</f>
        <v>#REF!</v>
      </c>
      <c r="BL332" s="235" t="e">
        <f>O332*#REF!</f>
        <v>#REF!</v>
      </c>
      <c r="BM332" s="235" t="e">
        <f>P332*#REF!</f>
        <v>#REF!</v>
      </c>
    </row>
    <row r="333" spans="1:65" s="273" customFormat="1" ht="47.25" x14ac:dyDescent="0.25">
      <c r="A333" s="83" t="str">
        <f t="shared" si="177"/>
        <v>LT21DT+1</v>
      </c>
      <c r="B333" s="83" t="str">
        <f t="shared" si="178"/>
        <v>LT21DT+2</v>
      </c>
      <c r="C333" s="83" t="str">
        <f t="shared" si="179"/>
        <v>LT21DT+3</v>
      </c>
      <c r="D333" s="83" t="str">
        <f t="shared" si="180"/>
        <v>LT21DT+4</v>
      </c>
      <c r="E333" s="18" t="s">
        <v>365</v>
      </c>
      <c r="F333" s="85">
        <v>22</v>
      </c>
      <c r="G333" s="85"/>
      <c r="H333" s="93" t="s">
        <v>5122</v>
      </c>
      <c r="I333" s="84" t="s">
        <v>5123</v>
      </c>
      <c r="J333" s="84" t="s">
        <v>548</v>
      </c>
      <c r="K333" s="84"/>
      <c r="L333" s="84" t="s">
        <v>5124</v>
      </c>
      <c r="M333" s="96"/>
      <c r="N333" s="96"/>
      <c r="O333" s="96"/>
      <c r="P333" s="96"/>
      <c r="Q333" s="95"/>
      <c r="R333" s="95"/>
      <c r="S333" s="95"/>
      <c r="T333" s="95"/>
      <c r="U333" s="237" t="e">
        <f>VLOOKUP(A333,#REF!,32,0)</f>
        <v>#REF!</v>
      </c>
      <c r="V333" s="237"/>
      <c r="W333" s="237"/>
      <c r="X333" s="237"/>
      <c r="Y333" s="238" t="e">
        <f>U333/M333</f>
        <v>#REF!</v>
      </c>
      <c r="Z333" s="238"/>
      <c r="AA333" s="238"/>
      <c r="AB333" s="238"/>
      <c r="AC333" s="237"/>
      <c r="AD333" s="237"/>
      <c r="AE333" s="237"/>
      <c r="AF333" s="237"/>
      <c r="AG333" s="238"/>
      <c r="AH333" s="238"/>
      <c r="AI333" s="238"/>
      <c r="AJ333" s="238"/>
      <c r="AK333" s="86"/>
      <c r="AL333" s="86"/>
      <c r="AM333" s="239"/>
      <c r="AN333" s="239"/>
      <c r="AO333" s="98"/>
      <c r="AP333" s="98"/>
      <c r="AQ333" s="98"/>
      <c r="AR333" s="98"/>
      <c r="AS333" s="98"/>
      <c r="AT333" s="98"/>
      <c r="AU333" s="98"/>
      <c r="AV333" s="98"/>
      <c r="AW333" s="58"/>
      <c r="AX333" s="240" t="s">
        <v>365</v>
      </c>
      <c r="AY333" s="101">
        <v>4200</v>
      </c>
      <c r="AZ333" s="102">
        <v>2100</v>
      </c>
      <c r="BA333" s="102">
        <v>1610</v>
      </c>
      <c r="BB333" s="102">
        <v>1190</v>
      </c>
      <c r="BC333" s="97">
        <v>3600</v>
      </c>
      <c r="BD333" s="97">
        <v>1800</v>
      </c>
      <c r="BE333" s="97">
        <v>1380</v>
      </c>
      <c r="BF333" s="97">
        <v>1020</v>
      </c>
      <c r="BJ333" s="235" t="e">
        <f>M333*#REF!</f>
        <v>#REF!</v>
      </c>
      <c r="BK333" s="235" t="e">
        <f>N333*#REF!</f>
        <v>#REF!</v>
      </c>
      <c r="BL333" s="235" t="e">
        <f>O333*#REF!</f>
        <v>#REF!</v>
      </c>
      <c r="BM333" s="235" t="e">
        <f>P333*#REF!</f>
        <v>#REF!</v>
      </c>
    </row>
    <row r="334" spans="1:65" s="18" customFormat="1" ht="47.25" x14ac:dyDescent="0.25">
      <c r="A334" s="83" t="str">
        <f t="shared" si="177"/>
        <v>LT22DT+1</v>
      </c>
      <c r="B334" s="83" t="str">
        <f t="shared" si="178"/>
        <v>LT22DT+2</v>
      </c>
      <c r="C334" s="83" t="str">
        <f t="shared" si="179"/>
        <v>LT22DT+3</v>
      </c>
      <c r="D334" s="83" t="str">
        <f t="shared" si="180"/>
        <v>LT22DT+4</v>
      </c>
      <c r="E334" s="18" t="s">
        <v>365</v>
      </c>
      <c r="F334" s="85"/>
      <c r="G334" s="85"/>
      <c r="H334" s="93" t="s">
        <v>5125</v>
      </c>
      <c r="I334" s="84" t="s">
        <v>5126</v>
      </c>
      <c r="J334" s="84" t="s">
        <v>4612</v>
      </c>
      <c r="K334" s="84" t="str">
        <f t="shared" si="200"/>
        <v>LT22DT_D1</v>
      </c>
      <c r="L334" s="84" t="s">
        <v>93</v>
      </c>
      <c r="M334" s="95">
        <v>12000</v>
      </c>
      <c r="N334" s="95">
        <v>6200</v>
      </c>
      <c r="O334" s="95">
        <v>4600</v>
      </c>
      <c r="P334" s="95">
        <v>3000</v>
      </c>
      <c r="Q334" s="95" t="e">
        <f>VLOOKUP(H334&amp;"Vị trí 1",#REF!,9,0)</f>
        <v>#REF!</v>
      </c>
      <c r="R334" s="95" t="e">
        <f>VLOOKUP(H334&amp;"Vị trí 2",#REF!,9,0)</f>
        <v>#REF!</v>
      </c>
      <c r="S334" s="95" t="e">
        <f>VLOOKUP(H334&amp;"Vị trí 3",#REF!,9,0)</f>
        <v>#REF!</v>
      </c>
      <c r="T334" s="95" t="e">
        <f>VLOOKUP(H334&amp;"Vị trí 4",#REF!,9,0)</f>
        <v>#REF!</v>
      </c>
      <c r="U334" s="237"/>
      <c r="V334" s="237"/>
      <c r="W334" s="237"/>
      <c r="X334" s="237"/>
      <c r="Y334" s="238"/>
      <c r="Z334" s="238"/>
      <c r="AA334" s="238"/>
      <c r="AB334" s="238"/>
      <c r="AC334" s="237"/>
      <c r="AD334" s="237"/>
      <c r="AE334" s="237"/>
      <c r="AF334" s="237"/>
      <c r="AG334" s="238"/>
      <c r="AH334" s="238"/>
      <c r="AI334" s="238"/>
      <c r="AJ334" s="238"/>
      <c r="AK334" s="86">
        <v>3.7040000000000002</v>
      </c>
      <c r="AL334" s="86"/>
      <c r="AM334" s="239"/>
      <c r="AN334" s="239">
        <f t="shared" ref="AN334:AN339" si="201">ROUNDDOWN(AK334*$AN$10/$AK$10,1)</f>
        <v>2.1</v>
      </c>
      <c r="AO334" s="98">
        <f t="shared" ref="AO334:AO360" si="202">M334*$AN334</f>
        <v>25200</v>
      </c>
      <c r="AP334" s="98">
        <f t="shared" ref="AP334:AP360" si="203">N334*$AN334</f>
        <v>13020</v>
      </c>
      <c r="AQ334" s="98">
        <f t="shared" ref="AQ334:AQ360" si="204">O334*$AN334</f>
        <v>9660</v>
      </c>
      <c r="AR334" s="98">
        <f t="shared" ref="AR334:AR360" si="205">P334*$AN334</f>
        <v>6300</v>
      </c>
      <c r="AS334" s="99">
        <f t="shared" ref="AS334:AV360" si="206">IF(AO334&lt;1000,ROUND(AO334,-1),ROUND(AO334,-2))</f>
        <v>25200</v>
      </c>
      <c r="AT334" s="99">
        <f t="shared" si="206"/>
        <v>13000</v>
      </c>
      <c r="AU334" s="99">
        <f t="shared" si="206"/>
        <v>9700</v>
      </c>
      <c r="AV334" s="99">
        <f t="shared" si="206"/>
        <v>6300</v>
      </c>
      <c r="AW334" s="100">
        <f t="shared" ref="AW334:AW360" si="207">AO334*0.15</f>
        <v>3780</v>
      </c>
      <c r="AX334" s="240" t="s">
        <v>365</v>
      </c>
      <c r="AY334" s="101">
        <v>4340</v>
      </c>
      <c r="AZ334" s="102">
        <v>2170</v>
      </c>
      <c r="BA334" s="102">
        <v>1610</v>
      </c>
      <c r="BB334" s="102">
        <v>1190</v>
      </c>
      <c r="BC334" s="237">
        <v>3720</v>
      </c>
      <c r="BD334" s="237">
        <v>1860</v>
      </c>
      <c r="BE334" s="237">
        <v>1380</v>
      </c>
      <c r="BF334" s="237">
        <v>1020</v>
      </c>
      <c r="BG334" s="103">
        <f t="shared" ref="BG334:BG360" si="208">AV334-AW334</f>
        <v>2520</v>
      </c>
      <c r="BJ334" s="235" t="e">
        <f>M334*#REF!</f>
        <v>#REF!</v>
      </c>
      <c r="BK334" s="235" t="e">
        <f>N334*#REF!</f>
        <v>#REF!</v>
      </c>
      <c r="BL334" s="235" t="e">
        <f>O334*#REF!</f>
        <v>#REF!</v>
      </c>
      <c r="BM334" s="235" t="e">
        <f>P334*#REF!</f>
        <v>#REF!</v>
      </c>
    </row>
    <row r="335" spans="1:65" s="18" customFormat="1" ht="63" x14ac:dyDescent="0.25">
      <c r="A335" s="83" t="str">
        <f t="shared" si="177"/>
        <v>LT22DT_D1+1</v>
      </c>
      <c r="B335" s="83" t="str">
        <f t="shared" si="178"/>
        <v>LT22DT_D1+2</v>
      </c>
      <c r="C335" s="83" t="str">
        <f t="shared" si="179"/>
        <v>LT22DT_D1+3</v>
      </c>
      <c r="D335" s="83" t="str">
        <f t="shared" si="180"/>
        <v>LT22DT_D1+4</v>
      </c>
      <c r="E335" s="18" t="s">
        <v>365</v>
      </c>
      <c r="F335" s="85"/>
      <c r="G335" s="85"/>
      <c r="H335" s="93" t="s">
        <v>5127</v>
      </c>
      <c r="I335" s="84" t="s">
        <v>5128</v>
      </c>
      <c r="J335" s="84" t="s">
        <v>4612</v>
      </c>
      <c r="K335" s="84" t="str">
        <f t="shared" si="200"/>
        <v>LT22DT_D2</v>
      </c>
      <c r="L335" s="84" t="s">
        <v>643</v>
      </c>
      <c r="M335" s="95">
        <v>9000</v>
      </c>
      <c r="N335" s="95">
        <v>4200</v>
      </c>
      <c r="O335" s="95">
        <v>3600</v>
      </c>
      <c r="P335" s="95">
        <v>2600</v>
      </c>
      <c r="Q335" s="95" t="e">
        <f>VLOOKUP(H335&amp;"Vị trí 1",#REF!,9,0)</f>
        <v>#REF!</v>
      </c>
      <c r="R335" s="95" t="e">
        <f>VLOOKUP(H335&amp;"Vị trí 2",#REF!,9,0)</f>
        <v>#REF!</v>
      </c>
      <c r="S335" s="95" t="e">
        <f>VLOOKUP(H335&amp;"Vị trí 3",#REF!,9,0)</f>
        <v>#REF!</v>
      </c>
      <c r="T335" s="95" t="e">
        <f>VLOOKUP(H335&amp;"Vị trí 4",#REF!,9,0)</f>
        <v>#REF!</v>
      </c>
      <c r="U335" s="237"/>
      <c r="V335" s="237"/>
      <c r="W335" s="237"/>
      <c r="X335" s="237"/>
      <c r="Y335" s="238"/>
      <c r="Z335" s="238"/>
      <c r="AA335" s="238"/>
      <c r="AB335" s="238"/>
      <c r="AC335" s="237"/>
      <c r="AD335" s="237"/>
      <c r="AE335" s="237"/>
      <c r="AF335" s="237"/>
      <c r="AG335" s="238"/>
      <c r="AH335" s="238"/>
      <c r="AI335" s="238"/>
      <c r="AJ335" s="238"/>
      <c r="AK335" s="86">
        <v>3.7040000000000002</v>
      </c>
      <c r="AL335" s="86"/>
      <c r="AM335" s="239"/>
      <c r="AN335" s="239">
        <f t="shared" si="201"/>
        <v>2.1</v>
      </c>
      <c r="AO335" s="98">
        <f t="shared" si="202"/>
        <v>18900</v>
      </c>
      <c r="AP335" s="98">
        <f t="shared" si="203"/>
        <v>8820</v>
      </c>
      <c r="AQ335" s="98">
        <f t="shared" si="204"/>
        <v>7560</v>
      </c>
      <c r="AR335" s="98">
        <f t="shared" si="205"/>
        <v>5460</v>
      </c>
      <c r="AS335" s="99">
        <f t="shared" si="206"/>
        <v>18900</v>
      </c>
      <c r="AT335" s="99">
        <f t="shared" si="206"/>
        <v>8800</v>
      </c>
      <c r="AU335" s="99">
        <f t="shared" si="206"/>
        <v>7600</v>
      </c>
      <c r="AV335" s="99">
        <f t="shared" si="206"/>
        <v>5500</v>
      </c>
      <c r="AW335" s="100">
        <f t="shared" si="207"/>
        <v>2835</v>
      </c>
      <c r="AX335" s="240" t="s">
        <v>365</v>
      </c>
      <c r="AY335" s="101">
        <v>4340</v>
      </c>
      <c r="AZ335" s="102">
        <v>2170</v>
      </c>
      <c r="BA335" s="102">
        <v>1610</v>
      </c>
      <c r="BB335" s="102">
        <v>1190</v>
      </c>
      <c r="BC335" s="237">
        <v>3720</v>
      </c>
      <c r="BD335" s="237">
        <v>1860</v>
      </c>
      <c r="BE335" s="237">
        <v>1380</v>
      </c>
      <c r="BF335" s="237">
        <v>1020</v>
      </c>
      <c r="BG335" s="103">
        <f t="shared" si="208"/>
        <v>2665</v>
      </c>
      <c r="BJ335" s="235" t="e">
        <f>M335*#REF!</f>
        <v>#REF!</v>
      </c>
      <c r="BK335" s="235" t="e">
        <f>N335*#REF!</f>
        <v>#REF!</v>
      </c>
      <c r="BL335" s="235" t="e">
        <f>O335*#REF!</f>
        <v>#REF!</v>
      </c>
      <c r="BM335" s="235" t="e">
        <f>P335*#REF!</f>
        <v>#REF!</v>
      </c>
    </row>
    <row r="336" spans="1:65" s="18" customFormat="1" ht="63" x14ac:dyDescent="0.25">
      <c r="A336" s="83" t="str">
        <f t="shared" si="177"/>
        <v>LT22DT_D2+1</v>
      </c>
      <c r="B336" s="83" t="str">
        <f t="shared" si="178"/>
        <v>LT22DT_D2+2</v>
      </c>
      <c r="C336" s="83" t="str">
        <f t="shared" si="179"/>
        <v>LT22DT_D2+3</v>
      </c>
      <c r="D336" s="83" t="str">
        <f t="shared" si="180"/>
        <v>LT22DT_D2+4</v>
      </c>
      <c r="E336" s="18" t="s">
        <v>365</v>
      </c>
      <c r="F336" s="85">
        <v>23</v>
      </c>
      <c r="G336" s="85"/>
      <c r="H336" s="93" t="s">
        <v>5129</v>
      </c>
      <c r="I336" s="84" t="s">
        <v>5130</v>
      </c>
      <c r="J336" s="84" t="s">
        <v>643</v>
      </c>
      <c r="K336" s="84" t="str">
        <f t="shared" si="200"/>
        <v>LT23DT</v>
      </c>
      <c r="L336" s="84" t="s">
        <v>93</v>
      </c>
      <c r="M336" s="95">
        <v>6200</v>
      </c>
      <c r="N336" s="95">
        <v>3100</v>
      </c>
      <c r="O336" s="95">
        <v>2300</v>
      </c>
      <c r="P336" s="95">
        <v>1700</v>
      </c>
      <c r="Q336" s="95" t="e">
        <f>VLOOKUP(H336&amp;"Vị trí 1",#REF!,9,0)</f>
        <v>#REF!</v>
      </c>
      <c r="R336" s="95" t="e">
        <f>VLOOKUP(H336&amp;"Vị trí 2",#REF!,9,0)</f>
        <v>#REF!</v>
      </c>
      <c r="S336" s="95" t="e">
        <f>VLOOKUP(H336&amp;"Vị trí 3",#REF!,9,0)</f>
        <v>#REF!</v>
      </c>
      <c r="T336" s="95" t="e">
        <f>VLOOKUP(H336&amp;"Vị trí 4",#REF!,9,0)</f>
        <v>#REF!</v>
      </c>
      <c r="U336" s="237" t="e">
        <f>VLOOKUP(A336,#REF!,32,0)</f>
        <v>#REF!</v>
      </c>
      <c r="V336" s="237"/>
      <c r="W336" s="237"/>
      <c r="X336" s="237"/>
      <c r="Y336" s="238" t="e">
        <f>U336/M336</f>
        <v>#REF!</v>
      </c>
      <c r="Z336" s="238"/>
      <c r="AA336" s="238"/>
      <c r="AB336" s="238"/>
      <c r="AC336" s="237"/>
      <c r="AD336" s="237"/>
      <c r="AE336" s="237"/>
      <c r="AF336" s="237"/>
      <c r="AG336" s="238"/>
      <c r="AH336" s="238"/>
      <c r="AI336" s="238"/>
      <c r="AJ336" s="238"/>
      <c r="AK336" s="86">
        <v>4.63</v>
      </c>
      <c r="AL336" s="86"/>
      <c r="AM336" s="239"/>
      <c r="AN336" s="239">
        <f t="shared" si="201"/>
        <v>2.7</v>
      </c>
      <c r="AO336" s="98">
        <f t="shared" si="202"/>
        <v>16740</v>
      </c>
      <c r="AP336" s="98">
        <f t="shared" si="203"/>
        <v>8370</v>
      </c>
      <c r="AQ336" s="98">
        <f t="shared" si="204"/>
        <v>6210</v>
      </c>
      <c r="AR336" s="98">
        <f t="shared" si="205"/>
        <v>4590</v>
      </c>
      <c r="AS336" s="99">
        <f t="shared" si="206"/>
        <v>16700</v>
      </c>
      <c r="AT336" s="99">
        <f t="shared" si="206"/>
        <v>8400</v>
      </c>
      <c r="AU336" s="99">
        <f t="shared" si="206"/>
        <v>6200</v>
      </c>
      <c r="AV336" s="99">
        <f t="shared" si="206"/>
        <v>4600</v>
      </c>
      <c r="AW336" s="100">
        <f t="shared" si="207"/>
        <v>2511</v>
      </c>
      <c r="AX336" s="240" t="s">
        <v>365</v>
      </c>
      <c r="AY336" s="101">
        <v>4200</v>
      </c>
      <c r="AZ336" s="102">
        <v>2100</v>
      </c>
      <c r="BA336" s="102">
        <v>1610</v>
      </c>
      <c r="BB336" s="102">
        <v>1190</v>
      </c>
      <c r="BC336" s="237">
        <v>3600</v>
      </c>
      <c r="BD336" s="237">
        <v>1800</v>
      </c>
      <c r="BE336" s="237">
        <v>1380</v>
      </c>
      <c r="BF336" s="237">
        <v>1020</v>
      </c>
      <c r="BG336" s="103">
        <f t="shared" si="208"/>
        <v>2089</v>
      </c>
      <c r="BJ336" s="235" t="e">
        <f>M336*#REF!</f>
        <v>#REF!</v>
      </c>
      <c r="BK336" s="235" t="e">
        <f>N336*#REF!</f>
        <v>#REF!</v>
      </c>
      <c r="BL336" s="235" t="e">
        <f>O336*#REF!</f>
        <v>#REF!</v>
      </c>
      <c r="BM336" s="235" t="e">
        <f>P336*#REF!</f>
        <v>#REF!</v>
      </c>
    </row>
    <row r="337" spans="1:65" s="18" customFormat="1" ht="35.1" customHeight="1" x14ac:dyDescent="0.25">
      <c r="A337" s="83" t="str">
        <f t="shared" si="177"/>
        <v>LT23DT+1</v>
      </c>
      <c r="B337" s="83" t="str">
        <f t="shared" si="178"/>
        <v>LT23DT+2</v>
      </c>
      <c r="C337" s="83" t="str">
        <f t="shared" si="179"/>
        <v>LT23DT+3</v>
      </c>
      <c r="D337" s="83" t="str">
        <f t="shared" si="180"/>
        <v>LT23DT+4</v>
      </c>
      <c r="E337" s="18" t="s">
        <v>365</v>
      </c>
      <c r="F337" s="85">
        <v>24</v>
      </c>
      <c r="G337" s="85"/>
      <c r="H337" s="93" t="s">
        <v>5131</v>
      </c>
      <c r="I337" s="84" t="s">
        <v>5132</v>
      </c>
      <c r="J337" s="84" t="s">
        <v>5112</v>
      </c>
      <c r="K337" s="84" t="str">
        <f t="shared" si="200"/>
        <v>LT24DT</v>
      </c>
      <c r="L337" s="84" t="s">
        <v>5133</v>
      </c>
      <c r="M337" s="95">
        <v>4600</v>
      </c>
      <c r="N337" s="95">
        <v>2200</v>
      </c>
      <c r="O337" s="95">
        <v>2000</v>
      </c>
      <c r="P337" s="95">
        <v>1400</v>
      </c>
      <c r="Q337" s="95" t="e">
        <f>VLOOKUP(H337&amp;"Vị trí 1",#REF!,9,0)</f>
        <v>#REF!</v>
      </c>
      <c r="R337" s="95" t="e">
        <f>VLOOKUP(H337&amp;"Vị trí 2",#REF!,9,0)</f>
        <v>#REF!</v>
      </c>
      <c r="S337" s="95" t="e">
        <f>VLOOKUP(H337&amp;"Vị trí 3",#REF!,9,0)</f>
        <v>#REF!</v>
      </c>
      <c r="T337" s="95" t="e">
        <f>VLOOKUP(H337&amp;"Vị trí 4",#REF!,9,0)</f>
        <v>#REF!</v>
      </c>
      <c r="U337" s="237"/>
      <c r="V337" s="237"/>
      <c r="W337" s="237"/>
      <c r="X337" s="237"/>
      <c r="Y337" s="238"/>
      <c r="Z337" s="238"/>
      <c r="AA337" s="238"/>
      <c r="AB337" s="238"/>
      <c r="AC337" s="237"/>
      <c r="AD337" s="237"/>
      <c r="AE337" s="237"/>
      <c r="AF337" s="237"/>
      <c r="AG337" s="238"/>
      <c r="AH337" s="238"/>
      <c r="AI337" s="238"/>
      <c r="AJ337" s="238"/>
      <c r="AK337" s="86">
        <v>4.63</v>
      </c>
      <c r="AL337" s="86"/>
      <c r="AM337" s="239"/>
      <c r="AN337" s="239">
        <f t="shared" si="201"/>
        <v>2.7</v>
      </c>
      <c r="AO337" s="98">
        <f t="shared" si="202"/>
        <v>12420</v>
      </c>
      <c r="AP337" s="98">
        <f t="shared" si="203"/>
        <v>5940</v>
      </c>
      <c r="AQ337" s="98">
        <f t="shared" si="204"/>
        <v>5400</v>
      </c>
      <c r="AR337" s="98">
        <f t="shared" si="205"/>
        <v>3780.0000000000005</v>
      </c>
      <c r="AS337" s="99">
        <f t="shared" si="206"/>
        <v>12400</v>
      </c>
      <c r="AT337" s="99">
        <f t="shared" si="206"/>
        <v>5900</v>
      </c>
      <c r="AU337" s="99">
        <f t="shared" si="206"/>
        <v>5400</v>
      </c>
      <c r="AV337" s="99">
        <f t="shared" si="206"/>
        <v>3800</v>
      </c>
      <c r="AW337" s="100">
        <f t="shared" si="207"/>
        <v>1863</v>
      </c>
      <c r="AX337" s="240" t="s">
        <v>365</v>
      </c>
      <c r="AY337" s="101">
        <v>4340</v>
      </c>
      <c r="AZ337" s="102">
        <v>2170</v>
      </c>
      <c r="BA337" s="102">
        <v>1610</v>
      </c>
      <c r="BB337" s="102">
        <v>1190</v>
      </c>
      <c r="BC337" s="237">
        <v>3720</v>
      </c>
      <c r="BD337" s="237">
        <v>1860</v>
      </c>
      <c r="BE337" s="237">
        <v>1380</v>
      </c>
      <c r="BF337" s="237">
        <v>1020</v>
      </c>
      <c r="BG337" s="103">
        <f t="shared" si="208"/>
        <v>1937</v>
      </c>
      <c r="BJ337" s="235" t="e">
        <f>M337*#REF!</f>
        <v>#REF!</v>
      </c>
      <c r="BK337" s="235" t="e">
        <f>N337*#REF!</f>
        <v>#REF!</v>
      </c>
      <c r="BL337" s="235" t="e">
        <f>O337*#REF!</f>
        <v>#REF!</v>
      </c>
      <c r="BM337" s="235" t="e">
        <f>P337*#REF!</f>
        <v>#REF!</v>
      </c>
    </row>
    <row r="338" spans="1:65" s="18" customFormat="1" ht="47.25" x14ac:dyDescent="0.25">
      <c r="A338" s="83" t="str">
        <f t="shared" si="177"/>
        <v>LT24DT+1</v>
      </c>
      <c r="B338" s="83" t="str">
        <f t="shared" si="178"/>
        <v>LT24DT+2</v>
      </c>
      <c r="C338" s="83" t="str">
        <f t="shared" si="179"/>
        <v>LT24DT+3</v>
      </c>
      <c r="D338" s="83" t="str">
        <f t="shared" si="180"/>
        <v>LT24DT+4</v>
      </c>
      <c r="E338" s="18" t="s">
        <v>365</v>
      </c>
      <c r="F338" s="85">
        <v>25</v>
      </c>
      <c r="G338" s="85"/>
      <c r="H338" s="93" t="s">
        <v>5134</v>
      </c>
      <c r="I338" s="84" t="s">
        <v>5135</v>
      </c>
      <c r="J338" s="84" t="s">
        <v>4311</v>
      </c>
      <c r="K338" s="84" t="str">
        <f t="shared" si="200"/>
        <v>LT25DT</v>
      </c>
      <c r="L338" s="84" t="s">
        <v>5136</v>
      </c>
      <c r="M338" s="95">
        <v>7200</v>
      </c>
      <c r="N338" s="95">
        <v>3500</v>
      </c>
      <c r="O338" s="95">
        <v>2900</v>
      </c>
      <c r="P338" s="95">
        <v>2000</v>
      </c>
      <c r="Q338" s="95" t="e">
        <f>VLOOKUP(H338&amp;"Vị trí 1",#REF!,9,0)</f>
        <v>#REF!</v>
      </c>
      <c r="R338" s="95" t="e">
        <f>VLOOKUP(H338&amp;"Vị trí 2",#REF!,9,0)</f>
        <v>#REF!</v>
      </c>
      <c r="S338" s="95" t="e">
        <f>VLOOKUP(H338&amp;"Vị trí 3",#REF!,9,0)</f>
        <v>#REF!</v>
      </c>
      <c r="T338" s="95" t="e">
        <f>VLOOKUP(H338&amp;"Vị trí 4",#REF!,9,0)</f>
        <v>#REF!</v>
      </c>
      <c r="U338" s="237"/>
      <c r="V338" s="237"/>
      <c r="W338" s="237"/>
      <c r="X338" s="237"/>
      <c r="Y338" s="238"/>
      <c r="Z338" s="238"/>
      <c r="AA338" s="238"/>
      <c r="AB338" s="238"/>
      <c r="AC338" s="237"/>
      <c r="AD338" s="237"/>
      <c r="AE338" s="237"/>
      <c r="AF338" s="237"/>
      <c r="AG338" s="238"/>
      <c r="AH338" s="238"/>
      <c r="AI338" s="238"/>
      <c r="AJ338" s="238"/>
      <c r="AK338" s="86">
        <v>4.63</v>
      </c>
      <c r="AL338" s="86"/>
      <c r="AM338" s="239"/>
      <c r="AN338" s="239">
        <f t="shared" si="201"/>
        <v>2.7</v>
      </c>
      <c r="AO338" s="98">
        <f t="shared" si="202"/>
        <v>19440</v>
      </c>
      <c r="AP338" s="98">
        <f t="shared" si="203"/>
        <v>9450</v>
      </c>
      <c r="AQ338" s="98">
        <f t="shared" si="204"/>
        <v>7830.0000000000009</v>
      </c>
      <c r="AR338" s="98">
        <f t="shared" si="205"/>
        <v>5400</v>
      </c>
      <c r="AS338" s="99">
        <f t="shared" si="206"/>
        <v>19400</v>
      </c>
      <c r="AT338" s="99">
        <f t="shared" si="206"/>
        <v>9500</v>
      </c>
      <c r="AU338" s="99">
        <f t="shared" si="206"/>
        <v>7800</v>
      </c>
      <c r="AV338" s="99">
        <f t="shared" si="206"/>
        <v>5400</v>
      </c>
      <c r="AW338" s="100">
        <f t="shared" si="207"/>
        <v>2916</v>
      </c>
      <c r="AX338" s="240" t="s">
        <v>365</v>
      </c>
      <c r="AY338" s="101">
        <v>6720</v>
      </c>
      <c r="AZ338" s="102">
        <v>3640</v>
      </c>
      <c r="BA338" s="102">
        <v>2940</v>
      </c>
      <c r="BB338" s="102">
        <v>1260</v>
      </c>
      <c r="BC338" s="237">
        <v>5760</v>
      </c>
      <c r="BD338" s="237">
        <v>3120</v>
      </c>
      <c r="BE338" s="237">
        <v>2520</v>
      </c>
      <c r="BF338" s="237">
        <v>1080</v>
      </c>
      <c r="BG338" s="103">
        <f t="shared" si="208"/>
        <v>2484</v>
      </c>
      <c r="BJ338" s="235" t="e">
        <f>M338*#REF!</f>
        <v>#REF!</v>
      </c>
      <c r="BK338" s="235" t="e">
        <f>N338*#REF!</f>
        <v>#REF!</v>
      </c>
      <c r="BL338" s="235" t="e">
        <f>O338*#REF!</f>
        <v>#REF!</v>
      </c>
      <c r="BM338" s="235" t="e">
        <f>P338*#REF!</f>
        <v>#REF!</v>
      </c>
    </row>
    <row r="339" spans="1:65" s="18" customFormat="1" ht="35.1" customHeight="1" x14ac:dyDescent="0.25">
      <c r="A339" s="83" t="str">
        <f t="shared" si="177"/>
        <v>LT25DT+1</v>
      </c>
      <c r="B339" s="83" t="str">
        <f t="shared" si="178"/>
        <v>LT25DT+2</v>
      </c>
      <c r="C339" s="83" t="str">
        <f t="shared" si="179"/>
        <v>LT25DT+3</v>
      </c>
      <c r="D339" s="83" t="str">
        <f t="shared" si="180"/>
        <v>LT25DT+4</v>
      </c>
      <c r="E339" s="18" t="s">
        <v>365</v>
      </c>
      <c r="F339" s="85">
        <v>26</v>
      </c>
      <c r="G339" s="85"/>
      <c r="H339" s="93" t="s">
        <v>5137</v>
      </c>
      <c r="I339" s="84" t="s">
        <v>5138</v>
      </c>
      <c r="J339" s="84" t="s">
        <v>230</v>
      </c>
      <c r="K339" s="84" t="str">
        <f t="shared" si="200"/>
        <v>LT26DT</v>
      </c>
      <c r="L339" s="84" t="s">
        <v>5139</v>
      </c>
      <c r="M339" s="95">
        <v>6000</v>
      </c>
      <c r="N339" s="95">
        <v>3000</v>
      </c>
      <c r="O339" s="95">
        <v>2300</v>
      </c>
      <c r="P339" s="95">
        <v>1700</v>
      </c>
      <c r="Q339" s="95" t="e">
        <f>VLOOKUP(H339&amp;"Vị trí 1",#REF!,9,0)</f>
        <v>#REF!</v>
      </c>
      <c r="R339" s="95" t="e">
        <f>VLOOKUP(H339&amp;"Vị trí 2",#REF!,9,0)</f>
        <v>#REF!</v>
      </c>
      <c r="S339" s="95" t="e">
        <f>VLOOKUP(H339&amp;"Vị trí 3",#REF!,9,0)</f>
        <v>#REF!</v>
      </c>
      <c r="T339" s="95" t="e">
        <f>VLOOKUP(H339&amp;"Vị trí 4",#REF!,9,0)</f>
        <v>#REF!</v>
      </c>
      <c r="U339" s="237"/>
      <c r="V339" s="237"/>
      <c r="W339" s="237"/>
      <c r="X339" s="237"/>
      <c r="Y339" s="238"/>
      <c r="Z339" s="238"/>
      <c r="AA339" s="238"/>
      <c r="AB339" s="238"/>
      <c r="AC339" s="237"/>
      <c r="AD339" s="237"/>
      <c r="AE339" s="237"/>
      <c r="AF339" s="237"/>
      <c r="AG339" s="238"/>
      <c r="AH339" s="238"/>
      <c r="AI339" s="238"/>
      <c r="AJ339" s="238"/>
      <c r="AK339" s="86">
        <v>4.63</v>
      </c>
      <c r="AL339" s="86"/>
      <c r="AM339" s="239"/>
      <c r="AN339" s="239">
        <f t="shared" si="201"/>
        <v>2.7</v>
      </c>
      <c r="AO339" s="98">
        <f t="shared" si="202"/>
        <v>16200.000000000002</v>
      </c>
      <c r="AP339" s="98">
        <f t="shared" si="203"/>
        <v>8100.0000000000009</v>
      </c>
      <c r="AQ339" s="98">
        <f t="shared" si="204"/>
        <v>6210</v>
      </c>
      <c r="AR339" s="98">
        <f t="shared" si="205"/>
        <v>4590</v>
      </c>
      <c r="AS339" s="99">
        <f t="shared" si="206"/>
        <v>16200</v>
      </c>
      <c r="AT339" s="99">
        <f t="shared" si="206"/>
        <v>8100</v>
      </c>
      <c r="AU339" s="99">
        <f t="shared" si="206"/>
        <v>6200</v>
      </c>
      <c r="AV339" s="99">
        <f t="shared" si="206"/>
        <v>4600</v>
      </c>
      <c r="AW339" s="100">
        <f t="shared" si="207"/>
        <v>2430</v>
      </c>
      <c r="AX339" s="240" t="s">
        <v>365</v>
      </c>
      <c r="AY339" s="101">
        <v>6720</v>
      </c>
      <c r="AZ339" s="102">
        <v>3640</v>
      </c>
      <c r="BA339" s="102">
        <v>2520</v>
      </c>
      <c r="BB339" s="102">
        <v>1470</v>
      </c>
      <c r="BC339" s="237">
        <v>5760</v>
      </c>
      <c r="BD339" s="237">
        <v>3120</v>
      </c>
      <c r="BE339" s="237">
        <v>2160</v>
      </c>
      <c r="BF339" s="237">
        <v>1260</v>
      </c>
      <c r="BG339" s="103">
        <f t="shared" si="208"/>
        <v>2170</v>
      </c>
      <c r="BJ339" s="235" t="e">
        <f>M339*#REF!</f>
        <v>#REF!</v>
      </c>
      <c r="BK339" s="235" t="e">
        <f>N339*#REF!</f>
        <v>#REF!</v>
      </c>
      <c r="BL339" s="235" t="e">
        <f>O339*#REF!</f>
        <v>#REF!</v>
      </c>
      <c r="BM339" s="235" t="e">
        <f>P339*#REF!</f>
        <v>#REF!</v>
      </c>
    </row>
    <row r="340" spans="1:65" s="104" customFormat="1" ht="47.25" x14ac:dyDescent="0.25">
      <c r="A340" s="83" t="str">
        <f t="shared" si="177"/>
        <v>LT26DT+1</v>
      </c>
      <c r="B340" s="83" t="str">
        <f t="shared" si="178"/>
        <v>LT26DT+2</v>
      </c>
      <c r="C340" s="83" t="str">
        <f t="shared" si="179"/>
        <v>LT26DT+3</v>
      </c>
      <c r="D340" s="83" t="str">
        <f t="shared" si="180"/>
        <v>LT26DT+4</v>
      </c>
      <c r="E340" s="18" t="s">
        <v>365</v>
      </c>
      <c r="F340" s="85">
        <v>27</v>
      </c>
      <c r="G340" s="85"/>
      <c r="H340" s="93" t="s">
        <v>5140</v>
      </c>
      <c r="I340" s="84" t="s">
        <v>5141</v>
      </c>
      <c r="J340" s="84" t="s">
        <v>5142</v>
      </c>
      <c r="K340" s="84" t="str">
        <f t="shared" si="200"/>
        <v>LT27DT</v>
      </c>
      <c r="L340" s="84" t="s">
        <v>5143</v>
      </c>
      <c r="M340" s="95">
        <v>6200</v>
      </c>
      <c r="N340" s="95">
        <v>3100</v>
      </c>
      <c r="O340" s="95">
        <v>2300</v>
      </c>
      <c r="P340" s="95">
        <v>1700</v>
      </c>
      <c r="Q340" s="95" t="e">
        <f>VLOOKUP(H340&amp;"Vị trí 1",#REF!,9,0)</f>
        <v>#REF!</v>
      </c>
      <c r="R340" s="95" t="e">
        <f>VLOOKUP(H340&amp;"Vị trí 2",#REF!,9,0)</f>
        <v>#REF!</v>
      </c>
      <c r="S340" s="95" t="e">
        <f>VLOOKUP(H340&amp;"Vị trí 3",#REF!,9,0)</f>
        <v>#REF!</v>
      </c>
      <c r="T340" s="95" t="e">
        <f>VLOOKUP(H340&amp;"Vị trí 4",#REF!,9,0)</f>
        <v>#REF!</v>
      </c>
      <c r="U340" s="237" t="e">
        <f>VLOOKUP(A340,#REF!,32,0)</f>
        <v>#REF!</v>
      </c>
      <c r="V340" s="237"/>
      <c r="W340" s="237"/>
      <c r="X340" s="237"/>
      <c r="Y340" s="238" t="e">
        <f>U340/M340</f>
        <v>#REF!</v>
      </c>
      <c r="Z340" s="238"/>
      <c r="AA340" s="238"/>
      <c r="AB340" s="238"/>
      <c r="AC340" s="237"/>
      <c r="AD340" s="237"/>
      <c r="AE340" s="237"/>
      <c r="AF340" s="237"/>
      <c r="AG340" s="238"/>
      <c r="AH340" s="238"/>
      <c r="AI340" s="238"/>
      <c r="AJ340" s="238"/>
      <c r="AK340" s="86">
        <v>3.225806451612903</v>
      </c>
      <c r="AL340" s="86"/>
      <c r="AM340" s="239"/>
      <c r="AN340" s="239">
        <f>AK340*$AN$10/$AK$10</f>
        <v>1.9030636556772398</v>
      </c>
      <c r="AO340" s="98">
        <f t="shared" si="202"/>
        <v>11798.994665198887</v>
      </c>
      <c r="AP340" s="98">
        <f t="shared" si="203"/>
        <v>5899.4973325994433</v>
      </c>
      <c r="AQ340" s="98">
        <f t="shared" si="204"/>
        <v>4377.0464080576512</v>
      </c>
      <c r="AR340" s="98">
        <f t="shared" si="205"/>
        <v>3235.2082146513076</v>
      </c>
      <c r="AS340" s="99">
        <f t="shared" si="206"/>
        <v>11800</v>
      </c>
      <c r="AT340" s="99">
        <f t="shared" si="206"/>
        <v>5900</v>
      </c>
      <c r="AU340" s="99">
        <f t="shared" si="206"/>
        <v>4400</v>
      </c>
      <c r="AV340" s="99">
        <f t="shared" si="206"/>
        <v>3200</v>
      </c>
      <c r="AW340" s="100">
        <f t="shared" si="207"/>
        <v>1769.849199779833</v>
      </c>
      <c r="AX340" s="240" t="s">
        <v>365</v>
      </c>
      <c r="AY340" s="101">
        <v>5040</v>
      </c>
      <c r="AZ340" s="102">
        <v>2450</v>
      </c>
      <c r="BA340" s="102">
        <v>1820</v>
      </c>
      <c r="BB340" s="102">
        <v>1260</v>
      </c>
      <c r="BC340" s="237">
        <v>4320</v>
      </c>
      <c r="BD340" s="237">
        <v>2100</v>
      </c>
      <c r="BE340" s="237">
        <v>1560</v>
      </c>
      <c r="BF340" s="237">
        <v>1080</v>
      </c>
      <c r="BG340" s="103">
        <f t="shared" si="208"/>
        <v>1430.150800220167</v>
      </c>
      <c r="BJ340" s="235" t="e">
        <f>M340*#REF!</f>
        <v>#REF!</v>
      </c>
      <c r="BK340" s="235" t="e">
        <f>N340*#REF!</f>
        <v>#REF!</v>
      </c>
      <c r="BL340" s="235" t="e">
        <f>O340*#REF!</f>
        <v>#REF!</v>
      </c>
      <c r="BM340" s="235" t="e">
        <f>P340*#REF!</f>
        <v>#REF!</v>
      </c>
    </row>
    <row r="341" spans="1:65" s="104" customFormat="1" ht="35.1" customHeight="1" x14ac:dyDescent="0.25">
      <c r="A341" s="83" t="str">
        <f t="shared" si="177"/>
        <v>LT27DT+1</v>
      </c>
      <c r="B341" s="83" t="str">
        <f t="shared" si="178"/>
        <v>LT27DT+2</v>
      </c>
      <c r="C341" s="83" t="str">
        <f t="shared" si="179"/>
        <v>LT27DT+3</v>
      </c>
      <c r="D341" s="83" t="str">
        <f t="shared" si="180"/>
        <v>LT27DT+4</v>
      </c>
      <c r="E341" s="18" t="s">
        <v>365</v>
      </c>
      <c r="F341" s="85">
        <v>28</v>
      </c>
      <c r="G341" s="85"/>
      <c r="H341" s="93" t="s">
        <v>5144</v>
      </c>
      <c r="I341" s="84" t="s">
        <v>5145</v>
      </c>
      <c r="J341" s="84" t="s">
        <v>5146</v>
      </c>
      <c r="K341" s="84" t="str">
        <f t="shared" si="200"/>
        <v>LT28DT</v>
      </c>
      <c r="L341" s="275" t="s">
        <v>5147</v>
      </c>
      <c r="M341" s="95">
        <v>6200</v>
      </c>
      <c r="N341" s="95">
        <v>3100</v>
      </c>
      <c r="O341" s="95">
        <v>2300</v>
      </c>
      <c r="P341" s="95">
        <v>1700</v>
      </c>
      <c r="Q341" s="95" t="e">
        <f>VLOOKUP(H341&amp;"Vị trí 1",#REF!,9,0)</f>
        <v>#REF!</v>
      </c>
      <c r="R341" s="95" t="e">
        <f>VLOOKUP(H341&amp;"Vị trí 2",#REF!,9,0)</f>
        <v>#REF!</v>
      </c>
      <c r="S341" s="95" t="e">
        <f>VLOOKUP(H341&amp;"Vị trí 3",#REF!,9,0)</f>
        <v>#REF!</v>
      </c>
      <c r="T341" s="95" t="e">
        <f>VLOOKUP(H341&amp;"Vị trí 4",#REF!,9,0)</f>
        <v>#REF!</v>
      </c>
      <c r="U341" s="237"/>
      <c r="V341" s="237"/>
      <c r="W341" s="237"/>
      <c r="X341" s="237"/>
      <c r="Y341" s="238"/>
      <c r="Z341" s="238"/>
      <c r="AA341" s="238"/>
      <c r="AB341" s="238"/>
      <c r="AC341" s="237"/>
      <c r="AD341" s="237"/>
      <c r="AE341" s="237"/>
      <c r="AF341" s="237"/>
      <c r="AG341" s="238"/>
      <c r="AH341" s="238"/>
      <c r="AI341" s="238"/>
      <c r="AJ341" s="238"/>
      <c r="AK341" s="86">
        <v>4.63</v>
      </c>
      <c r="AL341" s="86"/>
      <c r="AM341" s="239"/>
      <c r="AN341" s="239">
        <f t="shared" ref="AN341:AN346" si="209">ROUNDDOWN(AK341*$AN$10/$AK$10,1)</f>
        <v>2.7</v>
      </c>
      <c r="AO341" s="98">
        <f t="shared" si="202"/>
        <v>16740</v>
      </c>
      <c r="AP341" s="98">
        <f t="shared" si="203"/>
        <v>8370</v>
      </c>
      <c r="AQ341" s="98">
        <f t="shared" si="204"/>
        <v>6210</v>
      </c>
      <c r="AR341" s="98">
        <f t="shared" si="205"/>
        <v>4590</v>
      </c>
      <c r="AS341" s="99">
        <f t="shared" si="206"/>
        <v>16700</v>
      </c>
      <c r="AT341" s="99">
        <f t="shared" si="206"/>
        <v>8400</v>
      </c>
      <c r="AU341" s="99">
        <f t="shared" si="206"/>
        <v>6200</v>
      </c>
      <c r="AV341" s="99">
        <f t="shared" si="206"/>
        <v>4600</v>
      </c>
      <c r="AW341" s="100">
        <f t="shared" si="207"/>
        <v>2511</v>
      </c>
      <c r="AX341" s="240" t="s">
        <v>365</v>
      </c>
      <c r="AY341" s="101">
        <v>6090</v>
      </c>
      <c r="AZ341" s="102">
        <v>2940</v>
      </c>
      <c r="BA341" s="102">
        <v>2380</v>
      </c>
      <c r="BB341" s="102">
        <v>1610</v>
      </c>
      <c r="BC341" s="237">
        <v>5220</v>
      </c>
      <c r="BD341" s="237">
        <v>2520</v>
      </c>
      <c r="BE341" s="237">
        <v>2040</v>
      </c>
      <c r="BF341" s="237">
        <v>1380</v>
      </c>
      <c r="BG341" s="103">
        <f t="shared" si="208"/>
        <v>2089</v>
      </c>
      <c r="BJ341" s="235" t="e">
        <f>M341*#REF!</f>
        <v>#REF!</v>
      </c>
      <c r="BK341" s="235" t="e">
        <f>N341*#REF!</f>
        <v>#REF!</v>
      </c>
      <c r="BL341" s="235" t="e">
        <f>O341*#REF!</f>
        <v>#REF!</v>
      </c>
      <c r="BM341" s="235" t="e">
        <f>P341*#REF!</f>
        <v>#REF!</v>
      </c>
    </row>
    <row r="342" spans="1:65" s="104" customFormat="1" ht="47.25" x14ac:dyDescent="0.25">
      <c r="A342" s="83" t="str">
        <f t="shared" si="177"/>
        <v>LT28DT+1</v>
      </c>
      <c r="B342" s="83" t="str">
        <f t="shared" si="178"/>
        <v>LT28DT+2</v>
      </c>
      <c r="C342" s="83" t="str">
        <f t="shared" si="179"/>
        <v>LT28DT+3</v>
      </c>
      <c r="D342" s="83" t="str">
        <f t="shared" si="180"/>
        <v>LT28DT+4</v>
      </c>
      <c r="E342" s="18" t="s">
        <v>365</v>
      </c>
      <c r="F342" s="85">
        <v>29</v>
      </c>
      <c r="G342" s="85"/>
      <c r="H342" s="93" t="s">
        <v>5148</v>
      </c>
      <c r="I342" s="84" t="s">
        <v>5149</v>
      </c>
      <c r="J342" s="84" t="s">
        <v>230</v>
      </c>
      <c r="K342" s="84" t="str">
        <f t="shared" si="200"/>
        <v>LT29DT</v>
      </c>
      <c r="L342" s="275" t="s">
        <v>5150</v>
      </c>
      <c r="M342" s="95">
        <v>6000</v>
      </c>
      <c r="N342" s="95">
        <v>3000</v>
      </c>
      <c r="O342" s="95">
        <v>2300</v>
      </c>
      <c r="P342" s="95">
        <v>1700</v>
      </c>
      <c r="Q342" s="95" t="e">
        <f>VLOOKUP(H342&amp;"Vị trí 1",#REF!,9,0)</f>
        <v>#REF!</v>
      </c>
      <c r="R342" s="95" t="e">
        <f>VLOOKUP(H342&amp;"Vị trí 2",#REF!,9,0)</f>
        <v>#REF!</v>
      </c>
      <c r="S342" s="95" t="e">
        <f>VLOOKUP(H342&amp;"Vị trí 3",#REF!,9,0)</f>
        <v>#REF!</v>
      </c>
      <c r="T342" s="95" t="e">
        <f>VLOOKUP(H342&amp;"Vị trí 4",#REF!,9,0)</f>
        <v>#REF!</v>
      </c>
      <c r="U342" s="237"/>
      <c r="V342" s="237"/>
      <c r="W342" s="237"/>
      <c r="X342" s="237"/>
      <c r="Y342" s="238"/>
      <c r="Z342" s="238"/>
      <c r="AA342" s="238"/>
      <c r="AB342" s="238"/>
      <c r="AC342" s="237"/>
      <c r="AD342" s="237"/>
      <c r="AE342" s="237"/>
      <c r="AF342" s="237"/>
      <c r="AG342" s="238"/>
      <c r="AH342" s="238"/>
      <c r="AI342" s="238"/>
      <c r="AJ342" s="238"/>
      <c r="AK342" s="86">
        <v>4.63</v>
      </c>
      <c r="AL342" s="86"/>
      <c r="AM342" s="239"/>
      <c r="AN342" s="239">
        <f t="shared" si="209"/>
        <v>2.7</v>
      </c>
      <c r="AO342" s="98">
        <f t="shared" si="202"/>
        <v>16200.000000000002</v>
      </c>
      <c r="AP342" s="98">
        <f t="shared" si="203"/>
        <v>8100.0000000000009</v>
      </c>
      <c r="AQ342" s="98">
        <f t="shared" si="204"/>
        <v>6210</v>
      </c>
      <c r="AR342" s="98">
        <f t="shared" si="205"/>
        <v>4590</v>
      </c>
      <c r="AS342" s="99">
        <f t="shared" si="206"/>
        <v>16200</v>
      </c>
      <c r="AT342" s="99">
        <f t="shared" si="206"/>
        <v>8100</v>
      </c>
      <c r="AU342" s="99">
        <f t="shared" si="206"/>
        <v>6200</v>
      </c>
      <c r="AV342" s="99">
        <f t="shared" si="206"/>
        <v>4600</v>
      </c>
      <c r="AW342" s="100">
        <f t="shared" si="207"/>
        <v>2430</v>
      </c>
      <c r="AX342" s="240" t="s">
        <v>365</v>
      </c>
      <c r="AY342" s="101">
        <v>4200</v>
      </c>
      <c r="AZ342" s="102">
        <v>2100</v>
      </c>
      <c r="BA342" s="102">
        <v>1610</v>
      </c>
      <c r="BB342" s="102">
        <v>1190</v>
      </c>
      <c r="BC342" s="237">
        <v>3600</v>
      </c>
      <c r="BD342" s="237">
        <v>1800</v>
      </c>
      <c r="BE342" s="237">
        <v>1380</v>
      </c>
      <c r="BF342" s="237">
        <v>1020</v>
      </c>
      <c r="BG342" s="103">
        <f t="shared" si="208"/>
        <v>2170</v>
      </c>
      <c r="BJ342" s="235" t="e">
        <f>M342*#REF!</f>
        <v>#REF!</v>
      </c>
      <c r="BK342" s="235" t="e">
        <f>N342*#REF!</f>
        <v>#REF!</v>
      </c>
      <c r="BL342" s="235" t="e">
        <f>O342*#REF!</f>
        <v>#REF!</v>
      </c>
      <c r="BM342" s="235" t="e">
        <f>P342*#REF!</f>
        <v>#REF!</v>
      </c>
    </row>
    <row r="343" spans="1:65" s="104" customFormat="1" ht="47.25" x14ac:dyDescent="0.25">
      <c r="A343" s="83" t="str">
        <f t="shared" si="177"/>
        <v>LT29DT+1</v>
      </c>
      <c r="B343" s="83" t="str">
        <f t="shared" si="178"/>
        <v>LT29DT+2</v>
      </c>
      <c r="C343" s="83" t="str">
        <f t="shared" si="179"/>
        <v>LT29DT+3</v>
      </c>
      <c r="D343" s="83" t="str">
        <f t="shared" si="180"/>
        <v>LT29DT+4</v>
      </c>
      <c r="E343" s="18" t="s">
        <v>365</v>
      </c>
      <c r="F343" s="85">
        <v>30</v>
      </c>
      <c r="G343" s="85"/>
      <c r="H343" s="93" t="s">
        <v>5151</v>
      </c>
      <c r="I343" s="84" t="s">
        <v>5152</v>
      </c>
      <c r="J343" s="84" t="s">
        <v>5153</v>
      </c>
      <c r="K343" s="84" t="str">
        <f t="shared" si="200"/>
        <v>LT30DT</v>
      </c>
      <c r="L343" s="84" t="s">
        <v>5154</v>
      </c>
      <c r="M343" s="95">
        <v>6200</v>
      </c>
      <c r="N343" s="95">
        <v>3100</v>
      </c>
      <c r="O343" s="95">
        <v>2300</v>
      </c>
      <c r="P343" s="95">
        <v>1700</v>
      </c>
      <c r="Q343" s="95" t="e">
        <f>VLOOKUP(H343&amp;"Vị trí 1",#REF!,9,0)</f>
        <v>#REF!</v>
      </c>
      <c r="R343" s="95" t="e">
        <f>VLOOKUP(H343&amp;"Vị trí 2",#REF!,9,0)</f>
        <v>#REF!</v>
      </c>
      <c r="S343" s="95" t="e">
        <f>VLOOKUP(H343&amp;"Vị trí 3",#REF!,9,0)</f>
        <v>#REF!</v>
      </c>
      <c r="T343" s="95" t="e">
        <f>VLOOKUP(H343&amp;"Vị trí 4",#REF!,9,0)</f>
        <v>#REF!</v>
      </c>
      <c r="U343" s="237"/>
      <c r="V343" s="237"/>
      <c r="W343" s="237"/>
      <c r="X343" s="237"/>
      <c r="Y343" s="238"/>
      <c r="Z343" s="238"/>
      <c r="AA343" s="238"/>
      <c r="AB343" s="238"/>
      <c r="AC343" s="237"/>
      <c r="AD343" s="237"/>
      <c r="AE343" s="237"/>
      <c r="AF343" s="237"/>
      <c r="AG343" s="238"/>
      <c r="AH343" s="238"/>
      <c r="AI343" s="238"/>
      <c r="AJ343" s="238"/>
      <c r="AK343" s="86">
        <v>4.032258064516129</v>
      </c>
      <c r="AL343" s="86"/>
      <c r="AM343" s="239"/>
      <c r="AN343" s="239">
        <f t="shared" si="209"/>
        <v>2.2999999999999998</v>
      </c>
      <c r="AO343" s="98">
        <f t="shared" si="202"/>
        <v>14259.999999999998</v>
      </c>
      <c r="AP343" s="98">
        <f t="shared" si="203"/>
        <v>7129.9999999999991</v>
      </c>
      <c r="AQ343" s="98">
        <f t="shared" si="204"/>
        <v>5290</v>
      </c>
      <c r="AR343" s="98">
        <f t="shared" si="205"/>
        <v>3909.9999999999995</v>
      </c>
      <c r="AS343" s="99">
        <f t="shared" si="206"/>
        <v>14300</v>
      </c>
      <c r="AT343" s="99">
        <f t="shared" si="206"/>
        <v>7100</v>
      </c>
      <c r="AU343" s="99">
        <f t="shared" si="206"/>
        <v>5300</v>
      </c>
      <c r="AV343" s="99">
        <f t="shared" si="206"/>
        <v>3900</v>
      </c>
      <c r="AW343" s="100">
        <f t="shared" si="207"/>
        <v>2138.9999999999995</v>
      </c>
      <c r="AX343" s="240" t="s">
        <v>365</v>
      </c>
      <c r="AY343" s="101">
        <v>4340</v>
      </c>
      <c r="AZ343" s="102">
        <v>2170</v>
      </c>
      <c r="BA343" s="102">
        <v>1610</v>
      </c>
      <c r="BB343" s="102">
        <v>1190</v>
      </c>
      <c r="BC343" s="237">
        <v>3720</v>
      </c>
      <c r="BD343" s="237">
        <v>1860</v>
      </c>
      <c r="BE343" s="237">
        <v>1380</v>
      </c>
      <c r="BF343" s="237">
        <v>1020</v>
      </c>
      <c r="BG343" s="103">
        <f t="shared" si="208"/>
        <v>1761.0000000000005</v>
      </c>
      <c r="BJ343" s="235" t="e">
        <f>M343*#REF!</f>
        <v>#REF!</v>
      </c>
      <c r="BK343" s="235" t="e">
        <f>N343*#REF!</f>
        <v>#REF!</v>
      </c>
      <c r="BL343" s="235" t="e">
        <f>O343*#REF!</f>
        <v>#REF!</v>
      </c>
      <c r="BM343" s="235" t="e">
        <f>P343*#REF!</f>
        <v>#REF!</v>
      </c>
    </row>
    <row r="344" spans="1:65" s="104" customFormat="1" ht="63" x14ac:dyDescent="0.25">
      <c r="A344" s="83" t="str">
        <f t="shared" si="177"/>
        <v>LT30DT+1</v>
      </c>
      <c r="B344" s="83" t="str">
        <f t="shared" si="178"/>
        <v>LT30DT+2</v>
      </c>
      <c r="C344" s="83" t="str">
        <f t="shared" si="179"/>
        <v>LT30DT+3</v>
      </c>
      <c r="D344" s="83" t="str">
        <f t="shared" si="180"/>
        <v>LT30DT+4</v>
      </c>
      <c r="E344" s="18" t="s">
        <v>365</v>
      </c>
      <c r="F344" s="85">
        <v>31</v>
      </c>
      <c r="G344" s="85"/>
      <c r="H344" s="93" t="s">
        <v>5155</v>
      </c>
      <c r="I344" s="84" t="s">
        <v>5156</v>
      </c>
      <c r="J344" s="84" t="s">
        <v>5153</v>
      </c>
      <c r="K344" s="84" t="str">
        <f t="shared" si="200"/>
        <v>LT31DT</v>
      </c>
      <c r="L344" s="275" t="s">
        <v>5157</v>
      </c>
      <c r="M344" s="95">
        <v>9600</v>
      </c>
      <c r="N344" s="95">
        <v>5200</v>
      </c>
      <c r="O344" s="95">
        <v>4200</v>
      </c>
      <c r="P344" s="95">
        <v>1800</v>
      </c>
      <c r="Q344" s="95" t="e">
        <f>VLOOKUP(H344&amp;"Vị trí 1",#REF!,9,0)</f>
        <v>#REF!</v>
      </c>
      <c r="R344" s="95" t="e">
        <f>VLOOKUP(H344&amp;"Vị trí 2",#REF!,9,0)</f>
        <v>#REF!</v>
      </c>
      <c r="S344" s="95" t="e">
        <f>VLOOKUP(H344&amp;"Vị trí 3",#REF!,9,0)</f>
        <v>#REF!</v>
      </c>
      <c r="T344" s="95" t="e">
        <f>VLOOKUP(H344&amp;"Vị trí 4",#REF!,9,0)</f>
        <v>#REF!</v>
      </c>
      <c r="U344" s="237" t="e">
        <f>VLOOKUP(A344,#REF!,32,0)</f>
        <v>#REF!</v>
      </c>
      <c r="V344" s="237" t="e">
        <f>VLOOKUP(B344,#REF!,32,0)</f>
        <v>#REF!</v>
      </c>
      <c r="W344" s="237"/>
      <c r="X344" s="237"/>
      <c r="Y344" s="238" t="e">
        <f>U344/M344</f>
        <v>#REF!</v>
      </c>
      <c r="Z344" s="238" t="e">
        <f>V344/N344</f>
        <v>#REF!</v>
      </c>
      <c r="AA344" s="238"/>
      <c r="AB344" s="238"/>
      <c r="AC344" s="237"/>
      <c r="AD344" s="237"/>
      <c r="AE344" s="237"/>
      <c r="AF344" s="237"/>
      <c r="AG344" s="238"/>
      <c r="AH344" s="238"/>
      <c r="AI344" s="238"/>
      <c r="AJ344" s="238"/>
      <c r="AK344" s="86">
        <v>3.7040000000000002</v>
      </c>
      <c r="AL344" s="86"/>
      <c r="AM344" s="239"/>
      <c r="AN344" s="239">
        <f t="shared" si="209"/>
        <v>2.1</v>
      </c>
      <c r="AO344" s="98">
        <f t="shared" si="202"/>
        <v>20160</v>
      </c>
      <c r="AP344" s="98">
        <f t="shared" si="203"/>
        <v>10920</v>
      </c>
      <c r="AQ344" s="98">
        <f t="shared" si="204"/>
        <v>8820</v>
      </c>
      <c r="AR344" s="98">
        <f t="shared" si="205"/>
        <v>3780</v>
      </c>
      <c r="AS344" s="99">
        <f t="shared" si="206"/>
        <v>20200</v>
      </c>
      <c r="AT344" s="99">
        <f t="shared" si="206"/>
        <v>10900</v>
      </c>
      <c r="AU344" s="99">
        <f t="shared" si="206"/>
        <v>8800</v>
      </c>
      <c r="AV344" s="99">
        <f t="shared" si="206"/>
        <v>3800</v>
      </c>
      <c r="AW344" s="100">
        <f t="shared" si="207"/>
        <v>3024</v>
      </c>
      <c r="AX344" s="240" t="s">
        <v>365</v>
      </c>
      <c r="AY344" s="101">
        <v>3570</v>
      </c>
      <c r="AZ344" s="102">
        <v>2100</v>
      </c>
      <c r="BA344" s="102">
        <v>1610</v>
      </c>
      <c r="BB344" s="102">
        <v>1190</v>
      </c>
      <c r="BC344" s="237">
        <v>3060</v>
      </c>
      <c r="BD344" s="237">
        <v>1800</v>
      </c>
      <c r="BE344" s="237">
        <v>1380</v>
      </c>
      <c r="BF344" s="237">
        <v>1020</v>
      </c>
      <c r="BG344" s="103">
        <f t="shared" si="208"/>
        <v>776</v>
      </c>
      <c r="BJ344" s="235" t="e">
        <f>M344*#REF!</f>
        <v>#REF!</v>
      </c>
      <c r="BK344" s="235" t="e">
        <f>N344*#REF!</f>
        <v>#REF!</v>
      </c>
      <c r="BL344" s="235" t="e">
        <f>O344*#REF!</f>
        <v>#REF!</v>
      </c>
      <c r="BM344" s="235" t="e">
        <f>P344*#REF!</f>
        <v>#REF!</v>
      </c>
    </row>
    <row r="345" spans="1:65" s="104" customFormat="1" ht="47.25" customHeight="1" x14ac:dyDescent="0.25">
      <c r="A345" s="83" t="str">
        <f t="shared" si="177"/>
        <v>LT31DT+1</v>
      </c>
      <c r="B345" s="83" t="str">
        <f t="shared" si="178"/>
        <v>LT31DT+2</v>
      </c>
      <c r="C345" s="83" t="str">
        <f t="shared" si="179"/>
        <v>LT31DT+3</v>
      </c>
      <c r="D345" s="83" t="str">
        <f t="shared" si="180"/>
        <v>LT31DT+4</v>
      </c>
      <c r="E345" s="18" t="s">
        <v>365</v>
      </c>
      <c r="F345" s="85">
        <v>32</v>
      </c>
      <c r="G345" s="85"/>
      <c r="H345" s="93" t="s">
        <v>5158</v>
      </c>
      <c r="I345" s="84" t="s">
        <v>5159</v>
      </c>
      <c r="J345" s="84" t="s">
        <v>556</v>
      </c>
      <c r="K345" s="84" t="str">
        <f t="shared" si="200"/>
        <v>LT32DT</v>
      </c>
      <c r="L345" s="84" t="s">
        <v>261</v>
      </c>
      <c r="M345" s="95">
        <v>9600</v>
      </c>
      <c r="N345" s="95">
        <v>5200</v>
      </c>
      <c r="O345" s="95">
        <v>3600</v>
      </c>
      <c r="P345" s="95">
        <v>2100</v>
      </c>
      <c r="Q345" s="95" t="e">
        <f>VLOOKUP(H345&amp;"Vị trí 1",#REF!,9,0)</f>
        <v>#REF!</v>
      </c>
      <c r="R345" s="95" t="e">
        <f>VLOOKUP(H345&amp;"Vị trí 2",#REF!,9,0)</f>
        <v>#REF!</v>
      </c>
      <c r="S345" s="95" t="e">
        <f>VLOOKUP(H345&amp;"Vị trí 3",#REF!,9,0)</f>
        <v>#REF!</v>
      </c>
      <c r="T345" s="95" t="e">
        <f>VLOOKUP(H345&amp;"Vị trí 4",#REF!,9,0)</f>
        <v>#REF!</v>
      </c>
      <c r="U345" s="237"/>
      <c r="V345" s="237"/>
      <c r="W345" s="237"/>
      <c r="X345" s="237"/>
      <c r="Y345" s="238"/>
      <c r="Z345" s="238"/>
      <c r="AA345" s="238"/>
      <c r="AB345" s="238"/>
      <c r="AC345" s="237"/>
      <c r="AD345" s="237"/>
      <c r="AE345" s="237"/>
      <c r="AF345" s="237"/>
      <c r="AG345" s="238"/>
      <c r="AH345" s="238"/>
      <c r="AI345" s="238"/>
      <c r="AJ345" s="238"/>
      <c r="AK345" s="86">
        <v>3.7040000000000002</v>
      </c>
      <c r="AL345" s="86"/>
      <c r="AM345" s="239"/>
      <c r="AN345" s="239">
        <f t="shared" si="209"/>
        <v>2.1</v>
      </c>
      <c r="AO345" s="98">
        <f t="shared" si="202"/>
        <v>20160</v>
      </c>
      <c r="AP345" s="98">
        <f t="shared" si="203"/>
        <v>10920</v>
      </c>
      <c r="AQ345" s="98">
        <f t="shared" si="204"/>
        <v>7560</v>
      </c>
      <c r="AR345" s="98">
        <f t="shared" si="205"/>
        <v>4410</v>
      </c>
      <c r="AS345" s="99">
        <f t="shared" si="206"/>
        <v>20200</v>
      </c>
      <c r="AT345" s="99">
        <f t="shared" si="206"/>
        <v>10900</v>
      </c>
      <c r="AU345" s="99">
        <f t="shared" si="206"/>
        <v>7600</v>
      </c>
      <c r="AV345" s="99">
        <f t="shared" si="206"/>
        <v>4400</v>
      </c>
      <c r="AW345" s="100">
        <f t="shared" si="207"/>
        <v>3024</v>
      </c>
      <c r="AX345" s="240" t="s">
        <v>365</v>
      </c>
      <c r="AY345" s="101">
        <v>8400</v>
      </c>
      <c r="AZ345" s="102">
        <v>4340</v>
      </c>
      <c r="BA345" s="102">
        <v>3220</v>
      </c>
      <c r="BB345" s="102">
        <v>2100</v>
      </c>
      <c r="BC345" s="237">
        <v>7200</v>
      </c>
      <c r="BD345" s="237">
        <v>3720</v>
      </c>
      <c r="BE345" s="237">
        <v>2760</v>
      </c>
      <c r="BF345" s="237">
        <v>1800</v>
      </c>
      <c r="BG345" s="103">
        <f t="shared" si="208"/>
        <v>1376</v>
      </c>
      <c r="BJ345" s="235" t="e">
        <f>M345*#REF!</f>
        <v>#REF!</v>
      </c>
      <c r="BK345" s="235" t="e">
        <f>N345*#REF!</f>
        <v>#REF!</v>
      </c>
      <c r="BL345" s="235" t="e">
        <f>O345*#REF!</f>
        <v>#REF!</v>
      </c>
      <c r="BM345" s="235" t="e">
        <f>P345*#REF!</f>
        <v>#REF!</v>
      </c>
    </row>
    <row r="346" spans="1:65" s="104" customFormat="1" ht="63" x14ac:dyDescent="0.25">
      <c r="A346" s="83" t="str">
        <f t="shared" si="177"/>
        <v>LT32DT+1</v>
      </c>
      <c r="B346" s="83" t="str">
        <f t="shared" si="178"/>
        <v>LT32DT+2</v>
      </c>
      <c r="C346" s="83" t="str">
        <f t="shared" si="179"/>
        <v>LT32DT+3</v>
      </c>
      <c r="D346" s="83" t="str">
        <f t="shared" si="180"/>
        <v>LT32DT+4</v>
      </c>
      <c r="E346" s="18" t="s">
        <v>365</v>
      </c>
      <c r="F346" s="85">
        <v>33</v>
      </c>
      <c r="G346" s="85"/>
      <c r="H346" s="93" t="s">
        <v>5160</v>
      </c>
      <c r="I346" s="84" t="s">
        <v>5161</v>
      </c>
      <c r="J346" s="84" t="s">
        <v>5139</v>
      </c>
      <c r="K346" s="84" t="str">
        <f t="shared" si="200"/>
        <v>LT33DT</v>
      </c>
      <c r="L346" s="84" t="s">
        <v>5162</v>
      </c>
      <c r="M346" s="248">
        <v>7200</v>
      </c>
      <c r="N346" s="248">
        <v>3500</v>
      </c>
      <c r="O346" s="248">
        <v>2600</v>
      </c>
      <c r="P346" s="248">
        <v>1800</v>
      </c>
      <c r="Q346" s="95" t="e">
        <f>VLOOKUP(H346&amp;"Vị trí 1",#REF!,9,0)</f>
        <v>#REF!</v>
      </c>
      <c r="R346" s="95" t="e">
        <f>VLOOKUP(H346&amp;"Vị trí 2",#REF!,9,0)</f>
        <v>#REF!</v>
      </c>
      <c r="S346" s="95" t="e">
        <f>VLOOKUP(H346&amp;"Vị trí 3",#REF!,9,0)</f>
        <v>#REF!</v>
      </c>
      <c r="T346" s="95" t="e">
        <f>VLOOKUP(H346&amp;"Vị trí 4",#REF!,9,0)</f>
        <v>#REF!</v>
      </c>
      <c r="U346" s="237"/>
      <c r="V346" s="237"/>
      <c r="W346" s="237"/>
      <c r="X346" s="237"/>
      <c r="Y346" s="238"/>
      <c r="Z346" s="238"/>
      <c r="AA346" s="238"/>
      <c r="AB346" s="238"/>
      <c r="AC346" s="237"/>
      <c r="AD346" s="237"/>
      <c r="AE346" s="237"/>
      <c r="AF346" s="237"/>
      <c r="AG346" s="238"/>
      <c r="AH346" s="238"/>
      <c r="AI346" s="238"/>
      <c r="AJ346" s="238"/>
      <c r="AK346" s="86">
        <v>4.63</v>
      </c>
      <c r="AL346" s="86"/>
      <c r="AM346" s="239"/>
      <c r="AN346" s="239">
        <f t="shared" si="209"/>
        <v>2.7</v>
      </c>
      <c r="AO346" s="98">
        <f t="shared" si="202"/>
        <v>19440</v>
      </c>
      <c r="AP346" s="98">
        <f t="shared" si="203"/>
        <v>9450</v>
      </c>
      <c r="AQ346" s="98">
        <f t="shared" si="204"/>
        <v>7020.0000000000009</v>
      </c>
      <c r="AR346" s="98">
        <f t="shared" si="205"/>
        <v>4860</v>
      </c>
      <c r="AS346" s="99">
        <f t="shared" si="206"/>
        <v>19400</v>
      </c>
      <c r="AT346" s="99">
        <f t="shared" si="206"/>
        <v>9500</v>
      </c>
      <c r="AU346" s="99">
        <f t="shared" si="206"/>
        <v>7000</v>
      </c>
      <c r="AV346" s="99">
        <f t="shared" si="206"/>
        <v>4900</v>
      </c>
      <c r="AW346" s="100">
        <f t="shared" si="207"/>
        <v>2916</v>
      </c>
      <c r="AX346" s="240" t="s">
        <v>365</v>
      </c>
      <c r="AY346" s="101">
        <v>8400</v>
      </c>
      <c r="AZ346" s="102">
        <v>4340</v>
      </c>
      <c r="BA346" s="102">
        <v>3220</v>
      </c>
      <c r="BB346" s="102">
        <v>2100</v>
      </c>
      <c r="BC346" s="237">
        <v>7200</v>
      </c>
      <c r="BD346" s="237">
        <v>3720</v>
      </c>
      <c r="BE346" s="237">
        <v>2760</v>
      </c>
      <c r="BF346" s="237">
        <v>1800</v>
      </c>
      <c r="BG346" s="103">
        <f t="shared" si="208"/>
        <v>1984</v>
      </c>
      <c r="BJ346" s="235" t="e">
        <f>M346*#REF!</f>
        <v>#REF!</v>
      </c>
      <c r="BK346" s="235" t="e">
        <f>N346*#REF!</f>
        <v>#REF!</v>
      </c>
      <c r="BL346" s="235" t="e">
        <f>O346*#REF!</f>
        <v>#REF!</v>
      </c>
      <c r="BM346" s="235" t="e">
        <f>P346*#REF!</f>
        <v>#REF!</v>
      </c>
    </row>
    <row r="347" spans="1:65" s="104" customFormat="1" ht="47.25" customHeight="1" x14ac:dyDescent="0.25">
      <c r="A347" s="83" t="str">
        <f t="shared" si="177"/>
        <v>LT33DT+1</v>
      </c>
      <c r="B347" s="83" t="str">
        <f t="shared" si="178"/>
        <v>LT33DT+2</v>
      </c>
      <c r="C347" s="83" t="str">
        <f t="shared" si="179"/>
        <v>LT33DT+3</v>
      </c>
      <c r="D347" s="83" t="str">
        <f t="shared" si="180"/>
        <v>LT33DT+4</v>
      </c>
      <c r="E347" s="18" t="s">
        <v>365</v>
      </c>
      <c r="F347" s="85">
        <v>34</v>
      </c>
      <c r="G347" s="85"/>
      <c r="H347" s="93" t="s">
        <v>5163</v>
      </c>
      <c r="I347" s="84" t="s">
        <v>5164</v>
      </c>
      <c r="J347" s="84" t="s">
        <v>5139</v>
      </c>
      <c r="K347" s="84" t="str">
        <f t="shared" si="200"/>
        <v>LT34DT</v>
      </c>
      <c r="L347" s="84" t="s">
        <v>4313</v>
      </c>
      <c r="M347" s="248">
        <v>8700</v>
      </c>
      <c r="N347" s="248">
        <v>4200</v>
      </c>
      <c r="O347" s="248">
        <v>3400</v>
      </c>
      <c r="P347" s="248">
        <v>2300</v>
      </c>
      <c r="Q347" s="95" t="e">
        <f>VLOOKUP(H347&amp;"Vị trí 1",#REF!,9,0)</f>
        <v>#REF!</v>
      </c>
      <c r="R347" s="95" t="e">
        <f>VLOOKUP(H347&amp;"Vị trí 2",#REF!,9,0)</f>
        <v>#REF!</v>
      </c>
      <c r="S347" s="95" t="e">
        <f>VLOOKUP(H347&amp;"Vị trí 3",#REF!,9,0)</f>
        <v>#REF!</v>
      </c>
      <c r="T347" s="95" t="e">
        <f>VLOOKUP(H347&amp;"Vị trí 4",#REF!,9,0)</f>
        <v>#REF!</v>
      </c>
      <c r="U347" s="237"/>
      <c r="V347" s="237"/>
      <c r="W347" s="237"/>
      <c r="X347" s="237"/>
      <c r="Y347" s="238"/>
      <c r="Z347" s="238"/>
      <c r="AA347" s="238"/>
      <c r="AB347" s="238"/>
      <c r="AC347" s="237"/>
      <c r="AD347" s="237"/>
      <c r="AE347" s="237"/>
      <c r="AF347" s="237"/>
      <c r="AG347" s="238"/>
      <c r="AH347" s="238"/>
      <c r="AI347" s="238"/>
      <c r="AJ347" s="238"/>
      <c r="AK347" s="86">
        <v>2.8735632183908044</v>
      </c>
      <c r="AL347" s="86"/>
      <c r="AM347" s="239"/>
      <c r="AN347" s="239">
        <f>AK347*$AN$10/$AK$10</f>
        <v>1.6952578541952423</v>
      </c>
      <c r="AO347" s="98">
        <f t="shared" si="202"/>
        <v>14748.743331498608</v>
      </c>
      <c r="AP347" s="98">
        <f t="shared" si="203"/>
        <v>7120.0829876200178</v>
      </c>
      <c r="AQ347" s="98">
        <f t="shared" si="204"/>
        <v>5763.8767042638237</v>
      </c>
      <c r="AR347" s="98">
        <f t="shared" si="205"/>
        <v>3899.0930646490574</v>
      </c>
      <c r="AS347" s="99">
        <f t="shared" si="206"/>
        <v>14700</v>
      </c>
      <c r="AT347" s="99">
        <f t="shared" si="206"/>
        <v>7100</v>
      </c>
      <c r="AU347" s="99">
        <f t="shared" si="206"/>
        <v>5800</v>
      </c>
      <c r="AV347" s="99">
        <f t="shared" si="206"/>
        <v>3900</v>
      </c>
      <c r="AW347" s="100">
        <f t="shared" si="207"/>
        <v>2212.3114997247912</v>
      </c>
      <c r="AX347" s="240" t="s">
        <v>365</v>
      </c>
      <c r="AY347" s="101">
        <v>8400</v>
      </c>
      <c r="AZ347" s="102">
        <v>4340</v>
      </c>
      <c r="BA347" s="102">
        <v>3220</v>
      </c>
      <c r="BB347" s="102">
        <v>2100</v>
      </c>
      <c r="BC347" s="237">
        <v>7200</v>
      </c>
      <c r="BD347" s="237">
        <v>3720</v>
      </c>
      <c r="BE347" s="237">
        <v>2760</v>
      </c>
      <c r="BF347" s="237">
        <v>1800</v>
      </c>
      <c r="BG347" s="103">
        <f t="shared" si="208"/>
        <v>1687.6885002752088</v>
      </c>
      <c r="BJ347" s="235" t="e">
        <f>M347*#REF!</f>
        <v>#REF!</v>
      </c>
      <c r="BK347" s="235" t="e">
        <f>N347*#REF!</f>
        <v>#REF!</v>
      </c>
      <c r="BL347" s="235" t="e">
        <f>O347*#REF!</f>
        <v>#REF!</v>
      </c>
      <c r="BM347" s="235" t="e">
        <f>P347*#REF!</f>
        <v>#REF!</v>
      </c>
    </row>
    <row r="348" spans="1:65" s="104" customFormat="1" ht="47.25" customHeight="1" x14ac:dyDescent="0.25">
      <c r="A348" s="83" t="str">
        <f t="shared" si="177"/>
        <v>LT34DT+1</v>
      </c>
      <c r="B348" s="83" t="str">
        <f t="shared" si="178"/>
        <v>LT34DT+2</v>
      </c>
      <c r="C348" s="83" t="str">
        <f t="shared" si="179"/>
        <v>LT34DT+3</v>
      </c>
      <c r="D348" s="83" t="str">
        <f t="shared" si="180"/>
        <v>LT34DT+4</v>
      </c>
      <c r="E348" s="18" t="s">
        <v>365</v>
      </c>
      <c r="F348" s="85">
        <v>35</v>
      </c>
      <c r="G348" s="85"/>
      <c r="H348" s="93" t="s">
        <v>5165</v>
      </c>
      <c r="I348" s="84" t="s">
        <v>5166</v>
      </c>
      <c r="J348" s="84" t="s">
        <v>556</v>
      </c>
      <c r="K348" s="84" t="str">
        <f t="shared" si="200"/>
        <v>LT35DT</v>
      </c>
      <c r="L348" s="275" t="s">
        <v>5167</v>
      </c>
      <c r="M348" s="248">
        <v>6000</v>
      </c>
      <c r="N348" s="248">
        <v>3000</v>
      </c>
      <c r="O348" s="248">
        <v>2300</v>
      </c>
      <c r="P348" s="248">
        <v>1700</v>
      </c>
      <c r="Q348" s="95" t="e">
        <f>VLOOKUP(H348&amp;"Vị trí 1",#REF!,9,0)</f>
        <v>#REF!</v>
      </c>
      <c r="R348" s="95" t="e">
        <f>VLOOKUP(H348&amp;"Vị trí 2",#REF!,9,0)</f>
        <v>#REF!</v>
      </c>
      <c r="S348" s="95" t="e">
        <f>VLOOKUP(H348&amp;"Vị trí 3",#REF!,9,0)</f>
        <v>#REF!</v>
      </c>
      <c r="T348" s="95" t="e">
        <f>VLOOKUP(H348&amp;"Vị trí 4",#REF!,9,0)</f>
        <v>#REF!</v>
      </c>
      <c r="U348" s="237"/>
      <c r="V348" s="237"/>
      <c r="W348" s="237"/>
      <c r="X348" s="237"/>
      <c r="Y348" s="238"/>
      <c r="Z348" s="238"/>
      <c r="AA348" s="238"/>
      <c r="AB348" s="238"/>
      <c r="AC348" s="237"/>
      <c r="AD348" s="237"/>
      <c r="AE348" s="237"/>
      <c r="AF348" s="237"/>
      <c r="AG348" s="238"/>
      <c r="AH348" s="238"/>
      <c r="AI348" s="238"/>
      <c r="AJ348" s="238"/>
      <c r="AK348" s="86">
        <v>4.63</v>
      </c>
      <c r="AL348" s="86"/>
      <c r="AM348" s="239"/>
      <c r="AN348" s="239">
        <f>ROUNDDOWN(AK348*$AN$10/$AK$10,1)</f>
        <v>2.7</v>
      </c>
      <c r="AO348" s="98">
        <f t="shared" si="202"/>
        <v>16200.000000000002</v>
      </c>
      <c r="AP348" s="98">
        <f t="shared" si="203"/>
        <v>8100.0000000000009</v>
      </c>
      <c r="AQ348" s="98">
        <f t="shared" si="204"/>
        <v>6210</v>
      </c>
      <c r="AR348" s="98">
        <f t="shared" si="205"/>
        <v>4590</v>
      </c>
      <c r="AS348" s="99">
        <f t="shared" si="206"/>
        <v>16200</v>
      </c>
      <c r="AT348" s="99">
        <f t="shared" si="206"/>
        <v>8100</v>
      </c>
      <c r="AU348" s="99">
        <f t="shared" si="206"/>
        <v>6200</v>
      </c>
      <c r="AV348" s="99">
        <f t="shared" si="206"/>
        <v>4600</v>
      </c>
      <c r="AW348" s="100">
        <f t="shared" si="207"/>
        <v>2430</v>
      </c>
      <c r="AX348" s="240" t="s">
        <v>365</v>
      </c>
      <c r="AY348" s="101">
        <v>5670</v>
      </c>
      <c r="AZ348" s="102">
        <v>2730</v>
      </c>
      <c r="BA348" s="102">
        <v>2310</v>
      </c>
      <c r="BB348" s="102">
        <v>1400</v>
      </c>
      <c r="BC348" s="237">
        <v>4860</v>
      </c>
      <c r="BD348" s="237">
        <v>2340</v>
      </c>
      <c r="BE348" s="237">
        <v>1980</v>
      </c>
      <c r="BF348" s="237">
        <v>1200</v>
      </c>
      <c r="BG348" s="103">
        <f t="shared" si="208"/>
        <v>2170</v>
      </c>
      <c r="BJ348" s="235" t="e">
        <f>M348*#REF!</f>
        <v>#REF!</v>
      </c>
      <c r="BK348" s="235" t="e">
        <f>N348*#REF!</f>
        <v>#REF!</v>
      </c>
      <c r="BL348" s="235" t="e">
        <f>O348*#REF!</f>
        <v>#REF!</v>
      </c>
      <c r="BM348" s="235" t="e">
        <f>P348*#REF!</f>
        <v>#REF!</v>
      </c>
    </row>
    <row r="349" spans="1:65" s="104" customFormat="1" ht="47.25" x14ac:dyDescent="0.25">
      <c r="A349" s="83" t="str">
        <f t="shared" si="177"/>
        <v>LT35DT+1</v>
      </c>
      <c r="B349" s="83" t="str">
        <f t="shared" si="178"/>
        <v>LT35DT+2</v>
      </c>
      <c r="C349" s="83" t="str">
        <f t="shared" si="179"/>
        <v>LT35DT+3</v>
      </c>
      <c r="D349" s="83" t="str">
        <f t="shared" si="180"/>
        <v>LT35DT+4</v>
      </c>
      <c r="E349" s="18" t="s">
        <v>365</v>
      </c>
      <c r="F349" s="85">
        <v>36</v>
      </c>
      <c r="G349" s="85"/>
      <c r="H349" s="93" t="s">
        <v>5168</v>
      </c>
      <c r="I349" s="84" t="s">
        <v>5169</v>
      </c>
      <c r="J349" s="84" t="s">
        <v>556</v>
      </c>
      <c r="K349" s="84" t="str">
        <f t="shared" si="200"/>
        <v>LT36DT</v>
      </c>
      <c r="L349" s="84" t="s">
        <v>5170</v>
      </c>
      <c r="M349" s="248">
        <v>6200</v>
      </c>
      <c r="N349" s="248">
        <v>3100</v>
      </c>
      <c r="O349" s="248">
        <v>2300</v>
      </c>
      <c r="P349" s="248">
        <v>1700</v>
      </c>
      <c r="Q349" s="95" t="e">
        <f>VLOOKUP(H349&amp;"Vị trí 1",#REF!,9,0)</f>
        <v>#REF!</v>
      </c>
      <c r="R349" s="95" t="e">
        <f>VLOOKUP(H349&amp;"Vị trí 2",#REF!,9,0)</f>
        <v>#REF!</v>
      </c>
      <c r="S349" s="95" t="e">
        <f>VLOOKUP(H349&amp;"Vị trí 3",#REF!,9,0)</f>
        <v>#REF!</v>
      </c>
      <c r="T349" s="95" t="e">
        <f>VLOOKUP(H349&amp;"Vị trí 4",#REF!,9,0)</f>
        <v>#REF!</v>
      </c>
      <c r="U349" s="237"/>
      <c r="V349" s="237"/>
      <c r="W349" s="237"/>
      <c r="X349" s="237"/>
      <c r="Y349" s="238"/>
      <c r="Z349" s="238"/>
      <c r="AA349" s="238"/>
      <c r="AB349" s="238"/>
      <c r="AC349" s="237"/>
      <c r="AD349" s="237"/>
      <c r="AE349" s="237"/>
      <c r="AF349" s="237"/>
      <c r="AG349" s="238"/>
      <c r="AH349" s="238"/>
      <c r="AI349" s="238"/>
      <c r="AJ349" s="238"/>
      <c r="AK349" s="86">
        <v>4.63</v>
      </c>
      <c r="AL349" s="86"/>
      <c r="AM349" s="239"/>
      <c r="AN349" s="239">
        <f>ROUNDDOWN(AK349*$AN$10/$AK$10,1)</f>
        <v>2.7</v>
      </c>
      <c r="AO349" s="98">
        <f t="shared" si="202"/>
        <v>16740</v>
      </c>
      <c r="AP349" s="98">
        <f t="shared" si="203"/>
        <v>8370</v>
      </c>
      <c r="AQ349" s="98">
        <f t="shared" si="204"/>
        <v>6210</v>
      </c>
      <c r="AR349" s="98">
        <f t="shared" si="205"/>
        <v>4590</v>
      </c>
      <c r="AS349" s="99">
        <f t="shared" si="206"/>
        <v>16700</v>
      </c>
      <c r="AT349" s="99">
        <f t="shared" si="206"/>
        <v>8400</v>
      </c>
      <c r="AU349" s="99">
        <f t="shared" si="206"/>
        <v>6200</v>
      </c>
      <c r="AV349" s="99">
        <f t="shared" si="206"/>
        <v>4600</v>
      </c>
      <c r="AW349" s="100">
        <f t="shared" si="207"/>
        <v>2511</v>
      </c>
      <c r="AX349" s="240" t="s">
        <v>365</v>
      </c>
      <c r="AY349" s="101">
        <v>4340</v>
      </c>
      <c r="AZ349" s="102">
        <v>2170</v>
      </c>
      <c r="BA349" s="102">
        <v>1610</v>
      </c>
      <c r="BB349" s="102">
        <v>1190</v>
      </c>
      <c r="BC349" s="237">
        <v>3720</v>
      </c>
      <c r="BD349" s="237">
        <v>1860</v>
      </c>
      <c r="BE349" s="237">
        <v>1380</v>
      </c>
      <c r="BF349" s="237">
        <v>1020</v>
      </c>
      <c r="BG349" s="103">
        <f t="shared" si="208"/>
        <v>2089</v>
      </c>
      <c r="BJ349" s="235" t="e">
        <f>M349*#REF!</f>
        <v>#REF!</v>
      </c>
      <c r="BK349" s="235" t="e">
        <f>N349*#REF!</f>
        <v>#REF!</v>
      </c>
      <c r="BL349" s="235" t="e">
        <f>O349*#REF!</f>
        <v>#REF!</v>
      </c>
      <c r="BM349" s="235" t="e">
        <f>P349*#REF!</f>
        <v>#REF!</v>
      </c>
    </row>
    <row r="350" spans="1:65" s="104" customFormat="1" ht="35.1" customHeight="1" x14ac:dyDescent="0.25">
      <c r="A350" s="83" t="str">
        <f t="shared" si="177"/>
        <v>LT36DT+1</v>
      </c>
      <c r="B350" s="83" t="str">
        <f t="shared" si="178"/>
        <v>LT36DT+2</v>
      </c>
      <c r="C350" s="83" t="str">
        <f t="shared" si="179"/>
        <v>LT36DT+3</v>
      </c>
      <c r="D350" s="83" t="str">
        <f t="shared" si="180"/>
        <v>LT36DT+4</v>
      </c>
      <c r="E350" s="18" t="s">
        <v>365</v>
      </c>
      <c r="F350" s="85">
        <v>37</v>
      </c>
      <c r="G350" s="85"/>
      <c r="H350" s="93" t="s">
        <v>5171</v>
      </c>
      <c r="I350" s="84" t="s">
        <v>5172</v>
      </c>
      <c r="J350" s="84" t="s">
        <v>5066</v>
      </c>
      <c r="K350" s="84" t="str">
        <f t="shared" si="200"/>
        <v>LT37DT</v>
      </c>
      <c r="L350" s="84" t="s">
        <v>532</v>
      </c>
      <c r="M350" s="248">
        <v>5100</v>
      </c>
      <c r="N350" s="248">
        <v>3000</v>
      </c>
      <c r="O350" s="248">
        <v>2300</v>
      </c>
      <c r="P350" s="248">
        <v>1700</v>
      </c>
      <c r="Q350" s="95" t="e">
        <f>VLOOKUP(H350&amp;"Vị trí 1",#REF!,9,0)</f>
        <v>#REF!</v>
      </c>
      <c r="R350" s="95" t="e">
        <f>VLOOKUP(H350&amp;"Vị trí 2",#REF!,9,0)</f>
        <v>#REF!</v>
      </c>
      <c r="S350" s="95" t="e">
        <f>VLOOKUP(H350&amp;"Vị trí 3",#REF!,9,0)</f>
        <v>#REF!</v>
      </c>
      <c r="T350" s="95" t="e">
        <f>VLOOKUP(H350&amp;"Vị trí 4",#REF!,9,0)</f>
        <v>#REF!</v>
      </c>
      <c r="U350" s="237"/>
      <c r="V350" s="237"/>
      <c r="W350" s="237"/>
      <c r="X350" s="237"/>
      <c r="Y350" s="238"/>
      <c r="Z350" s="238"/>
      <c r="AA350" s="238"/>
      <c r="AB350" s="238"/>
      <c r="AC350" s="237"/>
      <c r="AD350" s="237"/>
      <c r="AE350" s="237"/>
      <c r="AF350" s="237"/>
      <c r="AG350" s="238"/>
      <c r="AH350" s="238"/>
      <c r="AI350" s="238"/>
      <c r="AJ350" s="238"/>
      <c r="AK350" s="86">
        <v>4.63</v>
      </c>
      <c r="AL350" s="86"/>
      <c r="AM350" s="239"/>
      <c r="AN350" s="239">
        <f>ROUNDDOWN(AK350*$AN$10/$AK$10,1)</f>
        <v>2.7</v>
      </c>
      <c r="AO350" s="98">
        <f t="shared" si="202"/>
        <v>13770</v>
      </c>
      <c r="AP350" s="98">
        <f t="shared" si="203"/>
        <v>8100.0000000000009</v>
      </c>
      <c r="AQ350" s="98">
        <f t="shared" si="204"/>
        <v>6210</v>
      </c>
      <c r="AR350" s="98">
        <f t="shared" si="205"/>
        <v>4590</v>
      </c>
      <c r="AS350" s="99">
        <f t="shared" si="206"/>
        <v>13800</v>
      </c>
      <c r="AT350" s="99">
        <f t="shared" si="206"/>
        <v>8100</v>
      </c>
      <c r="AU350" s="99">
        <f t="shared" si="206"/>
        <v>6200</v>
      </c>
      <c r="AV350" s="99">
        <f t="shared" si="206"/>
        <v>4600</v>
      </c>
      <c r="AW350" s="100">
        <f t="shared" si="207"/>
        <v>2065.5</v>
      </c>
      <c r="AX350" s="240" t="s">
        <v>365</v>
      </c>
      <c r="AY350" s="101">
        <v>4340</v>
      </c>
      <c r="AZ350" s="102">
        <v>2170</v>
      </c>
      <c r="BA350" s="102">
        <v>1610</v>
      </c>
      <c r="BB350" s="102">
        <v>1190</v>
      </c>
      <c r="BC350" s="237">
        <v>3720</v>
      </c>
      <c r="BD350" s="237">
        <v>1860</v>
      </c>
      <c r="BE350" s="237">
        <v>1380</v>
      </c>
      <c r="BF350" s="237">
        <v>1020</v>
      </c>
      <c r="BG350" s="103">
        <f t="shared" si="208"/>
        <v>2534.5</v>
      </c>
      <c r="BJ350" s="235" t="e">
        <f>M350*#REF!</f>
        <v>#REF!</v>
      </c>
      <c r="BK350" s="235" t="e">
        <f>N350*#REF!</f>
        <v>#REF!</v>
      </c>
      <c r="BL350" s="235" t="e">
        <f>O350*#REF!</f>
        <v>#REF!</v>
      </c>
      <c r="BM350" s="235" t="e">
        <f>P350*#REF!</f>
        <v>#REF!</v>
      </c>
    </row>
    <row r="351" spans="1:65" s="104" customFormat="1" ht="47.25" x14ac:dyDescent="0.25">
      <c r="A351" s="83" t="str">
        <f t="shared" si="177"/>
        <v>LT37DT+1</v>
      </c>
      <c r="B351" s="83" t="str">
        <f t="shared" si="178"/>
        <v>LT37DT+2</v>
      </c>
      <c r="C351" s="83" t="str">
        <f t="shared" si="179"/>
        <v>LT37DT+3</v>
      </c>
      <c r="D351" s="83" t="str">
        <f t="shared" si="180"/>
        <v>LT37DT+4</v>
      </c>
      <c r="E351" s="18" t="s">
        <v>365</v>
      </c>
      <c r="F351" s="85">
        <v>38</v>
      </c>
      <c r="G351" s="85"/>
      <c r="H351" s="93" t="s">
        <v>5173</v>
      </c>
      <c r="I351" s="84" t="s">
        <v>5174</v>
      </c>
      <c r="J351" s="84" t="s">
        <v>5175</v>
      </c>
      <c r="K351" s="84" t="str">
        <f t="shared" si="200"/>
        <v>LT38DT</v>
      </c>
      <c r="L351" s="84" t="s">
        <v>5049</v>
      </c>
      <c r="M351" s="248">
        <v>12000</v>
      </c>
      <c r="N351" s="248">
        <v>6200</v>
      </c>
      <c r="O351" s="248">
        <v>4600</v>
      </c>
      <c r="P351" s="248">
        <v>3000</v>
      </c>
      <c r="Q351" s="95" t="e">
        <f>VLOOKUP(H351&amp;"Vị trí 1",#REF!,9,0)</f>
        <v>#REF!</v>
      </c>
      <c r="R351" s="95" t="e">
        <f>VLOOKUP(H351&amp;"Vị trí 2",#REF!,9,0)</f>
        <v>#REF!</v>
      </c>
      <c r="S351" s="95" t="e">
        <f>VLOOKUP(H351&amp;"Vị trí 3",#REF!,9,0)</f>
        <v>#REF!</v>
      </c>
      <c r="T351" s="95" t="e">
        <f>VLOOKUP(H351&amp;"Vị trí 4",#REF!,9,0)</f>
        <v>#REF!</v>
      </c>
      <c r="U351" s="237"/>
      <c r="V351" s="237"/>
      <c r="W351" s="237"/>
      <c r="X351" s="237"/>
      <c r="Y351" s="238"/>
      <c r="Z351" s="238"/>
      <c r="AA351" s="238"/>
      <c r="AB351" s="238"/>
      <c r="AC351" s="237"/>
      <c r="AD351" s="237"/>
      <c r="AE351" s="237"/>
      <c r="AF351" s="237"/>
      <c r="AG351" s="238"/>
      <c r="AH351" s="238"/>
      <c r="AI351" s="238"/>
      <c r="AJ351" s="238"/>
      <c r="AK351" s="86">
        <v>2.043010752688172</v>
      </c>
      <c r="AL351" s="86"/>
      <c r="AM351" s="239"/>
      <c r="AN351" s="239">
        <v>1.2</v>
      </c>
      <c r="AO351" s="98">
        <f t="shared" si="202"/>
        <v>14400</v>
      </c>
      <c r="AP351" s="98">
        <f t="shared" si="203"/>
        <v>7440</v>
      </c>
      <c r="AQ351" s="98">
        <f t="shared" si="204"/>
        <v>5520</v>
      </c>
      <c r="AR351" s="98">
        <f t="shared" si="205"/>
        <v>3600</v>
      </c>
      <c r="AS351" s="99">
        <f t="shared" si="206"/>
        <v>14400</v>
      </c>
      <c r="AT351" s="99">
        <f t="shared" si="206"/>
        <v>7400</v>
      </c>
      <c r="AU351" s="99">
        <f t="shared" si="206"/>
        <v>5500</v>
      </c>
      <c r="AV351" s="99">
        <f t="shared" si="206"/>
        <v>3600</v>
      </c>
      <c r="AW351" s="100">
        <f t="shared" si="207"/>
        <v>2160</v>
      </c>
      <c r="AX351" s="240" t="s">
        <v>365</v>
      </c>
      <c r="AY351" s="101">
        <v>4340</v>
      </c>
      <c r="AZ351" s="102">
        <v>2170</v>
      </c>
      <c r="BA351" s="102">
        <v>1610</v>
      </c>
      <c r="BB351" s="102">
        <v>1190</v>
      </c>
      <c r="BC351" s="237">
        <v>3720</v>
      </c>
      <c r="BD351" s="237">
        <v>1860</v>
      </c>
      <c r="BE351" s="237">
        <v>1380</v>
      </c>
      <c r="BF351" s="237">
        <v>1020</v>
      </c>
      <c r="BG351" s="103">
        <f t="shared" si="208"/>
        <v>1440</v>
      </c>
      <c r="BJ351" s="235" t="e">
        <f>M351*#REF!</f>
        <v>#REF!</v>
      </c>
      <c r="BK351" s="235" t="e">
        <f>N351*#REF!</f>
        <v>#REF!</v>
      </c>
      <c r="BL351" s="235" t="e">
        <f>O351*#REF!</f>
        <v>#REF!</v>
      </c>
      <c r="BM351" s="235" t="e">
        <f>P351*#REF!</f>
        <v>#REF!</v>
      </c>
    </row>
    <row r="352" spans="1:65" s="104" customFormat="1" ht="47.25" customHeight="1" x14ac:dyDescent="0.25">
      <c r="A352" s="83" t="str">
        <f t="shared" si="177"/>
        <v>LT38DT+1</v>
      </c>
      <c r="B352" s="83" t="str">
        <f t="shared" si="178"/>
        <v>LT38DT+2</v>
      </c>
      <c r="C352" s="83" t="str">
        <f t="shared" si="179"/>
        <v>LT38DT+3</v>
      </c>
      <c r="D352" s="83" t="str">
        <f t="shared" si="180"/>
        <v>LT38DT+4</v>
      </c>
      <c r="E352" s="18" t="s">
        <v>365</v>
      </c>
      <c r="F352" s="85">
        <v>39</v>
      </c>
      <c r="G352" s="85"/>
      <c r="H352" s="93" t="s">
        <v>5176</v>
      </c>
      <c r="I352" s="84" t="s">
        <v>5177</v>
      </c>
      <c r="J352" s="84" t="s">
        <v>556</v>
      </c>
      <c r="K352" s="84" t="str">
        <f t="shared" si="200"/>
        <v>LT39DT</v>
      </c>
      <c r="L352" s="84" t="s">
        <v>5119</v>
      </c>
      <c r="M352" s="248">
        <v>12000</v>
      </c>
      <c r="N352" s="248">
        <v>6200</v>
      </c>
      <c r="O352" s="248">
        <v>4600</v>
      </c>
      <c r="P352" s="248">
        <v>3000</v>
      </c>
      <c r="Q352" s="95" t="e">
        <f>VLOOKUP(H352&amp;"Vị trí 1",#REF!,9,0)</f>
        <v>#REF!</v>
      </c>
      <c r="R352" s="95" t="e">
        <f>VLOOKUP(H352&amp;"Vị trí 2",#REF!,9,0)</f>
        <v>#REF!</v>
      </c>
      <c r="S352" s="95" t="e">
        <f>VLOOKUP(H352&amp;"Vị trí 3",#REF!,9,0)</f>
        <v>#REF!</v>
      </c>
      <c r="T352" s="95" t="e">
        <f>VLOOKUP(H352&amp;"Vị trí 4",#REF!,9,0)</f>
        <v>#REF!</v>
      </c>
      <c r="U352" s="237"/>
      <c r="V352" s="237"/>
      <c r="W352" s="237"/>
      <c r="X352" s="237"/>
      <c r="Y352" s="238"/>
      <c r="Z352" s="238"/>
      <c r="AA352" s="238"/>
      <c r="AB352" s="238"/>
      <c r="AC352" s="237"/>
      <c r="AD352" s="237"/>
      <c r="AE352" s="237"/>
      <c r="AF352" s="237"/>
      <c r="AG352" s="238"/>
      <c r="AH352" s="238"/>
      <c r="AI352" s="238"/>
      <c r="AJ352" s="238"/>
      <c r="AK352" s="86">
        <v>4.63</v>
      </c>
      <c r="AL352" s="86"/>
      <c r="AM352" s="239"/>
      <c r="AN352" s="239">
        <f t="shared" ref="AN352:AN362" si="210">ROUNDDOWN(AK352*$AN$10/$AK$10,1)</f>
        <v>2.7</v>
      </c>
      <c r="AO352" s="98">
        <f t="shared" si="202"/>
        <v>32400.000000000004</v>
      </c>
      <c r="AP352" s="98">
        <f t="shared" si="203"/>
        <v>16740</v>
      </c>
      <c r="AQ352" s="98">
        <f t="shared" si="204"/>
        <v>12420</v>
      </c>
      <c r="AR352" s="98">
        <f t="shared" si="205"/>
        <v>8100.0000000000009</v>
      </c>
      <c r="AS352" s="99">
        <f t="shared" si="206"/>
        <v>32400</v>
      </c>
      <c r="AT352" s="99">
        <f t="shared" si="206"/>
        <v>16700</v>
      </c>
      <c r="AU352" s="99">
        <f t="shared" si="206"/>
        <v>12400</v>
      </c>
      <c r="AV352" s="99">
        <f t="shared" si="206"/>
        <v>8100</v>
      </c>
      <c r="AW352" s="100">
        <f t="shared" si="207"/>
        <v>4860</v>
      </c>
      <c r="AX352" s="240" t="s">
        <v>365</v>
      </c>
      <c r="AY352" s="101">
        <v>8400</v>
      </c>
      <c r="AZ352" s="102">
        <v>4340</v>
      </c>
      <c r="BA352" s="102">
        <v>3220</v>
      </c>
      <c r="BB352" s="102">
        <v>2100</v>
      </c>
      <c r="BC352" s="237">
        <v>7200</v>
      </c>
      <c r="BD352" s="237">
        <v>3720</v>
      </c>
      <c r="BE352" s="237">
        <v>2760</v>
      </c>
      <c r="BF352" s="237">
        <v>1800</v>
      </c>
      <c r="BG352" s="103">
        <f t="shared" si="208"/>
        <v>3240</v>
      </c>
      <c r="BJ352" s="235" t="e">
        <f>M352*#REF!</f>
        <v>#REF!</v>
      </c>
      <c r="BK352" s="235" t="e">
        <f>N352*#REF!</f>
        <v>#REF!</v>
      </c>
      <c r="BL352" s="235" t="e">
        <f>O352*#REF!</f>
        <v>#REF!</v>
      </c>
      <c r="BM352" s="235" t="e">
        <f>P352*#REF!</f>
        <v>#REF!</v>
      </c>
    </row>
    <row r="353" spans="1:65" s="29" customFormat="1" ht="47.25" x14ac:dyDescent="0.25">
      <c r="A353" s="83" t="str">
        <f t="shared" si="177"/>
        <v>LT39DT+1</v>
      </c>
      <c r="B353" s="83" t="str">
        <f t="shared" si="178"/>
        <v>LT39DT+2</v>
      </c>
      <c r="C353" s="83" t="str">
        <f t="shared" si="179"/>
        <v>LT39DT+3</v>
      </c>
      <c r="D353" s="83" t="str">
        <f t="shared" si="180"/>
        <v>LT39DT+4</v>
      </c>
      <c r="E353" s="18" t="s">
        <v>365</v>
      </c>
      <c r="F353" s="85">
        <v>40</v>
      </c>
      <c r="G353" s="85"/>
      <c r="H353" s="93" t="s">
        <v>5178</v>
      </c>
      <c r="I353" s="84" t="s">
        <v>5179</v>
      </c>
      <c r="J353" s="84" t="s">
        <v>538</v>
      </c>
      <c r="K353" s="84" t="str">
        <f t="shared" si="200"/>
        <v>LT40DT</v>
      </c>
      <c r="L353" s="84" t="s">
        <v>5119</v>
      </c>
      <c r="M353" s="248">
        <v>12000</v>
      </c>
      <c r="N353" s="248">
        <v>6200</v>
      </c>
      <c r="O353" s="248">
        <v>4600</v>
      </c>
      <c r="P353" s="248">
        <v>3000</v>
      </c>
      <c r="Q353" s="95" t="e">
        <f>VLOOKUP(H353&amp;"Vị trí 1",#REF!,9,0)</f>
        <v>#REF!</v>
      </c>
      <c r="R353" s="95" t="e">
        <f>VLOOKUP(H353&amp;"Vị trí 2",#REF!,9,0)</f>
        <v>#REF!</v>
      </c>
      <c r="S353" s="95" t="e">
        <f>VLOOKUP(H353&amp;"Vị trí 3",#REF!,9,0)</f>
        <v>#REF!</v>
      </c>
      <c r="T353" s="95" t="e">
        <f>VLOOKUP(H353&amp;"Vị trí 4",#REF!,9,0)</f>
        <v>#REF!</v>
      </c>
      <c r="U353" s="237"/>
      <c r="V353" s="237"/>
      <c r="W353" s="237"/>
      <c r="X353" s="237"/>
      <c r="Y353" s="238"/>
      <c r="Z353" s="238"/>
      <c r="AA353" s="238"/>
      <c r="AB353" s="238"/>
      <c r="AC353" s="237"/>
      <c r="AD353" s="237"/>
      <c r="AE353" s="237"/>
      <c r="AF353" s="237"/>
      <c r="AG353" s="238"/>
      <c r="AH353" s="238"/>
      <c r="AI353" s="238"/>
      <c r="AJ353" s="238"/>
      <c r="AK353" s="86">
        <v>3.7040000000000002</v>
      </c>
      <c r="AL353" s="86"/>
      <c r="AM353" s="239"/>
      <c r="AN353" s="239">
        <f t="shared" si="210"/>
        <v>2.1</v>
      </c>
      <c r="AO353" s="98">
        <f t="shared" si="202"/>
        <v>25200</v>
      </c>
      <c r="AP353" s="98">
        <f t="shared" si="203"/>
        <v>13020</v>
      </c>
      <c r="AQ353" s="98">
        <f t="shared" si="204"/>
        <v>9660</v>
      </c>
      <c r="AR353" s="98">
        <f t="shared" si="205"/>
        <v>6300</v>
      </c>
      <c r="AS353" s="99">
        <f t="shared" si="206"/>
        <v>25200</v>
      </c>
      <c r="AT353" s="99">
        <f t="shared" si="206"/>
        <v>13000</v>
      </c>
      <c r="AU353" s="99">
        <f t="shared" si="206"/>
        <v>9700</v>
      </c>
      <c r="AV353" s="99">
        <f t="shared" si="206"/>
        <v>6300</v>
      </c>
      <c r="AW353" s="100">
        <f t="shared" si="207"/>
        <v>3780</v>
      </c>
      <c r="AX353" s="240" t="s">
        <v>365</v>
      </c>
      <c r="AY353" s="101">
        <v>8400</v>
      </c>
      <c r="AZ353" s="102">
        <v>4340</v>
      </c>
      <c r="BA353" s="102">
        <v>3220</v>
      </c>
      <c r="BB353" s="102">
        <v>2100</v>
      </c>
      <c r="BC353" s="237">
        <v>7200</v>
      </c>
      <c r="BD353" s="237">
        <v>3720</v>
      </c>
      <c r="BE353" s="237">
        <v>2760</v>
      </c>
      <c r="BF353" s="237">
        <v>1800</v>
      </c>
      <c r="BG353" s="103">
        <f t="shared" si="208"/>
        <v>2520</v>
      </c>
      <c r="BJ353" s="235" t="e">
        <f>M353*#REF!</f>
        <v>#REF!</v>
      </c>
      <c r="BK353" s="235" t="e">
        <f>N353*#REF!</f>
        <v>#REF!</v>
      </c>
      <c r="BL353" s="235" t="e">
        <f>O353*#REF!</f>
        <v>#REF!</v>
      </c>
      <c r="BM353" s="235" t="e">
        <f>P353*#REF!</f>
        <v>#REF!</v>
      </c>
    </row>
    <row r="354" spans="1:65" s="278" customFormat="1" ht="31.5" x14ac:dyDescent="0.25">
      <c r="A354" s="18" t="s">
        <v>365</v>
      </c>
      <c r="B354" s="18" t="s">
        <v>365</v>
      </c>
      <c r="C354" s="18" t="s">
        <v>365</v>
      </c>
      <c r="D354" s="18" t="s">
        <v>365</v>
      </c>
      <c r="E354" s="18" t="s">
        <v>365</v>
      </c>
      <c r="F354" s="85">
        <v>41</v>
      </c>
      <c r="G354" s="85"/>
      <c r="H354" s="93" t="s">
        <v>5180</v>
      </c>
      <c r="I354" s="84" t="s">
        <v>5181</v>
      </c>
      <c r="J354" s="84" t="s">
        <v>538</v>
      </c>
      <c r="K354" s="84" t="str">
        <f t="shared" si="200"/>
        <v>LT41DT</v>
      </c>
      <c r="L354" s="84" t="s">
        <v>5119</v>
      </c>
      <c r="M354" s="248">
        <v>8100</v>
      </c>
      <c r="N354" s="248">
        <v>3900</v>
      </c>
      <c r="O354" s="248">
        <v>3300</v>
      </c>
      <c r="P354" s="248">
        <v>2000</v>
      </c>
      <c r="Q354" s="95" t="e">
        <f>VLOOKUP(H354&amp;"Vị trí 1",#REF!,9,0)</f>
        <v>#REF!</v>
      </c>
      <c r="R354" s="95" t="e">
        <f>VLOOKUP(H354&amp;"Vị trí 2",#REF!,9,0)</f>
        <v>#REF!</v>
      </c>
      <c r="S354" s="95" t="e">
        <f>VLOOKUP(H354&amp;"Vị trí 3",#REF!,9,0)</f>
        <v>#REF!</v>
      </c>
      <c r="T354" s="95" t="e">
        <f>VLOOKUP(H354&amp;"Vị trí 4",#REF!,9,0)</f>
        <v>#REF!</v>
      </c>
      <c r="U354" s="250"/>
      <c r="V354" s="250"/>
      <c r="W354" s="250"/>
      <c r="X354" s="250"/>
      <c r="Y354" s="251"/>
      <c r="Z354" s="251"/>
      <c r="AA354" s="251"/>
      <c r="AB354" s="251"/>
      <c r="AC354" s="250"/>
      <c r="AD354" s="250"/>
      <c r="AE354" s="250"/>
      <c r="AF354" s="250"/>
      <c r="AG354" s="251"/>
      <c r="AH354" s="251"/>
      <c r="AI354" s="251">
        <f>MIN(AK355:AK371)</f>
        <v>3.7040000000000002</v>
      </c>
      <c r="AJ354" s="251">
        <f>MAX(AK355:AK371)</f>
        <v>10.072463768115941</v>
      </c>
      <c r="AK354" s="86">
        <v>3.7040000000000002</v>
      </c>
      <c r="AL354" s="86"/>
      <c r="AM354" s="252"/>
      <c r="AN354" s="239">
        <f t="shared" si="210"/>
        <v>2.1</v>
      </c>
      <c r="AO354" s="98">
        <f t="shared" si="202"/>
        <v>17010</v>
      </c>
      <c r="AP354" s="98">
        <f t="shared" si="203"/>
        <v>8190</v>
      </c>
      <c r="AQ354" s="98">
        <f t="shared" si="204"/>
        <v>6930</v>
      </c>
      <c r="AR354" s="98">
        <f t="shared" si="205"/>
        <v>4200</v>
      </c>
      <c r="AS354" s="99">
        <f t="shared" si="206"/>
        <v>17000</v>
      </c>
      <c r="AT354" s="99">
        <f t="shared" si="206"/>
        <v>8200</v>
      </c>
      <c r="AU354" s="99">
        <f t="shared" si="206"/>
        <v>6900</v>
      </c>
      <c r="AV354" s="99">
        <f t="shared" si="206"/>
        <v>4200</v>
      </c>
      <c r="AW354" s="100">
        <f t="shared" si="207"/>
        <v>2551.5</v>
      </c>
      <c r="AX354" s="253" t="s">
        <v>604</v>
      </c>
      <c r="AY354" s="276">
        <v>5040</v>
      </c>
      <c r="AZ354" s="277">
        <v>2450</v>
      </c>
      <c r="BA354" s="277">
        <v>1820</v>
      </c>
      <c r="BB354" s="277">
        <v>1260</v>
      </c>
      <c r="BC354" s="250">
        <v>4320</v>
      </c>
      <c r="BD354" s="250">
        <v>2100</v>
      </c>
      <c r="BE354" s="250">
        <v>1560</v>
      </c>
      <c r="BF354" s="250">
        <v>1080</v>
      </c>
      <c r="BG354" s="103">
        <f t="shared" si="208"/>
        <v>1648.5</v>
      </c>
    </row>
    <row r="355" spans="1:65" s="29" customFormat="1" ht="31.5" customHeight="1" x14ac:dyDescent="0.25">
      <c r="A355" s="18" t="s">
        <v>365</v>
      </c>
      <c r="B355" s="18" t="s">
        <v>365</v>
      </c>
      <c r="C355" s="18" t="s">
        <v>365</v>
      </c>
      <c r="D355" s="18" t="s">
        <v>365</v>
      </c>
      <c r="E355" s="18" t="s">
        <v>365</v>
      </c>
      <c r="F355" s="85">
        <v>42</v>
      </c>
      <c r="G355" s="85"/>
      <c r="H355" s="93" t="s">
        <v>5182</v>
      </c>
      <c r="I355" s="84" t="s">
        <v>5183</v>
      </c>
      <c r="J355" s="84" t="s">
        <v>5119</v>
      </c>
      <c r="K355" s="84" t="str">
        <f t="shared" si="200"/>
        <v>LT42DT</v>
      </c>
      <c r="L355" s="84" t="s">
        <v>290</v>
      </c>
      <c r="M355" s="248">
        <v>6200</v>
      </c>
      <c r="N355" s="248">
        <v>3100</v>
      </c>
      <c r="O355" s="248">
        <v>2300</v>
      </c>
      <c r="P355" s="248">
        <v>1700</v>
      </c>
      <c r="Q355" s="95" t="e">
        <f>VLOOKUP(H355&amp;"Vị trí 1",#REF!,9,0)</f>
        <v>#REF!</v>
      </c>
      <c r="R355" s="95" t="e">
        <f>VLOOKUP(H355&amp;"Vị trí 2",#REF!,9,0)</f>
        <v>#REF!</v>
      </c>
      <c r="S355" s="95" t="e">
        <f>VLOOKUP(H355&amp;"Vị trí 3",#REF!,9,0)</f>
        <v>#REF!</v>
      </c>
      <c r="T355" s="95" t="e">
        <f>VLOOKUP(H355&amp;"Vị trí 4",#REF!,9,0)</f>
        <v>#REF!</v>
      </c>
      <c r="U355" s="237"/>
      <c r="V355" s="237"/>
      <c r="W355" s="237"/>
      <c r="X355" s="237"/>
      <c r="Y355" s="238"/>
      <c r="Z355" s="238"/>
      <c r="AA355" s="238"/>
      <c r="AB355" s="238"/>
      <c r="AC355" s="237"/>
      <c r="AD355" s="237"/>
      <c r="AE355" s="237"/>
      <c r="AF355" s="237"/>
      <c r="AG355" s="238"/>
      <c r="AH355" s="238"/>
      <c r="AI355" s="238"/>
      <c r="AJ355" s="238"/>
      <c r="AK355" s="86">
        <v>4.63</v>
      </c>
      <c r="AL355" s="86"/>
      <c r="AM355" s="239"/>
      <c r="AN355" s="239">
        <f t="shared" si="210"/>
        <v>2.7</v>
      </c>
      <c r="AO355" s="98">
        <f t="shared" si="202"/>
        <v>16740</v>
      </c>
      <c r="AP355" s="98">
        <f t="shared" si="203"/>
        <v>8370</v>
      </c>
      <c r="AQ355" s="98">
        <f t="shared" si="204"/>
        <v>6210</v>
      </c>
      <c r="AR355" s="98">
        <f t="shared" si="205"/>
        <v>4590</v>
      </c>
      <c r="AS355" s="99">
        <f t="shared" si="206"/>
        <v>16700</v>
      </c>
      <c r="AT355" s="99">
        <f t="shared" si="206"/>
        <v>8400</v>
      </c>
      <c r="AU355" s="99">
        <f t="shared" si="206"/>
        <v>6200</v>
      </c>
      <c r="AV355" s="99">
        <f t="shared" si="206"/>
        <v>4600</v>
      </c>
      <c r="AW355" s="100">
        <f t="shared" si="207"/>
        <v>2511</v>
      </c>
      <c r="AX355" s="240" t="s">
        <v>604</v>
      </c>
      <c r="AY355" s="101"/>
      <c r="AZ355" s="102"/>
      <c r="BA355" s="102"/>
      <c r="BB355" s="102"/>
      <c r="BC355" s="97"/>
      <c r="BD355" s="97"/>
      <c r="BE355" s="97"/>
      <c r="BF355" s="97"/>
      <c r="BG355" s="103">
        <f t="shared" si="208"/>
        <v>2089</v>
      </c>
      <c r="BJ355" s="235" t="e">
        <f>M355*#REF!</f>
        <v>#REF!</v>
      </c>
      <c r="BK355" s="235" t="e">
        <f>N355*#REF!</f>
        <v>#REF!</v>
      </c>
      <c r="BL355" s="235" t="e">
        <f>O355*#REF!</f>
        <v>#REF!</v>
      </c>
      <c r="BM355" s="235" t="e">
        <f>P355*#REF!</f>
        <v>#REF!</v>
      </c>
    </row>
    <row r="356" spans="1:65" s="29" customFormat="1" ht="54.75" customHeight="1" x14ac:dyDescent="0.25">
      <c r="A356" s="18" t="s">
        <v>365</v>
      </c>
      <c r="B356" s="18" t="s">
        <v>365</v>
      </c>
      <c r="C356" s="18" t="s">
        <v>365</v>
      </c>
      <c r="D356" s="18" t="s">
        <v>365</v>
      </c>
      <c r="E356" s="18" t="s">
        <v>365</v>
      </c>
      <c r="F356" s="85">
        <v>43</v>
      </c>
      <c r="G356" s="85"/>
      <c r="H356" s="93" t="s">
        <v>5184</v>
      </c>
      <c r="I356" s="84" t="s">
        <v>5185</v>
      </c>
      <c r="J356" s="84" t="s">
        <v>5068</v>
      </c>
      <c r="K356" s="84" t="str">
        <f t="shared" si="200"/>
        <v>LT43DT</v>
      </c>
      <c r="L356" s="275" t="s">
        <v>5186</v>
      </c>
      <c r="M356" s="248">
        <v>6200</v>
      </c>
      <c r="N356" s="248">
        <v>3100</v>
      </c>
      <c r="O356" s="248">
        <v>2300</v>
      </c>
      <c r="P356" s="248">
        <v>1700</v>
      </c>
      <c r="Q356" s="95" t="e">
        <f>VLOOKUP(H356&amp;"Vị trí 1",#REF!,9,0)</f>
        <v>#REF!</v>
      </c>
      <c r="R356" s="95" t="e">
        <f>VLOOKUP(H356&amp;"Vị trí 2",#REF!,9,0)</f>
        <v>#REF!</v>
      </c>
      <c r="S356" s="95" t="e">
        <f>VLOOKUP(H356&amp;"Vị trí 3",#REF!,9,0)</f>
        <v>#REF!</v>
      </c>
      <c r="T356" s="95" t="e">
        <f>VLOOKUP(H356&amp;"Vị trí 4",#REF!,9,0)</f>
        <v>#REF!</v>
      </c>
      <c r="U356" s="237"/>
      <c r="V356" s="237" t="e">
        <f>VLOOKUP(B356,#REF!,32,0)</f>
        <v>#REF!</v>
      </c>
      <c r="W356" s="237"/>
      <c r="X356" s="237"/>
      <c r="Y356" s="238"/>
      <c r="Z356" s="238"/>
      <c r="AA356" s="238"/>
      <c r="AB356" s="238"/>
      <c r="AC356" s="237"/>
      <c r="AD356" s="237"/>
      <c r="AE356" s="237"/>
      <c r="AF356" s="237"/>
      <c r="AG356" s="238"/>
      <c r="AH356" s="238"/>
      <c r="AI356" s="238"/>
      <c r="AJ356" s="238"/>
      <c r="AK356" s="86">
        <v>4.63</v>
      </c>
      <c r="AL356" s="86"/>
      <c r="AM356" s="239"/>
      <c r="AN356" s="239">
        <f t="shared" si="210"/>
        <v>2.7</v>
      </c>
      <c r="AO356" s="98">
        <f t="shared" si="202"/>
        <v>16740</v>
      </c>
      <c r="AP356" s="98">
        <f t="shared" si="203"/>
        <v>8370</v>
      </c>
      <c r="AQ356" s="98">
        <f t="shared" si="204"/>
        <v>6210</v>
      </c>
      <c r="AR356" s="98">
        <f t="shared" si="205"/>
        <v>4590</v>
      </c>
      <c r="AS356" s="99">
        <f t="shared" si="206"/>
        <v>16700</v>
      </c>
      <c r="AT356" s="99">
        <f t="shared" si="206"/>
        <v>8400</v>
      </c>
      <c r="AU356" s="99">
        <f t="shared" si="206"/>
        <v>6200</v>
      </c>
      <c r="AV356" s="99">
        <f t="shared" si="206"/>
        <v>4600</v>
      </c>
      <c r="AW356" s="100">
        <f t="shared" si="207"/>
        <v>2511</v>
      </c>
      <c r="AX356" s="240" t="s">
        <v>604</v>
      </c>
      <c r="AY356" s="101">
        <v>7700</v>
      </c>
      <c r="AZ356" s="102">
        <v>2450</v>
      </c>
      <c r="BA356" s="102">
        <v>1890</v>
      </c>
      <c r="BB356" s="102">
        <v>1190</v>
      </c>
      <c r="BC356" s="279">
        <v>6600</v>
      </c>
      <c r="BD356" s="279">
        <v>2100</v>
      </c>
      <c r="BE356" s="279">
        <v>1620</v>
      </c>
      <c r="BF356" s="279">
        <v>1020</v>
      </c>
      <c r="BG356" s="103">
        <f t="shared" si="208"/>
        <v>2089</v>
      </c>
    </row>
    <row r="357" spans="1:65" s="18" customFormat="1" ht="35.1" customHeight="1" x14ac:dyDescent="0.25">
      <c r="A357" s="18" t="s">
        <v>365</v>
      </c>
      <c r="B357" s="18" t="s">
        <v>365</v>
      </c>
      <c r="C357" s="18" t="s">
        <v>365</v>
      </c>
      <c r="D357" s="18" t="s">
        <v>365</v>
      </c>
      <c r="E357" s="18" t="s">
        <v>365</v>
      </c>
      <c r="F357" s="85">
        <v>44</v>
      </c>
      <c r="G357" s="85"/>
      <c r="H357" s="93" t="s">
        <v>5187</v>
      </c>
      <c r="I357" s="84" t="s">
        <v>5188</v>
      </c>
      <c r="J357" s="84" t="s">
        <v>5068</v>
      </c>
      <c r="K357" s="84" t="str">
        <f t="shared" si="200"/>
        <v>LT44DT</v>
      </c>
      <c r="L357" s="275" t="s">
        <v>5189</v>
      </c>
      <c r="M357" s="248">
        <v>6200</v>
      </c>
      <c r="N357" s="248">
        <v>3100</v>
      </c>
      <c r="O357" s="248">
        <v>2300</v>
      </c>
      <c r="P357" s="248">
        <v>1700</v>
      </c>
      <c r="Q357" s="95" t="e">
        <f>VLOOKUP(H357&amp;"Vị trí 1",#REF!,9,0)</f>
        <v>#REF!</v>
      </c>
      <c r="R357" s="95" t="e">
        <f>VLOOKUP(H357&amp;"Vị trí 2",#REF!,9,0)</f>
        <v>#REF!</v>
      </c>
      <c r="S357" s="95" t="e">
        <f>VLOOKUP(H357&amp;"Vị trí 3",#REF!,9,0)</f>
        <v>#REF!</v>
      </c>
      <c r="T357" s="95" t="e">
        <f>VLOOKUP(H357&amp;"Vị trí 4",#REF!,9,0)</f>
        <v>#REF!</v>
      </c>
      <c r="U357" s="237"/>
      <c r="V357" s="237"/>
      <c r="W357" s="237"/>
      <c r="X357" s="237"/>
      <c r="Y357" s="238"/>
      <c r="Z357" s="238"/>
      <c r="AA357" s="238"/>
      <c r="AB357" s="238"/>
      <c r="AC357" s="237"/>
      <c r="AD357" s="237"/>
      <c r="AE357" s="237"/>
      <c r="AF357" s="237"/>
      <c r="AG357" s="238"/>
      <c r="AH357" s="238"/>
      <c r="AI357" s="238"/>
      <c r="AJ357" s="238"/>
      <c r="AK357" s="86">
        <v>4.63</v>
      </c>
      <c r="AL357" s="86"/>
      <c r="AM357" s="239"/>
      <c r="AN357" s="239">
        <f t="shared" si="210"/>
        <v>2.7</v>
      </c>
      <c r="AO357" s="98">
        <f t="shared" si="202"/>
        <v>16740</v>
      </c>
      <c r="AP357" s="98">
        <f t="shared" si="203"/>
        <v>8370</v>
      </c>
      <c r="AQ357" s="98">
        <f t="shared" si="204"/>
        <v>6210</v>
      </c>
      <c r="AR357" s="98">
        <f t="shared" si="205"/>
        <v>4590</v>
      </c>
      <c r="AS357" s="99">
        <f t="shared" si="206"/>
        <v>16700</v>
      </c>
      <c r="AT357" s="99">
        <f t="shared" si="206"/>
        <v>8400</v>
      </c>
      <c r="AU357" s="99">
        <f t="shared" si="206"/>
        <v>6200</v>
      </c>
      <c r="AV357" s="99">
        <f t="shared" si="206"/>
        <v>4600</v>
      </c>
      <c r="AW357" s="100">
        <f t="shared" si="207"/>
        <v>2511</v>
      </c>
      <c r="AX357" s="240" t="s">
        <v>604</v>
      </c>
      <c r="AY357" s="101"/>
      <c r="AZ357" s="102"/>
      <c r="BA357" s="102"/>
      <c r="BB357" s="102"/>
      <c r="BC357" s="97"/>
      <c r="BD357" s="97"/>
      <c r="BE357" s="97"/>
      <c r="BF357" s="97"/>
      <c r="BG357" s="103">
        <f t="shared" si="208"/>
        <v>2089</v>
      </c>
      <c r="BJ357" s="235" t="e">
        <f>M357*#REF!</f>
        <v>#REF!</v>
      </c>
      <c r="BK357" s="235" t="e">
        <f>N357*#REF!</f>
        <v>#REF!</v>
      </c>
      <c r="BL357" s="235" t="e">
        <f>O357*#REF!</f>
        <v>#REF!</v>
      </c>
      <c r="BM357" s="235" t="e">
        <f>P357*#REF!</f>
        <v>#REF!</v>
      </c>
    </row>
    <row r="358" spans="1:65" s="18" customFormat="1" ht="35.1" customHeight="1" x14ac:dyDescent="0.25">
      <c r="A358" s="18" t="s">
        <v>365</v>
      </c>
      <c r="B358" s="18" t="s">
        <v>365</v>
      </c>
      <c r="C358" s="18" t="s">
        <v>365</v>
      </c>
      <c r="D358" s="18" t="s">
        <v>365</v>
      </c>
      <c r="E358" s="18" t="s">
        <v>365</v>
      </c>
      <c r="F358" s="85">
        <v>45</v>
      </c>
      <c r="G358" s="85"/>
      <c r="H358" s="93" t="s">
        <v>5190</v>
      </c>
      <c r="I358" s="84" t="s">
        <v>5191</v>
      </c>
      <c r="J358" s="84" t="s">
        <v>5192</v>
      </c>
      <c r="K358" s="84" t="str">
        <f t="shared" si="200"/>
        <v>LT45DT</v>
      </c>
      <c r="L358" s="84" t="s">
        <v>261</v>
      </c>
      <c r="M358" s="248">
        <v>12000</v>
      </c>
      <c r="N358" s="248">
        <v>6200</v>
      </c>
      <c r="O358" s="248">
        <v>4600</v>
      </c>
      <c r="P358" s="248">
        <v>3000</v>
      </c>
      <c r="Q358" s="95" t="e">
        <f>VLOOKUP(H358&amp;"Vị trí 1",#REF!,9,0)</f>
        <v>#REF!</v>
      </c>
      <c r="R358" s="95" t="e">
        <f>VLOOKUP(H358&amp;"Vị trí 2",#REF!,9,0)</f>
        <v>#REF!</v>
      </c>
      <c r="S358" s="95" t="e">
        <f>VLOOKUP(H358&amp;"Vị trí 3",#REF!,9,0)</f>
        <v>#REF!</v>
      </c>
      <c r="T358" s="95" t="e">
        <f>VLOOKUP(H358&amp;"Vị trí 4",#REF!,9,0)</f>
        <v>#REF!</v>
      </c>
      <c r="U358" s="237" t="e">
        <f>VLOOKUP(A358,#REF!,32,0)</f>
        <v>#REF!</v>
      </c>
      <c r="V358" s="237" t="e">
        <f>VLOOKUP(B358,#REF!,32,0)</f>
        <v>#REF!</v>
      </c>
      <c r="W358" s="237"/>
      <c r="X358" s="237" t="e">
        <f>VLOOKUP(D358,#REF!,32,0)</f>
        <v>#REF!</v>
      </c>
      <c r="Y358" s="238" t="e">
        <f>U358/M358</f>
        <v>#REF!</v>
      </c>
      <c r="Z358" s="238" t="e">
        <f>V358/N358</f>
        <v>#REF!</v>
      </c>
      <c r="AA358" s="238"/>
      <c r="AB358" s="238" t="e">
        <f>X358/P358</f>
        <v>#REF!</v>
      </c>
      <c r="AC358" s="237"/>
      <c r="AD358" s="237"/>
      <c r="AE358" s="237"/>
      <c r="AF358" s="237"/>
      <c r="AG358" s="238"/>
      <c r="AH358" s="238"/>
      <c r="AI358" s="238"/>
      <c r="AJ358" s="238"/>
      <c r="AK358" s="86">
        <v>3.7040000000000002</v>
      </c>
      <c r="AL358" s="86"/>
      <c r="AM358" s="239"/>
      <c r="AN358" s="239">
        <f t="shared" si="210"/>
        <v>2.1</v>
      </c>
      <c r="AO358" s="98">
        <f t="shared" si="202"/>
        <v>25200</v>
      </c>
      <c r="AP358" s="98">
        <f t="shared" si="203"/>
        <v>13020</v>
      </c>
      <c r="AQ358" s="98">
        <f t="shared" si="204"/>
        <v>9660</v>
      </c>
      <c r="AR358" s="98">
        <f t="shared" si="205"/>
        <v>6300</v>
      </c>
      <c r="AS358" s="99">
        <f t="shared" si="206"/>
        <v>25200</v>
      </c>
      <c r="AT358" s="99">
        <f t="shared" si="206"/>
        <v>13000</v>
      </c>
      <c r="AU358" s="99">
        <f t="shared" si="206"/>
        <v>9700</v>
      </c>
      <c r="AV358" s="99">
        <f t="shared" si="206"/>
        <v>6300</v>
      </c>
      <c r="AW358" s="100">
        <f t="shared" si="207"/>
        <v>3780</v>
      </c>
      <c r="AX358" s="240" t="s">
        <v>604</v>
      </c>
      <c r="AY358" s="101">
        <v>7000</v>
      </c>
      <c r="AZ358" s="102">
        <v>2310</v>
      </c>
      <c r="BA358" s="102">
        <v>1470</v>
      </c>
      <c r="BB358" s="102">
        <v>1120</v>
      </c>
      <c r="BC358" s="97">
        <v>6000</v>
      </c>
      <c r="BD358" s="97">
        <v>1980</v>
      </c>
      <c r="BE358" s="97">
        <v>1260</v>
      </c>
      <c r="BF358" s="97">
        <v>960</v>
      </c>
      <c r="BG358" s="103">
        <f t="shared" si="208"/>
        <v>2520</v>
      </c>
      <c r="BJ358" s="235" t="e">
        <f>M358*#REF!</f>
        <v>#REF!</v>
      </c>
      <c r="BK358" s="235" t="e">
        <f>N358*#REF!</f>
        <v>#REF!</v>
      </c>
      <c r="BL358" s="235" t="e">
        <f>O358*#REF!</f>
        <v>#REF!</v>
      </c>
      <c r="BM358" s="235" t="e">
        <f>P358*#REF!</f>
        <v>#REF!</v>
      </c>
    </row>
    <row r="359" spans="1:65" s="18" customFormat="1" ht="35.1" customHeight="1" x14ac:dyDescent="0.25">
      <c r="A359" s="18" t="s">
        <v>365</v>
      </c>
      <c r="B359" s="18" t="s">
        <v>365</v>
      </c>
      <c r="C359" s="18" t="s">
        <v>365</v>
      </c>
      <c r="D359" s="18" t="s">
        <v>365</v>
      </c>
      <c r="E359" s="18" t="s">
        <v>365</v>
      </c>
      <c r="F359" s="85">
        <v>46</v>
      </c>
      <c r="G359" s="85"/>
      <c r="H359" s="93" t="s">
        <v>5193</v>
      </c>
      <c r="I359" s="84" t="s">
        <v>5194</v>
      </c>
      <c r="J359" s="84" t="s">
        <v>556</v>
      </c>
      <c r="K359" s="84" t="str">
        <f t="shared" si="200"/>
        <v>LT46DT</v>
      </c>
      <c r="L359" s="84" t="s">
        <v>538</v>
      </c>
      <c r="M359" s="248">
        <v>12000</v>
      </c>
      <c r="N359" s="248">
        <v>6200</v>
      </c>
      <c r="O359" s="248">
        <v>4600</v>
      </c>
      <c r="P359" s="248">
        <v>3000</v>
      </c>
      <c r="Q359" s="95" t="e">
        <f>VLOOKUP(H359&amp;"Vị trí 1",#REF!,9,0)</f>
        <v>#REF!</v>
      </c>
      <c r="R359" s="95" t="e">
        <f>VLOOKUP(H359&amp;"Vị trí 2",#REF!,9,0)</f>
        <v>#REF!</v>
      </c>
      <c r="S359" s="95" t="e">
        <f>VLOOKUP(H359&amp;"Vị trí 3",#REF!,9,0)</f>
        <v>#REF!</v>
      </c>
      <c r="T359" s="95" t="e">
        <f>VLOOKUP(H359&amp;"Vị trí 4",#REF!,9,0)</f>
        <v>#REF!</v>
      </c>
      <c r="U359" s="237" t="e">
        <f>VLOOKUP(A359,#REF!,32,0)</f>
        <v>#REF!</v>
      </c>
      <c r="V359" s="237" t="e">
        <f>VLOOKUP(B359,#REF!,32,0)</f>
        <v>#REF!</v>
      </c>
      <c r="W359" s="237"/>
      <c r="X359" s="237"/>
      <c r="Y359" s="238" t="e">
        <f>U359/M359</f>
        <v>#REF!</v>
      </c>
      <c r="Z359" s="238" t="e">
        <f>V359/N359</f>
        <v>#REF!</v>
      </c>
      <c r="AA359" s="238"/>
      <c r="AB359" s="238"/>
      <c r="AC359" s="237"/>
      <c r="AD359" s="237"/>
      <c r="AE359" s="237"/>
      <c r="AF359" s="237"/>
      <c r="AG359" s="238"/>
      <c r="AH359" s="238"/>
      <c r="AI359" s="238"/>
      <c r="AJ359" s="238"/>
      <c r="AK359" s="86">
        <v>3.7040000000000002</v>
      </c>
      <c r="AL359" s="86"/>
      <c r="AM359" s="239"/>
      <c r="AN359" s="239">
        <f t="shared" si="210"/>
        <v>2.1</v>
      </c>
      <c r="AO359" s="98">
        <f t="shared" si="202"/>
        <v>25200</v>
      </c>
      <c r="AP359" s="98">
        <f t="shared" si="203"/>
        <v>13020</v>
      </c>
      <c r="AQ359" s="98">
        <f t="shared" si="204"/>
        <v>9660</v>
      </c>
      <c r="AR359" s="98">
        <f t="shared" si="205"/>
        <v>6300</v>
      </c>
      <c r="AS359" s="99">
        <f t="shared" si="206"/>
        <v>25200</v>
      </c>
      <c r="AT359" s="99">
        <f t="shared" si="206"/>
        <v>13000</v>
      </c>
      <c r="AU359" s="99">
        <f t="shared" si="206"/>
        <v>9700</v>
      </c>
      <c r="AV359" s="99">
        <f t="shared" si="206"/>
        <v>6300</v>
      </c>
      <c r="AW359" s="100">
        <f t="shared" si="207"/>
        <v>3780</v>
      </c>
      <c r="AX359" s="240" t="s">
        <v>604</v>
      </c>
      <c r="AY359" s="101">
        <v>7700</v>
      </c>
      <c r="AZ359" s="102">
        <v>2310</v>
      </c>
      <c r="BA359" s="102">
        <v>1470</v>
      </c>
      <c r="BB359" s="102">
        <v>1120</v>
      </c>
      <c r="BC359" s="97">
        <v>6600</v>
      </c>
      <c r="BD359" s="97">
        <v>1980</v>
      </c>
      <c r="BE359" s="97">
        <v>1260</v>
      </c>
      <c r="BF359" s="97">
        <v>960</v>
      </c>
      <c r="BG359" s="103">
        <f t="shared" si="208"/>
        <v>2520</v>
      </c>
      <c r="BJ359" s="235" t="e">
        <f>M359*#REF!</f>
        <v>#REF!</v>
      </c>
      <c r="BK359" s="235" t="e">
        <f>N359*#REF!</f>
        <v>#REF!</v>
      </c>
      <c r="BL359" s="235" t="e">
        <f>O359*#REF!</f>
        <v>#REF!</v>
      </c>
      <c r="BM359" s="235" t="e">
        <f>P359*#REF!</f>
        <v>#REF!</v>
      </c>
    </row>
    <row r="360" spans="1:65" s="18" customFormat="1" ht="35.1" customHeight="1" x14ac:dyDescent="0.25">
      <c r="A360" s="18" t="s">
        <v>365</v>
      </c>
      <c r="B360" s="18" t="s">
        <v>365</v>
      </c>
      <c r="C360" s="18" t="s">
        <v>365</v>
      </c>
      <c r="D360" s="18" t="s">
        <v>365</v>
      </c>
      <c r="E360" s="18" t="s">
        <v>365</v>
      </c>
      <c r="F360" s="85">
        <v>47</v>
      </c>
      <c r="G360" s="85"/>
      <c r="H360" s="93" t="s">
        <v>5195</v>
      </c>
      <c r="I360" s="84" t="s">
        <v>5196</v>
      </c>
      <c r="J360" s="84" t="s">
        <v>556</v>
      </c>
      <c r="K360" s="84" t="str">
        <f t="shared" si="200"/>
        <v>LT47DT</v>
      </c>
      <c r="L360" s="84" t="s">
        <v>538</v>
      </c>
      <c r="M360" s="95">
        <v>7200</v>
      </c>
      <c r="N360" s="95">
        <v>3500</v>
      </c>
      <c r="O360" s="95">
        <v>2600</v>
      </c>
      <c r="P360" s="95">
        <v>1800</v>
      </c>
      <c r="Q360" s="95" t="e">
        <f>VLOOKUP(H360&amp;"Vị trí 1",#REF!,9,0)</f>
        <v>#REF!</v>
      </c>
      <c r="R360" s="95" t="e">
        <f>VLOOKUP(H360&amp;"Vị trí 2",#REF!,9,0)</f>
        <v>#REF!</v>
      </c>
      <c r="S360" s="95" t="e">
        <f>VLOOKUP(H360&amp;"Vị trí 3",#REF!,9,0)</f>
        <v>#REF!</v>
      </c>
      <c r="T360" s="95" t="e">
        <f>VLOOKUP(H360&amp;"Vị trí 4",#REF!,9,0)</f>
        <v>#REF!</v>
      </c>
      <c r="U360" s="237"/>
      <c r="V360" s="237"/>
      <c r="W360" s="237"/>
      <c r="X360" s="237"/>
      <c r="Y360" s="238"/>
      <c r="Z360" s="238"/>
      <c r="AA360" s="238"/>
      <c r="AB360" s="238"/>
      <c r="AC360" s="237"/>
      <c r="AD360" s="237"/>
      <c r="AE360" s="237"/>
      <c r="AF360" s="237"/>
      <c r="AG360" s="238"/>
      <c r="AH360" s="238"/>
      <c r="AI360" s="238"/>
      <c r="AJ360" s="238"/>
      <c r="AK360" s="86">
        <v>4.63</v>
      </c>
      <c r="AL360" s="86"/>
      <c r="AM360" s="239"/>
      <c r="AN360" s="239">
        <f t="shared" si="210"/>
        <v>2.7</v>
      </c>
      <c r="AO360" s="98">
        <f t="shared" si="202"/>
        <v>19440</v>
      </c>
      <c r="AP360" s="98">
        <f t="shared" si="203"/>
        <v>9450</v>
      </c>
      <c r="AQ360" s="98">
        <f t="shared" si="204"/>
        <v>7020.0000000000009</v>
      </c>
      <c r="AR360" s="98">
        <f t="shared" si="205"/>
        <v>4860</v>
      </c>
      <c r="AS360" s="99">
        <f t="shared" si="206"/>
        <v>19400</v>
      </c>
      <c r="AT360" s="99">
        <f t="shared" si="206"/>
        <v>9500</v>
      </c>
      <c r="AU360" s="99">
        <f t="shared" si="206"/>
        <v>7000</v>
      </c>
      <c r="AV360" s="99">
        <f t="shared" si="206"/>
        <v>4900</v>
      </c>
      <c r="AW360" s="100">
        <f t="shared" si="207"/>
        <v>2916</v>
      </c>
      <c r="AX360" s="240" t="s">
        <v>604</v>
      </c>
      <c r="AY360" s="101">
        <v>5460</v>
      </c>
      <c r="AZ360" s="102">
        <v>1610</v>
      </c>
      <c r="BA360" s="102">
        <v>1260</v>
      </c>
      <c r="BB360" s="102">
        <v>910</v>
      </c>
      <c r="BC360" s="97">
        <v>4680</v>
      </c>
      <c r="BD360" s="97">
        <v>1380</v>
      </c>
      <c r="BE360" s="97">
        <v>1080</v>
      </c>
      <c r="BF360" s="97">
        <v>780</v>
      </c>
      <c r="BG360" s="103">
        <f t="shared" si="208"/>
        <v>1984</v>
      </c>
    </row>
    <row r="361" spans="1:65" s="257" customFormat="1" ht="59.25" customHeight="1" x14ac:dyDescent="0.25">
      <c r="A361" s="256" t="str">
        <f t="shared" ref="A361:A371" si="211">$H360&amp;"+1"</f>
        <v>LT47DT+1</v>
      </c>
      <c r="B361" s="256" t="str">
        <f t="shared" ref="B361:B371" si="212">$H360&amp;"+2"</f>
        <v>LT47DT+2</v>
      </c>
      <c r="C361" s="256" t="str">
        <f t="shared" ref="C361:C371" si="213">$H360&amp;"+3"</f>
        <v>LT47DT+3</v>
      </c>
      <c r="D361" s="256" t="str">
        <f t="shared" ref="D361:D371" si="214">$H360&amp;"+4"</f>
        <v>LT47DT+4</v>
      </c>
      <c r="E361" s="280" t="s">
        <v>604</v>
      </c>
      <c r="F361" s="184" t="s">
        <v>605</v>
      </c>
      <c r="G361" s="184"/>
      <c r="H361" s="185" t="s">
        <v>604</v>
      </c>
      <c r="I361" s="258" t="s">
        <v>5197</v>
      </c>
      <c r="J361" s="258"/>
      <c r="K361" s="258"/>
      <c r="L361" s="258"/>
      <c r="M361" s="260"/>
      <c r="N361" s="260"/>
      <c r="O361" s="260"/>
      <c r="P361" s="260"/>
      <c r="Q361" s="261"/>
      <c r="R361" s="261"/>
      <c r="S361" s="261"/>
      <c r="T361" s="261"/>
      <c r="U361" s="259"/>
      <c r="V361" s="259"/>
      <c r="W361" s="259"/>
      <c r="X361" s="259"/>
      <c r="Y361" s="262"/>
      <c r="Z361" s="262"/>
      <c r="AA361" s="262"/>
      <c r="AB361" s="262"/>
      <c r="AC361" s="259"/>
      <c r="AD361" s="259"/>
      <c r="AE361" s="259"/>
      <c r="AF361" s="259"/>
      <c r="AG361" s="262"/>
      <c r="AH361" s="262"/>
      <c r="AI361" s="262"/>
      <c r="AJ361" s="262"/>
      <c r="AK361" s="263">
        <f>AVERAGE(AK362:AK378)</f>
        <v>9.9997647280255979</v>
      </c>
      <c r="AL361" s="263"/>
      <c r="AM361" s="264"/>
      <c r="AN361" s="265">
        <f t="shared" si="210"/>
        <v>5.8</v>
      </c>
      <c r="AO361" s="266"/>
      <c r="AP361" s="266"/>
      <c r="AQ361" s="266"/>
      <c r="AR361" s="266"/>
      <c r="AS361" s="266"/>
      <c r="AT361" s="266"/>
      <c r="AU361" s="266"/>
      <c r="AV361" s="266"/>
      <c r="AW361" s="189"/>
      <c r="AX361" s="267" t="s">
        <v>604</v>
      </c>
      <c r="AY361" s="268"/>
      <c r="AZ361" s="269"/>
      <c r="BA361" s="269"/>
      <c r="BB361" s="269"/>
      <c r="BC361" s="269"/>
      <c r="BD361" s="269"/>
      <c r="BE361" s="269"/>
      <c r="BF361" s="269"/>
      <c r="BJ361" s="271" t="e">
        <f>M361*#REF!</f>
        <v>#REF!</v>
      </c>
      <c r="BK361" s="271" t="e">
        <f>N361*#REF!</f>
        <v>#REF!</v>
      </c>
      <c r="BL361" s="271" t="e">
        <f>O361*#REF!</f>
        <v>#REF!</v>
      </c>
      <c r="BM361" s="271" t="e">
        <f>P361*#REF!</f>
        <v>#REF!</v>
      </c>
    </row>
    <row r="362" spans="1:65" s="18" customFormat="1" ht="31.5" x14ac:dyDescent="0.25">
      <c r="A362" s="83" t="str">
        <f t="shared" si="211"/>
        <v>NT+1</v>
      </c>
      <c r="B362" s="83" t="str">
        <f t="shared" si="212"/>
        <v>NT+2</v>
      </c>
      <c r="C362" s="83" t="str">
        <f t="shared" si="213"/>
        <v>NT+3</v>
      </c>
      <c r="D362" s="83" t="str">
        <f t="shared" si="214"/>
        <v>NT+4</v>
      </c>
      <c r="E362" s="29" t="s">
        <v>604</v>
      </c>
      <c r="F362" s="85">
        <v>1</v>
      </c>
      <c r="G362" s="85"/>
      <c r="H362" s="93" t="s">
        <v>5198</v>
      </c>
      <c r="I362" s="84" t="s">
        <v>5199</v>
      </c>
      <c r="J362" s="84"/>
      <c r="K362" s="84" t="str">
        <f t="shared" si="200"/>
        <v>NT1DT</v>
      </c>
      <c r="L362" s="84"/>
      <c r="M362" s="95">
        <v>11000</v>
      </c>
      <c r="N362" s="95">
        <v>3500</v>
      </c>
      <c r="O362" s="95">
        <v>2700</v>
      </c>
      <c r="P362" s="95">
        <v>1700</v>
      </c>
      <c r="Q362" s="95" t="e">
        <f>VLOOKUP(H362&amp;"Vị trí 1",#REF!,9,0)</f>
        <v>#REF!</v>
      </c>
      <c r="R362" s="95" t="e">
        <f>VLOOKUP(H362&amp;"Vị trí 2",#REF!,9,0)</f>
        <v>#REF!</v>
      </c>
      <c r="S362" s="95" t="e">
        <f>VLOOKUP(H362&amp;"Vị trí 3",#REF!,9,0)</f>
        <v>#REF!</v>
      </c>
      <c r="T362" s="95" t="e">
        <f>VLOOKUP(H362&amp;"Vị trí 4",#REF!,9,0)</f>
        <v>#REF!</v>
      </c>
      <c r="U362" s="237"/>
      <c r="V362" s="237"/>
      <c r="W362" s="237"/>
      <c r="X362" s="237"/>
      <c r="Y362" s="238"/>
      <c r="Z362" s="238"/>
      <c r="AA362" s="238"/>
      <c r="AB362" s="238"/>
      <c r="AC362" s="237"/>
      <c r="AD362" s="237"/>
      <c r="AE362" s="237"/>
      <c r="AF362" s="237"/>
      <c r="AG362" s="238"/>
      <c r="AH362" s="238"/>
      <c r="AI362" s="238"/>
      <c r="AJ362" s="238"/>
      <c r="AK362" s="86">
        <v>10</v>
      </c>
      <c r="AL362" s="86"/>
      <c r="AM362" s="239"/>
      <c r="AN362" s="239">
        <f t="shared" si="210"/>
        <v>5.8</v>
      </c>
      <c r="AO362" s="98">
        <f>M362*$AN362</f>
        <v>63800</v>
      </c>
      <c r="AP362" s="98">
        <f>N362*$AN362</f>
        <v>20300</v>
      </c>
      <c r="AQ362" s="98">
        <f>O362*$AN362</f>
        <v>15660</v>
      </c>
      <c r="AR362" s="98">
        <f>P362*$AN362</f>
        <v>9860</v>
      </c>
      <c r="AS362" s="99">
        <f>IF(AO362&lt;1000,ROUND(AO362,-1),ROUND(AO362,-2))</f>
        <v>63800</v>
      </c>
      <c r="AT362" s="99">
        <f>IF(AP362&lt;1000,ROUND(AP362,-1),ROUND(AP362,-2))</f>
        <v>20300</v>
      </c>
      <c r="AU362" s="99">
        <f>IF(AQ362&lt;1000,ROUND(AQ362,-1),ROUND(AQ362,-2))</f>
        <v>15700</v>
      </c>
      <c r="AV362" s="99">
        <f>IF(AR362&lt;1000,ROUND(AR362,-1),ROUND(AR362,-2))</f>
        <v>9900</v>
      </c>
      <c r="AW362" s="100">
        <f>AO362*0.15</f>
        <v>9570</v>
      </c>
      <c r="AX362" s="240" t="s">
        <v>604</v>
      </c>
      <c r="AY362" s="101">
        <v>4550</v>
      </c>
      <c r="AZ362" s="102">
        <v>1470</v>
      </c>
      <c r="BA362" s="102">
        <v>1190</v>
      </c>
      <c r="BB362" s="102">
        <v>909.99999999999989</v>
      </c>
      <c r="BC362" s="97">
        <v>3900</v>
      </c>
      <c r="BD362" s="97">
        <v>1260</v>
      </c>
      <c r="BE362" s="97">
        <v>1020</v>
      </c>
      <c r="BF362" s="97">
        <v>780</v>
      </c>
      <c r="BG362" s="103">
        <f>AV362-AW362</f>
        <v>330</v>
      </c>
      <c r="BJ362" s="235" t="e">
        <f>M362*#REF!</f>
        <v>#REF!</v>
      </c>
      <c r="BK362" s="235" t="e">
        <f>N362*#REF!</f>
        <v>#REF!</v>
      </c>
      <c r="BL362" s="235" t="e">
        <f>O362*#REF!</f>
        <v>#REF!</v>
      </c>
      <c r="BM362" s="235" t="e">
        <f>P362*#REF!</f>
        <v>#REF!</v>
      </c>
    </row>
    <row r="363" spans="1:65" s="18" customFormat="1" ht="67.5" customHeight="1" x14ac:dyDescent="0.25">
      <c r="A363" s="83" t="str">
        <f t="shared" si="211"/>
        <v>NT1DT+1</v>
      </c>
      <c r="B363" s="83" t="str">
        <f t="shared" si="212"/>
        <v>NT1DT+2</v>
      </c>
      <c r="C363" s="83" t="str">
        <f t="shared" si="213"/>
        <v>NT1DT+3</v>
      </c>
      <c r="D363" s="83" t="str">
        <f t="shared" si="214"/>
        <v>NT1DT+4</v>
      </c>
      <c r="E363" s="29" t="s">
        <v>604</v>
      </c>
      <c r="F363" s="85">
        <v>2</v>
      </c>
      <c r="G363" s="85"/>
      <c r="H363" s="93" t="s">
        <v>5200</v>
      </c>
      <c r="I363" s="84" t="s">
        <v>5201</v>
      </c>
      <c r="J363" s="281" t="s">
        <v>5202</v>
      </c>
      <c r="K363" s="84"/>
      <c r="L363" s="281" t="s">
        <v>5203</v>
      </c>
      <c r="M363" s="282"/>
      <c r="N363" s="282"/>
      <c r="O363" s="282"/>
      <c r="P363" s="282"/>
      <c r="Q363" s="95"/>
      <c r="R363" s="95"/>
      <c r="S363" s="95"/>
      <c r="T363" s="95"/>
      <c r="U363" s="237"/>
      <c r="V363" s="237"/>
      <c r="W363" s="237"/>
      <c r="X363" s="237"/>
      <c r="Y363" s="238"/>
      <c r="Z363" s="238"/>
      <c r="AA363" s="238"/>
      <c r="AB363" s="238"/>
      <c r="AC363" s="237"/>
      <c r="AD363" s="237"/>
      <c r="AE363" s="237"/>
      <c r="AF363" s="237"/>
      <c r="AG363" s="238"/>
      <c r="AH363" s="238"/>
      <c r="AI363" s="238"/>
      <c r="AJ363" s="238"/>
      <c r="AK363" s="86"/>
      <c r="AL363" s="86"/>
      <c r="AM363" s="239"/>
      <c r="AN363" s="239"/>
      <c r="AO363" s="98"/>
      <c r="AP363" s="98"/>
      <c r="AQ363" s="98"/>
      <c r="AR363" s="98"/>
      <c r="AS363" s="98"/>
      <c r="AT363" s="98"/>
      <c r="AU363" s="98"/>
      <c r="AV363" s="98"/>
      <c r="AW363" s="58"/>
      <c r="AX363" s="240" t="s">
        <v>604</v>
      </c>
      <c r="AY363" s="101">
        <v>4550</v>
      </c>
      <c r="AZ363" s="102">
        <v>1470</v>
      </c>
      <c r="BA363" s="102">
        <v>1190</v>
      </c>
      <c r="BB363" s="102">
        <v>909.99999999999989</v>
      </c>
      <c r="BC363" s="97">
        <v>3900</v>
      </c>
      <c r="BD363" s="97">
        <v>1260</v>
      </c>
      <c r="BE363" s="97">
        <v>1020</v>
      </c>
      <c r="BF363" s="97">
        <v>780</v>
      </c>
      <c r="BJ363" s="235" t="e">
        <f>M363*#REF!</f>
        <v>#REF!</v>
      </c>
      <c r="BK363" s="235" t="e">
        <f>N363*#REF!</f>
        <v>#REF!</v>
      </c>
      <c r="BL363" s="235" t="e">
        <f>O363*#REF!</f>
        <v>#REF!</v>
      </c>
      <c r="BM363" s="235" t="e">
        <f>P363*#REF!</f>
        <v>#REF!</v>
      </c>
    </row>
    <row r="364" spans="1:65" s="18" customFormat="1" ht="47.25" x14ac:dyDescent="0.25">
      <c r="A364" s="83" t="str">
        <f t="shared" si="211"/>
        <v>NT2DT+1</v>
      </c>
      <c r="B364" s="83" t="str">
        <f t="shared" si="212"/>
        <v>NT2DT+2</v>
      </c>
      <c r="C364" s="83" t="str">
        <f t="shared" si="213"/>
        <v>NT2DT+3</v>
      </c>
      <c r="D364" s="83" t="str">
        <f t="shared" si="214"/>
        <v>NT2DT+4</v>
      </c>
      <c r="E364" s="29" t="s">
        <v>604</v>
      </c>
      <c r="F364" s="85"/>
      <c r="G364" s="85"/>
      <c r="H364" s="93" t="s">
        <v>5204</v>
      </c>
      <c r="I364" s="84" t="s">
        <v>5205</v>
      </c>
      <c r="J364" s="281" t="s">
        <v>5206</v>
      </c>
      <c r="K364" s="84" t="str">
        <f t="shared" si="200"/>
        <v>NT2DT_D1</v>
      </c>
      <c r="L364" s="281" t="s">
        <v>5207</v>
      </c>
      <c r="M364" s="248">
        <v>10000</v>
      </c>
      <c r="N364" s="248">
        <v>3300</v>
      </c>
      <c r="O364" s="248">
        <v>2100</v>
      </c>
      <c r="P364" s="248">
        <v>1600</v>
      </c>
      <c r="Q364" s="95" t="e">
        <f>VLOOKUP(H364&amp;"Vị trí 1",#REF!,9,0)</f>
        <v>#REF!</v>
      </c>
      <c r="R364" s="95" t="e">
        <f>VLOOKUP(H364&amp;"Vị trí 2",#REF!,9,0)</f>
        <v>#REF!</v>
      </c>
      <c r="S364" s="95" t="e">
        <f>VLOOKUP(H364&amp;"Vị trí 3",#REF!,9,0)</f>
        <v>#REF!</v>
      </c>
      <c r="T364" s="95" t="e">
        <f>VLOOKUP(H364&amp;"Vị trí 4",#REF!,9,0)</f>
        <v>#REF!</v>
      </c>
      <c r="U364" s="237"/>
      <c r="V364" s="237"/>
      <c r="W364" s="237"/>
      <c r="X364" s="237"/>
      <c r="Y364" s="238"/>
      <c r="Z364" s="238"/>
      <c r="AA364" s="238"/>
      <c r="AB364" s="238"/>
      <c r="AC364" s="237"/>
      <c r="AD364" s="237"/>
      <c r="AE364" s="237"/>
      <c r="AF364" s="237"/>
      <c r="AG364" s="238"/>
      <c r="AH364" s="238"/>
      <c r="AI364" s="238"/>
      <c r="AJ364" s="238"/>
      <c r="AK364" s="86">
        <v>10</v>
      </c>
      <c r="AL364" s="86"/>
      <c r="AM364" s="239"/>
      <c r="AN364" s="239">
        <f>ROUNDDOWN(AK364*$AN$10/$AK$10,1)</f>
        <v>5.8</v>
      </c>
      <c r="AO364" s="98">
        <f t="shared" ref="AO364:AR366" si="215">M364*$AN364</f>
        <v>58000</v>
      </c>
      <c r="AP364" s="98">
        <f t="shared" si="215"/>
        <v>19140</v>
      </c>
      <c r="AQ364" s="98">
        <f t="shared" si="215"/>
        <v>12180</v>
      </c>
      <c r="AR364" s="98">
        <f t="shared" si="215"/>
        <v>9280</v>
      </c>
      <c r="AS364" s="99">
        <f t="shared" ref="AS364:AV366" si="216">IF(AO364&lt;1000,ROUND(AO364,-1),ROUND(AO364,-2))</f>
        <v>58000</v>
      </c>
      <c r="AT364" s="99">
        <f t="shared" si="216"/>
        <v>19100</v>
      </c>
      <c r="AU364" s="99">
        <f t="shared" si="216"/>
        <v>12200</v>
      </c>
      <c r="AV364" s="99">
        <f t="shared" si="216"/>
        <v>9300</v>
      </c>
      <c r="AW364" s="100">
        <f>AO364*0.15</f>
        <v>8700</v>
      </c>
      <c r="AX364" s="240" t="s">
        <v>604</v>
      </c>
      <c r="AY364" s="101">
        <v>4340</v>
      </c>
      <c r="AZ364" s="102">
        <v>1470</v>
      </c>
      <c r="BA364" s="102">
        <v>1190</v>
      </c>
      <c r="BB364" s="102">
        <v>910</v>
      </c>
      <c r="BC364" s="97">
        <v>3720</v>
      </c>
      <c r="BD364" s="97">
        <v>1260</v>
      </c>
      <c r="BE364" s="97">
        <v>1020</v>
      </c>
      <c r="BF364" s="97">
        <v>780</v>
      </c>
      <c r="BG364" s="103">
        <f>AV364-AW364</f>
        <v>600</v>
      </c>
      <c r="BJ364" s="235" t="e">
        <f>M364*#REF!</f>
        <v>#REF!</v>
      </c>
      <c r="BK364" s="235" t="e">
        <f>N364*#REF!</f>
        <v>#REF!</v>
      </c>
      <c r="BL364" s="235" t="e">
        <f>O364*#REF!</f>
        <v>#REF!</v>
      </c>
      <c r="BM364" s="235" t="e">
        <f>P364*#REF!</f>
        <v>#REF!</v>
      </c>
    </row>
    <row r="365" spans="1:65" s="18" customFormat="1" ht="47.25" customHeight="1" x14ac:dyDescent="0.25">
      <c r="A365" s="83" t="str">
        <f t="shared" si="211"/>
        <v>NT2DT_D1+1</v>
      </c>
      <c r="B365" s="83" t="str">
        <f t="shared" si="212"/>
        <v>NT2DT_D1+2</v>
      </c>
      <c r="C365" s="83" t="str">
        <f t="shared" si="213"/>
        <v>NT2DT_D1+3</v>
      </c>
      <c r="D365" s="83" t="str">
        <f t="shared" si="214"/>
        <v>NT2DT_D1+4</v>
      </c>
      <c r="E365" s="29" t="s">
        <v>604</v>
      </c>
      <c r="F365" s="85"/>
      <c r="G365" s="85"/>
      <c r="H365" s="93" t="s">
        <v>5208</v>
      </c>
      <c r="I365" s="84" t="s">
        <v>5209</v>
      </c>
      <c r="J365" s="281" t="s">
        <v>5206</v>
      </c>
      <c r="K365" s="84" t="str">
        <f t="shared" si="200"/>
        <v>NT2DT_D2</v>
      </c>
      <c r="L365" s="281" t="s">
        <v>5210</v>
      </c>
      <c r="M365" s="248">
        <v>11000</v>
      </c>
      <c r="N365" s="248">
        <v>3300</v>
      </c>
      <c r="O365" s="248">
        <v>2100</v>
      </c>
      <c r="P365" s="248">
        <v>1600</v>
      </c>
      <c r="Q365" s="95" t="e">
        <f>VLOOKUP(H365&amp;"Vị trí 1",#REF!,9,0)</f>
        <v>#REF!</v>
      </c>
      <c r="R365" s="95" t="e">
        <f>VLOOKUP(H365&amp;"Vị trí 2",#REF!,9,0)</f>
        <v>#REF!</v>
      </c>
      <c r="S365" s="95" t="e">
        <f>VLOOKUP(H365&amp;"Vị trí 3",#REF!,9,0)</f>
        <v>#REF!</v>
      </c>
      <c r="T365" s="95" t="e">
        <f>VLOOKUP(H365&amp;"Vị trí 4",#REF!,9,0)</f>
        <v>#REF!</v>
      </c>
      <c r="U365" s="237"/>
      <c r="V365" s="237"/>
      <c r="W365" s="237"/>
      <c r="X365" s="237"/>
      <c r="Y365" s="238"/>
      <c r="Z365" s="238"/>
      <c r="AA365" s="238"/>
      <c r="AB365" s="238"/>
      <c r="AC365" s="237"/>
      <c r="AD365" s="237"/>
      <c r="AE365" s="237"/>
      <c r="AF365" s="237"/>
      <c r="AG365" s="238"/>
      <c r="AH365" s="238"/>
      <c r="AI365" s="238"/>
      <c r="AJ365" s="238"/>
      <c r="AK365" s="86">
        <v>9.9242424242424239</v>
      </c>
      <c r="AL365" s="86"/>
      <c r="AM365" s="239"/>
      <c r="AN365" s="239">
        <f>ROUNDDOWN(AK365*$AN$10/$AK$10,1)</f>
        <v>5.8</v>
      </c>
      <c r="AO365" s="98">
        <f t="shared" si="215"/>
        <v>63800</v>
      </c>
      <c r="AP365" s="98">
        <f t="shared" si="215"/>
        <v>19140</v>
      </c>
      <c r="AQ365" s="98">
        <f t="shared" si="215"/>
        <v>12180</v>
      </c>
      <c r="AR365" s="98">
        <f t="shared" si="215"/>
        <v>9280</v>
      </c>
      <c r="AS365" s="99">
        <f t="shared" si="216"/>
        <v>63800</v>
      </c>
      <c r="AT365" s="99">
        <f t="shared" si="216"/>
        <v>19100</v>
      </c>
      <c r="AU365" s="99">
        <f t="shared" si="216"/>
        <v>12200</v>
      </c>
      <c r="AV365" s="99">
        <f t="shared" si="216"/>
        <v>9300</v>
      </c>
      <c r="AW365" s="100">
        <f>AO365*0.15</f>
        <v>9570</v>
      </c>
      <c r="AX365" s="240" t="s">
        <v>604</v>
      </c>
      <c r="AY365" s="101">
        <v>4340</v>
      </c>
      <c r="AZ365" s="102">
        <v>1470</v>
      </c>
      <c r="BA365" s="102">
        <v>1190</v>
      </c>
      <c r="BB365" s="102">
        <v>910</v>
      </c>
      <c r="BC365" s="97">
        <v>3720</v>
      </c>
      <c r="BD365" s="97">
        <v>1260</v>
      </c>
      <c r="BE365" s="97">
        <v>1020</v>
      </c>
      <c r="BF365" s="97">
        <v>780</v>
      </c>
      <c r="BG365" s="103">
        <f>AV365-AW365</f>
        <v>-270</v>
      </c>
      <c r="BJ365" s="235" t="e">
        <f>M365*#REF!</f>
        <v>#REF!</v>
      </c>
      <c r="BK365" s="235" t="e">
        <f>N365*#REF!</f>
        <v>#REF!</v>
      </c>
      <c r="BL365" s="235" t="e">
        <f>O365*#REF!</f>
        <v>#REF!</v>
      </c>
      <c r="BM365" s="235" t="e">
        <f>P365*#REF!</f>
        <v>#REF!</v>
      </c>
    </row>
    <row r="366" spans="1:65" s="18" customFormat="1" ht="47.25" customHeight="1" x14ac:dyDescent="0.25">
      <c r="A366" s="83" t="str">
        <f t="shared" si="211"/>
        <v>NT2DT_D2+1</v>
      </c>
      <c r="B366" s="83" t="str">
        <f t="shared" si="212"/>
        <v>NT2DT_D2+2</v>
      </c>
      <c r="C366" s="83" t="str">
        <f t="shared" si="213"/>
        <v>NT2DT_D2+3</v>
      </c>
      <c r="D366" s="83" t="str">
        <f t="shared" si="214"/>
        <v>NT2DT_D2+4</v>
      </c>
      <c r="E366" s="29" t="s">
        <v>604</v>
      </c>
      <c r="F366" s="85">
        <v>3</v>
      </c>
      <c r="G366" s="85"/>
      <c r="H366" s="93" t="s">
        <v>5211</v>
      </c>
      <c r="I366" s="84" t="s">
        <v>5212</v>
      </c>
      <c r="J366" s="281" t="s">
        <v>5210</v>
      </c>
      <c r="K366" s="84" t="str">
        <f t="shared" si="200"/>
        <v>NT3DT</v>
      </c>
      <c r="L366" s="281" t="s">
        <v>5207</v>
      </c>
      <c r="M366" s="248">
        <v>7800</v>
      </c>
      <c r="N366" s="248">
        <v>2300</v>
      </c>
      <c r="O366" s="248">
        <v>1800</v>
      </c>
      <c r="P366" s="248">
        <v>1300</v>
      </c>
      <c r="Q366" s="95" t="e">
        <f>VLOOKUP(H366&amp;"Vị trí 1",#REF!,9,0)</f>
        <v>#REF!</v>
      </c>
      <c r="R366" s="95" t="e">
        <f>VLOOKUP(H366&amp;"Vị trí 2",#REF!,9,0)</f>
        <v>#REF!</v>
      </c>
      <c r="S366" s="95" t="e">
        <f>VLOOKUP(H366&amp;"Vị trí 3",#REF!,9,0)</f>
        <v>#REF!</v>
      </c>
      <c r="T366" s="95" t="e">
        <f>VLOOKUP(H366&amp;"Vị trí 4",#REF!,9,0)</f>
        <v>#REF!</v>
      </c>
      <c r="U366" s="237"/>
      <c r="V366" s="237"/>
      <c r="W366" s="237"/>
      <c r="X366" s="237"/>
      <c r="Y366" s="238"/>
      <c r="Z366" s="238"/>
      <c r="AA366" s="238"/>
      <c r="AB366" s="238"/>
      <c r="AC366" s="237"/>
      <c r="AD366" s="237"/>
      <c r="AE366" s="237"/>
      <c r="AF366" s="237"/>
      <c r="AG366" s="238"/>
      <c r="AH366" s="238"/>
      <c r="AI366" s="238"/>
      <c r="AJ366" s="238"/>
      <c r="AK366" s="86">
        <v>10.072463768115941</v>
      </c>
      <c r="AL366" s="86"/>
      <c r="AM366" s="239"/>
      <c r="AN366" s="239">
        <f>ROUNDDOWN(AK366*$AN$10/$AK$10,1)</f>
        <v>5.9</v>
      </c>
      <c r="AO366" s="98">
        <f t="shared" si="215"/>
        <v>46020</v>
      </c>
      <c r="AP366" s="98">
        <f t="shared" si="215"/>
        <v>13570</v>
      </c>
      <c r="AQ366" s="98">
        <f t="shared" si="215"/>
        <v>10620</v>
      </c>
      <c r="AR366" s="98">
        <f t="shared" si="215"/>
        <v>7670.0000000000009</v>
      </c>
      <c r="AS366" s="99">
        <f t="shared" si="216"/>
        <v>46000</v>
      </c>
      <c r="AT366" s="99">
        <f t="shared" si="216"/>
        <v>13600</v>
      </c>
      <c r="AU366" s="99">
        <f t="shared" si="216"/>
        <v>10600</v>
      </c>
      <c r="AV366" s="99">
        <f t="shared" si="216"/>
        <v>7700</v>
      </c>
      <c r="AW366" s="100">
        <f>AO366*0.15</f>
        <v>6903</v>
      </c>
      <c r="AX366" s="240" t="s">
        <v>604</v>
      </c>
      <c r="AY366" s="101">
        <v>4550</v>
      </c>
      <c r="AZ366" s="102">
        <v>1470</v>
      </c>
      <c r="BA366" s="102">
        <v>1190</v>
      </c>
      <c r="BB366" s="102">
        <v>910</v>
      </c>
      <c r="BC366" s="97">
        <v>3900</v>
      </c>
      <c r="BD366" s="97">
        <v>1260</v>
      </c>
      <c r="BE366" s="97">
        <v>1020</v>
      </c>
      <c r="BF366" s="97">
        <v>780</v>
      </c>
      <c r="BG366" s="103">
        <f>AV366-AW366</f>
        <v>797</v>
      </c>
      <c r="BJ366" s="235" t="e">
        <f>M366*#REF!</f>
        <v>#REF!</v>
      </c>
      <c r="BK366" s="235" t="e">
        <f>N366*#REF!</f>
        <v>#REF!</v>
      </c>
      <c r="BL366" s="235" t="e">
        <f>O366*#REF!</f>
        <v>#REF!</v>
      </c>
      <c r="BM366" s="235" t="e">
        <f>P366*#REF!</f>
        <v>#REF!</v>
      </c>
    </row>
    <row r="367" spans="1:65" s="18" customFormat="1" ht="47.25" x14ac:dyDescent="0.25">
      <c r="A367" s="83" t="str">
        <f t="shared" si="211"/>
        <v>NT3DT+1</v>
      </c>
      <c r="B367" s="83" t="str">
        <f t="shared" si="212"/>
        <v>NT3DT+2</v>
      </c>
      <c r="C367" s="83" t="str">
        <f t="shared" si="213"/>
        <v>NT3DT+3</v>
      </c>
      <c r="D367" s="83" t="str">
        <f t="shared" si="214"/>
        <v>NT3DT+4</v>
      </c>
      <c r="E367" s="29" t="s">
        <v>604</v>
      </c>
      <c r="F367" s="85">
        <v>4</v>
      </c>
      <c r="G367" s="85"/>
      <c r="H367" s="93" t="s">
        <v>5213</v>
      </c>
      <c r="I367" s="84" t="s">
        <v>5214</v>
      </c>
      <c r="J367" s="281" t="s">
        <v>5215</v>
      </c>
      <c r="K367" s="84"/>
      <c r="L367" s="281" t="s">
        <v>5216</v>
      </c>
      <c r="M367" s="282"/>
      <c r="N367" s="282"/>
      <c r="O367" s="282"/>
      <c r="P367" s="282"/>
      <c r="Q367" s="95"/>
      <c r="R367" s="95"/>
      <c r="S367" s="95"/>
      <c r="T367" s="95"/>
      <c r="U367" s="237"/>
      <c r="V367" s="237"/>
      <c r="W367" s="237"/>
      <c r="X367" s="237"/>
      <c r="Y367" s="238"/>
      <c r="Z367" s="238"/>
      <c r="AA367" s="238"/>
      <c r="AB367" s="238"/>
      <c r="AC367" s="237"/>
      <c r="AD367" s="237"/>
      <c r="AE367" s="237"/>
      <c r="AF367" s="237"/>
      <c r="AG367" s="238"/>
      <c r="AH367" s="238"/>
      <c r="AI367" s="238"/>
      <c r="AJ367" s="238"/>
      <c r="AK367" s="86"/>
      <c r="AL367" s="86"/>
      <c r="AM367" s="239"/>
      <c r="AN367" s="239"/>
      <c r="AO367" s="98"/>
      <c r="AP367" s="98"/>
      <c r="AQ367" s="98"/>
      <c r="AR367" s="98"/>
      <c r="AS367" s="98"/>
      <c r="AT367" s="98"/>
      <c r="AU367" s="98"/>
      <c r="AV367" s="98"/>
      <c r="AW367" s="58"/>
      <c r="AX367" s="240" t="s">
        <v>604</v>
      </c>
      <c r="AY367" s="101">
        <v>4340</v>
      </c>
      <c r="AZ367" s="102">
        <v>1470</v>
      </c>
      <c r="BA367" s="102">
        <v>1190</v>
      </c>
      <c r="BB367" s="102">
        <v>910</v>
      </c>
      <c r="BC367" s="97">
        <v>3720</v>
      </c>
      <c r="BD367" s="97">
        <v>1260</v>
      </c>
      <c r="BE367" s="97">
        <v>1020</v>
      </c>
      <c r="BF367" s="97">
        <v>780</v>
      </c>
      <c r="BJ367" s="235" t="e">
        <f>M367*#REF!</f>
        <v>#REF!</v>
      </c>
      <c r="BK367" s="235" t="e">
        <f>N367*#REF!</f>
        <v>#REF!</v>
      </c>
      <c r="BL367" s="235" t="e">
        <f>O367*#REF!</f>
        <v>#REF!</v>
      </c>
      <c r="BM367" s="235" t="e">
        <f>P367*#REF!</f>
        <v>#REF!</v>
      </c>
    </row>
    <row r="368" spans="1:65" s="18" customFormat="1" ht="35.1" customHeight="1" x14ac:dyDescent="0.25">
      <c r="A368" s="83" t="str">
        <f t="shared" si="211"/>
        <v>NT4DT+1</v>
      </c>
      <c r="B368" s="83" t="str">
        <f t="shared" si="212"/>
        <v>NT4DT+2</v>
      </c>
      <c r="C368" s="83" t="str">
        <f t="shared" si="213"/>
        <v>NT4DT+3</v>
      </c>
      <c r="D368" s="83" t="str">
        <f t="shared" si="214"/>
        <v>NT4DT+4</v>
      </c>
      <c r="E368" s="29" t="s">
        <v>604</v>
      </c>
      <c r="F368" s="85"/>
      <c r="G368" s="85"/>
      <c r="H368" s="93" t="s">
        <v>5217</v>
      </c>
      <c r="I368" s="84" t="s">
        <v>5218</v>
      </c>
      <c r="J368" s="281" t="s">
        <v>5219</v>
      </c>
      <c r="K368" s="84" t="str">
        <f t="shared" si="200"/>
        <v>NT4DT_D1</v>
      </c>
      <c r="L368" s="281" t="s">
        <v>896</v>
      </c>
      <c r="M368" s="248">
        <v>6500</v>
      </c>
      <c r="N368" s="248">
        <v>2100</v>
      </c>
      <c r="O368" s="248">
        <v>1700</v>
      </c>
      <c r="P368" s="248">
        <v>1300</v>
      </c>
      <c r="Q368" s="95" t="e">
        <f>VLOOKUP(H368&amp;"Vị trí 1",#REF!,9,0)</f>
        <v>#REF!</v>
      </c>
      <c r="R368" s="95" t="e">
        <f>VLOOKUP(H368&amp;"Vị trí 2",#REF!,9,0)</f>
        <v>#REF!</v>
      </c>
      <c r="S368" s="95" t="e">
        <f>VLOOKUP(H368&amp;"Vị trí 3",#REF!,9,0)</f>
        <v>#REF!</v>
      </c>
      <c r="T368" s="95" t="e">
        <f>VLOOKUP(H368&amp;"Vị trí 4",#REF!,9,0)</f>
        <v>#REF!</v>
      </c>
      <c r="U368" s="237"/>
      <c r="V368" s="237"/>
      <c r="W368" s="237"/>
      <c r="X368" s="237"/>
      <c r="Y368" s="238"/>
      <c r="Z368" s="238"/>
      <c r="AA368" s="238"/>
      <c r="AB368" s="238"/>
      <c r="AC368" s="237"/>
      <c r="AD368" s="237"/>
      <c r="AE368" s="237"/>
      <c r="AF368" s="237"/>
      <c r="AG368" s="238"/>
      <c r="AH368" s="238"/>
      <c r="AI368" s="238"/>
      <c r="AJ368" s="238"/>
      <c r="AK368" s="86">
        <v>10</v>
      </c>
      <c r="AL368" s="86"/>
      <c r="AM368" s="239"/>
      <c r="AN368" s="239">
        <f t="shared" ref="AN368:AN375" si="217">ROUNDDOWN(AK368*$AN$10/$AK$10,1)</f>
        <v>5.8</v>
      </c>
      <c r="AO368" s="98">
        <f t="shared" ref="AO368:AR375" si="218">M368*$AN368</f>
        <v>37700</v>
      </c>
      <c r="AP368" s="98">
        <f t="shared" si="218"/>
        <v>12180</v>
      </c>
      <c r="AQ368" s="98">
        <f t="shared" si="218"/>
        <v>9860</v>
      </c>
      <c r="AR368" s="98">
        <f t="shared" si="218"/>
        <v>7540</v>
      </c>
      <c r="AS368" s="99">
        <f t="shared" ref="AS368:AV375" si="219">IF(AO368&lt;1000,ROUND(AO368,-1),ROUND(AO368,-2))</f>
        <v>37700</v>
      </c>
      <c r="AT368" s="99">
        <f t="shared" si="219"/>
        <v>12200</v>
      </c>
      <c r="AU368" s="99">
        <f t="shared" si="219"/>
        <v>9900</v>
      </c>
      <c r="AV368" s="99">
        <f t="shared" si="219"/>
        <v>7500</v>
      </c>
      <c r="AW368" s="100">
        <f t="shared" ref="AW368:AW375" si="220">AO368*0.15</f>
        <v>5655</v>
      </c>
      <c r="AX368" s="240" t="s">
        <v>604</v>
      </c>
      <c r="AY368" s="101">
        <v>4340</v>
      </c>
      <c r="AZ368" s="102">
        <v>1470</v>
      </c>
      <c r="BA368" s="102">
        <v>1190</v>
      </c>
      <c r="BB368" s="102">
        <v>910</v>
      </c>
      <c r="BC368" s="97">
        <v>3720</v>
      </c>
      <c r="BD368" s="97">
        <v>1260</v>
      </c>
      <c r="BE368" s="97">
        <v>1020</v>
      </c>
      <c r="BF368" s="97">
        <v>780</v>
      </c>
      <c r="BG368" s="103">
        <f t="shared" ref="BG368:BG375" si="221">AV368-AW368</f>
        <v>1845</v>
      </c>
      <c r="BJ368" s="235" t="e">
        <f>M368*#REF!</f>
        <v>#REF!</v>
      </c>
      <c r="BK368" s="235" t="e">
        <f>N368*#REF!</f>
        <v>#REF!</v>
      </c>
      <c r="BL368" s="235" t="e">
        <f>O368*#REF!</f>
        <v>#REF!</v>
      </c>
      <c r="BM368" s="235" t="e">
        <f>P368*#REF!</f>
        <v>#REF!</v>
      </c>
    </row>
    <row r="369" spans="1:65" s="18" customFormat="1" ht="35.1" customHeight="1" x14ac:dyDescent="0.25">
      <c r="A369" s="83" t="str">
        <f t="shared" si="211"/>
        <v>NT4DT_D1+1</v>
      </c>
      <c r="B369" s="83" t="str">
        <f t="shared" si="212"/>
        <v>NT4DT_D1+2</v>
      </c>
      <c r="C369" s="83" t="str">
        <f t="shared" si="213"/>
        <v>NT4DT_D1+3</v>
      </c>
      <c r="D369" s="83" t="str">
        <f t="shared" si="214"/>
        <v>NT4DT_D1+4</v>
      </c>
      <c r="E369" s="29" t="s">
        <v>604</v>
      </c>
      <c r="F369" s="85"/>
      <c r="G369" s="85"/>
      <c r="H369" s="93" t="s">
        <v>5220</v>
      </c>
      <c r="I369" s="84" t="s">
        <v>5221</v>
      </c>
      <c r="J369" s="281" t="s">
        <v>5219</v>
      </c>
      <c r="K369" s="84" t="str">
        <f t="shared" si="200"/>
        <v>NT4DT_D2</v>
      </c>
      <c r="L369" s="281" t="s">
        <v>896</v>
      </c>
      <c r="M369" s="248">
        <v>6500</v>
      </c>
      <c r="N369" s="248">
        <v>2100</v>
      </c>
      <c r="O369" s="248">
        <v>1700</v>
      </c>
      <c r="P369" s="248">
        <v>1300</v>
      </c>
      <c r="Q369" s="95" t="e">
        <f>VLOOKUP(H369&amp;"Vị trí 1",#REF!,9,0)</f>
        <v>#REF!</v>
      </c>
      <c r="R369" s="95" t="e">
        <f>VLOOKUP(H369&amp;"Vị trí 2",#REF!,9,0)</f>
        <v>#REF!</v>
      </c>
      <c r="S369" s="95" t="e">
        <f>VLOOKUP(H369&amp;"Vị trí 3",#REF!,9,0)</f>
        <v>#REF!</v>
      </c>
      <c r="T369" s="95" t="e">
        <f>VLOOKUP(H369&amp;"Vị trí 4",#REF!,9,0)</f>
        <v>#REF!</v>
      </c>
      <c r="U369" s="237"/>
      <c r="V369" s="237" t="e">
        <f>VLOOKUP(B369,#REF!,32,0)</f>
        <v>#REF!</v>
      </c>
      <c r="W369" s="237"/>
      <c r="X369" s="237"/>
      <c r="Y369" s="238"/>
      <c r="Z369" s="238"/>
      <c r="AA369" s="238"/>
      <c r="AB369" s="238"/>
      <c r="AC369" s="237"/>
      <c r="AD369" s="237"/>
      <c r="AE369" s="237"/>
      <c r="AF369" s="237"/>
      <c r="AG369" s="238"/>
      <c r="AH369" s="238"/>
      <c r="AI369" s="238"/>
      <c r="AJ369" s="238"/>
      <c r="AK369" s="86">
        <v>10</v>
      </c>
      <c r="AL369" s="86"/>
      <c r="AM369" s="239"/>
      <c r="AN369" s="239">
        <f t="shared" si="217"/>
        <v>5.8</v>
      </c>
      <c r="AO369" s="98">
        <f t="shared" si="218"/>
        <v>37700</v>
      </c>
      <c r="AP369" s="98">
        <f t="shared" si="218"/>
        <v>12180</v>
      </c>
      <c r="AQ369" s="98">
        <f t="shared" si="218"/>
        <v>9860</v>
      </c>
      <c r="AR369" s="98">
        <f t="shared" si="218"/>
        <v>7540</v>
      </c>
      <c r="AS369" s="99">
        <f t="shared" si="219"/>
        <v>37700</v>
      </c>
      <c r="AT369" s="99">
        <f t="shared" si="219"/>
        <v>12200</v>
      </c>
      <c r="AU369" s="99">
        <f t="shared" si="219"/>
        <v>9900</v>
      </c>
      <c r="AV369" s="99">
        <f t="shared" si="219"/>
        <v>7500</v>
      </c>
      <c r="AW369" s="100">
        <f t="shared" si="220"/>
        <v>5655</v>
      </c>
      <c r="AX369" s="240" t="s">
        <v>604</v>
      </c>
      <c r="AY369" s="101">
        <v>4340</v>
      </c>
      <c r="AZ369" s="102">
        <v>1470</v>
      </c>
      <c r="BA369" s="102">
        <v>1190</v>
      </c>
      <c r="BB369" s="102">
        <v>910</v>
      </c>
      <c r="BC369" s="97">
        <v>3720</v>
      </c>
      <c r="BD369" s="97">
        <v>1260</v>
      </c>
      <c r="BE369" s="97">
        <v>1020</v>
      </c>
      <c r="BF369" s="97">
        <v>780</v>
      </c>
      <c r="BG369" s="103">
        <f t="shared" si="221"/>
        <v>1845</v>
      </c>
      <c r="BJ369" s="235"/>
      <c r="BK369" s="235"/>
      <c r="BL369" s="235"/>
      <c r="BM369" s="235"/>
    </row>
    <row r="370" spans="1:65" s="18" customFormat="1" ht="35.1" customHeight="1" x14ac:dyDescent="0.25">
      <c r="A370" s="83" t="str">
        <f t="shared" si="211"/>
        <v>NT4DT_D2+1</v>
      </c>
      <c r="B370" s="83" t="str">
        <f t="shared" si="212"/>
        <v>NT4DT_D2+2</v>
      </c>
      <c r="C370" s="83" t="str">
        <f t="shared" si="213"/>
        <v>NT4DT_D2+3</v>
      </c>
      <c r="D370" s="83" t="str">
        <f t="shared" si="214"/>
        <v>NT4DT_D2+4</v>
      </c>
      <c r="E370" s="29" t="s">
        <v>604</v>
      </c>
      <c r="F370" s="85">
        <v>5</v>
      </c>
      <c r="G370" s="85"/>
      <c r="H370" s="93" t="s">
        <v>5222</v>
      </c>
      <c r="I370" s="84" t="s">
        <v>5223</v>
      </c>
      <c r="J370" s="281" t="s">
        <v>5224</v>
      </c>
      <c r="K370" s="84" t="str">
        <f t="shared" si="200"/>
        <v>NT5DT</v>
      </c>
      <c r="L370" s="281" t="s">
        <v>890</v>
      </c>
      <c r="M370" s="248">
        <v>6200</v>
      </c>
      <c r="N370" s="248">
        <v>2100</v>
      </c>
      <c r="O370" s="248">
        <v>1700</v>
      </c>
      <c r="P370" s="248">
        <v>1300</v>
      </c>
      <c r="Q370" s="95" t="e">
        <f>VLOOKUP(H370&amp;"Vị trí 1",#REF!,9,0)</f>
        <v>#REF!</v>
      </c>
      <c r="R370" s="95" t="e">
        <f>VLOOKUP(H370&amp;"Vị trí 2",#REF!,9,0)</f>
        <v>#REF!</v>
      </c>
      <c r="S370" s="95" t="e">
        <f>VLOOKUP(H370&amp;"Vị trí 3",#REF!,9,0)</f>
        <v>#REF!</v>
      </c>
      <c r="T370" s="95" t="e">
        <f>VLOOKUP(H370&amp;"Vị trí 4",#REF!,9,0)</f>
        <v>#REF!</v>
      </c>
      <c r="U370" s="237"/>
      <c r="V370" s="237"/>
      <c r="W370" s="237"/>
      <c r="X370" s="237"/>
      <c r="Y370" s="238"/>
      <c r="Z370" s="238"/>
      <c r="AA370" s="238"/>
      <c r="AB370" s="238"/>
      <c r="AC370" s="237"/>
      <c r="AD370" s="237"/>
      <c r="AE370" s="237"/>
      <c r="AF370" s="237"/>
      <c r="AG370" s="238"/>
      <c r="AH370" s="238"/>
      <c r="AI370" s="238"/>
      <c r="AJ370" s="238"/>
      <c r="AK370" s="86">
        <v>10</v>
      </c>
      <c r="AL370" s="86"/>
      <c r="AM370" s="239"/>
      <c r="AN370" s="239">
        <f t="shared" si="217"/>
        <v>5.8</v>
      </c>
      <c r="AO370" s="98">
        <f t="shared" si="218"/>
        <v>35960</v>
      </c>
      <c r="AP370" s="98">
        <f t="shared" si="218"/>
        <v>12180</v>
      </c>
      <c r="AQ370" s="98">
        <f t="shared" si="218"/>
        <v>9860</v>
      </c>
      <c r="AR370" s="98">
        <f t="shared" si="218"/>
        <v>7540</v>
      </c>
      <c r="AS370" s="99">
        <f t="shared" si="219"/>
        <v>36000</v>
      </c>
      <c r="AT370" s="99">
        <f t="shared" si="219"/>
        <v>12200</v>
      </c>
      <c r="AU370" s="99">
        <f t="shared" si="219"/>
        <v>9900</v>
      </c>
      <c r="AV370" s="99">
        <f t="shared" si="219"/>
        <v>7500</v>
      </c>
      <c r="AW370" s="100">
        <f t="shared" si="220"/>
        <v>5394</v>
      </c>
      <c r="AX370" s="240" t="s">
        <v>604</v>
      </c>
      <c r="AY370" s="101">
        <v>5950</v>
      </c>
      <c r="AZ370" s="102">
        <v>2450</v>
      </c>
      <c r="BA370" s="102">
        <v>1889.9999999999998</v>
      </c>
      <c r="BB370" s="102">
        <v>1470</v>
      </c>
      <c r="BC370" s="97">
        <v>5100</v>
      </c>
      <c r="BD370" s="97">
        <v>2100</v>
      </c>
      <c r="BE370" s="97">
        <v>1620</v>
      </c>
      <c r="BF370" s="97">
        <v>1260</v>
      </c>
      <c r="BG370" s="103">
        <f t="shared" si="221"/>
        <v>2106</v>
      </c>
      <c r="BJ370" s="235" t="e">
        <f>M370*#REF!</f>
        <v>#REF!</v>
      </c>
      <c r="BK370" s="235" t="e">
        <f>N370*#REF!</f>
        <v>#REF!</v>
      </c>
      <c r="BL370" s="235" t="e">
        <f>O370*#REF!</f>
        <v>#REF!</v>
      </c>
      <c r="BM370" s="235" t="e">
        <f>P370*#REF!</f>
        <v>#REF!</v>
      </c>
    </row>
    <row r="371" spans="1:65" s="18" customFormat="1" ht="35.1" customHeight="1" x14ac:dyDescent="0.25">
      <c r="A371" s="83" t="str">
        <f t="shared" si="211"/>
        <v>NT5DT+1</v>
      </c>
      <c r="B371" s="83" t="str">
        <f t="shared" si="212"/>
        <v>NT5DT+2</v>
      </c>
      <c r="C371" s="83" t="str">
        <f t="shared" si="213"/>
        <v>NT5DT+3</v>
      </c>
      <c r="D371" s="83" t="str">
        <f t="shared" si="214"/>
        <v>NT5DT+4</v>
      </c>
      <c r="E371" s="29" t="s">
        <v>604</v>
      </c>
      <c r="F371" s="85">
        <v>6</v>
      </c>
      <c r="G371" s="85"/>
      <c r="H371" s="93" t="s">
        <v>5225</v>
      </c>
      <c r="I371" s="84" t="s">
        <v>5226</v>
      </c>
      <c r="J371" s="281" t="s">
        <v>5227</v>
      </c>
      <c r="K371" s="84" t="str">
        <f t="shared" si="200"/>
        <v>NT6DT</v>
      </c>
      <c r="L371" s="281" t="s">
        <v>5228</v>
      </c>
      <c r="M371" s="248">
        <v>6200</v>
      </c>
      <c r="N371" s="248">
        <v>2100</v>
      </c>
      <c r="O371" s="248">
        <v>1700</v>
      </c>
      <c r="P371" s="248">
        <v>1300</v>
      </c>
      <c r="Q371" s="95" t="e">
        <f>VLOOKUP(H371&amp;"Vị trí 1",#REF!,9,0)</f>
        <v>#REF!</v>
      </c>
      <c r="R371" s="95" t="e">
        <f>VLOOKUP(H371&amp;"Vị trí 2",#REF!,9,0)</f>
        <v>#REF!</v>
      </c>
      <c r="S371" s="95" t="e">
        <f>VLOOKUP(H371&amp;"Vị trí 3",#REF!,9,0)</f>
        <v>#REF!</v>
      </c>
      <c r="T371" s="95" t="e">
        <f>VLOOKUP(H371&amp;"Vị trí 4",#REF!,9,0)</f>
        <v>#REF!</v>
      </c>
      <c r="U371" s="237"/>
      <c r="V371" s="237"/>
      <c r="W371" s="237"/>
      <c r="X371" s="237"/>
      <c r="Y371" s="238"/>
      <c r="Z371" s="238"/>
      <c r="AA371" s="238"/>
      <c r="AB371" s="238"/>
      <c r="AC371" s="237"/>
      <c r="AD371" s="237"/>
      <c r="AE371" s="237"/>
      <c r="AF371" s="237"/>
      <c r="AG371" s="238"/>
      <c r="AH371" s="238"/>
      <c r="AI371" s="238"/>
      <c r="AJ371" s="238"/>
      <c r="AK371" s="86">
        <v>10</v>
      </c>
      <c r="AL371" s="86"/>
      <c r="AM371" s="239"/>
      <c r="AN371" s="239">
        <f t="shared" si="217"/>
        <v>5.8</v>
      </c>
      <c r="AO371" s="98">
        <f t="shared" si="218"/>
        <v>35960</v>
      </c>
      <c r="AP371" s="98">
        <f t="shared" si="218"/>
        <v>12180</v>
      </c>
      <c r="AQ371" s="98">
        <f t="shared" si="218"/>
        <v>9860</v>
      </c>
      <c r="AR371" s="98">
        <f t="shared" si="218"/>
        <v>7540</v>
      </c>
      <c r="AS371" s="99">
        <f t="shared" si="219"/>
        <v>36000</v>
      </c>
      <c r="AT371" s="99">
        <f t="shared" si="219"/>
        <v>12200</v>
      </c>
      <c r="AU371" s="99">
        <f t="shared" si="219"/>
        <v>9900</v>
      </c>
      <c r="AV371" s="99">
        <f t="shared" si="219"/>
        <v>7500</v>
      </c>
      <c r="AW371" s="100">
        <f t="shared" si="220"/>
        <v>5394</v>
      </c>
      <c r="AX371" s="240" t="s">
        <v>604</v>
      </c>
      <c r="AY371" s="101">
        <v>8400</v>
      </c>
      <c r="AZ371" s="102">
        <v>2450</v>
      </c>
      <c r="BA371" s="102">
        <v>1889.9999999999998</v>
      </c>
      <c r="BB371" s="102">
        <v>1400</v>
      </c>
      <c r="BC371" s="97">
        <v>7200</v>
      </c>
      <c r="BD371" s="97">
        <v>2100</v>
      </c>
      <c r="BE371" s="97">
        <v>1620</v>
      </c>
      <c r="BF371" s="97">
        <v>1200</v>
      </c>
      <c r="BG371" s="103">
        <f t="shared" si="221"/>
        <v>2106</v>
      </c>
      <c r="BJ371" s="235" t="e">
        <f>M371*#REF!</f>
        <v>#REF!</v>
      </c>
      <c r="BK371" s="235" t="e">
        <f>N371*#REF!</f>
        <v>#REF!</v>
      </c>
      <c r="BL371" s="235" t="e">
        <f>O371*#REF!</f>
        <v>#REF!</v>
      </c>
      <c r="BM371" s="235" t="e">
        <f>P371*#REF!</f>
        <v>#REF!</v>
      </c>
    </row>
    <row r="372" spans="1:65" s="203" customFormat="1" ht="63" x14ac:dyDescent="0.25">
      <c r="A372" s="214" t="str">
        <f t="shared" ref="A372:A435" si="222">$H372&amp;"+1"</f>
        <v>NT7DT+1</v>
      </c>
      <c r="B372" s="214" t="str">
        <f t="shared" ref="B372:B435" si="223">$H372&amp;"+2"</f>
        <v>NT7DT+2</v>
      </c>
      <c r="C372" s="214" t="str">
        <f t="shared" ref="C372:C435" si="224">$H372&amp;"+3"</f>
        <v>NT7DT+3</v>
      </c>
      <c r="D372" s="214" t="str">
        <f t="shared" ref="D372:D435" si="225">$H372&amp;"+4"</f>
        <v>NT7DT+4</v>
      </c>
      <c r="E372" s="29" t="s">
        <v>604</v>
      </c>
      <c r="F372" s="85">
        <v>7</v>
      </c>
      <c r="G372" s="85"/>
      <c r="H372" s="93" t="s">
        <v>5229</v>
      </c>
      <c r="I372" s="84" t="s">
        <v>5230</v>
      </c>
      <c r="J372" s="281" t="s">
        <v>5227</v>
      </c>
      <c r="K372" s="84" t="str">
        <f t="shared" si="200"/>
        <v>NT7DT</v>
      </c>
      <c r="L372" s="281" t="s">
        <v>5231</v>
      </c>
      <c r="M372" s="248">
        <v>6500</v>
      </c>
      <c r="N372" s="248">
        <v>2100</v>
      </c>
      <c r="O372" s="248">
        <v>1700</v>
      </c>
      <c r="P372" s="248">
        <v>1300</v>
      </c>
      <c r="Q372" s="95" t="e">
        <f>VLOOKUP(H372&amp;"Vị trí 1",#REF!,9,0)</f>
        <v>#REF!</v>
      </c>
      <c r="R372" s="95" t="e">
        <f>VLOOKUP(H372&amp;"Vị trí 2",#REF!,9,0)</f>
        <v>#REF!</v>
      </c>
      <c r="S372" s="95" t="e">
        <f>VLOOKUP(H372&amp;"Vị trí 3",#REF!,9,0)</f>
        <v>#REF!</v>
      </c>
      <c r="T372" s="95" t="e">
        <f>VLOOKUP(H372&amp;"Vị trí 4",#REF!,9,0)</f>
        <v>#REF!</v>
      </c>
      <c r="U372" s="250"/>
      <c r="V372" s="250"/>
      <c r="W372" s="250"/>
      <c r="X372" s="250"/>
      <c r="Y372" s="251"/>
      <c r="Z372" s="251"/>
      <c r="AA372" s="251"/>
      <c r="AB372" s="251"/>
      <c r="AC372" s="250"/>
      <c r="AD372" s="250"/>
      <c r="AE372" s="250"/>
      <c r="AF372" s="250"/>
      <c r="AG372" s="251"/>
      <c r="AH372" s="251"/>
      <c r="AI372" s="251">
        <f>MIN(AK373:AK529)</f>
        <v>5</v>
      </c>
      <c r="AJ372" s="251">
        <f>MAX(AK373:AK529)</f>
        <v>26.666666666666668</v>
      </c>
      <c r="AK372" s="86">
        <v>10</v>
      </c>
      <c r="AL372" s="86"/>
      <c r="AM372" s="252"/>
      <c r="AN372" s="239">
        <f t="shared" si="217"/>
        <v>5.8</v>
      </c>
      <c r="AO372" s="98">
        <f t="shared" si="218"/>
        <v>37700</v>
      </c>
      <c r="AP372" s="98">
        <f t="shared" si="218"/>
        <v>12180</v>
      </c>
      <c r="AQ372" s="98">
        <f t="shared" si="218"/>
        <v>9860</v>
      </c>
      <c r="AR372" s="98">
        <f t="shared" si="218"/>
        <v>7540</v>
      </c>
      <c r="AS372" s="99">
        <f t="shared" si="219"/>
        <v>37700</v>
      </c>
      <c r="AT372" s="99">
        <f t="shared" si="219"/>
        <v>12200</v>
      </c>
      <c r="AU372" s="99">
        <f t="shared" si="219"/>
        <v>9900</v>
      </c>
      <c r="AV372" s="99">
        <f t="shared" si="219"/>
        <v>7500</v>
      </c>
      <c r="AW372" s="100">
        <f t="shared" si="220"/>
        <v>5655</v>
      </c>
      <c r="AX372" s="253" t="s">
        <v>3</v>
      </c>
      <c r="AY372" s="276"/>
      <c r="AZ372" s="277"/>
      <c r="BA372" s="277"/>
      <c r="BB372" s="277"/>
      <c r="BC372" s="250"/>
      <c r="BD372" s="250"/>
      <c r="BE372" s="250"/>
      <c r="BF372" s="250"/>
      <c r="BG372" s="103">
        <f t="shared" si="221"/>
        <v>1845</v>
      </c>
    </row>
    <row r="373" spans="1:65" s="18" customFormat="1" ht="35.1" customHeight="1" x14ac:dyDescent="0.25">
      <c r="A373" s="83" t="str">
        <f t="shared" si="222"/>
        <v>NT8DT+1</v>
      </c>
      <c r="B373" s="83" t="str">
        <f t="shared" si="223"/>
        <v>NT8DT+2</v>
      </c>
      <c r="C373" s="83" t="str">
        <f t="shared" si="224"/>
        <v>NT8DT+3</v>
      </c>
      <c r="D373" s="83" t="str">
        <f t="shared" si="225"/>
        <v>NT8DT+4</v>
      </c>
      <c r="E373" s="29" t="s">
        <v>604</v>
      </c>
      <c r="F373" s="85">
        <v>8</v>
      </c>
      <c r="G373" s="85"/>
      <c r="H373" s="93" t="s">
        <v>5232</v>
      </c>
      <c r="I373" s="84" t="s">
        <v>5233</v>
      </c>
      <c r="J373" s="281" t="s">
        <v>5234</v>
      </c>
      <c r="K373" s="84" t="str">
        <f t="shared" si="200"/>
        <v>NT8DT</v>
      </c>
      <c r="L373" s="281" t="s">
        <v>5235</v>
      </c>
      <c r="M373" s="248">
        <v>6200</v>
      </c>
      <c r="N373" s="248">
        <v>2100</v>
      </c>
      <c r="O373" s="248">
        <v>1700</v>
      </c>
      <c r="P373" s="248">
        <v>1300</v>
      </c>
      <c r="Q373" s="95" t="e">
        <f>VLOOKUP(H373&amp;"Vị trí 1",#REF!,9,0)</f>
        <v>#REF!</v>
      </c>
      <c r="R373" s="95" t="e">
        <f>VLOOKUP(H373&amp;"Vị trí 2",#REF!,9,0)</f>
        <v>#REF!</v>
      </c>
      <c r="S373" s="95" t="e">
        <f>VLOOKUP(H373&amp;"Vị trí 3",#REF!,9,0)</f>
        <v>#REF!</v>
      </c>
      <c r="T373" s="95" t="e">
        <f>VLOOKUP(H373&amp;"Vị trí 4",#REF!,9,0)</f>
        <v>#REF!</v>
      </c>
      <c r="U373" s="237"/>
      <c r="V373" s="237"/>
      <c r="W373" s="237"/>
      <c r="X373" s="237"/>
      <c r="Y373" s="238"/>
      <c r="Z373" s="238"/>
      <c r="AA373" s="238"/>
      <c r="AB373" s="238"/>
      <c r="AC373" s="237"/>
      <c r="AD373" s="237"/>
      <c r="AE373" s="237"/>
      <c r="AF373" s="237"/>
      <c r="AG373" s="238"/>
      <c r="AH373" s="238"/>
      <c r="AI373" s="238"/>
      <c r="AJ373" s="238"/>
      <c r="AK373" s="86">
        <v>10</v>
      </c>
      <c r="AL373" s="86"/>
      <c r="AM373" s="239"/>
      <c r="AN373" s="239">
        <f t="shared" si="217"/>
        <v>5.8</v>
      </c>
      <c r="AO373" s="98">
        <f t="shared" si="218"/>
        <v>35960</v>
      </c>
      <c r="AP373" s="98">
        <f t="shared" si="218"/>
        <v>12180</v>
      </c>
      <c r="AQ373" s="98">
        <f t="shared" si="218"/>
        <v>9860</v>
      </c>
      <c r="AR373" s="98">
        <f t="shared" si="218"/>
        <v>7540</v>
      </c>
      <c r="AS373" s="99">
        <f t="shared" si="219"/>
        <v>36000</v>
      </c>
      <c r="AT373" s="99">
        <f t="shared" si="219"/>
        <v>12200</v>
      </c>
      <c r="AU373" s="99">
        <f t="shared" si="219"/>
        <v>9900</v>
      </c>
      <c r="AV373" s="99">
        <f t="shared" si="219"/>
        <v>7500</v>
      </c>
      <c r="AW373" s="100">
        <f t="shared" si="220"/>
        <v>5394</v>
      </c>
      <c r="AX373" s="240" t="s">
        <v>3</v>
      </c>
      <c r="AY373" s="101">
        <v>2800</v>
      </c>
      <c r="AZ373" s="102">
        <v>1400</v>
      </c>
      <c r="BA373" s="102">
        <v>1050</v>
      </c>
      <c r="BB373" s="102">
        <v>670</v>
      </c>
      <c r="BC373" s="97">
        <v>2400</v>
      </c>
      <c r="BD373" s="97">
        <v>1200</v>
      </c>
      <c r="BE373" s="97">
        <v>900</v>
      </c>
      <c r="BF373" s="97">
        <v>570</v>
      </c>
      <c r="BG373" s="103">
        <f t="shared" si="221"/>
        <v>2106</v>
      </c>
      <c r="BJ373" s="235" t="e">
        <f>M373*#REF!</f>
        <v>#REF!</v>
      </c>
      <c r="BK373" s="235" t="e">
        <f>N373*#REF!</f>
        <v>#REF!</v>
      </c>
      <c r="BL373" s="235" t="e">
        <f>O373*#REF!</f>
        <v>#REF!</v>
      </c>
      <c r="BM373" s="235" t="e">
        <f>P373*#REF!</f>
        <v>#REF!</v>
      </c>
    </row>
    <row r="374" spans="1:65" s="18" customFormat="1" ht="35.1" customHeight="1" x14ac:dyDescent="0.25">
      <c r="A374" s="83" t="str">
        <f t="shared" si="222"/>
        <v>NT9DT+1</v>
      </c>
      <c r="B374" s="83" t="str">
        <f t="shared" si="223"/>
        <v>NT9DT+2</v>
      </c>
      <c r="C374" s="83" t="str">
        <f t="shared" si="224"/>
        <v>NT9DT+3</v>
      </c>
      <c r="D374" s="83" t="str">
        <f t="shared" si="225"/>
        <v>NT9DT+4</v>
      </c>
      <c r="E374" s="29" t="s">
        <v>604</v>
      </c>
      <c r="F374" s="85">
        <v>9</v>
      </c>
      <c r="G374" s="85"/>
      <c r="H374" s="93" t="s">
        <v>5236</v>
      </c>
      <c r="I374" s="84" t="s">
        <v>5237</v>
      </c>
      <c r="J374" s="281" t="s">
        <v>5227</v>
      </c>
      <c r="K374" s="84" t="str">
        <f t="shared" si="200"/>
        <v>NT9DT</v>
      </c>
      <c r="L374" s="84" t="s">
        <v>5238</v>
      </c>
      <c r="M374" s="248">
        <v>6200</v>
      </c>
      <c r="N374" s="248">
        <v>2100</v>
      </c>
      <c r="O374" s="248">
        <v>1700</v>
      </c>
      <c r="P374" s="248">
        <v>1300</v>
      </c>
      <c r="Q374" s="95" t="e">
        <f>VLOOKUP(H374&amp;"Vị trí 1",#REF!,9,0)</f>
        <v>#REF!</v>
      </c>
      <c r="R374" s="95" t="e">
        <f>VLOOKUP(H374&amp;"Vị trí 2",#REF!,9,0)</f>
        <v>#REF!</v>
      </c>
      <c r="S374" s="95" t="e">
        <f>VLOOKUP(H374&amp;"Vị trí 3",#REF!,9,0)</f>
        <v>#REF!</v>
      </c>
      <c r="T374" s="95" t="e">
        <f>VLOOKUP(H374&amp;"Vị trí 4",#REF!,9,0)</f>
        <v>#REF!</v>
      </c>
      <c r="U374" s="237"/>
      <c r="V374" s="237"/>
      <c r="W374" s="237"/>
      <c r="X374" s="237"/>
      <c r="Y374" s="238"/>
      <c r="Z374" s="238"/>
      <c r="AA374" s="238"/>
      <c r="AB374" s="238"/>
      <c r="AC374" s="237"/>
      <c r="AD374" s="237"/>
      <c r="AE374" s="237"/>
      <c r="AF374" s="237"/>
      <c r="AG374" s="238"/>
      <c r="AH374" s="238"/>
      <c r="AI374" s="238"/>
      <c r="AJ374" s="238"/>
      <c r="AK374" s="86">
        <v>10</v>
      </c>
      <c r="AL374" s="86"/>
      <c r="AM374" s="239"/>
      <c r="AN374" s="239">
        <f t="shared" si="217"/>
        <v>5.8</v>
      </c>
      <c r="AO374" s="98">
        <f t="shared" si="218"/>
        <v>35960</v>
      </c>
      <c r="AP374" s="98">
        <f t="shared" si="218"/>
        <v>12180</v>
      </c>
      <c r="AQ374" s="98">
        <f t="shared" si="218"/>
        <v>9860</v>
      </c>
      <c r="AR374" s="98">
        <f t="shared" si="218"/>
        <v>7540</v>
      </c>
      <c r="AS374" s="99">
        <f t="shared" si="219"/>
        <v>36000</v>
      </c>
      <c r="AT374" s="99">
        <f t="shared" si="219"/>
        <v>12200</v>
      </c>
      <c r="AU374" s="99">
        <f t="shared" si="219"/>
        <v>9900</v>
      </c>
      <c r="AV374" s="99">
        <f t="shared" si="219"/>
        <v>7500</v>
      </c>
      <c r="AW374" s="100">
        <f t="shared" si="220"/>
        <v>5394</v>
      </c>
      <c r="AX374" s="240" t="s">
        <v>3</v>
      </c>
      <c r="AY374" s="101">
        <v>5040</v>
      </c>
      <c r="AZ374" s="102">
        <v>2100</v>
      </c>
      <c r="BA374" s="102">
        <v>1750</v>
      </c>
      <c r="BB374" s="102">
        <v>1190</v>
      </c>
      <c r="BC374" s="97">
        <v>4320</v>
      </c>
      <c r="BD374" s="97">
        <v>1800</v>
      </c>
      <c r="BE374" s="97">
        <v>1500</v>
      </c>
      <c r="BF374" s="97">
        <v>1020</v>
      </c>
      <c r="BG374" s="103">
        <f t="shared" si="221"/>
        <v>2106</v>
      </c>
      <c r="BJ374" s="235" t="e">
        <f>M374*#REF!</f>
        <v>#REF!</v>
      </c>
      <c r="BK374" s="235" t="e">
        <f>N374*#REF!</f>
        <v>#REF!</v>
      </c>
      <c r="BL374" s="235" t="e">
        <f>O374*#REF!</f>
        <v>#REF!</v>
      </c>
      <c r="BM374" s="235" t="e">
        <f>P374*#REF!</f>
        <v>#REF!</v>
      </c>
    </row>
    <row r="375" spans="1:65" s="18" customFormat="1" ht="63" x14ac:dyDescent="0.25">
      <c r="A375" s="83" t="str">
        <f t="shared" si="222"/>
        <v>NT10DT+1</v>
      </c>
      <c r="B375" s="83" t="str">
        <f t="shared" si="223"/>
        <v>NT10DT+2</v>
      </c>
      <c r="C375" s="83" t="str">
        <f t="shared" si="224"/>
        <v>NT10DT+3</v>
      </c>
      <c r="D375" s="83" t="str">
        <f t="shared" si="225"/>
        <v>NT10DT+4</v>
      </c>
      <c r="E375" s="29" t="s">
        <v>604</v>
      </c>
      <c r="F375" s="85">
        <v>10</v>
      </c>
      <c r="G375" s="85"/>
      <c r="H375" s="93" t="s">
        <v>5239</v>
      </c>
      <c r="I375" s="84" t="s">
        <v>5240</v>
      </c>
      <c r="J375" s="281" t="s">
        <v>5227</v>
      </c>
      <c r="K375" s="84" t="str">
        <f t="shared" si="200"/>
        <v>NT10DT</v>
      </c>
      <c r="L375" s="84" t="s">
        <v>5241</v>
      </c>
      <c r="M375" s="248">
        <v>6200</v>
      </c>
      <c r="N375" s="248">
        <v>2100</v>
      </c>
      <c r="O375" s="248">
        <v>1700</v>
      </c>
      <c r="P375" s="248">
        <v>1300</v>
      </c>
      <c r="Q375" s="95" t="e">
        <f>VLOOKUP(H375&amp;"Vị trí 1",#REF!,9,0)</f>
        <v>#REF!</v>
      </c>
      <c r="R375" s="95" t="e">
        <f>VLOOKUP(H375&amp;"Vị trí 2",#REF!,9,0)</f>
        <v>#REF!</v>
      </c>
      <c r="S375" s="95" t="e">
        <f>VLOOKUP(H375&amp;"Vị trí 3",#REF!,9,0)</f>
        <v>#REF!</v>
      </c>
      <c r="T375" s="95" t="e">
        <f>VLOOKUP(H375&amp;"Vị trí 4",#REF!,9,0)</f>
        <v>#REF!</v>
      </c>
      <c r="U375" s="237"/>
      <c r="V375" s="237"/>
      <c r="W375" s="237"/>
      <c r="X375" s="237"/>
      <c r="Y375" s="238"/>
      <c r="Z375" s="238"/>
      <c r="AA375" s="238"/>
      <c r="AB375" s="238"/>
      <c r="AC375" s="237"/>
      <c r="AD375" s="237"/>
      <c r="AE375" s="237"/>
      <c r="AF375" s="237"/>
      <c r="AG375" s="238"/>
      <c r="AH375" s="238"/>
      <c r="AI375" s="238"/>
      <c r="AJ375" s="238"/>
      <c r="AK375" s="86">
        <v>10</v>
      </c>
      <c r="AL375" s="86"/>
      <c r="AM375" s="239"/>
      <c r="AN375" s="239">
        <f t="shared" si="217"/>
        <v>5.8</v>
      </c>
      <c r="AO375" s="98">
        <f t="shared" si="218"/>
        <v>35960</v>
      </c>
      <c r="AP375" s="98">
        <f t="shared" si="218"/>
        <v>12180</v>
      </c>
      <c r="AQ375" s="98">
        <f t="shared" si="218"/>
        <v>9860</v>
      </c>
      <c r="AR375" s="98">
        <f t="shared" si="218"/>
        <v>7540</v>
      </c>
      <c r="AS375" s="99">
        <f t="shared" si="219"/>
        <v>36000</v>
      </c>
      <c r="AT375" s="99">
        <f t="shared" si="219"/>
        <v>12200</v>
      </c>
      <c r="AU375" s="99">
        <f t="shared" si="219"/>
        <v>9900</v>
      </c>
      <c r="AV375" s="99">
        <f t="shared" si="219"/>
        <v>7500</v>
      </c>
      <c r="AW375" s="100">
        <f t="shared" si="220"/>
        <v>5394</v>
      </c>
      <c r="AX375" s="240" t="s">
        <v>3</v>
      </c>
      <c r="AY375" s="101"/>
      <c r="AZ375" s="102"/>
      <c r="BA375" s="102"/>
      <c r="BB375" s="102"/>
      <c r="BC375" s="97"/>
      <c r="BD375" s="97"/>
      <c r="BE375" s="97"/>
      <c r="BF375" s="97"/>
      <c r="BG375" s="103">
        <f t="shared" si="221"/>
        <v>2106</v>
      </c>
    </row>
    <row r="376" spans="1:65" s="18" customFormat="1" ht="35.1" customHeight="1" x14ac:dyDescent="0.25">
      <c r="A376" s="83" t="str">
        <f t="shared" si="222"/>
        <v>NT11DT+1</v>
      </c>
      <c r="B376" s="83" t="str">
        <f t="shared" si="223"/>
        <v>NT11DT+2</v>
      </c>
      <c r="C376" s="83" t="str">
        <f t="shared" si="224"/>
        <v>NT11DT+3</v>
      </c>
      <c r="D376" s="83" t="str">
        <f t="shared" si="225"/>
        <v>NT11DT+4</v>
      </c>
      <c r="E376" s="29" t="s">
        <v>604</v>
      </c>
      <c r="F376" s="85">
        <v>11</v>
      </c>
      <c r="G376" s="85"/>
      <c r="H376" s="93" t="s">
        <v>5242</v>
      </c>
      <c r="I376" s="84" t="s">
        <v>5243</v>
      </c>
      <c r="J376" s="281" t="s">
        <v>5244</v>
      </c>
      <c r="K376" s="84"/>
      <c r="L376" s="281" t="s">
        <v>896</v>
      </c>
      <c r="M376" s="282"/>
      <c r="N376" s="282"/>
      <c r="O376" s="282"/>
      <c r="P376" s="282"/>
      <c r="Q376" s="95"/>
      <c r="R376" s="95"/>
      <c r="S376" s="95"/>
      <c r="T376" s="95"/>
      <c r="U376" s="237"/>
      <c r="V376" s="237"/>
      <c r="W376" s="237"/>
      <c r="X376" s="237"/>
      <c r="Y376" s="238"/>
      <c r="Z376" s="238"/>
      <c r="AA376" s="238"/>
      <c r="AB376" s="238"/>
      <c r="AC376" s="237"/>
      <c r="AD376" s="237"/>
      <c r="AE376" s="237"/>
      <c r="AF376" s="237"/>
      <c r="AG376" s="238"/>
      <c r="AH376" s="238"/>
      <c r="AI376" s="238"/>
      <c r="AJ376" s="238"/>
      <c r="AK376" s="86"/>
      <c r="AL376" s="86"/>
      <c r="AM376" s="239"/>
      <c r="AN376" s="239"/>
      <c r="AO376" s="98"/>
      <c r="AP376" s="98"/>
      <c r="AQ376" s="98"/>
      <c r="AR376" s="98"/>
      <c r="AS376" s="98"/>
      <c r="AT376" s="98"/>
      <c r="AU376" s="98"/>
      <c r="AV376" s="98"/>
      <c r="AW376" s="58"/>
      <c r="AX376" s="240" t="s">
        <v>3</v>
      </c>
      <c r="AY376" s="101">
        <v>2310</v>
      </c>
      <c r="AZ376" s="102">
        <v>1120</v>
      </c>
      <c r="BA376" s="102">
        <v>910</v>
      </c>
      <c r="BB376" s="102">
        <v>670</v>
      </c>
      <c r="BC376" s="97">
        <v>1980</v>
      </c>
      <c r="BD376" s="97">
        <v>960</v>
      </c>
      <c r="BE376" s="97">
        <v>780</v>
      </c>
      <c r="BF376" s="97">
        <v>570</v>
      </c>
      <c r="BJ376" s="235" t="e">
        <f>M376*#REF!</f>
        <v>#REF!</v>
      </c>
      <c r="BK376" s="235" t="e">
        <f>N376*#REF!</f>
        <v>#REF!</v>
      </c>
      <c r="BL376" s="235" t="e">
        <f>O376*#REF!</f>
        <v>#REF!</v>
      </c>
      <c r="BM376" s="235" t="e">
        <f>P376*#REF!</f>
        <v>#REF!</v>
      </c>
    </row>
    <row r="377" spans="1:65" s="18" customFormat="1" ht="35.1" customHeight="1" x14ac:dyDescent="0.25">
      <c r="A377" s="83" t="str">
        <f t="shared" si="222"/>
        <v>NT11DT_D1+1</v>
      </c>
      <c r="B377" s="83" t="str">
        <f t="shared" si="223"/>
        <v>NT11DT_D1+2</v>
      </c>
      <c r="C377" s="83" t="str">
        <f t="shared" si="224"/>
        <v>NT11DT_D1+3</v>
      </c>
      <c r="D377" s="83" t="str">
        <f t="shared" si="225"/>
        <v>NT11DT_D1+4</v>
      </c>
      <c r="E377" s="29" t="s">
        <v>604</v>
      </c>
      <c r="F377" s="85"/>
      <c r="G377" s="85"/>
      <c r="H377" s="93" t="s">
        <v>5245</v>
      </c>
      <c r="I377" s="84" t="s">
        <v>5246</v>
      </c>
      <c r="J377" s="281" t="s">
        <v>5202</v>
      </c>
      <c r="K377" s="84" t="str">
        <f t="shared" si="200"/>
        <v>NT11DT_D1</v>
      </c>
      <c r="L377" s="281" t="s">
        <v>646</v>
      </c>
      <c r="M377" s="248">
        <v>8500</v>
      </c>
      <c r="N377" s="248">
        <v>3500</v>
      </c>
      <c r="O377" s="248">
        <v>2700</v>
      </c>
      <c r="P377" s="248">
        <v>2100</v>
      </c>
      <c r="Q377" s="95" t="e">
        <f>VLOOKUP(H377&amp;"Vị trí 1",#REF!,9,0)</f>
        <v>#REF!</v>
      </c>
      <c r="R377" s="95" t="e">
        <f>VLOOKUP(H377&amp;"Vị trí 2",#REF!,9,0)</f>
        <v>#REF!</v>
      </c>
      <c r="S377" s="95" t="e">
        <f>VLOOKUP(H377&amp;"Vị trí 3",#REF!,9,0)</f>
        <v>#REF!</v>
      </c>
      <c r="T377" s="95" t="e">
        <f>VLOOKUP(H377&amp;"Vị trí 4",#REF!,9,0)</f>
        <v>#REF!</v>
      </c>
      <c r="U377" s="237" t="e">
        <f>VLOOKUP(A377,#REF!,32,0)</f>
        <v>#REF!</v>
      </c>
      <c r="V377" s="237"/>
      <c r="W377" s="237"/>
      <c r="X377" s="237"/>
      <c r="Y377" s="238" t="e">
        <f>U377/M377</f>
        <v>#REF!</v>
      </c>
      <c r="Z377" s="238"/>
      <c r="AA377" s="238"/>
      <c r="AB377" s="238"/>
      <c r="AC377" s="237"/>
      <c r="AD377" s="237"/>
      <c r="AE377" s="237"/>
      <c r="AF377" s="237"/>
      <c r="AG377" s="238"/>
      <c r="AH377" s="238"/>
      <c r="AI377" s="238"/>
      <c r="AJ377" s="238"/>
      <c r="AK377" s="86">
        <v>10</v>
      </c>
      <c r="AL377" s="86"/>
      <c r="AM377" s="239"/>
      <c r="AN377" s="239">
        <f>ROUNDDOWN(AK377*$AN$10/$AK$10,1)</f>
        <v>5.8</v>
      </c>
      <c r="AO377" s="98">
        <f t="shared" ref="AO377:AR378" si="226">M377*$AN377</f>
        <v>49300</v>
      </c>
      <c r="AP377" s="98">
        <f t="shared" si="226"/>
        <v>20300</v>
      </c>
      <c r="AQ377" s="98">
        <f t="shared" si="226"/>
        <v>15660</v>
      </c>
      <c r="AR377" s="98">
        <f t="shared" si="226"/>
        <v>12180</v>
      </c>
      <c r="AS377" s="99">
        <f t="shared" ref="AS377:AV378" si="227">IF(AO377&lt;1000,ROUND(AO377,-1),ROUND(AO377,-2))</f>
        <v>49300</v>
      </c>
      <c r="AT377" s="99">
        <f t="shared" si="227"/>
        <v>20300</v>
      </c>
      <c r="AU377" s="99">
        <f t="shared" si="227"/>
        <v>15700</v>
      </c>
      <c r="AV377" s="99">
        <f t="shared" si="227"/>
        <v>12200</v>
      </c>
      <c r="AW377" s="100">
        <f>AO377*0.15</f>
        <v>7395</v>
      </c>
      <c r="AX377" s="240" t="s">
        <v>3</v>
      </c>
      <c r="AY377" s="101">
        <v>5040</v>
      </c>
      <c r="AZ377" s="102">
        <v>2100</v>
      </c>
      <c r="BA377" s="102">
        <v>1750</v>
      </c>
      <c r="BB377" s="102">
        <v>1190</v>
      </c>
      <c r="BC377" s="97">
        <v>4320</v>
      </c>
      <c r="BD377" s="97">
        <v>1800</v>
      </c>
      <c r="BE377" s="97">
        <v>1500</v>
      </c>
      <c r="BF377" s="97">
        <v>1020</v>
      </c>
      <c r="BG377" s="103">
        <f>AV377-AW377</f>
        <v>4805</v>
      </c>
      <c r="BJ377" s="235" t="e">
        <f>M377*#REF!</f>
        <v>#REF!</v>
      </c>
      <c r="BK377" s="235" t="e">
        <f>N377*#REF!</f>
        <v>#REF!</v>
      </c>
      <c r="BL377" s="235" t="e">
        <f>O377*#REF!</f>
        <v>#REF!</v>
      </c>
      <c r="BM377" s="235" t="e">
        <f>P377*#REF!</f>
        <v>#REF!</v>
      </c>
    </row>
    <row r="378" spans="1:65" s="18" customFormat="1" ht="35.1" customHeight="1" x14ac:dyDescent="0.25">
      <c r="A378" s="83" t="str">
        <f t="shared" si="222"/>
        <v>NT11DT_D2+1</v>
      </c>
      <c r="B378" s="83" t="str">
        <f t="shared" si="223"/>
        <v>NT11DT_D2+2</v>
      </c>
      <c r="C378" s="83" t="str">
        <f t="shared" si="224"/>
        <v>NT11DT_D2+3</v>
      </c>
      <c r="D378" s="83" t="str">
        <f t="shared" si="225"/>
        <v>NT11DT_D2+4</v>
      </c>
      <c r="E378" s="29" t="s">
        <v>604</v>
      </c>
      <c r="F378" s="249"/>
      <c r="G378" s="249"/>
      <c r="H378" s="93" t="s">
        <v>5247</v>
      </c>
      <c r="I378" s="84" t="s">
        <v>5248</v>
      </c>
      <c r="J378" s="281" t="s">
        <v>896</v>
      </c>
      <c r="K378" s="84" t="str">
        <f t="shared" si="200"/>
        <v>NT11DT_D2</v>
      </c>
      <c r="L378" s="281" t="s">
        <v>5249</v>
      </c>
      <c r="M378" s="248">
        <v>12000</v>
      </c>
      <c r="N378" s="248">
        <v>3500</v>
      </c>
      <c r="O378" s="248">
        <v>2700</v>
      </c>
      <c r="P378" s="248">
        <v>2000</v>
      </c>
      <c r="Q378" s="95" t="e">
        <f>VLOOKUP(H378&amp;"Vị trí 1",#REF!,9,0)</f>
        <v>#REF!</v>
      </c>
      <c r="R378" s="95" t="e">
        <f>VLOOKUP(H378&amp;"Vị trí 2",#REF!,9,0)</f>
        <v>#REF!</v>
      </c>
      <c r="S378" s="95" t="e">
        <f>VLOOKUP(H378&amp;"Vị trí 3",#REF!,9,0)</f>
        <v>#REF!</v>
      </c>
      <c r="T378" s="95" t="e">
        <f>VLOOKUP(H378&amp;"Vị trí 4",#REF!,9,0)</f>
        <v>#REF!</v>
      </c>
      <c r="U378" s="237"/>
      <c r="V378" s="237"/>
      <c r="W378" s="237"/>
      <c r="X378" s="237"/>
      <c r="Y378" s="238"/>
      <c r="Z378" s="238"/>
      <c r="AA378" s="238"/>
      <c r="AB378" s="238"/>
      <c r="AC378" s="237"/>
      <c r="AD378" s="237"/>
      <c r="AE378" s="237"/>
      <c r="AF378" s="237"/>
      <c r="AG378" s="238"/>
      <c r="AH378" s="238"/>
      <c r="AI378" s="238"/>
      <c r="AJ378" s="238"/>
      <c r="AK378" s="86">
        <v>10</v>
      </c>
      <c r="AL378" s="86"/>
      <c r="AM378" s="239"/>
      <c r="AN378" s="239">
        <f>ROUNDDOWN(AK378*$AN$10/$AK$10,1)</f>
        <v>5.8</v>
      </c>
      <c r="AO378" s="98">
        <f t="shared" si="226"/>
        <v>69600</v>
      </c>
      <c r="AP378" s="98">
        <f t="shared" si="226"/>
        <v>20300</v>
      </c>
      <c r="AQ378" s="98">
        <f t="shared" si="226"/>
        <v>15660</v>
      </c>
      <c r="AR378" s="98">
        <f t="shared" si="226"/>
        <v>11600</v>
      </c>
      <c r="AS378" s="99">
        <f t="shared" si="227"/>
        <v>69600</v>
      </c>
      <c r="AT378" s="99">
        <f t="shared" si="227"/>
        <v>20300</v>
      </c>
      <c r="AU378" s="99">
        <f t="shared" si="227"/>
        <v>15700</v>
      </c>
      <c r="AV378" s="99">
        <f t="shared" si="227"/>
        <v>11600</v>
      </c>
      <c r="AW378" s="100">
        <f>AO378*0.15</f>
        <v>10440</v>
      </c>
      <c r="AX378" s="240" t="s">
        <v>3</v>
      </c>
      <c r="AY378" s="101">
        <v>2240</v>
      </c>
      <c r="AZ378" s="102">
        <v>1120</v>
      </c>
      <c r="BA378" s="102">
        <v>910</v>
      </c>
      <c r="BB378" s="102">
        <v>670</v>
      </c>
      <c r="BC378" s="97">
        <v>1920</v>
      </c>
      <c r="BD378" s="97">
        <v>960</v>
      </c>
      <c r="BE378" s="97">
        <v>780</v>
      </c>
      <c r="BF378" s="97">
        <v>570</v>
      </c>
      <c r="BG378" s="103">
        <f>AV378-AW378</f>
        <v>1160</v>
      </c>
      <c r="BJ378" s="235" t="e">
        <f>M378*#REF!</f>
        <v>#REF!</v>
      </c>
      <c r="BK378" s="235" t="e">
        <f>N378*#REF!</f>
        <v>#REF!</v>
      </c>
      <c r="BL378" s="235" t="e">
        <f>O378*#REF!</f>
        <v>#REF!</v>
      </c>
      <c r="BM378" s="235" t="e">
        <f>P378*#REF!</f>
        <v>#REF!</v>
      </c>
    </row>
    <row r="379" spans="1:65" s="257" customFormat="1" ht="35.1" customHeight="1" x14ac:dyDescent="0.25">
      <c r="A379" s="256" t="str">
        <f t="shared" si="222"/>
        <v>LK+1</v>
      </c>
      <c r="B379" s="256" t="str">
        <f t="shared" si="223"/>
        <v>LK+2</v>
      </c>
      <c r="C379" s="256" t="str">
        <f t="shared" si="224"/>
        <v>LK+3</v>
      </c>
      <c r="D379" s="256" t="str">
        <f t="shared" si="225"/>
        <v>LK+4</v>
      </c>
      <c r="E379" s="257" t="s">
        <v>3</v>
      </c>
      <c r="F379" s="184" t="s">
        <v>1019</v>
      </c>
      <c r="G379" s="184"/>
      <c r="H379" s="185" t="s">
        <v>3</v>
      </c>
      <c r="I379" s="258" t="s">
        <v>1020</v>
      </c>
      <c r="J379" s="258"/>
      <c r="K379" s="258"/>
      <c r="L379" s="258"/>
      <c r="M379" s="283"/>
      <c r="N379" s="283"/>
      <c r="O379" s="283"/>
      <c r="P379" s="283"/>
      <c r="Q379" s="261"/>
      <c r="R379" s="261"/>
      <c r="S379" s="261"/>
      <c r="T379" s="261"/>
      <c r="U379" s="259"/>
      <c r="V379" s="259"/>
      <c r="W379" s="259"/>
      <c r="X379" s="259"/>
      <c r="Y379" s="262"/>
      <c r="Z379" s="262"/>
      <c r="AA379" s="262"/>
      <c r="AB379" s="262"/>
      <c r="AC379" s="259"/>
      <c r="AD379" s="259"/>
      <c r="AE379" s="259"/>
      <c r="AF379" s="259"/>
      <c r="AG379" s="262"/>
      <c r="AH379" s="262"/>
      <c r="AI379" s="262"/>
      <c r="AJ379" s="262"/>
      <c r="AK379" s="263">
        <f>AVERAGE(AK380:AK536)</f>
        <v>12.941548639060017</v>
      </c>
      <c r="AL379" s="263"/>
      <c r="AM379" s="264"/>
      <c r="AN379" s="265">
        <f>ROUNDDOWN(AK379*$AN$10/$AK$10,1)</f>
        <v>7.6</v>
      </c>
      <c r="AO379" s="266"/>
      <c r="AP379" s="266"/>
      <c r="AQ379" s="266"/>
      <c r="AR379" s="266"/>
      <c r="AS379" s="266"/>
      <c r="AT379" s="266"/>
      <c r="AU379" s="266"/>
      <c r="AV379" s="266"/>
      <c r="AW379" s="189"/>
      <c r="AX379" s="267" t="s">
        <v>3</v>
      </c>
      <c r="AY379" s="268">
        <v>2310</v>
      </c>
      <c r="AZ379" s="269">
        <v>1120</v>
      </c>
      <c r="BA379" s="269">
        <v>910</v>
      </c>
      <c r="BB379" s="269">
        <v>670</v>
      </c>
      <c r="BC379" s="269">
        <v>1980</v>
      </c>
      <c r="BD379" s="269">
        <v>960</v>
      </c>
      <c r="BE379" s="269">
        <v>780</v>
      </c>
      <c r="BF379" s="269">
        <v>570</v>
      </c>
      <c r="BJ379" s="271" t="e">
        <f>M379*#REF!</f>
        <v>#REF!</v>
      </c>
      <c r="BK379" s="271" t="e">
        <f>N379*#REF!</f>
        <v>#REF!</v>
      </c>
      <c r="BL379" s="271" t="e">
        <f>O379*#REF!</f>
        <v>#REF!</v>
      </c>
      <c r="BM379" s="271" t="e">
        <f>P379*#REF!</f>
        <v>#REF!</v>
      </c>
    </row>
    <row r="380" spans="1:65" ht="35.1" customHeight="1" x14ac:dyDescent="0.25">
      <c r="A380" s="83" t="str">
        <f t="shared" si="222"/>
        <v>LK1DT+1</v>
      </c>
      <c r="B380" s="83" t="str">
        <f t="shared" si="223"/>
        <v>LK1DT+2</v>
      </c>
      <c r="C380" s="83" t="str">
        <f t="shared" si="224"/>
        <v>LK1DT+3</v>
      </c>
      <c r="D380" s="83" t="str">
        <f t="shared" si="225"/>
        <v>LK1DT+4</v>
      </c>
      <c r="E380" s="18" t="s">
        <v>3</v>
      </c>
      <c r="F380" s="85">
        <v>1</v>
      </c>
      <c r="G380" s="85"/>
      <c r="H380" s="93" t="s">
        <v>5250</v>
      </c>
      <c r="I380" s="84" t="s">
        <v>5251</v>
      </c>
      <c r="J380" s="84" t="s">
        <v>5252</v>
      </c>
      <c r="K380" s="84" t="str">
        <f t="shared" si="200"/>
        <v>LK1DT</v>
      </c>
      <c r="L380" s="84" t="s">
        <v>210</v>
      </c>
      <c r="M380" s="248">
        <v>4000</v>
      </c>
      <c r="N380" s="248">
        <v>2000</v>
      </c>
      <c r="O380" s="248">
        <v>1500</v>
      </c>
      <c r="P380" s="282">
        <v>950</v>
      </c>
      <c r="Q380" s="95" t="e">
        <f>VLOOKUP(H380&amp;"Vị trí 1",#REF!,9,0)</f>
        <v>#REF!</v>
      </c>
      <c r="R380" s="95" t="e">
        <f>VLOOKUP(H380&amp;"Vị trí 2",#REF!,9,0)</f>
        <v>#REF!</v>
      </c>
      <c r="S380" s="95" t="e">
        <f>VLOOKUP(H380&amp;"Vị trí 3",#REF!,9,0)</f>
        <v>#REF!</v>
      </c>
      <c r="T380" s="95" t="e">
        <f>VLOOKUP(H380&amp;"Vị trí 4",#REF!,9,0)</f>
        <v>#REF!</v>
      </c>
      <c r="U380" s="237" t="e">
        <f>VLOOKUP(A380,#REF!,32,0)</f>
        <v>#REF!</v>
      </c>
      <c r="V380" s="237" t="e">
        <f>VLOOKUP(B380,#REF!,32,0)</f>
        <v>#REF!</v>
      </c>
      <c r="W380" s="237" t="e">
        <f>VLOOKUP(C380,#REF!,32,0)</f>
        <v>#REF!</v>
      </c>
      <c r="X380" s="237" t="e">
        <f>VLOOKUP(D380,#REF!,32,0)</f>
        <v>#REF!</v>
      </c>
      <c r="Y380" s="238" t="e">
        <f>U380/M380</f>
        <v>#REF!</v>
      </c>
      <c r="Z380" s="238" t="e">
        <f>V380/N380</f>
        <v>#REF!</v>
      </c>
      <c r="AA380" s="238" t="e">
        <f>W380/O380</f>
        <v>#REF!</v>
      </c>
      <c r="AB380" s="238" t="e">
        <f>X380/P380</f>
        <v>#REF!</v>
      </c>
      <c r="AC380" s="237" t="e">
        <f>VLOOKUP(H380,#REF!,5,0)</f>
        <v>#REF!</v>
      </c>
      <c r="AD380" s="237"/>
      <c r="AE380" s="237"/>
      <c r="AF380" s="237"/>
      <c r="AG380" s="238" t="e">
        <f>AC380/M380</f>
        <v>#REF!</v>
      </c>
      <c r="AH380" s="238"/>
      <c r="AI380" s="238"/>
      <c r="AJ380" s="238"/>
      <c r="AK380" s="86">
        <v>12.94</v>
      </c>
      <c r="AL380" s="86"/>
      <c r="AM380" s="239" t="e">
        <f>AVERAGE(AG380:AJ380)</f>
        <v>#REF!</v>
      </c>
      <c r="AN380" s="239">
        <f>ROUNDDOWN(AK380*$AN$10/$AK$10,1)</f>
        <v>7.6</v>
      </c>
      <c r="AO380" s="98">
        <f t="shared" ref="AO380:AR381" si="228">M380*$AN380</f>
        <v>30400</v>
      </c>
      <c r="AP380" s="98">
        <f t="shared" si="228"/>
        <v>15200</v>
      </c>
      <c r="AQ380" s="98">
        <f t="shared" si="228"/>
        <v>11400</v>
      </c>
      <c r="AR380" s="98">
        <f t="shared" si="228"/>
        <v>7220</v>
      </c>
      <c r="AS380" s="99">
        <f t="shared" ref="AS380:AV381" si="229">IF(AO380&lt;1000,ROUND(AO380,-1),ROUND(AO380,-2))</f>
        <v>30400</v>
      </c>
      <c r="AT380" s="99">
        <f t="shared" si="229"/>
        <v>15200</v>
      </c>
      <c r="AU380" s="99">
        <f t="shared" si="229"/>
        <v>11400</v>
      </c>
      <c r="AV380" s="99">
        <f t="shared" si="229"/>
        <v>7200</v>
      </c>
      <c r="AW380" s="100">
        <f>AO380*0.15</f>
        <v>4560</v>
      </c>
      <c r="AX380" s="244" t="s">
        <v>3</v>
      </c>
      <c r="AY380" s="101">
        <v>2240</v>
      </c>
      <c r="AZ380" s="102">
        <v>1120</v>
      </c>
      <c r="BA380" s="102">
        <v>910</v>
      </c>
      <c r="BB380" s="102">
        <v>670</v>
      </c>
      <c r="BC380" s="97">
        <v>1920</v>
      </c>
      <c r="BD380" s="97">
        <v>960</v>
      </c>
      <c r="BE380" s="97">
        <v>780</v>
      </c>
      <c r="BF380" s="97">
        <v>570</v>
      </c>
      <c r="BG380" s="103">
        <f>AV380-AW380</f>
        <v>2640</v>
      </c>
      <c r="BJ380" s="235" t="e">
        <f>M380*#REF!</f>
        <v>#REF!</v>
      </c>
      <c r="BK380" s="235" t="e">
        <f>N380*#REF!</f>
        <v>#REF!</v>
      </c>
      <c r="BL380" s="235" t="e">
        <f>O380*#REF!</f>
        <v>#REF!</v>
      </c>
      <c r="BM380" s="235" t="e">
        <f>P380*#REF!</f>
        <v>#REF!</v>
      </c>
    </row>
    <row r="381" spans="1:65" s="18" customFormat="1" ht="35.1" customHeight="1" x14ac:dyDescent="0.25">
      <c r="A381" s="83" t="str">
        <f t="shared" si="222"/>
        <v>LK2DT+1</v>
      </c>
      <c r="B381" s="83" t="str">
        <f t="shared" si="223"/>
        <v>LK2DT+2</v>
      </c>
      <c r="C381" s="83" t="str">
        <f t="shared" si="224"/>
        <v>LK2DT+3</v>
      </c>
      <c r="D381" s="83" t="str">
        <f t="shared" si="225"/>
        <v>LK2DT+4</v>
      </c>
      <c r="E381" s="18" t="s">
        <v>3</v>
      </c>
      <c r="F381" s="85">
        <v>2</v>
      </c>
      <c r="G381" s="85"/>
      <c r="H381" s="93" t="s">
        <v>5253</v>
      </c>
      <c r="I381" s="84" t="s">
        <v>4238</v>
      </c>
      <c r="J381" s="84" t="s">
        <v>5254</v>
      </c>
      <c r="K381" s="84" t="str">
        <f t="shared" si="200"/>
        <v>LK2DT</v>
      </c>
      <c r="L381" s="84" t="s">
        <v>5255</v>
      </c>
      <c r="M381" s="248">
        <v>7200</v>
      </c>
      <c r="N381" s="248">
        <v>3000</v>
      </c>
      <c r="O381" s="248">
        <v>2500</v>
      </c>
      <c r="P381" s="248">
        <v>1700</v>
      </c>
      <c r="Q381" s="95" t="e">
        <f>VLOOKUP(H381&amp;"Vị trí 1",#REF!,9,0)</f>
        <v>#REF!</v>
      </c>
      <c r="R381" s="95" t="e">
        <f>VLOOKUP(H381&amp;"Vị trí 2",#REF!,9,0)</f>
        <v>#REF!</v>
      </c>
      <c r="S381" s="95" t="e">
        <f>VLOOKUP(H381&amp;"Vị trí 3",#REF!,9,0)</f>
        <v>#REF!</v>
      </c>
      <c r="T381" s="95" t="e">
        <f>VLOOKUP(H381&amp;"Vị trí 4",#REF!,9,0)</f>
        <v>#REF!</v>
      </c>
      <c r="U381" s="237"/>
      <c r="V381" s="237"/>
      <c r="W381" s="237"/>
      <c r="X381" s="237"/>
      <c r="Y381" s="238"/>
      <c r="Z381" s="238"/>
      <c r="AA381" s="238"/>
      <c r="AB381" s="238"/>
      <c r="AC381" s="237"/>
      <c r="AD381" s="237"/>
      <c r="AE381" s="237"/>
      <c r="AF381" s="237"/>
      <c r="AG381" s="238"/>
      <c r="AH381" s="238"/>
      <c r="AI381" s="238"/>
      <c r="AJ381" s="238"/>
      <c r="AK381" s="86">
        <v>12.94</v>
      </c>
      <c r="AL381" s="86"/>
      <c r="AM381" s="239"/>
      <c r="AN381" s="239">
        <f>ROUNDDOWN(AK381*$AN$10/$AK$10,1)</f>
        <v>7.6</v>
      </c>
      <c r="AO381" s="98">
        <f t="shared" si="228"/>
        <v>54720</v>
      </c>
      <c r="AP381" s="98">
        <f t="shared" si="228"/>
        <v>22800</v>
      </c>
      <c r="AQ381" s="98">
        <f t="shared" si="228"/>
        <v>19000</v>
      </c>
      <c r="AR381" s="98">
        <f t="shared" si="228"/>
        <v>12920</v>
      </c>
      <c r="AS381" s="99">
        <f t="shared" si="229"/>
        <v>54700</v>
      </c>
      <c r="AT381" s="99">
        <f t="shared" si="229"/>
        <v>22800</v>
      </c>
      <c r="AU381" s="99">
        <f t="shared" si="229"/>
        <v>19000</v>
      </c>
      <c r="AV381" s="99">
        <f t="shared" si="229"/>
        <v>12900</v>
      </c>
      <c r="AW381" s="100">
        <f>AO381*0.15</f>
        <v>8208</v>
      </c>
      <c r="AX381" s="240" t="s">
        <v>3</v>
      </c>
      <c r="AY381" s="101"/>
      <c r="AZ381" s="102"/>
      <c r="BA381" s="102"/>
      <c r="BB381" s="102"/>
      <c r="BC381" s="97"/>
      <c r="BD381" s="97"/>
      <c r="BE381" s="97"/>
      <c r="BF381" s="97"/>
      <c r="BG381" s="103">
        <f>AV381-AW381</f>
        <v>4692</v>
      </c>
    </row>
    <row r="382" spans="1:65" ht="35.1" customHeight="1" x14ac:dyDescent="0.25">
      <c r="A382" s="83" t="str">
        <f t="shared" si="222"/>
        <v>LK3DT+1</v>
      </c>
      <c r="B382" s="83" t="str">
        <f t="shared" si="223"/>
        <v>LK3DT+2</v>
      </c>
      <c r="C382" s="83" t="str">
        <f t="shared" si="224"/>
        <v>LK3DT+3</v>
      </c>
      <c r="D382" s="83" t="str">
        <f t="shared" si="225"/>
        <v>LK3DT+4</v>
      </c>
      <c r="E382" s="18" t="s">
        <v>3</v>
      </c>
      <c r="F382" s="85">
        <v>3</v>
      </c>
      <c r="G382" s="85"/>
      <c r="H382" s="93" t="s">
        <v>5256</v>
      </c>
      <c r="I382" s="84" t="s">
        <v>5257</v>
      </c>
      <c r="J382" s="84" t="s">
        <v>5258</v>
      </c>
      <c r="K382" s="84"/>
      <c r="L382" s="84" t="s">
        <v>264</v>
      </c>
      <c r="M382" s="282"/>
      <c r="N382" s="282"/>
      <c r="O382" s="282"/>
      <c r="P382" s="282"/>
      <c r="Q382" s="95"/>
      <c r="R382" s="95"/>
      <c r="S382" s="95"/>
      <c r="T382" s="95"/>
      <c r="U382" s="237"/>
      <c r="V382" s="237"/>
      <c r="W382" s="237"/>
      <c r="X382" s="237"/>
      <c r="Y382" s="238"/>
      <c r="Z382" s="238"/>
      <c r="AA382" s="238"/>
      <c r="AB382" s="238"/>
      <c r="AC382" s="237" t="e">
        <f>VLOOKUP(H382,#REF!,5,0)</f>
        <v>#REF!</v>
      </c>
      <c r="AD382" s="237"/>
      <c r="AE382" s="237"/>
      <c r="AF382" s="237"/>
      <c r="AG382" s="238" t="e">
        <f>AC382/M382</f>
        <v>#REF!</v>
      </c>
      <c r="AH382" s="238"/>
      <c r="AI382" s="238"/>
      <c r="AJ382" s="238"/>
      <c r="AK382" s="86"/>
      <c r="AL382" s="86"/>
      <c r="AM382" s="239" t="e">
        <f>AVERAGE(AG382:AJ382)</f>
        <v>#REF!</v>
      </c>
      <c r="AN382" s="239"/>
      <c r="AO382" s="98"/>
      <c r="AP382" s="98"/>
      <c r="AQ382" s="98"/>
      <c r="AR382" s="98"/>
      <c r="AS382" s="98"/>
      <c r="AT382" s="98"/>
      <c r="AU382" s="98"/>
      <c r="AV382" s="98"/>
      <c r="AW382" s="100" t="e">
        <f>VLOOKUP($H382,#REF!,3,0)</f>
        <v>#REF!</v>
      </c>
      <c r="AX382" s="244" t="s">
        <v>3</v>
      </c>
      <c r="AY382" s="101">
        <v>2800</v>
      </c>
      <c r="AZ382" s="102">
        <v>1400</v>
      </c>
      <c r="BA382" s="102">
        <v>1050</v>
      </c>
      <c r="BB382" s="102">
        <v>630</v>
      </c>
      <c r="BC382" s="97">
        <v>2400</v>
      </c>
      <c r="BD382" s="97">
        <v>1200</v>
      </c>
      <c r="BE382" s="97">
        <v>900</v>
      </c>
      <c r="BF382" s="97">
        <v>540</v>
      </c>
      <c r="BG382" s="18"/>
      <c r="BJ382" s="235" t="e">
        <f>M382*#REF!</f>
        <v>#REF!</v>
      </c>
      <c r="BK382" s="235" t="e">
        <f>N382*#REF!</f>
        <v>#REF!</v>
      </c>
      <c r="BL382" s="235" t="e">
        <f>O382*#REF!</f>
        <v>#REF!</v>
      </c>
      <c r="BM382" s="235" t="e">
        <f>P382*#REF!</f>
        <v>#REF!</v>
      </c>
    </row>
    <row r="383" spans="1:65" s="18" customFormat="1" ht="35.1" customHeight="1" x14ac:dyDescent="0.25">
      <c r="A383" s="83" t="str">
        <f t="shared" si="222"/>
        <v>LK3DT_D1+1</v>
      </c>
      <c r="B383" s="83" t="str">
        <f t="shared" si="223"/>
        <v>LK3DT_D1+2</v>
      </c>
      <c r="C383" s="83" t="str">
        <f t="shared" si="224"/>
        <v>LK3DT_D1+3</v>
      </c>
      <c r="D383" s="83" t="str">
        <f t="shared" si="225"/>
        <v>LK3DT_D1+4</v>
      </c>
      <c r="E383" s="18" t="s">
        <v>3</v>
      </c>
      <c r="F383" s="85"/>
      <c r="G383" s="85"/>
      <c r="H383" s="93" t="s">
        <v>5259</v>
      </c>
      <c r="I383" s="84" t="s">
        <v>5260</v>
      </c>
      <c r="J383" s="84" t="s">
        <v>5258</v>
      </c>
      <c r="K383" s="84" t="str">
        <f t="shared" si="200"/>
        <v>LK3DT_D1</v>
      </c>
      <c r="L383" s="84" t="s">
        <v>5255</v>
      </c>
      <c r="M383" s="248">
        <v>3300</v>
      </c>
      <c r="N383" s="248">
        <v>1600</v>
      </c>
      <c r="O383" s="248">
        <v>1300</v>
      </c>
      <c r="P383" s="282">
        <v>950</v>
      </c>
      <c r="Q383" s="95" t="e">
        <f>VLOOKUP(H383&amp;"Vị trí 1",#REF!,9,0)</f>
        <v>#REF!</v>
      </c>
      <c r="R383" s="95" t="e">
        <f>VLOOKUP(H383&amp;"Vị trí 2",#REF!,9,0)</f>
        <v>#REF!</v>
      </c>
      <c r="S383" s="95" t="e">
        <f>VLOOKUP(H383&amp;"Vị trí 3",#REF!,9,0)</f>
        <v>#REF!</v>
      </c>
      <c r="T383" s="95" t="e">
        <f>VLOOKUP(H383&amp;"Vị trí 4",#REF!,9,0)</f>
        <v>#REF!</v>
      </c>
      <c r="U383" s="237"/>
      <c r="V383" s="237"/>
      <c r="W383" s="237"/>
      <c r="X383" s="237"/>
      <c r="Y383" s="238"/>
      <c r="Z383" s="238"/>
      <c r="AA383" s="238"/>
      <c r="AB383" s="238"/>
      <c r="AC383" s="237"/>
      <c r="AD383" s="237"/>
      <c r="AE383" s="237"/>
      <c r="AF383" s="237"/>
      <c r="AG383" s="238"/>
      <c r="AH383" s="238"/>
      <c r="AI383" s="238"/>
      <c r="AJ383" s="238"/>
      <c r="AK383" s="86">
        <v>12.94</v>
      </c>
      <c r="AL383" s="86"/>
      <c r="AM383" s="239"/>
      <c r="AN383" s="239">
        <f>ROUNDDOWN(AK383*$AN$10/$AK$10,1)</f>
        <v>7.6</v>
      </c>
      <c r="AO383" s="98">
        <f t="shared" ref="AO383:AR387" si="230">M383*$AN383</f>
        <v>25080</v>
      </c>
      <c r="AP383" s="98">
        <f t="shared" si="230"/>
        <v>12160</v>
      </c>
      <c r="AQ383" s="98">
        <f t="shared" si="230"/>
        <v>9880</v>
      </c>
      <c r="AR383" s="98">
        <f t="shared" si="230"/>
        <v>7220</v>
      </c>
      <c r="AS383" s="99">
        <f t="shared" ref="AS383:AV387" si="231">IF(AO383&lt;1000,ROUND(AO383,-1),ROUND(AO383,-2))</f>
        <v>25100</v>
      </c>
      <c r="AT383" s="99">
        <f t="shared" si="231"/>
        <v>12200</v>
      </c>
      <c r="AU383" s="99">
        <f t="shared" si="231"/>
        <v>9900</v>
      </c>
      <c r="AV383" s="99">
        <f t="shared" si="231"/>
        <v>7200</v>
      </c>
      <c r="AW383" s="100">
        <f>AO383*0.15</f>
        <v>3762</v>
      </c>
      <c r="AX383" s="240" t="s">
        <v>3</v>
      </c>
      <c r="AY383" s="101">
        <v>2800</v>
      </c>
      <c r="AZ383" s="102">
        <v>1400</v>
      </c>
      <c r="BA383" s="102">
        <v>1050</v>
      </c>
      <c r="BB383" s="102">
        <v>630</v>
      </c>
      <c r="BC383" s="97">
        <v>2400</v>
      </c>
      <c r="BD383" s="97">
        <v>1200</v>
      </c>
      <c r="BE383" s="97">
        <v>900</v>
      </c>
      <c r="BF383" s="97">
        <v>540</v>
      </c>
      <c r="BG383" s="103">
        <f>AV383-AW383</f>
        <v>3438</v>
      </c>
      <c r="BJ383" s="235" t="e">
        <f>M383*#REF!</f>
        <v>#REF!</v>
      </c>
      <c r="BK383" s="235" t="e">
        <f>N383*#REF!</f>
        <v>#REF!</v>
      </c>
      <c r="BL383" s="235" t="e">
        <f>O383*#REF!</f>
        <v>#REF!</v>
      </c>
      <c r="BM383" s="235" t="e">
        <f>P383*#REF!</f>
        <v>#REF!</v>
      </c>
    </row>
    <row r="384" spans="1:65" s="18" customFormat="1" ht="35.1" customHeight="1" x14ac:dyDescent="0.25">
      <c r="A384" s="83" t="str">
        <f t="shared" si="222"/>
        <v>LK3DT_D2+1</v>
      </c>
      <c r="B384" s="83" t="str">
        <f t="shared" si="223"/>
        <v>LK3DT_D2+2</v>
      </c>
      <c r="C384" s="83" t="str">
        <f t="shared" si="224"/>
        <v>LK3DT_D2+3</v>
      </c>
      <c r="D384" s="83" t="str">
        <f t="shared" si="225"/>
        <v>LK3DT_D2+4</v>
      </c>
      <c r="E384" s="18" t="s">
        <v>3</v>
      </c>
      <c r="F384" s="85"/>
      <c r="G384" s="85"/>
      <c r="H384" s="93" t="s">
        <v>5261</v>
      </c>
      <c r="I384" s="84" t="s">
        <v>5262</v>
      </c>
      <c r="J384" s="84" t="s">
        <v>5255</v>
      </c>
      <c r="K384" s="84" t="str">
        <f t="shared" si="200"/>
        <v>LK3DT_D2</v>
      </c>
      <c r="L384" s="84" t="s">
        <v>264</v>
      </c>
      <c r="M384" s="248">
        <v>7200</v>
      </c>
      <c r="N384" s="248">
        <v>3000</v>
      </c>
      <c r="O384" s="248">
        <v>2500</v>
      </c>
      <c r="P384" s="248">
        <v>1700</v>
      </c>
      <c r="Q384" s="95" t="e">
        <f>VLOOKUP(H384&amp;"Vị trí 1",#REF!,9,0)</f>
        <v>#REF!</v>
      </c>
      <c r="R384" s="95" t="e">
        <f>VLOOKUP(H384&amp;"Vị trí 2",#REF!,9,0)</f>
        <v>#REF!</v>
      </c>
      <c r="S384" s="95" t="e">
        <f>VLOOKUP(H384&amp;"Vị trí 3",#REF!,9,0)</f>
        <v>#REF!</v>
      </c>
      <c r="T384" s="95" t="e">
        <f>VLOOKUP(H384&amp;"Vị trí 4",#REF!,9,0)</f>
        <v>#REF!</v>
      </c>
      <c r="U384" s="237" t="e">
        <f>VLOOKUP(A384,#REF!,32,0)</f>
        <v>#REF!</v>
      </c>
      <c r="V384" s="237"/>
      <c r="W384" s="237" t="e">
        <f>VLOOKUP(C384,#REF!,32,0)</f>
        <v>#REF!</v>
      </c>
      <c r="X384" s="237"/>
      <c r="Y384" s="238" t="e">
        <f>U384/M384</f>
        <v>#REF!</v>
      </c>
      <c r="Z384" s="238"/>
      <c r="AA384" s="238" t="e">
        <f>W384/O384</f>
        <v>#REF!</v>
      </c>
      <c r="AB384" s="238"/>
      <c r="AC384" s="237"/>
      <c r="AD384" s="237"/>
      <c r="AE384" s="237"/>
      <c r="AF384" s="237"/>
      <c r="AG384" s="238"/>
      <c r="AH384" s="238"/>
      <c r="AI384" s="238"/>
      <c r="AJ384" s="238"/>
      <c r="AK384" s="86">
        <v>8.8888888888888893</v>
      </c>
      <c r="AL384" s="86"/>
      <c r="AM384" s="239"/>
      <c r="AN384" s="239">
        <f>ROUNDDOWN(AK384*$AN$10/$AK$10,1)</f>
        <v>5.2</v>
      </c>
      <c r="AO384" s="98">
        <f t="shared" si="230"/>
        <v>37440</v>
      </c>
      <c r="AP384" s="98">
        <f t="shared" si="230"/>
        <v>15600</v>
      </c>
      <c r="AQ384" s="98">
        <f t="shared" si="230"/>
        <v>13000</v>
      </c>
      <c r="AR384" s="98">
        <f t="shared" si="230"/>
        <v>8840</v>
      </c>
      <c r="AS384" s="99">
        <f t="shared" si="231"/>
        <v>37400</v>
      </c>
      <c r="AT384" s="99">
        <f t="shared" si="231"/>
        <v>15600</v>
      </c>
      <c r="AU384" s="99">
        <f t="shared" si="231"/>
        <v>13000</v>
      </c>
      <c r="AV384" s="99">
        <f t="shared" si="231"/>
        <v>8800</v>
      </c>
      <c r="AW384" s="100">
        <f>AO384*0.15</f>
        <v>5616</v>
      </c>
      <c r="AX384" s="240" t="s">
        <v>3</v>
      </c>
      <c r="AY384" s="101">
        <v>2800</v>
      </c>
      <c r="AZ384" s="102">
        <v>1400</v>
      </c>
      <c r="BA384" s="102">
        <v>1050</v>
      </c>
      <c r="BB384" s="102">
        <v>700</v>
      </c>
      <c r="BC384" s="97">
        <v>2400</v>
      </c>
      <c r="BD384" s="97">
        <v>1200</v>
      </c>
      <c r="BE384" s="97">
        <v>900</v>
      </c>
      <c r="BF384" s="97">
        <v>600</v>
      </c>
      <c r="BG384" s="103">
        <f>AV384-AW384</f>
        <v>3184</v>
      </c>
      <c r="BJ384" s="235" t="e">
        <f>M384*#REF!</f>
        <v>#REF!</v>
      </c>
      <c r="BK384" s="235" t="e">
        <f>N384*#REF!</f>
        <v>#REF!</v>
      </c>
      <c r="BL384" s="235" t="e">
        <f>O384*#REF!</f>
        <v>#REF!</v>
      </c>
      <c r="BM384" s="235" t="e">
        <f>P384*#REF!</f>
        <v>#REF!</v>
      </c>
    </row>
    <row r="385" spans="1:65" s="18" customFormat="1" ht="35.1" customHeight="1" x14ac:dyDescent="0.25">
      <c r="A385" s="83" t="str">
        <f t="shared" si="222"/>
        <v>LK4DT+1</v>
      </c>
      <c r="B385" s="83" t="str">
        <f t="shared" si="223"/>
        <v>LK4DT+2</v>
      </c>
      <c r="C385" s="83" t="str">
        <f t="shared" si="224"/>
        <v>LK4DT+3</v>
      </c>
      <c r="D385" s="83" t="str">
        <f t="shared" si="225"/>
        <v>LK4DT+4</v>
      </c>
      <c r="E385" s="18" t="s">
        <v>3</v>
      </c>
      <c r="F385" s="85">
        <v>4</v>
      </c>
      <c r="G385" s="85"/>
      <c r="H385" s="93" t="s">
        <v>5263</v>
      </c>
      <c r="I385" s="84" t="s">
        <v>5264</v>
      </c>
      <c r="J385" s="84" t="s">
        <v>5265</v>
      </c>
      <c r="K385" s="84" t="str">
        <f t="shared" si="200"/>
        <v>LK4DT</v>
      </c>
      <c r="L385" s="84" t="s">
        <v>212</v>
      </c>
      <c r="M385" s="248">
        <v>3200</v>
      </c>
      <c r="N385" s="248">
        <v>1600</v>
      </c>
      <c r="O385" s="248">
        <v>1300</v>
      </c>
      <c r="P385" s="282">
        <v>950</v>
      </c>
      <c r="Q385" s="95" t="e">
        <f>VLOOKUP(H385&amp;"Vị trí 1",#REF!,9,0)</f>
        <v>#REF!</v>
      </c>
      <c r="R385" s="95" t="e">
        <f>VLOOKUP(H385&amp;"Vị trí 2",#REF!,9,0)</f>
        <v>#REF!</v>
      </c>
      <c r="S385" s="95" t="e">
        <f>VLOOKUP(H385&amp;"Vị trí 3",#REF!,9,0)</f>
        <v>#REF!</v>
      </c>
      <c r="T385" s="95" t="e">
        <f>VLOOKUP(H385&amp;"Vị trí 4",#REF!,9,0)</f>
        <v>#REF!</v>
      </c>
      <c r="U385" s="237"/>
      <c r="V385" s="237"/>
      <c r="W385" s="237"/>
      <c r="X385" s="237"/>
      <c r="Y385" s="238"/>
      <c r="Z385" s="238"/>
      <c r="AA385" s="238"/>
      <c r="AB385" s="238"/>
      <c r="AC385" s="237"/>
      <c r="AD385" s="237"/>
      <c r="AE385" s="237"/>
      <c r="AF385" s="237"/>
      <c r="AG385" s="238"/>
      <c r="AH385" s="238"/>
      <c r="AI385" s="238"/>
      <c r="AJ385" s="238"/>
      <c r="AK385" s="86">
        <v>12.94</v>
      </c>
      <c r="AL385" s="86"/>
      <c r="AM385" s="239"/>
      <c r="AN385" s="239">
        <f>ROUNDDOWN(AK385*$AN$10/$AK$10,1)</f>
        <v>7.6</v>
      </c>
      <c r="AO385" s="98">
        <f t="shared" si="230"/>
        <v>24320</v>
      </c>
      <c r="AP385" s="98">
        <f t="shared" si="230"/>
        <v>12160</v>
      </c>
      <c r="AQ385" s="98">
        <f t="shared" si="230"/>
        <v>9880</v>
      </c>
      <c r="AR385" s="98">
        <f t="shared" si="230"/>
        <v>7220</v>
      </c>
      <c r="AS385" s="99">
        <f t="shared" si="231"/>
        <v>24300</v>
      </c>
      <c r="AT385" s="99">
        <f t="shared" si="231"/>
        <v>12200</v>
      </c>
      <c r="AU385" s="99">
        <f t="shared" si="231"/>
        <v>9900</v>
      </c>
      <c r="AV385" s="99">
        <f t="shared" si="231"/>
        <v>7200</v>
      </c>
      <c r="AW385" s="100">
        <f>AO385*0.15</f>
        <v>3648</v>
      </c>
      <c r="AX385" s="240" t="s">
        <v>3</v>
      </c>
      <c r="AY385" s="101"/>
      <c r="AZ385" s="102"/>
      <c r="BA385" s="102"/>
      <c r="BB385" s="102"/>
      <c r="BC385" s="97"/>
      <c r="BD385" s="97"/>
      <c r="BE385" s="97"/>
      <c r="BF385" s="97"/>
      <c r="BG385" s="103">
        <f>AV385-AW385</f>
        <v>3552</v>
      </c>
    </row>
    <row r="386" spans="1:65" s="18" customFormat="1" ht="35.1" customHeight="1" x14ac:dyDescent="0.25">
      <c r="A386" s="83" t="str">
        <f t="shared" si="222"/>
        <v>LK5DT+1</v>
      </c>
      <c r="B386" s="83" t="str">
        <f t="shared" si="223"/>
        <v>LK5DT+2</v>
      </c>
      <c r="C386" s="83" t="str">
        <f t="shared" si="224"/>
        <v>LK5DT+3</v>
      </c>
      <c r="D386" s="83" t="str">
        <f t="shared" si="225"/>
        <v>LK5DT+4</v>
      </c>
      <c r="E386" s="18" t="s">
        <v>3</v>
      </c>
      <c r="F386" s="85">
        <v>5</v>
      </c>
      <c r="G386" s="85"/>
      <c r="H386" s="93" t="s">
        <v>5266</v>
      </c>
      <c r="I386" s="84" t="s">
        <v>5104</v>
      </c>
      <c r="J386" s="84" t="s">
        <v>5252</v>
      </c>
      <c r="K386" s="84" t="str">
        <f t="shared" si="200"/>
        <v>LK5DT</v>
      </c>
      <c r="L386" s="84" t="s">
        <v>5267</v>
      </c>
      <c r="M386" s="248">
        <v>3300</v>
      </c>
      <c r="N386" s="248">
        <v>1600</v>
      </c>
      <c r="O386" s="248">
        <v>1300</v>
      </c>
      <c r="P386" s="282">
        <v>950</v>
      </c>
      <c r="Q386" s="95" t="e">
        <f>VLOOKUP(H386&amp;"Vị trí 1",#REF!,9,0)</f>
        <v>#REF!</v>
      </c>
      <c r="R386" s="95" t="e">
        <f>VLOOKUP(H386&amp;"Vị trí 2",#REF!,9,0)</f>
        <v>#REF!</v>
      </c>
      <c r="S386" s="95" t="e">
        <f>VLOOKUP(H386&amp;"Vị trí 3",#REF!,9,0)</f>
        <v>#REF!</v>
      </c>
      <c r="T386" s="95" t="e">
        <f>VLOOKUP(H386&amp;"Vị trí 4",#REF!,9,0)</f>
        <v>#REF!</v>
      </c>
      <c r="U386" s="237"/>
      <c r="V386" s="237" t="e">
        <f>VLOOKUP(B386,#REF!,32,0)</f>
        <v>#REF!</v>
      </c>
      <c r="W386" s="237" t="e">
        <f>VLOOKUP(C386,#REF!,32,0)</f>
        <v>#REF!</v>
      </c>
      <c r="X386" s="237"/>
      <c r="Y386" s="238"/>
      <c r="Z386" s="238" t="e">
        <f>V386/N386</f>
        <v>#REF!</v>
      </c>
      <c r="AA386" s="238" t="e">
        <f>W386/O386</f>
        <v>#REF!</v>
      </c>
      <c r="AB386" s="238"/>
      <c r="AC386" s="237"/>
      <c r="AD386" s="237"/>
      <c r="AE386" s="237"/>
      <c r="AF386" s="237"/>
      <c r="AG386" s="238"/>
      <c r="AH386" s="238"/>
      <c r="AI386" s="238"/>
      <c r="AJ386" s="238"/>
      <c r="AK386" s="86">
        <v>12.94</v>
      </c>
      <c r="AL386" s="86"/>
      <c r="AM386" s="239"/>
      <c r="AN386" s="239">
        <f>ROUNDDOWN(AK386*$AN$10/$AK$10,1)</f>
        <v>7.6</v>
      </c>
      <c r="AO386" s="98">
        <f t="shared" si="230"/>
        <v>25080</v>
      </c>
      <c r="AP386" s="98">
        <f t="shared" si="230"/>
        <v>12160</v>
      </c>
      <c r="AQ386" s="98">
        <f t="shared" si="230"/>
        <v>9880</v>
      </c>
      <c r="AR386" s="98">
        <f t="shared" si="230"/>
        <v>7220</v>
      </c>
      <c r="AS386" s="99">
        <f t="shared" si="231"/>
        <v>25100</v>
      </c>
      <c r="AT386" s="99">
        <f t="shared" si="231"/>
        <v>12200</v>
      </c>
      <c r="AU386" s="99">
        <f t="shared" si="231"/>
        <v>9900</v>
      </c>
      <c r="AV386" s="99">
        <f t="shared" si="231"/>
        <v>7200</v>
      </c>
      <c r="AW386" s="100">
        <f>AO386*0.15</f>
        <v>3762</v>
      </c>
      <c r="AX386" s="240" t="s">
        <v>3</v>
      </c>
      <c r="AY386" s="101">
        <v>10500</v>
      </c>
      <c r="AZ386" s="102">
        <v>2800</v>
      </c>
      <c r="BA386" s="102">
        <v>2100</v>
      </c>
      <c r="BB386" s="102">
        <v>1750</v>
      </c>
      <c r="BC386" s="97">
        <v>9000</v>
      </c>
      <c r="BD386" s="97">
        <v>2400</v>
      </c>
      <c r="BE386" s="97">
        <v>1800</v>
      </c>
      <c r="BF386" s="97">
        <v>1500</v>
      </c>
      <c r="BG386" s="103">
        <f>AV386-AW386</f>
        <v>3438</v>
      </c>
      <c r="BJ386" s="235" t="e">
        <f>M386*#REF!</f>
        <v>#REF!</v>
      </c>
      <c r="BK386" s="235" t="e">
        <f>N386*#REF!</f>
        <v>#REF!</v>
      </c>
      <c r="BL386" s="235" t="e">
        <f>O386*#REF!</f>
        <v>#REF!</v>
      </c>
      <c r="BM386" s="235" t="e">
        <f>P386*#REF!</f>
        <v>#REF!</v>
      </c>
    </row>
    <row r="387" spans="1:65" s="18" customFormat="1" ht="35.1" customHeight="1" x14ac:dyDescent="0.25">
      <c r="A387" s="83" t="str">
        <f t="shared" si="222"/>
        <v>LK6DT+1</v>
      </c>
      <c r="B387" s="83" t="str">
        <f t="shared" si="223"/>
        <v>LK6DT+2</v>
      </c>
      <c r="C387" s="83" t="str">
        <f t="shared" si="224"/>
        <v>LK6DT+3</v>
      </c>
      <c r="D387" s="83" t="str">
        <f t="shared" si="225"/>
        <v>LK6DT+4</v>
      </c>
      <c r="E387" s="18" t="s">
        <v>3</v>
      </c>
      <c r="F387" s="85">
        <v>6</v>
      </c>
      <c r="G387" s="85"/>
      <c r="H387" s="93" t="s">
        <v>5268</v>
      </c>
      <c r="I387" s="84" t="s">
        <v>268</v>
      </c>
      <c r="J387" s="84" t="s">
        <v>264</v>
      </c>
      <c r="K387" s="84" t="str">
        <f t="shared" si="200"/>
        <v>LK6DT</v>
      </c>
      <c r="L387" s="84" t="s">
        <v>1099</v>
      </c>
      <c r="M387" s="248">
        <v>3200</v>
      </c>
      <c r="N387" s="248">
        <v>1600</v>
      </c>
      <c r="O387" s="248">
        <v>1300</v>
      </c>
      <c r="P387" s="282">
        <v>950</v>
      </c>
      <c r="Q387" s="95" t="e">
        <f>VLOOKUP(H387&amp;"Vị trí 1",#REF!,9,0)</f>
        <v>#REF!</v>
      </c>
      <c r="R387" s="95" t="e">
        <f>VLOOKUP(H387&amp;"Vị trí 2",#REF!,9,0)</f>
        <v>#REF!</v>
      </c>
      <c r="S387" s="95" t="e">
        <f>VLOOKUP(H387&amp;"Vị trí 3",#REF!,9,0)</f>
        <v>#REF!</v>
      </c>
      <c r="T387" s="95" t="e">
        <f>VLOOKUP(H387&amp;"Vị trí 4",#REF!,9,0)</f>
        <v>#REF!</v>
      </c>
      <c r="U387" s="237"/>
      <c r="V387" s="237" t="e">
        <f>VLOOKUP(B387,#REF!,32,0)</f>
        <v>#REF!</v>
      </c>
      <c r="W387" s="237"/>
      <c r="X387" s="237"/>
      <c r="Y387" s="238"/>
      <c r="Z387" s="238" t="e">
        <f>V387/N387</f>
        <v>#REF!</v>
      </c>
      <c r="AA387" s="238"/>
      <c r="AB387" s="238"/>
      <c r="AC387" s="237"/>
      <c r="AD387" s="237"/>
      <c r="AE387" s="237"/>
      <c r="AF387" s="237"/>
      <c r="AG387" s="238"/>
      <c r="AH387" s="238"/>
      <c r="AI387" s="238"/>
      <c r="AJ387" s="238"/>
      <c r="AK387" s="86">
        <v>6.3513410931174086</v>
      </c>
      <c r="AL387" s="86"/>
      <c r="AM387" s="239"/>
      <c r="AN387" s="239">
        <f>ROUNDDOWN(AK387*$AN$10/$AK$10,1)</f>
        <v>3.7</v>
      </c>
      <c r="AO387" s="98">
        <f t="shared" si="230"/>
        <v>11840</v>
      </c>
      <c r="AP387" s="98">
        <f t="shared" si="230"/>
        <v>5920</v>
      </c>
      <c r="AQ387" s="98">
        <f t="shared" si="230"/>
        <v>4810</v>
      </c>
      <c r="AR387" s="98">
        <f t="shared" si="230"/>
        <v>3515</v>
      </c>
      <c r="AS387" s="99">
        <f t="shared" si="231"/>
        <v>11800</v>
      </c>
      <c r="AT387" s="99">
        <f t="shared" si="231"/>
        <v>5900</v>
      </c>
      <c r="AU387" s="99">
        <f t="shared" si="231"/>
        <v>4800</v>
      </c>
      <c r="AV387" s="99">
        <f t="shared" si="231"/>
        <v>3500</v>
      </c>
      <c r="AW387" s="100">
        <f>AO387*0.15</f>
        <v>1776</v>
      </c>
      <c r="AX387" s="240" t="s">
        <v>3</v>
      </c>
      <c r="AY387" s="101">
        <v>9100</v>
      </c>
      <c r="AZ387" s="102">
        <v>2800</v>
      </c>
      <c r="BA387" s="102">
        <v>1820</v>
      </c>
      <c r="BB387" s="102">
        <v>1400</v>
      </c>
      <c r="BC387" s="97">
        <v>7800</v>
      </c>
      <c r="BD387" s="97">
        <v>2400</v>
      </c>
      <c r="BE387" s="97">
        <v>1560</v>
      </c>
      <c r="BF387" s="97">
        <v>1200</v>
      </c>
      <c r="BG387" s="103">
        <f>AV387-AW387</f>
        <v>1724</v>
      </c>
      <c r="BJ387" s="235" t="e">
        <f>M387*#REF!</f>
        <v>#REF!</v>
      </c>
      <c r="BK387" s="235" t="e">
        <f>N387*#REF!</f>
        <v>#REF!</v>
      </c>
      <c r="BL387" s="235" t="e">
        <f>O387*#REF!</f>
        <v>#REF!</v>
      </c>
      <c r="BM387" s="235" t="e">
        <f>P387*#REF!</f>
        <v>#REF!</v>
      </c>
    </row>
    <row r="388" spans="1:65" s="18" customFormat="1" ht="35.1" customHeight="1" x14ac:dyDescent="0.25">
      <c r="A388" s="83" t="str">
        <f t="shared" si="222"/>
        <v>LK7DT+1</v>
      </c>
      <c r="B388" s="83" t="str">
        <f t="shared" si="223"/>
        <v>LK7DT+2</v>
      </c>
      <c r="C388" s="83" t="str">
        <f t="shared" si="224"/>
        <v>LK7DT+3</v>
      </c>
      <c r="D388" s="83" t="str">
        <f t="shared" si="225"/>
        <v>LK7DT+4</v>
      </c>
      <c r="E388" s="18" t="s">
        <v>3</v>
      </c>
      <c r="F388" s="85">
        <v>7</v>
      </c>
      <c r="G388" s="85"/>
      <c r="H388" s="93" t="s">
        <v>5269</v>
      </c>
      <c r="I388" s="84" t="s">
        <v>5270</v>
      </c>
      <c r="J388" s="84" t="s">
        <v>5271</v>
      </c>
      <c r="K388" s="84"/>
      <c r="L388" s="84" t="s">
        <v>264</v>
      </c>
      <c r="M388" s="282"/>
      <c r="N388" s="282"/>
      <c r="O388" s="282"/>
      <c r="P388" s="282"/>
      <c r="Q388" s="95"/>
      <c r="R388" s="95"/>
      <c r="S388" s="95"/>
      <c r="T388" s="95"/>
      <c r="U388" s="237" t="e">
        <f>VLOOKUP(A388,#REF!,32,0)</f>
        <v>#REF!</v>
      </c>
      <c r="V388" s="237" t="e">
        <f>VLOOKUP(B388,#REF!,32,0)</f>
        <v>#REF!</v>
      </c>
      <c r="W388" s="237"/>
      <c r="X388" s="237"/>
      <c r="Y388" s="238" t="e">
        <f>U388/M388</f>
        <v>#REF!</v>
      </c>
      <c r="Z388" s="238" t="e">
        <f>V388/N388</f>
        <v>#REF!</v>
      </c>
      <c r="AA388" s="238"/>
      <c r="AB388" s="238"/>
      <c r="AC388" s="237"/>
      <c r="AD388" s="237"/>
      <c r="AE388" s="237"/>
      <c r="AF388" s="237"/>
      <c r="AG388" s="238"/>
      <c r="AH388" s="238"/>
      <c r="AI388" s="238"/>
      <c r="AJ388" s="238"/>
      <c r="AK388" s="86"/>
      <c r="AL388" s="86"/>
      <c r="AM388" s="239"/>
      <c r="AN388" s="239"/>
      <c r="AO388" s="98"/>
      <c r="AP388" s="98"/>
      <c r="AQ388" s="98"/>
      <c r="AR388" s="98"/>
      <c r="AS388" s="98"/>
      <c r="AT388" s="98"/>
      <c r="AU388" s="98"/>
      <c r="AV388" s="98"/>
      <c r="AW388" s="58"/>
      <c r="AX388" s="240" t="s">
        <v>3</v>
      </c>
      <c r="AY388" s="101">
        <v>4900</v>
      </c>
      <c r="AZ388" s="102">
        <v>2100</v>
      </c>
      <c r="BA388" s="102">
        <v>1610</v>
      </c>
      <c r="BB388" s="102">
        <v>1050</v>
      </c>
      <c r="BC388" s="97">
        <v>4200</v>
      </c>
      <c r="BD388" s="97">
        <v>1800</v>
      </c>
      <c r="BE388" s="97">
        <v>1380</v>
      </c>
      <c r="BF388" s="97">
        <v>900</v>
      </c>
      <c r="BJ388" s="235" t="e">
        <f>M388*#REF!</f>
        <v>#REF!</v>
      </c>
      <c r="BK388" s="235" t="e">
        <f>N388*#REF!</f>
        <v>#REF!</v>
      </c>
      <c r="BL388" s="235" t="e">
        <f>O388*#REF!</f>
        <v>#REF!</v>
      </c>
      <c r="BM388" s="235" t="e">
        <f>P388*#REF!</f>
        <v>#REF!</v>
      </c>
    </row>
    <row r="389" spans="1:65" s="18" customFormat="1" ht="35.1" customHeight="1" x14ac:dyDescent="0.25">
      <c r="A389" s="83" t="str">
        <f t="shared" si="222"/>
        <v>LK7DT_D1+1</v>
      </c>
      <c r="B389" s="83" t="str">
        <f t="shared" si="223"/>
        <v>LK7DT_D1+2</v>
      </c>
      <c r="C389" s="83" t="str">
        <f t="shared" si="224"/>
        <v>LK7DT_D1+3</v>
      </c>
      <c r="D389" s="83" t="str">
        <f t="shared" si="225"/>
        <v>LK7DT_D1+4</v>
      </c>
      <c r="E389" s="18" t="s">
        <v>3</v>
      </c>
      <c r="F389" s="85"/>
      <c r="G389" s="85"/>
      <c r="H389" s="93" t="s">
        <v>5272</v>
      </c>
      <c r="I389" s="84" t="s">
        <v>5273</v>
      </c>
      <c r="J389" s="84" t="s">
        <v>5271</v>
      </c>
      <c r="K389" s="84" t="str">
        <f t="shared" si="200"/>
        <v>LK7DT_D1</v>
      </c>
      <c r="L389" s="84" t="s">
        <v>5252</v>
      </c>
      <c r="M389" s="248">
        <v>4000</v>
      </c>
      <c r="N389" s="248">
        <v>2000</v>
      </c>
      <c r="O389" s="248">
        <v>1500</v>
      </c>
      <c r="P389" s="282">
        <v>900</v>
      </c>
      <c r="Q389" s="95" t="e">
        <f>VLOOKUP(H389&amp;"Vị trí 1",#REF!,9,0)</f>
        <v>#REF!</v>
      </c>
      <c r="R389" s="95" t="e">
        <f>VLOOKUP(H389&amp;"Vị trí 2",#REF!,9,0)</f>
        <v>#REF!</v>
      </c>
      <c r="S389" s="95" t="e">
        <f>VLOOKUP(H389&amp;"Vị trí 3",#REF!,9,0)</f>
        <v>#REF!</v>
      </c>
      <c r="T389" s="95" t="e">
        <f>VLOOKUP(H389&amp;"Vị trí 4",#REF!,9,0)</f>
        <v>#REF!</v>
      </c>
      <c r="U389" s="237"/>
      <c r="V389" s="237"/>
      <c r="W389" s="237"/>
      <c r="X389" s="237"/>
      <c r="Y389" s="238"/>
      <c r="Z389" s="238"/>
      <c r="AA389" s="238"/>
      <c r="AB389" s="238"/>
      <c r="AC389" s="237"/>
      <c r="AD389" s="237"/>
      <c r="AE389" s="237"/>
      <c r="AF389" s="237"/>
      <c r="AG389" s="238"/>
      <c r="AH389" s="238"/>
      <c r="AI389" s="238"/>
      <c r="AJ389" s="238"/>
      <c r="AK389" s="86">
        <v>12.94</v>
      </c>
      <c r="AL389" s="86"/>
      <c r="AM389" s="239"/>
      <c r="AN389" s="239">
        <f>ROUNDDOWN(AK389*$AN$10/$AK$10,1)</f>
        <v>7.6</v>
      </c>
      <c r="AO389" s="98">
        <f t="shared" ref="AO389:AR391" si="232">M389*$AN389</f>
        <v>30400</v>
      </c>
      <c r="AP389" s="98">
        <f t="shared" si="232"/>
        <v>15200</v>
      </c>
      <c r="AQ389" s="98">
        <f t="shared" si="232"/>
        <v>11400</v>
      </c>
      <c r="AR389" s="98">
        <f t="shared" si="232"/>
        <v>6840</v>
      </c>
      <c r="AS389" s="99">
        <f t="shared" ref="AS389:AV391" si="233">IF(AO389&lt;1000,ROUND(AO389,-1),ROUND(AO389,-2))</f>
        <v>30400</v>
      </c>
      <c r="AT389" s="99">
        <f t="shared" si="233"/>
        <v>15200</v>
      </c>
      <c r="AU389" s="99">
        <f t="shared" si="233"/>
        <v>11400</v>
      </c>
      <c r="AV389" s="99">
        <f t="shared" si="233"/>
        <v>6800</v>
      </c>
      <c r="AW389" s="100">
        <f>AO389*0.15</f>
        <v>4560</v>
      </c>
      <c r="AX389" s="240" t="s">
        <v>3</v>
      </c>
      <c r="AY389" s="101">
        <v>5250</v>
      </c>
      <c r="AZ389" s="102">
        <v>2100</v>
      </c>
      <c r="BA389" s="102">
        <v>1750</v>
      </c>
      <c r="BB389" s="102">
        <v>1190</v>
      </c>
      <c r="BC389" s="97">
        <v>4500</v>
      </c>
      <c r="BD389" s="97">
        <v>1800</v>
      </c>
      <c r="BE389" s="97">
        <v>1500</v>
      </c>
      <c r="BF389" s="97">
        <v>1020</v>
      </c>
      <c r="BG389" s="103">
        <f>AV389-AW389</f>
        <v>2240</v>
      </c>
      <c r="BJ389" s="235" t="e">
        <f>M389*#REF!</f>
        <v>#REF!</v>
      </c>
      <c r="BK389" s="235" t="e">
        <f>N389*#REF!</f>
        <v>#REF!</v>
      </c>
      <c r="BL389" s="235" t="e">
        <f>O389*#REF!</f>
        <v>#REF!</v>
      </c>
      <c r="BM389" s="235" t="e">
        <f>P389*#REF!</f>
        <v>#REF!</v>
      </c>
    </row>
    <row r="390" spans="1:65" s="18" customFormat="1" ht="35.1" customHeight="1" x14ac:dyDescent="0.25">
      <c r="A390" s="83" t="str">
        <f t="shared" si="222"/>
        <v>LK7DT_D2+1</v>
      </c>
      <c r="B390" s="83" t="str">
        <f t="shared" si="223"/>
        <v>LK7DT_D2+2</v>
      </c>
      <c r="C390" s="83" t="str">
        <f t="shared" si="224"/>
        <v>LK7DT_D2+3</v>
      </c>
      <c r="D390" s="83" t="str">
        <f t="shared" si="225"/>
        <v>LK7DT_D2+4</v>
      </c>
      <c r="E390" s="18" t="s">
        <v>3</v>
      </c>
      <c r="F390" s="85"/>
      <c r="G390" s="85"/>
      <c r="H390" s="93" t="s">
        <v>5274</v>
      </c>
      <c r="I390" s="84" t="s">
        <v>5275</v>
      </c>
      <c r="J390" s="84" t="s">
        <v>5252</v>
      </c>
      <c r="K390" s="84" t="str">
        <f t="shared" si="200"/>
        <v>LK7DT_D2</v>
      </c>
      <c r="L390" s="84" t="s">
        <v>210</v>
      </c>
      <c r="M390" s="248">
        <v>4000</v>
      </c>
      <c r="N390" s="248">
        <v>2000</v>
      </c>
      <c r="O390" s="248">
        <v>1500</v>
      </c>
      <c r="P390" s="282">
        <v>900</v>
      </c>
      <c r="Q390" s="95" t="e">
        <f>VLOOKUP(H390&amp;"Vị trí 1",#REF!,9,0)</f>
        <v>#REF!</v>
      </c>
      <c r="R390" s="95" t="e">
        <f>VLOOKUP(H390&amp;"Vị trí 2",#REF!,9,0)</f>
        <v>#REF!</v>
      </c>
      <c r="S390" s="95" t="e">
        <f>VLOOKUP(H390&amp;"Vị trí 3",#REF!,9,0)</f>
        <v>#REF!</v>
      </c>
      <c r="T390" s="95" t="e">
        <f>VLOOKUP(H390&amp;"Vị trí 4",#REF!,9,0)</f>
        <v>#REF!</v>
      </c>
      <c r="U390" s="237" t="e">
        <f>VLOOKUP(A390,#REF!,32,0)</f>
        <v>#REF!</v>
      </c>
      <c r="V390" s="237"/>
      <c r="W390" s="237"/>
      <c r="X390" s="237"/>
      <c r="Y390" s="238" t="e">
        <f>U390/M390</f>
        <v>#REF!</v>
      </c>
      <c r="Z390" s="238"/>
      <c r="AA390" s="238"/>
      <c r="AB390" s="238"/>
      <c r="AC390" s="237"/>
      <c r="AD390" s="237"/>
      <c r="AE390" s="237"/>
      <c r="AF390" s="237"/>
      <c r="AG390" s="238"/>
      <c r="AH390" s="238"/>
      <c r="AI390" s="238"/>
      <c r="AJ390" s="238"/>
      <c r="AK390" s="86">
        <v>12.94</v>
      </c>
      <c r="AL390" s="86"/>
      <c r="AM390" s="239"/>
      <c r="AN390" s="239">
        <f>ROUNDDOWN(AK390*$AN$10/$AK$10,1)</f>
        <v>7.6</v>
      </c>
      <c r="AO390" s="98">
        <f t="shared" si="232"/>
        <v>30400</v>
      </c>
      <c r="AP390" s="98">
        <f t="shared" si="232"/>
        <v>15200</v>
      </c>
      <c r="AQ390" s="98">
        <f t="shared" si="232"/>
        <v>11400</v>
      </c>
      <c r="AR390" s="98">
        <f t="shared" si="232"/>
        <v>6840</v>
      </c>
      <c r="AS390" s="99">
        <f t="shared" si="233"/>
        <v>30400</v>
      </c>
      <c r="AT390" s="99">
        <f t="shared" si="233"/>
        <v>15200</v>
      </c>
      <c r="AU390" s="99">
        <f t="shared" si="233"/>
        <v>11400</v>
      </c>
      <c r="AV390" s="99">
        <f t="shared" si="233"/>
        <v>6800</v>
      </c>
      <c r="AW390" s="100">
        <f>AO390*0.15</f>
        <v>4560</v>
      </c>
      <c r="AX390" s="240" t="s">
        <v>3</v>
      </c>
      <c r="AY390" s="101">
        <v>2800</v>
      </c>
      <c r="AZ390" s="102">
        <v>1330</v>
      </c>
      <c r="BA390" s="102">
        <v>980</v>
      </c>
      <c r="BB390" s="102">
        <v>670</v>
      </c>
      <c r="BC390" s="97">
        <v>2400</v>
      </c>
      <c r="BD390" s="97">
        <v>1140</v>
      </c>
      <c r="BE390" s="97">
        <v>840</v>
      </c>
      <c r="BF390" s="97">
        <v>570</v>
      </c>
      <c r="BG390" s="103">
        <f>AV390-AW390</f>
        <v>2240</v>
      </c>
      <c r="BJ390" s="235" t="e">
        <f>M390*#REF!</f>
        <v>#REF!</v>
      </c>
      <c r="BK390" s="235" t="e">
        <f>N390*#REF!</f>
        <v>#REF!</v>
      </c>
      <c r="BL390" s="235" t="e">
        <f>O390*#REF!</f>
        <v>#REF!</v>
      </c>
      <c r="BM390" s="235" t="e">
        <f>P390*#REF!</f>
        <v>#REF!</v>
      </c>
    </row>
    <row r="391" spans="1:65" s="18" customFormat="1" ht="35.1" customHeight="1" x14ac:dyDescent="0.25">
      <c r="A391" s="83" t="str">
        <f t="shared" si="222"/>
        <v>LK7DT_D3+1</v>
      </c>
      <c r="B391" s="83" t="str">
        <f t="shared" si="223"/>
        <v>LK7DT_D3+2</v>
      </c>
      <c r="C391" s="83" t="str">
        <f t="shared" si="224"/>
        <v>LK7DT_D3+3</v>
      </c>
      <c r="D391" s="83" t="str">
        <f t="shared" si="225"/>
        <v>LK7DT_D3+4</v>
      </c>
      <c r="E391" s="18" t="s">
        <v>3</v>
      </c>
      <c r="F391" s="85"/>
      <c r="G391" s="85"/>
      <c r="H391" s="93" t="s">
        <v>5276</v>
      </c>
      <c r="I391" s="84" t="s">
        <v>5277</v>
      </c>
      <c r="J391" s="84" t="s">
        <v>210</v>
      </c>
      <c r="K391" s="84" t="str">
        <f t="shared" si="200"/>
        <v>LK7DT_D3</v>
      </c>
      <c r="L391" s="84" t="s">
        <v>264</v>
      </c>
      <c r="M391" s="248">
        <v>4000</v>
      </c>
      <c r="N391" s="248">
        <v>2000</v>
      </c>
      <c r="O391" s="248">
        <v>1500</v>
      </c>
      <c r="P391" s="248">
        <v>1000</v>
      </c>
      <c r="Q391" s="95" t="e">
        <f>VLOOKUP(H391&amp;"Vị trí 1",#REF!,9,0)</f>
        <v>#REF!</v>
      </c>
      <c r="R391" s="95" t="e">
        <f>VLOOKUP(H391&amp;"Vị trí 2",#REF!,9,0)</f>
        <v>#REF!</v>
      </c>
      <c r="S391" s="95" t="e">
        <f>VLOOKUP(H391&amp;"Vị trí 3",#REF!,9,0)</f>
        <v>#REF!</v>
      </c>
      <c r="T391" s="95" t="e">
        <f>VLOOKUP(H391&amp;"Vị trí 4",#REF!,9,0)</f>
        <v>#REF!</v>
      </c>
      <c r="U391" s="237"/>
      <c r="V391" s="237"/>
      <c r="W391" s="237"/>
      <c r="X391" s="237"/>
      <c r="Y391" s="238"/>
      <c r="Z391" s="238"/>
      <c r="AA391" s="238"/>
      <c r="AB391" s="238"/>
      <c r="AC391" s="237"/>
      <c r="AD391" s="237"/>
      <c r="AE391" s="237"/>
      <c r="AF391" s="237"/>
      <c r="AG391" s="238"/>
      <c r="AH391" s="238"/>
      <c r="AI391" s="238"/>
      <c r="AJ391" s="238"/>
      <c r="AK391" s="86">
        <v>7.625</v>
      </c>
      <c r="AL391" s="86"/>
      <c r="AM391" s="239"/>
      <c r="AN391" s="239">
        <f>ROUNDDOWN(AK391*$AN$10/$AK$10,1)</f>
        <v>4.4000000000000004</v>
      </c>
      <c r="AO391" s="98">
        <f t="shared" si="232"/>
        <v>17600</v>
      </c>
      <c r="AP391" s="98">
        <f t="shared" si="232"/>
        <v>8800</v>
      </c>
      <c r="AQ391" s="98">
        <f t="shared" si="232"/>
        <v>6600.0000000000009</v>
      </c>
      <c r="AR391" s="98">
        <f t="shared" si="232"/>
        <v>4400</v>
      </c>
      <c r="AS391" s="99">
        <f t="shared" si="233"/>
        <v>17600</v>
      </c>
      <c r="AT391" s="99">
        <f t="shared" si="233"/>
        <v>8800</v>
      </c>
      <c r="AU391" s="99">
        <f t="shared" si="233"/>
        <v>6600</v>
      </c>
      <c r="AV391" s="99">
        <f t="shared" si="233"/>
        <v>4400</v>
      </c>
      <c r="AW391" s="100">
        <f>AO391*0.15</f>
        <v>2640</v>
      </c>
      <c r="AX391" s="240" t="s">
        <v>3</v>
      </c>
      <c r="AY391" s="101">
        <v>5250</v>
      </c>
      <c r="AZ391" s="102">
        <v>2100</v>
      </c>
      <c r="BA391" s="102">
        <v>1750</v>
      </c>
      <c r="BB391" s="102">
        <v>1190</v>
      </c>
      <c r="BC391" s="97">
        <v>4500</v>
      </c>
      <c r="BD391" s="97">
        <v>1800</v>
      </c>
      <c r="BE391" s="97">
        <v>1500</v>
      </c>
      <c r="BF391" s="97">
        <v>1020</v>
      </c>
      <c r="BG391" s="103">
        <f>AV391-AW391</f>
        <v>1760</v>
      </c>
      <c r="BJ391" s="235" t="e">
        <f>M391*#REF!</f>
        <v>#REF!</v>
      </c>
      <c r="BK391" s="235" t="e">
        <f>N391*#REF!</f>
        <v>#REF!</v>
      </c>
      <c r="BL391" s="235" t="e">
        <f>O391*#REF!</f>
        <v>#REF!</v>
      </c>
      <c r="BM391" s="235" t="e">
        <f>P391*#REF!</f>
        <v>#REF!</v>
      </c>
    </row>
    <row r="392" spans="1:65" s="18" customFormat="1" ht="35.1" customHeight="1" x14ac:dyDescent="0.25">
      <c r="A392" s="83" t="str">
        <f t="shared" si="222"/>
        <v>LK8DT+1</v>
      </c>
      <c r="B392" s="83" t="str">
        <f t="shared" si="223"/>
        <v>LK8DT+2</v>
      </c>
      <c r="C392" s="83" t="str">
        <f t="shared" si="224"/>
        <v>LK8DT+3</v>
      </c>
      <c r="D392" s="83" t="str">
        <f t="shared" si="225"/>
        <v>LK8DT+4</v>
      </c>
      <c r="E392" s="18" t="s">
        <v>3</v>
      </c>
      <c r="F392" s="85">
        <v>8</v>
      </c>
      <c r="G392" s="85"/>
      <c r="H392" s="93" t="s">
        <v>5278</v>
      </c>
      <c r="I392" s="84" t="s">
        <v>210</v>
      </c>
      <c r="J392" s="84" t="s">
        <v>5252</v>
      </c>
      <c r="K392" s="84"/>
      <c r="L392" s="84" t="s">
        <v>643</v>
      </c>
      <c r="M392" s="282"/>
      <c r="N392" s="282"/>
      <c r="O392" s="282"/>
      <c r="P392" s="282"/>
      <c r="Q392" s="95"/>
      <c r="R392" s="95"/>
      <c r="S392" s="95"/>
      <c r="T392" s="95"/>
      <c r="U392" s="237"/>
      <c r="V392" s="237"/>
      <c r="W392" s="237"/>
      <c r="X392" s="237"/>
      <c r="Y392" s="238"/>
      <c r="Z392" s="238"/>
      <c r="AA392" s="238"/>
      <c r="AB392" s="238"/>
      <c r="AC392" s="237"/>
      <c r="AD392" s="237"/>
      <c r="AE392" s="237"/>
      <c r="AF392" s="237"/>
      <c r="AG392" s="238"/>
      <c r="AH392" s="238"/>
      <c r="AI392" s="238"/>
      <c r="AJ392" s="238"/>
      <c r="AK392" s="86"/>
      <c r="AL392" s="86"/>
      <c r="AM392" s="239"/>
      <c r="AN392" s="239"/>
      <c r="AO392" s="98"/>
      <c r="AP392" s="98"/>
      <c r="AQ392" s="98"/>
      <c r="AR392" s="98"/>
      <c r="AS392" s="98"/>
      <c r="AT392" s="98"/>
      <c r="AU392" s="98"/>
      <c r="AV392" s="98"/>
      <c r="AW392" s="58"/>
      <c r="AX392" s="240" t="s">
        <v>3</v>
      </c>
      <c r="AY392" s="101">
        <v>2800</v>
      </c>
      <c r="AZ392" s="102">
        <v>1400</v>
      </c>
      <c r="BA392" s="102">
        <v>1050</v>
      </c>
      <c r="BB392" s="102">
        <v>630</v>
      </c>
      <c r="BC392" s="97">
        <v>2400</v>
      </c>
      <c r="BD392" s="97">
        <v>1200</v>
      </c>
      <c r="BE392" s="97">
        <v>900</v>
      </c>
      <c r="BF392" s="97">
        <v>540</v>
      </c>
      <c r="BJ392" s="235" t="e">
        <f>M392*#REF!</f>
        <v>#REF!</v>
      </c>
      <c r="BK392" s="235" t="e">
        <f>N392*#REF!</f>
        <v>#REF!</v>
      </c>
      <c r="BL392" s="235" t="e">
        <f>O392*#REF!</f>
        <v>#REF!</v>
      </c>
      <c r="BM392" s="235" t="e">
        <f>P392*#REF!</f>
        <v>#REF!</v>
      </c>
    </row>
    <row r="393" spans="1:65" s="18" customFormat="1" ht="35.1" customHeight="1" x14ac:dyDescent="0.25">
      <c r="A393" s="83" t="str">
        <f t="shared" si="222"/>
        <v>LK8DT_D1+1</v>
      </c>
      <c r="B393" s="83" t="str">
        <f t="shared" si="223"/>
        <v>LK8DT_D1+2</v>
      </c>
      <c r="C393" s="83" t="str">
        <f t="shared" si="224"/>
        <v>LK8DT_D1+3</v>
      </c>
      <c r="D393" s="83" t="str">
        <f t="shared" si="225"/>
        <v>LK8DT_D1+4</v>
      </c>
      <c r="E393" s="18" t="s">
        <v>3</v>
      </c>
      <c r="F393" s="85"/>
      <c r="G393" s="85"/>
      <c r="H393" s="93" t="s">
        <v>5279</v>
      </c>
      <c r="I393" s="84" t="s">
        <v>5280</v>
      </c>
      <c r="J393" s="84" t="s">
        <v>5252</v>
      </c>
      <c r="K393" s="84" t="str">
        <f t="shared" si="200"/>
        <v>LK8DT_D1</v>
      </c>
      <c r="L393" s="84" t="s">
        <v>5255</v>
      </c>
      <c r="M393" s="248">
        <v>15000</v>
      </c>
      <c r="N393" s="248">
        <v>4000</v>
      </c>
      <c r="O393" s="248">
        <v>3000</v>
      </c>
      <c r="P393" s="248">
        <v>2500</v>
      </c>
      <c r="Q393" s="95" t="e">
        <f>VLOOKUP(H393&amp;"Vị trí 1",#REF!,9,0)</f>
        <v>#REF!</v>
      </c>
      <c r="R393" s="95" t="e">
        <f>VLOOKUP(H393&amp;"Vị trí 2",#REF!,9,0)</f>
        <v>#REF!</v>
      </c>
      <c r="S393" s="95" t="e">
        <f>VLOOKUP(H393&amp;"Vị trí 3",#REF!,9,0)</f>
        <v>#REF!</v>
      </c>
      <c r="T393" s="95" t="e">
        <f>VLOOKUP(H393&amp;"Vị trí 4",#REF!,9,0)</f>
        <v>#REF!</v>
      </c>
      <c r="U393" s="237"/>
      <c r="V393" s="237"/>
      <c r="W393" s="237"/>
      <c r="X393" s="237"/>
      <c r="Y393" s="238"/>
      <c r="Z393" s="238"/>
      <c r="AA393" s="238"/>
      <c r="AB393" s="238"/>
      <c r="AC393" s="237"/>
      <c r="AD393" s="237"/>
      <c r="AE393" s="237"/>
      <c r="AF393" s="237"/>
      <c r="AG393" s="238"/>
      <c r="AH393" s="238"/>
      <c r="AI393" s="238"/>
      <c r="AJ393" s="238"/>
      <c r="AK393" s="86">
        <v>7.7650000000000006</v>
      </c>
      <c r="AL393" s="86"/>
      <c r="AM393" s="239"/>
      <c r="AN393" s="239">
        <f t="shared" ref="AN393:AN404" si="234">ROUNDDOWN(AK393*$AN$10/$AK$10,1)</f>
        <v>4.5</v>
      </c>
      <c r="AO393" s="98">
        <f t="shared" ref="AO393:AO404" si="235">M393*$AN393</f>
        <v>67500</v>
      </c>
      <c r="AP393" s="98">
        <f t="shared" ref="AP393:AP404" si="236">N393*$AN393</f>
        <v>18000</v>
      </c>
      <c r="AQ393" s="98">
        <f t="shared" ref="AQ393:AQ404" si="237">O393*$AN393</f>
        <v>13500</v>
      </c>
      <c r="AR393" s="98">
        <f t="shared" ref="AR393:AR404" si="238">P393*$AN393</f>
        <v>11250</v>
      </c>
      <c r="AS393" s="99">
        <f t="shared" ref="AS393:AV404" si="239">IF(AO393&lt;1000,ROUND(AO393,-1),ROUND(AO393,-2))</f>
        <v>67500</v>
      </c>
      <c r="AT393" s="99">
        <f t="shared" si="239"/>
        <v>18000</v>
      </c>
      <c r="AU393" s="99">
        <f t="shared" si="239"/>
        <v>13500</v>
      </c>
      <c r="AV393" s="99">
        <f t="shared" si="239"/>
        <v>11300</v>
      </c>
      <c r="AW393" s="100">
        <f t="shared" ref="AW393:AW404" si="240">AO393*0.15</f>
        <v>10125</v>
      </c>
      <c r="AX393" s="240" t="s">
        <v>3</v>
      </c>
      <c r="AY393" s="101">
        <v>3360</v>
      </c>
      <c r="AZ393" s="102">
        <v>1680</v>
      </c>
      <c r="BA393" s="102">
        <v>1190</v>
      </c>
      <c r="BB393" s="102">
        <v>700</v>
      </c>
      <c r="BC393" s="97">
        <v>2880</v>
      </c>
      <c r="BD393" s="97">
        <v>1440</v>
      </c>
      <c r="BE393" s="97">
        <v>1020</v>
      </c>
      <c r="BF393" s="97">
        <v>600</v>
      </c>
      <c r="BG393" s="103">
        <f t="shared" ref="BG393:BG404" si="241">AV393-AW393</f>
        <v>1175</v>
      </c>
      <c r="BJ393" s="235" t="e">
        <f>M393*#REF!</f>
        <v>#REF!</v>
      </c>
      <c r="BK393" s="235" t="e">
        <f>N393*#REF!</f>
        <v>#REF!</v>
      </c>
      <c r="BL393" s="235" t="e">
        <f>O393*#REF!</f>
        <v>#REF!</v>
      </c>
      <c r="BM393" s="235" t="e">
        <f>P393*#REF!</f>
        <v>#REF!</v>
      </c>
    </row>
    <row r="394" spans="1:65" s="18" customFormat="1" ht="35.1" customHeight="1" x14ac:dyDescent="0.25">
      <c r="A394" s="83" t="str">
        <f t="shared" si="222"/>
        <v>LK8DT_D2+1</v>
      </c>
      <c r="B394" s="83" t="str">
        <f t="shared" si="223"/>
        <v>LK8DT_D2+2</v>
      </c>
      <c r="C394" s="83" t="str">
        <f t="shared" si="224"/>
        <v>LK8DT_D2+3</v>
      </c>
      <c r="D394" s="83" t="str">
        <f t="shared" si="225"/>
        <v>LK8DT_D2+4</v>
      </c>
      <c r="E394" s="18" t="s">
        <v>3</v>
      </c>
      <c r="F394" s="85"/>
      <c r="G394" s="85"/>
      <c r="H394" s="93" t="s">
        <v>5281</v>
      </c>
      <c r="I394" s="84" t="s">
        <v>5282</v>
      </c>
      <c r="J394" s="84" t="s">
        <v>5255</v>
      </c>
      <c r="K394" s="84" t="str">
        <f t="shared" si="200"/>
        <v>LK8DT_D2</v>
      </c>
      <c r="L394" s="84" t="s">
        <v>643</v>
      </c>
      <c r="M394" s="248">
        <v>13000</v>
      </c>
      <c r="N394" s="248">
        <v>4000</v>
      </c>
      <c r="O394" s="248">
        <v>2600</v>
      </c>
      <c r="P394" s="248">
        <v>2000</v>
      </c>
      <c r="Q394" s="95" t="e">
        <f>VLOOKUP(H394&amp;"Vị trí 1",#REF!,9,0)</f>
        <v>#REF!</v>
      </c>
      <c r="R394" s="95" t="e">
        <f>VLOOKUP(H394&amp;"Vị trí 2",#REF!,9,0)</f>
        <v>#REF!</v>
      </c>
      <c r="S394" s="95" t="e">
        <f>VLOOKUP(H394&amp;"Vị trí 3",#REF!,9,0)</f>
        <v>#REF!</v>
      </c>
      <c r="T394" s="95" t="e">
        <f>VLOOKUP(H394&amp;"Vị trí 4",#REF!,9,0)</f>
        <v>#REF!</v>
      </c>
      <c r="U394" s="237"/>
      <c r="V394" s="237"/>
      <c r="W394" s="237"/>
      <c r="X394" s="237"/>
      <c r="Y394" s="238"/>
      <c r="Z394" s="238"/>
      <c r="AA394" s="238"/>
      <c r="AB394" s="238"/>
      <c r="AC394" s="237"/>
      <c r="AD394" s="237"/>
      <c r="AE394" s="237"/>
      <c r="AF394" s="237"/>
      <c r="AG394" s="238"/>
      <c r="AH394" s="238"/>
      <c r="AI394" s="238"/>
      <c r="AJ394" s="238"/>
      <c r="AK394" s="86">
        <v>7</v>
      </c>
      <c r="AL394" s="86"/>
      <c r="AM394" s="239"/>
      <c r="AN394" s="239">
        <f t="shared" si="234"/>
        <v>4.0999999999999996</v>
      </c>
      <c r="AO394" s="98">
        <f t="shared" si="235"/>
        <v>53299.999999999993</v>
      </c>
      <c r="AP394" s="98">
        <f t="shared" si="236"/>
        <v>16400</v>
      </c>
      <c r="AQ394" s="98">
        <f t="shared" si="237"/>
        <v>10659.999999999998</v>
      </c>
      <c r="AR394" s="98">
        <f t="shared" si="238"/>
        <v>8200</v>
      </c>
      <c r="AS394" s="99">
        <f t="shared" si="239"/>
        <v>53300</v>
      </c>
      <c r="AT394" s="99">
        <f t="shared" si="239"/>
        <v>16400</v>
      </c>
      <c r="AU394" s="99">
        <f t="shared" si="239"/>
        <v>10700</v>
      </c>
      <c r="AV394" s="99">
        <f t="shared" si="239"/>
        <v>8200</v>
      </c>
      <c r="AW394" s="100">
        <f t="shared" si="240"/>
        <v>7994.9999999999982</v>
      </c>
      <c r="AX394" s="240" t="s">
        <v>3</v>
      </c>
      <c r="AY394" s="101">
        <v>5250</v>
      </c>
      <c r="AZ394" s="102">
        <v>2100</v>
      </c>
      <c r="BA394" s="102">
        <v>1750</v>
      </c>
      <c r="BB394" s="102">
        <v>1190</v>
      </c>
      <c r="BC394" s="97">
        <v>4500</v>
      </c>
      <c r="BD394" s="97">
        <v>1800</v>
      </c>
      <c r="BE394" s="97">
        <v>1500</v>
      </c>
      <c r="BF394" s="97">
        <v>1020</v>
      </c>
      <c r="BG394" s="103">
        <f t="shared" si="241"/>
        <v>205.00000000000182</v>
      </c>
      <c r="BJ394" s="235" t="e">
        <f>M394*#REF!</f>
        <v>#REF!</v>
      </c>
      <c r="BK394" s="235" t="e">
        <f>N394*#REF!</f>
        <v>#REF!</v>
      </c>
      <c r="BL394" s="235" t="e">
        <f>O394*#REF!</f>
        <v>#REF!</v>
      </c>
      <c r="BM394" s="235" t="e">
        <f>P394*#REF!</f>
        <v>#REF!</v>
      </c>
    </row>
    <row r="395" spans="1:65" s="18" customFormat="1" ht="35.1" customHeight="1" x14ac:dyDescent="0.25">
      <c r="A395" s="83" t="str">
        <f t="shared" si="222"/>
        <v>LK9DT+1</v>
      </c>
      <c r="B395" s="83" t="str">
        <f t="shared" si="223"/>
        <v>LK9DT+2</v>
      </c>
      <c r="C395" s="83" t="str">
        <f t="shared" si="224"/>
        <v>LK9DT+3</v>
      </c>
      <c r="D395" s="83" t="str">
        <f t="shared" si="225"/>
        <v>LK9DT+4</v>
      </c>
      <c r="E395" s="18" t="s">
        <v>3</v>
      </c>
      <c r="F395" s="85">
        <v>9</v>
      </c>
      <c r="G395" s="85"/>
      <c r="H395" s="93" t="s">
        <v>5283</v>
      </c>
      <c r="I395" s="84" t="s">
        <v>5284</v>
      </c>
      <c r="J395" s="84" t="s">
        <v>210</v>
      </c>
      <c r="K395" s="84" t="str">
        <f t="shared" si="200"/>
        <v>LK9DT</v>
      </c>
      <c r="L395" s="84" t="s">
        <v>264</v>
      </c>
      <c r="M395" s="248">
        <v>7000</v>
      </c>
      <c r="N395" s="248">
        <v>3000</v>
      </c>
      <c r="O395" s="248">
        <v>2300</v>
      </c>
      <c r="P395" s="248">
        <v>1500</v>
      </c>
      <c r="Q395" s="95" t="e">
        <f>VLOOKUP(H395&amp;"Vị trí 1",#REF!,9,0)</f>
        <v>#REF!</v>
      </c>
      <c r="R395" s="95" t="e">
        <f>VLOOKUP(H395&amp;"Vị trí 2",#REF!,9,0)</f>
        <v>#REF!</v>
      </c>
      <c r="S395" s="95" t="e">
        <f>VLOOKUP(H395&amp;"Vị trí 3",#REF!,9,0)</f>
        <v>#REF!</v>
      </c>
      <c r="T395" s="95" t="e">
        <f>VLOOKUP(H395&amp;"Vị trí 4",#REF!,9,0)</f>
        <v>#REF!</v>
      </c>
      <c r="U395" s="237"/>
      <c r="V395" s="237"/>
      <c r="W395" s="237"/>
      <c r="X395" s="237"/>
      <c r="Y395" s="238"/>
      <c r="Z395" s="238"/>
      <c r="AA395" s="238"/>
      <c r="AB395" s="238"/>
      <c r="AC395" s="237"/>
      <c r="AD395" s="237"/>
      <c r="AE395" s="237"/>
      <c r="AF395" s="237"/>
      <c r="AG395" s="238"/>
      <c r="AH395" s="238"/>
      <c r="AI395" s="238"/>
      <c r="AJ395" s="238"/>
      <c r="AK395" s="86">
        <v>8.7857142857142847</v>
      </c>
      <c r="AL395" s="86"/>
      <c r="AM395" s="239"/>
      <c r="AN395" s="239">
        <f t="shared" si="234"/>
        <v>5.0999999999999996</v>
      </c>
      <c r="AO395" s="98">
        <f t="shared" si="235"/>
        <v>35700</v>
      </c>
      <c r="AP395" s="98">
        <f t="shared" si="236"/>
        <v>15299.999999999998</v>
      </c>
      <c r="AQ395" s="98">
        <f t="shared" si="237"/>
        <v>11730</v>
      </c>
      <c r="AR395" s="98">
        <f t="shared" si="238"/>
        <v>7649.9999999999991</v>
      </c>
      <c r="AS395" s="99">
        <f t="shared" si="239"/>
        <v>35700</v>
      </c>
      <c r="AT395" s="99">
        <f t="shared" si="239"/>
        <v>15300</v>
      </c>
      <c r="AU395" s="99">
        <f t="shared" si="239"/>
        <v>11700</v>
      </c>
      <c r="AV395" s="99">
        <f t="shared" si="239"/>
        <v>7700</v>
      </c>
      <c r="AW395" s="100">
        <f t="shared" si="240"/>
        <v>5355</v>
      </c>
      <c r="AX395" s="240" t="s">
        <v>3</v>
      </c>
      <c r="AY395" s="101">
        <v>3500</v>
      </c>
      <c r="AZ395" s="102">
        <v>1540</v>
      </c>
      <c r="BA395" s="102">
        <v>1400</v>
      </c>
      <c r="BB395" s="102">
        <v>770</v>
      </c>
      <c r="BC395" s="97">
        <v>3000</v>
      </c>
      <c r="BD395" s="97">
        <v>1320</v>
      </c>
      <c r="BE395" s="97">
        <v>1200</v>
      </c>
      <c r="BF395" s="97">
        <v>660</v>
      </c>
      <c r="BG395" s="103">
        <f t="shared" si="241"/>
        <v>2345</v>
      </c>
      <c r="BJ395" s="235" t="e">
        <f>M395*#REF!</f>
        <v>#REF!</v>
      </c>
      <c r="BK395" s="235" t="e">
        <f>N395*#REF!</f>
        <v>#REF!</v>
      </c>
      <c r="BL395" s="235" t="e">
        <f>O395*#REF!</f>
        <v>#REF!</v>
      </c>
      <c r="BM395" s="235" t="e">
        <f>P395*#REF!</f>
        <v>#REF!</v>
      </c>
    </row>
    <row r="396" spans="1:65" s="18" customFormat="1" ht="35.1" customHeight="1" x14ac:dyDescent="0.25">
      <c r="A396" s="83" t="str">
        <f t="shared" si="222"/>
        <v>LK10DT+1</v>
      </c>
      <c r="B396" s="83" t="str">
        <f t="shared" si="223"/>
        <v>LK10DT+2</v>
      </c>
      <c r="C396" s="83" t="str">
        <f t="shared" si="224"/>
        <v>LK10DT+3</v>
      </c>
      <c r="D396" s="83" t="str">
        <f t="shared" si="225"/>
        <v>LK10DT+4</v>
      </c>
      <c r="E396" s="18" t="s">
        <v>3</v>
      </c>
      <c r="F396" s="85">
        <v>10</v>
      </c>
      <c r="G396" s="85"/>
      <c r="H396" s="93" t="s">
        <v>5285</v>
      </c>
      <c r="I396" s="84" t="s">
        <v>5265</v>
      </c>
      <c r="J396" s="84" t="s">
        <v>210</v>
      </c>
      <c r="K396" s="84" t="str">
        <f t="shared" ref="K396:K459" si="242">H396</f>
        <v>LK10DT</v>
      </c>
      <c r="L396" s="84" t="s">
        <v>4344</v>
      </c>
      <c r="M396" s="248">
        <v>7500</v>
      </c>
      <c r="N396" s="248">
        <v>3000</v>
      </c>
      <c r="O396" s="248">
        <v>2500</v>
      </c>
      <c r="P396" s="248">
        <v>1700</v>
      </c>
      <c r="Q396" s="95" t="e">
        <f>VLOOKUP(H396&amp;"Vị trí 1",#REF!,9,0)</f>
        <v>#REF!</v>
      </c>
      <c r="R396" s="95" t="e">
        <f>VLOOKUP(H396&amp;"Vị trí 2",#REF!,9,0)</f>
        <v>#REF!</v>
      </c>
      <c r="S396" s="95" t="e">
        <f>VLOOKUP(H396&amp;"Vị trí 3",#REF!,9,0)</f>
        <v>#REF!</v>
      </c>
      <c r="T396" s="95" t="e">
        <f>VLOOKUP(H396&amp;"Vị trí 4",#REF!,9,0)</f>
        <v>#REF!</v>
      </c>
      <c r="U396" s="237" t="e">
        <f>VLOOKUP(A396,#REF!,32,0)</f>
        <v>#REF!</v>
      </c>
      <c r="V396" s="237" t="e">
        <f>VLOOKUP(B396,#REF!,32,0)</f>
        <v>#REF!</v>
      </c>
      <c r="W396" s="237" t="e">
        <f>VLOOKUP(C396,#REF!,32,0)</f>
        <v>#REF!</v>
      </c>
      <c r="X396" s="237"/>
      <c r="Y396" s="238" t="e">
        <f>U396/M396</f>
        <v>#REF!</v>
      </c>
      <c r="Z396" s="238" t="e">
        <f>V396/N396</f>
        <v>#REF!</v>
      </c>
      <c r="AA396" s="238" t="e">
        <f>W396/O396</f>
        <v>#REF!</v>
      </c>
      <c r="AB396" s="238"/>
      <c r="AC396" s="237"/>
      <c r="AD396" s="237"/>
      <c r="AE396" s="237"/>
      <c r="AF396" s="237"/>
      <c r="AG396" s="238"/>
      <c r="AH396" s="238"/>
      <c r="AI396" s="238"/>
      <c r="AJ396" s="238"/>
      <c r="AK396" s="86">
        <v>12.94</v>
      </c>
      <c r="AL396" s="86"/>
      <c r="AM396" s="239"/>
      <c r="AN396" s="239">
        <f t="shared" si="234"/>
        <v>7.6</v>
      </c>
      <c r="AO396" s="98">
        <f t="shared" si="235"/>
        <v>57000</v>
      </c>
      <c r="AP396" s="98">
        <f t="shared" si="236"/>
        <v>22800</v>
      </c>
      <c r="AQ396" s="98">
        <f t="shared" si="237"/>
        <v>19000</v>
      </c>
      <c r="AR396" s="98">
        <f t="shared" si="238"/>
        <v>12920</v>
      </c>
      <c r="AS396" s="99">
        <f t="shared" si="239"/>
        <v>57000</v>
      </c>
      <c r="AT396" s="99">
        <f t="shared" si="239"/>
        <v>22800</v>
      </c>
      <c r="AU396" s="99">
        <f t="shared" si="239"/>
        <v>19000</v>
      </c>
      <c r="AV396" s="99">
        <f t="shared" si="239"/>
        <v>12900</v>
      </c>
      <c r="AW396" s="100">
        <f t="shared" si="240"/>
        <v>8550</v>
      </c>
      <c r="AX396" s="240" t="s">
        <v>3</v>
      </c>
      <c r="AY396" s="101">
        <v>2450</v>
      </c>
      <c r="AZ396" s="102">
        <v>1330</v>
      </c>
      <c r="BA396" s="102">
        <v>1050</v>
      </c>
      <c r="BB396" s="102">
        <v>670</v>
      </c>
      <c r="BC396" s="97">
        <v>2100</v>
      </c>
      <c r="BD396" s="97">
        <v>1140</v>
      </c>
      <c r="BE396" s="97">
        <v>900</v>
      </c>
      <c r="BF396" s="97">
        <v>570</v>
      </c>
      <c r="BG396" s="103">
        <f t="shared" si="241"/>
        <v>4350</v>
      </c>
      <c r="BJ396" s="235" t="e">
        <f>M396*#REF!</f>
        <v>#REF!</v>
      </c>
      <c r="BK396" s="235" t="e">
        <f>N396*#REF!</f>
        <v>#REF!</v>
      </c>
      <c r="BL396" s="235" t="e">
        <f>O396*#REF!</f>
        <v>#REF!</v>
      </c>
      <c r="BM396" s="235" t="e">
        <f>P396*#REF!</f>
        <v>#REF!</v>
      </c>
    </row>
    <row r="397" spans="1:65" s="18" customFormat="1" ht="35.1" customHeight="1" x14ac:dyDescent="0.25">
      <c r="A397" s="83" t="str">
        <f t="shared" si="222"/>
        <v>LK11DT+1</v>
      </c>
      <c r="B397" s="83" t="str">
        <f t="shared" si="223"/>
        <v>LK11DT+2</v>
      </c>
      <c r="C397" s="83" t="str">
        <f t="shared" si="224"/>
        <v>LK11DT+3</v>
      </c>
      <c r="D397" s="83" t="str">
        <f t="shared" si="225"/>
        <v>LK11DT+4</v>
      </c>
      <c r="E397" s="18" t="s">
        <v>3</v>
      </c>
      <c r="F397" s="85">
        <v>11</v>
      </c>
      <c r="G397" s="85"/>
      <c r="H397" s="93" t="s">
        <v>5286</v>
      </c>
      <c r="I397" s="84" t="s">
        <v>4268</v>
      </c>
      <c r="J397" s="84" t="s">
        <v>212</v>
      </c>
      <c r="K397" s="84" t="str">
        <f t="shared" si="242"/>
        <v>LK11DT</v>
      </c>
      <c r="L397" s="84" t="s">
        <v>858</v>
      </c>
      <c r="M397" s="248">
        <v>4000</v>
      </c>
      <c r="N397" s="248">
        <v>1900</v>
      </c>
      <c r="O397" s="248">
        <v>1400</v>
      </c>
      <c r="P397" s="282">
        <v>950</v>
      </c>
      <c r="Q397" s="95" t="e">
        <f>VLOOKUP(H397&amp;"Vị trí 1",#REF!,9,0)</f>
        <v>#REF!</v>
      </c>
      <c r="R397" s="95" t="e">
        <f>VLOOKUP(H397&amp;"Vị trí 2",#REF!,9,0)</f>
        <v>#REF!</v>
      </c>
      <c r="S397" s="95" t="e">
        <f>VLOOKUP(H397&amp;"Vị trí 3",#REF!,9,0)</f>
        <v>#REF!</v>
      </c>
      <c r="T397" s="95" t="e">
        <f>VLOOKUP(H397&amp;"Vị trí 4",#REF!,9,0)</f>
        <v>#REF!</v>
      </c>
      <c r="U397" s="237"/>
      <c r="V397" s="237"/>
      <c r="W397" s="237"/>
      <c r="X397" s="237"/>
      <c r="Y397" s="238"/>
      <c r="Z397" s="238"/>
      <c r="AA397" s="238"/>
      <c r="AB397" s="238"/>
      <c r="AC397" s="237"/>
      <c r="AD397" s="237"/>
      <c r="AE397" s="237"/>
      <c r="AF397" s="237"/>
      <c r="AG397" s="238"/>
      <c r="AH397" s="238"/>
      <c r="AI397" s="238"/>
      <c r="AJ397" s="238"/>
      <c r="AK397" s="86">
        <v>13.75</v>
      </c>
      <c r="AL397" s="86"/>
      <c r="AM397" s="239"/>
      <c r="AN397" s="239">
        <f t="shared" si="234"/>
        <v>8.1</v>
      </c>
      <c r="AO397" s="98">
        <f t="shared" si="235"/>
        <v>32400</v>
      </c>
      <c r="AP397" s="98">
        <f t="shared" si="236"/>
        <v>15390</v>
      </c>
      <c r="AQ397" s="98">
        <f t="shared" si="237"/>
        <v>11340</v>
      </c>
      <c r="AR397" s="98">
        <f t="shared" si="238"/>
        <v>7695</v>
      </c>
      <c r="AS397" s="99">
        <f t="shared" si="239"/>
        <v>32400</v>
      </c>
      <c r="AT397" s="99">
        <f t="shared" si="239"/>
        <v>15400</v>
      </c>
      <c r="AU397" s="99">
        <f t="shared" si="239"/>
        <v>11300</v>
      </c>
      <c r="AV397" s="99">
        <f t="shared" si="239"/>
        <v>7700</v>
      </c>
      <c r="AW397" s="100">
        <f t="shared" si="240"/>
        <v>4860</v>
      </c>
      <c r="AX397" s="240" t="s">
        <v>3</v>
      </c>
      <c r="AY397" s="101">
        <v>2240</v>
      </c>
      <c r="AZ397" s="102">
        <v>1120</v>
      </c>
      <c r="BA397" s="102">
        <v>840</v>
      </c>
      <c r="BB397" s="102">
        <v>670</v>
      </c>
      <c r="BC397" s="97">
        <v>1920</v>
      </c>
      <c r="BD397" s="97">
        <v>960</v>
      </c>
      <c r="BE397" s="97">
        <v>720</v>
      </c>
      <c r="BF397" s="97">
        <v>570</v>
      </c>
      <c r="BG397" s="103">
        <f t="shared" si="241"/>
        <v>2840</v>
      </c>
      <c r="BJ397" s="235" t="e">
        <f>M397*#REF!</f>
        <v>#REF!</v>
      </c>
      <c r="BK397" s="235" t="e">
        <f>N397*#REF!</f>
        <v>#REF!</v>
      </c>
      <c r="BL397" s="235" t="e">
        <f>O397*#REF!</f>
        <v>#REF!</v>
      </c>
      <c r="BM397" s="235" t="e">
        <f>P397*#REF!</f>
        <v>#REF!</v>
      </c>
    </row>
    <row r="398" spans="1:65" s="18" customFormat="1" ht="35.1" customHeight="1" x14ac:dyDescent="0.25">
      <c r="A398" s="83" t="str">
        <f t="shared" si="222"/>
        <v>LK12DT+1</v>
      </c>
      <c r="B398" s="83" t="str">
        <f t="shared" si="223"/>
        <v>LK12DT+2</v>
      </c>
      <c r="C398" s="83" t="str">
        <f t="shared" si="224"/>
        <v>LK12DT+3</v>
      </c>
      <c r="D398" s="83" t="str">
        <f t="shared" si="225"/>
        <v>LK12DT+4</v>
      </c>
      <c r="E398" s="18" t="s">
        <v>3</v>
      </c>
      <c r="F398" s="85">
        <v>12</v>
      </c>
      <c r="G398" s="85"/>
      <c r="H398" s="93" t="s">
        <v>5287</v>
      </c>
      <c r="I398" s="84" t="s">
        <v>4598</v>
      </c>
      <c r="J398" s="84" t="s">
        <v>5265</v>
      </c>
      <c r="K398" s="84" t="str">
        <f t="shared" si="242"/>
        <v>LK12DT</v>
      </c>
      <c r="L398" s="84" t="s">
        <v>212</v>
      </c>
      <c r="M398" s="248">
        <v>7500</v>
      </c>
      <c r="N398" s="248">
        <v>3000</v>
      </c>
      <c r="O398" s="248">
        <v>2500</v>
      </c>
      <c r="P398" s="248">
        <v>1700</v>
      </c>
      <c r="Q398" s="95" t="e">
        <f>VLOOKUP(H398&amp;"Vị trí 1",#REF!,9,0)</f>
        <v>#REF!</v>
      </c>
      <c r="R398" s="95" t="e">
        <f>VLOOKUP(H398&amp;"Vị trí 2",#REF!,9,0)</f>
        <v>#REF!</v>
      </c>
      <c r="S398" s="95" t="e">
        <f>VLOOKUP(H398&amp;"Vị trí 3",#REF!,9,0)</f>
        <v>#REF!</v>
      </c>
      <c r="T398" s="95" t="e">
        <f>VLOOKUP(H398&amp;"Vị trí 4",#REF!,9,0)</f>
        <v>#REF!</v>
      </c>
      <c r="U398" s="237"/>
      <c r="V398" s="237"/>
      <c r="W398" s="237"/>
      <c r="X398" s="237"/>
      <c r="Y398" s="238"/>
      <c r="Z398" s="238"/>
      <c r="AA398" s="238"/>
      <c r="AB398" s="238"/>
      <c r="AC398" s="237"/>
      <c r="AD398" s="237"/>
      <c r="AE398" s="237"/>
      <c r="AF398" s="237"/>
      <c r="AG398" s="238"/>
      <c r="AH398" s="238"/>
      <c r="AI398" s="238"/>
      <c r="AJ398" s="238"/>
      <c r="AK398" s="86">
        <v>12.94</v>
      </c>
      <c r="AL398" s="86"/>
      <c r="AM398" s="239"/>
      <c r="AN398" s="239">
        <f t="shared" si="234"/>
        <v>7.6</v>
      </c>
      <c r="AO398" s="98">
        <f t="shared" si="235"/>
        <v>57000</v>
      </c>
      <c r="AP398" s="98">
        <f t="shared" si="236"/>
        <v>22800</v>
      </c>
      <c r="AQ398" s="98">
        <f t="shared" si="237"/>
        <v>19000</v>
      </c>
      <c r="AR398" s="98">
        <f t="shared" si="238"/>
        <v>12920</v>
      </c>
      <c r="AS398" s="99">
        <f t="shared" si="239"/>
        <v>57000</v>
      </c>
      <c r="AT398" s="99">
        <f t="shared" si="239"/>
        <v>22800</v>
      </c>
      <c r="AU398" s="99">
        <f t="shared" si="239"/>
        <v>19000</v>
      </c>
      <c r="AV398" s="99">
        <f t="shared" si="239"/>
        <v>12900</v>
      </c>
      <c r="AW398" s="100">
        <f t="shared" si="240"/>
        <v>8550</v>
      </c>
      <c r="AX398" s="240" t="s">
        <v>3</v>
      </c>
      <c r="AY398" s="101"/>
      <c r="AZ398" s="102"/>
      <c r="BA398" s="102"/>
      <c r="BB398" s="102"/>
      <c r="BC398" s="97"/>
      <c r="BD398" s="97"/>
      <c r="BE398" s="97"/>
      <c r="BF398" s="97"/>
      <c r="BG398" s="103">
        <f t="shared" si="241"/>
        <v>4350</v>
      </c>
    </row>
    <row r="399" spans="1:65" s="18" customFormat="1" ht="35.1" customHeight="1" x14ac:dyDescent="0.25">
      <c r="A399" s="83" t="str">
        <f t="shared" si="222"/>
        <v>LK13DT+1</v>
      </c>
      <c r="B399" s="83" t="str">
        <f t="shared" si="223"/>
        <v>LK13DT+2</v>
      </c>
      <c r="C399" s="83" t="str">
        <f t="shared" si="224"/>
        <v>LK13DT+3</v>
      </c>
      <c r="D399" s="83" t="str">
        <f t="shared" si="225"/>
        <v>LK13DT+4</v>
      </c>
      <c r="E399" s="18" t="s">
        <v>3</v>
      </c>
      <c r="F399" s="85">
        <v>13</v>
      </c>
      <c r="G399" s="85"/>
      <c r="H399" s="93" t="s">
        <v>5288</v>
      </c>
      <c r="I399" s="84" t="s">
        <v>5289</v>
      </c>
      <c r="J399" s="84" t="s">
        <v>210</v>
      </c>
      <c r="K399" s="84" t="str">
        <f t="shared" si="242"/>
        <v>LK13DT</v>
      </c>
      <c r="L399" s="84" t="s">
        <v>4344</v>
      </c>
      <c r="M399" s="248">
        <v>4000</v>
      </c>
      <c r="N399" s="248">
        <v>2000</v>
      </c>
      <c r="O399" s="248">
        <v>1500</v>
      </c>
      <c r="P399" s="282">
        <v>900</v>
      </c>
      <c r="Q399" s="95" t="e">
        <f>VLOOKUP(H399&amp;"Vị trí 1",#REF!,9,0)</f>
        <v>#REF!</v>
      </c>
      <c r="R399" s="95" t="e">
        <f>VLOOKUP(H399&amp;"Vị trí 2",#REF!,9,0)</f>
        <v>#REF!</v>
      </c>
      <c r="S399" s="95" t="e">
        <f>VLOOKUP(H399&amp;"Vị trí 3",#REF!,9,0)</f>
        <v>#REF!</v>
      </c>
      <c r="T399" s="95" t="e">
        <f>VLOOKUP(H399&amp;"Vị trí 4",#REF!,9,0)</f>
        <v>#REF!</v>
      </c>
      <c r="U399" s="237" t="e">
        <f>VLOOKUP(A399,#REF!,32,0)</f>
        <v>#REF!</v>
      </c>
      <c r="V399" s="237"/>
      <c r="W399" s="237"/>
      <c r="X399" s="237"/>
      <c r="Y399" s="238" t="e">
        <f>U399/M399</f>
        <v>#REF!</v>
      </c>
      <c r="Z399" s="238"/>
      <c r="AA399" s="238"/>
      <c r="AB399" s="238"/>
      <c r="AC399" s="237"/>
      <c r="AD399" s="237"/>
      <c r="AE399" s="237"/>
      <c r="AF399" s="237"/>
      <c r="AG399" s="238"/>
      <c r="AH399" s="238"/>
      <c r="AI399" s="238"/>
      <c r="AJ399" s="238"/>
      <c r="AK399" s="86">
        <v>12.94</v>
      </c>
      <c r="AL399" s="86"/>
      <c r="AM399" s="239"/>
      <c r="AN399" s="239">
        <f t="shared" si="234"/>
        <v>7.6</v>
      </c>
      <c r="AO399" s="98">
        <f t="shared" si="235"/>
        <v>30400</v>
      </c>
      <c r="AP399" s="98">
        <f t="shared" si="236"/>
        <v>15200</v>
      </c>
      <c r="AQ399" s="98">
        <f t="shared" si="237"/>
        <v>11400</v>
      </c>
      <c r="AR399" s="98">
        <f t="shared" si="238"/>
        <v>6840</v>
      </c>
      <c r="AS399" s="99">
        <f t="shared" si="239"/>
        <v>30400</v>
      </c>
      <c r="AT399" s="99">
        <f t="shared" si="239"/>
        <v>15200</v>
      </c>
      <c r="AU399" s="99">
        <f t="shared" si="239"/>
        <v>11400</v>
      </c>
      <c r="AV399" s="99">
        <f t="shared" si="239"/>
        <v>6800</v>
      </c>
      <c r="AW399" s="100">
        <f t="shared" si="240"/>
        <v>4560</v>
      </c>
      <c r="AX399" s="240" t="s">
        <v>3</v>
      </c>
      <c r="AY399" s="101">
        <v>4200</v>
      </c>
      <c r="AZ399" s="102">
        <v>1680</v>
      </c>
      <c r="BA399" s="102">
        <v>1330</v>
      </c>
      <c r="BB399" s="102">
        <v>840</v>
      </c>
      <c r="BC399" s="97">
        <v>3600</v>
      </c>
      <c r="BD399" s="97">
        <v>1440</v>
      </c>
      <c r="BE399" s="97">
        <v>1140</v>
      </c>
      <c r="BF399" s="97">
        <v>720</v>
      </c>
      <c r="BG399" s="103">
        <f t="shared" si="241"/>
        <v>2240</v>
      </c>
      <c r="BJ399" s="235" t="e">
        <f>M399*#REF!</f>
        <v>#REF!</v>
      </c>
      <c r="BK399" s="235" t="e">
        <f>N399*#REF!</f>
        <v>#REF!</v>
      </c>
      <c r="BL399" s="235" t="e">
        <f>O399*#REF!</f>
        <v>#REF!</v>
      </c>
      <c r="BM399" s="235" t="e">
        <f>P399*#REF!</f>
        <v>#REF!</v>
      </c>
    </row>
    <row r="400" spans="1:65" s="18" customFormat="1" ht="35.1" customHeight="1" x14ac:dyDescent="0.25">
      <c r="A400" s="83" t="str">
        <f t="shared" si="222"/>
        <v>LK14DT+1</v>
      </c>
      <c r="B400" s="83" t="str">
        <f t="shared" si="223"/>
        <v>LK14DT+2</v>
      </c>
      <c r="C400" s="83" t="str">
        <f t="shared" si="224"/>
        <v>LK14DT+3</v>
      </c>
      <c r="D400" s="83" t="str">
        <f t="shared" si="225"/>
        <v>LK14DT+4</v>
      </c>
      <c r="E400" s="18" t="s">
        <v>3</v>
      </c>
      <c r="F400" s="85">
        <v>14</v>
      </c>
      <c r="G400" s="85"/>
      <c r="H400" s="93" t="s">
        <v>5290</v>
      </c>
      <c r="I400" s="84" t="s">
        <v>4344</v>
      </c>
      <c r="J400" s="84" t="s">
        <v>858</v>
      </c>
      <c r="K400" s="84" t="str">
        <f t="shared" si="242"/>
        <v>LK14DT</v>
      </c>
      <c r="L400" s="84" t="s">
        <v>212</v>
      </c>
      <c r="M400" s="248">
        <v>4800</v>
      </c>
      <c r="N400" s="248">
        <v>2400</v>
      </c>
      <c r="O400" s="248">
        <v>1700</v>
      </c>
      <c r="P400" s="248">
        <v>1000</v>
      </c>
      <c r="Q400" s="95" t="e">
        <f>VLOOKUP(H400&amp;"Vị trí 1",#REF!,9,0)</f>
        <v>#REF!</v>
      </c>
      <c r="R400" s="95" t="e">
        <f>VLOOKUP(H400&amp;"Vị trí 2",#REF!,9,0)</f>
        <v>#REF!</v>
      </c>
      <c r="S400" s="95" t="e">
        <f>VLOOKUP(H400&amp;"Vị trí 3",#REF!,9,0)</f>
        <v>#REF!</v>
      </c>
      <c r="T400" s="95" t="e">
        <f>VLOOKUP(H400&amp;"Vị trí 4",#REF!,9,0)</f>
        <v>#REF!</v>
      </c>
      <c r="U400" s="237"/>
      <c r="V400" s="237"/>
      <c r="W400" s="237" t="e">
        <f>VLOOKUP(C400,#REF!,32,0)</f>
        <v>#REF!</v>
      </c>
      <c r="X400" s="237"/>
      <c r="Y400" s="238"/>
      <c r="Z400" s="238"/>
      <c r="AA400" s="238" t="e">
        <f>W400/O400</f>
        <v>#REF!</v>
      </c>
      <c r="AB400" s="238"/>
      <c r="AC400" s="237"/>
      <c r="AD400" s="237"/>
      <c r="AE400" s="237"/>
      <c r="AF400" s="237"/>
      <c r="AG400" s="238"/>
      <c r="AH400" s="238"/>
      <c r="AI400" s="238"/>
      <c r="AJ400" s="238"/>
      <c r="AK400" s="86">
        <v>12.94</v>
      </c>
      <c r="AL400" s="86"/>
      <c r="AM400" s="239"/>
      <c r="AN400" s="239">
        <f t="shared" si="234"/>
        <v>7.6</v>
      </c>
      <c r="AO400" s="98">
        <f t="shared" si="235"/>
        <v>36480</v>
      </c>
      <c r="AP400" s="98">
        <f t="shared" si="236"/>
        <v>18240</v>
      </c>
      <c r="AQ400" s="98">
        <f t="shared" si="237"/>
        <v>12920</v>
      </c>
      <c r="AR400" s="98">
        <f t="shared" si="238"/>
        <v>7600</v>
      </c>
      <c r="AS400" s="99">
        <f t="shared" si="239"/>
        <v>36500</v>
      </c>
      <c r="AT400" s="99">
        <f t="shared" si="239"/>
        <v>18200</v>
      </c>
      <c r="AU400" s="99">
        <f t="shared" si="239"/>
        <v>12900</v>
      </c>
      <c r="AV400" s="99">
        <f t="shared" si="239"/>
        <v>7600</v>
      </c>
      <c r="AW400" s="100">
        <f t="shared" si="240"/>
        <v>5472</v>
      </c>
      <c r="AX400" s="240" t="s">
        <v>3</v>
      </c>
      <c r="AY400" s="101">
        <v>5250</v>
      </c>
      <c r="AZ400" s="102">
        <v>1680</v>
      </c>
      <c r="BA400" s="102">
        <v>1330</v>
      </c>
      <c r="BB400" s="102">
        <v>840</v>
      </c>
      <c r="BC400" s="97">
        <v>4500</v>
      </c>
      <c r="BD400" s="97">
        <v>1440</v>
      </c>
      <c r="BE400" s="97">
        <v>1140</v>
      </c>
      <c r="BF400" s="97">
        <v>720</v>
      </c>
      <c r="BG400" s="103">
        <f t="shared" si="241"/>
        <v>2128</v>
      </c>
      <c r="BJ400" s="235" t="e">
        <f>M400*#REF!</f>
        <v>#REF!</v>
      </c>
      <c r="BK400" s="235" t="e">
        <f>N400*#REF!</f>
        <v>#REF!</v>
      </c>
      <c r="BL400" s="235" t="e">
        <f>O400*#REF!</f>
        <v>#REF!</v>
      </c>
      <c r="BM400" s="235" t="e">
        <f>P400*#REF!</f>
        <v>#REF!</v>
      </c>
    </row>
    <row r="401" spans="1:65" s="18" customFormat="1" ht="35.1" customHeight="1" x14ac:dyDescent="0.25">
      <c r="A401" s="83" t="str">
        <f t="shared" si="222"/>
        <v>LK15DT+1</v>
      </c>
      <c r="B401" s="83" t="str">
        <f t="shared" si="223"/>
        <v>LK15DT+2</v>
      </c>
      <c r="C401" s="83" t="str">
        <f t="shared" si="224"/>
        <v>LK15DT+3</v>
      </c>
      <c r="D401" s="83" t="str">
        <f t="shared" si="225"/>
        <v>LK15DT+4</v>
      </c>
      <c r="E401" s="18" t="s">
        <v>3</v>
      </c>
      <c r="F401" s="85">
        <v>15</v>
      </c>
      <c r="G401" s="85"/>
      <c r="H401" s="93" t="s">
        <v>5291</v>
      </c>
      <c r="I401" s="84" t="s">
        <v>5292</v>
      </c>
      <c r="J401" s="84" t="s">
        <v>210</v>
      </c>
      <c r="K401" s="84" t="str">
        <f t="shared" si="242"/>
        <v>LK15DT</v>
      </c>
      <c r="L401" s="84" t="s">
        <v>5153</v>
      </c>
      <c r="M401" s="248">
        <v>7500</v>
      </c>
      <c r="N401" s="248">
        <v>3000</v>
      </c>
      <c r="O401" s="248">
        <v>2500</v>
      </c>
      <c r="P401" s="248">
        <v>1700</v>
      </c>
      <c r="Q401" s="95" t="e">
        <f>VLOOKUP(H401&amp;"Vị trí 1",#REF!,9,0)</f>
        <v>#REF!</v>
      </c>
      <c r="R401" s="95" t="e">
        <f>VLOOKUP(H401&amp;"Vị trí 2",#REF!,9,0)</f>
        <v>#REF!</v>
      </c>
      <c r="S401" s="95" t="e">
        <f>VLOOKUP(H401&amp;"Vị trí 3",#REF!,9,0)</f>
        <v>#REF!</v>
      </c>
      <c r="T401" s="95" t="e">
        <f>VLOOKUP(H401&amp;"Vị trí 4",#REF!,9,0)</f>
        <v>#REF!</v>
      </c>
      <c r="U401" s="237" t="e">
        <f>VLOOKUP(A401,#REF!,32,0)</f>
        <v>#REF!</v>
      </c>
      <c r="V401" s="237"/>
      <c r="W401" s="237"/>
      <c r="X401" s="237"/>
      <c r="Y401" s="238" t="e">
        <f>U401/M401</f>
        <v>#REF!</v>
      </c>
      <c r="Z401" s="238"/>
      <c r="AA401" s="238"/>
      <c r="AB401" s="238"/>
      <c r="AC401" s="237"/>
      <c r="AD401" s="237"/>
      <c r="AE401" s="237"/>
      <c r="AF401" s="237"/>
      <c r="AG401" s="238"/>
      <c r="AH401" s="238"/>
      <c r="AI401" s="238"/>
      <c r="AJ401" s="238"/>
      <c r="AK401" s="86">
        <v>12.94</v>
      </c>
      <c r="AL401" s="86"/>
      <c r="AM401" s="239"/>
      <c r="AN401" s="239">
        <f t="shared" si="234"/>
        <v>7.6</v>
      </c>
      <c r="AO401" s="98">
        <f t="shared" si="235"/>
        <v>57000</v>
      </c>
      <c r="AP401" s="98">
        <f t="shared" si="236"/>
        <v>22800</v>
      </c>
      <c r="AQ401" s="98">
        <f t="shared" si="237"/>
        <v>19000</v>
      </c>
      <c r="AR401" s="98">
        <f t="shared" si="238"/>
        <v>12920</v>
      </c>
      <c r="AS401" s="99">
        <f t="shared" si="239"/>
        <v>57000</v>
      </c>
      <c r="AT401" s="99">
        <f t="shared" si="239"/>
        <v>22800</v>
      </c>
      <c r="AU401" s="99">
        <f t="shared" si="239"/>
        <v>19000</v>
      </c>
      <c r="AV401" s="99">
        <f t="shared" si="239"/>
        <v>12900</v>
      </c>
      <c r="AW401" s="100">
        <f t="shared" si="240"/>
        <v>8550</v>
      </c>
      <c r="AX401" s="240" t="s">
        <v>3</v>
      </c>
      <c r="AY401" s="101">
        <v>2800</v>
      </c>
      <c r="AZ401" s="102">
        <v>1120</v>
      </c>
      <c r="BA401" s="102">
        <v>910</v>
      </c>
      <c r="BB401" s="102">
        <v>670</v>
      </c>
      <c r="BC401" s="97">
        <v>2400</v>
      </c>
      <c r="BD401" s="97">
        <v>960</v>
      </c>
      <c r="BE401" s="97">
        <v>780</v>
      </c>
      <c r="BF401" s="97">
        <v>570</v>
      </c>
      <c r="BG401" s="103">
        <f t="shared" si="241"/>
        <v>4350</v>
      </c>
      <c r="BJ401" s="235" t="e">
        <f>M401*#REF!</f>
        <v>#REF!</v>
      </c>
      <c r="BK401" s="235" t="e">
        <f>N401*#REF!</f>
        <v>#REF!</v>
      </c>
      <c r="BL401" s="235" t="e">
        <f>O401*#REF!</f>
        <v>#REF!</v>
      </c>
      <c r="BM401" s="235" t="e">
        <f>P401*#REF!</f>
        <v>#REF!</v>
      </c>
    </row>
    <row r="402" spans="1:65" s="18" customFormat="1" ht="35.1" customHeight="1" x14ac:dyDescent="0.25">
      <c r="A402" s="83" t="str">
        <f t="shared" si="222"/>
        <v>LK16DT+1</v>
      </c>
      <c r="B402" s="83" t="str">
        <f t="shared" si="223"/>
        <v>LK16DT+2</v>
      </c>
      <c r="C402" s="83" t="str">
        <f t="shared" si="224"/>
        <v>LK16DT+3</v>
      </c>
      <c r="D402" s="83" t="str">
        <f t="shared" si="225"/>
        <v>LK16DT+4</v>
      </c>
      <c r="E402" s="18" t="s">
        <v>3</v>
      </c>
      <c r="F402" s="85">
        <v>16</v>
      </c>
      <c r="G402" s="85"/>
      <c r="H402" s="93" t="s">
        <v>5293</v>
      </c>
      <c r="I402" s="84" t="s">
        <v>5294</v>
      </c>
      <c r="J402" s="84" t="s">
        <v>5265</v>
      </c>
      <c r="K402" s="84" t="str">
        <f t="shared" si="242"/>
        <v>LK16DT</v>
      </c>
      <c r="L402" s="84" t="s">
        <v>212</v>
      </c>
      <c r="M402" s="248">
        <v>5000</v>
      </c>
      <c r="N402" s="248">
        <v>2200</v>
      </c>
      <c r="O402" s="248">
        <v>2000</v>
      </c>
      <c r="P402" s="248">
        <v>1100</v>
      </c>
      <c r="Q402" s="95" t="e">
        <f>VLOOKUP(H402&amp;"Vị trí 1",#REF!,9,0)</f>
        <v>#REF!</v>
      </c>
      <c r="R402" s="95" t="e">
        <f>VLOOKUP(H402&amp;"Vị trí 2",#REF!,9,0)</f>
        <v>#REF!</v>
      </c>
      <c r="S402" s="95" t="e">
        <f>VLOOKUP(H402&amp;"Vị trí 3",#REF!,9,0)</f>
        <v>#REF!</v>
      </c>
      <c r="T402" s="95" t="e">
        <f>VLOOKUP(H402&amp;"Vị trí 4",#REF!,9,0)</f>
        <v>#REF!</v>
      </c>
      <c r="U402" s="237"/>
      <c r="V402" s="237"/>
      <c r="W402" s="237"/>
      <c r="X402" s="237"/>
      <c r="Y402" s="238"/>
      <c r="Z402" s="238"/>
      <c r="AA402" s="238"/>
      <c r="AB402" s="238"/>
      <c r="AC402" s="237"/>
      <c r="AD402" s="237"/>
      <c r="AE402" s="237"/>
      <c r="AF402" s="237"/>
      <c r="AG402" s="238"/>
      <c r="AH402" s="238"/>
      <c r="AI402" s="238"/>
      <c r="AJ402" s="238"/>
      <c r="AK402" s="86">
        <v>12.94</v>
      </c>
      <c r="AL402" s="86"/>
      <c r="AM402" s="239"/>
      <c r="AN402" s="239">
        <f t="shared" si="234"/>
        <v>7.6</v>
      </c>
      <c r="AO402" s="98">
        <f t="shared" si="235"/>
        <v>38000</v>
      </c>
      <c r="AP402" s="98">
        <f t="shared" si="236"/>
        <v>16720</v>
      </c>
      <c r="AQ402" s="98">
        <f t="shared" si="237"/>
        <v>15200</v>
      </c>
      <c r="AR402" s="98">
        <f t="shared" si="238"/>
        <v>8360</v>
      </c>
      <c r="AS402" s="99">
        <f t="shared" si="239"/>
        <v>38000</v>
      </c>
      <c r="AT402" s="99">
        <f t="shared" si="239"/>
        <v>16700</v>
      </c>
      <c r="AU402" s="99">
        <f t="shared" si="239"/>
        <v>15200</v>
      </c>
      <c r="AV402" s="99">
        <f t="shared" si="239"/>
        <v>8400</v>
      </c>
      <c r="AW402" s="100">
        <f t="shared" si="240"/>
        <v>5700</v>
      </c>
      <c r="AX402" s="240" t="s">
        <v>3</v>
      </c>
      <c r="AY402" s="101">
        <v>2100</v>
      </c>
      <c r="AZ402" s="102">
        <v>910</v>
      </c>
      <c r="BA402" s="102">
        <v>770</v>
      </c>
      <c r="BB402" s="102">
        <v>670</v>
      </c>
      <c r="BC402" s="97">
        <v>1800</v>
      </c>
      <c r="BD402" s="97">
        <v>780</v>
      </c>
      <c r="BE402" s="97">
        <v>660</v>
      </c>
      <c r="BF402" s="97">
        <v>570</v>
      </c>
      <c r="BG402" s="103">
        <f t="shared" si="241"/>
        <v>2700</v>
      </c>
      <c r="BJ402" s="235" t="e">
        <f>M402*#REF!</f>
        <v>#REF!</v>
      </c>
      <c r="BK402" s="235" t="e">
        <f>N402*#REF!</f>
        <v>#REF!</v>
      </c>
      <c r="BL402" s="235" t="e">
        <f>O402*#REF!</f>
        <v>#REF!</v>
      </c>
      <c r="BM402" s="235" t="e">
        <f>P402*#REF!</f>
        <v>#REF!</v>
      </c>
    </row>
    <row r="403" spans="1:65" s="18" customFormat="1" ht="35.1" customHeight="1" x14ac:dyDescent="0.25">
      <c r="A403" s="83" t="str">
        <f t="shared" si="222"/>
        <v>LK17DT+1</v>
      </c>
      <c r="B403" s="83" t="str">
        <f t="shared" si="223"/>
        <v>LK17DT+2</v>
      </c>
      <c r="C403" s="83" t="str">
        <f t="shared" si="224"/>
        <v>LK17DT+3</v>
      </c>
      <c r="D403" s="83" t="str">
        <f t="shared" si="225"/>
        <v>LK17DT+4</v>
      </c>
      <c r="E403" s="18" t="s">
        <v>3</v>
      </c>
      <c r="F403" s="85">
        <v>17</v>
      </c>
      <c r="G403" s="85"/>
      <c r="H403" s="93" t="s">
        <v>5295</v>
      </c>
      <c r="I403" s="84" t="s">
        <v>4660</v>
      </c>
      <c r="J403" s="84" t="s">
        <v>4344</v>
      </c>
      <c r="K403" s="84" t="str">
        <f t="shared" si="242"/>
        <v>LK17DT</v>
      </c>
      <c r="L403" s="84" t="s">
        <v>858</v>
      </c>
      <c r="M403" s="248">
        <v>3500</v>
      </c>
      <c r="N403" s="248">
        <v>1900</v>
      </c>
      <c r="O403" s="248">
        <v>1500</v>
      </c>
      <c r="P403" s="282">
        <v>950</v>
      </c>
      <c r="Q403" s="95" t="e">
        <f>VLOOKUP(H403&amp;"Vị trí 1",#REF!,9,0)</f>
        <v>#REF!</v>
      </c>
      <c r="R403" s="95" t="e">
        <f>VLOOKUP(H403&amp;"Vị trí 2",#REF!,9,0)</f>
        <v>#REF!</v>
      </c>
      <c r="S403" s="95" t="e">
        <f>VLOOKUP(H403&amp;"Vị trí 3",#REF!,9,0)</f>
        <v>#REF!</v>
      </c>
      <c r="T403" s="95" t="e">
        <f>VLOOKUP(H403&amp;"Vị trí 4",#REF!,9,0)</f>
        <v>#REF!</v>
      </c>
      <c r="U403" s="237"/>
      <c r="V403" s="237"/>
      <c r="W403" s="237"/>
      <c r="X403" s="237"/>
      <c r="Y403" s="238"/>
      <c r="Z403" s="238"/>
      <c r="AA403" s="238"/>
      <c r="AB403" s="238"/>
      <c r="AC403" s="237"/>
      <c r="AD403" s="237"/>
      <c r="AE403" s="237"/>
      <c r="AF403" s="237"/>
      <c r="AG403" s="238"/>
      <c r="AH403" s="238"/>
      <c r="AI403" s="238"/>
      <c r="AJ403" s="238"/>
      <c r="AK403" s="86">
        <v>19.431913116123642</v>
      </c>
      <c r="AL403" s="86"/>
      <c r="AM403" s="239"/>
      <c r="AN403" s="239">
        <f t="shared" si="234"/>
        <v>11.4</v>
      </c>
      <c r="AO403" s="98">
        <f t="shared" si="235"/>
        <v>39900</v>
      </c>
      <c r="AP403" s="98">
        <f t="shared" si="236"/>
        <v>21660</v>
      </c>
      <c r="AQ403" s="98">
        <f t="shared" si="237"/>
        <v>17100</v>
      </c>
      <c r="AR403" s="98">
        <f t="shared" si="238"/>
        <v>10830</v>
      </c>
      <c r="AS403" s="99">
        <f t="shared" si="239"/>
        <v>39900</v>
      </c>
      <c r="AT403" s="99">
        <f t="shared" si="239"/>
        <v>21700</v>
      </c>
      <c r="AU403" s="99">
        <f t="shared" si="239"/>
        <v>17100</v>
      </c>
      <c r="AV403" s="99">
        <f t="shared" si="239"/>
        <v>10800</v>
      </c>
      <c r="AW403" s="100">
        <f t="shared" si="240"/>
        <v>5985</v>
      </c>
      <c r="AX403" s="240" t="s">
        <v>3</v>
      </c>
      <c r="AY403" s="101"/>
      <c r="AZ403" s="102"/>
      <c r="BA403" s="102"/>
      <c r="BB403" s="102"/>
      <c r="BC403" s="97"/>
      <c r="BD403" s="97"/>
      <c r="BE403" s="97"/>
      <c r="BF403" s="97"/>
      <c r="BG403" s="103">
        <f t="shared" si="241"/>
        <v>4815</v>
      </c>
    </row>
    <row r="404" spans="1:65" s="18" customFormat="1" ht="35.1" customHeight="1" x14ac:dyDescent="0.25">
      <c r="A404" s="83" t="str">
        <f t="shared" si="222"/>
        <v>LK18DT+1</v>
      </c>
      <c r="B404" s="83" t="str">
        <f t="shared" si="223"/>
        <v>LK18DT+2</v>
      </c>
      <c r="C404" s="83" t="str">
        <f t="shared" si="224"/>
        <v>LK18DT+3</v>
      </c>
      <c r="D404" s="83" t="str">
        <f t="shared" si="225"/>
        <v>LK18DT+4</v>
      </c>
      <c r="E404" s="18" t="s">
        <v>3</v>
      </c>
      <c r="F404" s="85">
        <v>18</v>
      </c>
      <c r="G404" s="85"/>
      <c r="H404" s="93" t="s">
        <v>5296</v>
      </c>
      <c r="I404" s="84" t="s">
        <v>288</v>
      </c>
      <c r="J404" s="84" t="s">
        <v>4344</v>
      </c>
      <c r="K404" s="84" t="str">
        <f t="shared" si="242"/>
        <v>LK18DT</v>
      </c>
      <c r="L404" s="84" t="s">
        <v>294</v>
      </c>
      <c r="M404" s="248">
        <v>3200</v>
      </c>
      <c r="N404" s="248">
        <v>1600</v>
      </c>
      <c r="O404" s="248">
        <v>1200</v>
      </c>
      <c r="P404" s="282">
        <v>950</v>
      </c>
      <c r="Q404" s="95" t="e">
        <f>VLOOKUP(H404&amp;"Vị trí 1",#REF!,9,0)</f>
        <v>#REF!</v>
      </c>
      <c r="R404" s="95" t="e">
        <f>VLOOKUP(H404&amp;"Vị trí 2",#REF!,9,0)</f>
        <v>#REF!</v>
      </c>
      <c r="S404" s="95" t="e">
        <f>VLOOKUP(H404&amp;"Vị trí 3",#REF!,9,0)</f>
        <v>#REF!</v>
      </c>
      <c r="T404" s="95" t="e">
        <f>VLOOKUP(H404&amp;"Vị trí 4",#REF!,9,0)</f>
        <v>#REF!</v>
      </c>
      <c r="U404" s="237"/>
      <c r="V404" s="237"/>
      <c r="W404" s="237"/>
      <c r="X404" s="237"/>
      <c r="Y404" s="238"/>
      <c r="Z404" s="238"/>
      <c r="AA404" s="238"/>
      <c r="AB404" s="238"/>
      <c r="AC404" s="237"/>
      <c r="AD404" s="237"/>
      <c r="AE404" s="237"/>
      <c r="AF404" s="237"/>
      <c r="AG404" s="238"/>
      <c r="AH404" s="238"/>
      <c r="AI404" s="238"/>
      <c r="AJ404" s="238"/>
      <c r="AK404" s="86">
        <v>12.94</v>
      </c>
      <c r="AL404" s="86"/>
      <c r="AM404" s="239"/>
      <c r="AN404" s="239">
        <f t="shared" si="234"/>
        <v>7.6</v>
      </c>
      <c r="AO404" s="98">
        <f t="shared" si="235"/>
        <v>24320</v>
      </c>
      <c r="AP404" s="98">
        <f t="shared" si="236"/>
        <v>12160</v>
      </c>
      <c r="AQ404" s="98">
        <f t="shared" si="237"/>
        <v>9120</v>
      </c>
      <c r="AR404" s="98">
        <f t="shared" si="238"/>
        <v>7220</v>
      </c>
      <c r="AS404" s="99">
        <f t="shared" si="239"/>
        <v>24300</v>
      </c>
      <c r="AT404" s="99">
        <f t="shared" si="239"/>
        <v>12200</v>
      </c>
      <c r="AU404" s="99">
        <f t="shared" si="239"/>
        <v>9100</v>
      </c>
      <c r="AV404" s="99">
        <f t="shared" si="239"/>
        <v>7200</v>
      </c>
      <c r="AW404" s="100">
        <f t="shared" si="240"/>
        <v>3648</v>
      </c>
      <c r="AX404" s="240" t="s">
        <v>3</v>
      </c>
      <c r="AY404" s="101">
        <v>3500</v>
      </c>
      <c r="AZ404" s="102">
        <v>1680</v>
      </c>
      <c r="BA404" s="102">
        <v>1400</v>
      </c>
      <c r="BB404" s="102">
        <v>700</v>
      </c>
      <c r="BC404" s="97">
        <v>3000</v>
      </c>
      <c r="BD404" s="97">
        <v>1440</v>
      </c>
      <c r="BE404" s="97">
        <v>1200</v>
      </c>
      <c r="BF404" s="97">
        <v>600</v>
      </c>
      <c r="BG404" s="103">
        <f t="shared" si="241"/>
        <v>3552</v>
      </c>
      <c r="BJ404" s="235" t="e">
        <f>M404*#REF!</f>
        <v>#REF!</v>
      </c>
      <c r="BK404" s="235" t="e">
        <f>N404*#REF!</f>
        <v>#REF!</v>
      </c>
      <c r="BL404" s="235" t="e">
        <f>O404*#REF!</f>
        <v>#REF!</v>
      </c>
      <c r="BM404" s="235" t="e">
        <f>P404*#REF!</f>
        <v>#REF!</v>
      </c>
    </row>
    <row r="405" spans="1:65" s="18" customFormat="1" ht="35.1" customHeight="1" x14ac:dyDescent="0.25">
      <c r="A405" s="83" t="str">
        <f t="shared" si="222"/>
        <v>LK19DT+1</v>
      </c>
      <c r="B405" s="83" t="str">
        <f t="shared" si="223"/>
        <v>LK19DT+2</v>
      </c>
      <c r="C405" s="83" t="str">
        <f t="shared" si="224"/>
        <v>LK19DT+3</v>
      </c>
      <c r="D405" s="83" t="str">
        <f t="shared" si="225"/>
        <v>LK19DT+4</v>
      </c>
      <c r="E405" s="18" t="s">
        <v>3</v>
      </c>
      <c r="F405" s="85">
        <v>19</v>
      </c>
      <c r="G405" s="85"/>
      <c r="H405" s="93" t="s">
        <v>5297</v>
      </c>
      <c r="I405" s="84" t="s">
        <v>264</v>
      </c>
      <c r="J405" s="84" t="s">
        <v>277</v>
      </c>
      <c r="K405" s="84"/>
      <c r="L405" s="84" t="s">
        <v>5298</v>
      </c>
      <c r="M405" s="282"/>
      <c r="N405" s="282"/>
      <c r="O405" s="282"/>
      <c r="P405" s="282"/>
      <c r="Q405" s="95"/>
      <c r="R405" s="95"/>
      <c r="S405" s="95"/>
      <c r="T405" s="95"/>
      <c r="U405" s="237"/>
      <c r="V405" s="237"/>
      <c r="W405" s="237"/>
      <c r="X405" s="237"/>
      <c r="Y405" s="238"/>
      <c r="Z405" s="238"/>
      <c r="AA405" s="238"/>
      <c r="AB405" s="238"/>
      <c r="AC405" s="237"/>
      <c r="AD405" s="237"/>
      <c r="AE405" s="237"/>
      <c r="AF405" s="237"/>
      <c r="AG405" s="238"/>
      <c r="AH405" s="238"/>
      <c r="AI405" s="238"/>
      <c r="AJ405" s="238"/>
      <c r="AK405" s="86"/>
      <c r="AL405" s="86"/>
      <c r="AM405" s="239"/>
      <c r="AN405" s="239"/>
      <c r="AO405" s="98"/>
      <c r="AP405" s="98"/>
      <c r="AQ405" s="98"/>
      <c r="AR405" s="98"/>
      <c r="AS405" s="98"/>
      <c r="AT405" s="98"/>
      <c r="AU405" s="98"/>
      <c r="AV405" s="98"/>
      <c r="AW405" s="58"/>
      <c r="AX405" s="240" t="s">
        <v>3</v>
      </c>
      <c r="AY405" s="101">
        <v>2100</v>
      </c>
      <c r="AZ405" s="102">
        <v>1050</v>
      </c>
      <c r="BA405" s="102">
        <v>840</v>
      </c>
      <c r="BB405" s="102">
        <v>670</v>
      </c>
      <c r="BC405" s="97">
        <v>1800</v>
      </c>
      <c r="BD405" s="97">
        <v>900</v>
      </c>
      <c r="BE405" s="97">
        <v>720</v>
      </c>
      <c r="BF405" s="97">
        <v>570</v>
      </c>
      <c r="BJ405" s="235" t="e">
        <f>M405*#REF!</f>
        <v>#REF!</v>
      </c>
      <c r="BK405" s="235" t="e">
        <f>N405*#REF!</f>
        <v>#REF!</v>
      </c>
      <c r="BL405" s="235" t="e">
        <f>O405*#REF!</f>
        <v>#REF!</v>
      </c>
      <c r="BM405" s="235" t="e">
        <f>P405*#REF!</f>
        <v>#REF!</v>
      </c>
    </row>
    <row r="406" spans="1:65" s="18" customFormat="1" ht="35.1" customHeight="1" x14ac:dyDescent="0.25">
      <c r="A406" s="83" t="str">
        <f t="shared" si="222"/>
        <v>LK19DT_D1+1</v>
      </c>
      <c r="B406" s="83" t="str">
        <f t="shared" si="223"/>
        <v>LK19DT_D1+2</v>
      </c>
      <c r="C406" s="83" t="str">
        <f t="shared" si="224"/>
        <v>LK19DT_D1+3</v>
      </c>
      <c r="D406" s="83" t="str">
        <f t="shared" si="225"/>
        <v>LK19DT_D1+4</v>
      </c>
      <c r="E406" s="18" t="s">
        <v>3</v>
      </c>
      <c r="F406" s="85"/>
      <c r="G406" s="85"/>
      <c r="H406" s="93" t="s">
        <v>5299</v>
      </c>
      <c r="I406" s="84" t="s">
        <v>5300</v>
      </c>
      <c r="J406" s="84" t="s">
        <v>277</v>
      </c>
      <c r="K406" s="84" t="str">
        <f t="shared" si="242"/>
        <v>LK19DT_D1</v>
      </c>
      <c r="L406" s="84" t="s">
        <v>5284</v>
      </c>
      <c r="M406" s="248">
        <v>6000</v>
      </c>
      <c r="N406" s="248">
        <v>2400</v>
      </c>
      <c r="O406" s="248">
        <v>1900</v>
      </c>
      <c r="P406" s="248">
        <v>1200</v>
      </c>
      <c r="Q406" s="95" t="e">
        <f>VLOOKUP(H406&amp;"Vị trí 1",#REF!,9,0)</f>
        <v>#REF!</v>
      </c>
      <c r="R406" s="95" t="e">
        <f>VLOOKUP(H406&amp;"Vị trí 2",#REF!,9,0)</f>
        <v>#REF!</v>
      </c>
      <c r="S406" s="95" t="e">
        <f>VLOOKUP(H406&amp;"Vị trí 3",#REF!,9,0)</f>
        <v>#REF!</v>
      </c>
      <c r="T406" s="95" t="e">
        <f>VLOOKUP(H406&amp;"Vị trí 4",#REF!,9,0)</f>
        <v>#REF!</v>
      </c>
      <c r="U406" s="237"/>
      <c r="V406" s="237"/>
      <c r="W406" s="237"/>
      <c r="X406" s="237"/>
      <c r="Y406" s="238"/>
      <c r="Z406" s="238"/>
      <c r="AA406" s="238"/>
      <c r="AB406" s="238"/>
      <c r="AC406" s="237"/>
      <c r="AD406" s="237"/>
      <c r="AE406" s="237"/>
      <c r="AF406" s="237"/>
      <c r="AG406" s="238"/>
      <c r="AH406" s="238"/>
      <c r="AI406" s="238"/>
      <c r="AJ406" s="238"/>
      <c r="AK406" s="86">
        <v>8.1833333333333336</v>
      </c>
      <c r="AL406" s="86"/>
      <c r="AM406" s="239"/>
      <c r="AN406" s="239">
        <f>ROUNDDOWN(AK406*$AN$10/$AK$10,1)</f>
        <v>4.8</v>
      </c>
      <c r="AO406" s="98">
        <f t="shared" ref="AO406:AR409" si="243">M406*$AN406</f>
        <v>28800</v>
      </c>
      <c r="AP406" s="98">
        <f t="shared" si="243"/>
        <v>11520</v>
      </c>
      <c r="AQ406" s="98">
        <f t="shared" si="243"/>
        <v>9120</v>
      </c>
      <c r="AR406" s="98">
        <f t="shared" si="243"/>
        <v>5760</v>
      </c>
      <c r="AS406" s="99">
        <f t="shared" ref="AS406:AV409" si="244">IF(AO406&lt;1000,ROUND(AO406,-1),ROUND(AO406,-2))</f>
        <v>28800</v>
      </c>
      <c r="AT406" s="99">
        <f t="shared" si="244"/>
        <v>11500</v>
      </c>
      <c r="AU406" s="99">
        <f t="shared" si="244"/>
        <v>9100</v>
      </c>
      <c r="AV406" s="99">
        <f t="shared" si="244"/>
        <v>5800</v>
      </c>
      <c r="AW406" s="100">
        <f>AO406*0.15</f>
        <v>4320</v>
      </c>
      <c r="AX406" s="240" t="s">
        <v>3</v>
      </c>
      <c r="AY406" s="101">
        <v>1960</v>
      </c>
      <c r="AZ406" s="102">
        <v>980</v>
      </c>
      <c r="BA406" s="102">
        <v>770</v>
      </c>
      <c r="BB406" s="102">
        <v>670</v>
      </c>
      <c r="BC406" s="97">
        <v>1680</v>
      </c>
      <c r="BD406" s="97">
        <v>840</v>
      </c>
      <c r="BE406" s="97">
        <v>660</v>
      </c>
      <c r="BF406" s="97">
        <v>570</v>
      </c>
      <c r="BG406" s="103">
        <f>AV406-AW406</f>
        <v>1480</v>
      </c>
      <c r="BJ406" s="235" t="e">
        <f>M406*#REF!</f>
        <v>#REF!</v>
      </c>
      <c r="BK406" s="235" t="e">
        <f>N406*#REF!</f>
        <v>#REF!</v>
      </c>
      <c r="BL406" s="235" t="e">
        <f>O406*#REF!</f>
        <v>#REF!</v>
      </c>
      <c r="BM406" s="235" t="e">
        <f>P406*#REF!</f>
        <v>#REF!</v>
      </c>
    </row>
    <row r="407" spans="1:65" s="18" customFormat="1" ht="63" x14ac:dyDescent="0.25">
      <c r="A407" s="83" t="str">
        <f t="shared" si="222"/>
        <v>LK19DT_D2+1</v>
      </c>
      <c r="B407" s="83" t="str">
        <f t="shared" si="223"/>
        <v>LK19DT_D2+2</v>
      </c>
      <c r="C407" s="83" t="str">
        <f t="shared" si="224"/>
        <v>LK19DT_D2+3</v>
      </c>
      <c r="D407" s="83" t="str">
        <f t="shared" si="225"/>
        <v>LK19DT_D2+4</v>
      </c>
      <c r="E407" s="18" t="s">
        <v>3</v>
      </c>
      <c r="F407" s="85"/>
      <c r="G407" s="85"/>
      <c r="H407" s="93" t="s">
        <v>5301</v>
      </c>
      <c r="I407" s="84" t="s">
        <v>5302</v>
      </c>
      <c r="J407" s="84" t="s">
        <v>5284</v>
      </c>
      <c r="K407" s="84" t="str">
        <f t="shared" si="242"/>
        <v>LK19DT_D2</v>
      </c>
      <c r="L407" s="84" t="s">
        <v>246</v>
      </c>
      <c r="M407" s="248">
        <v>7500</v>
      </c>
      <c r="N407" s="248">
        <v>2400</v>
      </c>
      <c r="O407" s="248">
        <v>1900</v>
      </c>
      <c r="P407" s="248">
        <v>1200</v>
      </c>
      <c r="Q407" s="95" t="e">
        <f>VLOOKUP(H407&amp;"Vị trí 1",#REF!,9,0)</f>
        <v>#REF!</v>
      </c>
      <c r="R407" s="95" t="e">
        <f>VLOOKUP(H407&amp;"Vị trí 2",#REF!,9,0)</f>
        <v>#REF!</v>
      </c>
      <c r="S407" s="95" t="e">
        <f>VLOOKUP(H407&amp;"Vị trí 3",#REF!,9,0)</f>
        <v>#REF!</v>
      </c>
      <c r="T407" s="95" t="e">
        <f>VLOOKUP(H407&amp;"Vị trí 4",#REF!,9,0)</f>
        <v>#REF!</v>
      </c>
      <c r="U407" s="237"/>
      <c r="V407" s="237" t="e">
        <f>VLOOKUP(B407,#REF!,32,0)</f>
        <v>#REF!</v>
      </c>
      <c r="W407" s="237"/>
      <c r="X407" s="237"/>
      <c r="Y407" s="238"/>
      <c r="Z407" s="238" t="e">
        <f>V407/N407</f>
        <v>#REF!</v>
      </c>
      <c r="AA407" s="238"/>
      <c r="AB407" s="238"/>
      <c r="AC407" s="237"/>
      <c r="AD407" s="237"/>
      <c r="AE407" s="237"/>
      <c r="AF407" s="237"/>
      <c r="AG407" s="238"/>
      <c r="AH407" s="238"/>
      <c r="AI407" s="238"/>
      <c r="AJ407" s="238"/>
      <c r="AK407" s="86">
        <v>12.105263157894736</v>
      </c>
      <c r="AL407" s="86"/>
      <c r="AM407" s="239"/>
      <c r="AN407" s="239">
        <f>ROUNDDOWN(AK407*$AN$10/$AK$10,1)</f>
        <v>7.1</v>
      </c>
      <c r="AO407" s="98">
        <f t="shared" si="243"/>
        <v>53250</v>
      </c>
      <c r="AP407" s="98">
        <f t="shared" si="243"/>
        <v>17040</v>
      </c>
      <c r="AQ407" s="98">
        <f t="shared" si="243"/>
        <v>13490</v>
      </c>
      <c r="AR407" s="98">
        <f t="shared" si="243"/>
        <v>8520</v>
      </c>
      <c r="AS407" s="99">
        <f t="shared" si="244"/>
        <v>53300</v>
      </c>
      <c r="AT407" s="99">
        <f t="shared" si="244"/>
        <v>17000</v>
      </c>
      <c r="AU407" s="99">
        <f t="shared" si="244"/>
        <v>13500</v>
      </c>
      <c r="AV407" s="99">
        <f t="shared" si="244"/>
        <v>8500</v>
      </c>
      <c r="AW407" s="100">
        <f>AO407*0.15</f>
        <v>7987.5</v>
      </c>
      <c r="AX407" s="240" t="s">
        <v>3</v>
      </c>
      <c r="AY407" s="101">
        <v>2100</v>
      </c>
      <c r="AZ407" s="102">
        <v>1050</v>
      </c>
      <c r="BA407" s="102">
        <v>770</v>
      </c>
      <c r="BB407" s="102">
        <v>670</v>
      </c>
      <c r="BC407" s="97">
        <v>1800</v>
      </c>
      <c r="BD407" s="97">
        <v>900</v>
      </c>
      <c r="BE407" s="97">
        <v>660</v>
      </c>
      <c r="BF407" s="97">
        <v>570</v>
      </c>
      <c r="BG407" s="103">
        <f>AV407-AW407</f>
        <v>512.5</v>
      </c>
      <c r="BJ407" s="235" t="e">
        <f>M407*#REF!</f>
        <v>#REF!</v>
      </c>
      <c r="BK407" s="235" t="e">
        <f>N407*#REF!</f>
        <v>#REF!</v>
      </c>
      <c r="BL407" s="235" t="e">
        <f>O407*#REF!</f>
        <v>#REF!</v>
      </c>
      <c r="BM407" s="235" t="e">
        <f>P407*#REF!</f>
        <v>#REF!</v>
      </c>
    </row>
    <row r="408" spans="1:65" s="18" customFormat="1" ht="35.1" customHeight="1" x14ac:dyDescent="0.25">
      <c r="A408" s="83" t="str">
        <f t="shared" si="222"/>
        <v>LK19DT_D3+1</v>
      </c>
      <c r="B408" s="83" t="str">
        <f t="shared" si="223"/>
        <v>LK19DT_D3+2</v>
      </c>
      <c r="C408" s="83" t="str">
        <f t="shared" si="224"/>
        <v>LK19DT_D3+3</v>
      </c>
      <c r="D408" s="83" t="str">
        <f t="shared" si="225"/>
        <v>LK19DT_D3+4</v>
      </c>
      <c r="E408" s="18" t="s">
        <v>3</v>
      </c>
      <c r="F408" s="85"/>
      <c r="G408" s="85"/>
      <c r="H408" s="93" t="s">
        <v>5303</v>
      </c>
      <c r="I408" s="84" t="s">
        <v>5304</v>
      </c>
      <c r="J408" s="84" t="s">
        <v>246</v>
      </c>
      <c r="K408" s="84" t="str">
        <f t="shared" si="242"/>
        <v>LK19DT_D3</v>
      </c>
      <c r="L408" s="84" t="s">
        <v>1124</v>
      </c>
      <c r="M408" s="248">
        <v>4000</v>
      </c>
      <c r="N408" s="248">
        <v>1600</v>
      </c>
      <c r="O408" s="248">
        <v>1300</v>
      </c>
      <c r="P408" s="282">
        <v>950</v>
      </c>
      <c r="Q408" s="95" t="e">
        <f>VLOOKUP(H408&amp;"Vị trí 1",#REF!,9,0)</f>
        <v>#REF!</v>
      </c>
      <c r="R408" s="95" t="e">
        <f>VLOOKUP(H408&amp;"Vị trí 2",#REF!,9,0)</f>
        <v>#REF!</v>
      </c>
      <c r="S408" s="95" t="e">
        <f>VLOOKUP(H408&amp;"Vị trí 3",#REF!,9,0)</f>
        <v>#REF!</v>
      </c>
      <c r="T408" s="95" t="e">
        <f>VLOOKUP(H408&amp;"Vị trí 4",#REF!,9,0)</f>
        <v>#REF!</v>
      </c>
      <c r="U408" s="237"/>
      <c r="V408" s="237"/>
      <c r="W408" s="237"/>
      <c r="X408" s="237"/>
      <c r="Y408" s="238"/>
      <c r="Z408" s="238"/>
      <c r="AA408" s="238"/>
      <c r="AB408" s="238"/>
      <c r="AC408" s="237"/>
      <c r="AD408" s="237"/>
      <c r="AE408" s="237"/>
      <c r="AF408" s="237"/>
      <c r="AG408" s="238"/>
      <c r="AH408" s="238"/>
      <c r="AI408" s="238"/>
      <c r="AJ408" s="238"/>
      <c r="AK408" s="86">
        <v>12.25</v>
      </c>
      <c r="AL408" s="86"/>
      <c r="AM408" s="239"/>
      <c r="AN408" s="239">
        <f>ROUNDDOWN(AK408*$AN$10/$AK$10,1)</f>
        <v>7.2</v>
      </c>
      <c r="AO408" s="98">
        <f t="shared" si="243"/>
        <v>28800</v>
      </c>
      <c r="AP408" s="98">
        <f t="shared" si="243"/>
        <v>11520</v>
      </c>
      <c r="AQ408" s="98">
        <f t="shared" si="243"/>
        <v>9360</v>
      </c>
      <c r="AR408" s="98">
        <f t="shared" si="243"/>
        <v>6840</v>
      </c>
      <c r="AS408" s="99">
        <f t="shared" si="244"/>
        <v>28800</v>
      </c>
      <c r="AT408" s="99">
        <f t="shared" si="244"/>
        <v>11500</v>
      </c>
      <c r="AU408" s="99">
        <f t="shared" si="244"/>
        <v>9400</v>
      </c>
      <c r="AV408" s="99">
        <f t="shared" si="244"/>
        <v>6800</v>
      </c>
      <c r="AW408" s="100">
        <f>AO408*0.15</f>
        <v>4320</v>
      </c>
      <c r="AX408" s="240" t="s">
        <v>3</v>
      </c>
      <c r="AY408" s="101"/>
      <c r="AZ408" s="102"/>
      <c r="BA408" s="102"/>
      <c r="BB408" s="102"/>
      <c r="BC408" s="97"/>
      <c r="BD408" s="97"/>
      <c r="BE408" s="97"/>
      <c r="BF408" s="97"/>
      <c r="BG408" s="103">
        <f>AV408-AW408</f>
        <v>2480</v>
      </c>
    </row>
    <row r="409" spans="1:65" s="18" customFormat="1" ht="35.1" customHeight="1" x14ac:dyDescent="0.25">
      <c r="A409" s="83" t="str">
        <f t="shared" si="222"/>
        <v>LK19DT_D4+1</v>
      </c>
      <c r="B409" s="83" t="str">
        <f t="shared" si="223"/>
        <v>LK19DT_D4+2</v>
      </c>
      <c r="C409" s="83" t="str">
        <f t="shared" si="224"/>
        <v>LK19DT_D4+3</v>
      </c>
      <c r="D409" s="83" t="str">
        <f t="shared" si="225"/>
        <v>LK19DT_D4+4</v>
      </c>
      <c r="E409" s="18" t="s">
        <v>3</v>
      </c>
      <c r="F409" s="85"/>
      <c r="G409" s="85"/>
      <c r="H409" s="93" t="s">
        <v>5305</v>
      </c>
      <c r="I409" s="84" t="s">
        <v>5306</v>
      </c>
      <c r="J409" s="84" t="s">
        <v>5307</v>
      </c>
      <c r="K409" s="84" t="str">
        <f t="shared" si="242"/>
        <v>LK19DT_D4</v>
      </c>
      <c r="L409" s="84" t="s">
        <v>5298</v>
      </c>
      <c r="M409" s="248">
        <v>3000</v>
      </c>
      <c r="N409" s="248">
        <v>1300</v>
      </c>
      <c r="O409" s="248">
        <v>1100</v>
      </c>
      <c r="P409" s="282">
        <v>950</v>
      </c>
      <c r="Q409" s="95" t="e">
        <f>VLOOKUP(H409&amp;"Vị trí 1",#REF!,9,0)</f>
        <v>#REF!</v>
      </c>
      <c r="R409" s="95" t="e">
        <f>VLOOKUP(H409&amp;"Vị trí 2",#REF!,9,0)</f>
        <v>#REF!</v>
      </c>
      <c r="S409" s="95" t="e">
        <f>VLOOKUP(H409&amp;"Vị trí 3",#REF!,9,0)</f>
        <v>#REF!</v>
      </c>
      <c r="T409" s="95" t="e">
        <f>VLOOKUP(H409&amp;"Vị trí 4",#REF!,9,0)</f>
        <v>#REF!</v>
      </c>
      <c r="U409" s="237" t="e">
        <f>VLOOKUP(A409,#REF!,32,0)</f>
        <v>#REF!</v>
      </c>
      <c r="V409" s="237"/>
      <c r="W409" s="237"/>
      <c r="X409" s="237"/>
      <c r="Y409" s="238" t="e">
        <f>U409/M409</f>
        <v>#REF!</v>
      </c>
      <c r="Z409" s="238"/>
      <c r="AA409" s="238"/>
      <c r="AB409" s="238"/>
      <c r="AC409" s="237"/>
      <c r="AD409" s="237"/>
      <c r="AE409" s="237"/>
      <c r="AF409" s="237"/>
      <c r="AG409" s="238"/>
      <c r="AH409" s="238"/>
      <c r="AI409" s="238"/>
      <c r="AJ409" s="238"/>
      <c r="AK409" s="86">
        <v>12.94</v>
      </c>
      <c r="AL409" s="86"/>
      <c r="AM409" s="239"/>
      <c r="AN409" s="239">
        <f>ROUNDDOWN(AK409*$AN$10/$AK$10,1)</f>
        <v>7.6</v>
      </c>
      <c r="AO409" s="98">
        <f t="shared" si="243"/>
        <v>22800</v>
      </c>
      <c r="AP409" s="98">
        <f t="shared" si="243"/>
        <v>9880</v>
      </c>
      <c r="AQ409" s="98">
        <f t="shared" si="243"/>
        <v>8360</v>
      </c>
      <c r="AR409" s="98">
        <f t="shared" si="243"/>
        <v>7220</v>
      </c>
      <c r="AS409" s="99">
        <f t="shared" si="244"/>
        <v>22800</v>
      </c>
      <c r="AT409" s="99">
        <f t="shared" si="244"/>
        <v>9900</v>
      </c>
      <c r="AU409" s="99">
        <f t="shared" si="244"/>
        <v>8400</v>
      </c>
      <c r="AV409" s="99">
        <f t="shared" si="244"/>
        <v>7200</v>
      </c>
      <c r="AW409" s="100">
        <f>AO409*0.15</f>
        <v>3420</v>
      </c>
      <c r="AX409" s="240" t="s">
        <v>3</v>
      </c>
      <c r="AY409" s="101">
        <v>3500</v>
      </c>
      <c r="AZ409" s="102">
        <v>1680</v>
      </c>
      <c r="BA409" s="102">
        <v>1400</v>
      </c>
      <c r="BB409" s="102">
        <v>700</v>
      </c>
      <c r="BC409" s="97">
        <v>3000</v>
      </c>
      <c r="BD409" s="97">
        <v>1440</v>
      </c>
      <c r="BE409" s="97">
        <v>1200</v>
      </c>
      <c r="BF409" s="97">
        <v>600</v>
      </c>
      <c r="BG409" s="103">
        <f>AV409-AW409</f>
        <v>3780</v>
      </c>
      <c r="BJ409" s="235" t="e">
        <f>M409*#REF!</f>
        <v>#REF!</v>
      </c>
      <c r="BK409" s="235" t="e">
        <f>N409*#REF!</f>
        <v>#REF!</v>
      </c>
      <c r="BL409" s="235" t="e">
        <f>O409*#REF!</f>
        <v>#REF!</v>
      </c>
      <c r="BM409" s="235" t="e">
        <f>P409*#REF!</f>
        <v>#REF!</v>
      </c>
    </row>
    <row r="410" spans="1:65" s="18" customFormat="1" ht="35.1" customHeight="1" x14ac:dyDescent="0.25">
      <c r="A410" s="83" t="str">
        <f t="shared" si="222"/>
        <v>LK20DT+1</v>
      </c>
      <c r="B410" s="83" t="str">
        <f t="shared" si="223"/>
        <v>LK20DT+2</v>
      </c>
      <c r="C410" s="83" t="str">
        <f t="shared" si="224"/>
        <v>LK20DT+3</v>
      </c>
      <c r="D410" s="83" t="str">
        <f t="shared" si="225"/>
        <v>LK20DT+4</v>
      </c>
      <c r="E410" s="18" t="s">
        <v>3</v>
      </c>
      <c r="F410" s="85">
        <v>20</v>
      </c>
      <c r="G410" s="85"/>
      <c r="H410" s="93" t="s">
        <v>5308</v>
      </c>
      <c r="I410" s="84" t="s">
        <v>5153</v>
      </c>
      <c r="J410" s="84" t="s">
        <v>212</v>
      </c>
      <c r="K410" s="84"/>
      <c r="L410" s="84" t="s">
        <v>5309</v>
      </c>
      <c r="M410" s="282"/>
      <c r="N410" s="282"/>
      <c r="O410" s="282"/>
      <c r="P410" s="282"/>
      <c r="Q410" s="95"/>
      <c r="R410" s="95"/>
      <c r="S410" s="95"/>
      <c r="T410" s="95"/>
      <c r="U410" s="237"/>
      <c r="V410" s="237" t="e">
        <f>VLOOKUP(B410,#REF!,32,0)</f>
        <v>#REF!</v>
      </c>
      <c r="W410" s="237"/>
      <c r="X410" s="237"/>
      <c r="Y410" s="238"/>
      <c r="Z410" s="238" t="e">
        <f>V410/N410</f>
        <v>#REF!</v>
      </c>
      <c r="AA410" s="238"/>
      <c r="AB410" s="238"/>
      <c r="AC410" s="237"/>
      <c r="AD410" s="237"/>
      <c r="AE410" s="237"/>
      <c r="AF410" s="237"/>
      <c r="AG410" s="238"/>
      <c r="AH410" s="238"/>
      <c r="AI410" s="238"/>
      <c r="AJ410" s="238"/>
      <c r="AK410" s="86"/>
      <c r="AL410" s="86"/>
      <c r="AM410" s="239"/>
      <c r="AN410" s="239"/>
      <c r="AO410" s="98"/>
      <c r="AP410" s="98"/>
      <c r="AQ410" s="98"/>
      <c r="AR410" s="98"/>
      <c r="AS410" s="98"/>
      <c r="AT410" s="98"/>
      <c r="AU410" s="98"/>
      <c r="AV410" s="98"/>
      <c r="AW410" s="58"/>
      <c r="AX410" s="240" t="s">
        <v>3</v>
      </c>
      <c r="AY410" s="101">
        <v>2310</v>
      </c>
      <c r="AZ410" s="102">
        <v>1120</v>
      </c>
      <c r="BA410" s="102">
        <v>910</v>
      </c>
      <c r="BB410" s="102">
        <v>670</v>
      </c>
      <c r="BC410" s="97">
        <v>1980</v>
      </c>
      <c r="BD410" s="97">
        <v>960</v>
      </c>
      <c r="BE410" s="97">
        <v>780</v>
      </c>
      <c r="BF410" s="97">
        <v>570</v>
      </c>
      <c r="BJ410" s="235" t="e">
        <f>M410*#REF!</f>
        <v>#REF!</v>
      </c>
      <c r="BK410" s="235" t="e">
        <f>N410*#REF!</f>
        <v>#REF!</v>
      </c>
      <c r="BL410" s="235" t="e">
        <f>O410*#REF!</f>
        <v>#REF!</v>
      </c>
      <c r="BM410" s="235" t="e">
        <f>P410*#REF!</f>
        <v>#REF!</v>
      </c>
    </row>
    <row r="411" spans="1:65" s="18" customFormat="1" ht="35.1" customHeight="1" x14ac:dyDescent="0.25">
      <c r="A411" s="83" t="str">
        <f t="shared" si="222"/>
        <v>LK20DT_D1+1</v>
      </c>
      <c r="B411" s="83" t="str">
        <f t="shared" si="223"/>
        <v>LK20DT_D1+2</v>
      </c>
      <c r="C411" s="83" t="str">
        <f t="shared" si="224"/>
        <v>LK20DT_D1+3</v>
      </c>
      <c r="D411" s="83" t="str">
        <f t="shared" si="225"/>
        <v>LK20DT_D1+4</v>
      </c>
      <c r="E411" s="18" t="s">
        <v>3</v>
      </c>
      <c r="F411" s="85"/>
      <c r="G411" s="85"/>
      <c r="H411" s="93" t="s">
        <v>5310</v>
      </c>
      <c r="I411" s="84" t="s">
        <v>5311</v>
      </c>
      <c r="J411" s="84" t="s">
        <v>212</v>
      </c>
      <c r="K411" s="84" t="str">
        <f t="shared" si="242"/>
        <v>LK20DT_D1</v>
      </c>
      <c r="L411" s="84" t="s">
        <v>4299</v>
      </c>
      <c r="M411" s="248">
        <v>5000</v>
      </c>
      <c r="N411" s="248">
        <v>2400</v>
      </c>
      <c r="O411" s="248">
        <v>2000</v>
      </c>
      <c r="P411" s="248">
        <v>1000</v>
      </c>
      <c r="Q411" s="95" t="e">
        <f>VLOOKUP(H411&amp;"Vị trí 1",#REF!,9,0)</f>
        <v>#REF!</v>
      </c>
      <c r="R411" s="95" t="e">
        <f>VLOOKUP(H411&amp;"Vị trí 2",#REF!,9,0)</f>
        <v>#REF!</v>
      </c>
      <c r="S411" s="95" t="e">
        <f>VLOOKUP(H411&amp;"Vị trí 3",#REF!,9,0)</f>
        <v>#REF!</v>
      </c>
      <c r="T411" s="95" t="e">
        <f>VLOOKUP(H411&amp;"Vị trí 4",#REF!,9,0)</f>
        <v>#REF!</v>
      </c>
      <c r="U411" s="237"/>
      <c r="V411" s="237"/>
      <c r="W411" s="237"/>
      <c r="X411" s="237"/>
      <c r="Y411" s="238"/>
      <c r="Z411" s="238"/>
      <c r="AA411" s="238"/>
      <c r="AB411" s="238"/>
      <c r="AC411" s="237"/>
      <c r="AD411" s="237"/>
      <c r="AE411" s="237"/>
      <c r="AF411" s="237"/>
      <c r="AG411" s="238"/>
      <c r="AH411" s="238"/>
      <c r="AI411" s="238"/>
      <c r="AJ411" s="238"/>
      <c r="AK411" s="86">
        <v>12.94</v>
      </c>
      <c r="AL411" s="86"/>
      <c r="AM411" s="239"/>
      <c r="AN411" s="239">
        <f>ROUNDDOWN(AK411*$AN$10/$AK$10,1)</f>
        <v>7.6</v>
      </c>
      <c r="AO411" s="98">
        <f t="shared" ref="AO411:AR414" si="245">M411*$AN411</f>
        <v>38000</v>
      </c>
      <c r="AP411" s="98">
        <f t="shared" si="245"/>
        <v>18240</v>
      </c>
      <c r="AQ411" s="98">
        <f t="shared" si="245"/>
        <v>15200</v>
      </c>
      <c r="AR411" s="98">
        <f t="shared" si="245"/>
        <v>7600</v>
      </c>
      <c r="AS411" s="99">
        <f t="shared" ref="AS411:AV414" si="246">IF(AO411&lt;1000,ROUND(AO411,-1),ROUND(AO411,-2))</f>
        <v>38000</v>
      </c>
      <c r="AT411" s="99">
        <f t="shared" si="246"/>
        <v>18200</v>
      </c>
      <c r="AU411" s="99">
        <f t="shared" si="246"/>
        <v>15200</v>
      </c>
      <c r="AV411" s="99">
        <f t="shared" si="246"/>
        <v>7600</v>
      </c>
      <c r="AW411" s="100">
        <f>AO411*0.15</f>
        <v>5700</v>
      </c>
      <c r="AX411" s="240" t="s">
        <v>3</v>
      </c>
      <c r="AY411" s="101"/>
      <c r="AZ411" s="102"/>
      <c r="BA411" s="102"/>
      <c r="BB411" s="102"/>
      <c r="BC411" s="97"/>
      <c r="BD411" s="97"/>
      <c r="BE411" s="97"/>
      <c r="BF411" s="97"/>
      <c r="BG411" s="103">
        <f>AV411-AW411</f>
        <v>1900</v>
      </c>
    </row>
    <row r="412" spans="1:65" s="18" customFormat="1" ht="35.1" customHeight="1" x14ac:dyDescent="0.25">
      <c r="A412" s="83" t="str">
        <f t="shared" si="222"/>
        <v>LK20DT_D2+1</v>
      </c>
      <c r="B412" s="83" t="str">
        <f t="shared" si="223"/>
        <v>LK20DT_D2+2</v>
      </c>
      <c r="C412" s="83" t="str">
        <f t="shared" si="224"/>
        <v>LK20DT_D2+3</v>
      </c>
      <c r="D412" s="83" t="str">
        <f t="shared" si="225"/>
        <v>LK20DT_D2+4</v>
      </c>
      <c r="E412" s="18" t="s">
        <v>3</v>
      </c>
      <c r="F412" s="85"/>
      <c r="G412" s="85"/>
      <c r="H412" s="93" t="s">
        <v>5312</v>
      </c>
      <c r="I412" s="84" t="s">
        <v>5313</v>
      </c>
      <c r="J412" s="84" t="s">
        <v>4299</v>
      </c>
      <c r="K412" s="84" t="str">
        <f t="shared" si="242"/>
        <v>LK20DT_D2</v>
      </c>
      <c r="L412" s="84" t="s">
        <v>5309</v>
      </c>
      <c r="M412" s="248">
        <v>3000</v>
      </c>
      <c r="N412" s="248">
        <v>1500</v>
      </c>
      <c r="O412" s="248">
        <v>1200</v>
      </c>
      <c r="P412" s="282">
        <v>950</v>
      </c>
      <c r="Q412" s="95" t="e">
        <f>VLOOKUP(H412&amp;"Vị trí 1",#REF!,9,0)</f>
        <v>#REF!</v>
      </c>
      <c r="R412" s="95" t="e">
        <f>VLOOKUP(H412&amp;"Vị trí 2",#REF!,9,0)</f>
        <v>#REF!</v>
      </c>
      <c r="S412" s="95" t="e">
        <f>VLOOKUP(H412&amp;"Vị trí 3",#REF!,9,0)</f>
        <v>#REF!</v>
      </c>
      <c r="T412" s="95" t="e">
        <f>VLOOKUP(H412&amp;"Vị trí 4",#REF!,9,0)</f>
        <v>#REF!</v>
      </c>
      <c r="U412" s="237"/>
      <c r="V412" s="237" t="e">
        <f>VLOOKUP(B412,#REF!,32,0)</f>
        <v>#REF!</v>
      </c>
      <c r="W412" s="237"/>
      <c r="X412" s="237" t="e">
        <f>VLOOKUP(D412,#REF!,32,0)</f>
        <v>#REF!</v>
      </c>
      <c r="Y412" s="238"/>
      <c r="Z412" s="238" t="e">
        <f>V412/N412</f>
        <v>#REF!</v>
      </c>
      <c r="AA412" s="238"/>
      <c r="AB412" s="238" t="e">
        <f>X412/P412</f>
        <v>#REF!</v>
      </c>
      <c r="AC412" s="237"/>
      <c r="AD412" s="237"/>
      <c r="AE412" s="237"/>
      <c r="AF412" s="237"/>
      <c r="AG412" s="238"/>
      <c r="AH412" s="238"/>
      <c r="AI412" s="238"/>
      <c r="AJ412" s="238"/>
      <c r="AK412" s="86">
        <v>12.94</v>
      </c>
      <c r="AL412" s="86"/>
      <c r="AM412" s="239"/>
      <c r="AN412" s="239">
        <f>ROUNDDOWN(AK412*$AN$10/$AK$10,1)</f>
        <v>7.6</v>
      </c>
      <c r="AO412" s="98">
        <f t="shared" si="245"/>
        <v>22800</v>
      </c>
      <c r="AP412" s="98">
        <f t="shared" si="245"/>
        <v>11400</v>
      </c>
      <c r="AQ412" s="98">
        <f t="shared" si="245"/>
        <v>9120</v>
      </c>
      <c r="AR412" s="98">
        <f t="shared" si="245"/>
        <v>7220</v>
      </c>
      <c r="AS412" s="99">
        <f t="shared" si="246"/>
        <v>22800</v>
      </c>
      <c r="AT412" s="99">
        <f t="shared" si="246"/>
        <v>11400</v>
      </c>
      <c r="AU412" s="99">
        <f t="shared" si="246"/>
        <v>9100</v>
      </c>
      <c r="AV412" s="99">
        <f t="shared" si="246"/>
        <v>7200</v>
      </c>
      <c r="AW412" s="100">
        <f>AO412*0.15</f>
        <v>3420</v>
      </c>
      <c r="AX412" s="240" t="s">
        <v>3</v>
      </c>
      <c r="AY412" s="101">
        <v>2940</v>
      </c>
      <c r="AZ412" s="102">
        <v>910</v>
      </c>
      <c r="BA412" s="102">
        <v>600</v>
      </c>
      <c r="BB412" s="102">
        <v>490</v>
      </c>
      <c r="BC412" s="97">
        <v>2520</v>
      </c>
      <c r="BD412" s="97">
        <v>780</v>
      </c>
      <c r="BE412" s="97">
        <v>510</v>
      </c>
      <c r="BF412" s="97">
        <v>420</v>
      </c>
      <c r="BG412" s="103">
        <f>AV412-AW412</f>
        <v>3780</v>
      </c>
      <c r="BJ412" s="235" t="e">
        <f>M412*#REF!</f>
        <v>#REF!</v>
      </c>
      <c r="BK412" s="235" t="e">
        <f>N412*#REF!</f>
        <v>#REF!</v>
      </c>
      <c r="BL412" s="235" t="e">
        <f>O412*#REF!</f>
        <v>#REF!</v>
      </c>
      <c r="BM412" s="235" t="e">
        <f>P412*#REF!</f>
        <v>#REF!</v>
      </c>
    </row>
    <row r="413" spans="1:65" s="18" customFormat="1" ht="35.1" customHeight="1" x14ac:dyDescent="0.25">
      <c r="A413" s="83" t="str">
        <f t="shared" si="222"/>
        <v>LK21DT+1</v>
      </c>
      <c r="B413" s="83" t="str">
        <f t="shared" si="223"/>
        <v>LK21DT+2</v>
      </c>
      <c r="C413" s="83" t="str">
        <f t="shared" si="224"/>
        <v>LK21DT+3</v>
      </c>
      <c r="D413" s="83" t="str">
        <f t="shared" si="225"/>
        <v>LK21DT+4</v>
      </c>
      <c r="E413" s="18" t="s">
        <v>3</v>
      </c>
      <c r="F413" s="85">
        <v>21</v>
      </c>
      <c r="G413" s="85"/>
      <c r="H413" s="93" t="s">
        <v>5314</v>
      </c>
      <c r="I413" s="84" t="s">
        <v>294</v>
      </c>
      <c r="J413" s="84" t="s">
        <v>239</v>
      </c>
      <c r="K413" s="84" t="str">
        <f t="shared" si="242"/>
        <v>LK21DT</v>
      </c>
      <c r="L413" s="84" t="s">
        <v>858</v>
      </c>
      <c r="M413" s="248">
        <v>2800</v>
      </c>
      <c r="N413" s="248">
        <v>1400</v>
      </c>
      <c r="O413" s="248">
        <v>1100</v>
      </c>
      <c r="P413" s="282">
        <v>950</v>
      </c>
      <c r="Q413" s="95" t="e">
        <f>VLOOKUP(H413&amp;"Vị trí 1",#REF!,9,0)</f>
        <v>#REF!</v>
      </c>
      <c r="R413" s="95" t="e">
        <f>VLOOKUP(H413&amp;"Vị trí 2",#REF!,9,0)</f>
        <v>#REF!</v>
      </c>
      <c r="S413" s="95" t="e">
        <f>VLOOKUP(H413&amp;"Vị trí 3",#REF!,9,0)</f>
        <v>#REF!</v>
      </c>
      <c r="T413" s="95" t="e">
        <f>VLOOKUP(H413&amp;"Vị trí 4",#REF!,9,0)</f>
        <v>#REF!</v>
      </c>
      <c r="U413" s="237" t="e">
        <f>VLOOKUP(A413,#REF!,32,0)</f>
        <v>#REF!</v>
      </c>
      <c r="V413" s="237" t="e">
        <f>VLOOKUP(B413,#REF!,32,0)</f>
        <v>#REF!</v>
      </c>
      <c r="W413" s="237"/>
      <c r="X413" s="237"/>
      <c r="Y413" s="238" t="e">
        <f>U413/M413</f>
        <v>#REF!</v>
      </c>
      <c r="Z413" s="238" t="e">
        <f>V413/N413</f>
        <v>#REF!</v>
      </c>
      <c r="AA413" s="238"/>
      <c r="AB413" s="238"/>
      <c r="AC413" s="237"/>
      <c r="AD413" s="237"/>
      <c r="AE413" s="237"/>
      <c r="AF413" s="237"/>
      <c r="AG413" s="238"/>
      <c r="AH413" s="238"/>
      <c r="AI413" s="238"/>
      <c r="AJ413" s="238"/>
      <c r="AK413" s="86">
        <v>12.94</v>
      </c>
      <c r="AL413" s="86"/>
      <c r="AM413" s="239"/>
      <c r="AN413" s="239">
        <f>ROUNDDOWN(AK413*$AN$10/$AK$10,1)</f>
        <v>7.6</v>
      </c>
      <c r="AO413" s="98">
        <f t="shared" si="245"/>
        <v>21280</v>
      </c>
      <c r="AP413" s="98">
        <f t="shared" si="245"/>
        <v>10640</v>
      </c>
      <c r="AQ413" s="98">
        <f t="shared" si="245"/>
        <v>8360</v>
      </c>
      <c r="AR413" s="98">
        <f t="shared" si="245"/>
        <v>7220</v>
      </c>
      <c r="AS413" s="99">
        <f t="shared" si="246"/>
        <v>21300</v>
      </c>
      <c r="AT413" s="99">
        <f t="shared" si="246"/>
        <v>10600</v>
      </c>
      <c r="AU413" s="99">
        <f t="shared" si="246"/>
        <v>8400</v>
      </c>
      <c r="AV413" s="99">
        <f t="shared" si="246"/>
        <v>7200</v>
      </c>
      <c r="AW413" s="100">
        <f>AO413*0.15</f>
        <v>3192</v>
      </c>
      <c r="AX413" s="240" t="s">
        <v>3</v>
      </c>
      <c r="AY413" s="101">
        <v>3850</v>
      </c>
      <c r="AZ413" s="102">
        <v>1400</v>
      </c>
      <c r="BA413" s="102">
        <v>1050</v>
      </c>
      <c r="BB413" s="102">
        <v>700</v>
      </c>
      <c r="BC413" s="97">
        <v>3300</v>
      </c>
      <c r="BD413" s="97">
        <v>1200</v>
      </c>
      <c r="BE413" s="97">
        <v>900</v>
      </c>
      <c r="BF413" s="97">
        <v>600</v>
      </c>
      <c r="BG413" s="103">
        <f>AV413-AW413</f>
        <v>4008</v>
      </c>
      <c r="BJ413" s="235" t="e">
        <f>M413*#REF!</f>
        <v>#REF!</v>
      </c>
      <c r="BK413" s="235" t="e">
        <f>N413*#REF!</f>
        <v>#REF!</v>
      </c>
      <c r="BL413" s="235" t="e">
        <f>O413*#REF!</f>
        <v>#REF!</v>
      </c>
      <c r="BM413" s="235" t="e">
        <f>P413*#REF!</f>
        <v>#REF!</v>
      </c>
    </row>
    <row r="414" spans="1:65" s="18" customFormat="1" ht="37.5" customHeight="1" x14ac:dyDescent="0.25">
      <c r="A414" s="83" t="str">
        <f t="shared" si="222"/>
        <v>LK22DT+1</v>
      </c>
      <c r="B414" s="83" t="str">
        <f t="shared" si="223"/>
        <v>LK22DT+2</v>
      </c>
      <c r="C414" s="83" t="str">
        <f t="shared" si="224"/>
        <v>LK22DT+3</v>
      </c>
      <c r="D414" s="83" t="str">
        <f t="shared" si="225"/>
        <v>LK22DT+4</v>
      </c>
      <c r="E414" s="18" t="s">
        <v>3</v>
      </c>
      <c r="F414" s="85">
        <v>22</v>
      </c>
      <c r="G414" s="85"/>
      <c r="H414" s="93" t="s">
        <v>5315</v>
      </c>
      <c r="I414" s="84" t="s">
        <v>5316</v>
      </c>
      <c r="J414" s="84" t="s">
        <v>5153</v>
      </c>
      <c r="K414" s="84" t="str">
        <f t="shared" si="242"/>
        <v>LK22DT</v>
      </c>
      <c r="L414" s="84" t="s">
        <v>5317</v>
      </c>
      <c r="M414" s="248">
        <v>3000</v>
      </c>
      <c r="N414" s="248">
        <v>1500</v>
      </c>
      <c r="O414" s="248">
        <v>1100</v>
      </c>
      <c r="P414" s="282">
        <v>950</v>
      </c>
      <c r="Q414" s="95" t="e">
        <f>VLOOKUP(H414&amp;"Vị trí 1",#REF!,9,0)</f>
        <v>#REF!</v>
      </c>
      <c r="R414" s="95" t="e">
        <f>VLOOKUP(H414&amp;"Vị trí 2",#REF!,9,0)</f>
        <v>#REF!</v>
      </c>
      <c r="S414" s="95" t="e">
        <f>VLOOKUP(H414&amp;"Vị trí 3",#REF!,9,0)</f>
        <v>#REF!</v>
      </c>
      <c r="T414" s="95" t="e">
        <f>VLOOKUP(H414&amp;"Vị trí 4",#REF!,9,0)</f>
        <v>#REF!</v>
      </c>
      <c r="U414" s="237"/>
      <c r="V414" s="237"/>
      <c r="W414" s="237"/>
      <c r="X414" s="237"/>
      <c r="Y414" s="238"/>
      <c r="Z414" s="238"/>
      <c r="AA414" s="238"/>
      <c r="AB414" s="238"/>
      <c r="AC414" s="237"/>
      <c r="AD414" s="237"/>
      <c r="AE414" s="237"/>
      <c r="AF414" s="237"/>
      <c r="AG414" s="238"/>
      <c r="AH414" s="238"/>
      <c r="AI414" s="238"/>
      <c r="AJ414" s="238"/>
      <c r="AK414" s="86">
        <v>26.666666666666668</v>
      </c>
      <c r="AL414" s="86"/>
      <c r="AM414" s="239"/>
      <c r="AN414" s="239">
        <f>ROUNDDOWN(AK414*$AN$10/$AK$10,1)</f>
        <v>15.7</v>
      </c>
      <c r="AO414" s="98">
        <f t="shared" si="245"/>
        <v>47100</v>
      </c>
      <c r="AP414" s="98">
        <f t="shared" si="245"/>
        <v>23550</v>
      </c>
      <c r="AQ414" s="98">
        <f t="shared" si="245"/>
        <v>17270</v>
      </c>
      <c r="AR414" s="98">
        <f t="shared" si="245"/>
        <v>14915</v>
      </c>
      <c r="AS414" s="99">
        <f t="shared" si="246"/>
        <v>47100</v>
      </c>
      <c r="AT414" s="99">
        <f t="shared" si="246"/>
        <v>23600</v>
      </c>
      <c r="AU414" s="99">
        <f t="shared" si="246"/>
        <v>17300</v>
      </c>
      <c r="AV414" s="99">
        <f t="shared" si="246"/>
        <v>14900</v>
      </c>
      <c r="AW414" s="100">
        <f>AO414*0.15</f>
        <v>7065</v>
      </c>
      <c r="AX414" s="240" t="s">
        <v>3</v>
      </c>
      <c r="AY414" s="101">
        <v>4690</v>
      </c>
      <c r="AZ414" s="102">
        <v>1960</v>
      </c>
      <c r="BA414" s="102">
        <v>1400</v>
      </c>
      <c r="BB414" s="102">
        <v>980</v>
      </c>
      <c r="BC414" s="97">
        <v>4020</v>
      </c>
      <c r="BD414" s="97">
        <v>1680</v>
      </c>
      <c r="BE414" s="97">
        <v>1200</v>
      </c>
      <c r="BF414" s="97">
        <v>840</v>
      </c>
      <c r="BG414" s="103">
        <f>AV414-AW414</f>
        <v>7835</v>
      </c>
      <c r="BJ414" s="235" t="e">
        <f>M414*#REF!</f>
        <v>#REF!</v>
      </c>
      <c r="BK414" s="235" t="e">
        <f>N414*#REF!</f>
        <v>#REF!</v>
      </c>
      <c r="BL414" s="235" t="e">
        <f>O414*#REF!</f>
        <v>#REF!</v>
      </c>
      <c r="BM414" s="235" t="e">
        <f>P414*#REF!</f>
        <v>#REF!</v>
      </c>
    </row>
    <row r="415" spans="1:65" ht="35.1" customHeight="1" x14ac:dyDescent="0.25">
      <c r="A415" s="83" t="str">
        <f t="shared" si="222"/>
        <v>LK23DT+1</v>
      </c>
      <c r="B415" s="83" t="str">
        <f t="shared" si="223"/>
        <v>LK23DT+2</v>
      </c>
      <c r="C415" s="83" t="str">
        <f t="shared" si="224"/>
        <v>LK23DT+3</v>
      </c>
      <c r="D415" s="83" t="str">
        <f t="shared" si="225"/>
        <v>LK23DT+4</v>
      </c>
      <c r="E415" s="18" t="s">
        <v>3</v>
      </c>
      <c r="F415" s="85">
        <v>23</v>
      </c>
      <c r="G415" s="85"/>
      <c r="H415" s="93" t="s">
        <v>5318</v>
      </c>
      <c r="I415" s="84" t="s">
        <v>4299</v>
      </c>
      <c r="J415" s="84" t="s">
        <v>210</v>
      </c>
      <c r="K415" s="84"/>
      <c r="L415" s="84" t="s">
        <v>246</v>
      </c>
      <c r="M415" s="282"/>
      <c r="N415" s="282"/>
      <c r="O415" s="282"/>
      <c r="P415" s="282"/>
      <c r="Q415" s="95"/>
      <c r="R415" s="95"/>
      <c r="S415" s="95"/>
      <c r="T415" s="95"/>
      <c r="U415" s="237"/>
      <c r="V415" s="237" t="e">
        <f>VLOOKUP(B415,#REF!,32,0)</f>
        <v>#REF!</v>
      </c>
      <c r="W415" s="237"/>
      <c r="X415" s="237"/>
      <c r="Y415" s="238"/>
      <c r="Z415" s="238" t="e">
        <f>V415/N415</f>
        <v>#REF!</v>
      </c>
      <c r="AA415" s="238"/>
      <c r="AB415" s="238"/>
      <c r="AC415" s="237" t="e">
        <f>VLOOKUP(H415,#REF!,5,0)</f>
        <v>#REF!</v>
      </c>
      <c r="AD415" s="237"/>
      <c r="AE415" s="237"/>
      <c r="AF415" s="237"/>
      <c r="AG415" s="238" t="e">
        <f>AC415/M415</f>
        <v>#REF!</v>
      </c>
      <c r="AH415" s="238"/>
      <c r="AI415" s="238"/>
      <c r="AJ415" s="238"/>
      <c r="AK415" s="86"/>
      <c r="AL415" s="86"/>
      <c r="AM415" s="239" t="e">
        <f>AVERAGE(AG415:AJ415)</f>
        <v>#REF!</v>
      </c>
      <c r="AN415" s="239"/>
      <c r="AO415" s="98"/>
      <c r="AP415" s="98"/>
      <c r="AQ415" s="98"/>
      <c r="AR415" s="98"/>
      <c r="AS415" s="98"/>
      <c r="AT415" s="98"/>
      <c r="AU415" s="98"/>
      <c r="AV415" s="98"/>
      <c r="AW415" s="100" t="e">
        <f>VLOOKUP($H415,#REF!,3,0)</f>
        <v>#REF!</v>
      </c>
      <c r="AX415" s="244" t="s">
        <v>3</v>
      </c>
      <c r="AY415" s="101">
        <v>4340</v>
      </c>
      <c r="AZ415" s="102">
        <v>1680</v>
      </c>
      <c r="BA415" s="102">
        <v>1260</v>
      </c>
      <c r="BB415" s="102">
        <v>980</v>
      </c>
      <c r="BC415" s="97">
        <v>3720</v>
      </c>
      <c r="BD415" s="97">
        <v>1440</v>
      </c>
      <c r="BE415" s="97">
        <v>1080</v>
      </c>
      <c r="BF415" s="97">
        <v>840</v>
      </c>
      <c r="BG415" s="18"/>
      <c r="BJ415" s="235" t="e">
        <f>M415*#REF!</f>
        <v>#REF!</v>
      </c>
      <c r="BK415" s="235" t="e">
        <f>N415*#REF!</f>
        <v>#REF!</v>
      </c>
      <c r="BL415" s="235" t="e">
        <f>O415*#REF!</f>
        <v>#REF!</v>
      </c>
      <c r="BM415" s="235" t="e">
        <f>P415*#REF!</f>
        <v>#REF!</v>
      </c>
    </row>
    <row r="416" spans="1:65" s="18" customFormat="1" ht="35.1" customHeight="1" x14ac:dyDescent="0.25">
      <c r="A416" s="83" t="str">
        <f t="shared" si="222"/>
        <v>LK23DT_D1+1</v>
      </c>
      <c r="B416" s="83" t="str">
        <f t="shared" si="223"/>
        <v>LK23DT_D1+2</v>
      </c>
      <c r="C416" s="83" t="str">
        <f t="shared" si="224"/>
        <v>LK23DT_D1+3</v>
      </c>
      <c r="D416" s="83" t="str">
        <f t="shared" si="225"/>
        <v>LK23DT_D1+4</v>
      </c>
      <c r="E416" s="18" t="s">
        <v>3</v>
      </c>
      <c r="F416" s="85"/>
      <c r="G416" s="85"/>
      <c r="H416" s="93" t="s">
        <v>5319</v>
      </c>
      <c r="I416" s="84" t="s">
        <v>5320</v>
      </c>
      <c r="J416" s="84" t="s">
        <v>210</v>
      </c>
      <c r="K416" s="84" t="str">
        <f t="shared" si="242"/>
        <v>LK23DT_D1</v>
      </c>
      <c r="L416" s="84" t="s">
        <v>5321</v>
      </c>
      <c r="M416" s="248">
        <v>5000</v>
      </c>
      <c r="N416" s="248">
        <v>2400</v>
      </c>
      <c r="O416" s="248">
        <v>2000</v>
      </c>
      <c r="P416" s="248">
        <v>1000</v>
      </c>
      <c r="Q416" s="95" t="e">
        <f>VLOOKUP(H416&amp;"Vị trí 1",#REF!,9,0)</f>
        <v>#REF!</v>
      </c>
      <c r="R416" s="95" t="e">
        <f>VLOOKUP(H416&amp;"Vị trí 2",#REF!,9,0)</f>
        <v>#REF!</v>
      </c>
      <c r="S416" s="95" t="e">
        <f>VLOOKUP(H416&amp;"Vị trí 3",#REF!,9,0)</f>
        <v>#REF!</v>
      </c>
      <c r="T416" s="95" t="e">
        <f>VLOOKUP(H416&amp;"Vị trí 4",#REF!,9,0)</f>
        <v>#REF!</v>
      </c>
      <c r="U416" s="237"/>
      <c r="V416" s="237"/>
      <c r="W416" s="237"/>
      <c r="X416" s="237"/>
      <c r="Y416" s="238"/>
      <c r="Z416" s="238"/>
      <c r="AA416" s="238"/>
      <c r="AB416" s="238"/>
      <c r="AC416" s="237"/>
      <c r="AD416" s="237"/>
      <c r="AE416" s="237"/>
      <c r="AF416" s="237"/>
      <c r="AG416" s="238"/>
      <c r="AH416" s="238"/>
      <c r="AI416" s="238"/>
      <c r="AJ416" s="238"/>
      <c r="AK416" s="86">
        <v>7.4</v>
      </c>
      <c r="AL416" s="86"/>
      <c r="AM416" s="239"/>
      <c r="AN416" s="239">
        <f>ROUNDDOWN(AK416*$AN$10/$AK$10,1)</f>
        <v>4.3</v>
      </c>
      <c r="AO416" s="98">
        <f t="shared" ref="AO416:AR417" si="247">M416*$AN416</f>
        <v>21500</v>
      </c>
      <c r="AP416" s="98">
        <f t="shared" si="247"/>
        <v>10320</v>
      </c>
      <c r="AQ416" s="98">
        <f t="shared" si="247"/>
        <v>8600</v>
      </c>
      <c r="AR416" s="98">
        <f t="shared" si="247"/>
        <v>4300</v>
      </c>
      <c r="AS416" s="99">
        <f t="shared" ref="AS416:AV417" si="248">IF(AO416&lt;1000,ROUND(AO416,-1),ROUND(AO416,-2))</f>
        <v>21500</v>
      </c>
      <c r="AT416" s="99">
        <f t="shared" si="248"/>
        <v>10300</v>
      </c>
      <c r="AU416" s="99">
        <f t="shared" si="248"/>
        <v>8600</v>
      </c>
      <c r="AV416" s="99">
        <f t="shared" si="248"/>
        <v>4300</v>
      </c>
      <c r="AW416" s="100">
        <f>AO416*0.15</f>
        <v>3225</v>
      </c>
      <c r="AX416" s="240" t="s">
        <v>3</v>
      </c>
      <c r="AY416" s="101">
        <v>4480</v>
      </c>
      <c r="AZ416" s="102">
        <v>1890</v>
      </c>
      <c r="BA416" s="102">
        <v>1400</v>
      </c>
      <c r="BB416" s="102">
        <v>1050</v>
      </c>
      <c r="BC416" s="97">
        <v>3840</v>
      </c>
      <c r="BD416" s="97">
        <v>1620</v>
      </c>
      <c r="BE416" s="97">
        <v>1200</v>
      </c>
      <c r="BF416" s="97">
        <v>900</v>
      </c>
      <c r="BG416" s="103">
        <f>AV416-AW416</f>
        <v>1075</v>
      </c>
      <c r="BJ416" s="235" t="e">
        <f>M416*#REF!</f>
        <v>#REF!</v>
      </c>
      <c r="BK416" s="235" t="e">
        <f>N416*#REF!</f>
        <v>#REF!</v>
      </c>
      <c r="BL416" s="235" t="e">
        <f>O416*#REF!</f>
        <v>#REF!</v>
      </c>
      <c r="BM416" s="235" t="e">
        <f>P416*#REF!</f>
        <v>#REF!</v>
      </c>
    </row>
    <row r="417" spans="1:65" s="18" customFormat="1" ht="35.1" customHeight="1" x14ac:dyDescent="0.25">
      <c r="A417" s="83" t="str">
        <f t="shared" si="222"/>
        <v>LK23DT_D2+1</v>
      </c>
      <c r="B417" s="83" t="str">
        <f t="shared" si="223"/>
        <v>LK23DT_D2+2</v>
      </c>
      <c r="C417" s="83" t="str">
        <f t="shared" si="224"/>
        <v>LK23DT_D2+3</v>
      </c>
      <c r="D417" s="83" t="str">
        <f t="shared" si="225"/>
        <v>LK23DT_D2+4</v>
      </c>
      <c r="E417" s="18" t="s">
        <v>3</v>
      </c>
      <c r="F417" s="85"/>
      <c r="G417" s="85"/>
      <c r="H417" s="93" t="s">
        <v>5322</v>
      </c>
      <c r="I417" s="84" t="s">
        <v>5323</v>
      </c>
      <c r="J417" s="84" t="s">
        <v>5321</v>
      </c>
      <c r="K417" s="84" t="str">
        <f t="shared" si="242"/>
        <v>LK23DT_D2</v>
      </c>
      <c r="L417" s="84" t="s">
        <v>246</v>
      </c>
      <c r="M417" s="248">
        <v>3300</v>
      </c>
      <c r="N417" s="248">
        <v>1600</v>
      </c>
      <c r="O417" s="248">
        <v>1300</v>
      </c>
      <c r="P417" s="282">
        <v>950</v>
      </c>
      <c r="Q417" s="95" t="e">
        <f>VLOOKUP(H417&amp;"Vị trí 1",#REF!,9,0)</f>
        <v>#REF!</v>
      </c>
      <c r="R417" s="95" t="e">
        <f>VLOOKUP(H417&amp;"Vị trí 2",#REF!,9,0)</f>
        <v>#REF!</v>
      </c>
      <c r="S417" s="95" t="e">
        <f>VLOOKUP(H417&amp;"Vị trí 3",#REF!,9,0)</f>
        <v>#REF!</v>
      </c>
      <c r="T417" s="95" t="e">
        <f>VLOOKUP(H417&amp;"Vị trí 4",#REF!,9,0)</f>
        <v>#REF!</v>
      </c>
      <c r="U417" s="237" t="e">
        <f>VLOOKUP(A417,#REF!,32,0)</f>
        <v>#REF!</v>
      </c>
      <c r="V417" s="237" t="e">
        <f>VLOOKUP(B417,#REF!,32,0)</f>
        <v>#REF!</v>
      </c>
      <c r="W417" s="237"/>
      <c r="X417" s="237"/>
      <c r="Y417" s="238" t="e">
        <f>U417/M417</f>
        <v>#REF!</v>
      </c>
      <c r="Z417" s="238" t="e">
        <f>V417/N417</f>
        <v>#REF!</v>
      </c>
      <c r="AA417" s="238"/>
      <c r="AB417" s="238"/>
      <c r="AC417" s="237"/>
      <c r="AD417" s="237"/>
      <c r="AE417" s="237"/>
      <c r="AF417" s="237"/>
      <c r="AG417" s="238"/>
      <c r="AH417" s="238"/>
      <c r="AI417" s="238"/>
      <c r="AJ417" s="238"/>
      <c r="AK417" s="86">
        <v>11.875</v>
      </c>
      <c r="AL417" s="86"/>
      <c r="AM417" s="239"/>
      <c r="AN417" s="239">
        <f>ROUNDDOWN(AK417*$AN$10/$AK$10,1)</f>
        <v>7</v>
      </c>
      <c r="AO417" s="98">
        <f t="shared" si="247"/>
        <v>23100</v>
      </c>
      <c r="AP417" s="98">
        <f t="shared" si="247"/>
        <v>11200</v>
      </c>
      <c r="AQ417" s="98">
        <f t="shared" si="247"/>
        <v>9100</v>
      </c>
      <c r="AR417" s="98">
        <f t="shared" si="247"/>
        <v>6650</v>
      </c>
      <c r="AS417" s="99">
        <f t="shared" si="248"/>
        <v>23100</v>
      </c>
      <c r="AT417" s="99">
        <f t="shared" si="248"/>
        <v>11200</v>
      </c>
      <c r="AU417" s="99">
        <f t="shared" si="248"/>
        <v>9100</v>
      </c>
      <c r="AV417" s="99">
        <f t="shared" si="248"/>
        <v>6700</v>
      </c>
      <c r="AW417" s="100">
        <f>AO417*0.15</f>
        <v>3465</v>
      </c>
      <c r="AX417" s="240" t="s">
        <v>3</v>
      </c>
      <c r="AY417" s="101">
        <v>3850</v>
      </c>
      <c r="AZ417" s="102">
        <v>1610</v>
      </c>
      <c r="BA417" s="102">
        <v>1190</v>
      </c>
      <c r="BB417" s="102">
        <v>690</v>
      </c>
      <c r="BC417" s="97">
        <v>3300</v>
      </c>
      <c r="BD417" s="97">
        <v>1380</v>
      </c>
      <c r="BE417" s="97">
        <v>1020</v>
      </c>
      <c r="BF417" s="97">
        <v>590</v>
      </c>
      <c r="BG417" s="103">
        <f>AV417-AW417</f>
        <v>3235</v>
      </c>
      <c r="BJ417" s="235" t="e">
        <f>M417*#REF!</f>
        <v>#REF!</v>
      </c>
      <c r="BK417" s="235" t="e">
        <f>N417*#REF!</f>
        <v>#REF!</v>
      </c>
      <c r="BL417" s="235" t="e">
        <f>O417*#REF!</f>
        <v>#REF!</v>
      </c>
      <c r="BM417" s="235" t="e">
        <f>P417*#REF!</f>
        <v>#REF!</v>
      </c>
    </row>
    <row r="418" spans="1:65" s="18" customFormat="1" ht="35.1" customHeight="1" x14ac:dyDescent="0.25">
      <c r="A418" s="83" t="str">
        <f t="shared" si="222"/>
        <v>LK24DT+1</v>
      </c>
      <c r="B418" s="83" t="str">
        <f t="shared" si="223"/>
        <v>LK24DT+2</v>
      </c>
      <c r="C418" s="83" t="str">
        <f t="shared" si="224"/>
        <v>LK24DT+3</v>
      </c>
      <c r="D418" s="83" t="str">
        <f t="shared" si="225"/>
        <v>LK24DT+4</v>
      </c>
      <c r="E418" s="18" t="s">
        <v>3</v>
      </c>
      <c r="F418" s="85">
        <v>24</v>
      </c>
      <c r="G418" s="85"/>
      <c r="H418" s="93" t="s">
        <v>5324</v>
      </c>
      <c r="I418" s="84" t="s">
        <v>5325</v>
      </c>
      <c r="J418" s="84" t="s">
        <v>5326</v>
      </c>
      <c r="K418" s="84"/>
      <c r="L418" s="84" t="s">
        <v>5327</v>
      </c>
      <c r="M418" s="282"/>
      <c r="N418" s="282"/>
      <c r="O418" s="282"/>
      <c r="P418" s="282"/>
      <c r="Q418" s="95"/>
      <c r="R418" s="95"/>
      <c r="S418" s="95"/>
      <c r="T418" s="95"/>
      <c r="U418" s="237"/>
      <c r="V418" s="237" t="e">
        <f>VLOOKUP(B418,#REF!,32,0)</f>
        <v>#REF!</v>
      </c>
      <c r="W418" s="237"/>
      <c r="X418" s="237" t="e">
        <f>VLOOKUP(D418,#REF!,32,0)</f>
        <v>#REF!</v>
      </c>
      <c r="Y418" s="238"/>
      <c r="Z418" s="238" t="e">
        <f>V418/N418</f>
        <v>#REF!</v>
      </c>
      <c r="AA418" s="238"/>
      <c r="AB418" s="238" t="e">
        <f>X418/P418</f>
        <v>#REF!</v>
      </c>
      <c r="AC418" s="237"/>
      <c r="AD418" s="237"/>
      <c r="AE418" s="237"/>
      <c r="AF418" s="237"/>
      <c r="AG418" s="238"/>
      <c r="AH418" s="238"/>
      <c r="AI418" s="238"/>
      <c r="AJ418" s="238"/>
      <c r="AK418" s="86"/>
      <c r="AL418" s="86"/>
      <c r="AM418" s="239"/>
      <c r="AN418" s="239"/>
      <c r="AO418" s="98"/>
      <c r="AP418" s="98"/>
      <c r="AQ418" s="98"/>
      <c r="AR418" s="98"/>
      <c r="AS418" s="98"/>
      <c r="AT418" s="98"/>
      <c r="AU418" s="98"/>
      <c r="AV418" s="98"/>
      <c r="AW418" s="58"/>
      <c r="AX418" s="240" t="s">
        <v>3</v>
      </c>
      <c r="AY418" s="101">
        <v>2940</v>
      </c>
      <c r="AZ418" s="102">
        <v>910</v>
      </c>
      <c r="BA418" s="102">
        <v>600</v>
      </c>
      <c r="BB418" s="102">
        <v>490</v>
      </c>
      <c r="BC418" s="97">
        <v>2520</v>
      </c>
      <c r="BD418" s="97">
        <v>780</v>
      </c>
      <c r="BE418" s="97">
        <v>510</v>
      </c>
      <c r="BF418" s="97">
        <v>420</v>
      </c>
      <c r="BJ418" s="235" t="e">
        <f>M418*#REF!</f>
        <v>#REF!</v>
      </c>
      <c r="BK418" s="235" t="e">
        <f>N418*#REF!</f>
        <v>#REF!</v>
      </c>
      <c r="BL418" s="235" t="e">
        <f>O418*#REF!</f>
        <v>#REF!</v>
      </c>
      <c r="BM418" s="235" t="e">
        <f>P418*#REF!</f>
        <v>#REF!</v>
      </c>
    </row>
    <row r="419" spans="1:65" s="18" customFormat="1" ht="35.1" customHeight="1" x14ac:dyDescent="0.25">
      <c r="A419" s="83" t="str">
        <f t="shared" si="222"/>
        <v>LK24DT_D1+1</v>
      </c>
      <c r="B419" s="83" t="str">
        <f t="shared" si="223"/>
        <v>LK24DT_D1+2</v>
      </c>
      <c r="C419" s="83" t="str">
        <f t="shared" si="224"/>
        <v>LK24DT_D1+3</v>
      </c>
      <c r="D419" s="83" t="str">
        <f t="shared" si="225"/>
        <v>LK24DT_D1+4</v>
      </c>
      <c r="E419" s="18" t="s">
        <v>3</v>
      </c>
      <c r="F419" s="85"/>
      <c r="G419" s="85"/>
      <c r="H419" s="93" t="s">
        <v>5328</v>
      </c>
      <c r="I419" s="84" t="s">
        <v>5329</v>
      </c>
      <c r="J419" s="84" t="s">
        <v>5326</v>
      </c>
      <c r="K419" s="84" t="str">
        <f t="shared" si="242"/>
        <v>LK24DT_D1</v>
      </c>
      <c r="L419" s="84" t="s">
        <v>5330</v>
      </c>
      <c r="M419" s="248">
        <v>4200</v>
      </c>
      <c r="N419" s="248">
        <v>1300</v>
      </c>
      <c r="O419" s="282">
        <v>850</v>
      </c>
      <c r="P419" s="282">
        <v>700</v>
      </c>
      <c r="Q419" s="95" t="e">
        <f>VLOOKUP(H419&amp;"Vị trí 1",#REF!,9,0)</f>
        <v>#REF!</v>
      </c>
      <c r="R419" s="95" t="e">
        <f>VLOOKUP(H419&amp;"Vị trí 2",#REF!,9,0)</f>
        <v>#REF!</v>
      </c>
      <c r="S419" s="95" t="e">
        <f>VLOOKUP(H419&amp;"Vị trí 3",#REF!,9,0)</f>
        <v>#REF!</v>
      </c>
      <c r="T419" s="95" t="e">
        <f>VLOOKUP(H419&amp;"Vị trí 4",#REF!,9,0)</f>
        <v>#REF!</v>
      </c>
      <c r="U419" s="237" t="e">
        <f>VLOOKUP(A419,#REF!,32,0)</f>
        <v>#REF!</v>
      </c>
      <c r="V419" s="237" t="e">
        <f>VLOOKUP(B419,#REF!,32,0)</f>
        <v>#REF!</v>
      </c>
      <c r="W419" s="237"/>
      <c r="X419" s="237"/>
      <c r="Y419" s="238" t="e">
        <f>U419/M419</f>
        <v>#REF!</v>
      </c>
      <c r="Z419" s="238" t="e">
        <f>V419/N419</f>
        <v>#REF!</v>
      </c>
      <c r="AA419" s="238"/>
      <c r="AB419" s="238"/>
      <c r="AC419" s="237"/>
      <c r="AD419" s="237"/>
      <c r="AE419" s="237"/>
      <c r="AF419" s="237"/>
      <c r="AG419" s="238"/>
      <c r="AH419" s="238"/>
      <c r="AI419" s="238"/>
      <c r="AJ419" s="238"/>
      <c r="AK419" s="86">
        <v>11.208791208791208</v>
      </c>
      <c r="AL419" s="86"/>
      <c r="AM419" s="239"/>
      <c r="AN419" s="239">
        <f t="shared" ref="AN419:AN426" si="249">ROUNDDOWN(AK419*$AN$10/$AK$10,1)</f>
        <v>6.6</v>
      </c>
      <c r="AO419" s="98">
        <f t="shared" ref="AO419:AR426" si="250">M419*$AN419</f>
        <v>27720</v>
      </c>
      <c r="AP419" s="98">
        <f t="shared" si="250"/>
        <v>8580</v>
      </c>
      <c r="AQ419" s="98">
        <f t="shared" si="250"/>
        <v>5610</v>
      </c>
      <c r="AR419" s="98">
        <f t="shared" si="250"/>
        <v>4620</v>
      </c>
      <c r="AS419" s="99">
        <f t="shared" ref="AS419:AV426" si="251">IF(AO419&lt;1000,ROUND(AO419,-1),ROUND(AO419,-2))</f>
        <v>27700</v>
      </c>
      <c r="AT419" s="99">
        <f t="shared" si="251"/>
        <v>8600</v>
      </c>
      <c r="AU419" s="99">
        <f t="shared" si="251"/>
        <v>5600</v>
      </c>
      <c r="AV419" s="99">
        <f t="shared" si="251"/>
        <v>4600</v>
      </c>
      <c r="AW419" s="100">
        <f t="shared" ref="AW419:AW426" si="252">AO419*0.15</f>
        <v>4158</v>
      </c>
      <c r="AX419" s="240" t="s">
        <v>3</v>
      </c>
      <c r="AY419" s="101">
        <v>2800</v>
      </c>
      <c r="AZ419" s="102">
        <v>1400</v>
      </c>
      <c r="BA419" s="102">
        <v>1050</v>
      </c>
      <c r="BB419" s="102">
        <v>700</v>
      </c>
      <c r="BC419" s="97">
        <v>2400</v>
      </c>
      <c r="BD419" s="97">
        <v>1200</v>
      </c>
      <c r="BE419" s="97">
        <v>900</v>
      </c>
      <c r="BF419" s="97">
        <v>600</v>
      </c>
      <c r="BG419" s="103">
        <f t="shared" ref="BG419:BG426" si="253">AV419-AW419</f>
        <v>442</v>
      </c>
      <c r="BJ419" s="235" t="e">
        <f>M419*#REF!</f>
        <v>#REF!</v>
      </c>
      <c r="BK419" s="235" t="e">
        <f>N419*#REF!</f>
        <v>#REF!</v>
      </c>
      <c r="BL419" s="235" t="e">
        <f>O419*#REF!</f>
        <v>#REF!</v>
      </c>
      <c r="BM419" s="235" t="e">
        <f>P419*#REF!</f>
        <v>#REF!</v>
      </c>
    </row>
    <row r="420" spans="1:65" s="18" customFormat="1" ht="35.1" customHeight="1" x14ac:dyDescent="0.25">
      <c r="A420" s="83" t="str">
        <f t="shared" si="222"/>
        <v>LK24DT_D2+1</v>
      </c>
      <c r="B420" s="83" t="str">
        <f t="shared" si="223"/>
        <v>LK24DT_D2+2</v>
      </c>
      <c r="C420" s="83" t="str">
        <f t="shared" si="224"/>
        <v>LK24DT_D2+3</v>
      </c>
      <c r="D420" s="83" t="str">
        <f t="shared" si="225"/>
        <v>LK24DT_D2+4</v>
      </c>
      <c r="E420" s="18" t="s">
        <v>3</v>
      </c>
      <c r="F420" s="85"/>
      <c r="G420" s="85"/>
      <c r="H420" s="93" t="s">
        <v>5331</v>
      </c>
      <c r="I420" s="84" t="s">
        <v>5332</v>
      </c>
      <c r="J420" s="84" t="s">
        <v>5330</v>
      </c>
      <c r="K420" s="84" t="str">
        <f t="shared" si="242"/>
        <v>LK24DT_D2</v>
      </c>
      <c r="L420" s="84" t="s">
        <v>5333</v>
      </c>
      <c r="M420" s="248">
        <v>5500</v>
      </c>
      <c r="N420" s="248">
        <v>2000</v>
      </c>
      <c r="O420" s="248">
        <v>1500</v>
      </c>
      <c r="P420" s="248">
        <v>1000</v>
      </c>
      <c r="Q420" s="95" t="e">
        <f>VLOOKUP(H420&amp;"Vị trí 1",#REF!,9,0)</f>
        <v>#REF!</v>
      </c>
      <c r="R420" s="95" t="e">
        <f>VLOOKUP(H420&amp;"Vị trí 2",#REF!,9,0)</f>
        <v>#REF!</v>
      </c>
      <c r="S420" s="95" t="e">
        <f>VLOOKUP(H420&amp;"Vị trí 3",#REF!,9,0)</f>
        <v>#REF!</v>
      </c>
      <c r="T420" s="95" t="e">
        <f>VLOOKUP(H420&amp;"Vị trí 4",#REF!,9,0)</f>
        <v>#REF!</v>
      </c>
      <c r="U420" s="237"/>
      <c r="V420" s="237"/>
      <c r="W420" s="237"/>
      <c r="X420" s="237"/>
      <c r="Y420" s="238"/>
      <c r="Z420" s="238"/>
      <c r="AA420" s="238"/>
      <c r="AB420" s="238"/>
      <c r="AC420" s="237"/>
      <c r="AD420" s="237"/>
      <c r="AE420" s="237"/>
      <c r="AF420" s="237"/>
      <c r="AG420" s="238"/>
      <c r="AH420" s="238"/>
      <c r="AI420" s="238"/>
      <c r="AJ420" s="238"/>
      <c r="AK420" s="86">
        <v>8.3784090909090914</v>
      </c>
      <c r="AL420" s="86"/>
      <c r="AM420" s="239"/>
      <c r="AN420" s="239">
        <f t="shared" si="249"/>
        <v>4.9000000000000004</v>
      </c>
      <c r="AO420" s="98">
        <f t="shared" si="250"/>
        <v>26950.000000000004</v>
      </c>
      <c r="AP420" s="98">
        <f t="shared" si="250"/>
        <v>9800</v>
      </c>
      <c r="AQ420" s="98">
        <f t="shared" si="250"/>
        <v>7350.0000000000009</v>
      </c>
      <c r="AR420" s="98">
        <f t="shared" si="250"/>
        <v>4900</v>
      </c>
      <c r="AS420" s="99">
        <f t="shared" si="251"/>
        <v>27000</v>
      </c>
      <c r="AT420" s="99">
        <f t="shared" si="251"/>
        <v>9800</v>
      </c>
      <c r="AU420" s="99">
        <f t="shared" si="251"/>
        <v>7400</v>
      </c>
      <c r="AV420" s="99">
        <f t="shared" si="251"/>
        <v>4900</v>
      </c>
      <c r="AW420" s="100">
        <f t="shared" si="252"/>
        <v>4042.5000000000005</v>
      </c>
      <c r="AX420" s="240" t="s">
        <v>3</v>
      </c>
      <c r="AY420" s="101"/>
      <c r="AZ420" s="102"/>
      <c r="BA420" s="102"/>
      <c r="BB420" s="102"/>
      <c r="BC420" s="97"/>
      <c r="BD420" s="97"/>
      <c r="BE420" s="97"/>
      <c r="BF420" s="97"/>
      <c r="BG420" s="103">
        <f t="shared" si="253"/>
        <v>857.49999999999955</v>
      </c>
    </row>
    <row r="421" spans="1:65" s="18" customFormat="1" ht="35.1" customHeight="1" x14ac:dyDescent="0.25">
      <c r="A421" s="83" t="str">
        <f t="shared" si="222"/>
        <v>LK24DT_D3+1</v>
      </c>
      <c r="B421" s="83" t="str">
        <f t="shared" si="223"/>
        <v>LK24DT_D3+2</v>
      </c>
      <c r="C421" s="83" t="str">
        <f t="shared" si="224"/>
        <v>LK24DT_D3+3</v>
      </c>
      <c r="D421" s="83" t="str">
        <f t="shared" si="225"/>
        <v>LK24DT_D3+4</v>
      </c>
      <c r="E421" s="18" t="s">
        <v>3</v>
      </c>
      <c r="F421" s="85"/>
      <c r="G421" s="85"/>
      <c r="H421" s="93" t="s">
        <v>5334</v>
      </c>
      <c r="I421" s="84" t="s">
        <v>5335</v>
      </c>
      <c r="J421" s="84" t="s">
        <v>5333</v>
      </c>
      <c r="K421" s="84" t="str">
        <f t="shared" si="242"/>
        <v>LK24DT_D3</v>
      </c>
      <c r="L421" s="84" t="s">
        <v>5336</v>
      </c>
      <c r="M421" s="248">
        <v>6700</v>
      </c>
      <c r="N421" s="248">
        <v>2800</v>
      </c>
      <c r="O421" s="248">
        <v>2000</v>
      </c>
      <c r="P421" s="248">
        <v>1400</v>
      </c>
      <c r="Q421" s="95" t="e">
        <f>VLOOKUP(H421&amp;"Vị trí 1",#REF!,9,0)</f>
        <v>#REF!</v>
      </c>
      <c r="R421" s="95" t="e">
        <f>VLOOKUP(H421&amp;"Vị trí 2",#REF!,9,0)</f>
        <v>#REF!</v>
      </c>
      <c r="S421" s="95" t="e">
        <f>VLOOKUP(H421&amp;"Vị trí 3",#REF!,9,0)</f>
        <v>#REF!</v>
      </c>
      <c r="T421" s="95" t="e">
        <f>VLOOKUP(H421&amp;"Vị trí 4",#REF!,9,0)</f>
        <v>#REF!</v>
      </c>
      <c r="U421" s="237" t="e">
        <f>VLOOKUP(A421,#REF!,32,0)</f>
        <v>#REF!</v>
      </c>
      <c r="V421" s="237" t="e">
        <f>VLOOKUP(B421,#REF!,32,0)</f>
        <v>#REF!</v>
      </c>
      <c r="W421" s="237" t="e">
        <f>VLOOKUP(C421,#REF!,32,0)</f>
        <v>#REF!</v>
      </c>
      <c r="X421" s="237"/>
      <c r="Y421" s="238" t="e">
        <f>U421/M421</f>
        <v>#REF!</v>
      </c>
      <c r="Z421" s="238" t="e">
        <f>V421/N421</f>
        <v>#REF!</v>
      </c>
      <c r="AA421" s="238" t="e">
        <f>W421/O421</f>
        <v>#REF!</v>
      </c>
      <c r="AB421" s="238"/>
      <c r="AC421" s="237"/>
      <c r="AD421" s="237"/>
      <c r="AE421" s="237"/>
      <c r="AF421" s="237"/>
      <c r="AG421" s="238"/>
      <c r="AH421" s="238"/>
      <c r="AI421" s="238"/>
      <c r="AJ421" s="238"/>
      <c r="AK421" s="86">
        <v>12.94</v>
      </c>
      <c r="AL421" s="86"/>
      <c r="AM421" s="239"/>
      <c r="AN421" s="239">
        <f t="shared" si="249"/>
        <v>7.6</v>
      </c>
      <c r="AO421" s="98">
        <f t="shared" si="250"/>
        <v>50920</v>
      </c>
      <c r="AP421" s="98">
        <f t="shared" si="250"/>
        <v>21280</v>
      </c>
      <c r="AQ421" s="98">
        <f t="shared" si="250"/>
        <v>15200</v>
      </c>
      <c r="AR421" s="98">
        <f t="shared" si="250"/>
        <v>10640</v>
      </c>
      <c r="AS421" s="99">
        <f t="shared" si="251"/>
        <v>50900</v>
      </c>
      <c r="AT421" s="99">
        <f t="shared" si="251"/>
        <v>21300</v>
      </c>
      <c r="AU421" s="99">
        <f t="shared" si="251"/>
        <v>15200</v>
      </c>
      <c r="AV421" s="99">
        <f t="shared" si="251"/>
        <v>10600</v>
      </c>
      <c r="AW421" s="100">
        <f t="shared" si="252"/>
        <v>7638</v>
      </c>
      <c r="AX421" s="240" t="s">
        <v>3</v>
      </c>
      <c r="AY421" s="101">
        <v>5040</v>
      </c>
      <c r="AZ421" s="102">
        <v>2100</v>
      </c>
      <c r="BA421" s="102">
        <v>1750</v>
      </c>
      <c r="BB421" s="102">
        <v>1190</v>
      </c>
      <c r="BC421" s="97">
        <v>4320</v>
      </c>
      <c r="BD421" s="97">
        <v>1800</v>
      </c>
      <c r="BE421" s="97">
        <v>1500</v>
      </c>
      <c r="BF421" s="97">
        <v>1020</v>
      </c>
      <c r="BG421" s="103">
        <f t="shared" si="253"/>
        <v>2962</v>
      </c>
      <c r="BJ421" s="235" t="e">
        <f>M421*#REF!</f>
        <v>#REF!</v>
      </c>
      <c r="BK421" s="235" t="e">
        <f>N421*#REF!</f>
        <v>#REF!</v>
      </c>
      <c r="BL421" s="235" t="e">
        <f>O421*#REF!</f>
        <v>#REF!</v>
      </c>
      <c r="BM421" s="235" t="e">
        <f>P421*#REF!</f>
        <v>#REF!</v>
      </c>
    </row>
    <row r="422" spans="1:65" s="18" customFormat="1" ht="35.1" customHeight="1" x14ac:dyDescent="0.25">
      <c r="A422" s="83" t="str">
        <f t="shared" si="222"/>
        <v>LK24DT_D4+1</v>
      </c>
      <c r="B422" s="83" t="str">
        <f t="shared" si="223"/>
        <v>LK24DT_D4+2</v>
      </c>
      <c r="C422" s="83" t="str">
        <f t="shared" si="224"/>
        <v>LK24DT_D4+3</v>
      </c>
      <c r="D422" s="83" t="str">
        <f t="shared" si="225"/>
        <v>LK24DT_D4+4</v>
      </c>
      <c r="E422" s="18" t="s">
        <v>3</v>
      </c>
      <c r="F422" s="85"/>
      <c r="G422" s="85"/>
      <c r="H422" s="93" t="s">
        <v>5337</v>
      </c>
      <c r="I422" s="84" t="s">
        <v>5338</v>
      </c>
      <c r="J422" s="84" t="s">
        <v>5339</v>
      </c>
      <c r="K422" s="84" t="str">
        <f t="shared" si="242"/>
        <v>LK24DT_D4</v>
      </c>
      <c r="L422" s="84" t="s">
        <v>5340</v>
      </c>
      <c r="M422" s="248">
        <v>6200</v>
      </c>
      <c r="N422" s="248">
        <v>2400</v>
      </c>
      <c r="O422" s="248">
        <v>1800</v>
      </c>
      <c r="P422" s="248">
        <v>1400</v>
      </c>
      <c r="Q422" s="95" t="e">
        <f>VLOOKUP(H422&amp;"Vị trí 1",#REF!,9,0)</f>
        <v>#REF!</v>
      </c>
      <c r="R422" s="95" t="e">
        <f>VLOOKUP(H422&amp;"Vị trí 2",#REF!,9,0)</f>
        <v>#REF!</v>
      </c>
      <c r="S422" s="95" t="e">
        <f>VLOOKUP(H422&amp;"Vị trí 3",#REF!,9,0)</f>
        <v>#REF!</v>
      </c>
      <c r="T422" s="95" t="e">
        <f>VLOOKUP(H422&amp;"Vị trí 4",#REF!,9,0)</f>
        <v>#REF!</v>
      </c>
      <c r="U422" s="237"/>
      <c r="V422" s="237"/>
      <c r="W422" s="237" t="e">
        <f>VLOOKUP(C422,#REF!,32,0)</f>
        <v>#REF!</v>
      </c>
      <c r="X422" s="237"/>
      <c r="Y422" s="238"/>
      <c r="Z422" s="238"/>
      <c r="AA422" s="238" t="e">
        <f>W422/O422</f>
        <v>#REF!</v>
      </c>
      <c r="AB422" s="238"/>
      <c r="AC422" s="237"/>
      <c r="AD422" s="237"/>
      <c r="AE422" s="237"/>
      <c r="AF422" s="237"/>
      <c r="AG422" s="238"/>
      <c r="AH422" s="238"/>
      <c r="AI422" s="238"/>
      <c r="AJ422" s="238"/>
      <c r="AK422" s="86">
        <v>10.657083333333333</v>
      </c>
      <c r="AL422" s="86"/>
      <c r="AM422" s="239"/>
      <c r="AN422" s="239">
        <f t="shared" si="249"/>
        <v>6.2</v>
      </c>
      <c r="AO422" s="98">
        <f t="shared" si="250"/>
        <v>38440</v>
      </c>
      <c r="AP422" s="98">
        <f t="shared" si="250"/>
        <v>14880</v>
      </c>
      <c r="AQ422" s="98">
        <f t="shared" si="250"/>
        <v>11160</v>
      </c>
      <c r="AR422" s="98">
        <f t="shared" si="250"/>
        <v>8680</v>
      </c>
      <c r="AS422" s="99">
        <f t="shared" si="251"/>
        <v>38400</v>
      </c>
      <c r="AT422" s="99">
        <f t="shared" si="251"/>
        <v>14900</v>
      </c>
      <c r="AU422" s="99">
        <f t="shared" si="251"/>
        <v>11200</v>
      </c>
      <c r="AV422" s="99">
        <f t="shared" si="251"/>
        <v>8700</v>
      </c>
      <c r="AW422" s="100">
        <f t="shared" si="252"/>
        <v>5766</v>
      </c>
      <c r="AX422" s="240" t="s">
        <v>3</v>
      </c>
      <c r="AY422" s="101">
        <v>3150</v>
      </c>
      <c r="AZ422" s="102">
        <v>1120</v>
      </c>
      <c r="BA422" s="102">
        <v>910</v>
      </c>
      <c r="BB422" s="102">
        <v>670</v>
      </c>
      <c r="BC422" s="97">
        <v>2700</v>
      </c>
      <c r="BD422" s="97">
        <v>960</v>
      </c>
      <c r="BE422" s="97">
        <v>780</v>
      </c>
      <c r="BF422" s="97">
        <v>570</v>
      </c>
      <c r="BG422" s="103">
        <f t="shared" si="253"/>
        <v>2934</v>
      </c>
      <c r="BJ422" s="235" t="e">
        <f>M422*#REF!</f>
        <v>#REF!</v>
      </c>
      <c r="BK422" s="235" t="e">
        <f>N422*#REF!</f>
        <v>#REF!</v>
      </c>
      <c r="BL422" s="235" t="e">
        <f>O422*#REF!</f>
        <v>#REF!</v>
      </c>
      <c r="BM422" s="235" t="e">
        <f>P422*#REF!</f>
        <v>#REF!</v>
      </c>
    </row>
    <row r="423" spans="1:65" s="18" customFormat="1" ht="35.1" customHeight="1" x14ac:dyDescent="0.25">
      <c r="A423" s="83" t="str">
        <f t="shared" si="222"/>
        <v>LK24DT_D5+1</v>
      </c>
      <c r="B423" s="83" t="str">
        <f t="shared" si="223"/>
        <v>LK24DT_D5+2</v>
      </c>
      <c r="C423" s="83" t="str">
        <f t="shared" si="224"/>
        <v>LK24DT_D5+3</v>
      </c>
      <c r="D423" s="83" t="str">
        <f t="shared" si="225"/>
        <v>LK24DT_D5+4</v>
      </c>
      <c r="E423" s="18" t="s">
        <v>3</v>
      </c>
      <c r="F423" s="85"/>
      <c r="G423" s="85"/>
      <c r="H423" s="93" t="s">
        <v>5341</v>
      </c>
      <c r="I423" s="84" t="s">
        <v>5342</v>
      </c>
      <c r="J423" s="84" t="s">
        <v>5343</v>
      </c>
      <c r="K423" s="84" t="str">
        <f t="shared" si="242"/>
        <v>LK24DT_D5</v>
      </c>
      <c r="L423" s="84" t="s">
        <v>5344</v>
      </c>
      <c r="M423" s="248">
        <v>6400</v>
      </c>
      <c r="N423" s="248">
        <v>2700</v>
      </c>
      <c r="O423" s="248">
        <v>2000</v>
      </c>
      <c r="P423" s="248">
        <v>1500</v>
      </c>
      <c r="Q423" s="95" t="e">
        <f>VLOOKUP(H423&amp;"Vị trí 1",#REF!,9,0)</f>
        <v>#REF!</v>
      </c>
      <c r="R423" s="95" t="e">
        <f>VLOOKUP(H423&amp;"Vị trí 2",#REF!,9,0)</f>
        <v>#REF!</v>
      </c>
      <c r="S423" s="95" t="e">
        <f>VLOOKUP(H423&amp;"Vị trí 3",#REF!,9,0)</f>
        <v>#REF!</v>
      </c>
      <c r="T423" s="95" t="e">
        <f>VLOOKUP(H423&amp;"Vị trí 4",#REF!,9,0)</f>
        <v>#REF!</v>
      </c>
      <c r="U423" s="237" t="e">
        <f>VLOOKUP(A423,#REF!,32,0)</f>
        <v>#REF!</v>
      </c>
      <c r="V423" s="237"/>
      <c r="W423" s="237"/>
      <c r="X423" s="237"/>
      <c r="Y423" s="238" t="e">
        <f>U423/M423</f>
        <v>#REF!</v>
      </c>
      <c r="Z423" s="238"/>
      <c r="AA423" s="238"/>
      <c r="AB423" s="238"/>
      <c r="AC423" s="237"/>
      <c r="AD423" s="237"/>
      <c r="AE423" s="237"/>
      <c r="AF423" s="237"/>
      <c r="AG423" s="238"/>
      <c r="AH423" s="238"/>
      <c r="AI423" s="238"/>
      <c r="AJ423" s="238"/>
      <c r="AK423" s="86">
        <v>12.94</v>
      </c>
      <c r="AL423" s="86"/>
      <c r="AM423" s="239"/>
      <c r="AN423" s="239">
        <f t="shared" si="249"/>
        <v>7.6</v>
      </c>
      <c r="AO423" s="98">
        <f t="shared" si="250"/>
        <v>48640</v>
      </c>
      <c r="AP423" s="98">
        <f t="shared" si="250"/>
        <v>20520</v>
      </c>
      <c r="AQ423" s="98">
        <f t="shared" si="250"/>
        <v>15200</v>
      </c>
      <c r="AR423" s="98">
        <f t="shared" si="250"/>
        <v>11400</v>
      </c>
      <c r="AS423" s="99">
        <f t="shared" si="251"/>
        <v>48600</v>
      </c>
      <c r="AT423" s="99">
        <f t="shared" si="251"/>
        <v>20500</v>
      </c>
      <c r="AU423" s="99">
        <f t="shared" si="251"/>
        <v>15200</v>
      </c>
      <c r="AV423" s="99">
        <f t="shared" si="251"/>
        <v>11400</v>
      </c>
      <c r="AW423" s="100">
        <f t="shared" si="252"/>
        <v>7296</v>
      </c>
      <c r="AX423" s="240" t="s">
        <v>3</v>
      </c>
      <c r="AY423" s="101">
        <v>1820</v>
      </c>
      <c r="AZ423" s="102">
        <v>910</v>
      </c>
      <c r="BA423" s="102">
        <v>770</v>
      </c>
      <c r="BB423" s="102">
        <v>670</v>
      </c>
      <c r="BC423" s="97">
        <v>1560</v>
      </c>
      <c r="BD423" s="97">
        <v>780</v>
      </c>
      <c r="BE423" s="97">
        <v>660</v>
      </c>
      <c r="BF423" s="97">
        <v>570</v>
      </c>
      <c r="BG423" s="103">
        <f t="shared" si="253"/>
        <v>4104</v>
      </c>
      <c r="BJ423" s="235" t="e">
        <f>M423*#REF!</f>
        <v>#REF!</v>
      </c>
      <c r="BK423" s="235" t="e">
        <f>N423*#REF!</f>
        <v>#REF!</v>
      </c>
      <c r="BL423" s="235" t="e">
        <f>O423*#REF!</f>
        <v>#REF!</v>
      </c>
      <c r="BM423" s="235" t="e">
        <f>P423*#REF!</f>
        <v>#REF!</v>
      </c>
    </row>
    <row r="424" spans="1:65" s="18" customFormat="1" ht="35.1" customHeight="1" x14ac:dyDescent="0.25">
      <c r="A424" s="83" t="str">
        <f t="shared" si="222"/>
        <v>LK24DT_D6+1</v>
      </c>
      <c r="B424" s="83" t="str">
        <f t="shared" si="223"/>
        <v>LK24DT_D6+2</v>
      </c>
      <c r="C424" s="83" t="str">
        <f t="shared" si="224"/>
        <v>LK24DT_D6+3</v>
      </c>
      <c r="D424" s="83" t="str">
        <f t="shared" si="225"/>
        <v>LK24DT_D6+4</v>
      </c>
      <c r="E424" s="18" t="s">
        <v>3</v>
      </c>
      <c r="F424" s="85"/>
      <c r="G424" s="85"/>
      <c r="H424" s="93" t="s">
        <v>5345</v>
      </c>
      <c r="I424" s="84" t="s">
        <v>5346</v>
      </c>
      <c r="J424" s="84" t="s">
        <v>5347</v>
      </c>
      <c r="K424" s="84" t="str">
        <f t="shared" si="242"/>
        <v>LK24DT_D6</v>
      </c>
      <c r="L424" s="84" t="s">
        <v>5348</v>
      </c>
      <c r="M424" s="248">
        <v>5500</v>
      </c>
      <c r="N424" s="248">
        <v>2300</v>
      </c>
      <c r="O424" s="248">
        <v>1700</v>
      </c>
      <c r="P424" s="282">
        <v>980</v>
      </c>
      <c r="Q424" s="95" t="e">
        <f>VLOOKUP(H424&amp;"Vị trí 1",#REF!,9,0)</f>
        <v>#REF!</v>
      </c>
      <c r="R424" s="95" t="e">
        <f>VLOOKUP(H424&amp;"Vị trí 2",#REF!,9,0)</f>
        <v>#REF!</v>
      </c>
      <c r="S424" s="95" t="e">
        <f>VLOOKUP(H424&amp;"Vị trí 3",#REF!,9,0)</f>
        <v>#REF!</v>
      </c>
      <c r="T424" s="95" t="e">
        <f>VLOOKUP(H424&amp;"Vị trí 4",#REF!,9,0)</f>
        <v>#REF!</v>
      </c>
      <c r="U424" s="237"/>
      <c r="V424" s="237"/>
      <c r="W424" s="237"/>
      <c r="X424" s="237"/>
      <c r="Y424" s="238"/>
      <c r="Z424" s="238"/>
      <c r="AA424" s="238"/>
      <c r="AB424" s="238"/>
      <c r="AC424" s="237"/>
      <c r="AD424" s="237"/>
      <c r="AE424" s="237"/>
      <c r="AF424" s="237"/>
      <c r="AG424" s="238"/>
      <c r="AH424" s="238"/>
      <c r="AI424" s="238"/>
      <c r="AJ424" s="238"/>
      <c r="AK424" s="86">
        <v>9.0454545454545467</v>
      </c>
      <c r="AL424" s="86"/>
      <c r="AM424" s="239"/>
      <c r="AN424" s="239">
        <f t="shared" si="249"/>
        <v>5.3</v>
      </c>
      <c r="AO424" s="98">
        <f t="shared" si="250"/>
        <v>29150</v>
      </c>
      <c r="AP424" s="98">
        <f t="shared" si="250"/>
        <v>12190</v>
      </c>
      <c r="AQ424" s="98">
        <f t="shared" si="250"/>
        <v>9010</v>
      </c>
      <c r="AR424" s="98">
        <f t="shared" si="250"/>
        <v>5194</v>
      </c>
      <c r="AS424" s="99">
        <f t="shared" si="251"/>
        <v>29200</v>
      </c>
      <c r="AT424" s="99">
        <f t="shared" si="251"/>
        <v>12200</v>
      </c>
      <c r="AU424" s="99">
        <f t="shared" si="251"/>
        <v>9000</v>
      </c>
      <c r="AV424" s="99">
        <f t="shared" si="251"/>
        <v>5200</v>
      </c>
      <c r="AW424" s="100">
        <f t="shared" si="252"/>
        <v>4372.5</v>
      </c>
      <c r="AX424" s="240" t="s">
        <v>3</v>
      </c>
      <c r="AY424" s="101"/>
      <c r="AZ424" s="102"/>
      <c r="BA424" s="102"/>
      <c r="BB424" s="102"/>
      <c r="BC424" s="97"/>
      <c r="BD424" s="97"/>
      <c r="BE424" s="97"/>
      <c r="BF424" s="97"/>
      <c r="BG424" s="103">
        <f t="shared" si="253"/>
        <v>827.5</v>
      </c>
    </row>
    <row r="425" spans="1:65" s="18" customFormat="1" ht="35.1" customHeight="1" x14ac:dyDescent="0.25">
      <c r="A425" s="83" t="str">
        <f t="shared" si="222"/>
        <v>LK24DT_D7+1</v>
      </c>
      <c r="B425" s="83" t="str">
        <f t="shared" si="223"/>
        <v>LK24DT_D7+2</v>
      </c>
      <c r="C425" s="83" t="str">
        <f t="shared" si="224"/>
        <v>LK24DT_D7+3</v>
      </c>
      <c r="D425" s="83" t="str">
        <f t="shared" si="225"/>
        <v>LK24DT_D7+4</v>
      </c>
      <c r="E425" s="18" t="s">
        <v>3</v>
      </c>
      <c r="F425" s="85"/>
      <c r="G425" s="85"/>
      <c r="H425" s="93" t="s">
        <v>5349</v>
      </c>
      <c r="I425" s="84" t="s">
        <v>5350</v>
      </c>
      <c r="J425" s="84" t="s">
        <v>5351</v>
      </c>
      <c r="K425" s="84" t="str">
        <f t="shared" si="242"/>
        <v>LK24DT_D7</v>
      </c>
      <c r="L425" s="84" t="s">
        <v>5327</v>
      </c>
      <c r="M425" s="248">
        <v>4200</v>
      </c>
      <c r="N425" s="248">
        <v>1300</v>
      </c>
      <c r="O425" s="282">
        <v>850</v>
      </c>
      <c r="P425" s="282">
        <v>700</v>
      </c>
      <c r="Q425" s="95" t="e">
        <f>VLOOKUP(H425&amp;"Vị trí 1",#REF!,9,0)</f>
        <v>#REF!</v>
      </c>
      <c r="R425" s="95" t="e">
        <f>VLOOKUP(H425&amp;"Vị trí 2",#REF!,9,0)</f>
        <v>#REF!</v>
      </c>
      <c r="S425" s="95" t="e">
        <f>VLOOKUP(H425&amp;"Vị trí 3",#REF!,9,0)</f>
        <v>#REF!</v>
      </c>
      <c r="T425" s="95" t="e">
        <f>VLOOKUP(H425&amp;"Vị trí 4",#REF!,9,0)</f>
        <v>#REF!</v>
      </c>
      <c r="U425" s="237" t="e">
        <f>VLOOKUP(A425,#REF!,32,0)</f>
        <v>#REF!</v>
      </c>
      <c r="V425" s="237"/>
      <c r="W425" s="237"/>
      <c r="X425" s="237"/>
      <c r="Y425" s="238" t="e">
        <f>U425/M425</f>
        <v>#REF!</v>
      </c>
      <c r="Z425" s="238"/>
      <c r="AA425" s="238"/>
      <c r="AB425" s="238"/>
      <c r="AC425" s="237"/>
      <c r="AD425" s="237"/>
      <c r="AE425" s="237"/>
      <c r="AF425" s="237"/>
      <c r="AG425" s="238"/>
      <c r="AH425" s="238"/>
      <c r="AI425" s="238"/>
      <c r="AJ425" s="238"/>
      <c r="AK425" s="86">
        <v>11.763736263736263</v>
      </c>
      <c r="AL425" s="86"/>
      <c r="AM425" s="239"/>
      <c r="AN425" s="239">
        <f t="shared" si="249"/>
        <v>6.9</v>
      </c>
      <c r="AO425" s="98">
        <f t="shared" si="250"/>
        <v>28980</v>
      </c>
      <c r="AP425" s="98">
        <f t="shared" si="250"/>
        <v>8970</v>
      </c>
      <c r="AQ425" s="98">
        <f t="shared" si="250"/>
        <v>5865</v>
      </c>
      <c r="AR425" s="98">
        <f t="shared" si="250"/>
        <v>4830</v>
      </c>
      <c r="AS425" s="99">
        <f t="shared" si="251"/>
        <v>29000</v>
      </c>
      <c r="AT425" s="99">
        <f t="shared" si="251"/>
        <v>9000</v>
      </c>
      <c r="AU425" s="99">
        <f t="shared" si="251"/>
        <v>5900</v>
      </c>
      <c r="AV425" s="99">
        <f t="shared" si="251"/>
        <v>4800</v>
      </c>
      <c r="AW425" s="100">
        <f t="shared" si="252"/>
        <v>4347</v>
      </c>
      <c r="AX425" s="240" t="s">
        <v>3</v>
      </c>
      <c r="AY425" s="101">
        <v>3500</v>
      </c>
      <c r="AZ425" s="102">
        <v>1680</v>
      </c>
      <c r="BA425" s="102">
        <v>910</v>
      </c>
      <c r="BB425" s="102">
        <v>670</v>
      </c>
      <c r="BC425" s="97">
        <v>3000</v>
      </c>
      <c r="BD425" s="97">
        <v>1440</v>
      </c>
      <c r="BE425" s="97">
        <v>780</v>
      </c>
      <c r="BF425" s="97">
        <v>570</v>
      </c>
      <c r="BG425" s="103">
        <f t="shared" si="253"/>
        <v>453</v>
      </c>
      <c r="BJ425" s="235" t="e">
        <f>M425*#REF!</f>
        <v>#REF!</v>
      </c>
      <c r="BK425" s="235" t="e">
        <f>N425*#REF!</f>
        <v>#REF!</v>
      </c>
      <c r="BL425" s="235" t="e">
        <f>O425*#REF!</f>
        <v>#REF!</v>
      </c>
      <c r="BM425" s="235" t="e">
        <f>P425*#REF!</f>
        <v>#REF!</v>
      </c>
    </row>
    <row r="426" spans="1:65" s="18" customFormat="1" ht="35.1" customHeight="1" x14ac:dyDescent="0.25">
      <c r="A426" s="83" t="str">
        <f t="shared" si="222"/>
        <v>LK25DT+1</v>
      </c>
      <c r="B426" s="83" t="str">
        <f t="shared" si="223"/>
        <v>LK25DT+2</v>
      </c>
      <c r="C426" s="83" t="str">
        <f t="shared" si="224"/>
        <v>LK25DT+3</v>
      </c>
      <c r="D426" s="83" t="str">
        <f t="shared" si="225"/>
        <v>LK25DT+4</v>
      </c>
      <c r="E426" s="18" t="s">
        <v>3</v>
      </c>
      <c r="F426" s="85">
        <v>25</v>
      </c>
      <c r="G426" s="85"/>
      <c r="H426" s="93" t="s">
        <v>5352</v>
      </c>
      <c r="I426" s="84" t="s">
        <v>858</v>
      </c>
      <c r="J426" s="84" t="s">
        <v>210</v>
      </c>
      <c r="K426" s="84" t="str">
        <f t="shared" si="242"/>
        <v>LK25DT</v>
      </c>
      <c r="L426" s="84" t="s">
        <v>264</v>
      </c>
      <c r="M426" s="248">
        <v>4000</v>
      </c>
      <c r="N426" s="248">
        <v>2000</v>
      </c>
      <c r="O426" s="248">
        <v>1500</v>
      </c>
      <c r="P426" s="248">
        <v>1000</v>
      </c>
      <c r="Q426" s="95" t="e">
        <f>VLOOKUP(H426&amp;"Vị trí 1",#REF!,9,0)</f>
        <v>#REF!</v>
      </c>
      <c r="R426" s="95" t="e">
        <f>VLOOKUP(H426&amp;"Vị trí 2",#REF!,9,0)</f>
        <v>#REF!</v>
      </c>
      <c r="S426" s="95" t="e">
        <f>VLOOKUP(H426&amp;"Vị trí 3",#REF!,9,0)</f>
        <v>#REF!</v>
      </c>
      <c r="T426" s="95" t="e">
        <f>VLOOKUP(H426&amp;"Vị trí 4",#REF!,9,0)</f>
        <v>#REF!</v>
      </c>
      <c r="U426" s="237" t="e">
        <f>VLOOKUP(A426,#REF!,32,0)</f>
        <v>#REF!</v>
      </c>
      <c r="V426" s="237"/>
      <c r="W426" s="237"/>
      <c r="X426" s="237" t="e">
        <f>VLOOKUP(D426,#REF!,32,0)</f>
        <v>#REF!</v>
      </c>
      <c r="Y426" s="238" t="e">
        <f>U426/M426</f>
        <v>#REF!</v>
      </c>
      <c r="Z426" s="238"/>
      <c r="AA426" s="238"/>
      <c r="AB426" s="238" t="e">
        <f>X426/P426</f>
        <v>#REF!</v>
      </c>
      <c r="AC426" s="237"/>
      <c r="AD426" s="237"/>
      <c r="AE426" s="237"/>
      <c r="AF426" s="237"/>
      <c r="AG426" s="238"/>
      <c r="AH426" s="238"/>
      <c r="AI426" s="238"/>
      <c r="AJ426" s="238"/>
      <c r="AK426" s="86">
        <v>18.125</v>
      </c>
      <c r="AL426" s="86"/>
      <c r="AM426" s="239"/>
      <c r="AN426" s="239">
        <f t="shared" si="249"/>
        <v>10.6</v>
      </c>
      <c r="AO426" s="98">
        <f t="shared" si="250"/>
        <v>42400</v>
      </c>
      <c r="AP426" s="98">
        <f t="shared" si="250"/>
        <v>21200</v>
      </c>
      <c r="AQ426" s="98">
        <f t="shared" si="250"/>
        <v>15900</v>
      </c>
      <c r="AR426" s="98">
        <f t="shared" si="250"/>
        <v>10600</v>
      </c>
      <c r="AS426" s="99">
        <f t="shared" si="251"/>
        <v>42400</v>
      </c>
      <c r="AT426" s="99">
        <f t="shared" si="251"/>
        <v>21200</v>
      </c>
      <c r="AU426" s="99">
        <f t="shared" si="251"/>
        <v>15900</v>
      </c>
      <c r="AV426" s="99">
        <f t="shared" si="251"/>
        <v>10600</v>
      </c>
      <c r="AW426" s="100">
        <f t="shared" si="252"/>
        <v>6360</v>
      </c>
      <c r="AX426" s="240" t="s">
        <v>3</v>
      </c>
      <c r="AY426" s="101">
        <v>2310</v>
      </c>
      <c r="AZ426" s="102">
        <v>1120</v>
      </c>
      <c r="BA426" s="102">
        <v>910</v>
      </c>
      <c r="BB426" s="102">
        <v>670</v>
      </c>
      <c r="BC426" s="97">
        <v>1980</v>
      </c>
      <c r="BD426" s="97">
        <v>960</v>
      </c>
      <c r="BE426" s="97">
        <v>780</v>
      </c>
      <c r="BF426" s="97">
        <v>570</v>
      </c>
      <c r="BG426" s="103">
        <f t="shared" si="253"/>
        <v>4240</v>
      </c>
      <c r="BJ426" s="235" t="e">
        <f>M426*#REF!</f>
        <v>#REF!</v>
      </c>
      <c r="BK426" s="235" t="e">
        <f>N426*#REF!</f>
        <v>#REF!</v>
      </c>
      <c r="BL426" s="235" t="e">
        <f>O426*#REF!</f>
        <v>#REF!</v>
      </c>
      <c r="BM426" s="235" t="e">
        <f>P426*#REF!</f>
        <v>#REF!</v>
      </c>
    </row>
    <row r="427" spans="1:65" s="18" customFormat="1" ht="35.1" customHeight="1" x14ac:dyDescent="0.25">
      <c r="A427" s="83" t="str">
        <f t="shared" si="222"/>
        <v>LK26DT+1</v>
      </c>
      <c r="B427" s="83" t="str">
        <f t="shared" si="223"/>
        <v>LK26DT+2</v>
      </c>
      <c r="C427" s="83" t="str">
        <f t="shared" si="224"/>
        <v>LK26DT+3</v>
      </c>
      <c r="D427" s="83" t="str">
        <f t="shared" si="225"/>
        <v>LK26DT+4</v>
      </c>
      <c r="E427" s="18" t="s">
        <v>3</v>
      </c>
      <c r="F427" s="85">
        <v>26</v>
      </c>
      <c r="G427" s="85"/>
      <c r="H427" s="93" t="s">
        <v>5353</v>
      </c>
      <c r="I427" s="84" t="s">
        <v>212</v>
      </c>
      <c r="J427" s="84" t="s">
        <v>210</v>
      </c>
      <c r="K427" s="84"/>
      <c r="L427" s="84" t="s">
        <v>5354</v>
      </c>
      <c r="M427" s="282"/>
      <c r="N427" s="282"/>
      <c r="O427" s="282"/>
      <c r="P427" s="282"/>
      <c r="Q427" s="95"/>
      <c r="R427" s="95"/>
      <c r="S427" s="95"/>
      <c r="T427" s="95"/>
      <c r="U427" s="237"/>
      <c r="V427" s="237"/>
      <c r="W427" s="237"/>
      <c r="X427" s="237"/>
      <c r="Y427" s="238"/>
      <c r="Z427" s="238"/>
      <c r="AA427" s="238"/>
      <c r="AB427" s="238"/>
      <c r="AC427" s="237"/>
      <c r="AD427" s="237"/>
      <c r="AE427" s="237"/>
      <c r="AF427" s="237"/>
      <c r="AG427" s="238"/>
      <c r="AH427" s="238"/>
      <c r="AI427" s="238"/>
      <c r="AJ427" s="238"/>
      <c r="AK427" s="86"/>
      <c r="AL427" s="86"/>
      <c r="AM427" s="239"/>
      <c r="AN427" s="239"/>
      <c r="AO427" s="98"/>
      <c r="AP427" s="98"/>
      <c r="AQ427" s="98"/>
      <c r="AR427" s="98"/>
      <c r="AS427" s="98"/>
      <c r="AT427" s="98"/>
      <c r="AU427" s="98"/>
      <c r="AV427" s="98"/>
      <c r="AW427" s="58"/>
      <c r="AX427" s="240" t="s">
        <v>3</v>
      </c>
      <c r="AY427" s="101"/>
      <c r="AZ427" s="102"/>
      <c r="BA427" s="102"/>
      <c r="BB427" s="102"/>
      <c r="BC427" s="97"/>
      <c r="BD427" s="97"/>
      <c r="BE427" s="97"/>
      <c r="BF427" s="97"/>
    </row>
    <row r="428" spans="1:65" s="18" customFormat="1" ht="35.1" customHeight="1" x14ac:dyDescent="0.25">
      <c r="A428" s="83" t="str">
        <f t="shared" si="222"/>
        <v>LK26DT_D1+1</v>
      </c>
      <c r="B428" s="83" t="str">
        <f t="shared" si="223"/>
        <v>LK26DT_D1+2</v>
      </c>
      <c r="C428" s="83" t="str">
        <f t="shared" si="224"/>
        <v>LK26DT_D1+3</v>
      </c>
      <c r="D428" s="83" t="str">
        <f t="shared" si="225"/>
        <v>LK26DT_D1+4</v>
      </c>
      <c r="E428" s="18" t="s">
        <v>3</v>
      </c>
      <c r="F428" s="85"/>
      <c r="G428" s="85"/>
      <c r="H428" s="93" t="s">
        <v>5355</v>
      </c>
      <c r="I428" s="84" t="s">
        <v>5356</v>
      </c>
      <c r="J428" s="84" t="s">
        <v>210</v>
      </c>
      <c r="K428" s="84" t="str">
        <f t="shared" si="242"/>
        <v>LK26DT_D1</v>
      </c>
      <c r="L428" s="84" t="s">
        <v>264</v>
      </c>
      <c r="M428" s="248">
        <v>7200</v>
      </c>
      <c r="N428" s="248">
        <v>3000</v>
      </c>
      <c r="O428" s="248">
        <v>2500</v>
      </c>
      <c r="P428" s="248">
        <v>1700</v>
      </c>
      <c r="Q428" s="95" t="e">
        <f>VLOOKUP(H428&amp;"Vị trí 1",#REF!,9,0)</f>
        <v>#REF!</v>
      </c>
      <c r="R428" s="95" t="e">
        <f>VLOOKUP(H428&amp;"Vị trí 2",#REF!,9,0)</f>
        <v>#REF!</v>
      </c>
      <c r="S428" s="95" t="e">
        <f>VLOOKUP(H428&amp;"Vị trí 3",#REF!,9,0)</f>
        <v>#REF!</v>
      </c>
      <c r="T428" s="95" t="e">
        <f>VLOOKUP(H428&amp;"Vị trí 4",#REF!,9,0)</f>
        <v>#REF!</v>
      </c>
      <c r="U428" s="237" t="e">
        <f>VLOOKUP(A428,#REF!,32,0)</f>
        <v>#REF!</v>
      </c>
      <c r="V428" s="237"/>
      <c r="W428" s="237"/>
      <c r="X428" s="237"/>
      <c r="Y428" s="238" t="e">
        <f>U428/M428</f>
        <v>#REF!</v>
      </c>
      <c r="Z428" s="238"/>
      <c r="AA428" s="238"/>
      <c r="AB428" s="238"/>
      <c r="AC428" s="237"/>
      <c r="AD428" s="237"/>
      <c r="AE428" s="237"/>
      <c r="AF428" s="237"/>
      <c r="AG428" s="238"/>
      <c r="AH428" s="238"/>
      <c r="AI428" s="238"/>
      <c r="AJ428" s="238"/>
      <c r="AK428" s="86">
        <v>12.244444444444445</v>
      </c>
      <c r="AL428" s="86"/>
      <c r="AM428" s="239"/>
      <c r="AN428" s="239">
        <f>ROUNDDOWN(AK428*$AN$10/$AK$10,1)</f>
        <v>7.2</v>
      </c>
      <c r="AO428" s="98">
        <f t="shared" ref="AO428:AR430" si="254">M428*$AN428</f>
        <v>51840</v>
      </c>
      <c r="AP428" s="98">
        <f t="shared" si="254"/>
        <v>21600</v>
      </c>
      <c r="AQ428" s="98">
        <f t="shared" si="254"/>
        <v>18000</v>
      </c>
      <c r="AR428" s="98">
        <f t="shared" si="254"/>
        <v>12240</v>
      </c>
      <c r="AS428" s="99">
        <f t="shared" ref="AS428:AV430" si="255">IF(AO428&lt;1000,ROUND(AO428,-1),ROUND(AO428,-2))</f>
        <v>51800</v>
      </c>
      <c r="AT428" s="99">
        <f t="shared" si="255"/>
        <v>21600</v>
      </c>
      <c r="AU428" s="99">
        <f t="shared" si="255"/>
        <v>18000</v>
      </c>
      <c r="AV428" s="99">
        <f t="shared" si="255"/>
        <v>12200</v>
      </c>
      <c r="AW428" s="100">
        <f>AO428*0.15</f>
        <v>7776</v>
      </c>
      <c r="AX428" s="240" t="s">
        <v>3</v>
      </c>
      <c r="AY428" s="101">
        <v>1120</v>
      </c>
      <c r="AZ428" s="102">
        <v>640</v>
      </c>
      <c r="BA428" s="102">
        <v>460</v>
      </c>
      <c r="BB428" s="102">
        <v>390</v>
      </c>
      <c r="BC428" s="97">
        <v>960</v>
      </c>
      <c r="BD428" s="97">
        <v>550</v>
      </c>
      <c r="BE428" s="97">
        <v>390</v>
      </c>
      <c r="BF428" s="97">
        <v>330</v>
      </c>
      <c r="BG428" s="103">
        <f>AV428-AW428</f>
        <v>4424</v>
      </c>
      <c r="BJ428" s="235" t="e">
        <f>M428*#REF!</f>
        <v>#REF!</v>
      </c>
      <c r="BK428" s="235" t="e">
        <f>N428*#REF!</f>
        <v>#REF!</v>
      </c>
      <c r="BL428" s="235" t="e">
        <f>O428*#REF!</f>
        <v>#REF!</v>
      </c>
      <c r="BM428" s="235" t="e">
        <f>P428*#REF!</f>
        <v>#REF!</v>
      </c>
    </row>
    <row r="429" spans="1:65" s="18" customFormat="1" ht="35.1" customHeight="1" x14ac:dyDescent="0.25">
      <c r="A429" s="83" t="str">
        <f t="shared" si="222"/>
        <v>LK26DT_D2+1</v>
      </c>
      <c r="B429" s="83" t="str">
        <f t="shared" si="223"/>
        <v>LK26DT_D2+2</v>
      </c>
      <c r="C429" s="83" t="str">
        <f t="shared" si="224"/>
        <v>LK26DT_D2+3</v>
      </c>
      <c r="D429" s="83" t="str">
        <f t="shared" si="225"/>
        <v>LK26DT_D2+4</v>
      </c>
      <c r="E429" s="18" t="s">
        <v>3</v>
      </c>
      <c r="F429" s="85"/>
      <c r="G429" s="85"/>
      <c r="H429" s="93" t="s">
        <v>5357</v>
      </c>
      <c r="I429" s="84" t="s">
        <v>5358</v>
      </c>
      <c r="J429" s="84" t="s">
        <v>264</v>
      </c>
      <c r="K429" s="84" t="str">
        <f t="shared" si="242"/>
        <v>LK26DT_D2</v>
      </c>
      <c r="L429" s="84" t="s">
        <v>5359</v>
      </c>
      <c r="M429" s="248">
        <v>4500</v>
      </c>
      <c r="N429" s="248">
        <v>1600</v>
      </c>
      <c r="O429" s="248">
        <v>1300</v>
      </c>
      <c r="P429" s="282">
        <v>950</v>
      </c>
      <c r="Q429" s="95" t="e">
        <f>VLOOKUP(H429&amp;"Vị trí 1",#REF!,9,0)</f>
        <v>#REF!</v>
      </c>
      <c r="R429" s="95" t="e">
        <f>VLOOKUP(H429&amp;"Vị trí 2",#REF!,9,0)</f>
        <v>#REF!</v>
      </c>
      <c r="S429" s="95" t="e">
        <f>VLOOKUP(H429&amp;"Vị trí 3",#REF!,9,0)</f>
        <v>#REF!</v>
      </c>
      <c r="T429" s="95" t="e">
        <f>VLOOKUP(H429&amp;"Vị trí 4",#REF!,9,0)</f>
        <v>#REF!</v>
      </c>
      <c r="U429" s="237"/>
      <c r="V429" s="237"/>
      <c r="W429" s="237"/>
      <c r="X429" s="237"/>
      <c r="Y429" s="238"/>
      <c r="Z429" s="238"/>
      <c r="AA429" s="238"/>
      <c r="AB429" s="238"/>
      <c r="AC429" s="237"/>
      <c r="AD429" s="237"/>
      <c r="AE429" s="237"/>
      <c r="AF429" s="237"/>
      <c r="AG429" s="238"/>
      <c r="AH429" s="238"/>
      <c r="AI429" s="238"/>
      <c r="AJ429" s="238"/>
      <c r="AK429" s="86">
        <v>5</v>
      </c>
      <c r="AL429" s="86"/>
      <c r="AM429" s="239"/>
      <c r="AN429" s="239">
        <f>ROUNDDOWN(AK429*$AN$10/$AK$10,1)</f>
        <v>2.9</v>
      </c>
      <c r="AO429" s="98">
        <f t="shared" si="254"/>
        <v>13050</v>
      </c>
      <c r="AP429" s="98">
        <f t="shared" si="254"/>
        <v>4640</v>
      </c>
      <c r="AQ429" s="98">
        <f t="shared" si="254"/>
        <v>3770</v>
      </c>
      <c r="AR429" s="98">
        <f t="shared" si="254"/>
        <v>2755</v>
      </c>
      <c r="AS429" s="99">
        <f t="shared" si="255"/>
        <v>13100</v>
      </c>
      <c r="AT429" s="99">
        <f t="shared" si="255"/>
        <v>4600</v>
      </c>
      <c r="AU429" s="99">
        <f t="shared" si="255"/>
        <v>3800</v>
      </c>
      <c r="AV429" s="99">
        <f t="shared" si="255"/>
        <v>2800</v>
      </c>
      <c r="AW429" s="100">
        <f>AO429*0.15</f>
        <v>1957.5</v>
      </c>
      <c r="AX429" s="240" t="s">
        <v>3</v>
      </c>
      <c r="AY429" s="101">
        <v>1680</v>
      </c>
      <c r="AZ429" s="102">
        <v>840</v>
      </c>
      <c r="BA429" s="102">
        <v>630</v>
      </c>
      <c r="BB429" s="102">
        <v>490</v>
      </c>
      <c r="BC429" s="97">
        <v>1440</v>
      </c>
      <c r="BD429" s="97">
        <v>720</v>
      </c>
      <c r="BE429" s="97">
        <v>540</v>
      </c>
      <c r="BF429" s="97">
        <v>420</v>
      </c>
      <c r="BG429" s="103">
        <f>AV429-AW429</f>
        <v>842.5</v>
      </c>
      <c r="BJ429" s="235" t="e">
        <f>M429*#REF!</f>
        <v>#REF!</v>
      </c>
      <c r="BK429" s="235" t="e">
        <f>N429*#REF!</f>
        <v>#REF!</v>
      </c>
      <c r="BL429" s="235" t="e">
        <f>O429*#REF!</f>
        <v>#REF!</v>
      </c>
      <c r="BM429" s="235" t="e">
        <f>P429*#REF!</f>
        <v>#REF!</v>
      </c>
    </row>
    <row r="430" spans="1:65" s="18" customFormat="1" ht="35.1" customHeight="1" x14ac:dyDescent="0.25">
      <c r="A430" s="83" t="str">
        <f t="shared" si="222"/>
        <v>LK26DT_D3+1</v>
      </c>
      <c r="B430" s="83" t="str">
        <f t="shared" si="223"/>
        <v>LK26DT_D3+2</v>
      </c>
      <c r="C430" s="83" t="str">
        <f t="shared" si="224"/>
        <v>LK26DT_D3+3</v>
      </c>
      <c r="D430" s="83" t="str">
        <f t="shared" si="225"/>
        <v>LK26DT_D3+4</v>
      </c>
      <c r="E430" s="18" t="s">
        <v>3</v>
      </c>
      <c r="F430" s="85"/>
      <c r="G430" s="85"/>
      <c r="H430" s="93" t="s">
        <v>5360</v>
      </c>
      <c r="I430" s="84" t="s">
        <v>5361</v>
      </c>
      <c r="J430" s="84" t="s">
        <v>5359</v>
      </c>
      <c r="K430" s="84" t="str">
        <f t="shared" si="242"/>
        <v>LK26DT_D3</v>
      </c>
      <c r="L430" s="84" t="s">
        <v>5354</v>
      </c>
      <c r="M430" s="248">
        <v>2600</v>
      </c>
      <c r="N430" s="248">
        <v>1300</v>
      </c>
      <c r="O430" s="248">
        <v>1100</v>
      </c>
      <c r="P430" s="282">
        <v>950</v>
      </c>
      <c r="Q430" s="95" t="e">
        <f>VLOOKUP(H430&amp;"Vị trí 1",#REF!,9,0)</f>
        <v>#REF!</v>
      </c>
      <c r="R430" s="95" t="e">
        <f>VLOOKUP(H430&amp;"Vị trí 2",#REF!,9,0)</f>
        <v>#REF!</v>
      </c>
      <c r="S430" s="95" t="e">
        <f>VLOOKUP(H430&amp;"Vị trí 3",#REF!,9,0)</f>
        <v>#REF!</v>
      </c>
      <c r="T430" s="95" t="e">
        <f>VLOOKUP(H430&amp;"Vị trí 4",#REF!,9,0)</f>
        <v>#REF!</v>
      </c>
      <c r="U430" s="237" t="e">
        <f>VLOOKUP(A430,#REF!,32,0)</f>
        <v>#REF!</v>
      </c>
      <c r="V430" s="237"/>
      <c r="W430" s="237"/>
      <c r="X430" s="237"/>
      <c r="Y430" s="238" t="e">
        <f>U430/M430</f>
        <v>#REF!</v>
      </c>
      <c r="Z430" s="238"/>
      <c r="AA430" s="238"/>
      <c r="AB430" s="238"/>
      <c r="AC430" s="237"/>
      <c r="AD430" s="237"/>
      <c r="AE430" s="237"/>
      <c r="AF430" s="237"/>
      <c r="AG430" s="238"/>
      <c r="AH430" s="238"/>
      <c r="AI430" s="238"/>
      <c r="AJ430" s="238"/>
      <c r="AK430" s="86">
        <v>9.4230769230769234</v>
      </c>
      <c r="AL430" s="86"/>
      <c r="AM430" s="239"/>
      <c r="AN430" s="239">
        <f>ROUNDDOWN(AK430*$AN$10/$AK$10,1)</f>
        <v>5.5</v>
      </c>
      <c r="AO430" s="98">
        <f t="shared" si="254"/>
        <v>14300</v>
      </c>
      <c r="AP430" s="98">
        <f t="shared" si="254"/>
        <v>7150</v>
      </c>
      <c r="AQ430" s="98">
        <f t="shared" si="254"/>
        <v>6050</v>
      </c>
      <c r="AR430" s="98">
        <f t="shared" si="254"/>
        <v>5225</v>
      </c>
      <c r="AS430" s="99">
        <f t="shared" si="255"/>
        <v>14300</v>
      </c>
      <c r="AT430" s="99">
        <f t="shared" si="255"/>
        <v>7200</v>
      </c>
      <c r="AU430" s="99">
        <f t="shared" si="255"/>
        <v>6100</v>
      </c>
      <c r="AV430" s="99">
        <f t="shared" si="255"/>
        <v>5200</v>
      </c>
      <c r="AW430" s="100">
        <f>AO430*0.15</f>
        <v>2145</v>
      </c>
      <c r="AX430" s="240" t="s">
        <v>3</v>
      </c>
      <c r="AY430" s="101">
        <v>1540</v>
      </c>
      <c r="AZ430" s="102">
        <v>840</v>
      </c>
      <c r="BA430" s="102">
        <v>690</v>
      </c>
      <c r="BB430" s="102">
        <v>490</v>
      </c>
      <c r="BC430" s="97">
        <v>1320</v>
      </c>
      <c r="BD430" s="97">
        <v>720</v>
      </c>
      <c r="BE430" s="97">
        <v>590</v>
      </c>
      <c r="BF430" s="97">
        <v>420</v>
      </c>
      <c r="BG430" s="103">
        <f>AV430-AW430</f>
        <v>3055</v>
      </c>
      <c r="BJ430" s="235" t="e">
        <f>M430*#REF!</f>
        <v>#REF!</v>
      </c>
      <c r="BK430" s="235" t="e">
        <f>N430*#REF!</f>
        <v>#REF!</v>
      </c>
      <c r="BL430" s="235" t="e">
        <f>O430*#REF!</f>
        <v>#REF!</v>
      </c>
      <c r="BM430" s="235" t="e">
        <f>P430*#REF!</f>
        <v>#REF!</v>
      </c>
    </row>
    <row r="431" spans="1:65" s="18" customFormat="1" ht="35.1" customHeight="1" x14ac:dyDescent="0.25">
      <c r="A431" s="83" t="str">
        <f t="shared" si="222"/>
        <v>LK27DT+1</v>
      </c>
      <c r="B431" s="83" t="str">
        <f t="shared" si="223"/>
        <v>LK27DT+2</v>
      </c>
      <c r="C431" s="83" t="str">
        <f t="shared" si="224"/>
        <v>LK27DT+3</v>
      </c>
      <c r="D431" s="83" t="str">
        <f t="shared" si="225"/>
        <v>LK27DT+4</v>
      </c>
      <c r="E431" s="18" t="s">
        <v>3</v>
      </c>
      <c r="F431" s="85">
        <v>27</v>
      </c>
      <c r="G431" s="85"/>
      <c r="H431" s="93" t="s">
        <v>5362</v>
      </c>
      <c r="I431" s="84" t="s">
        <v>5363</v>
      </c>
      <c r="J431" s="84" t="s">
        <v>5364</v>
      </c>
      <c r="K431" s="84"/>
      <c r="L431" s="84" t="s">
        <v>264</v>
      </c>
      <c r="M431" s="282"/>
      <c r="N431" s="282"/>
      <c r="O431" s="282"/>
      <c r="P431" s="282"/>
      <c r="Q431" s="95"/>
      <c r="R431" s="95"/>
      <c r="S431" s="95"/>
      <c r="T431" s="95"/>
      <c r="U431" s="237"/>
      <c r="V431" s="237" t="e">
        <f>VLOOKUP(B431,#REF!,32,0)</f>
        <v>#REF!</v>
      </c>
      <c r="W431" s="237"/>
      <c r="X431" s="237"/>
      <c r="Y431" s="238"/>
      <c r="Z431" s="238" t="e">
        <f>V431/N431</f>
        <v>#REF!</v>
      </c>
      <c r="AA431" s="238"/>
      <c r="AB431" s="238"/>
      <c r="AC431" s="237"/>
      <c r="AD431" s="237"/>
      <c r="AE431" s="237"/>
      <c r="AF431" s="237"/>
      <c r="AG431" s="238"/>
      <c r="AH431" s="238"/>
      <c r="AI431" s="238"/>
      <c r="AJ431" s="238"/>
      <c r="AK431" s="86"/>
      <c r="AL431" s="86"/>
      <c r="AM431" s="239"/>
      <c r="AN431" s="239"/>
      <c r="AO431" s="98"/>
      <c r="AP431" s="98"/>
      <c r="AQ431" s="98"/>
      <c r="AR431" s="98"/>
      <c r="AS431" s="98"/>
      <c r="AT431" s="98"/>
      <c r="AU431" s="98"/>
      <c r="AV431" s="98"/>
      <c r="AW431" s="58"/>
      <c r="AX431" s="240" t="s">
        <v>3</v>
      </c>
      <c r="AY431" s="101">
        <v>2100</v>
      </c>
      <c r="AZ431" s="102">
        <v>1050</v>
      </c>
      <c r="BA431" s="102">
        <v>630</v>
      </c>
      <c r="BB431" s="102">
        <v>490</v>
      </c>
      <c r="BC431" s="97">
        <v>1800</v>
      </c>
      <c r="BD431" s="97">
        <v>900</v>
      </c>
      <c r="BE431" s="97">
        <v>540</v>
      </c>
      <c r="BF431" s="97">
        <v>420</v>
      </c>
      <c r="BJ431" s="235" t="e">
        <f>M431*#REF!</f>
        <v>#REF!</v>
      </c>
      <c r="BK431" s="235" t="e">
        <f>N431*#REF!</f>
        <v>#REF!</v>
      </c>
      <c r="BL431" s="235" t="e">
        <f>O431*#REF!</f>
        <v>#REF!</v>
      </c>
      <c r="BM431" s="235" t="e">
        <f>P431*#REF!</f>
        <v>#REF!</v>
      </c>
    </row>
    <row r="432" spans="1:65" s="18" customFormat="1" ht="35.1" customHeight="1" x14ac:dyDescent="0.25">
      <c r="A432" s="83" t="str">
        <f t="shared" si="222"/>
        <v>LK27DT_D1+1</v>
      </c>
      <c r="B432" s="83" t="str">
        <f t="shared" si="223"/>
        <v>LK27DT_D1+2</v>
      </c>
      <c r="C432" s="83" t="str">
        <f t="shared" si="224"/>
        <v>LK27DT_D1+3</v>
      </c>
      <c r="D432" s="83" t="str">
        <f t="shared" si="225"/>
        <v>LK27DT_D1+4</v>
      </c>
      <c r="E432" s="18" t="s">
        <v>3</v>
      </c>
      <c r="F432" s="85"/>
      <c r="G432" s="85"/>
      <c r="H432" s="93" t="s">
        <v>5365</v>
      </c>
      <c r="I432" s="84" t="s">
        <v>5366</v>
      </c>
      <c r="J432" s="84" t="s">
        <v>5364</v>
      </c>
      <c r="K432" s="84" t="str">
        <f t="shared" si="242"/>
        <v>LK27DT_D1</v>
      </c>
      <c r="L432" s="84" t="s">
        <v>246</v>
      </c>
      <c r="M432" s="248">
        <v>5000</v>
      </c>
      <c r="N432" s="248">
        <v>2400</v>
      </c>
      <c r="O432" s="248">
        <v>1300</v>
      </c>
      <c r="P432" s="282">
        <v>950</v>
      </c>
      <c r="Q432" s="95" t="e">
        <f>VLOOKUP(H432&amp;"Vị trí 1",#REF!,9,0)</f>
        <v>#REF!</v>
      </c>
      <c r="R432" s="95" t="e">
        <f>VLOOKUP(H432&amp;"Vị trí 2",#REF!,9,0)</f>
        <v>#REF!</v>
      </c>
      <c r="S432" s="95" t="e">
        <f>VLOOKUP(H432&amp;"Vị trí 3",#REF!,9,0)</f>
        <v>#REF!</v>
      </c>
      <c r="T432" s="95" t="e">
        <f>VLOOKUP(H432&amp;"Vị trí 4",#REF!,9,0)</f>
        <v>#REF!</v>
      </c>
      <c r="U432" s="237"/>
      <c r="V432" s="237"/>
      <c r="W432" s="237"/>
      <c r="X432" s="237"/>
      <c r="Y432" s="238"/>
      <c r="Z432" s="238"/>
      <c r="AA432" s="238"/>
      <c r="AB432" s="238"/>
      <c r="AC432" s="237"/>
      <c r="AD432" s="237"/>
      <c r="AE432" s="237"/>
      <c r="AF432" s="237"/>
      <c r="AG432" s="238"/>
      <c r="AH432" s="238"/>
      <c r="AI432" s="238"/>
      <c r="AJ432" s="238"/>
      <c r="AK432" s="86">
        <v>7.2</v>
      </c>
      <c r="AL432" s="86"/>
      <c r="AM432" s="239"/>
      <c r="AN432" s="239">
        <f>ROUNDDOWN(AK432*$AN$10/$AK$10,1)</f>
        <v>4.2</v>
      </c>
      <c r="AO432" s="98">
        <f t="shared" ref="AO432:AR433" si="256">M432*$AN432</f>
        <v>21000</v>
      </c>
      <c r="AP432" s="98">
        <f t="shared" si="256"/>
        <v>10080</v>
      </c>
      <c r="AQ432" s="98">
        <f t="shared" si="256"/>
        <v>5460</v>
      </c>
      <c r="AR432" s="98">
        <f t="shared" si="256"/>
        <v>3990</v>
      </c>
      <c r="AS432" s="99">
        <f t="shared" ref="AS432:AV433" si="257">IF(AO432&lt;1000,ROUND(AO432,-1),ROUND(AO432,-2))</f>
        <v>21000</v>
      </c>
      <c r="AT432" s="99">
        <f t="shared" si="257"/>
        <v>10100</v>
      </c>
      <c r="AU432" s="99">
        <f t="shared" si="257"/>
        <v>5500</v>
      </c>
      <c r="AV432" s="99">
        <f t="shared" si="257"/>
        <v>4000</v>
      </c>
      <c r="AW432" s="100">
        <f>AO432*0.15</f>
        <v>3150</v>
      </c>
      <c r="AX432" s="240" t="s">
        <v>3</v>
      </c>
      <c r="AY432" s="101">
        <v>1750</v>
      </c>
      <c r="AZ432" s="102">
        <v>840</v>
      </c>
      <c r="BA432" s="102">
        <v>700</v>
      </c>
      <c r="BB432" s="102">
        <v>630</v>
      </c>
      <c r="BC432" s="97">
        <v>1500</v>
      </c>
      <c r="BD432" s="97">
        <v>720</v>
      </c>
      <c r="BE432" s="97">
        <v>600</v>
      </c>
      <c r="BF432" s="97">
        <v>540</v>
      </c>
      <c r="BG432" s="103">
        <f>AV432-AW432</f>
        <v>850</v>
      </c>
      <c r="BJ432" s="235" t="e">
        <f>M432*#REF!</f>
        <v>#REF!</v>
      </c>
      <c r="BK432" s="235" t="e">
        <f>N432*#REF!</f>
        <v>#REF!</v>
      </c>
      <c r="BL432" s="235" t="e">
        <f>O432*#REF!</f>
        <v>#REF!</v>
      </c>
      <c r="BM432" s="235" t="e">
        <f>P432*#REF!</f>
        <v>#REF!</v>
      </c>
    </row>
    <row r="433" spans="1:65" s="18" customFormat="1" ht="35.1" customHeight="1" x14ac:dyDescent="0.25">
      <c r="A433" s="83" t="str">
        <f t="shared" si="222"/>
        <v>LK27DT_D2+1</v>
      </c>
      <c r="B433" s="83" t="str">
        <f t="shared" si="223"/>
        <v>LK27DT_D2+2</v>
      </c>
      <c r="C433" s="83" t="str">
        <f t="shared" si="224"/>
        <v>LK27DT_D2+3</v>
      </c>
      <c r="D433" s="83" t="str">
        <f t="shared" si="225"/>
        <v>LK27DT_D2+4</v>
      </c>
      <c r="E433" s="18" t="s">
        <v>3</v>
      </c>
      <c r="F433" s="85"/>
      <c r="G433" s="85"/>
      <c r="H433" s="93" t="s">
        <v>5367</v>
      </c>
      <c r="I433" s="84" t="s">
        <v>5368</v>
      </c>
      <c r="J433" s="84" t="s">
        <v>246</v>
      </c>
      <c r="K433" s="84" t="str">
        <f t="shared" si="242"/>
        <v>LK27DT_D2</v>
      </c>
      <c r="L433" s="84" t="s">
        <v>264</v>
      </c>
      <c r="M433" s="248">
        <v>3300</v>
      </c>
      <c r="N433" s="248">
        <v>1600</v>
      </c>
      <c r="O433" s="248">
        <v>1300</v>
      </c>
      <c r="P433" s="282">
        <v>950</v>
      </c>
      <c r="Q433" s="95" t="e">
        <f>VLOOKUP(H433&amp;"Vị trí 1",#REF!,9,0)</f>
        <v>#REF!</v>
      </c>
      <c r="R433" s="95" t="e">
        <f>VLOOKUP(H433&amp;"Vị trí 2",#REF!,9,0)</f>
        <v>#REF!</v>
      </c>
      <c r="S433" s="95" t="e">
        <f>VLOOKUP(H433&amp;"Vị trí 3",#REF!,9,0)</f>
        <v>#REF!</v>
      </c>
      <c r="T433" s="95" t="e">
        <f>VLOOKUP(H433&amp;"Vị trí 4",#REF!,9,0)</f>
        <v>#REF!</v>
      </c>
      <c r="U433" s="237" t="e">
        <f>VLOOKUP(A433,#REF!,32,0)</f>
        <v>#REF!</v>
      </c>
      <c r="V433" s="237"/>
      <c r="W433" s="237"/>
      <c r="X433" s="237"/>
      <c r="Y433" s="238" t="e">
        <f>U433/M433</f>
        <v>#REF!</v>
      </c>
      <c r="Z433" s="238"/>
      <c r="AA433" s="238"/>
      <c r="AB433" s="238"/>
      <c r="AC433" s="237"/>
      <c r="AD433" s="237"/>
      <c r="AE433" s="237"/>
      <c r="AF433" s="237"/>
      <c r="AG433" s="238"/>
      <c r="AH433" s="238"/>
      <c r="AI433" s="238"/>
      <c r="AJ433" s="238"/>
      <c r="AK433" s="86">
        <v>8.0701754385964914</v>
      </c>
      <c r="AL433" s="86"/>
      <c r="AM433" s="239"/>
      <c r="AN433" s="239">
        <f>ROUNDDOWN(AK433*$AN$10/$AK$10,1)</f>
        <v>4.7</v>
      </c>
      <c r="AO433" s="98">
        <f t="shared" si="256"/>
        <v>15510</v>
      </c>
      <c r="AP433" s="98">
        <f t="shared" si="256"/>
        <v>7520</v>
      </c>
      <c r="AQ433" s="98">
        <f t="shared" si="256"/>
        <v>6110</v>
      </c>
      <c r="AR433" s="98">
        <f t="shared" si="256"/>
        <v>4465</v>
      </c>
      <c r="AS433" s="99">
        <f t="shared" si="257"/>
        <v>15500</v>
      </c>
      <c r="AT433" s="99">
        <f t="shared" si="257"/>
        <v>7500</v>
      </c>
      <c r="AU433" s="99">
        <f t="shared" si="257"/>
        <v>6100</v>
      </c>
      <c r="AV433" s="99">
        <f t="shared" si="257"/>
        <v>4500</v>
      </c>
      <c r="AW433" s="100">
        <f>AO433*0.15</f>
        <v>2326.5</v>
      </c>
      <c r="AX433" s="240" t="s">
        <v>3</v>
      </c>
      <c r="AY433" s="101">
        <v>1470</v>
      </c>
      <c r="AZ433" s="102">
        <v>840</v>
      </c>
      <c r="BA433" s="102">
        <v>630</v>
      </c>
      <c r="BB433" s="102">
        <v>490</v>
      </c>
      <c r="BC433" s="97">
        <v>1260</v>
      </c>
      <c r="BD433" s="97">
        <v>720</v>
      </c>
      <c r="BE433" s="97">
        <v>540</v>
      </c>
      <c r="BF433" s="97">
        <v>420</v>
      </c>
      <c r="BG433" s="103">
        <f>AV433-AW433</f>
        <v>2173.5</v>
      </c>
      <c r="BJ433" s="235" t="e">
        <f>M433*#REF!</f>
        <v>#REF!</v>
      </c>
      <c r="BK433" s="235" t="e">
        <f>N433*#REF!</f>
        <v>#REF!</v>
      </c>
      <c r="BL433" s="235" t="e">
        <f>O433*#REF!</f>
        <v>#REF!</v>
      </c>
      <c r="BM433" s="235" t="e">
        <f>P433*#REF!</f>
        <v>#REF!</v>
      </c>
    </row>
    <row r="434" spans="1:65" s="18" customFormat="1" ht="35.1" customHeight="1" x14ac:dyDescent="0.25">
      <c r="A434" s="83" t="str">
        <f t="shared" si="222"/>
        <v>LK28DT+1</v>
      </c>
      <c r="B434" s="83" t="str">
        <f t="shared" si="223"/>
        <v>LK28DT+2</v>
      </c>
      <c r="C434" s="83" t="str">
        <f t="shared" si="224"/>
        <v>LK28DT+3</v>
      </c>
      <c r="D434" s="83" t="str">
        <f t="shared" si="225"/>
        <v>LK28DT+4</v>
      </c>
      <c r="E434" s="18" t="s">
        <v>3</v>
      </c>
      <c r="F434" s="85">
        <v>28</v>
      </c>
      <c r="G434" s="85"/>
      <c r="H434" s="93" t="s">
        <v>5369</v>
      </c>
      <c r="I434" s="84" t="s">
        <v>5370</v>
      </c>
      <c r="J434" s="84" t="s">
        <v>5371</v>
      </c>
      <c r="K434" s="84"/>
      <c r="L434" s="84" t="s">
        <v>1124</v>
      </c>
      <c r="M434" s="282"/>
      <c r="N434" s="282"/>
      <c r="O434" s="282"/>
      <c r="P434" s="282"/>
      <c r="Q434" s="95"/>
      <c r="R434" s="95"/>
      <c r="S434" s="95"/>
      <c r="T434" s="95"/>
      <c r="U434" s="237"/>
      <c r="V434" s="237"/>
      <c r="W434" s="237"/>
      <c r="X434" s="237"/>
      <c r="Y434" s="238"/>
      <c r="Z434" s="238"/>
      <c r="AA434" s="238"/>
      <c r="AB434" s="238"/>
      <c r="AC434" s="237"/>
      <c r="AD434" s="237"/>
      <c r="AE434" s="237"/>
      <c r="AF434" s="237"/>
      <c r="AG434" s="238"/>
      <c r="AH434" s="238"/>
      <c r="AI434" s="238"/>
      <c r="AJ434" s="238"/>
      <c r="AK434" s="86"/>
      <c r="AL434" s="86"/>
      <c r="AM434" s="239"/>
      <c r="AN434" s="239"/>
      <c r="AO434" s="98"/>
      <c r="AP434" s="98"/>
      <c r="AQ434" s="98"/>
      <c r="AR434" s="98"/>
      <c r="AS434" s="98"/>
      <c r="AT434" s="98"/>
      <c r="AU434" s="98"/>
      <c r="AV434" s="98"/>
      <c r="AW434" s="58"/>
      <c r="AX434" s="240" t="s">
        <v>3</v>
      </c>
      <c r="AY434" s="101"/>
      <c r="AZ434" s="102"/>
      <c r="BA434" s="102"/>
      <c r="BB434" s="102"/>
      <c r="BC434" s="97"/>
      <c r="BD434" s="97"/>
      <c r="BE434" s="97"/>
      <c r="BF434" s="97"/>
    </row>
    <row r="435" spans="1:65" s="18" customFormat="1" ht="35.1" customHeight="1" x14ac:dyDescent="0.25">
      <c r="A435" s="83" t="str">
        <f t="shared" si="222"/>
        <v>LK28DT_D1+1</v>
      </c>
      <c r="B435" s="83" t="str">
        <f t="shared" si="223"/>
        <v>LK28DT_D1+2</v>
      </c>
      <c r="C435" s="83" t="str">
        <f t="shared" si="224"/>
        <v>LK28DT_D1+3</v>
      </c>
      <c r="D435" s="83" t="str">
        <f t="shared" si="225"/>
        <v>LK28DT_D1+4</v>
      </c>
      <c r="E435" s="18" t="s">
        <v>3</v>
      </c>
      <c r="F435" s="85"/>
      <c r="G435" s="85"/>
      <c r="H435" s="93" t="s">
        <v>5372</v>
      </c>
      <c r="I435" s="84" t="s">
        <v>5373</v>
      </c>
      <c r="J435" s="84" t="s">
        <v>5371</v>
      </c>
      <c r="K435" s="84" t="str">
        <f t="shared" si="242"/>
        <v>LK28DT_D1</v>
      </c>
      <c r="L435" s="84" t="s">
        <v>5374</v>
      </c>
      <c r="M435" s="248">
        <v>1600</v>
      </c>
      <c r="N435" s="282">
        <v>920</v>
      </c>
      <c r="O435" s="282">
        <v>650</v>
      </c>
      <c r="P435" s="282">
        <v>550</v>
      </c>
      <c r="Q435" s="95" t="e">
        <f>VLOOKUP(H435&amp;"Vị trí 1",#REF!,9,0)</f>
        <v>#REF!</v>
      </c>
      <c r="R435" s="95" t="e">
        <f>VLOOKUP(H435&amp;"Vị trí 2",#REF!,9,0)</f>
        <v>#REF!</v>
      </c>
      <c r="S435" s="95" t="e">
        <f>VLOOKUP(H435&amp;"Vị trí 3",#REF!,9,0)</f>
        <v>#REF!</v>
      </c>
      <c r="T435" s="95" t="e">
        <f>VLOOKUP(H435&amp;"Vị trí 4",#REF!,9,0)</f>
        <v>#REF!</v>
      </c>
      <c r="U435" s="237"/>
      <c r="V435" s="237"/>
      <c r="W435" s="237"/>
      <c r="X435" s="237"/>
      <c r="Y435" s="238"/>
      <c r="Z435" s="238"/>
      <c r="AA435" s="238"/>
      <c r="AB435" s="238"/>
      <c r="AC435" s="237"/>
      <c r="AD435" s="237"/>
      <c r="AE435" s="237"/>
      <c r="AF435" s="237"/>
      <c r="AG435" s="238"/>
      <c r="AH435" s="238"/>
      <c r="AI435" s="238"/>
      <c r="AJ435" s="238"/>
      <c r="AK435" s="86">
        <v>15.625</v>
      </c>
      <c r="AL435" s="86"/>
      <c r="AM435" s="239"/>
      <c r="AN435" s="239">
        <f t="shared" ref="AN435:AN440" si="258">ROUNDDOWN(AK435*$AN$10/$AK$10,1)</f>
        <v>9.1999999999999993</v>
      </c>
      <c r="AO435" s="98">
        <f t="shared" ref="AO435:AR440" si="259">M435*$AN435</f>
        <v>14719.999999999998</v>
      </c>
      <c r="AP435" s="98">
        <f t="shared" si="259"/>
        <v>8464</v>
      </c>
      <c r="AQ435" s="98">
        <f t="shared" si="259"/>
        <v>5979.9999999999991</v>
      </c>
      <c r="AR435" s="98">
        <f t="shared" si="259"/>
        <v>5060</v>
      </c>
      <c r="AS435" s="99">
        <f t="shared" ref="AS435:AV440" si="260">IF(AO435&lt;1000,ROUND(AO435,-1),ROUND(AO435,-2))</f>
        <v>14700</v>
      </c>
      <c r="AT435" s="99">
        <f t="shared" si="260"/>
        <v>8500</v>
      </c>
      <c r="AU435" s="99">
        <f t="shared" si="260"/>
        <v>6000</v>
      </c>
      <c r="AV435" s="99">
        <f t="shared" si="260"/>
        <v>5100</v>
      </c>
      <c r="AW435" s="100">
        <f t="shared" ref="AW435:AW440" si="261">AO435*0.15</f>
        <v>2207.9999999999995</v>
      </c>
      <c r="AX435" s="240" t="s">
        <v>3</v>
      </c>
      <c r="AY435" s="101">
        <v>3500</v>
      </c>
      <c r="AZ435" s="102">
        <v>1750</v>
      </c>
      <c r="BA435" s="102">
        <v>1400</v>
      </c>
      <c r="BB435" s="102">
        <v>670</v>
      </c>
      <c r="BC435" s="97">
        <v>3000</v>
      </c>
      <c r="BD435" s="97">
        <v>1500</v>
      </c>
      <c r="BE435" s="97">
        <v>1200</v>
      </c>
      <c r="BF435" s="97">
        <v>570</v>
      </c>
      <c r="BG435" s="103">
        <f t="shared" ref="BG435:BG440" si="262">AV435-AW435</f>
        <v>2892.0000000000005</v>
      </c>
      <c r="BJ435" s="235" t="e">
        <f>M435*#REF!</f>
        <v>#REF!</v>
      </c>
      <c r="BK435" s="235" t="e">
        <f>N435*#REF!</f>
        <v>#REF!</v>
      </c>
      <c r="BL435" s="235" t="e">
        <f>O435*#REF!</f>
        <v>#REF!</v>
      </c>
      <c r="BM435" s="235" t="e">
        <f>P435*#REF!</f>
        <v>#REF!</v>
      </c>
    </row>
    <row r="436" spans="1:65" s="18" customFormat="1" ht="35.1" customHeight="1" x14ac:dyDescent="0.25">
      <c r="A436" s="83" t="str">
        <f t="shared" ref="A436:A499" si="263">$H436&amp;"+1"</f>
        <v>LK28DT_D2+1</v>
      </c>
      <c r="B436" s="83" t="str">
        <f t="shared" ref="B436:B499" si="264">$H436&amp;"+2"</f>
        <v>LK28DT_D2+2</v>
      </c>
      <c r="C436" s="83" t="str">
        <f t="shared" ref="C436:C499" si="265">$H436&amp;"+3"</f>
        <v>LK28DT_D2+3</v>
      </c>
      <c r="D436" s="83" t="str">
        <f t="shared" ref="D436:D499" si="266">$H436&amp;"+4"</f>
        <v>LK28DT_D2+4</v>
      </c>
      <c r="E436" s="18" t="s">
        <v>3</v>
      </c>
      <c r="F436" s="85"/>
      <c r="G436" s="85"/>
      <c r="H436" s="93" t="s">
        <v>5375</v>
      </c>
      <c r="I436" s="84" t="s">
        <v>5376</v>
      </c>
      <c r="J436" s="84" t="s">
        <v>5374</v>
      </c>
      <c r="K436" s="84" t="str">
        <f t="shared" si="242"/>
        <v>LK28DT_D2</v>
      </c>
      <c r="L436" s="84" t="s">
        <v>5377</v>
      </c>
      <c r="M436" s="248">
        <v>2400</v>
      </c>
      <c r="N436" s="248">
        <v>1200</v>
      </c>
      <c r="O436" s="282">
        <v>900</v>
      </c>
      <c r="P436" s="282">
        <v>700</v>
      </c>
      <c r="Q436" s="95" t="e">
        <f>VLOOKUP(H436&amp;"Vị trí 1",#REF!,9,0)</f>
        <v>#REF!</v>
      </c>
      <c r="R436" s="95" t="e">
        <f>VLOOKUP(H436&amp;"Vị trí 2",#REF!,9,0)</f>
        <v>#REF!</v>
      </c>
      <c r="S436" s="95" t="e">
        <f>VLOOKUP(H436&amp;"Vị trí 3",#REF!,9,0)</f>
        <v>#REF!</v>
      </c>
      <c r="T436" s="95" t="e">
        <f>VLOOKUP(H436&amp;"Vị trí 4",#REF!,9,0)</f>
        <v>#REF!</v>
      </c>
      <c r="U436" s="237"/>
      <c r="V436" s="237"/>
      <c r="W436" s="237"/>
      <c r="X436" s="237"/>
      <c r="Y436" s="238"/>
      <c r="Z436" s="238"/>
      <c r="AA436" s="238"/>
      <c r="AB436" s="238"/>
      <c r="AC436" s="237"/>
      <c r="AD436" s="237"/>
      <c r="AE436" s="237"/>
      <c r="AF436" s="237"/>
      <c r="AG436" s="238"/>
      <c r="AH436" s="238"/>
      <c r="AI436" s="238"/>
      <c r="AJ436" s="238"/>
      <c r="AK436" s="86">
        <v>12.94</v>
      </c>
      <c r="AL436" s="86"/>
      <c r="AM436" s="239"/>
      <c r="AN436" s="239">
        <f t="shared" si="258"/>
        <v>7.6</v>
      </c>
      <c r="AO436" s="98">
        <f t="shared" si="259"/>
        <v>18240</v>
      </c>
      <c r="AP436" s="98">
        <f t="shared" si="259"/>
        <v>9120</v>
      </c>
      <c r="AQ436" s="98">
        <f t="shared" si="259"/>
        <v>6840</v>
      </c>
      <c r="AR436" s="98">
        <f t="shared" si="259"/>
        <v>5320</v>
      </c>
      <c r="AS436" s="99">
        <f t="shared" si="260"/>
        <v>18200</v>
      </c>
      <c r="AT436" s="99">
        <f t="shared" si="260"/>
        <v>9100</v>
      </c>
      <c r="AU436" s="99">
        <f t="shared" si="260"/>
        <v>6800</v>
      </c>
      <c r="AV436" s="99">
        <f t="shared" si="260"/>
        <v>5300</v>
      </c>
      <c r="AW436" s="100">
        <f t="shared" si="261"/>
        <v>2736</v>
      </c>
      <c r="AX436" s="240" t="s">
        <v>3</v>
      </c>
      <c r="AY436" s="101">
        <v>1750</v>
      </c>
      <c r="AZ436" s="102">
        <v>770</v>
      </c>
      <c r="BA436" s="102">
        <v>630</v>
      </c>
      <c r="BB436" s="102">
        <v>490</v>
      </c>
      <c r="BC436" s="97">
        <v>1500</v>
      </c>
      <c r="BD436" s="97">
        <v>660</v>
      </c>
      <c r="BE436" s="97">
        <v>540</v>
      </c>
      <c r="BF436" s="97">
        <v>420</v>
      </c>
      <c r="BG436" s="103">
        <f t="shared" si="262"/>
        <v>2564</v>
      </c>
      <c r="BJ436" s="235" t="e">
        <f>M436*#REF!</f>
        <v>#REF!</v>
      </c>
      <c r="BK436" s="235" t="e">
        <f>N436*#REF!</f>
        <v>#REF!</v>
      </c>
      <c r="BL436" s="235" t="e">
        <f>O436*#REF!</f>
        <v>#REF!</v>
      </c>
      <c r="BM436" s="235" t="e">
        <f>P436*#REF!</f>
        <v>#REF!</v>
      </c>
    </row>
    <row r="437" spans="1:65" s="18" customFormat="1" ht="35.1" customHeight="1" x14ac:dyDescent="0.25">
      <c r="A437" s="83" t="str">
        <f t="shared" si="263"/>
        <v>LK28DT_D3+1</v>
      </c>
      <c r="B437" s="83" t="str">
        <f t="shared" si="264"/>
        <v>LK28DT_D3+2</v>
      </c>
      <c r="C437" s="83" t="str">
        <f t="shared" si="265"/>
        <v>LK28DT_D3+3</v>
      </c>
      <c r="D437" s="83" t="str">
        <f t="shared" si="266"/>
        <v>LK28DT_D3+4</v>
      </c>
      <c r="E437" s="18" t="s">
        <v>3</v>
      </c>
      <c r="F437" s="85"/>
      <c r="G437" s="85"/>
      <c r="H437" s="93" t="s">
        <v>5378</v>
      </c>
      <c r="I437" s="84" t="s">
        <v>5379</v>
      </c>
      <c r="J437" s="84" t="s">
        <v>5377</v>
      </c>
      <c r="K437" s="84" t="str">
        <f t="shared" si="242"/>
        <v>LK28DT_D3</v>
      </c>
      <c r="L437" s="84" t="s">
        <v>5380</v>
      </c>
      <c r="M437" s="248">
        <v>2200</v>
      </c>
      <c r="N437" s="248">
        <v>1200</v>
      </c>
      <c r="O437" s="282">
        <v>980</v>
      </c>
      <c r="P437" s="282">
        <v>700</v>
      </c>
      <c r="Q437" s="95" t="e">
        <f>VLOOKUP(H437&amp;"Vị trí 1",#REF!,9,0)</f>
        <v>#REF!</v>
      </c>
      <c r="R437" s="95" t="e">
        <f>VLOOKUP(H437&amp;"Vị trí 2",#REF!,9,0)</f>
        <v>#REF!</v>
      </c>
      <c r="S437" s="95" t="e">
        <f>VLOOKUP(H437&amp;"Vị trí 3",#REF!,9,0)</f>
        <v>#REF!</v>
      </c>
      <c r="T437" s="95" t="e">
        <f>VLOOKUP(H437&amp;"Vị trí 4",#REF!,9,0)</f>
        <v>#REF!</v>
      </c>
      <c r="U437" s="237"/>
      <c r="V437" s="237"/>
      <c r="W437" s="237"/>
      <c r="X437" s="237"/>
      <c r="Y437" s="238"/>
      <c r="Z437" s="238"/>
      <c r="AA437" s="238"/>
      <c r="AB437" s="238"/>
      <c r="AC437" s="237"/>
      <c r="AD437" s="237"/>
      <c r="AE437" s="237"/>
      <c r="AF437" s="237"/>
      <c r="AG437" s="238"/>
      <c r="AH437" s="238"/>
      <c r="AI437" s="238"/>
      <c r="AJ437" s="238"/>
      <c r="AK437" s="86">
        <v>10.227272727272727</v>
      </c>
      <c r="AL437" s="86"/>
      <c r="AM437" s="239"/>
      <c r="AN437" s="239">
        <f t="shared" si="258"/>
        <v>6</v>
      </c>
      <c r="AO437" s="98">
        <f t="shared" si="259"/>
        <v>13200</v>
      </c>
      <c r="AP437" s="98">
        <f t="shared" si="259"/>
        <v>7200</v>
      </c>
      <c r="AQ437" s="98">
        <f t="shared" si="259"/>
        <v>5880</v>
      </c>
      <c r="AR437" s="98">
        <f t="shared" si="259"/>
        <v>4200</v>
      </c>
      <c r="AS437" s="99">
        <f t="shared" si="260"/>
        <v>13200</v>
      </c>
      <c r="AT437" s="99">
        <f t="shared" si="260"/>
        <v>7200</v>
      </c>
      <c r="AU437" s="99">
        <f t="shared" si="260"/>
        <v>5900</v>
      </c>
      <c r="AV437" s="99">
        <f t="shared" si="260"/>
        <v>4200</v>
      </c>
      <c r="AW437" s="100">
        <f t="shared" si="261"/>
        <v>1980</v>
      </c>
      <c r="AX437" s="240" t="s">
        <v>3</v>
      </c>
      <c r="AY437" s="101">
        <v>2100</v>
      </c>
      <c r="AZ437" s="102">
        <v>1050</v>
      </c>
      <c r="BA437" s="102">
        <v>630</v>
      </c>
      <c r="BB437" s="102">
        <v>490</v>
      </c>
      <c r="BC437" s="97">
        <v>1800</v>
      </c>
      <c r="BD437" s="97">
        <v>900</v>
      </c>
      <c r="BE437" s="97">
        <v>540</v>
      </c>
      <c r="BF437" s="97">
        <v>420</v>
      </c>
      <c r="BG437" s="103">
        <f t="shared" si="262"/>
        <v>2220</v>
      </c>
      <c r="BJ437" s="235" t="e">
        <f>M437*#REF!</f>
        <v>#REF!</v>
      </c>
      <c r="BK437" s="235" t="e">
        <f>N437*#REF!</f>
        <v>#REF!</v>
      </c>
      <c r="BL437" s="235" t="e">
        <f>O437*#REF!</f>
        <v>#REF!</v>
      </c>
      <c r="BM437" s="235" t="e">
        <f>P437*#REF!</f>
        <v>#REF!</v>
      </c>
    </row>
    <row r="438" spans="1:65" s="18" customFormat="1" ht="35.1" customHeight="1" x14ac:dyDescent="0.25">
      <c r="A438" s="83" t="str">
        <f t="shared" si="263"/>
        <v>LK28DT_D4+1</v>
      </c>
      <c r="B438" s="83" t="str">
        <f t="shared" si="264"/>
        <v>LK28DT_D4+2</v>
      </c>
      <c r="C438" s="83" t="str">
        <f t="shared" si="265"/>
        <v>LK28DT_D4+3</v>
      </c>
      <c r="D438" s="83" t="str">
        <f t="shared" si="266"/>
        <v>LK28DT_D4+4</v>
      </c>
      <c r="E438" s="18" t="s">
        <v>3</v>
      </c>
      <c r="F438" s="85"/>
      <c r="G438" s="85"/>
      <c r="H438" s="93" t="s">
        <v>5381</v>
      </c>
      <c r="I438" s="84" t="s">
        <v>5382</v>
      </c>
      <c r="J438" s="84" t="s">
        <v>5380</v>
      </c>
      <c r="K438" s="84" t="str">
        <f t="shared" si="242"/>
        <v>LK28DT_D4</v>
      </c>
      <c r="L438" s="84" t="s">
        <v>1124</v>
      </c>
      <c r="M438" s="248">
        <v>3000</v>
      </c>
      <c r="N438" s="248">
        <v>1500</v>
      </c>
      <c r="O438" s="282">
        <v>900</v>
      </c>
      <c r="P438" s="282">
        <v>700</v>
      </c>
      <c r="Q438" s="95" t="e">
        <f>VLOOKUP(H438&amp;"Vị trí 1",#REF!,9,0)</f>
        <v>#REF!</v>
      </c>
      <c r="R438" s="95" t="e">
        <f>VLOOKUP(H438&amp;"Vị trí 2",#REF!,9,0)</f>
        <v>#REF!</v>
      </c>
      <c r="S438" s="95" t="e">
        <f>VLOOKUP(H438&amp;"Vị trí 3",#REF!,9,0)</f>
        <v>#REF!</v>
      </c>
      <c r="T438" s="95" t="e">
        <f>VLOOKUP(H438&amp;"Vị trí 4",#REF!,9,0)</f>
        <v>#REF!</v>
      </c>
      <c r="U438" s="237" t="e">
        <f>VLOOKUP(A438,#REF!,32,0)</f>
        <v>#REF!</v>
      </c>
      <c r="V438" s="237"/>
      <c r="W438" s="237"/>
      <c r="X438" s="237"/>
      <c r="Y438" s="238" t="e">
        <f>U438/M438</f>
        <v>#REF!</v>
      </c>
      <c r="Z438" s="238"/>
      <c r="AA438" s="238"/>
      <c r="AB438" s="238"/>
      <c r="AC438" s="237"/>
      <c r="AD438" s="237"/>
      <c r="AE438" s="237"/>
      <c r="AF438" s="237"/>
      <c r="AG438" s="238"/>
      <c r="AH438" s="238"/>
      <c r="AI438" s="238"/>
      <c r="AJ438" s="238"/>
      <c r="AK438" s="86">
        <v>9</v>
      </c>
      <c r="AL438" s="86"/>
      <c r="AM438" s="239"/>
      <c r="AN438" s="239">
        <f t="shared" si="258"/>
        <v>5.3</v>
      </c>
      <c r="AO438" s="98">
        <f t="shared" si="259"/>
        <v>15900</v>
      </c>
      <c r="AP438" s="98">
        <f t="shared" si="259"/>
        <v>7950</v>
      </c>
      <c r="AQ438" s="98">
        <f t="shared" si="259"/>
        <v>4770</v>
      </c>
      <c r="AR438" s="98">
        <f t="shared" si="259"/>
        <v>3710</v>
      </c>
      <c r="AS438" s="99">
        <f t="shared" si="260"/>
        <v>15900</v>
      </c>
      <c r="AT438" s="99">
        <f t="shared" si="260"/>
        <v>8000</v>
      </c>
      <c r="AU438" s="99">
        <f t="shared" si="260"/>
        <v>4800</v>
      </c>
      <c r="AV438" s="99">
        <f t="shared" si="260"/>
        <v>3700</v>
      </c>
      <c r="AW438" s="100">
        <f t="shared" si="261"/>
        <v>2385</v>
      </c>
      <c r="AX438" s="240" t="s">
        <v>3</v>
      </c>
      <c r="AY438" s="101">
        <v>1540</v>
      </c>
      <c r="AZ438" s="102">
        <v>770</v>
      </c>
      <c r="BA438" s="102">
        <v>630</v>
      </c>
      <c r="BB438" s="102">
        <v>490</v>
      </c>
      <c r="BC438" s="97">
        <v>1320</v>
      </c>
      <c r="BD438" s="97">
        <v>660</v>
      </c>
      <c r="BE438" s="97">
        <v>540</v>
      </c>
      <c r="BF438" s="97">
        <v>420</v>
      </c>
      <c r="BG438" s="103">
        <f t="shared" si="262"/>
        <v>1315</v>
      </c>
      <c r="BJ438" s="235" t="e">
        <f>M438*#REF!</f>
        <v>#REF!</v>
      </c>
      <c r="BK438" s="235" t="e">
        <f>N438*#REF!</f>
        <v>#REF!</v>
      </c>
      <c r="BL438" s="235" t="e">
        <f>O438*#REF!</f>
        <v>#REF!</v>
      </c>
      <c r="BM438" s="235" t="e">
        <f>P438*#REF!</f>
        <v>#REF!</v>
      </c>
    </row>
    <row r="439" spans="1:65" s="18" customFormat="1" ht="35.1" customHeight="1" x14ac:dyDescent="0.25">
      <c r="A439" s="83" t="str">
        <f t="shared" si="263"/>
        <v>LK29DT+1</v>
      </c>
      <c r="B439" s="83" t="str">
        <f t="shared" si="264"/>
        <v>LK29DT+2</v>
      </c>
      <c r="C439" s="83" t="str">
        <f t="shared" si="265"/>
        <v>LK29DT+3</v>
      </c>
      <c r="D439" s="83" t="str">
        <f t="shared" si="266"/>
        <v>LK29DT+4</v>
      </c>
      <c r="E439" s="18" t="s">
        <v>3</v>
      </c>
      <c r="F439" s="85">
        <v>29</v>
      </c>
      <c r="G439" s="85"/>
      <c r="H439" s="93" t="s">
        <v>5383</v>
      </c>
      <c r="I439" s="84" t="s">
        <v>5380</v>
      </c>
      <c r="J439" s="84" t="s">
        <v>264</v>
      </c>
      <c r="K439" s="84" t="str">
        <f t="shared" si="242"/>
        <v>LK29DT</v>
      </c>
      <c r="L439" s="84" t="s">
        <v>1099</v>
      </c>
      <c r="M439" s="248">
        <v>2500</v>
      </c>
      <c r="N439" s="248">
        <v>1200</v>
      </c>
      <c r="O439" s="248">
        <v>1000</v>
      </c>
      <c r="P439" s="282">
        <v>900</v>
      </c>
      <c r="Q439" s="95" t="e">
        <f>VLOOKUP(H439&amp;"Vị trí 1",#REF!,9,0)</f>
        <v>#REF!</v>
      </c>
      <c r="R439" s="95" t="e">
        <f>VLOOKUP(H439&amp;"Vị trí 2",#REF!,9,0)</f>
        <v>#REF!</v>
      </c>
      <c r="S439" s="95" t="e">
        <f>VLOOKUP(H439&amp;"Vị trí 3",#REF!,9,0)</f>
        <v>#REF!</v>
      </c>
      <c r="T439" s="95" t="e">
        <f>VLOOKUP(H439&amp;"Vị trí 4",#REF!,9,0)</f>
        <v>#REF!</v>
      </c>
      <c r="U439" s="237"/>
      <c r="V439" s="237"/>
      <c r="W439" s="237"/>
      <c r="X439" s="237"/>
      <c r="Y439" s="238"/>
      <c r="Z439" s="238"/>
      <c r="AA439" s="238"/>
      <c r="AB439" s="238"/>
      <c r="AC439" s="237"/>
      <c r="AD439" s="237"/>
      <c r="AE439" s="237"/>
      <c r="AF439" s="237"/>
      <c r="AG439" s="238"/>
      <c r="AH439" s="238"/>
      <c r="AI439" s="238"/>
      <c r="AJ439" s="238"/>
      <c r="AK439" s="86">
        <v>12.94</v>
      </c>
      <c r="AL439" s="86"/>
      <c r="AM439" s="239"/>
      <c r="AN439" s="239">
        <f t="shared" si="258"/>
        <v>7.6</v>
      </c>
      <c r="AO439" s="98">
        <f t="shared" si="259"/>
        <v>19000</v>
      </c>
      <c r="AP439" s="98">
        <f t="shared" si="259"/>
        <v>9120</v>
      </c>
      <c r="AQ439" s="98">
        <f t="shared" si="259"/>
        <v>7600</v>
      </c>
      <c r="AR439" s="98">
        <f t="shared" si="259"/>
        <v>6840</v>
      </c>
      <c r="AS439" s="99">
        <f t="shared" si="260"/>
        <v>19000</v>
      </c>
      <c r="AT439" s="99">
        <f t="shared" si="260"/>
        <v>9100</v>
      </c>
      <c r="AU439" s="99">
        <f t="shared" si="260"/>
        <v>7600</v>
      </c>
      <c r="AV439" s="99">
        <f t="shared" si="260"/>
        <v>6800</v>
      </c>
      <c r="AW439" s="100">
        <f t="shared" si="261"/>
        <v>2850</v>
      </c>
      <c r="AX439" s="240" t="s">
        <v>3</v>
      </c>
      <c r="AY439" s="101">
        <v>1540</v>
      </c>
      <c r="AZ439" s="102">
        <v>770</v>
      </c>
      <c r="BA439" s="102">
        <v>630</v>
      </c>
      <c r="BB439" s="102">
        <v>490</v>
      </c>
      <c r="BC439" s="97">
        <v>1320</v>
      </c>
      <c r="BD439" s="97">
        <v>660</v>
      </c>
      <c r="BE439" s="97">
        <v>540</v>
      </c>
      <c r="BF439" s="97">
        <v>420</v>
      </c>
      <c r="BG439" s="103">
        <f t="shared" si="262"/>
        <v>3950</v>
      </c>
      <c r="BJ439" s="235" t="e">
        <f>M439*#REF!</f>
        <v>#REF!</v>
      </c>
      <c r="BK439" s="235" t="e">
        <f>N439*#REF!</f>
        <v>#REF!</v>
      </c>
      <c r="BL439" s="235" t="e">
        <f>O439*#REF!</f>
        <v>#REF!</v>
      </c>
      <c r="BM439" s="235" t="e">
        <f>P439*#REF!</f>
        <v>#REF!</v>
      </c>
    </row>
    <row r="440" spans="1:65" s="18" customFormat="1" ht="35.1" customHeight="1" x14ac:dyDescent="0.25">
      <c r="A440" s="83" t="str">
        <f t="shared" si="263"/>
        <v>LK30DT+1</v>
      </c>
      <c r="B440" s="83" t="str">
        <f t="shared" si="264"/>
        <v>LK30DT+2</v>
      </c>
      <c r="C440" s="83" t="str">
        <f t="shared" si="265"/>
        <v>LK30DT+3</v>
      </c>
      <c r="D440" s="83" t="str">
        <f t="shared" si="266"/>
        <v>LK30DT+4</v>
      </c>
      <c r="E440" s="18" t="s">
        <v>3</v>
      </c>
      <c r="F440" s="85">
        <v>30</v>
      </c>
      <c r="G440" s="85"/>
      <c r="H440" s="93" t="s">
        <v>5384</v>
      </c>
      <c r="I440" s="84" t="s">
        <v>5385</v>
      </c>
      <c r="J440" s="84" t="s">
        <v>5380</v>
      </c>
      <c r="K440" s="84" t="str">
        <f t="shared" si="242"/>
        <v>LK30DT</v>
      </c>
      <c r="L440" s="84" t="s">
        <v>5041</v>
      </c>
      <c r="M440" s="248">
        <v>2100</v>
      </c>
      <c r="N440" s="248">
        <v>1200</v>
      </c>
      <c r="O440" s="282">
        <v>900</v>
      </c>
      <c r="P440" s="282">
        <v>700</v>
      </c>
      <c r="Q440" s="95" t="e">
        <f>VLOOKUP(H440&amp;"Vị trí 1",#REF!,9,0)</f>
        <v>#REF!</v>
      </c>
      <c r="R440" s="95" t="e">
        <f>VLOOKUP(H440&amp;"Vị trí 2",#REF!,9,0)</f>
        <v>#REF!</v>
      </c>
      <c r="S440" s="95" t="e">
        <f>VLOOKUP(H440&amp;"Vị trí 3",#REF!,9,0)</f>
        <v>#REF!</v>
      </c>
      <c r="T440" s="95" t="e">
        <f>VLOOKUP(H440&amp;"Vị trí 4",#REF!,9,0)</f>
        <v>#REF!</v>
      </c>
      <c r="U440" s="237"/>
      <c r="V440" s="237"/>
      <c r="W440" s="237"/>
      <c r="X440" s="237"/>
      <c r="Y440" s="238"/>
      <c r="Z440" s="238"/>
      <c r="AA440" s="238"/>
      <c r="AB440" s="238"/>
      <c r="AC440" s="237"/>
      <c r="AD440" s="237"/>
      <c r="AE440" s="237"/>
      <c r="AF440" s="237"/>
      <c r="AG440" s="238"/>
      <c r="AH440" s="238"/>
      <c r="AI440" s="238"/>
      <c r="AJ440" s="238"/>
      <c r="AK440" s="86">
        <v>15.238095238095237</v>
      </c>
      <c r="AL440" s="86"/>
      <c r="AM440" s="239"/>
      <c r="AN440" s="239">
        <f t="shared" si="258"/>
        <v>8.9</v>
      </c>
      <c r="AO440" s="98">
        <f t="shared" si="259"/>
        <v>18690</v>
      </c>
      <c r="AP440" s="98">
        <f t="shared" si="259"/>
        <v>10680</v>
      </c>
      <c r="AQ440" s="98">
        <f t="shared" si="259"/>
        <v>8010</v>
      </c>
      <c r="AR440" s="98">
        <f t="shared" si="259"/>
        <v>6230</v>
      </c>
      <c r="AS440" s="99">
        <f t="shared" si="260"/>
        <v>18700</v>
      </c>
      <c r="AT440" s="99">
        <f t="shared" si="260"/>
        <v>10700</v>
      </c>
      <c r="AU440" s="99">
        <f t="shared" si="260"/>
        <v>8000</v>
      </c>
      <c r="AV440" s="99">
        <f t="shared" si="260"/>
        <v>6200</v>
      </c>
      <c r="AW440" s="100">
        <f t="shared" si="261"/>
        <v>2803.5</v>
      </c>
      <c r="AX440" s="240" t="s">
        <v>3</v>
      </c>
      <c r="AY440" s="101">
        <v>1540</v>
      </c>
      <c r="AZ440" s="102">
        <v>770</v>
      </c>
      <c r="BA440" s="102">
        <v>630</v>
      </c>
      <c r="BB440" s="102">
        <v>490</v>
      </c>
      <c r="BC440" s="97">
        <v>1320</v>
      </c>
      <c r="BD440" s="97">
        <v>660</v>
      </c>
      <c r="BE440" s="97">
        <v>540</v>
      </c>
      <c r="BF440" s="97">
        <v>420</v>
      </c>
      <c r="BG440" s="103">
        <f t="shared" si="262"/>
        <v>3396.5</v>
      </c>
      <c r="BJ440" s="235" t="e">
        <f>M440*#REF!</f>
        <v>#REF!</v>
      </c>
      <c r="BK440" s="235" t="e">
        <f>N440*#REF!</f>
        <v>#REF!</v>
      </c>
      <c r="BL440" s="235" t="e">
        <f>O440*#REF!</f>
        <v>#REF!</v>
      </c>
      <c r="BM440" s="235" t="e">
        <f>P440*#REF!</f>
        <v>#REF!</v>
      </c>
    </row>
    <row r="441" spans="1:65" s="18" customFormat="1" ht="35.1" customHeight="1" x14ac:dyDescent="0.25">
      <c r="A441" s="83" t="str">
        <f t="shared" si="263"/>
        <v>LK31DT+1</v>
      </c>
      <c r="B441" s="83" t="str">
        <f t="shared" si="264"/>
        <v>LK31DT+2</v>
      </c>
      <c r="C441" s="83" t="str">
        <f t="shared" si="265"/>
        <v>LK31DT+3</v>
      </c>
      <c r="D441" s="83" t="str">
        <f t="shared" si="266"/>
        <v>LK31DT+4</v>
      </c>
      <c r="E441" s="18" t="s">
        <v>3</v>
      </c>
      <c r="F441" s="85">
        <v>31</v>
      </c>
      <c r="G441" s="85"/>
      <c r="H441" s="93" t="s">
        <v>5386</v>
      </c>
      <c r="I441" s="84" t="s">
        <v>5387</v>
      </c>
      <c r="J441" s="84" t="s">
        <v>246</v>
      </c>
      <c r="K441" s="84"/>
      <c r="L441" s="84" t="s">
        <v>5385</v>
      </c>
      <c r="M441" s="282"/>
      <c r="N441" s="282"/>
      <c r="O441" s="282"/>
      <c r="P441" s="282"/>
      <c r="Q441" s="95"/>
      <c r="R441" s="95"/>
      <c r="S441" s="95"/>
      <c r="T441" s="95"/>
      <c r="U441" s="237" t="e">
        <f>VLOOKUP(A441,#REF!,32,0)</f>
        <v>#REF!</v>
      </c>
      <c r="V441" s="237"/>
      <c r="W441" s="237"/>
      <c r="X441" s="237"/>
      <c r="Y441" s="238" t="e">
        <f>U441/M441</f>
        <v>#REF!</v>
      </c>
      <c r="Z441" s="238"/>
      <c r="AA441" s="238"/>
      <c r="AB441" s="238"/>
      <c r="AC441" s="237"/>
      <c r="AD441" s="237"/>
      <c r="AE441" s="237"/>
      <c r="AF441" s="237"/>
      <c r="AG441" s="238"/>
      <c r="AH441" s="238"/>
      <c r="AI441" s="238"/>
      <c r="AJ441" s="238"/>
      <c r="AK441" s="86"/>
      <c r="AL441" s="86"/>
      <c r="AM441" s="239"/>
      <c r="AN441" s="239"/>
      <c r="AO441" s="98"/>
      <c r="AP441" s="98"/>
      <c r="AQ441" s="98"/>
      <c r="AR441" s="98"/>
      <c r="AS441" s="98"/>
      <c r="AT441" s="98"/>
      <c r="AU441" s="98"/>
      <c r="AV441" s="98"/>
      <c r="AW441" s="58"/>
      <c r="AX441" s="240" t="s">
        <v>3</v>
      </c>
      <c r="AY441" s="101">
        <v>1540</v>
      </c>
      <c r="AZ441" s="102">
        <v>770</v>
      </c>
      <c r="BA441" s="102">
        <v>630</v>
      </c>
      <c r="BB441" s="102">
        <v>490</v>
      </c>
      <c r="BC441" s="97">
        <v>1320</v>
      </c>
      <c r="BD441" s="97">
        <v>660</v>
      </c>
      <c r="BE441" s="97">
        <v>540</v>
      </c>
      <c r="BF441" s="97">
        <v>420</v>
      </c>
      <c r="BJ441" s="235" t="e">
        <f>M441*#REF!</f>
        <v>#REF!</v>
      </c>
      <c r="BK441" s="235" t="e">
        <f>N441*#REF!</f>
        <v>#REF!</v>
      </c>
      <c r="BL441" s="235" t="e">
        <f>O441*#REF!</f>
        <v>#REF!</v>
      </c>
      <c r="BM441" s="235" t="e">
        <f>P441*#REF!</f>
        <v>#REF!</v>
      </c>
    </row>
    <row r="442" spans="1:65" s="18" customFormat="1" ht="35.1" customHeight="1" x14ac:dyDescent="0.25">
      <c r="A442" s="83" t="str">
        <f t="shared" si="263"/>
        <v>LK31DT_D1+1</v>
      </c>
      <c r="B442" s="83" t="str">
        <f t="shared" si="264"/>
        <v>LK31DT_D1+2</v>
      </c>
      <c r="C442" s="83" t="str">
        <f t="shared" si="265"/>
        <v>LK31DT_D1+3</v>
      </c>
      <c r="D442" s="83" t="str">
        <f t="shared" si="266"/>
        <v>LK31DT_D1+4</v>
      </c>
      <c r="E442" s="18" t="s">
        <v>3</v>
      </c>
      <c r="F442" s="85"/>
      <c r="G442" s="85"/>
      <c r="H442" s="93" t="s">
        <v>5388</v>
      </c>
      <c r="I442" s="84" t="s">
        <v>5389</v>
      </c>
      <c r="J442" s="84" t="s">
        <v>246</v>
      </c>
      <c r="K442" s="84" t="str">
        <f t="shared" si="242"/>
        <v>LK31DT_D1</v>
      </c>
      <c r="L442" s="84" t="s">
        <v>264</v>
      </c>
      <c r="M442" s="248">
        <v>5000</v>
      </c>
      <c r="N442" s="248">
        <v>2500</v>
      </c>
      <c r="O442" s="248">
        <v>2000</v>
      </c>
      <c r="P442" s="282">
        <v>950</v>
      </c>
      <c r="Q442" s="95" t="e">
        <f>VLOOKUP(H442&amp;"Vị trí 1",#REF!,9,0)</f>
        <v>#REF!</v>
      </c>
      <c r="R442" s="95" t="e">
        <f>VLOOKUP(H442&amp;"Vị trí 2",#REF!,9,0)</f>
        <v>#REF!</v>
      </c>
      <c r="S442" s="95" t="e">
        <f>VLOOKUP(H442&amp;"Vị trí 3",#REF!,9,0)</f>
        <v>#REF!</v>
      </c>
      <c r="T442" s="95" t="e">
        <f>VLOOKUP(H442&amp;"Vị trí 4",#REF!,9,0)</f>
        <v>#REF!</v>
      </c>
      <c r="U442" s="237" t="e">
        <f>VLOOKUP(A442,#REF!,32,0)</f>
        <v>#REF!</v>
      </c>
      <c r="V442" s="237"/>
      <c r="W442" s="237"/>
      <c r="X442" s="237"/>
      <c r="Y442" s="238" t="e">
        <f>U442/M442</f>
        <v>#REF!</v>
      </c>
      <c r="Z442" s="238"/>
      <c r="AA442" s="238"/>
      <c r="AB442" s="238"/>
      <c r="AC442" s="237"/>
      <c r="AD442" s="237"/>
      <c r="AE442" s="237"/>
      <c r="AF442" s="237"/>
      <c r="AG442" s="238"/>
      <c r="AH442" s="238"/>
      <c r="AI442" s="238"/>
      <c r="AJ442" s="238"/>
      <c r="AK442" s="86">
        <v>12.94</v>
      </c>
      <c r="AL442" s="86"/>
      <c r="AM442" s="239"/>
      <c r="AN442" s="239">
        <f t="shared" ref="AN442:AN459" si="267">ROUNDDOWN(AK442*$AN$10/$AK$10,1)</f>
        <v>7.6</v>
      </c>
      <c r="AO442" s="98">
        <f t="shared" ref="AO442:AO459" si="268">M442*$AN442</f>
        <v>38000</v>
      </c>
      <c r="AP442" s="98">
        <f t="shared" ref="AP442:AP459" si="269">N442*$AN442</f>
        <v>19000</v>
      </c>
      <c r="AQ442" s="98">
        <f t="shared" ref="AQ442:AQ459" si="270">O442*$AN442</f>
        <v>15200</v>
      </c>
      <c r="AR442" s="98">
        <f t="shared" ref="AR442:AR459" si="271">P442*$AN442</f>
        <v>7220</v>
      </c>
      <c r="AS442" s="99">
        <f t="shared" ref="AS442:AV459" si="272">IF(AO442&lt;1000,ROUND(AO442,-1),ROUND(AO442,-2))</f>
        <v>38000</v>
      </c>
      <c r="AT442" s="99">
        <f t="shared" si="272"/>
        <v>19000</v>
      </c>
      <c r="AU442" s="99">
        <f t="shared" si="272"/>
        <v>15200</v>
      </c>
      <c r="AV442" s="99">
        <f t="shared" si="272"/>
        <v>7200</v>
      </c>
      <c r="AW442" s="100">
        <f t="shared" ref="AW442:AW459" si="273">AO442*0.15</f>
        <v>5700</v>
      </c>
      <c r="AX442" s="240" t="s">
        <v>3</v>
      </c>
      <c r="AY442" s="101">
        <v>1540</v>
      </c>
      <c r="AZ442" s="102">
        <v>770</v>
      </c>
      <c r="BA442" s="102">
        <v>630</v>
      </c>
      <c r="BB442" s="102">
        <v>490</v>
      </c>
      <c r="BC442" s="97">
        <v>1320</v>
      </c>
      <c r="BD442" s="97">
        <v>660</v>
      </c>
      <c r="BE442" s="97">
        <v>540</v>
      </c>
      <c r="BF442" s="97">
        <v>420</v>
      </c>
      <c r="BG442" s="103">
        <f t="shared" ref="BG442:BG459" si="274">AV442-AW442</f>
        <v>1500</v>
      </c>
      <c r="BJ442" s="235" t="e">
        <f>M442*#REF!</f>
        <v>#REF!</v>
      </c>
      <c r="BK442" s="235" t="e">
        <f>N442*#REF!</f>
        <v>#REF!</v>
      </c>
      <c r="BL442" s="235" t="e">
        <f>O442*#REF!</f>
        <v>#REF!</v>
      </c>
      <c r="BM442" s="235" t="e">
        <f>P442*#REF!</f>
        <v>#REF!</v>
      </c>
    </row>
    <row r="443" spans="1:65" s="18" customFormat="1" ht="35.1" customHeight="1" x14ac:dyDescent="0.25">
      <c r="A443" s="83" t="str">
        <f t="shared" si="263"/>
        <v>LK31DT_D2+1</v>
      </c>
      <c r="B443" s="83" t="str">
        <f t="shared" si="264"/>
        <v>LK31DT_D2+2</v>
      </c>
      <c r="C443" s="83" t="str">
        <f t="shared" si="265"/>
        <v>LK31DT_D2+3</v>
      </c>
      <c r="D443" s="83" t="str">
        <f t="shared" si="266"/>
        <v>LK31DT_D2+4</v>
      </c>
      <c r="E443" s="18" t="s">
        <v>3</v>
      </c>
      <c r="F443" s="85"/>
      <c r="G443" s="85"/>
      <c r="H443" s="93" t="s">
        <v>5390</v>
      </c>
      <c r="I443" s="84" t="s">
        <v>5391</v>
      </c>
      <c r="J443" s="84" t="s">
        <v>264</v>
      </c>
      <c r="K443" s="84" t="str">
        <f t="shared" si="242"/>
        <v>LK31DT_D2</v>
      </c>
      <c r="L443" s="84" t="s">
        <v>5385</v>
      </c>
      <c r="M443" s="248">
        <v>2500</v>
      </c>
      <c r="N443" s="248">
        <v>1100</v>
      </c>
      <c r="O443" s="282">
        <v>900</v>
      </c>
      <c r="P443" s="282">
        <v>700</v>
      </c>
      <c r="Q443" s="95" t="e">
        <f>VLOOKUP(H443&amp;"Vị trí 1",#REF!,9,0)</f>
        <v>#REF!</v>
      </c>
      <c r="R443" s="95" t="e">
        <f>VLOOKUP(H443&amp;"Vị trí 2",#REF!,9,0)</f>
        <v>#REF!</v>
      </c>
      <c r="S443" s="95" t="e">
        <f>VLOOKUP(H443&amp;"Vị trí 3",#REF!,9,0)</f>
        <v>#REF!</v>
      </c>
      <c r="T443" s="95" t="e">
        <f>VLOOKUP(H443&amp;"Vị trí 4",#REF!,9,0)</f>
        <v>#REF!</v>
      </c>
      <c r="U443" s="237" t="e">
        <f>VLOOKUP(A443,#REF!,32,0)</f>
        <v>#REF!</v>
      </c>
      <c r="V443" s="237" t="e">
        <f>VLOOKUP(B443,#REF!,32,0)</f>
        <v>#REF!</v>
      </c>
      <c r="W443" s="237" t="e">
        <f>VLOOKUP(C443,#REF!,32,0)</f>
        <v>#REF!</v>
      </c>
      <c r="X443" s="237" t="e">
        <f>VLOOKUP(D443,#REF!,32,0)</f>
        <v>#REF!</v>
      </c>
      <c r="Y443" s="238" t="e">
        <f>U443/M443</f>
        <v>#REF!</v>
      </c>
      <c r="Z443" s="238" t="e">
        <f>V443/N443</f>
        <v>#REF!</v>
      </c>
      <c r="AA443" s="238" t="e">
        <f>W443/O443</f>
        <v>#REF!</v>
      </c>
      <c r="AB443" s="238" t="e">
        <f>X443/P443</f>
        <v>#REF!</v>
      </c>
      <c r="AC443" s="237"/>
      <c r="AD443" s="237"/>
      <c r="AE443" s="237"/>
      <c r="AF443" s="237"/>
      <c r="AG443" s="238"/>
      <c r="AH443" s="238"/>
      <c r="AI443" s="238"/>
      <c r="AJ443" s="238"/>
      <c r="AK443" s="86">
        <v>12.94</v>
      </c>
      <c r="AL443" s="86"/>
      <c r="AM443" s="239"/>
      <c r="AN443" s="239">
        <f t="shared" si="267"/>
        <v>7.6</v>
      </c>
      <c r="AO443" s="98">
        <f t="shared" si="268"/>
        <v>19000</v>
      </c>
      <c r="AP443" s="98">
        <f t="shared" si="269"/>
        <v>8360</v>
      </c>
      <c r="AQ443" s="98">
        <f t="shared" si="270"/>
        <v>6840</v>
      </c>
      <c r="AR443" s="98">
        <f t="shared" si="271"/>
        <v>5320</v>
      </c>
      <c r="AS443" s="99">
        <f t="shared" si="272"/>
        <v>19000</v>
      </c>
      <c r="AT443" s="99">
        <f t="shared" si="272"/>
        <v>8400</v>
      </c>
      <c r="AU443" s="99">
        <f t="shared" si="272"/>
        <v>6800</v>
      </c>
      <c r="AV443" s="99">
        <f t="shared" si="272"/>
        <v>5300</v>
      </c>
      <c r="AW443" s="100">
        <f t="shared" si="273"/>
        <v>2850</v>
      </c>
      <c r="AX443" s="240" t="s">
        <v>3</v>
      </c>
      <c r="AY443" s="101">
        <v>2100</v>
      </c>
      <c r="AZ443" s="102">
        <v>1050</v>
      </c>
      <c r="BA443" s="102">
        <v>700</v>
      </c>
      <c r="BB443" s="102">
        <v>560</v>
      </c>
      <c r="BC443" s="97">
        <v>1800</v>
      </c>
      <c r="BD443" s="97">
        <v>900</v>
      </c>
      <c r="BE443" s="97">
        <v>600</v>
      </c>
      <c r="BF443" s="97">
        <v>480</v>
      </c>
      <c r="BG443" s="103">
        <f t="shared" si="274"/>
        <v>2450</v>
      </c>
      <c r="BJ443" s="235" t="e">
        <f>M443*#REF!</f>
        <v>#REF!</v>
      </c>
      <c r="BK443" s="235" t="e">
        <f>N443*#REF!</f>
        <v>#REF!</v>
      </c>
      <c r="BL443" s="235" t="e">
        <f>O443*#REF!</f>
        <v>#REF!</v>
      </c>
      <c r="BM443" s="235" t="e">
        <f>P443*#REF!</f>
        <v>#REF!</v>
      </c>
    </row>
    <row r="444" spans="1:65" s="18" customFormat="1" ht="35.1" customHeight="1" x14ac:dyDescent="0.25">
      <c r="A444" s="83" t="str">
        <f t="shared" si="263"/>
        <v>LK32DT+1</v>
      </c>
      <c r="B444" s="83" t="str">
        <f t="shared" si="264"/>
        <v>LK32DT+2</v>
      </c>
      <c r="C444" s="83" t="str">
        <f t="shared" si="265"/>
        <v>LK32DT+3</v>
      </c>
      <c r="D444" s="83" t="str">
        <f t="shared" si="266"/>
        <v>LK32DT+4</v>
      </c>
      <c r="E444" s="18" t="s">
        <v>3</v>
      </c>
      <c r="F444" s="85">
        <v>32</v>
      </c>
      <c r="G444" s="85"/>
      <c r="H444" s="93" t="s">
        <v>5392</v>
      </c>
      <c r="I444" s="84" t="s">
        <v>865</v>
      </c>
      <c r="J444" s="84" t="s">
        <v>264</v>
      </c>
      <c r="K444" s="84" t="str">
        <f t="shared" si="242"/>
        <v>LK32DT</v>
      </c>
      <c r="L444" s="84" t="s">
        <v>1099</v>
      </c>
      <c r="M444" s="248">
        <v>3000</v>
      </c>
      <c r="N444" s="248">
        <v>1500</v>
      </c>
      <c r="O444" s="282">
        <v>900</v>
      </c>
      <c r="P444" s="282">
        <v>700</v>
      </c>
      <c r="Q444" s="95" t="e">
        <f>VLOOKUP(H444&amp;"Vị trí 1",#REF!,9,0)</f>
        <v>#REF!</v>
      </c>
      <c r="R444" s="95" t="e">
        <f>VLOOKUP(H444&amp;"Vị trí 2",#REF!,9,0)</f>
        <v>#REF!</v>
      </c>
      <c r="S444" s="95" t="e">
        <f>VLOOKUP(H444&amp;"Vị trí 3",#REF!,9,0)</f>
        <v>#REF!</v>
      </c>
      <c r="T444" s="95" t="e">
        <f>VLOOKUP(H444&amp;"Vị trí 4",#REF!,9,0)</f>
        <v>#REF!</v>
      </c>
      <c r="U444" s="237" t="e">
        <f>VLOOKUP(A444,#REF!,32,0)</f>
        <v>#REF!</v>
      </c>
      <c r="V444" s="237" t="e">
        <f>VLOOKUP(B444,#REF!,32,0)</f>
        <v>#REF!</v>
      </c>
      <c r="W444" s="237" t="e">
        <f>VLOOKUP(C444,#REF!,32,0)</f>
        <v>#REF!</v>
      </c>
      <c r="X444" s="237"/>
      <c r="Y444" s="238" t="e">
        <f>U444/M444</f>
        <v>#REF!</v>
      </c>
      <c r="Z444" s="238" t="e">
        <f>V444/N444</f>
        <v>#REF!</v>
      </c>
      <c r="AA444" s="238" t="e">
        <f>W444/O444</f>
        <v>#REF!</v>
      </c>
      <c r="AB444" s="238"/>
      <c r="AC444" s="237"/>
      <c r="AD444" s="237"/>
      <c r="AE444" s="237"/>
      <c r="AF444" s="237"/>
      <c r="AG444" s="238"/>
      <c r="AH444" s="238"/>
      <c r="AI444" s="238"/>
      <c r="AJ444" s="238"/>
      <c r="AK444" s="86">
        <v>12.94</v>
      </c>
      <c r="AL444" s="86"/>
      <c r="AM444" s="239"/>
      <c r="AN444" s="239">
        <f t="shared" si="267"/>
        <v>7.6</v>
      </c>
      <c r="AO444" s="98">
        <f t="shared" si="268"/>
        <v>22800</v>
      </c>
      <c r="AP444" s="98">
        <f t="shared" si="269"/>
        <v>11400</v>
      </c>
      <c r="AQ444" s="98">
        <f t="shared" si="270"/>
        <v>6840</v>
      </c>
      <c r="AR444" s="98">
        <f t="shared" si="271"/>
        <v>5320</v>
      </c>
      <c r="AS444" s="99">
        <f t="shared" si="272"/>
        <v>22800</v>
      </c>
      <c r="AT444" s="99">
        <f t="shared" si="272"/>
        <v>11400</v>
      </c>
      <c r="AU444" s="99">
        <f t="shared" si="272"/>
        <v>6800</v>
      </c>
      <c r="AV444" s="99">
        <f t="shared" si="272"/>
        <v>5300</v>
      </c>
      <c r="AW444" s="100">
        <f t="shared" si="273"/>
        <v>3420</v>
      </c>
      <c r="AX444" s="240" t="s">
        <v>3</v>
      </c>
      <c r="AY444" s="101">
        <v>1540</v>
      </c>
      <c r="AZ444" s="102">
        <v>840</v>
      </c>
      <c r="BA444" s="102">
        <v>700</v>
      </c>
      <c r="BB444" s="102">
        <v>490</v>
      </c>
      <c r="BC444" s="97">
        <v>1320</v>
      </c>
      <c r="BD444" s="97">
        <v>720</v>
      </c>
      <c r="BE444" s="97">
        <v>600</v>
      </c>
      <c r="BF444" s="97">
        <v>420</v>
      </c>
      <c r="BG444" s="103">
        <f t="shared" si="274"/>
        <v>1880</v>
      </c>
      <c r="BJ444" s="235" t="e">
        <f>M444*#REF!</f>
        <v>#REF!</v>
      </c>
      <c r="BK444" s="235" t="e">
        <f>N444*#REF!</f>
        <v>#REF!</v>
      </c>
      <c r="BL444" s="235" t="e">
        <f>O444*#REF!</f>
        <v>#REF!</v>
      </c>
      <c r="BM444" s="235" t="e">
        <f>P444*#REF!</f>
        <v>#REF!</v>
      </c>
    </row>
    <row r="445" spans="1:65" s="18" customFormat="1" ht="35.1" customHeight="1" x14ac:dyDescent="0.25">
      <c r="A445" s="83" t="str">
        <f t="shared" si="263"/>
        <v>LK33DT+1</v>
      </c>
      <c r="B445" s="83" t="str">
        <f t="shared" si="264"/>
        <v>LK33DT+2</v>
      </c>
      <c r="C445" s="83" t="str">
        <f t="shared" si="265"/>
        <v>LK33DT+3</v>
      </c>
      <c r="D445" s="83" t="str">
        <f t="shared" si="266"/>
        <v>LK33DT+4</v>
      </c>
      <c r="E445" s="18" t="s">
        <v>3</v>
      </c>
      <c r="F445" s="85">
        <v>33</v>
      </c>
      <c r="G445" s="85"/>
      <c r="H445" s="93" t="s">
        <v>5393</v>
      </c>
      <c r="I445" s="84" t="s">
        <v>272</v>
      </c>
      <c r="J445" s="84" t="s">
        <v>264</v>
      </c>
      <c r="K445" s="84" t="str">
        <f t="shared" si="242"/>
        <v>LK33DT</v>
      </c>
      <c r="L445" s="84" t="s">
        <v>1099</v>
      </c>
      <c r="M445" s="248">
        <v>2200</v>
      </c>
      <c r="N445" s="248">
        <v>1100</v>
      </c>
      <c r="O445" s="282">
        <v>900</v>
      </c>
      <c r="P445" s="282">
        <v>700</v>
      </c>
      <c r="Q445" s="95" t="e">
        <f>VLOOKUP(H445&amp;"Vị trí 1",#REF!,9,0)</f>
        <v>#REF!</v>
      </c>
      <c r="R445" s="95" t="e">
        <f>VLOOKUP(H445&amp;"Vị trí 2",#REF!,9,0)</f>
        <v>#REF!</v>
      </c>
      <c r="S445" s="95" t="e">
        <f>VLOOKUP(H445&amp;"Vị trí 3",#REF!,9,0)</f>
        <v>#REF!</v>
      </c>
      <c r="T445" s="95" t="e">
        <f>VLOOKUP(H445&amp;"Vị trí 4",#REF!,9,0)</f>
        <v>#REF!</v>
      </c>
      <c r="U445" s="237" t="e">
        <f>VLOOKUP(A445,#REF!,32,0)</f>
        <v>#REF!</v>
      </c>
      <c r="V445" s="237" t="e">
        <f>VLOOKUP(B445,#REF!,32,0)</f>
        <v>#REF!</v>
      </c>
      <c r="W445" s="237"/>
      <c r="X445" s="237"/>
      <c r="Y445" s="238" t="e">
        <f>U445/M445</f>
        <v>#REF!</v>
      </c>
      <c r="Z445" s="238" t="e">
        <f>V445/N445</f>
        <v>#REF!</v>
      </c>
      <c r="AA445" s="238"/>
      <c r="AB445" s="238"/>
      <c r="AC445" s="237"/>
      <c r="AD445" s="237"/>
      <c r="AE445" s="237"/>
      <c r="AF445" s="237"/>
      <c r="AG445" s="238"/>
      <c r="AH445" s="238"/>
      <c r="AI445" s="238"/>
      <c r="AJ445" s="238"/>
      <c r="AK445" s="86">
        <v>10.454545454545455</v>
      </c>
      <c r="AL445" s="86"/>
      <c r="AM445" s="239"/>
      <c r="AN445" s="239">
        <f t="shared" si="267"/>
        <v>6.1</v>
      </c>
      <c r="AO445" s="98">
        <f t="shared" si="268"/>
        <v>13420</v>
      </c>
      <c r="AP445" s="98">
        <f t="shared" si="269"/>
        <v>6710</v>
      </c>
      <c r="AQ445" s="98">
        <f t="shared" si="270"/>
        <v>5490</v>
      </c>
      <c r="AR445" s="98">
        <f t="shared" si="271"/>
        <v>4270</v>
      </c>
      <c r="AS445" s="99">
        <f t="shared" si="272"/>
        <v>13400</v>
      </c>
      <c r="AT445" s="99">
        <f t="shared" si="272"/>
        <v>6700</v>
      </c>
      <c r="AU445" s="99">
        <f t="shared" si="272"/>
        <v>5500</v>
      </c>
      <c r="AV445" s="99">
        <f t="shared" si="272"/>
        <v>4300</v>
      </c>
      <c r="AW445" s="100">
        <f t="shared" si="273"/>
        <v>2013</v>
      </c>
      <c r="AX445" s="240" t="s">
        <v>3</v>
      </c>
      <c r="AY445" s="101">
        <v>1540</v>
      </c>
      <c r="AZ445" s="102">
        <v>840</v>
      </c>
      <c r="BA445" s="102">
        <v>700</v>
      </c>
      <c r="BB445" s="102">
        <v>490</v>
      </c>
      <c r="BC445" s="97">
        <v>1320</v>
      </c>
      <c r="BD445" s="97">
        <v>720</v>
      </c>
      <c r="BE445" s="97">
        <v>600</v>
      </c>
      <c r="BF445" s="97">
        <v>420</v>
      </c>
      <c r="BG445" s="103">
        <f t="shared" si="274"/>
        <v>2287</v>
      </c>
      <c r="BJ445" s="235" t="e">
        <f>M445*#REF!</f>
        <v>#REF!</v>
      </c>
      <c r="BK445" s="235" t="e">
        <f>N445*#REF!</f>
        <v>#REF!</v>
      </c>
      <c r="BL445" s="235" t="e">
        <f>O445*#REF!</f>
        <v>#REF!</v>
      </c>
      <c r="BM445" s="235" t="e">
        <f>P445*#REF!</f>
        <v>#REF!</v>
      </c>
    </row>
    <row r="446" spans="1:65" s="18" customFormat="1" ht="35.1" customHeight="1" x14ac:dyDescent="0.25">
      <c r="A446" s="83" t="str">
        <f t="shared" si="263"/>
        <v>LK34DT+1</v>
      </c>
      <c r="B446" s="83" t="str">
        <f t="shared" si="264"/>
        <v>LK34DT+2</v>
      </c>
      <c r="C446" s="83" t="str">
        <f t="shared" si="265"/>
        <v>LK34DT+3</v>
      </c>
      <c r="D446" s="83" t="str">
        <f t="shared" si="266"/>
        <v>LK34DT+4</v>
      </c>
      <c r="E446" s="18" t="s">
        <v>3</v>
      </c>
      <c r="F446" s="85">
        <v>34</v>
      </c>
      <c r="G446" s="85"/>
      <c r="H446" s="93" t="s">
        <v>5394</v>
      </c>
      <c r="I446" s="84" t="s">
        <v>5395</v>
      </c>
      <c r="J446" s="84" t="s">
        <v>264</v>
      </c>
      <c r="K446" s="84" t="str">
        <f t="shared" si="242"/>
        <v>LK34DT</v>
      </c>
      <c r="L446" s="84" t="s">
        <v>1099</v>
      </c>
      <c r="M446" s="248">
        <v>2200</v>
      </c>
      <c r="N446" s="248">
        <v>1100</v>
      </c>
      <c r="O446" s="282">
        <v>900</v>
      </c>
      <c r="P446" s="282">
        <v>700</v>
      </c>
      <c r="Q446" s="95" t="e">
        <f>VLOOKUP(H446&amp;"Vị trí 1",#REF!,9,0)</f>
        <v>#REF!</v>
      </c>
      <c r="R446" s="95" t="e">
        <f>VLOOKUP(H446&amp;"Vị trí 2",#REF!,9,0)</f>
        <v>#REF!</v>
      </c>
      <c r="S446" s="95" t="e">
        <f>VLOOKUP(H446&amp;"Vị trí 3",#REF!,9,0)</f>
        <v>#REF!</v>
      </c>
      <c r="T446" s="95" t="e">
        <f>VLOOKUP(H446&amp;"Vị trí 4",#REF!,9,0)</f>
        <v>#REF!</v>
      </c>
      <c r="U446" s="237"/>
      <c r="V446" s="237"/>
      <c r="W446" s="237"/>
      <c r="X446" s="237"/>
      <c r="Y446" s="238"/>
      <c r="Z446" s="238"/>
      <c r="AA446" s="238"/>
      <c r="AB446" s="238"/>
      <c r="AC446" s="237"/>
      <c r="AD446" s="237"/>
      <c r="AE446" s="237"/>
      <c r="AF446" s="237"/>
      <c r="AG446" s="238"/>
      <c r="AH446" s="238"/>
      <c r="AI446" s="238"/>
      <c r="AJ446" s="238"/>
      <c r="AK446" s="86">
        <v>12.94</v>
      </c>
      <c r="AL446" s="86"/>
      <c r="AM446" s="239"/>
      <c r="AN446" s="239">
        <f t="shared" si="267"/>
        <v>7.6</v>
      </c>
      <c r="AO446" s="98">
        <f t="shared" si="268"/>
        <v>16720</v>
      </c>
      <c r="AP446" s="98">
        <f t="shared" si="269"/>
        <v>8360</v>
      </c>
      <c r="AQ446" s="98">
        <f t="shared" si="270"/>
        <v>6840</v>
      </c>
      <c r="AR446" s="98">
        <f t="shared" si="271"/>
        <v>5320</v>
      </c>
      <c r="AS446" s="99">
        <f t="shared" si="272"/>
        <v>16700</v>
      </c>
      <c r="AT446" s="99">
        <f t="shared" si="272"/>
        <v>8400</v>
      </c>
      <c r="AU446" s="99">
        <f t="shared" si="272"/>
        <v>6800</v>
      </c>
      <c r="AV446" s="99">
        <f t="shared" si="272"/>
        <v>5300</v>
      </c>
      <c r="AW446" s="100">
        <f t="shared" si="273"/>
        <v>2508</v>
      </c>
      <c r="AX446" s="240" t="s">
        <v>3</v>
      </c>
      <c r="AY446" s="101">
        <v>1540</v>
      </c>
      <c r="AZ446" s="102">
        <v>840</v>
      </c>
      <c r="BA446" s="102">
        <v>700</v>
      </c>
      <c r="BB446" s="102">
        <v>490</v>
      </c>
      <c r="BC446" s="97">
        <v>1320</v>
      </c>
      <c r="BD446" s="97">
        <v>720</v>
      </c>
      <c r="BE446" s="97">
        <v>600</v>
      </c>
      <c r="BF446" s="97">
        <v>420</v>
      </c>
      <c r="BG446" s="103">
        <f t="shared" si="274"/>
        <v>2792</v>
      </c>
      <c r="BJ446" s="235" t="e">
        <f>M446*#REF!</f>
        <v>#REF!</v>
      </c>
      <c r="BK446" s="235" t="e">
        <f>N446*#REF!</f>
        <v>#REF!</v>
      </c>
      <c r="BL446" s="235" t="e">
        <f>O446*#REF!</f>
        <v>#REF!</v>
      </c>
      <c r="BM446" s="235" t="e">
        <f>P446*#REF!</f>
        <v>#REF!</v>
      </c>
    </row>
    <row r="447" spans="1:65" s="18" customFormat="1" ht="35.1" customHeight="1" x14ac:dyDescent="0.25">
      <c r="A447" s="83" t="str">
        <f t="shared" si="263"/>
        <v>LK35DT+1</v>
      </c>
      <c r="B447" s="83" t="str">
        <f t="shared" si="264"/>
        <v>LK35DT+2</v>
      </c>
      <c r="C447" s="83" t="str">
        <f t="shared" si="265"/>
        <v>LK35DT+3</v>
      </c>
      <c r="D447" s="83" t="str">
        <f t="shared" si="266"/>
        <v>LK35DT+4</v>
      </c>
      <c r="E447" s="18" t="s">
        <v>3</v>
      </c>
      <c r="F447" s="85">
        <v>35</v>
      </c>
      <c r="G447" s="85"/>
      <c r="H447" s="93" t="s">
        <v>5396</v>
      </c>
      <c r="I447" s="84" t="s">
        <v>848</v>
      </c>
      <c r="J447" s="84" t="s">
        <v>264</v>
      </c>
      <c r="K447" s="84" t="str">
        <f t="shared" si="242"/>
        <v>LK35DT</v>
      </c>
      <c r="L447" s="84" t="s">
        <v>1099</v>
      </c>
      <c r="M447" s="248">
        <v>2200</v>
      </c>
      <c r="N447" s="248">
        <v>1100</v>
      </c>
      <c r="O447" s="282">
        <v>900</v>
      </c>
      <c r="P447" s="282">
        <v>700</v>
      </c>
      <c r="Q447" s="95" t="e">
        <f>VLOOKUP(H447&amp;"Vị trí 1",#REF!,9,0)</f>
        <v>#REF!</v>
      </c>
      <c r="R447" s="95" t="e">
        <f>VLOOKUP(H447&amp;"Vị trí 2",#REF!,9,0)</f>
        <v>#REF!</v>
      </c>
      <c r="S447" s="95" t="e">
        <f>VLOOKUP(H447&amp;"Vị trí 3",#REF!,9,0)</f>
        <v>#REF!</v>
      </c>
      <c r="T447" s="95" t="e">
        <f>VLOOKUP(H447&amp;"Vị trí 4",#REF!,9,0)</f>
        <v>#REF!</v>
      </c>
      <c r="U447" s="237" t="e">
        <f>VLOOKUP(A447,#REF!,32,0)</f>
        <v>#REF!</v>
      </c>
      <c r="V447" s="237"/>
      <c r="W447" s="237"/>
      <c r="X447" s="237"/>
      <c r="Y447" s="238" t="e">
        <f>U447/M447</f>
        <v>#REF!</v>
      </c>
      <c r="Z447" s="238"/>
      <c r="AA447" s="238"/>
      <c r="AB447" s="238"/>
      <c r="AC447" s="237"/>
      <c r="AD447" s="237"/>
      <c r="AE447" s="237"/>
      <c r="AF447" s="237"/>
      <c r="AG447" s="238"/>
      <c r="AH447" s="238"/>
      <c r="AI447" s="238"/>
      <c r="AJ447" s="238"/>
      <c r="AK447" s="86">
        <v>12.94</v>
      </c>
      <c r="AL447" s="86"/>
      <c r="AM447" s="239"/>
      <c r="AN447" s="239">
        <f t="shared" si="267"/>
        <v>7.6</v>
      </c>
      <c r="AO447" s="98">
        <f t="shared" si="268"/>
        <v>16720</v>
      </c>
      <c r="AP447" s="98">
        <f t="shared" si="269"/>
        <v>8360</v>
      </c>
      <c r="AQ447" s="98">
        <f t="shared" si="270"/>
        <v>6840</v>
      </c>
      <c r="AR447" s="98">
        <f t="shared" si="271"/>
        <v>5320</v>
      </c>
      <c r="AS447" s="99">
        <f t="shared" si="272"/>
        <v>16700</v>
      </c>
      <c r="AT447" s="99">
        <f t="shared" si="272"/>
        <v>8400</v>
      </c>
      <c r="AU447" s="99">
        <f t="shared" si="272"/>
        <v>6800</v>
      </c>
      <c r="AV447" s="99">
        <f t="shared" si="272"/>
        <v>5300</v>
      </c>
      <c r="AW447" s="100">
        <f t="shared" si="273"/>
        <v>2508</v>
      </c>
      <c r="AX447" s="240" t="s">
        <v>3</v>
      </c>
      <c r="AY447" s="101">
        <v>2870</v>
      </c>
      <c r="AZ447" s="102">
        <v>1680</v>
      </c>
      <c r="BA447" s="102">
        <v>1190</v>
      </c>
      <c r="BB447" s="102">
        <v>840</v>
      </c>
      <c r="BC447" s="97">
        <v>2460</v>
      </c>
      <c r="BD447" s="97">
        <v>1440</v>
      </c>
      <c r="BE447" s="97">
        <v>1020</v>
      </c>
      <c r="BF447" s="97">
        <v>720</v>
      </c>
      <c r="BG447" s="103">
        <f t="shared" si="274"/>
        <v>2792</v>
      </c>
      <c r="BJ447" s="235" t="e">
        <f>M447*#REF!</f>
        <v>#REF!</v>
      </c>
      <c r="BK447" s="235" t="e">
        <f>N447*#REF!</f>
        <v>#REF!</v>
      </c>
      <c r="BL447" s="235" t="e">
        <f>O447*#REF!</f>
        <v>#REF!</v>
      </c>
      <c r="BM447" s="235" t="e">
        <f>P447*#REF!</f>
        <v>#REF!</v>
      </c>
    </row>
    <row r="448" spans="1:65" s="18" customFormat="1" ht="35.1" customHeight="1" x14ac:dyDescent="0.25">
      <c r="A448" s="83" t="str">
        <f t="shared" si="263"/>
        <v>LK36DT+1</v>
      </c>
      <c r="B448" s="83" t="str">
        <f t="shared" si="264"/>
        <v>LK36DT+2</v>
      </c>
      <c r="C448" s="83" t="str">
        <f t="shared" si="265"/>
        <v>LK36DT+3</v>
      </c>
      <c r="D448" s="83" t="str">
        <f t="shared" si="266"/>
        <v>LK36DT+4</v>
      </c>
      <c r="E448" s="18" t="s">
        <v>3</v>
      </c>
      <c r="F448" s="85">
        <v>36</v>
      </c>
      <c r="G448" s="85"/>
      <c r="H448" s="93" t="s">
        <v>5397</v>
      </c>
      <c r="I448" s="84" t="s">
        <v>4367</v>
      </c>
      <c r="J448" s="84" t="s">
        <v>264</v>
      </c>
      <c r="K448" s="84" t="str">
        <f t="shared" si="242"/>
        <v>LK36DT</v>
      </c>
      <c r="L448" s="84" t="s">
        <v>1099</v>
      </c>
      <c r="M448" s="248">
        <v>2200</v>
      </c>
      <c r="N448" s="248">
        <v>1100</v>
      </c>
      <c r="O448" s="282">
        <v>900</v>
      </c>
      <c r="P448" s="282">
        <v>700</v>
      </c>
      <c r="Q448" s="95" t="e">
        <f>VLOOKUP(H448&amp;"Vị trí 1",#REF!,9,0)</f>
        <v>#REF!</v>
      </c>
      <c r="R448" s="95" t="e">
        <f>VLOOKUP(H448&amp;"Vị trí 2",#REF!,9,0)</f>
        <v>#REF!</v>
      </c>
      <c r="S448" s="95" t="e">
        <f>VLOOKUP(H448&amp;"Vị trí 3",#REF!,9,0)</f>
        <v>#REF!</v>
      </c>
      <c r="T448" s="95" t="e">
        <f>VLOOKUP(H448&amp;"Vị trí 4",#REF!,9,0)</f>
        <v>#REF!</v>
      </c>
      <c r="U448" s="237"/>
      <c r="V448" s="237"/>
      <c r="W448" s="237"/>
      <c r="X448" s="237"/>
      <c r="Y448" s="238"/>
      <c r="Z448" s="238"/>
      <c r="AA448" s="238"/>
      <c r="AB448" s="238"/>
      <c r="AC448" s="237"/>
      <c r="AD448" s="237"/>
      <c r="AE448" s="237"/>
      <c r="AF448" s="237"/>
      <c r="AG448" s="238"/>
      <c r="AH448" s="238"/>
      <c r="AI448" s="238"/>
      <c r="AJ448" s="238"/>
      <c r="AK448" s="86">
        <v>10.772727272727273</v>
      </c>
      <c r="AL448" s="86"/>
      <c r="AM448" s="239"/>
      <c r="AN448" s="239">
        <f t="shared" si="267"/>
        <v>6.3</v>
      </c>
      <c r="AO448" s="98">
        <f t="shared" si="268"/>
        <v>13860</v>
      </c>
      <c r="AP448" s="98">
        <f t="shared" si="269"/>
        <v>6930</v>
      </c>
      <c r="AQ448" s="98">
        <f t="shared" si="270"/>
        <v>5670</v>
      </c>
      <c r="AR448" s="98">
        <f t="shared" si="271"/>
        <v>4410</v>
      </c>
      <c r="AS448" s="99">
        <f t="shared" si="272"/>
        <v>13900</v>
      </c>
      <c r="AT448" s="99">
        <f t="shared" si="272"/>
        <v>6900</v>
      </c>
      <c r="AU448" s="99">
        <f t="shared" si="272"/>
        <v>5700</v>
      </c>
      <c r="AV448" s="99">
        <f t="shared" si="272"/>
        <v>4400</v>
      </c>
      <c r="AW448" s="100">
        <f t="shared" si="273"/>
        <v>2079</v>
      </c>
      <c r="AX448" s="240" t="s">
        <v>3</v>
      </c>
      <c r="AY448" s="101">
        <v>3150</v>
      </c>
      <c r="AZ448" s="102">
        <v>1820</v>
      </c>
      <c r="BA448" s="102">
        <v>1190</v>
      </c>
      <c r="BB448" s="102">
        <v>840</v>
      </c>
      <c r="BC448" s="97">
        <v>2700</v>
      </c>
      <c r="BD448" s="97">
        <v>1560</v>
      </c>
      <c r="BE448" s="97">
        <v>1020</v>
      </c>
      <c r="BF448" s="97">
        <v>720</v>
      </c>
      <c r="BG448" s="103">
        <f t="shared" si="274"/>
        <v>2321</v>
      </c>
      <c r="BJ448" s="235" t="e">
        <f>M448*#REF!</f>
        <v>#REF!</v>
      </c>
      <c r="BK448" s="235" t="e">
        <f>N448*#REF!</f>
        <v>#REF!</v>
      </c>
      <c r="BL448" s="235" t="e">
        <f>O448*#REF!</f>
        <v>#REF!</v>
      </c>
      <c r="BM448" s="235" t="e">
        <f>P448*#REF!</f>
        <v>#REF!</v>
      </c>
    </row>
    <row r="449" spans="1:65" s="18" customFormat="1" ht="35.1" customHeight="1" x14ac:dyDescent="0.25">
      <c r="A449" s="83" t="str">
        <f t="shared" si="263"/>
        <v>LK37DT+1</v>
      </c>
      <c r="B449" s="83" t="str">
        <f t="shared" si="264"/>
        <v>LK37DT+2</v>
      </c>
      <c r="C449" s="83" t="str">
        <f t="shared" si="265"/>
        <v>LK37DT+3</v>
      </c>
      <c r="D449" s="83" t="str">
        <f t="shared" si="266"/>
        <v>LK37DT+4</v>
      </c>
      <c r="E449" s="18" t="s">
        <v>3</v>
      </c>
      <c r="F449" s="85">
        <v>37</v>
      </c>
      <c r="G449" s="85"/>
      <c r="H449" s="93" t="s">
        <v>5398</v>
      </c>
      <c r="I449" s="84" t="s">
        <v>5041</v>
      </c>
      <c r="J449" s="84" t="s">
        <v>264</v>
      </c>
      <c r="K449" s="84" t="str">
        <f t="shared" si="242"/>
        <v>LK37DT</v>
      </c>
      <c r="L449" s="84" t="s">
        <v>1099</v>
      </c>
      <c r="M449" s="248">
        <v>2200</v>
      </c>
      <c r="N449" s="248">
        <v>1100</v>
      </c>
      <c r="O449" s="282">
        <v>900</v>
      </c>
      <c r="P449" s="282">
        <v>700</v>
      </c>
      <c r="Q449" s="95" t="e">
        <f>VLOOKUP(H449&amp;"Vị trí 1",#REF!,9,0)</f>
        <v>#REF!</v>
      </c>
      <c r="R449" s="95" t="e">
        <f>VLOOKUP(H449&amp;"Vị trí 2",#REF!,9,0)</f>
        <v>#REF!</v>
      </c>
      <c r="S449" s="95" t="e">
        <f>VLOOKUP(H449&amp;"Vị trí 3",#REF!,9,0)</f>
        <v>#REF!</v>
      </c>
      <c r="T449" s="95" t="e">
        <f>VLOOKUP(H449&amp;"Vị trí 4",#REF!,9,0)</f>
        <v>#REF!</v>
      </c>
      <c r="U449" s="237"/>
      <c r="V449" s="237"/>
      <c r="W449" s="237"/>
      <c r="X449" s="237"/>
      <c r="Y449" s="238"/>
      <c r="Z449" s="238"/>
      <c r="AA449" s="238"/>
      <c r="AB449" s="238"/>
      <c r="AC449" s="237"/>
      <c r="AD449" s="237"/>
      <c r="AE449" s="237"/>
      <c r="AF449" s="237"/>
      <c r="AG449" s="238"/>
      <c r="AH449" s="238"/>
      <c r="AI449" s="238"/>
      <c r="AJ449" s="238"/>
      <c r="AK449" s="86">
        <v>10.227272727272727</v>
      </c>
      <c r="AL449" s="86"/>
      <c r="AM449" s="239"/>
      <c r="AN449" s="239">
        <f t="shared" si="267"/>
        <v>6</v>
      </c>
      <c r="AO449" s="98">
        <f t="shared" si="268"/>
        <v>13200</v>
      </c>
      <c r="AP449" s="98">
        <f t="shared" si="269"/>
        <v>6600</v>
      </c>
      <c r="AQ449" s="98">
        <f t="shared" si="270"/>
        <v>5400</v>
      </c>
      <c r="AR449" s="98">
        <f t="shared" si="271"/>
        <v>4200</v>
      </c>
      <c r="AS449" s="99">
        <f t="shared" si="272"/>
        <v>13200</v>
      </c>
      <c r="AT449" s="99">
        <f t="shared" si="272"/>
        <v>6600</v>
      </c>
      <c r="AU449" s="99">
        <f t="shared" si="272"/>
        <v>5400</v>
      </c>
      <c r="AV449" s="99">
        <f t="shared" si="272"/>
        <v>4200</v>
      </c>
      <c r="AW449" s="100">
        <f t="shared" si="273"/>
        <v>1980</v>
      </c>
      <c r="AX449" s="240" t="s">
        <v>3</v>
      </c>
      <c r="AY449" s="101">
        <v>2800</v>
      </c>
      <c r="AZ449" s="102">
        <v>1400</v>
      </c>
      <c r="BA449" s="102">
        <v>1050</v>
      </c>
      <c r="BB449" s="102">
        <v>700</v>
      </c>
      <c r="BC449" s="97">
        <v>2400</v>
      </c>
      <c r="BD449" s="97">
        <v>1200</v>
      </c>
      <c r="BE449" s="97">
        <v>900</v>
      </c>
      <c r="BF449" s="97">
        <v>600</v>
      </c>
      <c r="BG449" s="103">
        <f t="shared" si="274"/>
        <v>2220</v>
      </c>
      <c r="BJ449" s="235" t="e">
        <f>M449*#REF!</f>
        <v>#REF!</v>
      </c>
      <c r="BK449" s="235" t="e">
        <f>N449*#REF!</f>
        <v>#REF!</v>
      </c>
      <c r="BL449" s="235" t="e">
        <f>O449*#REF!</f>
        <v>#REF!</v>
      </c>
      <c r="BM449" s="235" t="e">
        <f>P449*#REF!</f>
        <v>#REF!</v>
      </c>
    </row>
    <row r="450" spans="1:65" s="18" customFormat="1" ht="35.1" customHeight="1" x14ac:dyDescent="0.25">
      <c r="A450" s="83" t="str">
        <f t="shared" si="263"/>
        <v>LK38DT+1</v>
      </c>
      <c r="B450" s="83" t="str">
        <f t="shared" si="264"/>
        <v>LK38DT+2</v>
      </c>
      <c r="C450" s="83" t="str">
        <f t="shared" si="265"/>
        <v>LK38DT+3</v>
      </c>
      <c r="D450" s="83" t="str">
        <f t="shared" si="266"/>
        <v>LK38DT+4</v>
      </c>
      <c r="E450" s="18" t="s">
        <v>3</v>
      </c>
      <c r="F450" s="85">
        <v>38</v>
      </c>
      <c r="G450" s="85"/>
      <c r="H450" s="93" t="s">
        <v>5399</v>
      </c>
      <c r="I450" s="84" t="s">
        <v>258</v>
      </c>
      <c r="J450" s="84" t="s">
        <v>264</v>
      </c>
      <c r="K450" s="84" t="str">
        <f t="shared" si="242"/>
        <v>LK38DT</v>
      </c>
      <c r="L450" s="84" t="s">
        <v>1099</v>
      </c>
      <c r="M450" s="248">
        <v>3000</v>
      </c>
      <c r="N450" s="248">
        <v>1500</v>
      </c>
      <c r="O450" s="248">
        <v>1000</v>
      </c>
      <c r="P450" s="282">
        <v>800</v>
      </c>
      <c r="Q450" s="95" t="e">
        <f>VLOOKUP(H450&amp;"Vị trí 1",#REF!,9,0)</f>
        <v>#REF!</v>
      </c>
      <c r="R450" s="95" t="e">
        <f>VLOOKUP(H450&amp;"Vị trí 2",#REF!,9,0)</f>
        <v>#REF!</v>
      </c>
      <c r="S450" s="95" t="e">
        <f>VLOOKUP(H450&amp;"Vị trí 3",#REF!,9,0)</f>
        <v>#REF!</v>
      </c>
      <c r="T450" s="95" t="e">
        <f>VLOOKUP(H450&amp;"Vị trí 4",#REF!,9,0)</f>
        <v>#REF!</v>
      </c>
      <c r="U450" s="237"/>
      <c r="V450" s="237"/>
      <c r="W450" s="237"/>
      <c r="X450" s="237"/>
      <c r="Y450" s="238"/>
      <c r="Z450" s="238"/>
      <c r="AA450" s="238"/>
      <c r="AB450" s="238"/>
      <c r="AC450" s="237"/>
      <c r="AD450" s="237"/>
      <c r="AE450" s="237"/>
      <c r="AF450" s="237"/>
      <c r="AG450" s="238"/>
      <c r="AH450" s="238"/>
      <c r="AI450" s="238"/>
      <c r="AJ450" s="238"/>
      <c r="AK450" s="86">
        <v>6.8041666666666663</v>
      </c>
      <c r="AL450" s="86"/>
      <c r="AM450" s="239"/>
      <c r="AN450" s="239">
        <f t="shared" si="267"/>
        <v>4</v>
      </c>
      <c r="AO450" s="98">
        <f t="shared" si="268"/>
        <v>12000</v>
      </c>
      <c r="AP450" s="98">
        <f t="shared" si="269"/>
        <v>6000</v>
      </c>
      <c r="AQ450" s="98">
        <f t="shared" si="270"/>
        <v>4000</v>
      </c>
      <c r="AR450" s="98">
        <f t="shared" si="271"/>
        <v>3200</v>
      </c>
      <c r="AS450" s="99">
        <f t="shared" si="272"/>
        <v>12000</v>
      </c>
      <c r="AT450" s="99">
        <f t="shared" si="272"/>
        <v>6000</v>
      </c>
      <c r="AU450" s="99">
        <f t="shared" si="272"/>
        <v>4000</v>
      </c>
      <c r="AV450" s="99">
        <f t="shared" si="272"/>
        <v>3200</v>
      </c>
      <c r="AW450" s="100">
        <f t="shared" si="273"/>
        <v>1800</v>
      </c>
      <c r="AX450" s="240" t="s">
        <v>3</v>
      </c>
      <c r="AY450" s="101">
        <v>2940</v>
      </c>
      <c r="AZ450" s="102">
        <v>1820</v>
      </c>
      <c r="BA450" s="102">
        <v>1190</v>
      </c>
      <c r="BB450" s="102">
        <v>840</v>
      </c>
      <c r="BC450" s="97">
        <v>2520</v>
      </c>
      <c r="BD450" s="97">
        <v>1560</v>
      </c>
      <c r="BE450" s="97">
        <v>1020</v>
      </c>
      <c r="BF450" s="97">
        <v>720</v>
      </c>
      <c r="BG450" s="103">
        <f t="shared" si="274"/>
        <v>1400</v>
      </c>
      <c r="BJ450" s="235" t="e">
        <f>M450*#REF!</f>
        <v>#REF!</v>
      </c>
      <c r="BK450" s="235" t="e">
        <f>N450*#REF!</f>
        <v>#REF!</v>
      </c>
      <c r="BL450" s="235" t="e">
        <f>O450*#REF!</f>
        <v>#REF!</v>
      </c>
      <c r="BM450" s="235" t="e">
        <f>P450*#REF!</f>
        <v>#REF!</v>
      </c>
    </row>
    <row r="451" spans="1:65" s="18" customFormat="1" ht="35.1" customHeight="1" x14ac:dyDescent="0.25">
      <c r="A451" s="83" t="str">
        <f t="shared" si="263"/>
        <v>LK39DT+1</v>
      </c>
      <c r="B451" s="83" t="str">
        <f t="shared" si="264"/>
        <v>LK39DT+2</v>
      </c>
      <c r="C451" s="83" t="str">
        <f t="shared" si="265"/>
        <v>LK39DT+3</v>
      </c>
      <c r="D451" s="83" t="str">
        <f t="shared" si="266"/>
        <v>LK39DT+4</v>
      </c>
      <c r="E451" s="18" t="s">
        <v>3</v>
      </c>
      <c r="F451" s="85">
        <v>39</v>
      </c>
      <c r="G451" s="85"/>
      <c r="H451" s="93" t="s">
        <v>5400</v>
      </c>
      <c r="I451" s="84" t="s">
        <v>5401</v>
      </c>
      <c r="J451" s="84" t="s">
        <v>268</v>
      </c>
      <c r="K451" s="84" t="str">
        <f t="shared" si="242"/>
        <v>LK39DT</v>
      </c>
      <c r="L451" s="84" t="s">
        <v>258</v>
      </c>
      <c r="M451" s="248">
        <v>2200</v>
      </c>
      <c r="N451" s="248">
        <v>1200</v>
      </c>
      <c r="O451" s="248">
        <v>1000</v>
      </c>
      <c r="P451" s="282">
        <v>700</v>
      </c>
      <c r="Q451" s="95" t="e">
        <f>VLOOKUP(H451&amp;"Vị trí 1",#REF!,9,0)</f>
        <v>#REF!</v>
      </c>
      <c r="R451" s="95" t="e">
        <f>VLOOKUP(H451&amp;"Vị trí 2",#REF!,9,0)</f>
        <v>#REF!</v>
      </c>
      <c r="S451" s="95" t="e">
        <f>VLOOKUP(H451&amp;"Vị trí 3",#REF!,9,0)</f>
        <v>#REF!</v>
      </c>
      <c r="T451" s="95" t="e">
        <f>VLOOKUP(H451&amp;"Vị trí 4",#REF!,9,0)</f>
        <v>#REF!</v>
      </c>
      <c r="U451" s="237"/>
      <c r="V451" s="237"/>
      <c r="W451" s="237"/>
      <c r="X451" s="237"/>
      <c r="Y451" s="238"/>
      <c r="Z451" s="238"/>
      <c r="AA451" s="238"/>
      <c r="AB451" s="238"/>
      <c r="AC451" s="237"/>
      <c r="AD451" s="237"/>
      <c r="AE451" s="237"/>
      <c r="AF451" s="237"/>
      <c r="AG451" s="238"/>
      <c r="AH451" s="238"/>
      <c r="AI451" s="238"/>
      <c r="AJ451" s="238"/>
      <c r="AK451" s="86">
        <v>8.8914141414141419</v>
      </c>
      <c r="AL451" s="86"/>
      <c r="AM451" s="239"/>
      <c r="AN451" s="239">
        <f t="shared" si="267"/>
        <v>5.2</v>
      </c>
      <c r="AO451" s="98">
        <f t="shared" si="268"/>
        <v>11440</v>
      </c>
      <c r="AP451" s="98">
        <f t="shared" si="269"/>
        <v>6240</v>
      </c>
      <c r="AQ451" s="98">
        <f t="shared" si="270"/>
        <v>5200</v>
      </c>
      <c r="AR451" s="98">
        <f t="shared" si="271"/>
        <v>3640</v>
      </c>
      <c r="AS451" s="99">
        <f t="shared" si="272"/>
        <v>11400</v>
      </c>
      <c r="AT451" s="99">
        <f t="shared" si="272"/>
        <v>6200</v>
      </c>
      <c r="AU451" s="99">
        <f t="shared" si="272"/>
        <v>5200</v>
      </c>
      <c r="AV451" s="99">
        <f t="shared" si="272"/>
        <v>3600</v>
      </c>
      <c r="AW451" s="100">
        <f t="shared" si="273"/>
        <v>1716</v>
      </c>
      <c r="AX451" s="240" t="s">
        <v>3</v>
      </c>
      <c r="AY451" s="101">
        <v>4200</v>
      </c>
      <c r="AZ451" s="102">
        <v>2100</v>
      </c>
      <c r="BA451" s="102">
        <v>1400</v>
      </c>
      <c r="BB451" s="102">
        <v>840</v>
      </c>
      <c r="BC451" s="97">
        <v>3600</v>
      </c>
      <c r="BD451" s="97">
        <v>1800</v>
      </c>
      <c r="BE451" s="97">
        <v>1200</v>
      </c>
      <c r="BF451" s="97">
        <v>720</v>
      </c>
      <c r="BG451" s="103">
        <f t="shared" si="274"/>
        <v>1884</v>
      </c>
      <c r="BJ451" s="235" t="e">
        <f>M451*#REF!</f>
        <v>#REF!</v>
      </c>
      <c r="BK451" s="235" t="e">
        <f>N451*#REF!</f>
        <v>#REF!</v>
      </c>
      <c r="BL451" s="235" t="e">
        <f>O451*#REF!</f>
        <v>#REF!</v>
      </c>
      <c r="BM451" s="235" t="e">
        <f>P451*#REF!</f>
        <v>#REF!</v>
      </c>
    </row>
    <row r="452" spans="1:65" s="18" customFormat="1" ht="35.1" customHeight="1" x14ac:dyDescent="0.25">
      <c r="A452" s="83" t="str">
        <f t="shared" si="263"/>
        <v>LK40DT+1</v>
      </c>
      <c r="B452" s="83" t="str">
        <f t="shared" si="264"/>
        <v>LK40DT+2</v>
      </c>
      <c r="C452" s="83" t="str">
        <f t="shared" si="265"/>
        <v>LK40DT+3</v>
      </c>
      <c r="D452" s="83" t="str">
        <f t="shared" si="266"/>
        <v>LK40DT+4</v>
      </c>
      <c r="E452" s="18" t="s">
        <v>3</v>
      </c>
      <c r="F452" s="85">
        <v>40</v>
      </c>
      <c r="G452" s="85"/>
      <c r="H452" s="93" t="s">
        <v>5402</v>
      </c>
      <c r="I452" s="84" t="s">
        <v>253</v>
      </c>
      <c r="J452" s="84" t="s">
        <v>268</v>
      </c>
      <c r="K452" s="84" t="str">
        <f t="shared" si="242"/>
        <v>LK40DT</v>
      </c>
      <c r="L452" s="84" t="s">
        <v>258</v>
      </c>
      <c r="M452" s="248">
        <v>2200</v>
      </c>
      <c r="N452" s="248">
        <v>1200</v>
      </c>
      <c r="O452" s="248">
        <v>1000</v>
      </c>
      <c r="P452" s="282">
        <v>700</v>
      </c>
      <c r="Q452" s="95" t="e">
        <f>VLOOKUP(H452&amp;"Vị trí 1",#REF!,9,0)</f>
        <v>#REF!</v>
      </c>
      <c r="R452" s="95" t="e">
        <f>VLOOKUP(H452&amp;"Vị trí 2",#REF!,9,0)</f>
        <v>#REF!</v>
      </c>
      <c r="S452" s="95" t="e">
        <f>VLOOKUP(H452&amp;"Vị trí 3",#REF!,9,0)</f>
        <v>#REF!</v>
      </c>
      <c r="T452" s="95" t="e">
        <f>VLOOKUP(H452&amp;"Vị trí 4",#REF!,9,0)</f>
        <v>#REF!</v>
      </c>
      <c r="U452" s="237"/>
      <c r="V452" s="237" t="e">
        <f>VLOOKUP(B452,#REF!,32,0)</f>
        <v>#REF!</v>
      </c>
      <c r="W452" s="237"/>
      <c r="X452" s="237"/>
      <c r="Y452" s="238"/>
      <c r="Z452" s="238" t="e">
        <f>V452/N452</f>
        <v>#REF!</v>
      </c>
      <c r="AA452" s="238"/>
      <c r="AB452" s="238"/>
      <c r="AC452" s="237"/>
      <c r="AD452" s="237"/>
      <c r="AE452" s="237"/>
      <c r="AF452" s="237"/>
      <c r="AG452" s="238"/>
      <c r="AH452" s="238"/>
      <c r="AI452" s="238"/>
      <c r="AJ452" s="238"/>
      <c r="AK452" s="86">
        <v>10.132575757575758</v>
      </c>
      <c r="AL452" s="86"/>
      <c r="AM452" s="239"/>
      <c r="AN452" s="239">
        <f t="shared" si="267"/>
        <v>5.9</v>
      </c>
      <c r="AO452" s="98">
        <f t="shared" si="268"/>
        <v>12980</v>
      </c>
      <c r="AP452" s="98">
        <f t="shared" si="269"/>
        <v>7080</v>
      </c>
      <c r="AQ452" s="98">
        <f t="shared" si="270"/>
        <v>5900</v>
      </c>
      <c r="AR452" s="98">
        <f t="shared" si="271"/>
        <v>4130</v>
      </c>
      <c r="AS452" s="99">
        <f t="shared" si="272"/>
        <v>13000</v>
      </c>
      <c r="AT452" s="99">
        <f t="shared" si="272"/>
        <v>7100</v>
      </c>
      <c r="AU452" s="99">
        <f t="shared" si="272"/>
        <v>5900</v>
      </c>
      <c r="AV452" s="99">
        <f t="shared" si="272"/>
        <v>4100</v>
      </c>
      <c r="AW452" s="100">
        <f t="shared" si="273"/>
        <v>1947</v>
      </c>
      <c r="AX452" s="240" t="s">
        <v>3</v>
      </c>
      <c r="AY452" s="101">
        <v>3500</v>
      </c>
      <c r="AZ452" s="102">
        <v>1750</v>
      </c>
      <c r="BA452" s="102">
        <v>1050</v>
      </c>
      <c r="BB452" s="102">
        <v>700</v>
      </c>
      <c r="BC452" s="97">
        <v>3000</v>
      </c>
      <c r="BD452" s="97">
        <v>1500</v>
      </c>
      <c r="BE452" s="97">
        <v>900</v>
      </c>
      <c r="BF452" s="97">
        <v>600</v>
      </c>
      <c r="BG452" s="103">
        <f t="shared" si="274"/>
        <v>2153</v>
      </c>
      <c r="BJ452" s="235" t="e">
        <f>M452*#REF!</f>
        <v>#REF!</v>
      </c>
      <c r="BK452" s="235" t="e">
        <f>N452*#REF!</f>
        <v>#REF!</v>
      </c>
      <c r="BL452" s="235" t="e">
        <f>O452*#REF!</f>
        <v>#REF!</v>
      </c>
      <c r="BM452" s="235" t="e">
        <f>P452*#REF!</f>
        <v>#REF!</v>
      </c>
    </row>
    <row r="453" spans="1:65" s="18" customFormat="1" ht="35.1" customHeight="1" x14ac:dyDescent="0.25">
      <c r="A453" s="83" t="str">
        <f t="shared" si="263"/>
        <v>LK41DT+1</v>
      </c>
      <c r="B453" s="83" t="str">
        <f t="shared" si="264"/>
        <v>LK41DT+2</v>
      </c>
      <c r="C453" s="83" t="str">
        <f t="shared" si="265"/>
        <v>LK41DT+3</v>
      </c>
      <c r="D453" s="83" t="str">
        <f t="shared" si="266"/>
        <v>LK41DT+4</v>
      </c>
      <c r="E453" s="18" t="s">
        <v>3</v>
      </c>
      <c r="F453" s="85">
        <v>41</v>
      </c>
      <c r="G453" s="85"/>
      <c r="H453" s="93" t="s">
        <v>5403</v>
      </c>
      <c r="I453" s="84" t="s">
        <v>5404</v>
      </c>
      <c r="J453" s="84" t="s">
        <v>268</v>
      </c>
      <c r="K453" s="84" t="str">
        <f t="shared" si="242"/>
        <v>LK41DT</v>
      </c>
      <c r="L453" s="84" t="s">
        <v>258</v>
      </c>
      <c r="M453" s="248">
        <v>2200</v>
      </c>
      <c r="N453" s="248">
        <v>1200</v>
      </c>
      <c r="O453" s="248">
        <v>1000</v>
      </c>
      <c r="P453" s="282">
        <v>700</v>
      </c>
      <c r="Q453" s="95" t="e">
        <f>VLOOKUP(H453&amp;"Vị trí 1",#REF!,9,0)</f>
        <v>#REF!</v>
      </c>
      <c r="R453" s="95" t="e">
        <f>VLOOKUP(H453&amp;"Vị trí 2",#REF!,9,0)</f>
        <v>#REF!</v>
      </c>
      <c r="S453" s="95" t="e">
        <f>VLOOKUP(H453&amp;"Vị trí 3",#REF!,9,0)</f>
        <v>#REF!</v>
      </c>
      <c r="T453" s="95" t="e">
        <f>VLOOKUP(H453&amp;"Vị trí 4",#REF!,9,0)</f>
        <v>#REF!</v>
      </c>
      <c r="U453" s="237"/>
      <c r="V453" s="237"/>
      <c r="W453" s="237"/>
      <c r="X453" s="237"/>
      <c r="Y453" s="238"/>
      <c r="Z453" s="238"/>
      <c r="AA453" s="238"/>
      <c r="AB453" s="238"/>
      <c r="AC453" s="237"/>
      <c r="AD453" s="237"/>
      <c r="AE453" s="237"/>
      <c r="AF453" s="237"/>
      <c r="AG453" s="238"/>
      <c r="AH453" s="238"/>
      <c r="AI453" s="238"/>
      <c r="AJ453" s="238"/>
      <c r="AK453" s="86">
        <v>12.94</v>
      </c>
      <c r="AL453" s="86"/>
      <c r="AM453" s="239"/>
      <c r="AN453" s="239">
        <f t="shared" si="267"/>
        <v>7.6</v>
      </c>
      <c r="AO453" s="98">
        <f t="shared" si="268"/>
        <v>16720</v>
      </c>
      <c r="AP453" s="98">
        <f t="shared" si="269"/>
        <v>9120</v>
      </c>
      <c r="AQ453" s="98">
        <f t="shared" si="270"/>
        <v>7600</v>
      </c>
      <c r="AR453" s="98">
        <f t="shared" si="271"/>
        <v>5320</v>
      </c>
      <c r="AS453" s="99">
        <f t="shared" si="272"/>
        <v>16700</v>
      </c>
      <c r="AT453" s="99">
        <f t="shared" si="272"/>
        <v>9100</v>
      </c>
      <c r="AU453" s="99">
        <f t="shared" si="272"/>
        <v>7600</v>
      </c>
      <c r="AV453" s="99">
        <f t="shared" si="272"/>
        <v>5300</v>
      </c>
      <c r="AW453" s="100">
        <f t="shared" si="273"/>
        <v>2508</v>
      </c>
      <c r="AX453" s="240" t="s">
        <v>3</v>
      </c>
      <c r="AY453" s="101"/>
      <c r="AZ453" s="102"/>
      <c r="BA453" s="102"/>
      <c r="BB453" s="102"/>
      <c r="BC453" s="97"/>
      <c r="BD453" s="97"/>
      <c r="BE453" s="97"/>
      <c r="BF453" s="97"/>
      <c r="BG453" s="103">
        <f t="shared" si="274"/>
        <v>2792</v>
      </c>
    </row>
    <row r="454" spans="1:65" s="18" customFormat="1" ht="35.1" customHeight="1" x14ac:dyDescent="0.25">
      <c r="A454" s="83" t="str">
        <f t="shared" si="263"/>
        <v>LK42DT+1</v>
      </c>
      <c r="B454" s="83" t="str">
        <f t="shared" si="264"/>
        <v>LK42DT+2</v>
      </c>
      <c r="C454" s="83" t="str">
        <f t="shared" si="265"/>
        <v>LK42DT+3</v>
      </c>
      <c r="D454" s="83" t="str">
        <f t="shared" si="266"/>
        <v>LK42DT+4</v>
      </c>
      <c r="E454" s="18" t="s">
        <v>3</v>
      </c>
      <c r="F454" s="85">
        <v>42</v>
      </c>
      <c r="G454" s="85"/>
      <c r="H454" s="93" t="s">
        <v>5405</v>
      </c>
      <c r="I454" s="84" t="s">
        <v>208</v>
      </c>
      <c r="J454" s="84" t="s">
        <v>210</v>
      </c>
      <c r="K454" s="84" t="str">
        <f t="shared" si="242"/>
        <v>LK42DT</v>
      </c>
      <c r="L454" s="84" t="s">
        <v>4729</v>
      </c>
      <c r="M454" s="248">
        <v>4100</v>
      </c>
      <c r="N454" s="248">
        <v>2400</v>
      </c>
      <c r="O454" s="248">
        <v>1700</v>
      </c>
      <c r="P454" s="248">
        <v>1200</v>
      </c>
      <c r="Q454" s="95" t="e">
        <f>VLOOKUP(H454&amp;"Vị trí 1",#REF!,9,0)</f>
        <v>#REF!</v>
      </c>
      <c r="R454" s="95" t="e">
        <f>VLOOKUP(H454&amp;"Vị trí 2",#REF!,9,0)</f>
        <v>#REF!</v>
      </c>
      <c r="S454" s="95" t="e">
        <f>VLOOKUP(H454&amp;"Vị trí 3",#REF!,9,0)</f>
        <v>#REF!</v>
      </c>
      <c r="T454" s="95" t="e">
        <f>VLOOKUP(H454&amp;"Vị trí 4",#REF!,9,0)</f>
        <v>#REF!</v>
      </c>
      <c r="U454" s="237"/>
      <c r="V454" s="237" t="e">
        <f>VLOOKUP(B454,#REF!,32,0)</f>
        <v>#REF!</v>
      </c>
      <c r="W454" s="237"/>
      <c r="X454" s="237"/>
      <c r="Y454" s="238"/>
      <c r="Z454" s="238" t="e">
        <f>V454/N454</f>
        <v>#REF!</v>
      </c>
      <c r="AA454" s="238"/>
      <c r="AB454" s="238"/>
      <c r="AC454" s="237"/>
      <c r="AD454" s="237"/>
      <c r="AE454" s="237"/>
      <c r="AF454" s="237"/>
      <c r="AG454" s="238"/>
      <c r="AH454" s="238"/>
      <c r="AI454" s="238"/>
      <c r="AJ454" s="238"/>
      <c r="AK454" s="86">
        <v>10.24390243902439</v>
      </c>
      <c r="AL454" s="86"/>
      <c r="AM454" s="239"/>
      <c r="AN454" s="239">
        <f t="shared" si="267"/>
        <v>6</v>
      </c>
      <c r="AO454" s="98">
        <f t="shared" si="268"/>
        <v>24600</v>
      </c>
      <c r="AP454" s="98">
        <f t="shared" si="269"/>
        <v>14400</v>
      </c>
      <c r="AQ454" s="98">
        <f t="shared" si="270"/>
        <v>10200</v>
      </c>
      <c r="AR454" s="98">
        <f t="shared" si="271"/>
        <v>7200</v>
      </c>
      <c r="AS454" s="99">
        <f t="shared" si="272"/>
        <v>24600</v>
      </c>
      <c r="AT454" s="99">
        <f t="shared" si="272"/>
        <v>14400</v>
      </c>
      <c r="AU454" s="99">
        <f t="shared" si="272"/>
        <v>10200</v>
      </c>
      <c r="AV454" s="99">
        <f t="shared" si="272"/>
        <v>7200</v>
      </c>
      <c r="AW454" s="100">
        <f t="shared" si="273"/>
        <v>3690</v>
      </c>
      <c r="AX454" s="240" t="s">
        <v>3</v>
      </c>
      <c r="AY454" s="101">
        <v>2800</v>
      </c>
      <c r="AZ454" s="102">
        <v>1400</v>
      </c>
      <c r="BA454" s="102">
        <v>1050</v>
      </c>
      <c r="BB454" s="102">
        <v>630</v>
      </c>
      <c r="BC454" s="97">
        <v>2400</v>
      </c>
      <c r="BD454" s="97">
        <v>1200</v>
      </c>
      <c r="BE454" s="97">
        <v>900</v>
      </c>
      <c r="BF454" s="97">
        <v>540</v>
      </c>
      <c r="BG454" s="103">
        <f t="shared" si="274"/>
        <v>3510</v>
      </c>
      <c r="BJ454" s="235" t="e">
        <f>M454*#REF!</f>
        <v>#REF!</v>
      </c>
      <c r="BK454" s="235" t="e">
        <f>N454*#REF!</f>
        <v>#REF!</v>
      </c>
      <c r="BL454" s="235" t="e">
        <f>O454*#REF!</f>
        <v>#REF!</v>
      </c>
      <c r="BM454" s="235" t="e">
        <f>P454*#REF!</f>
        <v>#REF!</v>
      </c>
    </row>
    <row r="455" spans="1:65" s="18" customFormat="1" ht="35.1" customHeight="1" x14ac:dyDescent="0.25">
      <c r="A455" s="83" t="str">
        <f t="shared" si="263"/>
        <v>LK43DT+1</v>
      </c>
      <c r="B455" s="83" t="str">
        <f t="shared" si="264"/>
        <v>LK43DT+2</v>
      </c>
      <c r="C455" s="83" t="str">
        <f t="shared" si="265"/>
        <v>LK43DT+3</v>
      </c>
      <c r="D455" s="83" t="str">
        <f t="shared" si="266"/>
        <v>LK43DT+4</v>
      </c>
      <c r="E455" s="18" t="s">
        <v>3</v>
      </c>
      <c r="F455" s="85">
        <v>43</v>
      </c>
      <c r="G455" s="85"/>
      <c r="H455" s="93" t="s">
        <v>5406</v>
      </c>
      <c r="I455" s="84" t="s">
        <v>5407</v>
      </c>
      <c r="J455" s="84" t="s">
        <v>208</v>
      </c>
      <c r="K455" s="84" t="str">
        <f t="shared" si="242"/>
        <v>LK43DT</v>
      </c>
      <c r="L455" s="84" t="s">
        <v>5408</v>
      </c>
      <c r="M455" s="248">
        <v>4500</v>
      </c>
      <c r="N455" s="248">
        <v>2600</v>
      </c>
      <c r="O455" s="248">
        <v>1700</v>
      </c>
      <c r="P455" s="248">
        <v>1200</v>
      </c>
      <c r="Q455" s="95" t="e">
        <f>VLOOKUP(H455&amp;"Vị trí 1",#REF!,9,0)</f>
        <v>#REF!</v>
      </c>
      <c r="R455" s="95" t="e">
        <f>VLOOKUP(H455&amp;"Vị trí 2",#REF!,9,0)</f>
        <v>#REF!</v>
      </c>
      <c r="S455" s="95" t="e">
        <f>VLOOKUP(H455&amp;"Vị trí 3",#REF!,9,0)</f>
        <v>#REF!</v>
      </c>
      <c r="T455" s="95" t="e">
        <f>VLOOKUP(H455&amp;"Vị trí 4",#REF!,9,0)</f>
        <v>#REF!</v>
      </c>
      <c r="U455" s="237" t="e">
        <f>VLOOKUP(A455,#REF!,32,0)</f>
        <v>#REF!</v>
      </c>
      <c r="V455" s="237"/>
      <c r="W455" s="237"/>
      <c r="X455" s="237"/>
      <c r="Y455" s="238" t="e">
        <f>U455/M455</f>
        <v>#REF!</v>
      </c>
      <c r="Z455" s="238"/>
      <c r="AA455" s="238"/>
      <c r="AB455" s="238"/>
      <c r="AC455" s="237"/>
      <c r="AD455" s="237"/>
      <c r="AE455" s="237"/>
      <c r="AF455" s="237"/>
      <c r="AG455" s="238"/>
      <c r="AH455" s="238"/>
      <c r="AI455" s="238"/>
      <c r="AJ455" s="238"/>
      <c r="AK455" s="86">
        <v>12.94</v>
      </c>
      <c r="AL455" s="86"/>
      <c r="AM455" s="239"/>
      <c r="AN455" s="239">
        <f t="shared" si="267"/>
        <v>7.6</v>
      </c>
      <c r="AO455" s="98">
        <f t="shared" si="268"/>
        <v>34200</v>
      </c>
      <c r="AP455" s="98">
        <f t="shared" si="269"/>
        <v>19760</v>
      </c>
      <c r="AQ455" s="98">
        <f t="shared" si="270"/>
        <v>12920</v>
      </c>
      <c r="AR455" s="98">
        <f t="shared" si="271"/>
        <v>9120</v>
      </c>
      <c r="AS455" s="99">
        <f t="shared" si="272"/>
        <v>34200</v>
      </c>
      <c r="AT455" s="99">
        <f t="shared" si="272"/>
        <v>19800</v>
      </c>
      <c r="AU455" s="99">
        <f t="shared" si="272"/>
        <v>12900</v>
      </c>
      <c r="AV455" s="99">
        <f t="shared" si="272"/>
        <v>9100</v>
      </c>
      <c r="AW455" s="100">
        <f t="shared" si="273"/>
        <v>5130</v>
      </c>
      <c r="AX455" s="240" t="s">
        <v>3</v>
      </c>
      <c r="AY455" s="101">
        <v>3080</v>
      </c>
      <c r="AZ455" s="102">
        <v>1540</v>
      </c>
      <c r="BA455" s="102">
        <v>1120</v>
      </c>
      <c r="BB455" s="102">
        <v>630</v>
      </c>
      <c r="BC455" s="97">
        <v>2640</v>
      </c>
      <c r="BD455" s="97">
        <v>1320</v>
      </c>
      <c r="BE455" s="97">
        <v>960</v>
      </c>
      <c r="BF455" s="97">
        <v>540</v>
      </c>
      <c r="BG455" s="103">
        <f t="shared" si="274"/>
        <v>3970</v>
      </c>
      <c r="BJ455" s="235" t="e">
        <f>M455*#REF!</f>
        <v>#REF!</v>
      </c>
      <c r="BK455" s="235" t="e">
        <f>N455*#REF!</f>
        <v>#REF!</v>
      </c>
      <c r="BL455" s="235" t="e">
        <f>O455*#REF!</f>
        <v>#REF!</v>
      </c>
      <c r="BM455" s="235" t="e">
        <f>P455*#REF!</f>
        <v>#REF!</v>
      </c>
    </row>
    <row r="456" spans="1:65" s="18" customFormat="1" ht="35.1" customHeight="1" x14ac:dyDescent="0.25">
      <c r="A456" s="83" t="str">
        <f t="shared" si="263"/>
        <v>LK44DT+1</v>
      </c>
      <c r="B456" s="83" t="str">
        <f t="shared" si="264"/>
        <v>LK44DT+2</v>
      </c>
      <c r="C456" s="83" t="str">
        <f t="shared" si="265"/>
        <v>LK44DT+3</v>
      </c>
      <c r="D456" s="83" t="str">
        <f t="shared" si="266"/>
        <v>LK44DT+4</v>
      </c>
      <c r="E456" s="18" t="s">
        <v>3</v>
      </c>
      <c r="F456" s="85">
        <v>44</v>
      </c>
      <c r="G456" s="85"/>
      <c r="H456" s="93" t="s">
        <v>5409</v>
      </c>
      <c r="I456" s="84" t="s">
        <v>176</v>
      </c>
      <c r="J456" s="84" t="s">
        <v>5410</v>
      </c>
      <c r="K456" s="84" t="str">
        <f t="shared" si="242"/>
        <v>LK44DT</v>
      </c>
      <c r="L456" s="84" t="s">
        <v>5408</v>
      </c>
      <c r="M456" s="248">
        <v>4000</v>
      </c>
      <c r="N456" s="248">
        <v>2000</v>
      </c>
      <c r="O456" s="248">
        <v>1500</v>
      </c>
      <c r="P456" s="248">
        <v>1000</v>
      </c>
      <c r="Q456" s="95" t="e">
        <f>VLOOKUP(H456&amp;"Vị trí 1",#REF!,9,0)</f>
        <v>#REF!</v>
      </c>
      <c r="R456" s="95" t="e">
        <f>VLOOKUP(H456&amp;"Vị trí 2",#REF!,9,0)</f>
        <v>#REF!</v>
      </c>
      <c r="S456" s="95" t="e">
        <f>VLOOKUP(H456&amp;"Vị trí 3",#REF!,9,0)</f>
        <v>#REF!</v>
      </c>
      <c r="T456" s="95" t="e">
        <f>VLOOKUP(H456&amp;"Vị trí 4",#REF!,9,0)</f>
        <v>#REF!</v>
      </c>
      <c r="U456" s="237"/>
      <c r="V456" s="237"/>
      <c r="W456" s="237"/>
      <c r="X456" s="237"/>
      <c r="Y456" s="238"/>
      <c r="Z456" s="238"/>
      <c r="AA456" s="238"/>
      <c r="AB456" s="238"/>
      <c r="AC456" s="237"/>
      <c r="AD456" s="237"/>
      <c r="AE456" s="237"/>
      <c r="AF456" s="237"/>
      <c r="AG456" s="238"/>
      <c r="AH456" s="238"/>
      <c r="AI456" s="238"/>
      <c r="AJ456" s="238"/>
      <c r="AK456" s="86">
        <v>12.94</v>
      </c>
      <c r="AL456" s="86"/>
      <c r="AM456" s="239"/>
      <c r="AN456" s="239">
        <f t="shared" si="267"/>
        <v>7.6</v>
      </c>
      <c r="AO456" s="98">
        <f t="shared" si="268"/>
        <v>30400</v>
      </c>
      <c r="AP456" s="98">
        <f t="shared" si="269"/>
        <v>15200</v>
      </c>
      <c r="AQ456" s="98">
        <f t="shared" si="270"/>
        <v>11400</v>
      </c>
      <c r="AR456" s="98">
        <f t="shared" si="271"/>
        <v>7600</v>
      </c>
      <c r="AS456" s="99">
        <f t="shared" si="272"/>
        <v>30400</v>
      </c>
      <c r="AT456" s="99">
        <f t="shared" si="272"/>
        <v>15200</v>
      </c>
      <c r="AU456" s="99">
        <f t="shared" si="272"/>
        <v>11400</v>
      </c>
      <c r="AV456" s="99">
        <f t="shared" si="272"/>
        <v>7600</v>
      </c>
      <c r="AW456" s="100">
        <f t="shared" si="273"/>
        <v>4560</v>
      </c>
      <c r="AX456" s="240" t="s">
        <v>3</v>
      </c>
      <c r="AY456" s="101">
        <v>4200</v>
      </c>
      <c r="AZ456" s="102">
        <v>2100</v>
      </c>
      <c r="BA456" s="102">
        <v>1400</v>
      </c>
      <c r="BB456" s="102">
        <v>840</v>
      </c>
      <c r="BC456" s="97">
        <v>3600</v>
      </c>
      <c r="BD456" s="97">
        <v>1800</v>
      </c>
      <c r="BE456" s="97">
        <v>1200</v>
      </c>
      <c r="BF456" s="97">
        <v>720</v>
      </c>
      <c r="BG456" s="103">
        <f t="shared" si="274"/>
        <v>3040</v>
      </c>
      <c r="BJ456" s="235" t="e">
        <f>M456*#REF!</f>
        <v>#REF!</v>
      </c>
      <c r="BK456" s="235" t="e">
        <f>N456*#REF!</f>
        <v>#REF!</v>
      </c>
      <c r="BL456" s="235" t="e">
        <f>O456*#REF!</f>
        <v>#REF!</v>
      </c>
      <c r="BM456" s="235" t="e">
        <f>P456*#REF!</f>
        <v>#REF!</v>
      </c>
    </row>
    <row r="457" spans="1:65" s="18" customFormat="1" ht="35.1" customHeight="1" x14ac:dyDescent="0.25">
      <c r="A457" s="83" t="str">
        <f t="shared" si="263"/>
        <v>LK45DT+1</v>
      </c>
      <c r="B457" s="83" t="str">
        <f t="shared" si="264"/>
        <v>LK45DT+2</v>
      </c>
      <c r="C457" s="83" t="str">
        <f t="shared" si="265"/>
        <v>LK45DT+3</v>
      </c>
      <c r="D457" s="83" t="str">
        <f t="shared" si="266"/>
        <v>LK45DT+4</v>
      </c>
      <c r="E457" s="18" t="s">
        <v>3</v>
      </c>
      <c r="F457" s="85">
        <v>45</v>
      </c>
      <c r="G457" s="85"/>
      <c r="H457" s="93" t="s">
        <v>5411</v>
      </c>
      <c r="I457" s="84" t="s">
        <v>5068</v>
      </c>
      <c r="J457" s="84" t="s">
        <v>210</v>
      </c>
      <c r="K457" s="84" t="str">
        <f t="shared" si="242"/>
        <v>LK45DT</v>
      </c>
      <c r="L457" s="84" t="s">
        <v>264</v>
      </c>
      <c r="M457" s="248">
        <v>4200</v>
      </c>
      <c r="N457" s="248">
        <v>2600</v>
      </c>
      <c r="O457" s="248">
        <v>1700</v>
      </c>
      <c r="P457" s="248">
        <v>1200</v>
      </c>
      <c r="Q457" s="95" t="e">
        <f>VLOOKUP(H457&amp;"Vị trí 1",#REF!,9,0)</f>
        <v>#REF!</v>
      </c>
      <c r="R457" s="95" t="e">
        <f>VLOOKUP(H457&amp;"Vị trí 2",#REF!,9,0)</f>
        <v>#REF!</v>
      </c>
      <c r="S457" s="95" t="e">
        <f>VLOOKUP(H457&amp;"Vị trí 3",#REF!,9,0)</f>
        <v>#REF!</v>
      </c>
      <c r="T457" s="95" t="e">
        <f>VLOOKUP(H457&amp;"Vị trí 4",#REF!,9,0)</f>
        <v>#REF!</v>
      </c>
      <c r="U457" s="237"/>
      <c r="V457" s="237"/>
      <c r="W457" s="237"/>
      <c r="X457" s="237"/>
      <c r="Y457" s="238"/>
      <c r="Z457" s="238"/>
      <c r="AA457" s="238"/>
      <c r="AB457" s="238"/>
      <c r="AC457" s="237"/>
      <c r="AD457" s="237"/>
      <c r="AE457" s="237"/>
      <c r="AF457" s="237"/>
      <c r="AG457" s="238"/>
      <c r="AH457" s="238"/>
      <c r="AI457" s="238"/>
      <c r="AJ457" s="238"/>
      <c r="AK457" s="86">
        <v>12.94</v>
      </c>
      <c r="AL457" s="86"/>
      <c r="AM457" s="239"/>
      <c r="AN457" s="239">
        <f t="shared" si="267"/>
        <v>7.6</v>
      </c>
      <c r="AO457" s="98">
        <f t="shared" si="268"/>
        <v>31920</v>
      </c>
      <c r="AP457" s="98">
        <f t="shared" si="269"/>
        <v>19760</v>
      </c>
      <c r="AQ457" s="98">
        <f t="shared" si="270"/>
        <v>12920</v>
      </c>
      <c r="AR457" s="98">
        <f t="shared" si="271"/>
        <v>9120</v>
      </c>
      <c r="AS457" s="99">
        <f t="shared" si="272"/>
        <v>31900</v>
      </c>
      <c r="AT457" s="99">
        <f t="shared" si="272"/>
        <v>19800</v>
      </c>
      <c r="AU457" s="99">
        <f t="shared" si="272"/>
        <v>12900</v>
      </c>
      <c r="AV457" s="99">
        <f t="shared" si="272"/>
        <v>9100</v>
      </c>
      <c r="AW457" s="100">
        <f t="shared" si="273"/>
        <v>4788</v>
      </c>
      <c r="AX457" s="240" t="s">
        <v>3</v>
      </c>
      <c r="AY457" s="101"/>
      <c r="AZ457" s="102"/>
      <c r="BA457" s="102"/>
      <c r="BB457" s="102"/>
      <c r="BC457" s="97"/>
      <c r="BD457" s="97"/>
      <c r="BE457" s="97"/>
      <c r="BF457" s="97"/>
      <c r="BG457" s="103">
        <f t="shared" si="274"/>
        <v>4312</v>
      </c>
    </row>
    <row r="458" spans="1:65" s="18" customFormat="1" ht="35.1" customHeight="1" x14ac:dyDescent="0.25">
      <c r="A458" s="83" t="str">
        <f t="shared" si="263"/>
        <v>LK46DT+1</v>
      </c>
      <c r="B458" s="83" t="str">
        <f t="shared" si="264"/>
        <v>LK46DT+2</v>
      </c>
      <c r="C458" s="83" t="str">
        <f t="shared" si="265"/>
        <v>LK46DT+3</v>
      </c>
      <c r="D458" s="83" t="str">
        <f t="shared" si="266"/>
        <v>LK46DT+4</v>
      </c>
      <c r="E458" s="18" t="s">
        <v>3</v>
      </c>
      <c r="F458" s="85">
        <v>46</v>
      </c>
      <c r="G458" s="85"/>
      <c r="H458" s="93" t="s">
        <v>5412</v>
      </c>
      <c r="I458" s="84" t="s">
        <v>5408</v>
      </c>
      <c r="J458" s="84" t="s">
        <v>210</v>
      </c>
      <c r="K458" s="84" t="str">
        <f t="shared" si="242"/>
        <v>LK46DT</v>
      </c>
      <c r="L458" s="84" t="s">
        <v>264</v>
      </c>
      <c r="M458" s="248">
        <v>6000</v>
      </c>
      <c r="N458" s="248">
        <v>3000</v>
      </c>
      <c r="O458" s="248">
        <v>2000</v>
      </c>
      <c r="P458" s="248">
        <v>1200</v>
      </c>
      <c r="Q458" s="95" t="e">
        <f>VLOOKUP(H458&amp;"Vị trí 1",#REF!,9,0)</f>
        <v>#REF!</v>
      </c>
      <c r="R458" s="95" t="e">
        <f>VLOOKUP(H458&amp;"Vị trí 2",#REF!,9,0)</f>
        <v>#REF!</v>
      </c>
      <c r="S458" s="95" t="e">
        <f>VLOOKUP(H458&amp;"Vị trí 3",#REF!,9,0)</f>
        <v>#REF!</v>
      </c>
      <c r="T458" s="95" t="e">
        <f>VLOOKUP(H458&amp;"Vị trí 4",#REF!,9,0)</f>
        <v>#REF!</v>
      </c>
      <c r="U458" s="237"/>
      <c r="V458" s="237"/>
      <c r="W458" s="237"/>
      <c r="X458" s="237"/>
      <c r="Y458" s="238"/>
      <c r="Z458" s="238"/>
      <c r="AA458" s="238"/>
      <c r="AB458" s="238"/>
      <c r="AC458" s="237"/>
      <c r="AD458" s="237"/>
      <c r="AE458" s="237"/>
      <c r="AF458" s="237"/>
      <c r="AG458" s="238"/>
      <c r="AH458" s="238"/>
      <c r="AI458" s="238"/>
      <c r="AJ458" s="238"/>
      <c r="AK458" s="86">
        <v>12.94</v>
      </c>
      <c r="AL458" s="86"/>
      <c r="AM458" s="239"/>
      <c r="AN458" s="239">
        <f t="shared" si="267"/>
        <v>7.6</v>
      </c>
      <c r="AO458" s="98">
        <f t="shared" si="268"/>
        <v>45600</v>
      </c>
      <c r="AP458" s="98">
        <f t="shared" si="269"/>
        <v>22800</v>
      </c>
      <c r="AQ458" s="98">
        <f t="shared" si="270"/>
        <v>15200</v>
      </c>
      <c r="AR458" s="98">
        <f t="shared" si="271"/>
        <v>9120</v>
      </c>
      <c r="AS458" s="99">
        <f t="shared" si="272"/>
        <v>45600</v>
      </c>
      <c r="AT458" s="99">
        <f t="shared" si="272"/>
        <v>22800</v>
      </c>
      <c r="AU458" s="99">
        <f t="shared" si="272"/>
        <v>15200</v>
      </c>
      <c r="AV458" s="99">
        <f t="shared" si="272"/>
        <v>9100</v>
      </c>
      <c r="AW458" s="100">
        <f t="shared" si="273"/>
        <v>6840</v>
      </c>
      <c r="AX458" s="240" t="s">
        <v>3</v>
      </c>
      <c r="AY458" s="101">
        <v>2800</v>
      </c>
      <c r="AZ458" s="102">
        <v>1400</v>
      </c>
      <c r="BA458" s="102">
        <v>980</v>
      </c>
      <c r="BB458" s="102">
        <v>630</v>
      </c>
      <c r="BC458" s="97">
        <v>2400</v>
      </c>
      <c r="BD458" s="97">
        <v>1200</v>
      </c>
      <c r="BE458" s="97">
        <v>840</v>
      </c>
      <c r="BF458" s="97">
        <v>540</v>
      </c>
      <c r="BG458" s="103">
        <f t="shared" si="274"/>
        <v>2260</v>
      </c>
      <c r="BJ458" s="235" t="e">
        <f>M458*#REF!</f>
        <v>#REF!</v>
      </c>
      <c r="BK458" s="235" t="e">
        <f>N458*#REF!</f>
        <v>#REF!</v>
      </c>
      <c r="BL458" s="235" t="e">
        <f>O458*#REF!</f>
        <v>#REF!</v>
      </c>
      <c r="BM458" s="235" t="e">
        <f>P458*#REF!</f>
        <v>#REF!</v>
      </c>
    </row>
    <row r="459" spans="1:65" s="18" customFormat="1" ht="35.1" customHeight="1" x14ac:dyDescent="0.25">
      <c r="A459" s="83" t="str">
        <f t="shared" si="263"/>
        <v>LK47DT+1</v>
      </c>
      <c r="B459" s="83" t="str">
        <f t="shared" si="264"/>
        <v>LK47DT+2</v>
      </c>
      <c r="C459" s="83" t="str">
        <f t="shared" si="265"/>
        <v>LK47DT+3</v>
      </c>
      <c r="D459" s="83" t="str">
        <f t="shared" si="266"/>
        <v>LK47DT+4</v>
      </c>
      <c r="E459" s="18" t="s">
        <v>3</v>
      </c>
      <c r="F459" s="85">
        <v>47</v>
      </c>
      <c r="G459" s="85"/>
      <c r="H459" s="93" t="s">
        <v>5413</v>
      </c>
      <c r="I459" s="84" t="s">
        <v>5119</v>
      </c>
      <c r="J459" s="84" t="s">
        <v>5270</v>
      </c>
      <c r="K459" s="84" t="str">
        <f t="shared" si="242"/>
        <v>LK47DT</v>
      </c>
      <c r="L459" s="84" t="s">
        <v>4729</v>
      </c>
      <c r="M459" s="248">
        <v>5000</v>
      </c>
      <c r="N459" s="248">
        <v>2500</v>
      </c>
      <c r="O459" s="248">
        <v>1500</v>
      </c>
      <c r="P459" s="248">
        <v>1000</v>
      </c>
      <c r="Q459" s="95" t="e">
        <f>VLOOKUP(H459&amp;"Vị trí 1",#REF!,9,0)</f>
        <v>#REF!</v>
      </c>
      <c r="R459" s="95" t="e">
        <f>VLOOKUP(H459&amp;"Vị trí 2",#REF!,9,0)</f>
        <v>#REF!</v>
      </c>
      <c r="S459" s="95" t="e">
        <f>VLOOKUP(H459&amp;"Vị trí 3",#REF!,9,0)</f>
        <v>#REF!</v>
      </c>
      <c r="T459" s="95" t="e">
        <f>VLOOKUP(H459&amp;"Vị trí 4",#REF!,9,0)</f>
        <v>#REF!</v>
      </c>
      <c r="U459" s="237" t="e">
        <f>VLOOKUP(A459,#REF!,32,0)</f>
        <v>#REF!</v>
      </c>
      <c r="V459" s="237"/>
      <c r="W459" s="237"/>
      <c r="X459" s="237"/>
      <c r="Y459" s="238" t="e">
        <f>U459/M459</f>
        <v>#REF!</v>
      </c>
      <c r="Z459" s="238"/>
      <c r="AA459" s="238"/>
      <c r="AB459" s="238"/>
      <c r="AC459" s="237"/>
      <c r="AD459" s="237"/>
      <c r="AE459" s="237"/>
      <c r="AF459" s="237"/>
      <c r="AG459" s="238"/>
      <c r="AH459" s="238"/>
      <c r="AI459" s="238"/>
      <c r="AJ459" s="238"/>
      <c r="AK459" s="86">
        <v>11.6</v>
      </c>
      <c r="AL459" s="86"/>
      <c r="AM459" s="239"/>
      <c r="AN459" s="239">
        <f t="shared" si="267"/>
        <v>6.8</v>
      </c>
      <c r="AO459" s="98">
        <f t="shared" si="268"/>
        <v>34000</v>
      </c>
      <c r="AP459" s="98">
        <f t="shared" si="269"/>
        <v>17000</v>
      </c>
      <c r="AQ459" s="98">
        <f t="shared" si="270"/>
        <v>10200</v>
      </c>
      <c r="AR459" s="98">
        <f t="shared" si="271"/>
        <v>6800</v>
      </c>
      <c r="AS459" s="99">
        <f t="shared" si="272"/>
        <v>34000</v>
      </c>
      <c r="AT459" s="99">
        <f t="shared" si="272"/>
        <v>17000</v>
      </c>
      <c r="AU459" s="99">
        <f t="shared" si="272"/>
        <v>10200</v>
      </c>
      <c r="AV459" s="99">
        <f t="shared" si="272"/>
        <v>6800</v>
      </c>
      <c r="AW459" s="100">
        <f t="shared" si="273"/>
        <v>5100</v>
      </c>
      <c r="AX459" s="240" t="s">
        <v>3</v>
      </c>
      <c r="AY459" s="101">
        <v>2800</v>
      </c>
      <c r="AZ459" s="102">
        <v>1400</v>
      </c>
      <c r="BA459" s="102">
        <v>1050</v>
      </c>
      <c r="BB459" s="102">
        <v>560</v>
      </c>
      <c r="BC459" s="97">
        <v>2400</v>
      </c>
      <c r="BD459" s="97">
        <v>1200</v>
      </c>
      <c r="BE459" s="97">
        <v>900</v>
      </c>
      <c r="BF459" s="97">
        <v>480</v>
      </c>
      <c r="BG459" s="103">
        <f t="shared" si="274"/>
        <v>1700</v>
      </c>
      <c r="BJ459" s="235" t="e">
        <f>M459*#REF!</f>
        <v>#REF!</v>
      </c>
      <c r="BK459" s="235" t="e">
        <f>N459*#REF!</f>
        <v>#REF!</v>
      </c>
      <c r="BL459" s="235" t="e">
        <f>O459*#REF!</f>
        <v>#REF!</v>
      </c>
      <c r="BM459" s="235" t="e">
        <f>P459*#REF!</f>
        <v>#REF!</v>
      </c>
    </row>
    <row r="460" spans="1:65" s="18" customFormat="1" ht="35.1" customHeight="1" x14ac:dyDescent="0.25">
      <c r="A460" s="83" t="str">
        <f t="shared" si="263"/>
        <v>LK48DT+1</v>
      </c>
      <c r="B460" s="83" t="str">
        <f t="shared" si="264"/>
        <v>LK48DT+2</v>
      </c>
      <c r="C460" s="83" t="str">
        <f t="shared" si="265"/>
        <v>LK48DT+3</v>
      </c>
      <c r="D460" s="83" t="str">
        <f t="shared" si="266"/>
        <v>LK48DT+4</v>
      </c>
      <c r="E460" s="18" t="s">
        <v>3</v>
      </c>
      <c r="F460" s="85">
        <v>48</v>
      </c>
      <c r="G460" s="85"/>
      <c r="H460" s="93" t="s">
        <v>5414</v>
      </c>
      <c r="I460" s="84" t="s">
        <v>261</v>
      </c>
      <c r="J460" s="84" t="s">
        <v>5333</v>
      </c>
      <c r="K460" s="84"/>
      <c r="L460" s="84" t="s">
        <v>5119</v>
      </c>
      <c r="M460" s="282"/>
      <c r="N460" s="282"/>
      <c r="O460" s="282"/>
      <c r="P460" s="282"/>
      <c r="Q460" s="95"/>
      <c r="R460" s="95"/>
      <c r="S460" s="95"/>
      <c r="T460" s="95"/>
      <c r="U460" s="237" t="e">
        <f>VLOOKUP(A460,#REF!,32,0)</f>
        <v>#REF!</v>
      </c>
      <c r="V460" s="237"/>
      <c r="W460" s="237"/>
      <c r="X460" s="237"/>
      <c r="Y460" s="238" t="e">
        <f>U460/M460</f>
        <v>#REF!</v>
      </c>
      <c r="Z460" s="238"/>
      <c r="AA460" s="238"/>
      <c r="AB460" s="238"/>
      <c r="AC460" s="237"/>
      <c r="AD460" s="237"/>
      <c r="AE460" s="237"/>
      <c r="AF460" s="237"/>
      <c r="AG460" s="238"/>
      <c r="AH460" s="238"/>
      <c r="AI460" s="238"/>
      <c r="AJ460" s="238"/>
      <c r="AK460" s="86"/>
      <c r="AL460" s="86"/>
      <c r="AM460" s="239"/>
      <c r="AN460" s="239"/>
      <c r="AO460" s="98"/>
      <c r="AP460" s="98"/>
      <c r="AQ460" s="98"/>
      <c r="AR460" s="98"/>
      <c r="AS460" s="98"/>
      <c r="AT460" s="98"/>
      <c r="AU460" s="98"/>
      <c r="AV460" s="98"/>
      <c r="AW460" s="58"/>
      <c r="AX460" s="240" t="s">
        <v>3</v>
      </c>
      <c r="AY460" s="101">
        <v>4200</v>
      </c>
      <c r="AZ460" s="102">
        <v>2100</v>
      </c>
      <c r="BA460" s="102">
        <v>1400</v>
      </c>
      <c r="BB460" s="102">
        <v>840</v>
      </c>
      <c r="BC460" s="97">
        <v>3600</v>
      </c>
      <c r="BD460" s="97">
        <v>1800</v>
      </c>
      <c r="BE460" s="97">
        <v>1200</v>
      </c>
      <c r="BF460" s="97">
        <v>720</v>
      </c>
      <c r="BJ460" s="235" t="e">
        <f>M460*#REF!</f>
        <v>#REF!</v>
      </c>
      <c r="BK460" s="235" t="e">
        <f>N460*#REF!</f>
        <v>#REF!</v>
      </c>
      <c r="BL460" s="235" t="e">
        <f>O460*#REF!</f>
        <v>#REF!</v>
      </c>
      <c r="BM460" s="235" t="e">
        <f>P460*#REF!</f>
        <v>#REF!</v>
      </c>
    </row>
    <row r="461" spans="1:65" s="18" customFormat="1" ht="35.1" customHeight="1" x14ac:dyDescent="0.25">
      <c r="A461" s="83" t="str">
        <f t="shared" si="263"/>
        <v>LK48DT_D1+1</v>
      </c>
      <c r="B461" s="83" t="str">
        <f t="shared" si="264"/>
        <v>LK48DT_D1+2</v>
      </c>
      <c r="C461" s="83" t="str">
        <f t="shared" si="265"/>
        <v>LK48DT_D1+3</v>
      </c>
      <c r="D461" s="83" t="str">
        <f t="shared" si="266"/>
        <v>LK48DT_D1+4</v>
      </c>
      <c r="E461" s="18" t="s">
        <v>3</v>
      </c>
      <c r="F461" s="85"/>
      <c r="G461" s="85"/>
      <c r="H461" s="93" t="s">
        <v>5415</v>
      </c>
      <c r="I461" s="84" t="s">
        <v>5416</v>
      </c>
      <c r="J461" s="84" t="s">
        <v>5333</v>
      </c>
      <c r="K461" s="84" t="str">
        <f t="shared" ref="K461:K523" si="275">H461</f>
        <v>LK48DT_D1</v>
      </c>
      <c r="L461" s="84" t="s">
        <v>5252</v>
      </c>
      <c r="M461" s="248">
        <v>4000</v>
      </c>
      <c r="N461" s="248">
        <v>2000</v>
      </c>
      <c r="O461" s="248">
        <v>1500</v>
      </c>
      <c r="P461" s="282">
        <v>900</v>
      </c>
      <c r="Q461" s="95" t="e">
        <f>VLOOKUP(H461&amp;"Vị trí 1",#REF!,9,0)</f>
        <v>#REF!</v>
      </c>
      <c r="R461" s="95" t="e">
        <f>VLOOKUP(H461&amp;"Vị trí 2",#REF!,9,0)</f>
        <v>#REF!</v>
      </c>
      <c r="S461" s="95" t="e">
        <f>VLOOKUP(H461&amp;"Vị trí 3",#REF!,9,0)</f>
        <v>#REF!</v>
      </c>
      <c r="T461" s="95" t="e">
        <f>VLOOKUP(H461&amp;"Vị trí 4",#REF!,9,0)</f>
        <v>#REF!</v>
      </c>
      <c r="U461" s="237"/>
      <c r="V461" s="237"/>
      <c r="W461" s="237"/>
      <c r="X461" s="237"/>
      <c r="Y461" s="238"/>
      <c r="Z461" s="238"/>
      <c r="AA461" s="238"/>
      <c r="AB461" s="238"/>
      <c r="AC461" s="237"/>
      <c r="AD461" s="237"/>
      <c r="AE461" s="237"/>
      <c r="AF461" s="237"/>
      <c r="AG461" s="238"/>
      <c r="AH461" s="238"/>
      <c r="AI461" s="238"/>
      <c r="AJ461" s="238"/>
      <c r="AK461" s="86">
        <v>9.2949999999999999</v>
      </c>
      <c r="AL461" s="86"/>
      <c r="AM461" s="239"/>
      <c r="AN461" s="239">
        <f>ROUNDDOWN(AK461*$AN$10/$AK$10,1)</f>
        <v>5.4</v>
      </c>
      <c r="AO461" s="98">
        <f t="shared" ref="AO461:AR463" si="276">M461*$AN461</f>
        <v>21600</v>
      </c>
      <c r="AP461" s="98">
        <f t="shared" si="276"/>
        <v>10800</v>
      </c>
      <c r="AQ461" s="98">
        <f t="shared" si="276"/>
        <v>8100.0000000000009</v>
      </c>
      <c r="AR461" s="98">
        <f t="shared" si="276"/>
        <v>4860</v>
      </c>
      <c r="AS461" s="99">
        <f t="shared" ref="AS461:AV463" si="277">IF(AO461&lt;1000,ROUND(AO461,-1),ROUND(AO461,-2))</f>
        <v>21600</v>
      </c>
      <c r="AT461" s="99">
        <f t="shared" si="277"/>
        <v>10800</v>
      </c>
      <c r="AU461" s="99">
        <f t="shared" si="277"/>
        <v>8100</v>
      </c>
      <c r="AV461" s="99">
        <f t="shared" si="277"/>
        <v>4900</v>
      </c>
      <c r="AW461" s="100">
        <f>AO461*0.15</f>
        <v>3240</v>
      </c>
      <c r="AX461" s="240" t="s">
        <v>3</v>
      </c>
      <c r="AY461" s="101"/>
      <c r="AZ461" s="102"/>
      <c r="BA461" s="102"/>
      <c r="BB461" s="102"/>
      <c r="BC461" s="97"/>
      <c r="BD461" s="97"/>
      <c r="BE461" s="97"/>
      <c r="BF461" s="97"/>
      <c r="BG461" s="103">
        <f>AV461-AW461</f>
        <v>1660</v>
      </c>
    </row>
    <row r="462" spans="1:65" s="18" customFormat="1" ht="35.1" customHeight="1" x14ac:dyDescent="0.25">
      <c r="A462" s="83" t="str">
        <f t="shared" si="263"/>
        <v>LK48DT_D2+1</v>
      </c>
      <c r="B462" s="83" t="str">
        <f t="shared" si="264"/>
        <v>LK48DT_D2+2</v>
      </c>
      <c r="C462" s="83" t="str">
        <f t="shared" si="265"/>
        <v>LK48DT_D2+3</v>
      </c>
      <c r="D462" s="83" t="str">
        <f t="shared" si="266"/>
        <v>LK48DT_D2+4</v>
      </c>
      <c r="E462" s="18" t="s">
        <v>3</v>
      </c>
      <c r="F462" s="85"/>
      <c r="G462" s="85"/>
      <c r="H462" s="93" t="s">
        <v>5417</v>
      </c>
      <c r="I462" s="84" t="s">
        <v>5418</v>
      </c>
      <c r="J462" s="84" t="s">
        <v>5252</v>
      </c>
      <c r="K462" s="84" t="str">
        <f t="shared" si="275"/>
        <v>LK48DT_D2</v>
      </c>
      <c r="L462" s="84" t="s">
        <v>5119</v>
      </c>
      <c r="M462" s="248">
        <v>4400</v>
      </c>
      <c r="N462" s="248">
        <v>2200</v>
      </c>
      <c r="O462" s="248">
        <v>1600</v>
      </c>
      <c r="P462" s="282">
        <v>900</v>
      </c>
      <c r="Q462" s="95" t="e">
        <f>VLOOKUP(H462&amp;"Vị trí 1",#REF!,9,0)</f>
        <v>#REF!</v>
      </c>
      <c r="R462" s="95" t="e">
        <f>VLOOKUP(H462&amp;"Vị trí 2",#REF!,9,0)</f>
        <v>#REF!</v>
      </c>
      <c r="S462" s="95" t="e">
        <f>VLOOKUP(H462&amp;"Vị trí 3",#REF!,9,0)</f>
        <v>#REF!</v>
      </c>
      <c r="T462" s="95" t="e">
        <f>VLOOKUP(H462&amp;"Vị trí 4",#REF!,9,0)</f>
        <v>#REF!</v>
      </c>
      <c r="U462" s="237" t="e">
        <f>VLOOKUP(A462,#REF!,32,0)</f>
        <v>#REF!</v>
      </c>
      <c r="V462" s="237"/>
      <c r="W462" s="237"/>
      <c r="X462" s="237"/>
      <c r="Y462" s="238" t="e">
        <f>U462/M462</f>
        <v>#REF!</v>
      </c>
      <c r="Z462" s="238"/>
      <c r="AA462" s="238"/>
      <c r="AB462" s="238"/>
      <c r="AC462" s="237"/>
      <c r="AD462" s="237"/>
      <c r="AE462" s="237"/>
      <c r="AF462" s="237"/>
      <c r="AG462" s="238"/>
      <c r="AH462" s="238"/>
      <c r="AI462" s="238"/>
      <c r="AJ462" s="238"/>
      <c r="AK462" s="86">
        <v>8.3270454545454538</v>
      </c>
      <c r="AL462" s="86"/>
      <c r="AM462" s="239"/>
      <c r="AN462" s="239">
        <f>ROUNDDOWN(AK462*$AN$10/$AK$10,1)</f>
        <v>4.9000000000000004</v>
      </c>
      <c r="AO462" s="98">
        <f t="shared" si="276"/>
        <v>21560</v>
      </c>
      <c r="AP462" s="98">
        <f t="shared" si="276"/>
        <v>10780</v>
      </c>
      <c r="AQ462" s="98">
        <f t="shared" si="276"/>
        <v>7840.0000000000009</v>
      </c>
      <c r="AR462" s="98">
        <f t="shared" si="276"/>
        <v>4410</v>
      </c>
      <c r="AS462" s="99">
        <f t="shared" si="277"/>
        <v>21600</v>
      </c>
      <c r="AT462" s="99">
        <f t="shared" si="277"/>
        <v>10800</v>
      </c>
      <c r="AU462" s="99">
        <f t="shared" si="277"/>
        <v>7800</v>
      </c>
      <c r="AV462" s="99">
        <f t="shared" si="277"/>
        <v>4400</v>
      </c>
      <c r="AW462" s="100">
        <f>AO462*0.15</f>
        <v>3234</v>
      </c>
      <c r="AX462" s="240" t="s">
        <v>3</v>
      </c>
      <c r="AY462" s="101">
        <v>3850</v>
      </c>
      <c r="AZ462" s="102">
        <v>1890</v>
      </c>
      <c r="BA462" s="102">
        <v>1260</v>
      </c>
      <c r="BB462" s="102">
        <v>630</v>
      </c>
      <c r="BC462" s="97">
        <v>3300</v>
      </c>
      <c r="BD462" s="97">
        <v>1620</v>
      </c>
      <c r="BE462" s="97">
        <v>1080</v>
      </c>
      <c r="BF462" s="97">
        <v>540</v>
      </c>
      <c r="BG462" s="103">
        <f>AV462-AW462</f>
        <v>1166</v>
      </c>
      <c r="BJ462" s="235" t="e">
        <f>M462*#REF!</f>
        <v>#REF!</v>
      </c>
      <c r="BK462" s="235" t="e">
        <f>N462*#REF!</f>
        <v>#REF!</v>
      </c>
      <c r="BL462" s="235" t="e">
        <f>O462*#REF!</f>
        <v>#REF!</v>
      </c>
      <c r="BM462" s="235" t="e">
        <f>P462*#REF!</f>
        <v>#REF!</v>
      </c>
    </row>
    <row r="463" spans="1:65" s="18" customFormat="1" ht="35.1" customHeight="1" x14ac:dyDescent="0.25">
      <c r="A463" s="83" t="str">
        <f t="shared" si="263"/>
        <v>LK49DT+1</v>
      </c>
      <c r="B463" s="83" t="str">
        <f t="shared" si="264"/>
        <v>LK49DT+2</v>
      </c>
      <c r="C463" s="83" t="str">
        <f t="shared" si="265"/>
        <v>LK49DT+3</v>
      </c>
      <c r="D463" s="83" t="str">
        <f t="shared" si="266"/>
        <v>LK49DT+4</v>
      </c>
      <c r="E463" s="18" t="s">
        <v>3</v>
      </c>
      <c r="F463" s="85">
        <v>49</v>
      </c>
      <c r="G463" s="85"/>
      <c r="H463" s="93" t="s">
        <v>5419</v>
      </c>
      <c r="I463" s="84" t="s">
        <v>306</v>
      </c>
      <c r="J463" s="84" t="s">
        <v>210</v>
      </c>
      <c r="K463" s="84" t="str">
        <f t="shared" si="275"/>
        <v>LK49DT</v>
      </c>
      <c r="L463" s="84" t="s">
        <v>5251</v>
      </c>
      <c r="M463" s="248">
        <v>6000</v>
      </c>
      <c r="N463" s="248">
        <v>3000</v>
      </c>
      <c r="O463" s="248">
        <v>2000</v>
      </c>
      <c r="P463" s="248">
        <v>1200</v>
      </c>
      <c r="Q463" s="95" t="e">
        <f>VLOOKUP(H463&amp;"Vị trí 1",#REF!,9,0)</f>
        <v>#REF!</v>
      </c>
      <c r="R463" s="95" t="e">
        <f>VLOOKUP(H463&amp;"Vị trí 2",#REF!,9,0)</f>
        <v>#REF!</v>
      </c>
      <c r="S463" s="95" t="e">
        <f>VLOOKUP(H463&amp;"Vị trí 3",#REF!,9,0)</f>
        <v>#REF!</v>
      </c>
      <c r="T463" s="95" t="e">
        <f>VLOOKUP(H463&amp;"Vị trí 4",#REF!,9,0)</f>
        <v>#REF!</v>
      </c>
      <c r="U463" s="237"/>
      <c r="V463" s="237"/>
      <c r="W463" s="237"/>
      <c r="X463" s="237"/>
      <c r="Y463" s="238"/>
      <c r="Z463" s="238"/>
      <c r="AA463" s="238"/>
      <c r="AB463" s="238"/>
      <c r="AC463" s="237"/>
      <c r="AD463" s="237"/>
      <c r="AE463" s="237"/>
      <c r="AF463" s="237"/>
      <c r="AG463" s="238"/>
      <c r="AH463" s="238"/>
      <c r="AI463" s="238"/>
      <c r="AJ463" s="238"/>
      <c r="AK463" s="86">
        <v>12.94</v>
      </c>
      <c r="AL463" s="86"/>
      <c r="AM463" s="239"/>
      <c r="AN463" s="239">
        <f>ROUNDDOWN(AK463*$AN$10/$AK$10,1)</f>
        <v>7.6</v>
      </c>
      <c r="AO463" s="98">
        <f t="shared" si="276"/>
        <v>45600</v>
      </c>
      <c r="AP463" s="98">
        <f t="shared" si="276"/>
        <v>22800</v>
      </c>
      <c r="AQ463" s="98">
        <f t="shared" si="276"/>
        <v>15200</v>
      </c>
      <c r="AR463" s="98">
        <f t="shared" si="276"/>
        <v>9120</v>
      </c>
      <c r="AS463" s="99">
        <f t="shared" si="277"/>
        <v>45600</v>
      </c>
      <c r="AT463" s="99">
        <f t="shared" si="277"/>
        <v>22800</v>
      </c>
      <c r="AU463" s="99">
        <f t="shared" si="277"/>
        <v>15200</v>
      </c>
      <c r="AV463" s="99">
        <f t="shared" si="277"/>
        <v>9100</v>
      </c>
      <c r="AW463" s="100">
        <f>AO463*0.15</f>
        <v>6840</v>
      </c>
      <c r="AX463" s="240" t="s">
        <v>3</v>
      </c>
      <c r="AY463" s="101">
        <v>3080</v>
      </c>
      <c r="AZ463" s="102">
        <v>1540</v>
      </c>
      <c r="BA463" s="102">
        <v>1260</v>
      </c>
      <c r="BB463" s="102">
        <v>700</v>
      </c>
      <c r="BC463" s="97">
        <v>2640</v>
      </c>
      <c r="BD463" s="97">
        <v>1320</v>
      </c>
      <c r="BE463" s="97">
        <v>1080</v>
      </c>
      <c r="BF463" s="97">
        <v>600</v>
      </c>
      <c r="BG463" s="103">
        <f>AV463-AW463</f>
        <v>2260</v>
      </c>
      <c r="BJ463" s="235" t="e">
        <f>M463*#REF!</f>
        <v>#REF!</v>
      </c>
      <c r="BK463" s="235" t="e">
        <f>N463*#REF!</f>
        <v>#REF!</v>
      </c>
      <c r="BL463" s="235" t="e">
        <f>O463*#REF!</f>
        <v>#REF!</v>
      </c>
      <c r="BM463" s="235" t="e">
        <f>P463*#REF!</f>
        <v>#REF!</v>
      </c>
    </row>
    <row r="464" spans="1:65" s="18" customFormat="1" ht="35.1" customHeight="1" x14ac:dyDescent="0.25">
      <c r="A464" s="83" t="str">
        <f t="shared" si="263"/>
        <v>LK50DT+1</v>
      </c>
      <c r="B464" s="83" t="str">
        <f t="shared" si="264"/>
        <v>LK50DT+2</v>
      </c>
      <c r="C464" s="83" t="str">
        <f t="shared" si="265"/>
        <v>LK50DT+3</v>
      </c>
      <c r="D464" s="83" t="str">
        <f t="shared" si="266"/>
        <v>LK50DT+4</v>
      </c>
      <c r="E464" s="18" t="s">
        <v>3</v>
      </c>
      <c r="F464" s="85">
        <v>50</v>
      </c>
      <c r="G464" s="85"/>
      <c r="H464" s="93" t="s">
        <v>5420</v>
      </c>
      <c r="I464" s="84" t="s">
        <v>5421</v>
      </c>
      <c r="J464" s="84" t="s">
        <v>306</v>
      </c>
      <c r="K464" s="84"/>
      <c r="L464" s="84" t="s">
        <v>5422</v>
      </c>
      <c r="M464" s="282"/>
      <c r="N464" s="282"/>
      <c r="O464" s="282"/>
      <c r="P464" s="282"/>
      <c r="Q464" s="95"/>
      <c r="R464" s="95"/>
      <c r="S464" s="95"/>
      <c r="T464" s="95"/>
      <c r="U464" s="237"/>
      <c r="V464" s="237"/>
      <c r="W464" s="237"/>
      <c r="X464" s="237"/>
      <c r="Y464" s="238"/>
      <c r="Z464" s="238"/>
      <c r="AA464" s="238"/>
      <c r="AB464" s="238"/>
      <c r="AC464" s="237"/>
      <c r="AD464" s="237"/>
      <c r="AE464" s="237"/>
      <c r="AF464" s="237"/>
      <c r="AG464" s="238"/>
      <c r="AH464" s="238"/>
      <c r="AI464" s="238"/>
      <c r="AJ464" s="238"/>
      <c r="AK464" s="86"/>
      <c r="AL464" s="86"/>
      <c r="AM464" s="239"/>
      <c r="AN464" s="239"/>
      <c r="AO464" s="98"/>
      <c r="AP464" s="98"/>
      <c r="AQ464" s="98"/>
      <c r="AR464" s="98"/>
      <c r="AS464" s="98"/>
      <c r="AT464" s="98"/>
      <c r="AU464" s="98"/>
      <c r="AV464" s="98"/>
      <c r="AW464" s="58"/>
      <c r="AX464" s="240" t="s">
        <v>3</v>
      </c>
      <c r="AY464" s="101">
        <v>2800</v>
      </c>
      <c r="AZ464" s="102">
        <v>1400</v>
      </c>
      <c r="BA464" s="102">
        <v>1050</v>
      </c>
      <c r="BB464" s="102">
        <v>630</v>
      </c>
      <c r="BC464" s="97">
        <v>2400</v>
      </c>
      <c r="BD464" s="97">
        <v>1200</v>
      </c>
      <c r="BE464" s="97">
        <v>900</v>
      </c>
      <c r="BF464" s="97">
        <v>540</v>
      </c>
      <c r="BJ464" s="235" t="e">
        <f>M464*#REF!</f>
        <v>#REF!</v>
      </c>
      <c r="BK464" s="235" t="e">
        <f>N464*#REF!</f>
        <v>#REF!</v>
      </c>
      <c r="BL464" s="235" t="e">
        <f>O464*#REF!</f>
        <v>#REF!</v>
      </c>
      <c r="BM464" s="235" t="e">
        <f>P464*#REF!</f>
        <v>#REF!</v>
      </c>
    </row>
    <row r="465" spans="1:65" s="18" customFormat="1" ht="35.1" customHeight="1" x14ac:dyDescent="0.25">
      <c r="A465" s="83" t="str">
        <f t="shared" si="263"/>
        <v>LK50DT_D1+1</v>
      </c>
      <c r="B465" s="83" t="str">
        <f t="shared" si="264"/>
        <v>LK50DT_D1+2</v>
      </c>
      <c r="C465" s="83" t="str">
        <f t="shared" si="265"/>
        <v>LK50DT_D1+3</v>
      </c>
      <c r="D465" s="83" t="str">
        <f t="shared" si="266"/>
        <v>LK50DT_D1+4</v>
      </c>
      <c r="E465" s="18" t="s">
        <v>3</v>
      </c>
      <c r="F465" s="85"/>
      <c r="G465" s="85"/>
      <c r="H465" s="93" t="s">
        <v>5423</v>
      </c>
      <c r="I465" s="84" t="s">
        <v>5424</v>
      </c>
      <c r="J465" s="84" t="s">
        <v>306</v>
      </c>
      <c r="K465" s="84" t="str">
        <f t="shared" si="275"/>
        <v>LK50DT_D1</v>
      </c>
      <c r="L465" s="84" t="s">
        <v>5252</v>
      </c>
      <c r="M465" s="248">
        <v>4000</v>
      </c>
      <c r="N465" s="248">
        <v>2000</v>
      </c>
      <c r="O465" s="248">
        <v>1400</v>
      </c>
      <c r="P465" s="282">
        <v>900</v>
      </c>
      <c r="Q465" s="95" t="e">
        <f>VLOOKUP(H465&amp;"Vị trí 1",#REF!,9,0)</f>
        <v>#REF!</v>
      </c>
      <c r="R465" s="95" t="e">
        <f>VLOOKUP(H465&amp;"Vị trí 2",#REF!,9,0)</f>
        <v>#REF!</v>
      </c>
      <c r="S465" s="95" t="e">
        <f>VLOOKUP(H465&amp;"Vị trí 3",#REF!,9,0)</f>
        <v>#REF!</v>
      </c>
      <c r="T465" s="95" t="e">
        <f>VLOOKUP(H465&amp;"Vị trí 4",#REF!,9,0)</f>
        <v>#REF!</v>
      </c>
      <c r="U465" s="237"/>
      <c r="V465" s="237"/>
      <c r="W465" s="237"/>
      <c r="X465" s="237"/>
      <c r="Y465" s="238"/>
      <c r="Z465" s="238"/>
      <c r="AA465" s="238"/>
      <c r="AB465" s="238"/>
      <c r="AC465" s="237"/>
      <c r="AD465" s="237"/>
      <c r="AE465" s="237"/>
      <c r="AF465" s="237"/>
      <c r="AG465" s="238"/>
      <c r="AH465" s="238"/>
      <c r="AI465" s="238"/>
      <c r="AJ465" s="238"/>
      <c r="AK465" s="86">
        <v>12.94</v>
      </c>
      <c r="AL465" s="86"/>
      <c r="AM465" s="239"/>
      <c r="AN465" s="239">
        <f>ROUNDDOWN(AK465*$AN$10/$AK$10,1)</f>
        <v>7.6</v>
      </c>
      <c r="AO465" s="98">
        <f t="shared" ref="AO465:AR467" si="278">M465*$AN465</f>
        <v>30400</v>
      </c>
      <c r="AP465" s="98">
        <f t="shared" si="278"/>
        <v>15200</v>
      </c>
      <c r="AQ465" s="98">
        <f t="shared" si="278"/>
        <v>10640</v>
      </c>
      <c r="AR465" s="98">
        <f t="shared" si="278"/>
        <v>6840</v>
      </c>
      <c r="AS465" s="99">
        <f t="shared" ref="AS465:AV467" si="279">IF(AO465&lt;1000,ROUND(AO465,-1),ROUND(AO465,-2))</f>
        <v>30400</v>
      </c>
      <c r="AT465" s="99">
        <f t="shared" si="279"/>
        <v>15200</v>
      </c>
      <c r="AU465" s="99">
        <f t="shared" si="279"/>
        <v>10600</v>
      </c>
      <c r="AV465" s="99">
        <f t="shared" si="279"/>
        <v>6800</v>
      </c>
      <c r="AW465" s="100">
        <f>AO465*0.15</f>
        <v>4560</v>
      </c>
      <c r="AX465" s="240" t="s">
        <v>3</v>
      </c>
      <c r="AY465" s="101">
        <v>2940</v>
      </c>
      <c r="AZ465" s="102">
        <v>1470</v>
      </c>
      <c r="BA465" s="102">
        <v>1050</v>
      </c>
      <c r="BB465" s="102">
        <v>630</v>
      </c>
      <c r="BC465" s="97">
        <v>2520</v>
      </c>
      <c r="BD465" s="97">
        <v>1260</v>
      </c>
      <c r="BE465" s="97">
        <v>900</v>
      </c>
      <c r="BF465" s="97">
        <v>540</v>
      </c>
      <c r="BG465" s="103">
        <f>AV465-AW465</f>
        <v>2240</v>
      </c>
      <c r="BJ465" s="235" t="e">
        <f>M465*#REF!</f>
        <v>#REF!</v>
      </c>
      <c r="BK465" s="235" t="e">
        <f>N465*#REF!</f>
        <v>#REF!</v>
      </c>
      <c r="BL465" s="235" t="e">
        <f>O465*#REF!</f>
        <v>#REF!</v>
      </c>
      <c r="BM465" s="235" t="e">
        <f>P465*#REF!</f>
        <v>#REF!</v>
      </c>
    </row>
    <row r="466" spans="1:65" s="18" customFormat="1" ht="63" x14ac:dyDescent="0.25">
      <c r="A466" s="83" t="str">
        <f t="shared" si="263"/>
        <v>LK50DT_D2+1</v>
      </c>
      <c r="B466" s="83" t="str">
        <f t="shared" si="264"/>
        <v>LK50DT_D2+2</v>
      </c>
      <c r="C466" s="83" t="str">
        <f t="shared" si="265"/>
        <v>LK50DT_D2+3</v>
      </c>
      <c r="D466" s="83" t="str">
        <f t="shared" si="266"/>
        <v>LK50DT_D2+4</v>
      </c>
      <c r="E466" s="18" t="s">
        <v>3</v>
      </c>
      <c r="F466" s="85"/>
      <c r="G466" s="85"/>
      <c r="H466" s="93" t="s">
        <v>5425</v>
      </c>
      <c r="I466" s="84" t="s">
        <v>5426</v>
      </c>
      <c r="J466" s="84" t="s">
        <v>5252</v>
      </c>
      <c r="K466" s="84" t="str">
        <f t="shared" si="275"/>
        <v>LK50DT_D2</v>
      </c>
      <c r="L466" s="84" t="s">
        <v>5422</v>
      </c>
      <c r="M466" s="248">
        <v>4000</v>
      </c>
      <c r="N466" s="248">
        <v>2000</v>
      </c>
      <c r="O466" s="248">
        <v>1500</v>
      </c>
      <c r="P466" s="282">
        <v>800</v>
      </c>
      <c r="Q466" s="95" t="e">
        <f>VLOOKUP(H466&amp;"Vị trí 1",#REF!,9,0)</f>
        <v>#REF!</v>
      </c>
      <c r="R466" s="95" t="e">
        <f>VLOOKUP(H466&amp;"Vị trí 2",#REF!,9,0)</f>
        <v>#REF!</v>
      </c>
      <c r="S466" s="95" t="e">
        <f>VLOOKUP(H466&amp;"Vị trí 3",#REF!,9,0)</f>
        <v>#REF!</v>
      </c>
      <c r="T466" s="95" t="e">
        <f>VLOOKUP(H466&amp;"Vị trí 4",#REF!,9,0)</f>
        <v>#REF!</v>
      </c>
      <c r="U466" s="237"/>
      <c r="V466" s="237"/>
      <c r="W466" s="237"/>
      <c r="X466" s="237"/>
      <c r="Y466" s="238"/>
      <c r="Z466" s="238"/>
      <c r="AA466" s="238"/>
      <c r="AB466" s="238"/>
      <c r="AC466" s="237"/>
      <c r="AD466" s="237"/>
      <c r="AE466" s="237"/>
      <c r="AF466" s="237"/>
      <c r="AG466" s="238"/>
      <c r="AH466" s="238"/>
      <c r="AI466" s="238"/>
      <c r="AJ466" s="238"/>
      <c r="AK466" s="86">
        <v>10.265000000000001</v>
      </c>
      <c r="AL466" s="86"/>
      <c r="AM466" s="239"/>
      <c r="AN466" s="239">
        <f>ROUNDDOWN(AK466*$AN$10/$AK$10,1)</f>
        <v>6</v>
      </c>
      <c r="AO466" s="98">
        <f t="shared" si="278"/>
        <v>24000</v>
      </c>
      <c r="AP466" s="98">
        <f t="shared" si="278"/>
        <v>12000</v>
      </c>
      <c r="AQ466" s="98">
        <f t="shared" si="278"/>
        <v>9000</v>
      </c>
      <c r="AR466" s="98">
        <f t="shared" si="278"/>
        <v>4800</v>
      </c>
      <c r="AS466" s="99">
        <f t="shared" si="279"/>
        <v>24000</v>
      </c>
      <c r="AT466" s="99">
        <f t="shared" si="279"/>
        <v>12000</v>
      </c>
      <c r="AU466" s="99">
        <f t="shared" si="279"/>
        <v>9000</v>
      </c>
      <c r="AV466" s="99">
        <f t="shared" si="279"/>
        <v>4800</v>
      </c>
      <c r="AW466" s="100">
        <f>AO466*0.15</f>
        <v>3600</v>
      </c>
      <c r="AX466" s="240" t="s">
        <v>3</v>
      </c>
      <c r="AY466" s="101">
        <v>2940</v>
      </c>
      <c r="AZ466" s="102">
        <v>1470</v>
      </c>
      <c r="BA466" s="102">
        <v>1050</v>
      </c>
      <c r="BB466" s="102">
        <v>630</v>
      </c>
      <c r="BC466" s="97">
        <v>2520</v>
      </c>
      <c r="BD466" s="97">
        <v>1260</v>
      </c>
      <c r="BE466" s="97">
        <v>900</v>
      </c>
      <c r="BF466" s="97">
        <v>540</v>
      </c>
      <c r="BG466" s="103">
        <f>AV466-AW466</f>
        <v>1200</v>
      </c>
      <c r="BJ466" s="235" t="e">
        <f>M466*#REF!</f>
        <v>#REF!</v>
      </c>
      <c r="BK466" s="235" t="e">
        <f>N466*#REF!</f>
        <v>#REF!</v>
      </c>
      <c r="BL466" s="235" t="e">
        <f>O466*#REF!</f>
        <v>#REF!</v>
      </c>
      <c r="BM466" s="235" t="e">
        <f>P466*#REF!</f>
        <v>#REF!</v>
      </c>
    </row>
    <row r="467" spans="1:65" s="18" customFormat="1" ht="35.1" customHeight="1" x14ac:dyDescent="0.25">
      <c r="A467" s="83" t="str">
        <f t="shared" si="263"/>
        <v>LK51DT+1</v>
      </c>
      <c r="B467" s="83" t="str">
        <f t="shared" si="264"/>
        <v>LK51DT+2</v>
      </c>
      <c r="C467" s="83" t="str">
        <f t="shared" si="265"/>
        <v>LK51DT+3</v>
      </c>
      <c r="D467" s="83" t="str">
        <f t="shared" si="266"/>
        <v>LK51DT+4</v>
      </c>
      <c r="E467" s="18" t="s">
        <v>3</v>
      </c>
      <c r="F467" s="85">
        <v>51</v>
      </c>
      <c r="G467" s="85"/>
      <c r="H467" s="93" t="s">
        <v>5427</v>
      </c>
      <c r="I467" s="84" t="s">
        <v>5428</v>
      </c>
      <c r="J467" s="84" t="s">
        <v>5252</v>
      </c>
      <c r="K467" s="84" t="str">
        <f t="shared" si="275"/>
        <v>LK51DT</v>
      </c>
      <c r="L467" s="84" t="s">
        <v>210</v>
      </c>
      <c r="M467" s="248">
        <v>6000</v>
      </c>
      <c r="N467" s="248">
        <v>3000</v>
      </c>
      <c r="O467" s="248">
        <v>2000</v>
      </c>
      <c r="P467" s="248">
        <v>1200</v>
      </c>
      <c r="Q467" s="95" t="e">
        <f>VLOOKUP(H467&amp;"Vị trí 1",#REF!,9,0)</f>
        <v>#REF!</v>
      </c>
      <c r="R467" s="95" t="e">
        <f>VLOOKUP(H467&amp;"Vị trí 2",#REF!,9,0)</f>
        <v>#REF!</v>
      </c>
      <c r="S467" s="95" t="e">
        <f>VLOOKUP(H467&amp;"Vị trí 3",#REF!,9,0)</f>
        <v>#REF!</v>
      </c>
      <c r="T467" s="95" t="e">
        <f>VLOOKUP(H467&amp;"Vị trí 4",#REF!,9,0)</f>
        <v>#REF!</v>
      </c>
      <c r="U467" s="237" t="e">
        <f>VLOOKUP(A467,#REF!,32,0)</f>
        <v>#REF!</v>
      </c>
      <c r="V467" s="237"/>
      <c r="W467" s="237"/>
      <c r="X467" s="237"/>
      <c r="Y467" s="238" t="e">
        <f>U467/M467</f>
        <v>#REF!</v>
      </c>
      <c r="Z467" s="238"/>
      <c r="AA467" s="238"/>
      <c r="AB467" s="238"/>
      <c r="AC467" s="237"/>
      <c r="AD467" s="237"/>
      <c r="AE467" s="237"/>
      <c r="AF467" s="237"/>
      <c r="AG467" s="238"/>
      <c r="AH467" s="238"/>
      <c r="AI467" s="238"/>
      <c r="AJ467" s="238"/>
      <c r="AK467" s="86">
        <v>8.25</v>
      </c>
      <c r="AL467" s="86"/>
      <c r="AM467" s="239"/>
      <c r="AN467" s="239">
        <f>ROUNDDOWN(AK467*$AN$10/$AK$10,1)</f>
        <v>4.8</v>
      </c>
      <c r="AO467" s="98">
        <f t="shared" si="278"/>
        <v>28800</v>
      </c>
      <c r="AP467" s="98">
        <f t="shared" si="278"/>
        <v>14400</v>
      </c>
      <c r="AQ467" s="98">
        <f t="shared" si="278"/>
        <v>9600</v>
      </c>
      <c r="AR467" s="98">
        <f t="shared" si="278"/>
        <v>5760</v>
      </c>
      <c r="AS467" s="99">
        <f t="shared" si="279"/>
        <v>28800</v>
      </c>
      <c r="AT467" s="99">
        <f t="shared" si="279"/>
        <v>14400</v>
      </c>
      <c r="AU467" s="99">
        <f t="shared" si="279"/>
        <v>9600</v>
      </c>
      <c r="AV467" s="99">
        <f t="shared" si="279"/>
        <v>5800</v>
      </c>
      <c r="AW467" s="100">
        <f>AO467*0.15</f>
        <v>4320</v>
      </c>
      <c r="AX467" s="240" t="s">
        <v>3</v>
      </c>
      <c r="AY467" s="101">
        <v>1890</v>
      </c>
      <c r="AZ467" s="102">
        <v>950</v>
      </c>
      <c r="BA467" s="102">
        <v>700</v>
      </c>
      <c r="BB467" s="102">
        <v>560</v>
      </c>
      <c r="BC467" s="97">
        <v>1620</v>
      </c>
      <c r="BD467" s="97">
        <v>810</v>
      </c>
      <c r="BE467" s="97">
        <v>600</v>
      </c>
      <c r="BF467" s="97">
        <v>480</v>
      </c>
      <c r="BG467" s="103">
        <f>AV467-AW467</f>
        <v>1480</v>
      </c>
      <c r="BJ467" s="235" t="e">
        <f>M467*#REF!</f>
        <v>#REF!</v>
      </c>
      <c r="BK467" s="235" t="e">
        <f>N467*#REF!</f>
        <v>#REF!</v>
      </c>
      <c r="BL467" s="235" t="e">
        <f>O467*#REF!</f>
        <v>#REF!</v>
      </c>
      <c r="BM467" s="235" t="e">
        <f>P467*#REF!</f>
        <v>#REF!</v>
      </c>
    </row>
    <row r="468" spans="1:65" s="18" customFormat="1" ht="47.25" x14ac:dyDescent="0.25">
      <c r="A468" s="83" t="str">
        <f t="shared" si="263"/>
        <v>LK52DT+1</v>
      </c>
      <c r="B468" s="83" t="str">
        <f t="shared" si="264"/>
        <v>LK52DT+2</v>
      </c>
      <c r="C468" s="83" t="str">
        <f t="shared" si="265"/>
        <v>LK52DT+3</v>
      </c>
      <c r="D468" s="83" t="str">
        <f t="shared" si="266"/>
        <v>LK52DT+4</v>
      </c>
      <c r="E468" s="18" t="s">
        <v>3</v>
      </c>
      <c r="F468" s="85">
        <v>52</v>
      </c>
      <c r="G468" s="85"/>
      <c r="H468" s="93" t="s">
        <v>5429</v>
      </c>
      <c r="I468" s="84" t="s">
        <v>5309</v>
      </c>
      <c r="J468" s="84" t="s">
        <v>5252</v>
      </c>
      <c r="K468" s="84"/>
      <c r="L468" s="84" t="s">
        <v>5104</v>
      </c>
      <c r="M468" s="282"/>
      <c r="N468" s="282"/>
      <c r="O468" s="282"/>
      <c r="P468" s="282"/>
      <c r="Q468" s="95"/>
      <c r="R468" s="95"/>
      <c r="S468" s="95"/>
      <c r="T468" s="95"/>
      <c r="U468" s="237"/>
      <c r="V468" s="237" t="e">
        <f>VLOOKUP(B468,#REF!,32,0)</f>
        <v>#REF!</v>
      </c>
      <c r="W468" s="237"/>
      <c r="X468" s="237"/>
      <c r="Y468" s="238"/>
      <c r="Z468" s="238" t="e">
        <f>V468/N468</f>
        <v>#REF!</v>
      </c>
      <c r="AA468" s="238"/>
      <c r="AB468" s="238"/>
      <c r="AC468" s="237"/>
      <c r="AD468" s="237"/>
      <c r="AE468" s="237"/>
      <c r="AF468" s="237"/>
      <c r="AG468" s="238"/>
      <c r="AH468" s="238"/>
      <c r="AI468" s="238"/>
      <c r="AJ468" s="238"/>
      <c r="AK468" s="86"/>
      <c r="AL468" s="86"/>
      <c r="AM468" s="239"/>
      <c r="AN468" s="239"/>
      <c r="AO468" s="98"/>
      <c r="AP468" s="98"/>
      <c r="AQ468" s="98"/>
      <c r="AR468" s="98"/>
      <c r="AS468" s="98"/>
      <c r="AT468" s="98"/>
      <c r="AU468" s="98"/>
      <c r="AV468" s="98"/>
      <c r="AW468" s="58"/>
      <c r="AX468" s="240" t="s">
        <v>3</v>
      </c>
      <c r="AY468" s="101">
        <v>1960</v>
      </c>
      <c r="AZ468" s="102">
        <v>980</v>
      </c>
      <c r="BA468" s="102">
        <v>700</v>
      </c>
      <c r="BB468" s="102">
        <v>560</v>
      </c>
      <c r="BC468" s="97">
        <v>1680</v>
      </c>
      <c r="BD468" s="97">
        <v>840</v>
      </c>
      <c r="BE468" s="97">
        <v>600</v>
      </c>
      <c r="BF468" s="97">
        <v>480</v>
      </c>
      <c r="BJ468" s="235" t="e">
        <f>M468*#REF!</f>
        <v>#REF!</v>
      </c>
      <c r="BK468" s="235" t="e">
        <f>N468*#REF!</f>
        <v>#REF!</v>
      </c>
      <c r="BL468" s="235" t="e">
        <f>O468*#REF!</f>
        <v>#REF!</v>
      </c>
      <c r="BM468" s="235" t="e">
        <f>P468*#REF!</f>
        <v>#REF!</v>
      </c>
    </row>
    <row r="469" spans="1:65" s="18" customFormat="1" ht="35.1" customHeight="1" x14ac:dyDescent="0.25">
      <c r="A469" s="83" t="str">
        <f t="shared" si="263"/>
        <v>LK52DT_D1+1</v>
      </c>
      <c r="B469" s="83" t="str">
        <f t="shared" si="264"/>
        <v>LK52DT_D1+2</v>
      </c>
      <c r="C469" s="83" t="str">
        <f t="shared" si="265"/>
        <v>LK52DT_D1+3</v>
      </c>
      <c r="D469" s="83" t="str">
        <f t="shared" si="266"/>
        <v>LK52DT_D1+4</v>
      </c>
      <c r="E469" s="18" t="s">
        <v>3</v>
      </c>
      <c r="F469" s="85"/>
      <c r="G469" s="85"/>
      <c r="H469" s="93" t="s">
        <v>5430</v>
      </c>
      <c r="I469" s="84" t="s">
        <v>5431</v>
      </c>
      <c r="J469" s="84" t="s">
        <v>5252</v>
      </c>
      <c r="K469" s="84" t="str">
        <f t="shared" si="275"/>
        <v>LK52DT_D1</v>
      </c>
      <c r="L469" s="84" t="s">
        <v>5153</v>
      </c>
      <c r="M469" s="248">
        <v>5500</v>
      </c>
      <c r="N469" s="248">
        <v>2700</v>
      </c>
      <c r="O469" s="248">
        <v>1800</v>
      </c>
      <c r="P469" s="282">
        <v>900</v>
      </c>
      <c r="Q469" s="95" t="e">
        <f>VLOOKUP(H469&amp;"Vị trí 1",#REF!,9,0)</f>
        <v>#REF!</v>
      </c>
      <c r="R469" s="95" t="e">
        <f>VLOOKUP(H469&amp;"Vị trí 2",#REF!,9,0)</f>
        <v>#REF!</v>
      </c>
      <c r="S469" s="95" t="e">
        <f>VLOOKUP(H469&amp;"Vị trí 3",#REF!,9,0)</f>
        <v>#REF!</v>
      </c>
      <c r="T469" s="95" t="e">
        <f>VLOOKUP(H469&amp;"Vị trí 4",#REF!,9,0)</f>
        <v>#REF!</v>
      </c>
      <c r="U469" s="237"/>
      <c r="V469" s="237"/>
      <c r="W469" s="237"/>
      <c r="X469" s="237"/>
      <c r="Y469" s="238"/>
      <c r="Z469" s="238"/>
      <c r="AA469" s="238"/>
      <c r="AB469" s="238"/>
      <c r="AC469" s="237"/>
      <c r="AD469" s="237"/>
      <c r="AE469" s="237"/>
      <c r="AF469" s="237"/>
      <c r="AG469" s="238"/>
      <c r="AH469" s="238"/>
      <c r="AI469" s="238"/>
      <c r="AJ469" s="238"/>
      <c r="AK469" s="86">
        <v>7.3536363636363635</v>
      </c>
      <c r="AL469" s="86"/>
      <c r="AM469" s="239"/>
      <c r="AN469" s="239">
        <f t="shared" ref="AN469:AN477" si="280">ROUNDDOWN(AK469*$AN$10/$AK$10,1)</f>
        <v>4.3</v>
      </c>
      <c r="AO469" s="98">
        <f t="shared" ref="AO469:AO477" si="281">M469*$AN469</f>
        <v>23650</v>
      </c>
      <c r="AP469" s="98">
        <f t="shared" ref="AP469:AP477" si="282">N469*$AN469</f>
        <v>11610</v>
      </c>
      <c r="AQ469" s="98">
        <f t="shared" ref="AQ469:AQ477" si="283">O469*$AN469</f>
        <v>7740</v>
      </c>
      <c r="AR469" s="98">
        <f t="shared" ref="AR469:AR477" si="284">P469*$AN469</f>
        <v>3870</v>
      </c>
      <c r="AS469" s="99">
        <f t="shared" ref="AS469:AV477" si="285">IF(AO469&lt;1000,ROUND(AO469,-1),ROUND(AO469,-2))</f>
        <v>23700</v>
      </c>
      <c r="AT469" s="99">
        <f t="shared" si="285"/>
        <v>11600</v>
      </c>
      <c r="AU469" s="99">
        <f t="shared" si="285"/>
        <v>7700</v>
      </c>
      <c r="AV469" s="99">
        <f t="shared" si="285"/>
        <v>3900</v>
      </c>
      <c r="AW469" s="100">
        <f t="shared" ref="AW469:AW477" si="286">AO469*0.15</f>
        <v>3547.5</v>
      </c>
      <c r="AX469" s="240" t="s">
        <v>3</v>
      </c>
      <c r="AY469" s="101">
        <v>1960</v>
      </c>
      <c r="AZ469" s="102">
        <v>980</v>
      </c>
      <c r="BA469" s="102">
        <v>700</v>
      </c>
      <c r="BB469" s="102">
        <v>560</v>
      </c>
      <c r="BC469" s="97">
        <v>1680</v>
      </c>
      <c r="BD469" s="97">
        <v>840</v>
      </c>
      <c r="BE469" s="97">
        <v>600</v>
      </c>
      <c r="BF469" s="97">
        <v>480</v>
      </c>
      <c r="BG469" s="103">
        <f t="shared" ref="BG469:BG477" si="287">AV469-AW469</f>
        <v>352.5</v>
      </c>
      <c r="BJ469" s="235" t="e">
        <f>M469*#REF!</f>
        <v>#REF!</v>
      </c>
      <c r="BK469" s="235" t="e">
        <f>N469*#REF!</f>
        <v>#REF!</v>
      </c>
      <c r="BL469" s="235" t="e">
        <f>O469*#REF!</f>
        <v>#REF!</v>
      </c>
      <c r="BM469" s="235" t="e">
        <f>P469*#REF!</f>
        <v>#REF!</v>
      </c>
    </row>
    <row r="470" spans="1:65" s="18" customFormat="1" ht="63" x14ac:dyDescent="0.25">
      <c r="A470" s="83" t="str">
        <f t="shared" si="263"/>
        <v>LK52DT_D2+1</v>
      </c>
      <c r="B470" s="83" t="str">
        <f t="shared" si="264"/>
        <v>LK52DT_D2+2</v>
      </c>
      <c r="C470" s="83" t="str">
        <f t="shared" si="265"/>
        <v>LK52DT_D2+3</v>
      </c>
      <c r="D470" s="83" t="str">
        <f t="shared" si="266"/>
        <v>LK52DT_D2+4</v>
      </c>
      <c r="E470" s="18" t="s">
        <v>3</v>
      </c>
      <c r="F470" s="85"/>
      <c r="G470" s="85"/>
      <c r="H470" s="93" t="s">
        <v>5432</v>
      </c>
      <c r="I470" s="84" t="s">
        <v>5433</v>
      </c>
      <c r="J470" s="84" t="s">
        <v>5153</v>
      </c>
      <c r="K470" s="84" t="str">
        <f t="shared" si="275"/>
        <v>LK52DT_D2</v>
      </c>
      <c r="L470" s="84" t="s">
        <v>5104</v>
      </c>
      <c r="M470" s="248">
        <v>4400</v>
      </c>
      <c r="N470" s="248">
        <v>2200</v>
      </c>
      <c r="O470" s="248">
        <v>1800</v>
      </c>
      <c r="P470" s="248">
        <v>1000</v>
      </c>
      <c r="Q470" s="95" t="e">
        <f>VLOOKUP(H470&amp;"Vị trí 1",#REF!,9,0)</f>
        <v>#REF!</v>
      </c>
      <c r="R470" s="95" t="e">
        <f>VLOOKUP(H470&amp;"Vị trí 2",#REF!,9,0)</f>
        <v>#REF!</v>
      </c>
      <c r="S470" s="95" t="e">
        <f>VLOOKUP(H470&amp;"Vị trí 3",#REF!,9,0)</f>
        <v>#REF!</v>
      </c>
      <c r="T470" s="95" t="e">
        <f>VLOOKUP(H470&amp;"Vị trí 4",#REF!,9,0)</f>
        <v>#REF!</v>
      </c>
      <c r="U470" s="237"/>
      <c r="V470" s="237"/>
      <c r="W470" s="237"/>
      <c r="X470" s="237"/>
      <c r="Y470" s="238"/>
      <c r="Z470" s="238"/>
      <c r="AA470" s="238"/>
      <c r="AB470" s="238"/>
      <c r="AC470" s="237"/>
      <c r="AD470" s="237"/>
      <c r="AE470" s="237"/>
      <c r="AF470" s="237"/>
      <c r="AG470" s="238"/>
      <c r="AH470" s="238"/>
      <c r="AI470" s="238"/>
      <c r="AJ470" s="238"/>
      <c r="AK470" s="86">
        <v>12.94</v>
      </c>
      <c r="AL470" s="86"/>
      <c r="AM470" s="239"/>
      <c r="AN470" s="239">
        <f t="shared" si="280"/>
        <v>7.6</v>
      </c>
      <c r="AO470" s="98">
        <f t="shared" si="281"/>
        <v>33440</v>
      </c>
      <c r="AP470" s="98">
        <f t="shared" si="282"/>
        <v>16720</v>
      </c>
      <c r="AQ470" s="98">
        <f t="shared" si="283"/>
        <v>13680</v>
      </c>
      <c r="AR470" s="98">
        <f t="shared" si="284"/>
        <v>7600</v>
      </c>
      <c r="AS470" s="99">
        <f t="shared" si="285"/>
        <v>33400</v>
      </c>
      <c r="AT470" s="99">
        <f t="shared" si="285"/>
        <v>16700</v>
      </c>
      <c r="AU470" s="99">
        <f t="shared" si="285"/>
        <v>13700</v>
      </c>
      <c r="AV470" s="99">
        <f t="shared" si="285"/>
        <v>7600</v>
      </c>
      <c r="AW470" s="100">
        <f t="shared" si="286"/>
        <v>5016</v>
      </c>
      <c r="AX470" s="240" t="s">
        <v>3</v>
      </c>
      <c r="AY470" s="101">
        <v>1960</v>
      </c>
      <c r="AZ470" s="102">
        <v>980</v>
      </c>
      <c r="BA470" s="102">
        <v>700</v>
      </c>
      <c r="BB470" s="102">
        <v>560</v>
      </c>
      <c r="BC470" s="97">
        <v>1680</v>
      </c>
      <c r="BD470" s="97">
        <v>840</v>
      </c>
      <c r="BE470" s="97">
        <v>600</v>
      </c>
      <c r="BF470" s="97">
        <v>480</v>
      </c>
      <c r="BG470" s="103">
        <f t="shared" si="287"/>
        <v>2584</v>
      </c>
      <c r="BJ470" s="235" t="e">
        <f>M470*#REF!</f>
        <v>#REF!</v>
      </c>
      <c r="BK470" s="235" t="e">
        <f>N470*#REF!</f>
        <v>#REF!</v>
      </c>
      <c r="BL470" s="235" t="e">
        <f>O470*#REF!</f>
        <v>#REF!</v>
      </c>
      <c r="BM470" s="235" t="e">
        <f>P470*#REF!</f>
        <v>#REF!</v>
      </c>
    </row>
    <row r="471" spans="1:65" s="18" customFormat="1" ht="35.1" customHeight="1" x14ac:dyDescent="0.25">
      <c r="A471" s="83" t="str">
        <f t="shared" si="263"/>
        <v>LK53DT+1</v>
      </c>
      <c r="B471" s="83" t="str">
        <f t="shared" si="264"/>
        <v>LK53DT+2</v>
      </c>
      <c r="C471" s="83" t="str">
        <f t="shared" si="265"/>
        <v>LK53DT+3</v>
      </c>
      <c r="D471" s="83" t="str">
        <f t="shared" si="266"/>
        <v>LK53DT+4</v>
      </c>
      <c r="E471" s="18" t="s">
        <v>3</v>
      </c>
      <c r="F471" s="85">
        <v>53</v>
      </c>
      <c r="G471" s="85"/>
      <c r="H471" s="93" t="s">
        <v>5434</v>
      </c>
      <c r="I471" s="84" t="s">
        <v>5435</v>
      </c>
      <c r="J471" s="84" t="s">
        <v>5436</v>
      </c>
      <c r="K471" s="84" t="str">
        <f t="shared" si="275"/>
        <v>LK53DT</v>
      </c>
      <c r="L471" s="84" t="s">
        <v>5252</v>
      </c>
      <c r="M471" s="248">
        <v>4000</v>
      </c>
      <c r="N471" s="248">
        <v>2000</v>
      </c>
      <c r="O471" s="248">
        <v>1500</v>
      </c>
      <c r="P471" s="282">
        <v>900</v>
      </c>
      <c r="Q471" s="95" t="e">
        <f>VLOOKUP(H471&amp;"Vị trí 1",#REF!,9,0)</f>
        <v>#REF!</v>
      </c>
      <c r="R471" s="95" t="e">
        <f>VLOOKUP(H471&amp;"Vị trí 2",#REF!,9,0)</f>
        <v>#REF!</v>
      </c>
      <c r="S471" s="95" t="e">
        <f>VLOOKUP(H471&amp;"Vị trí 3",#REF!,9,0)</f>
        <v>#REF!</v>
      </c>
      <c r="T471" s="95" t="e">
        <f>VLOOKUP(H471&amp;"Vị trí 4",#REF!,9,0)</f>
        <v>#REF!</v>
      </c>
      <c r="U471" s="237"/>
      <c r="V471" s="237"/>
      <c r="W471" s="237"/>
      <c r="X471" s="237"/>
      <c r="Y471" s="238"/>
      <c r="Z471" s="238"/>
      <c r="AA471" s="238"/>
      <c r="AB471" s="238"/>
      <c r="AC471" s="237"/>
      <c r="AD471" s="237"/>
      <c r="AE471" s="237"/>
      <c r="AF471" s="237"/>
      <c r="AG471" s="238"/>
      <c r="AH471" s="238"/>
      <c r="AI471" s="238"/>
      <c r="AJ471" s="238"/>
      <c r="AK471" s="86">
        <v>12.94</v>
      </c>
      <c r="AL471" s="86"/>
      <c r="AM471" s="239"/>
      <c r="AN471" s="239">
        <f t="shared" si="280"/>
        <v>7.6</v>
      </c>
      <c r="AO471" s="98">
        <f t="shared" si="281"/>
        <v>30400</v>
      </c>
      <c r="AP471" s="98">
        <f t="shared" si="282"/>
        <v>15200</v>
      </c>
      <c r="AQ471" s="98">
        <f t="shared" si="283"/>
        <v>11400</v>
      </c>
      <c r="AR471" s="98">
        <f t="shared" si="284"/>
        <v>6840</v>
      </c>
      <c r="AS471" s="99">
        <f t="shared" si="285"/>
        <v>30400</v>
      </c>
      <c r="AT471" s="99">
        <f t="shared" si="285"/>
        <v>15200</v>
      </c>
      <c r="AU471" s="99">
        <f t="shared" si="285"/>
        <v>11400</v>
      </c>
      <c r="AV471" s="99">
        <f t="shared" si="285"/>
        <v>6800</v>
      </c>
      <c r="AW471" s="100">
        <f t="shared" si="286"/>
        <v>4560</v>
      </c>
      <c r="AX471" s="240" t="s">
        <v>3</v>
      </c>
      <c r="AY471" s="101"/>
      <c r="AZ471" s="102"/>
      <c r="BA471" s="102"/>
      <c r="BB471" s="102"/>
      <c r="BC471" s="97"/>
      <c r="BD471" s="97"/>
      <c r="BE471" s="97"/>
      <c r="BF471" s="97"/>
      <c r="BG471" s="103">
        <f t="shared" si="287"/>
        <v>2240</v>
      </c>
    </row>
    <row r="472" spans="1:65" s="18" customFormat="1" ht="35.1" customHeight="1" x14ac:dyDescent="0.25">
      <c r="A472" s="83" t="str">
        <f t="shared" si="263"/>
        <v>LK54DT+1</v>
      </c>
      <c r="B472" s="83" t="str">
        <f t="shared" si="264"/>
        <v>LK54DT+2</v>
      </c>
      <c r="C472" s="83" t="str">
        <f t="shared" si="265"/>
        <v>LK54DT+3</v>
      </c>
      <c r="D472" s="83" t="str">
        <f t="shared" si="266"/>
        <v>LK54DT+4</v>
      </c>
      <c r="E472" s="18" t="s">
        <v>3</v>
      </c>
      <c r="F472" s="85">
        <v>54</v>
      </c>
      <c r="G472" s="85"/>
      <c r="H472" s="93" t="s">
        <v>5437</v>
      </c>
      <c r="I472" s="84" t="s">
        <v>5321</v>
      </c>
      <c r="J472" s="84" t="s">
        <v>5255</v>
      </c>
      <c r="K472" s="84" t="str">
        <f t="shared" si="275"/>
        <v>LK54DT</v>
      </c>
      <c r="L472" s="84" t="s">
        <v>4299</v>
      </c>
      <c r="M472" s="248">
        <v>4200</v>
      </c>
      <c r="N472" s="248">
        <v>2100</v>
      </c>
      <c r="O472" s="248">
        <v>1500</v>
      </c>
      <c r="P472" s="282">
        <v>900</v>
      </c>
      <c r="Q472" s="95" t="e">
        <f>VLOOKUP(H472&amp;"Vị trí 1",#REF!,9,0)</f>
        <v>#REF!</v>
      </c>
      <c r="R472" s="95" t="e">
        <f>VLOOKUP(H472&amp;"Vị trí 2",#REF!,9,0)</f>
        <v>#REF!</v>
      </c>
      <c r="S472" s="95" t="e">
        <f>VLOOKUP(H472&amp;"Vị trí 3",#REF!,9,0)</f>
        <v>#REF!</v>
      </c>
      <c r="T472" s="95" t="e">
        <f>VLOOKUP(H472&amp;"Vị trí 4",#REF!,9,0)</f>
        <v>#REF!</v>
      </c>
      <c r="U472" s="237"/>
      <c r="V472" s="237"/>
      <c r="W472" s="237"/>
      <c r="X472" s="237"/>
      <c r="Y472" s="238"/>
      <c r="Z472" s="238"/>
      <c r="AA472" s="238"/>
      <c r="AB472" s="238"/>
      <c r="AC472" s="237"/>
      <c r="AD472" s="237"/>
      <c r="AE472" s="237"/>
      <c r="AF472" s="237"/>
      <c r="AG472" s="238"/>
      <c r="AH472" s="238"/>
      <c r="AI472" s="238"/>
      <c r="AJ472" s="238"/>
      <c r="AK472" s="86">
        <v>12.94</v>
      </c>
      <c r="AL472" s="86"/>
      <c r="AM472" s="239"/>
      <c r="AN472" s="239">
        <f t="shared" si="280"/>
        <v>7.6</v>
      </c>
      <c r="AO472" s="98">
        <f t="shared" si="281"/>
        <v>31920</v>
      </c>
      <c r="AP472" s="98">
        <f t="shared" si="282"/>
        <v>15960</v>
      </c>
      <c r="AQ472" s="98">
        <f t="shared" si="283"/>
        <v>11400</v>
      </c>
      <c r="AR472" s="98">
        <f t="shared" si="284"/>
        <v>6840</v>
      </c>
      <c r="AS472" s="99">
        <f t="shared" si="285"/>
        <v>31900</v>
      </c>
      <c r="AT472" s="99">
        <f t="shared" si="285"/>
        <v>16000</v>
      </c>
      <c r="AU472" s="99">
        <f t="shared" si="285"/>
        <v>11400</v>
      </c>
      <c r="AV472" s="99">
        <f t="shared" si="285"/>
        <v>6800</v>
      </c>
      <c r="AW472" s="100">
        <f t="shared" si="286"/>
        <v>4788</v>
      </c>
      <c r="AX472" s="240" t="s">
        <v>3</v>
      </c>
      <c r="AY472" s="101">
        <v>2800</v>
      </c>
      <c r="AZ472" s="102">
        <v>1400</v>
      </c>
      <c r="BA472" s="102">
        <v>1050</v>
      </c>
      <c r="BB472" s="102">
        <v>630</v>
      </c>
      <c r="BC472" s="97">
        <v>2400</v>
      </c>
      <c r="BD472" s="97">
        <v>1200</v>
      </c>
      <c r="BE472" s="97">
        <v>900</v>
      </c>
      <c r="BF472" s="97">
        <v>540</v>
      </c>
      <c r="BG472" s="103">
        <f t="shared" si="287"/>
        <v>2012</v>
      </c>
      <c r="BJ472" s="235" t="e">
        <f>M472*#REF!</f>
        <v>#REF!</v>
      </c>
      <c r="BK472" s="235" t="e">
        <f>N472*#REF!</f>
        <v>#REF!</v>
      </c>
      <c r="BL472" s="235" t="e">
        <f>O472*#REF!</f>
        <v>#REF!</v>
      </c>
      <c r="BM472" s="235" t="e">
        <f>P472*#REF!</f>
        <v>#REF!</v>
      </c>
    </row>
    <row r="473" spans="1:65" s="18" customFormat="1" ht="35.1" customHeight="1" x14ac:dyDescent="0.25">
      <c r="A473" s="83" t="str">
        <f t="shared" si="263"/>
        <v>LK55DT+1</v>
      </c>
      <c r="B473" s="83" t="str">
        <f t="shared" si="264"/>
        <v>LK55DT+2</v>
      </c>
      <c r="C473" s="83" t="str">
        <f t="shared" si="265"/>
        <v>LK55DT+3</v>
      </c>
      <c r="D473" s="83" t="str">
        <f t="shared" si="266"/>
        <v>LK55DT+4</v>
      </c>
      <c r="E473" s="18" t="s">
        <v>3</v>
      </c>
      <c r="F473" s="85">
        <v>55</v>
      </c>
      <c r="G473" s="85"/>
      <c r="H473" s="93" t="s">
        <v>5438</v>
      </c>
      <c r="I473" s="84" t="s">
        <v>5439</v>
      </c>
      <c r="J473" s="84" t="s">
        <v>5252</v>
      </c>
      <c r="K473" s="84" t="str">
        <f t="shared" si="275"/>
        <v>LK55DT</v>
      </c>
      <c r="L473" s="84" t="s">
        <v>5440</v>
      </c>
      <c r="M473" s="248">
        <v>4200</v>
      </c>
      <c r="N473" s="248">
        <v>2100</v>
      </c>
      <c r="O473" s="248">
        <v>1500</v>
      </c>
      <c r="P473" s="282">
        <v>900</v>
      </c>
      <c r="Q473" s="95" t="e">
        <f>VLOOKUP(H473&amp;"Vị trí 1",#REF!,9,0)</f>
        <v>#REF!</v>
      </c>
      <c r="R473" s="95" t="e">
        <f>VLOOKUP(H473&amp;"Vị trí 2",#REF!,9,0)</f>
        <v>#REF!</v>
      </c>
      <c r="S473" s="95" t="e">
        <f>VLOOKUP(H473&amp;"Vị trí 3",#REF!,9,0)</f>
        <v>#REF!</v>
      </c>
      <c r="T473" s="95" t="e">
        <f>VLOOKUP(H473&amp;"Vị trí 4",#REF!,9,0)</f>
        <v>#REF!</v>
      </c>
      <c r="U473" s="237"/>
      <c r="V473" s="237" t="e">
        <f>VLOOKUP(B473,#REF!,32,0)</f>
        <v>#REF!</v>
      </c>
      <c r="W473" s="237"/>
      <c r="X473" s="237"/>
      <c r="Y473" s="238"/>
      <c r="Z473" s="238" t="e">
        <f>V473/N473</f>
        <v>#REF!</v>
      </c>
      <c r="AA473" s="238"/>
      <c r="AB473" s="238"/>
      <c r="AC473" s="237"/>
      <c r="AD473" s="237"/>
      <c r="AE473" s="237"/>
      <c r="AF473" s="237"/>
      <c r="AG473" s="238"/>
      <c r="AH473" s="238"/>
      <c r="AI473" s="238"/>
      <c r="AJ473" s="238"/>
      <c r="AK473" s="86">
        <v>12.94</v>
      </c>
      <c r="AL473" s="86"/>
      <c r="AM473" s="239"/>
      <c r="AN473" s="239">
        <f t="shared" si="280"/>
        <v>7.6</v>
      </c>
      <c r="AO473" s="98">
        <f t="shared" si="281"/>
        <v>31920</v>
      </c>
      <c r="AP473" s="98">
        <f t="shared" si="282"/>
        <v>15960</v>
      </c>
      <c r="AQ473" s="98">
        <f t="shared" si="283"/>
        <v>11400</v>
      </c>
      <c r="AR473" s="98">
        <f t="shared" si="284"/>
        <v>6840</v>
      </c>
      <c r="AS473" s="99">
        <f t="shared" si="285"/>
        <v>31900</v>
      </c>
      <c r="AT473" s="99">
        <f t="shared" si="285"/>
        <v>16000</v>
      </c>
      <c r="AU473" s="99">
        <f t="shared" si="285"/>
        <v>11400</v>
      </c>
      <c r="AV473" s="99">
        <f t="shared" si="285"/>
        <v>6800</v>
      </c>
      <c r="AW473" s="100">
        <f t="shared" si="286"/>
        <v>4788</v>
      </c>
      <c r="AX473" s="240" t="s">
        <v>3</v>
      </c>
      <c r="AY473" s="101">
        <v>2100</v>
      </c>
      <c r="AZ473" s="102">
        <v>1330</v>
      </c>
      <c r="BA473" s="102">
        <v>979.99999999999989</v>
      </c>
      <c r="BB473" s="102">
        <v>595</v>
      </c>
      <c r="BC473" s="97">
        <v>1800</v>
      </c>
      <c r="BD473" s="97">
        <v>1140</v>
      </c>
      <c r="BE473" s="97">
        <v>840</v>
      </c>
      <c r="BF473" s="97">
        <v>510</v>
      </c>
      <c r="BG473" s="103">
        <f t="shared" si="287"/>
        <v>2012</v>
      </c>
      <c r="BJ473" s="235" t="e">
        <f>M473*#REF!</f>
        <v>#REF!</v>
      </c>
      <c r="BK473" s="235" t="e">
        <f>N473*#REF!</f>
        <v>#REF!</v>
      </c>
      <c r="BL473" s="235" t="e">
        <f>O473*#REF!</f>
        <v>#REF!</v>
      </c>
      <c r="BM473" s="235" t="e">
        <f>P473*#REF!</f>
        <v>#REF!</v>
      </c>
    </row>
    <row r="474" spans="1:65" s="18" customFormat="1" ht="35.1" customHeight="1" x14ac:dyDescent="0.25">
      <c r="A474" s="83" t="str">
        <f t="shared" si="263"/>
        <v>LK56DT+1</v>
      </c>
      <c r="B474" s="83" t="str">
        <f t="shared" si="264"/>
        <v>LK56DT+2</v>
      </c>
      <c r="C474" s="83" t="str">
        <f t="shared" si="265"/>
        <v>LK56DT+3</v>
      </c>
      <c r="D474" s="83" t="str">
        <f t="shared" si="266"/>
        <v>LK56DT+4</v>
      </c>
      <c r="E474" s="18" t="s">
        <v>3</v>
      </c>
      <c r="F474" s="85">
        <v>56</v>
      </c>
      <c r="G474" s="85"/>
      <c r="H474" s="93" t="s">
        <v>5441</v>
      </c>
      <c r="I474" s="84" t="s">
        <v>5442</v>
      </c>
      <c r="J474" s="84" t="s">
        <v>5252</v>
      </c>
      <c r="K474" s="84" t="str">
        <f t="shared" si="275"/>
        <v>LK56DT</v>
      </c>
      <c r="L474" s="84" t="s">
        <v>5443</v>
      </c>
      <c r="M474" s="248">
        <v>2700</v>
      </c>
      <c r="N474" s="248">
        <v>1350</v>
      </c>
      <c r="O474" s="248">
        <v>1000</v>
      </c>
      <c r="P474" s="282">
        <v>800</v>
      </c>
      <c r="Q474" s="95" t="e">
        <f>VLOOKUP(H474&amp;"Vị trí 1",#REF!,9,0)</f>
        <v>#REF!</v>
      </c>
      <c r="R474" s="95" t="e">
        <f>VLOOKUP(H474&amp;"Vị trí 2",#REF!,9,0)</f>
        <v>#REF!</v>
      </c>
      <c r="S474" s="95" t="e">
        <f>VLOOKUP(H474&amp;"Vị trí 3",#REF!,9,0)</f>
        <v>#REF!</v>
      </c>
      <c r="T474" s="95" t="e">
        <f>VLOOKUP(H474&amp;"Vị trí 4",#REF!,9,0)</f>
        <v>#REF!</v>
      </c>
      <c r="U474" s="237"/>
      <c r="V474" s="237"/>
      <c r="W474" s="237"/>
      <c r="X474" s="237"/>
      <c r="Y474" s="238"/>
      <c r="Z474" s="238"/>
      <c r="AA474" s="238"/>
      <c r="AB474" s="238"/>
      <c r="AC474" s="237"/>
      <c r="AD474" s="237"/>
      <c r="AE474" s="237"/>
      <c r="AF474" s="237"/>
      <c r="AG474" s="238"/>
      <c r="AH474" s="238"/>
      <c r="AI474" s="238"/>
      <c r="AJ474" s="238"/>
      <c r="AK474" s="86">
        <v>7.2222222222222223</v>
      </c>
      <c r="AL474" s="86"/>
      <c r="AM474" s="239"/>
      <c r="AN474" s="239">
        <f t="shared" si="280"/>
        <v>4.2</v>
      </c>
      <c r="AO474" s="98">
        <f t="shared" si="281"/>
        <v>11340</v>
      </c>
      <c r="AP474" s="98">
        <f t="shared" si="282"/>
        <v>5670</v>
      </c>
      <c r="AQ474" s="98">
        <f t="shared" si="283"/>
        <v>4200</v>
      </c>
      <c r="AR474" s="98">
        <f t="shared" si="284"/>
        <v>3360</v>
      </c>
      <c r="AS474" s="99">
        <f t="shared" si="285"/>
        <v>11300</v>
      </c>
      <c r="AT474" s="99">
        <f t="shared" si="285"/>
        <v>5700</v>
      </c>
      <c r="AU474" s="99">
        <f t="shared" si="285"/>
        <v>4200</v>
      </c>
      <c r="AV474" s="99">
        <f t="shared" si="285"/>
        <v>3400</v>
      </c>
      <c r="AW474" s="100">
        <f t="shared" si="286"/>
        <v>1701</v>
      </c>
      <c r="AX474" s="240" t="s">
        <v>3</v>
      </c>
      <c r="AY474" s="101">
        <v>1470</v>
      </c>
      <c r="AZ474" s="102">
        <v>840</v>
      </c>
      <c r="BA474" s="102">
        <v>630</v>
      </c>
      <c r="BB474" s="102">
        <v>420</v>
      </c>
      <c r="BC474" s="97">
        <v>1260</v>
      </c>
      <c r="BD474" s="97">
        <v>720</v>
      </c>
      <c r="BE474" s="97">
        <v>540</v>
      </c>
      <c r="BF474" s="97">
        <v>360</v>
      </c>
      <c r="BG474" s="103">
        <f t="shared" si="287"/>
        <v>1699</v>
      </c>
      <c r="BJ474" s="235" t="e">
        <f>M474*#REF!</f>
        <v>#REF!</v>
      </c>
      <c r="BK474" s="235" t="e">
        <f>N474*#REF!</f>
        <v>#REF!</v>
      </c>
      <c r="BL474" s="235" t="e">
        <f>O474*#REF!</f>
        <v>#REF!</v>
      </c>
      <c r="BM474" s="235" t="e">
        <f>P474*#REF!</f>
        <v>#REF!</v>
      </c>
    </row>
    <row r="475" spans="1:65" s="18" customFormat="1" ht="56.25" customHeight="1" x14ac:dyDescent="0.25">
      <c r="A475" s="83" t="str">
        <f t="shared" si="263"/>
        <v>LK57DT+1</v>
      </c>
      <c r="B475" s="83" t="str">
        <f t="shared" si="264"/>
        <v>LK57DT+2</v>
      </c>
      <c r="C475" s="83" t="str">
        <f t="shared" si="265"/>
        <v>LK57DT+3</v>
      </c>
      <c r="D475" s="83" t="str">
        <f t="shared" si="266"/>
        <v>LK57DT+4</v>
      </c>
      <c r="E475" s="18" t="s">
        <v>3</v>
      </c>
      <c r="F475" s="85">
        <v>57</v>
      </c>
      <c r="G475" s="85"/>
      <c r="H475" s="93" t="s">
        <v>5444</v>
      </c>
      <c r="I475" s="84" t="s">
        <v>5445</v>
      </c>
      <c r="J475" s="84" t="s">
        <v>5252</v>
      </c>
      <c r="K475" s="84" t="str">
        <f t="shared" si="275"/>
        <v>LK57DT</v>
      </c>
      <c r="L475" s="84" t="s">
        <v>5446</v>
      </c>
      <c r="M475" s="248">
        <v>2800</v>
      </c>
      <c r="N475" s="248">
        <v>1400</v>
      </c>
      <c r="O475" s="248">
        <v>1000</v>
      </c>
      <c r="P475" s="282">
        <v>800</v>
      </c>
      <c r="Q475" s="95" t="e">
        <f>VLOOKUP(H475&amp;"Vị trí 1",#REF!,9,0)</f>
        <v>#REF!</v>
      </c>
      <c r="R475" s="95" t="e">
        <f>VLOOKUP(H475&amp;"Vị trí 2",#REF!,9,0)</f>
        <v>#REF!</v>
      </c>
      <c r="S475" s="95" t="e">
        <f>VLOOKUP(H475&amp;"Vị trí 3",#REF!,9,0)</f>
        <v>#REF!</v>
      </c>
      <c r="T475" s="95" t="e">
        <f>VLOOKUP(H475&amp;"Vị trí 4",#REF!,9,0)</f>
        <v>#REF!</v>
      </c>
      <c r="U475" s="237"/>
      <c r="V475" s="237"/>
      <c r="W475" s="237"/>
      <c r="X475" s="237"/>
      <c r="Y475" s="238"/>
      <c r="Z475" s="238"/>
      <c r="AA475" s="238"/>
      <c r="AB475" s="238"/>
      <c r="AC475" s="237"/>
      <c r="AD475" s="237"/>
      <c r="AE475" s="237"/>
      <c r="AF475" s="237"/>
      <c r="AG475" s="238"/>
      <c r="AH475" s="238"/>
      <c r="AI475" s="238"/>
      <c r="AJ475" s="238"/>
      <c r="AK475" s="86">
        <v>11.214285714285714</v>
      </c>
      <c r="AL475" s="86"/>
      <c r="AM475" s="239"/>
      <c r="AN475" s="239">
        <f t="shared" si="280"/>
        <v>6.6</v>
      </c>
      <c r="AO475" s="98">
        <f t="shared" si="281"/>
        <v>18480</v>
      </c>
      <c r="AP475" s="98">
        <f t="shared" si="282"/>
        <v>9240</v>
      </c>
      <c r="AQ475" s="98">
        <f t="shared" si="283"/>
        <v>6600</v>
      </c>
      <c r="AR475" s="98">
        <f t="shared" si="284"/>
        <v>5280</v>
      </c>
      <c r="AS475" s="99">
        <f t="shared" si="285"/>
        <v>18500</v>
      </c>
      <c r="AT475" s="99">
        <f t="shared" si="285"/>
        <v>9200</v>
      </c>
      <c r="AU475" s="99">
        <f t="shared" si="285"/>
        <v>6600</v>
      </c>
      <c r="AV475" s="99">
        <f t="shared" si="285"/>
        <v>5300</v>
      </c>
      <c r="AW475" s="100">
        <f t="shared" si="286"/>
        <v>2772</v>
      </c>
      <c r="AX475" s="240" t="s">
        <v>3</v>
      </c>
      <c r="AY475" s="101">
        <v>2800</v>
      </c>
      <c r="AZ475" s="102">
        <v>1400</v>
      </c>
      <c r="BA475" s="102">
        <v>1050</v>
      </c>
      <c r="BB475" s="102">
        <v>630</v>
      </c>
      <c r="BC475" s="97">
        <v>2400</v>
      </c>
      <c r="BD475" s="97">
        <v>1200</v>
      </c>
      <c r="BE475" s="97">
        <v>900</v>
      </c>
      <c r="BF475" s="97">
        <v>540</v>
      </c>
      <c r="BG475" s="103">
        <f t="shared" si="287"/>
        <v>2528</v>
      </c>
      <c r="BJ475" s="235" t="e">
        <f>M475*#REF!</f>
        <v>#REF!</v>
      </c>
      <c r="BK475" s="235" t="e">
        <f>N475*#REF!</f>
        <v>#REF!</v>
      </c>
      <c r="BL475" s="235" t="e">
        <f>O475*#REF!</f>
        <v>#REF!</v>
      </c>
      <c r="BM475" s="235" t="e">
        <f>P475*#REF!</f>
        <v>#REF!</v>
      </c>
    </row>
    <row r="476" spans="1:65" s="18" customFormat="1" ht="35.1" customHeight="1" x14ac:dyDescent="0.25">
      <c r="A476" s="83" t="str">
        <f t="shared" si="263"/>
        <v>LK58DT+1</v>
      </c>
      <c r="B476" s="83" t="str">
        <f t="shared" si="264"/>
        <v>LK58DT+2</v>
      </c>
      <c r="C476" s="83" t="str">
        <f t="shared" si="265"/>
        <v>LK58DT+3</v>
      </c>
      <c r="D476" s="83" t="str">
        <f t="shared" si="266"/>
        <v>LK58DT+4</v>
      </c>
      <c r="E476" s="18" t="s">
        <v>3</v>
      </c>
      <c r="F476" s="85">
        <v>58</v>
      </c>
      <c r="G476" s="85"/>
      <c r="H476" s="93" t="s">
        <v>5447</v>
      </c>
      <c r="I476" s="84" t="s">
        <v>5448</v>
      </c>
      <c r="J476" s="84" t="s">
        <v>5252</v>
      </c>
      <c r="K476" s="84" t="str">
        <f t="shared" si="275"/>
        <v>LK58DT</v>
      </c>
      <c r="L476" s="84" t="s">
        <v>5449</v>
      </c>
      <c r="M476" s="248">
        <v>2800</v>
      </c>
      <c r="N476" s="248">
        <v>1400</v>
      </c>
      <c r="O476" s="248">
        <v>1000</v>
      </c>
      <c r="P476" s="282">
        <v>800</v>
      </c>
      <c r="Q476" s="95" t="e">
        <f>VLOOKUP(H476&amp;"Vị trí 1",#REF!,9,0)</f>
        <v>#REF!</v>
      </c>
      <c r="R476" s="95" t="e">
        <f>VLOOKUP(H476&amp;"Vị trí 2",#REF!,9,0)</f>
        <v>#REF!</v>
      </c>
      <c r="S476" s="95" t="e">
        <f>VLOOKUP(H476&amp;"Vị trí 3",#REF!,9,0)</f>
        <v>#REF!</v>
      </c>
      <c r="T476" s="95" t="e">
        <f>VLOOKUP(H476&amp;"Vị trí 4",#REF!,9,0)</f>
        <v>#REF!</v>
      </c>
      <c r="U476" s="237"/>
      <c r="V476" s="237"/>
      <c r="W476" s="237"/>
      <c r="X476" s="237"/>
      <c r="Y476" s="238"/>
      <c r="Z476" s="238"/>
      <c r="AA476" s="238"/>
      <c r="AB476" s="238"/>
      <c r="AC476" s="237"/>
      <c r="AD476" s="237"/>
      <c r="AE476" s="237"/>
      <c r="AF476" s="237"/>
      <c r="AG476" s="238"/>
      <c r="AH476" s="238"/>
      <c r="AI476" s="238"/>
      <c r="AJ476" s="238"/>
      <c r="AK476" s="86">
        <v>12.94</v>
      </c>
      <c r="AL476" s="86"/>
      <c r="AM476" s="239"/>
      <c r="AN476" s="239">
        <f t="shared" si="280"/>
        <v>7.6</v>
      </c>
      <c r="AO476" s="98">
        <f t="shared" si="281"/>
        <v>21280</v>
      </c>
      <c r="AP476" s="98">
        <f t="shared" si="282"/>
        <v>10640</v>
      </c>
      <c r="AQ476" s="98">
        <f t="shared" si="283"/>
        <v>7600</v>
      </c>
      <c r="AR476" s="98">
        <f t="shared" si="284"/>
        <v>6080</v>
      </c>
      <c r="AS476" s="99">
        <f t="shared" si="285"/>
        <v>21300</v>
      </c>
      <c r="AT476" s="99">
        <f t="shared" si="285"/>
        <v>10600</v>
      </c>
      <c r="AU476" s="99">
        <f t="shared" si="285"/>
        <v>7600</v>
      </c>
      <c r="AV476" s="99">
        <f t="shared" si="285"/>
        <v>6100</v>
      </c>
      <c r="AW476" s="100">
        <f t="shared" si="286"/>
        <v>3192</v>
      </c>
      <c r="AX476" s="240" t="s">
        <v>3</v>
      </c>
      <c r="AY476" s="101">
        <v>2800</v>
      </c>
      <c r="AZ476" s="102">
        <v>1400</v>
      </c>
      <c r="BA476" s="102">
        <v>1050</v>
      </c>
      <c r="BB476" s="102">
        <v>630</v>
      </c>
      <c r="BC476" s="97">
        <v>2400</v>
      </c>
      <c r="BD476" s="97">
        <v>1200</v>
      </c>
      <c r="BE476" s="97">
        <v>900</v>
      </c>
      <c r="BF476" s="97">
        <v>540</v>
      </c>
      <c r="BG476" s="103">
        <f t="shared" si="287"/>
        <v>2908</v>
      </c>
      <c r="BJ476" s="235" t="e">
        <f>M476*#REF!</f>
        <v>#REF!</v>
      </c>
      <c r="BK476" s="235" t="e">
        <f>N476*#REF!</f>
        <v>#REF!</v>
      </c>
      <c r="BL476" s="235" t="e">
        <f>O476*#REF!</f>
        <v>#REF!</v>
      </c>
      <c r="BM476" s="235" t="e">
        <f>P476*#REF!</f>
        <v>#REF!</v>
      </c>
    </row>
    <row r="477" spans="1:65" s="18" customFormat="1" ht="35.1" customHeight="1" x14ac:dyDescent="0.25">
      <c r="A477" s="83" t="str">
        <f t="shared" si="263"/>
        <v>LK59DT+1</v>
      </c>
      <c r="B477" s="83" t="str">
        <f t="shared" si="264"/>
        <v>LK59DT+2</v>
      </c>
      <c r="C477" s="83" t="str">
        <f t="shared" si="265"/>
        <v>LK59DT+3</v>
      </c>
      <c r="D477" s="83" t="str">
        <f t="shared" si="266"/>
        <v>LK59DT+4</v>
      </c>
      <c r="E477" s="18" t="s">
        <v>3</v>
      </c>
      <c r="F477" s="85">
        <v>59</v>
      </c>
      <c r="G477" s="85"/>
      <c r="H477" s="93" t="s">
        <v>5450</v>
      </c>
      <c r="I477" s="84" t="s">
        <v>5451</v>
      </c>
      <c r="J477" s="84" t="s">
        <v>5252</v>
      </c>
      <c r="K477" s="84" t="str">
        <f t="shared" si="275"/>
        <v>LK59DT</v>
      </c>
      <c r="L477" s="84" t="s">
        <v>5452</v>
      </c>
      <c r="M477" s="248">
        <v>2800</v>
      </c>
      <c r="N477" s="248">
        <v>1400</v>
      </c>
      <c r="O477" s="248">
        <v>1000</v>
      </c>
      <c r="P477" s="282">
        <v>800</v>
      </c>
      <c r="Q477" s="95" t="e">
        <f>VLOOKUP(H477&amp;"Vị trí 1",#REF!,9,0)</f>
        <v>#REF!</v>
      </c>
      <c r="R477" s="95" t="e">
        <f>VLOOKUP(H477&amp;"Vị trí 2",#REF!,9,0)</f>
        <v>#REF!</v>
      </c>
      <c r="S477" s="95" t="e">
        <f>VLOOKUP(H477&amp;"Vị trí 3",#REF!,9,0)</f>
        <v>#REF!</v>
      </c>
      <c r="T477" s="95" t="e">
        <f>VLOOKUP(H477&amp;"Vị trí 4",#REF!,9,0)</f>
        <v>#REF!</v>
      </c>
      <c r="U477" s="237"/>
      <c r="V477" s="237"/>
      <c r="W477" s="237"/>
      <c r="X477" s="237"/>
      <c r="Y477" s="238"/>
      <c r="Z477" s="238"/>
      <c r="AA477" s="238"/>
      <c r="AB477" s="238"/>
      <c r="AC477" s="237"/>
      <c r="AD477" s="237"/>
      <c r="AE477" s="237"/>
      <c r="AF477" s="237"/>
      <c r="AG477" s="238"/>
      <c r="AH477" s="238"/>
      <c r="AI477" s="238"/>
      <c r="AJ477" s="238"/>
      <c r="AK477" s="86">
        <v>12.94</v>
      </c>
      <c r="AL477" s="86"/>
      <c r="AM477" s="239"/>
      <c r="AN477" s="239">
        <f t="shared" si="280"/>
        <v>7.6</v>
      </c>
      <c r="AO477" s="98">
        <f t="shared" si="281"/>
        <v>21280</v>
      </c>
      <c r="AP477" s="98">
        <f t="shared" si="282"/>
        <v>10640</v>
      </c>
      <c r="AQ477" s="98">
        <f t="shared" si="283"/>
        <v>7600</v>
      </c>
      <c r="AR477" s="98">
        <f t="shared" si="284"/>
        <v>6080</v>
      </c>
      <c r="AS477" s="99">
        <f t="shared" si="285"/>
        <v>21300</v>
      </c>
      <c r="AT477" s="99">
        <f t="shared" si="285"/>
        <v>10600</v>
      </c>
      <c r="AU477" s="99">
        <f t="shared" si="285"/>
        <v>7600</v>
      </c>
      <c r="AV477" s="99">
        <f t="shared" si="285"/>
        <v>6100</v>
      </c>
      <c r="AW477" s="100">
        <f t="shared" si="286"/>
        <v>3192</v>
      </c>
      <c r="AX477" s="240" t="s">
        <v>3</v>
      </c>
      <c r="AY477" s="101"/>
      <c r="AZ477" s="102"/>
      <c r="BA477" s="102"/>
      <c r="BB477" s="102"/>
      <c r="BC477" s="97"/>
      <c r="BD477" s="97"/>
      <c r="BE477" s="97"/>
      <c r="BF477" s="97"/>
      <c r="BG477" s="103">
        <f t="shared" si="287"/>
        <v>2908</v>
      </c>
    </row>
    <row r="478" spans="1:65" s="18" customFormat="1" ht="35.1" customHeight="1" x14ac:dyDescent="0.25">
      <c r="A478" s="83" t="str">
        <f t="shared" si="263"/>
        <v>LK60DT+1</v>
      </c>
      <c r="B478" s="83" t="str">
        <f t="shared" si="264"/>
        <v>LK60DT+2</v>
      </c>
      <c r="C478" s="83" t="str">
        <f t="shared" si="265"/>
        <v>LK60DT+3</v>
      </c>
      <c r="D478" s="83" t="str">
        <f t="shared" si="266"/>
        <v>LK60DT+4</v>
      </c>
      <c r="E478" s="18" t="s">
        <v>3</v>
      </c>
      <c r="F478" s="85">
        <v>60</v>
      </c>
      <c r="G478" s="85"/>
      <c r="H478" s="93" t="s">
        <v>5453</v>
      </c>
      <c r="I478" s="84" t="s">
        <v>290</v>
      </c>
      <c r="J478" s="84" t="s">
        <v>5252</v>
      </c>
      <c r="K478" s="84"/>
      <c r="L478" s="84" t="s">
        <v>5454</v>
      </c>
      <c r="M478" s="282"/>
      <c r="N478" s="282"/>
      <c r="O478" s="282"/>
      <c r="P478" s="282"/>
      <c r="Q478" s="95"/>
      <c r="R478" s="95"/>
      <c r="S478" s="95"/>
      <c r="T478" s="95"/>
      <c r="U478" s="237"/>
      <c r="V478" s="237" t="e">
        <f>VLOOKUP(B478,#REF!,32,0)</f>
        <v>#REF!</v>
      </c>
      <c r="W478" s="237"/>
      <c r="X478" s="237"/>
      <c r="Y478" s="238"/>
      <c r="Z478" s="238" t="e">
        <f>V478/N478</f>
        <v>#REF!</v>
      </c>
      <c r="AA478" s="238"/>
      <c r="AB478" s="238"/>
      <c r="AC478" s="237"/>
      <c r="AD478" s="237"/>
      <c r="AE478" s="237"/>
      <c r="AF478" s="237"/>
      <c r="AG478" s="238"/>
      <c r="AH478" s="238"/>
      <c r="AI478" s="238"/>
      <c r="AJ478" s="238"/>
      <c r="AK478" s="86"/>
      <c r="AL478" s="86"/>
      <c r="AM478" s="239"/>
      <c r="AN478" s="239"/>
      <c r="AO478" s="98"/>
      <c r="AP478" s="98"/>
      <c r="AQ478" s="98"/>
      <c r="AR478" s="98"/>
      <c r="AS478" s="98"/>
      <c r="AT478" s="98"/>
      <c r="AU478" s="98"/>
      <c r="AV478" s="98"/>
      <c r="AW478" s="58"/>
      <c r="AX478" s="240" t="s">
        <v>3</v>
      </c>
      <c r="AY478" s="101">
        <v>2800</v>
      </c>
      <c r="AZ478" s="102">
        <v>1400</v>
      </c>
      <c r="BA478" s="102">
        <v>1050</v>
      </c>
      <c r="BB478" s="102">
        <v>630</v>
      </c>
      <c r="BC478" s="97">
        <v>2400</v>
      </c>
      <c r="BD478" s="97">
        <v>1200</v>
      </c>
      <c r="BE478" s="97">
        <v>900</v>
      </c>
      <c r="BF478" s="97">
        <v>540</v>
      </c>
      <c r="BJ478" s="235" t="e">
        <f>M478*#REF!</f>
        <v>#REF!</v>
      </c>
      <c r="BK478" s="235" t="e">
        <f>N478*#REF!</f>
        <v>#REF!</v>
      </c>
      <c r="BL478" s="235" t="e">
        <f>O478*#REF!</f>
        <v>#REF!</v>
      </c>
      <c r="BM478" s="235" t="e">
        <f>P478*#REF!</f>
        <v>#REF!</v>
      </c>
    </row>
    <row r="479" spans="1:65" s="18" customFormat="1" ht="35.1" customHeight="1" x14ac:dyDescent="0.25">
      <c r="A479" s="83" t="str">
        <f t="shared" si="263"/>
        <v>LK60DT_D1+1</v>
      </c>
      <c r="B479" s="83" t="str">
        <f t="shared" si="264"/>
        <v>LK60DT_D1+2</v>
      </c>
      <c r="C479" s="83" t="str">
        <f t="shared" si="265"/>
        <v>LK60DT_D1+3</v>
      </c>
      <c r="D479" s="83" t="str">
        <f t="shared" si="266"/>
        <v>LK60DT_D1+4</v>
      </c>
      <c r="E479" s="18" t="s">
        <v>3</v>
      </c>
      <c r="F479" s="85"/>
      <c r="G479" s="85"/>
      <c r="H479" s="93" t="s">
        <v>5455</v>
      </c>
      <c r="I479" s="84" t="s">
        <v>5456</v>
      </c>
      <c r="J479" s="84" t="s">
        <v>5252</v>
      </c>
      <c r="K479" s="84" t="str">
        <f t="shared" si="275"/>
        <v>LK60DT_D1</v>
      </c>
      <c r="L479" s="84" t="s">
        <v>5457</v>
      </c>
      <c r="M479" s="248">
        <v>4000</v>
      </c>
      <c r="N479" s="248">
        <v>2000</v>
      </c>
      <c r="O479" s="248">
        <v>1500</v>
      </c>
      <c r="P479" s="282">
        <v>900</v>
      </c>
      <c r="Q479" s="95" t="e">
        <f>VLOOKUP(H479&amp;"Vị trí 1",#REF!,9,0)</f>
        <v>#REF!</v>
      </c>
      <c r="R479" s="95" t="e">
        <f>VLOOKUP(H479&amp;"Vị trí 2",#REF!,9,0)</f>
        <v>#REF!</v>
      </c>
      <c r="S479" s="95" t="e">
        <f>VLOOKUP(H479&amp;"Vị trí 3",#REF!,9,0)</f>
        <v>#REF!</v>
      </c>
      <c r="T479" s="95" t="e">
        <f>VLOOKUP(H479&amp;"Vị trí 4",#REF!,9,0)</f>
        <v>#REF!</v>
      </c>
      <c r="U479" s="237"/>
      <c r="V479" s="237" t="e">
        <f>VLOOKUP(B479,#REF!,32,0)</f>
        <v>#REF!</v>
      </c>
      <c r="W479" s="237"/>
      <c r="X479" s="237"/>
      <c r="Y479" s="238"/>
      <c r="Z479" s="238" t="e">
        <f>V479/N479</f>
        <v>#REF!</v>
      </c>
      <c r="AA479" s="238"/>
      <c r="AB479" s="238"/>
      <c r="AC479" s="237"/>
      <c r="AD479" s="237"/>
      <c r="AE479" s="237"/>
      <c r="AF479" s="237"/>
      <c r="AG479" s="238"/>
      <c r="AH479" s="238"/>
      <c r="AI479" s="238"/>
      <c r="AJ479" s="238"/>
      <c r="AK479" s="86">
        <v>12.94</v>
      </c>
      <c r="AL479" s="86"/>
      <c r="AM479" s="239"/>
      <c r="AN479" s="239">
        <f>ROUNDDOWN(AK479*$AN$10/$AK$10,1)</f>
        <v>7.6</v>
      </c>
      <c r="AO479" s="98">
        <f t="shared" ref="AO479:AR483" si="288">M479*$AN479</f>
        <v>30400</v>
      </c>
      <c r="AP479" s="98">
        <f t="shared" si="288"/>
        <v>15200</v>
      </c>
      <c r="AQ479" s="98">
        <f t="shared" si="288"/>
        <v>11400</v>
      </c>
      <c r="AR479" s="98">
        <f t="shared" si="288"/>
        <v>6840</v>
      </c>
      <c r="AS479" s="99">
        <f t="shared" ref="AS479:AV483" si="289">IF(AO479&lt;1000,ROUND(AO479,-1),ROUND(AO479,-2))</f>
        <v>30400</v>
      </c>
      <c r="AT479" s="99">
        <f t="shared" si="289"/>
        <v>15200</v>
      </c>
      <c r="AU479" s="99">
        <f t="shared" si="289"/>
        <v>11400</v>
      </c>
      <c r="AV479" s="99">
        <f t="shared" si="289"/>
        <v>6800</v>
      </c>
      <c r="AW479" s="100">
        <f>AO479*0.15</f>
        <v>4560</v>
      </c>
      <c r="AX479" s="240" t="s">
        <v>3</v>
      </c>
      <c r="AY479" s="101">
        <v>2100</v>
      </c>
      <c r="AZ479" s="102">
        <v>1050</v>
      </c>
      <c r="BA479" s="102">
        <v>700</v>
      </c>
      <c r="BB479" s="102">
        <v>560</v>
      </c>
      <c r="BC479" s="97">
        <v>1800</v>
      </c>
      <c r="BD479" s="97">
        <v>900</v>
      </c>
      <c r="BE479" s="97">
        <v>600</v>
      </c>
      <c r="BF479" s="97">
        <v>480</v>
      </c>
      <c r="BG479" s="103">
        <f>AV479-AW479</f>
        <v>2240</v>
      </c>
      <c r="BJ479" s="235" t="e">
        <f>M479*#REF!</f>
        <v>#REF!</v>
      </c>
      <c r="BK479" s="235" t="e">
        <f>N479*#REF!</f>
        <v>#REF!</v>
      </c>
      <c r="BL479" s="235" t="e">
        <f>O479*#REF!</f>
        <v>#REF!</v>
      </c>
      <c r="BM479" s="235" t="e">
        <f>P479*#REF!</f>
        <v>#REF!</v>
      </c>
    </row>
    <row r="480" spans="1:65" s="18" customFormat="1" ht="35.1" customHeight="1" x14ac:dyDescent="0.25">
      <c r="A480" s="83" t="str">
        <f t="shared" si="263"/>
        <v>LK60DT_D2+1</v>
      </c>
      <c r="B480" s="83" t="str">
        <f t="shared" si="264"/>
        <v>LK60DT_D2+2</v>
      </c>
      <c r="C480" s="83" t="str">
        <f t="shared" si="265"/>
        <v>LK60DT_D2+3</v>
      </c>
      <c r="D480" s="83" t="str">
        <f t="shared" si="266"/>
        <v>LK60DT_D2+4</v>
      </c>
      <c r="E480" s="18" t="s">
        <v>3</v>
      </c>
      <c r="F480" s="85"/>
      <c r="G480" s="85"/>
      <c r="H480" s="93" t="s">
        <v>5458</v>
      </c>
      <c r="I480" s="84" t="s">
        <v>5459</v>
      </c>
      <c r="J480" s="84" t="s">
        <v>5457</v>
      </c>
      <c r="K480" s="84" t="str">
        <f t="shared" si="275"/>
        <v>LK60DT_D2</v>
      </c>
      <c r="L480" s="84" t="s">
        <v>5460</v>
      </c>
      <c r="M480" s="248">
        <v>2500</v>
      </c>
      <c r="N480" s="248">
        <v>1300</v>
      </c>
      <c r="O480" s="248">
        <v>1000</v>
      </c>
      <c r="P480" s="282">
        <v>500</v>
      </c>
      <c r="Q480" s="95" t="e">
        <f>VLOOKUP(H480&amp;"Vị trí 1",#REF!,9,0)</f>
        <v>#REF!</v>
      </c>
      <c r="R480" s="95" t="e">
        <f>VLOOKUP(H480&amp;"Vị trí 2",#REF!,9,0)</f>
        <v>#REF!</v>
      </c>
      <c r="S480" s="95" t="e">
        <f>VLOOKUP(H480&amp;"Vị trí 3",#REF!,9,0)</f>
        <v>#REF!</v>
      </c>
      <c r="T480" s="95" t="e">
        <f>VLOOKUP(H480&amp;"Vị trí 4",#REF!,9,0)</f>
        <v>#REF!</v>
      </c>
      <c r="U480" s="237" t="e">
        <f>VLOOKUP(A480,#REF!,32,0)</f>
        <v>#REF!</v>
      </c>
      <c r="V480" s="237" t="e">
        <f>VLOOKUP(B480,#REF!,32,0)</f>
        <v>#REF!</v>
      </c>
      <c r="W480" s="237"/>
      <c r="X480" s="237"/>
      <c r="Y480" s="238" t="e">
        <f>U480/M480</f>
        <v>#REF!</v>
      </c>
      <c r="Z480" s="238" t="e">
        <f>V480/N480</f>
        <v>#REF!</v>
      </c>
      <c r="AA480" s="238"/>
      <c r="AB480" s="238"/>
      <c r="AC480" s="237"/>
      <c r="AD480" s="237"/>
      <c r="AE480" s="237"/>
      <c r="AF480" s="237"/>
      <c r="AG480" s="238"/>
      <c r="AH480" s="238"/>
      <c r="AI480" s="238"/>
      <c r="AJ480" s="238"/>
      <c r="AK480" s="86">
        <v>7.9615384615384617</v>
      </c>
      <c r="AL480" s="86"/>
      <c r="AM480" s="239"/>
      <c r="AN480" s="239">
        <f>ROUNDDOWN(AK480*$AN$10/$AK$10,1)</f>
        <v>4.5999999999999996</v>
      </c>
      <c r="AO480" s="98">
        <f t="shared" si="288"/>
        <v>11500</v>
      </c>
      <c r="AP480" s="98">
        <f t="shared" si="288"/>
        <v>5979.9999999999991</v>
      </c>
      <c r="AQ480" s="98">
        <f t="shared" si="288"/>
        <v>4600</v>
      </c>
      <c r="AR480" s="98">
        <f t="shared" si="288"/>
        <v>2300</v>
      </c>
      <c r="AS480" s="99">
        <f t="shared" si="289"/>
        <v>11500</v>
      </c>
      <c r="AT480" s="99">
        <f t="shared" si="289"/>
        <v>6000</v>
      </c>
      <c r="AU480" s="99">
        <f t="shared" si="289"/>
        <v>4600</v>
      </c>
      <c r="AV480" s="99">
        <f t="shared" si="289"/>
        <v>2300</v>
      </c>
      <c r="AW480" s="100">
        <f>AO480*0.15</f>
        <v>1725</v>
      </c>
      <c r="AX480" s="240" t="s">
        <v>3</v>
      </c>
      <c r="AY480" s="101">
        <v>2100</v>
      </c>
      <c r="AZ480" s="102">
        <v>1050</v>
      </c>
      <c r="BA480" s="102">
        <v>700</v>
      </c>
      <c r="BB480" s="102">
        <v>560</v>
      </c>
      <c r="BC480" s="97">
        <v>1800</v>
      </c>
      <c r="BD480" s="97">
        <v>900</v>
      </c>
      <c r="BE480" s="97">
        <v>600</v>
      </c>
      <c r="BF480" s="97">
        <v>480</v>
      </c>
      <c r="BG480" s="103">
        <f>AV480-AW480</f>
        <v>575</v>
      </c>
      <c r="BJ480" s="235" t="e">
        <f>M480*#REF!</f>
        <v>#REF!</v>
      </c>
      <c r="BK480" s="235" t="e">
        <f>N480*#REF!</f>
        <v>#REF!</v>
      </c>
      <c r="BL480" s="235" t="e">
        <f>O480*#REF!</f>
        <v>#REF!</v>
      </c>
      <c r="BM480" s="235" t="e">
        <f>P480*#REF!</f>
        <v>#REF!</v>
      </c>
    </row>
    <row r="481" spans="1:65" s="18" customFormat="1" ht="35.1" customHeight="1" x14ac:dyDescent="0.25">
      <c r="A481" s="83" t="str">
        <f t="shared" si="263"/>
        <v>LK60DT_D3+1</v>
      </c>
      <c r="B481" s="83" t="str">
        <f t="shared" si="264"/>
        <v>LK60DT_D3+2</v>
      </c>
      <c r="C481" s="83" t="str">
        <f t="shared" si="265"/>
        <v>LK60DT_D3+3</v>
      </c>
      <c r="D481" s="83" t="str">
        <f t="shared" si="266"/>
        <v>LK60DT_D3+4</v>
      </c>
      <c r="E481" s="18" t="s">
        <v>3</v>
      </c>
      <c r="F481" s="85"/>
      <c r="G481" s="85"/>
      <c r="H481" s="93" t="s">
        <v>5461</v>
      </c>
      <c r="I481" s="84" t="s">
        <v>5462</v>
      </c>
      <c r="J481" s="84" t="s">
        <v>5460</v>
      </c>
      <c r="K481" s="84" t="str">
        <f t="shared" si="275"/>
        <v>LK60DT_D3</v>
      </c>
      <c r="L481" s="84" t="s">
        <v>5454</v>
      </c>
      <c r="M481" s="248">
        <v>1600</v>
      </c>
      <c r="N481" s="282">
        <v>800</v>
      </c>
      <c r="O481" s="282">
        <v>600</v>
      </c>
      <c r="P481" s="282">
        <v>450</v>
      </c>
      <c r="Q481" s="95" t="e">
        <f>VLOOKUP(H481&amp;"Vị trí 1",#REF!,9,0)</f>
        <v>#REF!</v>
      </c>
      <c r="R481" s="95" t="e">
        <f>VLOOKUP(H481&amp;"Vị trí 2",#REF!,9,0)</f>
        <v>#REF!</v>
      </c>
      <c r="S481" s="95" t="e">
        <f>VLOOKUP(H481&amp;"Vị trí 3",#REF!,9,0)</f>
        <v>#REF!</v>
      </c>
      <c r="T481" s="95" t="e">
        <f>VLOOKUP(H481&amp;"Vị trí 4",#REF!,9,0)</f>
        <v>#REF!</v>
      </c>
      <c r="U481" s="237"/>
      <c r="V481" s="237"/>
      <c r="W481" s="237"/>
      <c r="X481" s="237"/>
      <c r="Y481" s="238"/>
      <c r="Z481" s="238"/>
      <c r="AA481" s="238"/>
      <c r="AB481" s="238"/>
      <c r="AC481" s="237"/>
      <c r="AD481" s="237"/>
      <c r="AE481" s="237"/>
      <c r="AF481" s="237"/>
      <c r="AG481" s="238"/>
      <c r="AH481" s="238"/>
      <c r="AI481" s="238"/>
      <c r="AJ481" s="238"/>
      <c r="AK481" s="86">
        <v>12.94</v>
      </c>
      <c r="AL481" s="86"/>
      <c r="AM481" s="239"/>
      <c r="AN481" s="239">
        <f>ROUNDDOWN(AK481*$AN$10/$AK$10,1)</f>
        <v>7.6</v>
      </c>
      <c r="AO481" s="98">
        <f t="shared" si="288"/>
        <v>12160</v>
      </c>
      <c r="AP481" s="98">
        <f t="shared" si="288"/>
        <v>6080</v>
      </c>
      <c r="AQ481" s="98">
        <f t="shared" si="288"/>
        <v>4560</v>
      </c>
      <c r="AR481" s="98">
        <f t="shared" si="288"/>
        <v>3420</v>
      </c>
      <c r="AS481" s="99">
        <f t="shared" si="289"/>
        <v>12200</v>
      </c>
      <c r="AT481" s="99">
        <f t="shared" si="289"/>
        <v>6100</v>
      </c>
      <c r="AU481" s="99">
        <f t="shared" si="289"/>
        <v>4600</v>
      </c>
      <c r="AV481" s="99">
        <f t="shared" si="289"/>
        <v>3400</v>
      </c>
      <c r="AW481" s="100">
        <f>AO481*0.15</f>
        <v>1824</v>
      </c>
      <c r="AX481" s="240" t="s">
        <v>3</v>
      </c>
      <c r="AY481" s="101">
        <v>2940</v>
      </c>
      <c r="AZ481" s="102">
        <v>1470</v>
      </c>
      <c r="BA481" s="102">
        <v>1190</v>
      </c>
      <c r="BB481" s="102">
        <v>840</v>
      </c>
      <c r="BC481" s="97">
        <v>2520</v>
      </c>
      <c r="BD481" s="97">
        <v>1260</v>
      </c>
      <c r="BE481" s="97">
        <v>1020</v>
      </c>
      <c r="BF481" s="97">
        <v>720</v>
      </c>
      <c r="BG481" s="103">
        <f>AV481-AW481</f>
        <v>1576</v>
      </c>
      <c r="BJ481" s="235" t="e">
        <f>M481*#REF!</f>
        <v>#REF!</v>
      </c>
      <c r="BK481" s="235" t="e">
        <f>N481*#REF!</f>
        <v>#REF!</v>
      </c>
      <c r="BL481" s="235" t="e">
        <f>O481*#REF!</f>
        <v>#REF!</v>
      </c>
      <c r="BM481" s="235" t="e">
        <f>P481*#REF!</f>
        <v>#REF!</v>
      </c>
    </row>
    <row r="482" spans="1:65" s="18" customFormat="1" ht="35.1" customHeight="1" x14ac:dyDescent="0.25">
      <c r="A482" s="83" t="str">
        <f t="shared" si="263"/>
        <v>LK61DT+1</v>
      </c>
      <c r="B482" s="83" t="str">
        <f t="shared" si="264"/>
        <v>LK61DT+2</v>
      </c>
      <c r="C482" s="83" t="str">
        <f t="shared" si="265"/>
        <v>LK61DT+3</v>
      </c>
      <c r="D482" s="83" t="str">
        <f t="shared" si="266"/>
        <v>LK61DT+4</v>
      </c>
      <c r="E482" s="18" t="s">
        <v>3</v>
      </c>
      <c r="F482" s="85">
        <v>61</v>
      </c>
      <c r="G482" s="85"/>
      <c r="H482" s="93" t="s">
        <v>5463</v>
      </c>
      <c r="I482" s="84" t="s">
        <v>5333</v>
      </c>
      <c r="J482" s="84" t="s">
        <v>5270</v>
      </c>
      <c r="K482" s="84" t="str">
        <f t="shared" si="275"/>
        <v>LK61DT</v>
      </c>
      <c r="L482" s="84" t="s">
        <v>5252</v>
      </c>
      <c r="M482" s="248">
        <v>4000</v>
      </c>
      <c r="N482" s="248">
        <v>2000</v>
      </c>
      <c r="O482" s="248">
        <v>1500</v>
      </c>
      <c r="P482" s="282">
        <v>900</v>
      </c>
      <c r="Q482" s="95" t="e">
        <f>VLOOKUP(H482&amp;"Vị trí 1",#REF!,9,0)</f>
        <v>#REF!</v>
      </c>
      <c r="R482" s="95" t="e">
        <f>VLOOKUP(H482&amp;"Vị trí 2",#REF!,9,0)</f>
        <v>#REF!</v>
      </c>
      <c r="S482" s="95" t="e">
        <f>VLOOKUP(H482&amp;"Vị trí 3",#REF!,9,0)</f>
        <v>#REF!</v>
      </c>
      <c r="T482" s="95" t="e">
        <f>VLOOKUP(H482&amp;"Vị trí 4",#REF!,9,0)</f>
        <v>#REF!</v>
      </c>
      <c r="U482" s="237"/>
      <c r="V482" s="237"/>
      <c r="W482" s="237"/>
      <c r="X482" s="237"/>
      <c r="Y482" s="238"/>
      <c r="Z482" s="238"/>
      <c r="AA482" s="238"/>
      <c r="AB482" s="238"/>
      <c r="AC482" s="237"/>
      <c r="AD482" s="237"/>
      <c r="AE482" s="237"/>
      <c r="AF482" s="237"/>
      <c r="AG482" s="238"/>
      <c r="AH482" s="238"/>
      <c r="AI482" s="238"/>
      <c r="AJ482" s="238"/>
      <c r="AK482" s="86">
        <v>12.94</v>
      </c>
      <c r="AL482" s="86"/>
      <c r="AM482" s="239"/>
      <c r="AN482" s="239">
        <f>ROUNDDOWN(AK482*$AN$10/$AK$10,1)</f>
        <v>7.6</v>
      </c>
      <c r="AO482" s="98">
        <f t="shared" si="288"/>
        <v>30400</v>
      </c>
      <c r="AP482" s="98">
        <f t="shared" si="288"/>
        <v>15200</v>
      </c>
      <c r="AQ482" s="98">
        <f t="shared" si="288"/>
        <v>11400</v>
      </c>
      <c r="AR482" s="98">
        <f t="shared" si="288"/>
        <v>6840</v>
      </c>
      <c r="AS482" s="99">
        <f t="shared" si="289"/>
        <v>30400</v>
      </c>
      <c r="AT482" s="99">
        <f t="shared" si="289"/>
        <v>15200</v>
      </c>
      <c r="AU482" s="99">
        <f t="shared" si="289"/>
        <v>11400</v>
      </c>
      <c r="AV482" s="99">
        <f t="shared" si="289"/>
        <v>6800</v>
      </c>
      <c r="AW482" s="100">
        <f>AO482*0.15</f>
        <v>4560</v>
      </c>
      <c r="AX482" s="240" t="s">
        <v>3</v>
      </c>
      <c r="AY482" s="101"/>
      <c r="AZ482" s="102"/>
      <c r="BA482" s="102"/>
      <c r="BB482" s="102"/>
      <c r="BC482" s="97"/>
      <c r="BD482" s="97"/>
      <c r="BE482" s="97"/>
      <c r="BF482" s="97"/>
      <c r="BG482" s="103">
        <f>AV482-AW482</f>
        <v>2240</v>
      </c>
    </row>
    <row r="483" spans="1:65" s="18" customFormat="1" ht="35.1" customHeight="1" x14ac:dyDescent="0.25">
      <c r="A483" s="83" t="str">
        <f t="shared" si="263"/>
        <v>LK62DT+1</v>
      </c>
      <c r="B483" s="83" t="str">
        <f t="shared" si="264"/>
        <v>LK62DT+2</v>
      </c>
      <c r="C483" s="83" t="str">
        <f t="shared" si="265"/>
        <v>LK62DT+3</v>
      </c>
      <c r="D483" s="83" t="str">
        <f t="shared" si="266"/>
        <v>LK62DT+4</v>
      </c>
      <c r="E483" s="18" t="s">
        <v>3</v>
      </c>
      <c r="F483" s="85">
        <v>62</v>
      </c>
      <c r="G483" s="85"/>
      <c r="H483" s="93" t="s">
        <v>5464</v>
      </c>
      <c r="I483" s="84" t="s">
        <v>5422</v>
      </c>
      <c r="J483" s="84" t="s">
        <v>5270</v>
      </c>
      <c r="K483" s="84" t="str">
        <f t="shared" si="275"/>
        <v>LK62DT</v>
      </c>
      <c r="L483" s="84" t="s">
        <v>5465</v>
      </c>
      <c r="M483" s="248">
        <v>4000</v>
      </c>
      <c r="N483" s="248">
        <v>2000</v>
      </c>
      <c r="O483" s="248">
        <v>1500</v>
      </c>
      <c r="P483" s="282">
        <v>900</v>
      </c>
      <c r="Q483" s="95" t="e">
        <f>VLOOKUP(H483&amp;"Vị trí 1",#REF!,9,0)</f>
        <v>#REF!</v>
      </c>
      <c r="R483" s="95" t="e">
        <f>VLOOKUP(H483&amp;"Vị trí 2",#REF!,9,0)</f>
        <v>#REF!</v>
      </c>
      <c r="S483" s="95" t="e">
        <f>VLOOKUP(H483&amp;"Vị trí 3",#REF!,9,0)</f>
        <v>#REF!</v>
      </c>
      <c r="T483" s="95" t="e">
        <f>VLOOKUP(H483&amp;"Vị trí 4",#REF!,9,0)</f>
        <v>#REF!</v>
      </c>
      <c r="U483" s="237"/>
      <c r="V483" s="237"/>
      <c r="W483" s="237"/>
      <c r="X483" s="237"/>
      <c r="Y483" s="238"/>
      <c r="Z483" s="238"/>
      <c r="AA483" s="238"/>
      <c r="AB483" s="238"/>
      <c r="AC483" s="237"/>
      <c r="AD483" s="237"/>
      <c r="AE483" s="237"/>
      <c r="AF483" s="237"/>
      <c r="AG483" s="238"/>
      <c r="AH483" s="238"/>
      <c r="AI483" s="238"/>
      <c r="AJ483" s="238"/>
      <c r="AK483" s="86">
        <v>12.94</v>
      </c>
      <c r="AL483" s="86"/>
      <c r="AM483" s="239"/>
      <c r="AN483" s="239">
        <f>ROUNDDOWN(AK483*$AN$10/$AK$10,1)</f>
        <v>7.6</v>
      </c>
      <c r="AO483" s="98">
        <f t="shared" si="288"/>
        <v>30400</v>
      </c>
      <c r="AP483" s="98">
        <f t="shared" si="288"/>
        <v>15200</v>
      </c>
      <c r="AQ483" s="98">
        <f t="shared" si="288"/>
        <v>11400</v>
      </c>
      <c r="AR483" s="98">
        <f t="shared" si="288"/>
        <v>6840</v>
      </c>
      <c r="AS483" s="99">
        <f t="shared" si="289"/>
        <v>30400</v>
      </c>
      <c r="AT483" s="99">
        <f t="shared" si="289"/>
        <v>15200</v>
      </c>
      <c r="AU483" s="99">
        <f t="shared" si="289"/>
        <v>11400</v>
      </c>
      <c r="AV483" s="99">
        <f t="shared" si="289"/>
        <v>6800</v>
      </c>
      <c r="AW483" s="100">
        <f>AO483*0.15</f>
        <v>4560</v>
      </c>
      <c r="AX483" s="240" t="s">
        <v>3</v>
      </c>
      <c r="AY483" s="101">
        <v>2660</v>
      </c>
      <c r="AZ483" s="102">
        <v>910</v>
      </c>
      <c r="BA483" s="102">
        <v>600</v>
      </c>
      <c r="BB483" s="102">
        <v>420</v>
      </c>
      <c r="BC483" s="97">
        <v>2280</v>
      </c>
      <c r="BD483" s="97">
        <v>780</v>
      </c>
      <c r="BE483" s="97">
        <v>510</v>
      </c>
      <c r="BF483" s="97">
        <v>360</v>
      </c>
      <c r="BG483" s="103">
        <f>AV483-AW483</f>
        <v>2240</v>
      </c>
      <c r="BJ483" s="235" t="e">
        <f>M483*#REF!</f>
        <v>#REF!</v>
      </c>
      <c r="BK483" s="235" t="e">
        <f>N483*#REF!</f>
        <v>#REF!</v>
      </c>
      <c r="BL483" s="235" t="e">
        <f>O483*#REF!</f>
        <v>#REF!</v>
      </c>
      <c r="BM483" s="235" t="e">
        <f>P483*#REF!</f>
        <v>#REF!</v>
      </c>
    </row>
    <row r="484" spans="1:65" s="18" customFormat="1" ht="35.1" customHeight="1" x14ac:dyDescent="0.25">
      <c r="A484" s="83" t="str">
        <f t="shared" si="263"/>
        <v>LK63DT+1</v>
      </c>
      <c r="B484" s="83" t="str">
        <f t="shared" si="264"/>
        <v>LK63DT+2</v>
      </c>
      <c r="C484" s="83" t="str">
        <f t="shared" si="265"/>
        <v>LK63DT+3</v>
      </c>
      <c r="D484" s="83" t="str">
        <f t="shared" si="266"/>
        <v>LK63DT+4</v>
      </c>
      <c r="E484" s="18" t="s">
        <v>3</v>
      </c>
      <c r="F484" s="85">
        <v>63</v>
      </c>
      <c r="G484" s="85"/>
      <c r="H484" s="93" t="s">
        <v>5466</v>
      </c>
      <c r="I484" s="84" t="s">
        <v>5410</v>
      </c>
      <c r="J484" s="84" t="s">
        <v>5467</v>
      </c>
      <c r="K484" s="84"/>
      <c r="L484" s="84" t="s">
        <v>5468</v>
      </c>
      <c r="M484" s="282"/>
      <c r="N484" s="282"/>
      <c r="O484" s="282"/>
      <c r="P484" s="282"/>
      <c r="Q484" s="95"/>
      <c r="R484" s="95"/>
      <c r="S484" s="95"/>
      <c r="T484" s="95"/>
      <c r="U484" s="237"/>
      <c r="V484" s="237"/>
      <c r="W484" s="237"/>
      <c r="X484" s="237"/>
      <c r="Y484" s="238"/>
      <c r="Z484" s="238"/>
      <c r="AA484" s="238"/>
      <c r="AB484" s="238"/>
      <c r="AC484" s="237"/>
      <c r="AD484" s="237"/>
      <c r="AE484" s="237"/>
      <c r="AF484" s="237"/>
      <c r="AG484" s="238"/>
      <c r="AH484" s="238"/>
      <c r="AI484" s="238"/>
      <c r="AJ484" s="238"/>
      <c r="AK484" s="86"/>
      <c r="AL484" s="86"/>
      <c r="AM484" s="239"/>
      <c r="AN484" s="239"/>
      <c r="AO484" s="98"/>
      <c r="AP484" s="98"/>
      <c r="AQ484" s="98"/>
      <c r="AR484" s="98"/>
      <c r="AS484" s="98"/>
      <c r="AT484" s="98"/>
      <c r="AU484" s="98"/>
      <c r="AV484" s="98"/>
      <c r="AW484" s="58"/>
      <c r="AX484" s="240" t="s">
        <v>3</v>
      </c>
      <c r="AY484" s="101">
        <v>2660</v>
      </c>
      <c r="AZ484" s="102">
        <v>840</v>
      </c>
      <c r="BA484" s="102">
        <v>600</v>
      </c>
      <c r="BB484" s="102">
        <v>420</v>
      </c>
      <c r="BC484" s="97">
        <v>2280</v>
      </c>
      <c r="BD484" s="97">
        <v>720</v>
      </c>
      <c r="BE484" s="97">
        <v>510</v>
      </c>
      <c r="BF484" s="97">
        <v>360</v>
      </c>
      <c r="BJ484" s="235" t="e">
        <f>M484*#REF!</f>
        <v>#REF!</v>
      </c>
      <c r="BK484" s="235" t="e">
        <f>N484*#REF!</f>
        <v>#REF!</v>
      </c>
      <c r="BL484" s="235" t="e">
        <f>O484*#REF!</f>
        <v>#REF!</v>
      </c>
      <c r="BM484" s="235" t="e">
        <f>P484*#REF!</f>
        <v>#REF!</v>
      </c>
    </row>
    <row r="485" spans="1:65" s="18" customFormat="1" ht="35.1" customHeight="1" x14ac:dyDescent="0.25">
      <c r="A485" s="83" t="str">
        <f t="shared" si="263"/>
        <v>LK63DT_D1+1</v>
      </c>
      <c r="B485" s="83" t="str">
        <f t="shared" si="264"/>
        <v>LK63DT_D1+2</v>
      </c>
      <c r="C485" s="83" t="str">
        <f t="shared" si="265"/>
        <v>LK63DT_D1+3</v>
      </c>
      <c r="D485" s="83" t="str">
        <f t="shared" si="266"/>
        <v>LK63DT_D1+4</v>
      </c>
      <c r="E485" s="18" t="s">
        <v>3</v>
      </c>
      <c r="F485" s="85"/>
      <c r="G485" s="85"/>
      <c r="H485" s="93" t="s">
        <v>5469</v>
      </c>
      <c r="I485" s="84" t="s">
        <v>5470</v>
      </c>
      <c r="J485" s="84" t="s">
        <v>5467</v>
      </c>
      <c r="K485" s="84" t="str">
        <f t="shared" si="275"/>
        <v>LK63DT_D1</v>
      </c>
      <c r="L485" s="84" t="s">
        <v>264</v>
      </c>
      <c r="M485" s="248">
        <v>4000</v>
      </c>
      <c r="N485" s="248">
        <v>2000</v>
      </c>
      <c r="O485" s="248">
        <v>1500</v>
      </c>
      <c r="P485" s="282">
        <v>900</v>
      </c>
      <c r="Q485" s="95" t="e">
        <f>VLOOKUP(H485&amp;"Vị trí 1",#REF!,9,0)</f>
        <v>#REF!</v>
      </c>
      <c r="R485" s="95" t="e">
        <f>VLOOKUP(H485&amp;"Vị trí 2",#REF!,9,0)</f>
        <v>#REF!</v>
      </c>
      <c r="S485" s="95" t="e">
        <f>VLOOKUP(H485&amp;"Vị trí 3",#REF!,9,0)</f>
        <v>#REF!</v>
      </c>
      <c r="T485" s="95" t="e">
        <f>VLOOKUP(H485&amp;"Vị trí 4",#REF!,9,0)</f>
        <v>#REF!</v>
      </c>
      <c r="U485" s="237"/>
      <c r="V485" s="237"/>
      <c r="W485" s="237"/>
      <c r="X485" s="237"/>
      <c r="Y485" s="238"/>
      <c r="Z485" s="238"/>
      <c r="AA485" s="238"/>
      <c r="AB485" s="238"/>
      <c r="AC485" s="237"/>
      <c r="AD485" s="237"/>
      <c r="AE485" s="237"/>
      <c r="AF485" s="237"/>
      <c r="AG485" s="238"/>
      <c r="AH485" s="238"/>
      <c r="AI485" s="238"/>
      <c r="AJ485" s="238"/>
      <c r="AK485" s="86">
        <v>12.6</v>
      </c>
      <c r="AL485" s="86"/>
      <c r="AM485" s="239"/>
      <c r="AN485" s="239">
        <f>ROUNDDOWN(AK485*$AN$10/$AK$10,1)</f>
        <v>7.4</v>
      </c>
      <c r="AO485" s="98">
        <f t="shared" ref="AO485:AR488" si="290">M485*$AN485</f>
        <v>29600</v>
      </c>
      <c r="AP485" s="98">
        <f t="shared" si="290"/>
        <v>14800</v>
      </c>
      <c r="AQ485" s="98">
        <f t="shared" si="290"/>
        <v>11100</v>
      </c>
      <c r="AR485" s="98">
        <f t="shared" si="290"/>
        <v>6660</v>
      </c>
      <c r="AS485" s="99">
        <f t="shared" ref="AS485:AV488" si="291">IF(AO485&lt;1000,ROUND(AO485,-1),ROUND(AO485,-2))</f>
        <v>29600</v>
      </c>
      <c r="AT485" s="99">
        <f t="shared" si="291"/>
        <v>14800</v>
      </c>
      <c r="AU485" s="99">
        <f t="shared" si="291"/>
        <v>11100</v>
      </c>
      <c r="AV485" s="99">
        <f t="shared" si="291"/>
        <v>6700</v>
      </c>
      <c r="AW485" s="100">
        <f>AO485*0.15</f>
        <v>4440</v>
      </c>
      <c r="AX485" s="240" t="s">
        <v>3</v>
      </c>
      <c r="AY485" s="101">
        <v>1890</v>
      </c>
      <c r="AZ485" s="102">
        <v>840</v>
      </c>
      <c r="BA485" s="102">
        <v>600</v>
      </c>
      <c r="BB485" s="102">
        <v>390</v>
      </c>
      <c r="BC485" s="97">
        <v>1620</v>
      </c>
      <c r="BD485" s="97">
        <v>720</v>
      </c>
      <c r="BE485" s="97">
        <v>510</v>
      </c>
      <c r="BF485" s="97">
        <v>340</v>
      </c>
      <c r="BG485" s="103">
        <f>AV485-AW485</f>
        <v>2260</v>
      </c>
      <c r="BJ485" s="235" t="e">
        <f>M485*#REF!</f>
        <v>#REF!</v>
      </c>
      <c r="BK485" s="235" t="e">
        <f>N485*#REF!</f>
        <v>#REF!</v>
      </c>
      <c r="BL485" s="235" t="e">
        <f>O485*#REF!</f>
        <v>#REF!</v>
      </c>
      <c r="BM485" s="235" t="e">
        <f>P485*#REF!</f>
        <v>#REF!</v>
      </c>
    </row>
    <row r="486" spans="1:65" s="18" customFormat="1" ht="35.1" customHeight="1" x14ac:dyDescent="0.25">
      <c r="A486" s="83" t="str">
        <f t="shared" si="263"/>
        <v>LK63DT_D2+1</v>
      </c>
      <c r="B486" s="83" t="str">
        <f t="shared" si="264"/>
        <v>LK63DT_D2+2</v>
      </c>
      <c r="C486" s="83" t="str">
        <f t="shared" si="265"/>
        <v>LK63DT_D2+3</v>
      </c>
      <c r="D486" s="83" t="str">
        <f t="shared" si="266"/>
        <v>LK63DT_D2+4</v>
      </c>
      <c r="E486" s="18" t="s">
        <v>3</v>
      </c>
      <c r="F486" s="85"/>
      <c r="G486" s="85"/>
      <c r="H486" s="93" t="s">
        <v>5471</v>
      </c>
      <c r="I486" s="84" t="s">
        <v>5472</v>
      </c>
      <c r="J486" s="84" t="s">
        <v>264</v>
      </c>
      <c r="K486" s="84" t="str">
        <f t="shared" si="275"/>
        <v>LK63DT_D2</v>
      </c>
      <c r="L486" s="84" t="s">
        <v>5473</v>
      </c>
      <c r="M486" s="248">
        <v>3000</v>
      </c>
      <c r="N486" s="248">
        <v>1500</v>
      </c>
      <c r="O486" s="248">
        <v>1000</v>
      </c>
      <c r="P486" s="282">
        <v>800</v>
      </c>
      <c r="Q486" s="95" t="e">
        <f>VLOOKUP(H486&amp;"Vị trí 1",#REF!,9,0)</f>
        <v>#REF!</v>
      </c>
      <c r="R486" s="95" t="e">
        <f>VLOOKUP(H486&amp;"Vị trí 2",#REF!,9,0)</f>
        <v>#REF!</v>
      </c>
      <c r="S486" s="95" t="e">
        <f>VLOOKUP(H486&amp;"Vị trí 3",#REF!,9,0)</f>
        <v>#REF!</v>
      </c>
      <c r="T486" s="95" t="e">
        <f>VLOOKUP(H486&amp;"Vị trí 4",#REF!,9,0)</f>
        <v>#REF!</v>
      </c>
      <c r="U486" s="237"/>
      <c r="V486" s="237" t="e">
        <f>VLOOKUP(B486,#REF!,32,0)</f>
        <v>#REF!</v>
      </c>
      <c r="W486" s="237"/>
      <c r="X486" s="237"/>
      <c r="Y486" s="238"/>
      <c r="Z486" s="238" t="e">
        <f>V486/N486</f>
        <v>#REF!</v>
      </c>
      <c r="AA486" s="238"/>
      <c r="AB486" s="238"/>
      <c r="AC486" s="237"/>
      <c r="AD486" s="237"/>
      <c r="AE486" s="237"/>
      <c r="AF486" s="237"/>
      <c r="AG486" s="238"/>
      <c r="AH486" s="238"/>
      <c r="AI486" s="238"/>
      <c r="AJ486" s="238"/>
      <c r="AK486" s="86">
        <v>14.333333333333334</v>
      </c>
      <c r="AL486" s="86"/>
      <c r="AM486" s="239"/>
      <c r="AN486" s="239">
        <f>ROUNDDOWN(AK486*$AN$10/$AK$10,1)</f>
        <v>8.4</v>
      </c>
      <c r="AO486" s="98">
        <f t="shared" si="290"/>
        <v>25200</v>
      </c>
      <c r="AP486" s="98">
        <f t="shared" si="290"/>
        <v>12600</v>
      </c>
      <c r="AQ486" s="98">
        <f t="shared" si="290"/>
        <v>8400</v>
      </c>
      <c r="AR486" s="98">
        <f t="shared" si="290"/>
        <v>6720</v>
      </c>
      <c r="AS486" s="99">
        <f t="shared" si="291"/>
        <v>25200</v>
      </c>
      <c r="AT486" s="99">
        <f t="shared" si="291"/>
        <v>12600</v>
      </c>
      <c r="AU486" s="99">
        <f t="shared" si="291"/>
        <v>8400</v>
      </c>
      <c r="AV486" s="99">
        <f t="shared" si="291"/>
        <v>6700</v>
      </c>
      <c r="AW486" s="100">
        <f>AO486*0.15</f>
        <v>3780</v>
      </c>
      <c r="AX486" s="240" t="s">
        <v>3</v>
      </c>
      <c r="AY486" s="101">
        <v>2660</v>
      </c>
      <c r="AZ486" s="102">
        <v>840</v>
      </c>
      <c r="BA486" s="102">
        <v>600</v>
      </c>
      <c r="BB486" s="102">
        <v>420</v>
      </c>
      <c r="BC486" s="97">
        <v>2280</v>
      </c>
      <c r="BD486" s="97">
        <v>720</v>
      </c>
      <c r="BE486" s="97">
        <v>510</v>
      </c>
      <c r="BF486" s="97">
        <v>360</v>
      </c>
      <c r="BG486" s="103">
        <f>AV486-AW486</f>
        <v>2920</v>
      </c>
      <c r="BJ486" s="235" t="e">
        <f>M486*#REF!</f>
        <v>#REF!</v>
      </c>
      <c r="BK486" s="235" t="e">
        <f>N486*#REF!</f>
        <v>#REF!</v>
      </c>
      <c r="BL486" s="235" t="e">
        <f>O486*#REF!</f>
        <v>#REF!</v>
      </c>
      <c r="BM486" s="235" t="e">
        <f>P486*#REF!</f>
        <v>#REF!</v>
      </c>
    </row>
    <row r="487" spans="1:65" s="18" customFormat="1" ht="35.1" customHeight="1" x14ac:dyDescent="0.25">
      <c r="A487" s="83" t="str">
        <f t="shared" si="263"/>
        <v>LK63DT_D3+1</v>
      </c>
      <c r="B487" s="83" t="str">
        <f t="shared" si="264"/>
        <v>LK63DT_D3+2</v>
      </c>
      <c r="C487" s="83" t="str">
        <f t="shared" si="265"/>
        <v>LK63DT_D3+3</v>
      </c>
      <c r="D487" s="83" t="str">
        <f t="shared" si="266"/>
        <v>LK63DT_D3+4</v>
      </c>
      <c r="E487" s="18" t="s">
        <v>3</v>
      </c>
      <c r="F487" s="85"/>
      <c r="G487" s="85"/>
      <c r="H487" s="93" t="s">
        <v>5474</v>
      </c>
      <c r="I487" s="84" t="s">
        <v>5475</v>
      </c>
      <c r="J487" s="84" t="s">
        <v>5476</v>
      </c>
      <c r="K487" s="84" t="str">
        <f t="shared" si="275"/>
        <v>LK63DT_D3</v>
      </c>
      <c r="L487" s="84" t="s">
        <v>5468</v>
      </c>
      <c r="M487" s="248">
        <v>3000</v>
      </c>
      <c r="N487" s="248">
        <v>1500</v>
      </c>
      <c r="O487" s="248">
        <v>1000</v>
      </c>
      <c r="P487" s="282">
        <v>800</v>
      </c>
      <c r="Q487" s="95" t="e">
        <f>VLOOKUP(H487&amp;"Vị trí 1",#REF!,9,0)</f>
        <v>#REF!</v>
      </c>
      <c r="R487" s="95" t="e">
        <f>VLOOKUP(H487&amp;"Vị trí 2",#REF!,9,0)</f>
        <v>#REF!</v>
      </c>
      <c r="S487" s="95" t="e">
        <f>VLOOKUP(H487&amp;"Vị trí 3",#REF!,9,0)</f>
        <v>#REF!</v>
      </c>
      <c r="T487" s="95" t="e">
        <f>VLOOKUP(H487&amp;"Vị trí 4",#REF!,9,0)</f>
        <v>#REF!</v>
      </c>
      <c r="U487" s="237" t="e">
        <f>VLOOKUP(A487,#REF!,32,0)</f>
        <v>#REF!</v>
      </c>
      <c r="V487" s="237"/>
      <c r="W487" s="237"/>
      <c r="X487" s="237"/>
      <c r="Y487" s="238" t="e">
        <f>U487/M487</f>
        <v>#REF!</v>
      </c>
      <c r="Z487" s="238"/>
      <c r="AA487" s="238"/>
      <c r="AB487" s="238"/>
      <c r="AC487" s="237"/>
      <c r="AD487" s="237"/>
      <c r="AE487" s="237"/>
      <c r="AF487" s="237"/>
      <c r="AG487" s="238"/>
      <c r="AH487" s="238"/>
      <c r="AI487" s="238"/>
      <c r="AJ487" s="238"/>
      <c r="AK487" s="86">
        <v>16.166666666666668</v>
      </c>
      <c r="AL487" s="86"/>
      <c r="AM487" s="239"/>
      <c r="AN487" s="239">
        <f>ROUNDDOWN(AK487*$AN$10/$AK$10,1)</f>
        <v>9.5</v>
      </c>
      <c r="AO487" s="98">
        <f t="shared" si="290"/>
        <v>28500</v>
      </c>
      <c r="AP487" s="98">
        <f t="shared" si="290"/>
        <v>14250</v>
      </c>
      <c r="AQ487" s="98">
        <f t="shared" si="290"/>
        <v>9500</v>
      </c>
      <c r="AR487" s="98">
        <f t="shared" si="290"/>
        <v>7600</v>
      </c>
      <c r="AS487" s="99">
        <f t="shared" si="291"/>
        <v>28500</v>
      </c>
      <c r="AT487" s="99">
        <f t="shared" si="291"/>
        <v>14300</v>
      </c>
      <c r="AU487" s="99">
        <f t="shared" si="291"/>
        <v>9500</v>
      </c>
      <c r="AV487" s="99">
        <f t="shared" si="291"/>
        <v>7600</v>
      </c>
      <c r="AW487" s="100">
        <f>AO487*0.15</f>
        <v>4275</v>
      </c>
      <c r="AX487" s="240" t="s">
        <v>3</v>
      </c>
      <c r="AY487" s="101">
        <v>1400</v>
      </c>
      <c r="AZ487" s="102">
        <v>630</v>
      </c>
      <c r="BA487" s="102">
        <v>420</v>
      </c>
      <c r="BB487" s="102">
        <v>290</v>
      </c>
      <c r="BC487" s="97">
        <v>1200</v>
      </c>
      <c r="BD487" s="97">
        <v>540</v>
      </c>
      <c r="BE487" s="97">
        <v>360</v>
      </c>
      <c r="BF487" s="97">
        <v>250</v>
      </c>
      <c r="BG487" s="103">
        <f>AV487-AW487</f>
        <v>3325</v>
      </c>
      <c r="BJ487" s="235" t="e">
        <f>M487*#REF!</f>
        <v>#REF!</v>
      </c>
      <c r="BK487" s="235" t="e">
        <f>N487*#REF!</f>
        <v>#REF!</v>
      </c>
      <c r="BL487" s="235" t="e">
        <f>O487*#REF!</f>
        <v>#REF!</v>
      </c>
      <c r="BM487" s="235" t="e">
        <f>P487*#REF!</f>
        <v>#REF!</v>
      </c>
    </row>
    <row r="488" spans="1:65" s="18" customFormat="1" ht="47.25" x14ac:dyDescent="0.25">
      <c r="A488" s="83" t="str">
        <f t="shared" si="263"/>
        <v>LK64DT+1</v>
      </c>
      <c r="B488" s="83" t="str">
        <f t="shared" si="264"/>
        <v>LK64DT+2</v>
      </c>
      <c r="C488" s="83" t="str">
        <f t="shared" si="265"/>
        <v>LK64DT+3</v>
      </c>
      <c r="D488" s="83" t="str">
        <f t="shared" si="266"/>
        <v>LK64DT+4</v>
      </c>
      <c r="E488" s="18" t="s">
        <v>3</v>
      </c>
      <c r="F488" s="85">
        <v>64</v>
      </c>
      <c r="G488" s="85"/>
      <c r="H488" s="93" t="s">
        <v>5477</v>
      </c>
      <c r="I488" s="84" t="s">
        <v>4729</v>
      </c>
      <c r="J488" s="84" t="s">
        <v>5270</v>
      </c>
      <c r="K488" s="84" t="str">
        <f t="shared" si="275"/>
        <v>LK64DT</v>
      </c>
      <c r="L488" s="84" t="s">
        <v>264</v>
      </c>
      <c r="M488" s="248">
        <v>4200</v>
      </c>
      <c r="N488" s="248">
        <v>2100</v>
      </c>
      <c r="O488" s="248">
        <v>1700</v>
      </c>
      <c r="P488" s="248">
        <v>1200</v>
      </c>
      <c r="Q488" s="95" t="e">
        <f>VLOOKUP(H488&amp;"Vị trí 1",#REF!,9,0)</f>
        <v>#REF!</v>
      </c>
      <c r="R488" s="95" t="e">
        <f>VLOOKUP(H488&amp;"Vị trí 2",#REF!,9,0)</f>
        <v>#REF!</v>
      </c>
      <c r="S488" s="95" t="e">
        <f>VLOOKUP(H488&amp;"Vị trí 3",#REF!,9,0)</f>
        <v>#REF!</v>
      </c>
      <c r="T488" s="95" t="e">
        <f>VLOOKUP(H488&amp;"Vị trí 4",#REF!,9,0)</f>
        <v>#REF!</v>
      </c>
      <c r="U488" s="237"/>
      <c r="V488" s="237" t="e">
        <f>VLOOKUP(B488,#REF!,32,0)</f>
        <v>#REF!</v>
      </c>
      <c r="W488" s="237"/>
      <c r="X488" s="237"/>
      <c r="Y488" s="238"/>
      <c r="Z488" s="238" t="e">
        <f>V488/N488</f>
        <v>#REF!</v>
      </c>
      <c r="AA488" s="238"/>
      <c r="AB488" s="238"/>
      <c r="AC488" s="237"/>
      <c r="AD488" s="237"/>
      <c r="AE488" s="237"/>
      <c r="AF488" s="237"/>
      <c r="AG488" s="238"/>
      <c r="AH488" s="238"/>
      <c r="AI488" s="238"/>
      <c r="AJ488" s="238"/>
      <c r="AK488" s="86">
        <v>12.94</v>
      </c>
      <c r="AL488" s="86"/>
      <c r="AM488" s="239"/>
      <c r="AN488" s="239">
        <f>ROUNDDOWN(AK488*$AN$10/$AK$10,1)</f>
        <v>7.6</v>
      </c>
      <c r="AO488" s="98">
        <f t="shared" si="290"/>
        <v>31920</v>
      </c>
      <c r="AP488" s="98">
        <f t="shared" si="290"/>
        <v>15960</v>
      </c>
      <c r="AQ488" s="98">
        <f t="shared" si="290"/>
        <v>12920</v>
      </c>
      <c r="AR488" s="98">
        <f t="shared" si="290"/>
        <v>9120</v>
      </c>
      <c r="AS488" s="99">
        <f t="shared" si="291"/>
        <v>31900</v>
      </c>
      <c r="AT488" s="99">
        <f t="shared" si="291"/>
        <v>16000</v>
      </c>
      <c r="AU488" s="99">
        <f t="shared" si="291"/>
        <v>12900</v>
      </c>
      <c r="AV488" s="99">
        <f t="shared" si="291"/>
        <v>9100</v>
      </c>
      <c r="AW488" s="100">
        <f>AO488*0.15</f>
        <v>4788</v>
      </c>
      <c r="AX488" s="240" t="s">
        <v>3</v>
      </c>
      <c r="AY488" s="101">
        <v>980</v>
      </c>
      <c r="AZ488" s="102">
        <v>600</v>
      </c>
      <c r="BA488" s="102">
        <v>420</v>
      </c>
      <c r="BB488" s="102">
        <v>290</v>
      </c>
      <c r="BC488" s="97">
        <v>840</v>
      </c>
      <c r="BD488" s="97">
        <v>510</v>
      </c>
      <c r="BE488" s="97">
        <v>360</v>
      </c>
      <c r="BF488" s="97">
        <v>250</v>
      </c>
      <c r="BG488" s="103">
        <f>AV488-AW488</f>
        <v>4312</v>
      </c>
      <c r="BJ488" s="235" t="e">
        <f>M488*#REF!</f>
        <v>#REF!</v>
      </c>
      <c r="BK488" s="235" t="e">
        <f>N488*#REF!</f>
        <v>#REF!</v>
      </c>
      <c r="BL488" s="235" t="e">
        <f>O488*#REF!</f>
        <v>#REF!</v>
      </c>
      <c r="BM488" s="235" t="e">
        <f>P488*#REF!</f>
        <v>#REF!</v>
      </c>
    </row>
    <row r="489" spans="1:65" s="18" customFormat="1" ht="35.1" customHeight="1" x14ac:dyDescent="0.25">
      <c r="A489" s="83" t="str">
        <f t="shared" si="263"/>
        <v>LK65DT+1</v>
      </c>
      <c r="B489" s="83" t="str">
        <f t="shared" si="264"/>
        <v>LK65DT+2</v>
      </c>
      <c r="C489" s="83" t="str">
        <f t="shared" si="265"/>
        <v>LK65DT+3</v>
      </c>
      <c r="D489" s="83" t="str">
        <f t="shared" si="266"/>
        <v>LK65DT+4</v>
      </c>
      <c r="E489" s="18" t="s">
        <v>3</v>
      </c>
      <c r="F489" s="85">
        <v>65</v>
      </c>
      <c r="G489" s="85"/>
      <c r="H489" s="93" t="s">
        <v>5478</v>
      </c>
      <c r="I489" s="84" t="s">
        <v>5479</v>
      </c>
      <c r="J489" s="84" t="s">
        <v>5480</v>
      </c>
      <c r="K489" s="84"/>
      <c r="L489" s="84" t="s">
        <v>5481</v>
      </c>
      <c r="M489" s="282"/>
      <c r="N489" s="282"/>
      <c r="O489" s="282"/>
      <c r="P489" s="282"/>
      <c r="Q489" s="95"/>
      <c r="R489" s="95"/>
      <c r="S489" s="95"/>
      <c r="T489" s="95"/>
      <c r="U489" s="237"/>
      <c r="V489" s="237" t="e">
        <f>VLOOKUP(B489,#REF!,32,0)</f>
        <v>#REF!</v>
      </c>
      <c r="W489" s="237"/>
      <c r="X489" s="237"/>
      <c r="Y489" s="238"/>
      <c r="Z489" s="238" t="e">
        <f>V489/N489</f>
        <v>#REF!</v>
      </c>
      <c r="AA489" s="238"/>
      <c r="AB489" s="238"/>
      <c r="AC489" s="237"/>
      <c r="AD489" s="237"/>
      <c r="AE489" s="237"/>
      <c r="AF489" s="237"/>
      <c r="AG489" s="238"/>
      <c r="AH489" s="238"/>
      <c r="AI489" s="238"/>
      <c r="AJ489" s="238"/>
      <c r="AK489" s="86"/>
      <c r="AL489" s="86"/>
      <c r="AM489" s="239"/>
      <c r="AN489" s="239"/>
      <c r="AO489" s="98"/>
      <c r="AP489" s="98"/>
      <c r="AQ489" s="98"/>
      <c r="AR489" s="98"/>
      <c r="AS489" s="98"/>
      <c r="AT489" s="98"/>
      <c r="AU489" s="98"/>
      <c r="AV489" s="98"/>
      <c r="AW489" s="58"/>
      <c r="AX489" s="240" t="s">
        <v>3</v>
      </c>
      <c r="AY489" s="101">
        <v>2029.9999999999998</v>
      </c>
      <c r="AZ489" s="102">
        <v>1330</v>
      </c>
      <c r="BA489" s="102">
        <v>979.99999999999989</v>
      </c>
      <c r="BB489" s="102">
        <v>595</v>
      </c>
      <c r="BC489" s="97">
        <v>1740</v>
      </c>
      <c r="BD489" s="97">
        <v>1140</v>
      </c>
      <c r="BE489" s="97">
        <v>840</v>
      </c>
      <c r="BF489" s="97">
        <v>510</v>
      </c>
      <c r="BJ489" s="235" t="e">
        <f>M489*#REF!</f>
        <v>#REF!</v>
      </c>
      <c r="BK489" s="235" t="e">
        <f>N489*#REF!</f>
        <v>#REF!</v>
      </c>
      <c r="BL489" s="235" t="e">
        <f>O489*#REF!</f>
        <v>#REF!</v>
      </c>
      <c r="BM489" s="235" t="e">
        <f>P489*#REF!</f>
        <v>#REF!</v>
      </c>
    </row>
    <row r="490" spans="1:65" s="18" customFormat="1" ht="35.1" customHeight="1" x14ac:dyDescent="0.25">
      <c r="A490" s="83" t="str">
        <f t="shared" si="263"/>
        <v>LK65DT_D1+1</v>
      </c>
      <c r="B490" s="83" t="str">
        <f t="shared" si="264"/>
        <v>LK65DT_D1+2</v>
      </c>
      <c r="C490" s="83" t="str">
        <f t="shared" si="265"/>
        <v>LK65DT_D1+3</v>
      </c>
      <c r="D490" s="83" t="str">
        <f t="shared" si="266"/>
        <v>LK65DT_D1+4</v>
      </c>
      <c r="E490" s="18" t="s">
        <v>3</v>
      </c>
      <c r="F490" s="85"/>
      <c r="G490" s="85"/>
      <c r="H490" s="93" t="s">
        <v>5482</v>
      </c>
      <c r="I490" s="84" t="s">
        <v>5483</v>
      </c>
      <c r="J490" s="84" t="s">
        <v>5480</v>
      </c>
      <c r="K490" s="84" t="str">
        <f t="shared" si="275"/>
        <v>LK65DT_D1</v>
      </c>
      <c r="L490" s="84" t="s">
        <v>5326</v>
      </c>
      <c r="M490" s="248">
        <v>3800</v>
      </c>
      <c r="N490" s="248">
        <v>1300</v>
      </c>
      <c r="O490" s="282">
        <v>850</v>
      </c>
      <c r="P490" s="282">
        <v>600</v>
      </c>
      <c r="Q490" s="95" t="e">
        <f>VLOOKUP(H490&amp;"Vị trí 1",#REF!,9,0)</f>
        <v>#REF!</v>
      </c>
      <c r="R490" s="95" t="e">
        <f>VLOOKUP(H490&amp;"Vị trí 2",#REF!,9,0)</f>
        <v>#REF!</v>
      </c>
      <c r="S490" s="95" t="e">
        <f>VLOOKUP(H490&amp;"Vị trí 3",#REF!,9,0)</f>
        <v>#REF!</v>
      </c>
      <c r="T490" s="95" t="e">
        <f>VLOOKUP(H490&amp;"Vị trí 4",#REF!,9,0)</f>
        <v>#REF!</v>
      </c>
      <c r="U490" s="237" t="e">
        <f>VLOOKUP(A490,#REF!,32,0)</f>
        <v>#REF!</v>
      </c>
      <c r="V490" s="237"/>
      <c r="W490" s="237"/>
      <c r="X490" s="237"/>
      <c r="Y490" s="238" t="e">
        <f>U490/M490</f>
        <v>#REF!</v>
      </c>
      <c r="Z490" s="238"/>
      <c r="AA490" s="238"/>
      <c r="AB490" s="238"/>
      <c r="AC490" s="237"/>
      <c r="AD490" s="237"/>
      <c r="AE490" s="237"/>
      <c r="AF490" s="237"/>
      <c r="AG490" s="238"/>
      <c r="AH490" s="238"/>
      <c r="AI490" s="238"/>
      <c r="AJ490" s="238"/>
      <c r="AK490" s="86">
        <v>12.94</v>
      </c>
      <c r="AL490" s="86"/>
      <c r="AM490" s="239"/>
      <c r="AN490" s="239">
        <f t="shared" ref="AN490:AN499" si="292">ROUNDDOWN(AK490*$AN$10/$AK$10,1)</f>
        <v>7.6</v>
      </c>
      <c r="AO490" s="98">
        <f t="shared" ref="AO490:AO499" si="293">M490*$AN490</f>
        <v>28880</v>
      </c>
      <c r="AP490" s="98">
        <f t="shared" ref="AP490:AP499" si="294">N490*$AN490</f>
        <v>9880</v>
      </c>
      <c r="AQ490" s="98">
        <f t="shared" ref="AQ490:AQ499" si="295">O490*$AN490</f>
        <v>6460</v>
      </c>
      <c r="AR490" s="98">
        <f t="shared" ref="AR490:AR499" si="296">P490*$AN490</f>
        <v>4560</v>
      </c>
      <c r="AS490" s="99">
        <f t="shared" ref="AS490:AV499" si="297">IF(AO490&lt;1000,ROUND(AO490,-1),ROUND(AO490,-2))</f>
        <v>28900</v>
      </c>
      <c r="AT490" s="99">
        <f t="shared" si="297"/>
        <v>9900</v>
      </c>
      <c r="AU490" s="99">
        <f t="shared" si="297"/>
        <v>6500</v>
      </c>
      <c r="AV490" s="99">
        <f t="shared" si="297"/>
        <v>4600</v>
      </c>
      <c r="AW490" s="100">
        <f t="shared" ref="AW490:AW499" si="298">AO490*0.15</f>
        <v>4332</v>
      </c>
      <c r="AX490" s="240" t="s">
        <v>3</v>
      </c>
      <c r="AY490" s="101">
        <v>1050</v>
      </c>
      <c r="AZ490" s="102">
        <v>530</v>
      </c>
      <c r="BA490" s="102">
        <v>420</v>
      </c>
      <c r="BB490" s="102">
        <v>290</v>
      </c>
      <c r="BC490" s="97">
        <v>900</v>
      </c>
      <c r="BD490" s="97">
        <v>450</v>
      </c>
      <c r="BE490" s="97">
        <v>360</v>
      </c>
      <c r="BF490" s="97">
        <v>250</v>
      </c>
      <c r="BG490" s="103">
        <f t="shared" ref="BG490:BG499" si="299">AV490-AW490</f>
        <v>268</v>
      </c>
      <c r="BJ490" s="235" t="e">
        <f>M490*#REF!</f>
        <v>#REF!</v>
      </c>
      <c r="BK490" s="235" t="e">
        <f>N490*#REF!</f>
        <v>#REF!</v>
      </c>
      <c r="BL490" s="235" t="e">
        <f>O490*#REF!</f>
        <v>#REF!</v>
      </c>
      <c r="BM490" s="235" t="e">
        <f>P490*#REF!</f>
        <v>#REF!</v>
      </c>
    </row>
    <row r="491" spans="1:65" s="18" customFormat="1" ht="35.1" customHeight="1" x14ac:dyDescent="0.25">
      <c r="A491" s="83" t="str">
        <f t="shared" si="263"/>
        <v>LK65DT_D2+1</v>
      </c>
      <c r="B491" s="83" t="str">
        <f t="shared" si="264"/>
        <v>LK65DT_D2+2</v>
      </c>
      <c r="C491" s="83" t="str">
        <f t="shared" si="265"/>
        <v>LK65DT_D2+3</v>
      </c>
      <c r="D491" s="83" t="str">
        <f t="shared" si="266"/>
        <v>LK65DT_D2+4</v>
      </c>
      <c r="E491" s="18" t="s">
        <v>3</v>
      </c>
      <c r="F491" s="85"/>
      <c r="G491" s="85"/>
      <c r="H491" s="93" t="s">
        <v>5484</v>
      </c>
      <c r="I491" s="84" t="s">
        <v>5485</v>
      </c>
      <c r="J491" s="84" t="s">
        <v>5326</v>
      </c>
      <c r="K491" s="84" t="str">
        <f t="shared" si="275"/>
        <v>LK65DT_D2</v>
      </c>
      <c r="L491" s="84" t="s">
        <v>5486</v>
      </c>
      <c r="M491" s="248">
        <v>3800</v>
      </c>
      <c r="N491" s="248">
        <v>1200</v>
      </c>
      <c r="O491" s="282">
        <v>850</v>
      </c>
      <c r="P491" s="282">
        <v>600</v>
      </c>
      <c r="Q491" s="95" t="e">
        <f>VLOOKUP(H491&amp;"Vị trí 1",#REF!,9,0)</f>
        <v>#REF!</v>
      </c>
      <c r="R491" s="95" t="e">
        <f>VLOOKUP(H491&amp;"Vị trí 2",#REF!,9,0)</f>
        <v>#REF!</v>
      </c>
      <c r="S491" s="95" t="e">
        <f>VLOOKUP(H491&amp;"Vị trí 3",#REF!,9,0)</f>
        <v>#REF!</v>
      </c>
      <c r="T491" s="95" t="e">
        <f>VLOOKUP(H491&amp;"Vị trí 4",#REF!,9,0)</f>
        <v>#REF!</v>
      </c>
      <c r="U491" s="237"/>
      <c r="V491" s="237"/>
      <c r="W491" s="237"/>
      <c r="X491" s="237"/>
      <c r="Y491" s="238"/>
      <c r="Z491" s="238"/>
      <c r="AA491" s="238"/>
      <c r="AB491" s="238"/>
      <c r="AC491" s="237"/>
      <c r="AD491" s="237"/>
      <c r="AE491" s="237"/>
      <c r="AF491" s="237"/>
      <c r="AG491" s="238"/>
      <c r="AH491" s="238"/>
      <c r="AI491" s="238"/>
      <c r="AJ491" s="238"/>
      <c r="AK491" s="86">
        <v>12.94</v>
      </c>
      <c r="AL491" s="86"/>
      <c r="AM491" s="239"/>
      <c r="AN491" s="239">
        <f t="shared" si="292"/>
        <v>7.6</v>
      </c>
      <c r="AO491" s="98">
        <f t="shared" si="293"/>
        <v>28880</v>
      </c>
      <c r="AP491" s="98">
        <f t="shared" si="294"/>
        <v>9120</v>
      </c>
      <c r="AQ491" s="98">
        <f t="shared" si="295"/>
        <v>6460</v>
      </c>
      <c r="AR491" s="98">
        <f t="shared" si="296"/>
        <v>4560</v>
      </c>
      <c r="AS491" s="99">
        <f t="shared" si="297"/>
        <v>28900</v>
      </c>
      <c r="AT491" s="99">
        <f t="shared" si="297"/>
        <v>9100</v>
      </c>
      <c r="AU491" s="99">
        <f t="shared" si="297"/>
        <v>6500</v>
      </c>
      <c r="AV491" s="99">
        <f t="shared" si="297"/>
        <v>4600</v>
      </c>
      <c r="AW491" s="100">
        <f t="shared" si="298"/>
        <v>4332</v>
      </c>
      <c r="AX491" s="240" t="s">
        <v>3</v>
      </c>
      <c r="AY491" s="101">
        <v>840</v>
      </c>
      <c r="AZ491" s="102">
        <v>420</v>
      </c>
      <c r="BA491" s="102">
        <v>350</v>
      </c>
      <c r="BB491" s="102">
        <v>280</v>
      </c>
      <c r="BC491" s="97">
        <v>720</v>
      </c>
      <c r="BD491" s="97">
        <v>360</v>
      </c>
      <c r="BE491" s="97">
        <v>300</v>
      </c>
      <c r="BF491" s="97">
        <v>240</v>
      </c>
      <c r="BG491" s="103">
        <f t="shared" si="299"/>
        <v>268</v>
      </c>
      <c r="BJ491" s="235" t="e">
        <f>M491*#REF!</f>
        <v>#REF!</v>
      </c>
      <c r="BK491" s="235" t="e">
        <f>N491*#REF!</f>
        <v>#REF!</v>
      </c>
      <c r="BL491" s="235" t="e">
        <f>O491*#REF!</f>
        <v>#REF!</v>
      </c>
      <c r="BM491" s="235" t="e">
        <f>P491*#REF!</f>
        <v>#REF!</v>
      </c>
    </row>
    <row r="492" spans="1:65" s="18" customFormat="1" ht="35.1" customHeight="1" x14ac:dyDescent="0.25">
      <c r="A492" s="83" t="str">
        <f t="shared" si="263"/>
        <v>LK65DT_D3+1</v>
      </c>
      <c r="B492" s="83" t="str">
        <f t="shared" si="264"/>
        <v>LK65DT_D3+2</v>
      </c>
      <c r="C492" s="83" t="str">
        <f t="shared" si="265"/>
        <v>LK65DT_D3+3</v>
      </c>
      <c r="D492" s="83" t="str">
        <f t="shared" si="266"/>
        <v>LK65DT_D3+4</v>
      </c>
      <c r="E492" s="18" t="s">
        <v>3</v>
      </c>
      <c r="F492" s="85"/>
      <c r="G492" s="85"/>
      <c r="H492" s="93" t="s">
        <v>5487</v>
      </c>
      <c r="I492" s="84" t="s">
        <v>5488</v>
      </c>
      <c r="J492" s="84" t="s">
        <v>5489</v>
      </c>
      <c r="K492" s="84" t="str">
        <f t="shared" si="275"/>
        <v>LK65DT_D3</v>
      </c>
      <c r="L492" s="84" t="s">
        <v>5481</v>
      </c>
      <c r="M492" s="248">
        <v>2700</v>
      </c>
      <c r="N492" s="248">
        <v>1200</v>
      </c>
      <c r="O492" s="282">
        <v>850</v>
      </c>
      <c r="P492" s="282">
        <v>560</v>
      </c>
      <c r="Q492" s="95" t="e">
        <f>VLOOKUP(H492&amp;"Vị trí 1",#REF!,9,0)</f>
        <v>#REF!</v>
      </c>
      <c r="R492" s="95" t="e">
        <f>VLOOKUP(H492&amp;"Vị trí 2",#REF!,9,0)</f>
        <v>#REF!</v>
      </c>
      <c r="S492" s="95" t="e">
        <f>VLOOKUP(H492&amp;"Vị trí 3",#REF!,9,0)</f>
        <v>#REF!</v>
      </c>
      <c r="T492" s="95" t="e">
        <f>VLOOKUP(H492&amp;"Vị trí 4",#REF!,9,0)</f>
        <v>#REF!</v>
      </c>
      <c r="U492" s="237"/>
      <c r="V492" s="237" t="e">
        <f>VLOOKUP(B492,#REF!,32,0)</f>
        <v>#REF!</v>
      </c>
      <c r="W492" s="237"/>
      <c r="X492" s="237"/>
      <c r="Y492" s="238"/>
      <c r="Z492" s="238" t="e">
        <f>V492/N492</f>
        <v>#REF!</v>
      </c>
      <c r="AA492" s="238"/>
      <c r="AB492" s="238"/>
      <c r="AC492" s="237"/>
      <c r="AD492" s="237"/>
      <c r="AE492" s="237"/>
      <c r="AF492" s="237"/>
      <c r="AG492" s="238"/>
      <c r="AH492" s="238"/>
      <c r="AI492" s="238"/>
      <c r="AJ492" s="238"/>
      <c r="AK492" s="86">
        <v>12.94</v>
      </c>
      <c r="AL492" s="86"/>
      <c r="AM492" s="239"/>
      <c r="AN492" s="239">
        <f t="shared" si="292"/>
        <v>7.6</v>
      </c>
      <c r="AO492" s="98">
        <f t="shared" si="293"/>
        <v>20520</v>
      </c>
      <c r="AP492" s="98">
        <f t="shared" si="294"/>
        <v>9120</v>
      </c>
      <c r="AQ492" s="98">
        <f t="shared" si="295"/>
        <v>6460</v>
      </c>
      <c r="AR492" s="98">
        <f t="shared" si="296"/>
        <v>4256</v>
      </c>
      <c r="AS492" s="99">
        <f t="shared" si="297"/>
        <v>20500</v>
      </c>
      <c r="AT492" s="99">
        <f t="shared" si="297"/>
        <v>9100</v>
      </c>
      <c r="AU492" s="99">
        <f t="shared" si="297"/>
        <v>6500</v>
      </c>
      <c r="AV492" s="99">
        <f t="shared" si="297"/>
        <v>4300</v>
      </c>
      <c r="AW492" s="100">
        <f t="shared" si="298"/>
        <v>3078</v>
      </c>
      <c r="AX492" s="240" t="s">
        <v>3</v>
      </c>
      <c r="AY492" s="101">
        <v>1050</v>
      </c>
      <c r="AZ492" s="102">
        <v>530</v>
      </c>
      <c r="BA492" s="102">
        <v>420</v>
      </c>
      <c r="BB492" s="102">
        <v>290</v>
      </c>
      <c r="BC492" s="97">
        <v>900</v>
      </c>
      <c r="BD492" s="97">
        <v>450</v>
      </c>
      <c r="BE492" s="97">
        <v>360</v>
      </c>
      <c r="BF492" s="97">
        <v>250</v>
      </c>
      <c r="BG492" s="103">
        <f t="shared" si="299"/>
        <v>1222</v>
      </c>
      <c r="BJ492" s="235" t="e">
        <f>M492*#REF!</f>
        <v>#REF!</v>
      </c>
      <c r="BK492" s="235" t="e">
        <f>N492*#REF!</f>
        <v>#REF!</v>
      </c>
      <c r="BL492" s="235" t="e">
        <f>O492*#REF!</f>
        <v>#REF!</v>
      </c>
      <c r="BM492" s="235" t="e">
        <f>P492*#REF!</f>
        <v>#REF!</v>
      </c>
    </row>
    <row r="493" spans="1:65" s="18" customFormat="1" ht="47.25" x14ac:dyDescent="0.25">
      <c r="A493" s="83" t="str">
        <f t="shared" si="263"/>
        <v>LK66DT+1</v>
      </c>
      <c r="B493" s="83" t="str">
        <f t="shared" si="264"/>
        <v>LK66DT+2</v>
      </c>
      <c r="C493" s="83" t="str">
        <f t="shared" si="265"/>
        <v>LK66DT+3</v>
      </c>
      <c r="D493" s="83" t="str">
        <f t="shared" si="266"/>
        <v>LK66DT+4</v>
      </c>
      <c r="E493" s="18" t="s">
        <v>3</v>
      </c>
      <c r="F493" s="85">
        <v>66</v>
      </c>
      <c r="G493" s="85"/>
      <c r="H493" s="93" t="s">
        <v>5490</v>
      </c>
      <c r="I493" s="84" t="s">
        <v>5491</v>
      </c>
      <c r="J493" s="84" t="s">
        <v>5492</v>
      </c>
      <c r="K493" s="84" t="str">
        <f t="shared" si="275"/>
        <v>LK66DT</v>
      </c>
      <c r="L493" s="84" t="s">
        <v>5493</v>
      </c>
      <c r="M493" s="248">
        <v>3800</v>
      </c>
      <c r="N493" s="248">
        <v>1200</v>
      </c>
      <c r="O493" s="282">
        <v>850</v>
      </c>
      <c r="P493" s="282">
        <v>600</v>
      </c>
      <c r="Q493" s="95" t="e">
        <f>VLOOKUP(H493&amp;"Vị trí 1",#REF!,9,0)</f>
        <v>#REF!</v>
      </c>
      <c r="R493" s="95" t="e">
        <f>VLOOKUP(H493&amp;"Vị trí 2",#REF!,9,0)</f>
        <v>#REF!</v>
      </c>
      <c r="S493" s="95" t="e">
        <f>VLOOKUP(H493&amp;"Vị trí 3",#REF!,9,0)</f>
        <v>#REF!</v>
      </c>
      <c r="T493" s="95" t="e">
        <f>VLOOKUP(H493&amp;"Vị trí 4",#REF!,9,0)</f>
        <v>#REF!</v>
      </c>
      <c r="U493" s="237"/>
      <c r="V493" s="237"/>
      <c r="W493" s="237"/>
      <c r="X493" s="237"/>
      <c r="Y493" s="238"/>
      <c r="Z493" s="238"/>
      <c r="AA493" s="238"/>
      <c r="AB493" s="238"/>
      <c r="AC493" s="237"/>
      <c r="AD493" s="237"/>
      <c r="AE493" s="237"/>
      <c r="AF493" s="237"/>
      <c r="AG493" s="238"/>
      <c r="AH493" s="238"/>
      <c r="AI493" s="238"/>
      <c r="AJ493" s="238"/>
      <c r="AK493" s="86">
        <v>19.583333333333332</v>
      </c>
      <c r="AL493" s="86"/>
      <c r="AM493" s="239"/>
      <c r="AN493" s="239">
        <f t="shared" si="292"/>
        <v>11.5</v>
      </c>
      <c r="AO493" s="98">
        <f t="shared" si="293"/>
        <v>43700</v>
      </c>
      <c r="AP493" s="98">
        <f t="shared" si="294"/>
        <v>13800</v>
      </c>
      <c r="AQ493" s="98">
        <f t="shared" si="295"/>
        <v>9775</v>
      </c>
      <c r="AR493" s="98">
        <f t="shared" si="296"/>
        <v>6900</v>
      </c>
      <c r="AS493" s="99">
        <f t="shared" si="297"/>
        <v>43700</v>
      </c>
      <c r="AT493" s="99">
        <f t="shared" si="297"/>
        <v>13800</v>
      </c>
      <c r="AU493" s="99">
        <f t="shared" si="297"/>
        <v>9800</v>
      </c>
      <c r="AV493" s="99">
        <f t="shared" si="297"/>
        <v>6900</v>
      </c>
      <c r="AW493" s="100">
        <f t="shared" si="298"/>
        <v>6555</v>
      </c>
      <c r="AX493" s="240" t="s">
        <v>3</v>
      </c>
      <c r="AY493" s="101"/>
      <c r="AZ493" s="102"/>
      <c r="BA493" s="102"/>
      <c r="BB493" s="102"/>
      <c r="BC493" s="97"/>
      <c r="BD493" s="97"/>
      <c r="BE493" s="97"/>
      <c r="BF493" s="97"/>
      <c r="BG493" s="103">
        <f t="shared" si="299"/>
        <v>345</v>
      </c>
    </row>
    <row r="494" spans="1:65" ht="35.1" customHeight="1" x14ac:dyDescent="0.25">
      <c r="A494" s="83" t="str">
        <f t="shared" si="263"/>
        <v>LK67DT+1</v>
      </c>
      <c r="B494" s="83" t="str">
        <f t="shared" si="264"/>
        <v>LK67DT+2</v>
      </c>
      <c r="C494" s="83" t="str">
        <f t="shared" si="265"/>
        <v>LK67DT+3</v>
      </c>
      <c r="D494" s="83" t="str">
        <f t="shared" si="266"/>
        <v>LK67DT+4</v>
      </c>
      <c r="E494" s="18" t="s">
        <v>3</v>
      </c>
      <c r="F494" s="85">
        <v>67</v>
      </c>
      <c r="G494" s="85"/>
      <c r="H494" s="93" t="s">
        <v>5494</v>
      </c>
      <c r="I494" s="84" t="s">
        <v>5495</v>
      </c>
      <c r="J494" s="84" t="s">
        <v>5252</v>
      </c>
      <c r="K494" s="84" t="str">
        <f t="shared" si="275"/>
        <v>LK67DT</v>
      </c>
      <c r="L494" s="84" t="s">
        <v>1096</v>
      </c>
      <c r="M494" s="248">
        <v>2000</v>
      </c>
      <c r="N494" s="282">
        <v>900</v>
      </c>
      <c r="O494" s="282">
        <v>600</v>
      </c>
      <c r="P494" s="282">
        <v>420</v>
      </c>
      <c r="Q494" s="95" t="e">
        <f>VLOOKUP(H494&amp;"Vị trí 1",#REF!,9,0)</f>
        <v>#REF!</v>
      </c>
      <c r="R494" s="95" t="e">
        <f>VLOOKUP(H494&amp;"Vị trí 2",#REF!,9,0)</f>
        <v>#REF!</v>
      </c>
      <c r="S494" s="95" t="e">
        <f>VLOOKUP(H494&amp;"Vị trí 3",#REF!,9,0)</f>
        <v>#REF!</v>
      </c>
      <c r="T494" s="95" t="e">
        <f>VLOOKUP(H494&amp;"Vị trí 4",#REF!,9,0)</f>
        <v>#REF!</v>
      </c>
      <c r="U494" s="237"/>
      <c r="V494" s="237" t="e">
        <f>VLOOKUP(B494,#REF!,32,0)</f>
        <v>#REF!</v>
      </c>
      <c r="W494" s="237"/>
      <c r="X494" s="237"/>
      <c r="Y494" s="238"/>
      <c r="Z494" s="238" t="e">
        <f>V494/N494</f>
        <v>#REF!</v>
      </c>
      <c r="AA494" s="238"/>
      <c r="AB494" s="238"/>
      <c r="AC494" s="237" t="e">
        <f>VLOOKUP(H494,#REF!,5,0)</f>
        <v>#REF!</v>
      </c>
      <c r="AD494" s="237"/>
      <c r="AE494" s="237"/>
      <c r="AF494" s="237"/>
      <c r="AG494" s="238" t="e">
        <f>AC494/M494</f>
        <v>#REF!</v>
      </c>
      <c r="AH494" s="238"/>
      <c r="AI494" s="238"/>
      <c r="AJ494" s="238"/>
      <c r="AK494" s="86">
        <v>21.5</v>
      </c>
      <c r="AL494" s="86"/>
      <c r="AM494" s="239" t="e">
        <f>AVERAGE(AG494:AJ494)</f>
        <v>#REF!</v>
      </c>
      <c r="AN494" s="239">
        <f t="shared" si="292"/>
        <v>12.6</v>
      </c>
      <c r="AO494" s="98">
        <f t="shared" si="293"/>
        <v>25200</v>
      </c>
      <c r="AP494" s="98">
        <f t="shared" si="294"/>
        <v>11340</v>
      </c>
      <c r="AQ494" s="98">
        <f t="shared" si="295"/>
        <v>7560</v>
      </c>
      <c r="AR494" s="98">
        <f t="shared" si="296"/>
        <v>5292</v>
      </c>
      <c r="AS494" s="99">
        <f t="shared" si="297"/>
        <v>25200</v>
      </c>
      <c r="AT494" s="99">
        <f t="shared" si="297"/>
        <v>11300</v>
      </c>
      <c r="AU494" s="99">
        <f t="shared" si="297"/>
        <v>7600</v>
      </c>
      <c r="AV494" s="99">
        <f t="shared" si="297"/>
        <v>5300</v>
      </c>
      <c r="AW494" s="100">
        <f t="shared" si="298"/>
        <v>3780</v>
      </c>
      <c r="AX494" s="246" t="s">
        <v>3</v>
      </c>
      <c r="AY494" s="101">
        <v>1959.9999999999998</v>
      </c>
      <c r="AZ494" s="102">
        <v>1120</v>
      </c>
      <c r="BA494" s="102">
        <v>840</v>
      </c>
      <c r="BB494" s="102">
        <v>560</v>
      </c>
      <c r="BC494" s="97">
        <v>1680</v>
      </c>
      <c r="BD494" s="97">
        <v>960</v>
      </c>
      <c r="BE494" s="97">
        <v>720</v>
      </c>
      <c r="BF494" s="97">
        <v>480</v>
      </c>
      <c r="BG494" s="103">
        <f t="shared" si="299"/>
        <v>1520</v>
      </c>
      <c r="BJ494" s="235" t="e">
        <f>M494*#REF!</f>
        <v>#REF!</v>
      </c>
      <c r="BK494" s="235" t="e">
        <f>N494*#REF!</f>
        <v>#REF!</v>
      </c>
      <c r="BL494" s="235" t="e">
        <f>O494*#REF!</f>
        <v>#REF!</v>
      </c>
      <c r="BM494" s="235" t="e">
        <f>P494*#REF!</f>
        <v>#REF!</v>
      </c>
    </row>
    <row r="495" spans="1:65" ht="35.1" customHeight="1" x14ac:dyDescent="0.25">
      <c r="A495" s="83" t="str">
        <f t="shared" si="263"/>
        <v>LK68DT+1</v>
      </c>
      <c r="B495" s="83" t="str">
        <f t="shared" si="264"/>
        <v>LK68DT+2</v>
      </c>
      <c r="C495" s="83" t="str">
        <f t="shared" si="265"/>
        <v>LK68DT+3</v>
      </c>
      <c r="D495" s="83" t="str">
        <f t="shared" si="266"/>
        <v>LK68DT+4</v>
      </c>
      <c r="E495" s="18" t="s">
        <v>3</v>
      </c>
      <c r="F495" s="85">
        <v>68</v>
      </c>
      <c r="G495" s="85"/>
      <c r="H495" s="93" t="s">
        <v>5496</v>
      </c>
      <c r="I495" s="84" t="s">
        <v>5497</v>
      </c>
      <c r="J495" s="84" t="s">
        <v>5498</v>
      </c>
      <c r="K495" s="84" t="str">
        <f t="shared" si="275"/>
        <v>LK68DT</v>
      </c>
      <c r="L495" s="84" t="s">
        <v>4269</v>
      </c>
      <c r="M495" s="248">
        <v>1400</v>
      </c>
      <c r="N495" s="282">
        <v>850</v>
      </c>
      <c r="O495" s="282">
        <v>600</v>
      </c>
      <c r="P495" s="282">
        <v>420</v>
      </c>
      <c r="Q495" s="95" t="e">
        <f>VLOOKUP(H495&amp;"Vị trí 1",#REF!,9,0)</f>
        <v>#REF!</v>
      </c>
      <c r="R495" s="95" t="e">
        <f>VLOOKUP(H495&amp;"Vị trí 2",#REF!,9,0)</f>
        <v>#REF!</v>
      </c>
      <c r="S495" s="95" t="e">
        <f>VLOOKUP(H495&amp;"Vị trí 3",#REF!,9,0)</f>
        <v>#REF!</v>
      </c>
      <c r="T495" s="95" t="e">
        <f>VLOOKUP(H495&amp;"Vị trí 4",#REF!,9,0)</f>
        <v>#REF!</v>
      </c>
      <c r="U495" s="237" t="e">
        <f>VLOOKUP(A495,#REF!,32,0)</f>
        <v>#REF!</v>
      </c>
      <c r="V495" s="237"/>
      <c r="W495" s="237"/>
      <c r="X495" s="237"/>
      <c r="Y495" s="238" t="e">
        <f>U495/M495</f>
        <v>#REF!</v>
      </c>
      <c r="Z495" s="238"/>
      <c r="AA495" s="238"/>
      <c r="AB495" s="238"/>
      <c r="AC495" s="237" t="e">
        <f>VLOOKUP(H495,#REF!,5,0)</f>
        <v>#REF!</v>
      </c>
      <c r="AD495" s="237"/>
      <c r="AE495" s="237"/>
      <c r="AF495" s="237"/>
      <c r="AG495" s="238" t="e">
        <f>AC495/M495</f>
        <v>#REF!</v>
      </c>
      <c r="AH495" s="238"/>
      <c r="AI495" s="238"/>
      <c r="AJ495" s="238"/>
      <c r="AK495" s="86">
        <v>19.411764705882351</v>
      </c>
      <c r="AL495" s="86"/>
      <c r="AM495" s="239" t="e">
        <f>AVERAGE(AG495:AJ495)</f>
        <v>#REF!</v>
      </c>
      <c r="AN495" s="239">
        <f t="shared" si="292"/>
        <v>11.4</v>
      </c>
      <c r="AO495" s="98">
        <f t="shared" si="293"/>
        <v>15960</v>
      </c>
      <c r="AP495" s="98">
        <f t="shared" si="294"/>
        <v>9690</v>
      </c>
      <c r="AQ495" s="98">
        <f t="shared" si="295"/>
        <v>6840</v>
      </c>
      <c r="AR495" s="98">
        <f t="shared" si="296"/>
        <v>4788</v>
      </c>
      <c r="AS495" s="99">
        <f t="shared" si="297"/>
        <v>16000</v>
      </c>
      <c r="AT495" s="99">
        <f t="shared" si="297"/>
        <v>9700</v>
      </c>
      <c r="AU495" s="99">
        <f t="shared" si="297"/>
        <v>6800</v>
      </c>
      <c r="AV495" s="99">
        <f t="shared" si="297"/>
        <v>4800</v>
      </c>
      <c r="AW495" s="100">
        <f t="shared" si="298"/>
        <v>2394</v>
      </c>
      <c r="AX495" s="247" t="s">
        <v>3</v>
      </c>
      <c r="AY495" s="101">
        <v>1400</v>
      </c>
      <c r="AZ495" s="102">
        <v>979.99999999999989</v>
      </c>
      <c r="BA495" s="102">
        <v>770</v>
      </c>
      <c r="BB495" s="102">
        <v>525</v>
      </c>
      <c r="BC495" s="97">
        <v>1200</v>
      </c>
      <c r="BD495" s="97">
        <v>840</v>
      </c>
      <c r="BE495" s="97">
        <v>660</v>
      </c>
      <c r="BF495" s="97">
        <v>450</v>
      </c>
      <c r="BG495" s="103">
        <f t="shared" si="299"/>
        <v>2406</v>
      </c>
      <c r="BJ495" s="235" t="e">
        <f>M495*#REF!</f>
        <v>#REF!</v>
      </c>
      <c r="BK495" s="235" t="e">
        <f>N495*#REF!</f>
        <v>#REF!</v>
      </c>
      <c r="BL495" s="235" t="e">
        <f>O495*#REF!</f>
        <v>#REF!</v>
      </c>
      <c r="BM495" s="235" t="e">
        <f>P495*#REF!</f>
        <v>#REF!</v>
      </c>
    </row>
    <row r="496" spans="1:65" ht="35.1" customHeight="1" x14ac:dyDescent="0.25">
      <c r="A496" s="83" t="str">
        <f t="shared" si="263"/>
        <v>LK69DT+1</v>
      </c>
      <c r="B496" s="83" t="str">
        <f t="shared" si="264"/>
        <v>LK69DT+2</v>
      </c>
      <c r="C496" s="83" t="str">
        <f t="shared" si="265"/>
        <v>LK69DT+3</v>
      </c>
      <c r="D496" s="83" t="str">
        <f t="shared" si="266"/>
        <v>LK69DT+4</v>
      </c>
      <c r="E496" s="18" t="s">
        <v>3</v>
      </c>
      <c r="F496" s="85">
        <v>69</v>
      </c>
      <c r="G496" s="85"/>
      <c r="H496" s="93" t="s">
        <v>5499</v>
      </c>
      <c r="I496" s="84" t="s">
        <v>5500</v>
      </c>
      <c r="J496" s="84" t="s">
        <v>5501</v>
      </c>
      <c r="K496" s="84" t="str">
        <f t="shared" si="275"/>
        <v>LK69DT</v>
      </c>
      <c r="L496" s="84" t="s">
        <v>5502</v>
      </c>
      <c r="M496" s="248">
        <v>1200</v>
      </c>
      <c r="N496" s="282">
        <v>600</v>
      </c>
      <c r="O496" s="282">
        <v>500</v>
      </c>
      <c r="P496" s="282">
        <v>400</v>
      </c>
      <c r="Q496" s="95" t="e">
        <f>VLOOKUP(H496&amp;"Vị trí 1",#REF!,9,0)</f>
        <v>#REF!</v>
      </c>
      <c r="R496" s="95" t="e">
        <f>VLOOKUP(H496&amp;"Vị trí 2",#REF!,9,0)</f>
        <v>#REF!</v>
      </c>
      <c r="S496" s="95" t="e">
        <f>VLOOKUP(H496&amp;"Vị trí 3",#REF!,9,0)</f>
        <v>#REF!</v>
      </c>
      <c r="T496" s="95" t="e">
        <f>VLOOKUP(H496&amp;"Vị trí 4",#REF!,9,0)</f>
        <v>#REF!</v>
      </c>
      <c r="U496" s="237"/>
      <c r="V496" s="237" t="e">
        <f>VLOOKUP(B496,#REF!,32,0)</f>
        <v>#REF!</v>
      </c>
      <c r="W496" s="237"/>
      <c r="X496" s="237"/>
      <c r="Y496" s="238"/>
      <c r="Z496" s="238" t="e">
        <f>V496/N496</f>
        <v>#REF!</v>
      </c>
      <c r="AA496" s="238"/>
      <c r="AB496" s="238"/>
      <c r="AC496" s="237" t="e">
        <f>VLOOKUP(H496,#REF!,5,0)</f>
        <v>#REF!</v>
      </c>
      <c r="AD496" s="237"/>
      <c r="AE496" s="237"/>
      <c r="AF496" s="237"/>
      <c r="AG496" s="238" t="e">
        <f>AC496/M496</f>
        <v>#REF!</v>
      </c>
      <c r="AH496" s="238"/>
      <c r="AI496" s="238"/>
      <c r="AJ496" s="238"/>
      <c r="AK496" s="86">
        <v>23.333333333333332</v>
      </c>
      <c r="AL496" s="86"/>
      <c r="AM496" s="239" t="e">
        <f>AVERAGE(AG496:AJ496)</f>
        <v>#REF!</v>
      </c>
      <c r="AN496" s="239">
        <f t="shared" si="292"/>
        <v>13.7</v>
      </c>
      <c r="AO496" s="98">
        <f t="shared" si="293"/>
        <v>16440</v>
      </c>
      <c r="AP496" s="98">
        <f t="shared" si="294"/>
        <v>8220</v>
      </c>
      <c r="AQ496" s="98">
        <f t="shared" si="295"/>
        <v>6850</v>
      </c>
      <c r="AR496" s="98">
        <f t="shared" si="296"/>
        <v>5480</v>
      </c>
      <c r="AS496" s="99">
        <f t="shared" si="297"/>
        <v>16400</v>
      </c>
      <c r="AT496" s="99">
        <f t="shared" si="297"/>
        <v>8200</v>
      </c>
      <c r="AU496" s="99">
        <f t="shared" si="297"/>
        <v>6900</v>
      </c>
      <c r="AV496" s="99">
        <f t="shared" si="297"/>
        <v>5500</v>
      </c>
      <c r="AW496" s="100">
        <f t="shared" si="298"/>
        <v>2466</v>
      </c>
      <c r="AX496" s="230" t="s">
        <v>3</v>
      </c>
      <c r="AY496" s="101">
        <v>1260</v>
      </c>
      <c r="AZ496" s="102">
        <v>630</v>
      </c>
      <c r="BA496" s="102">
        <v>489.99999999999994</v>
      </c>
      <c r="BB496" s="102">
        <v>454.99999999999994</v>
      </c>
      <c r="BC496" s="97">
        <v>1080</v>
      </c>
      <c r="BD496" s="97">
        <v>540</v>
      </c>
      <c r="BE496" s="97">
        <v>420</v>
      </c>
      <c r="BF496" s="97">
        <v>390</v>
      </c>
      <c r="BG496" s="103">
        <f t="shared" si="299"/>
        <v>3034</v>
      </c>
      <c r="BJ496" s="235" t="e">
        <f>M496*#REF!</f>
        <v>#REF!</v>
      </c>
      <c r="BK496" s="235" t="e">
        <f>N496*#REF!</f>
        <v>#REF!</v>
      </c>
      <c r="BL496" s="235" t="e">
        <f>O496*#REF!</f>
        <v>#REF!</v>
      </c>
      <c r="BM496" s="235" t="e">
        <f>P496*#REF!</f>
        <v>#REF!</v>
      </c>
    </row>
    <row r="497" spans="1:65" s="18" customFormat="1" ht="35.1" customHeight="1" x14ac:dyDescent="0.25">
      <c r="A497" s="83" t="str">
        <f t="shared" si="263"/>
        <v>LK70DT+1</v>
      </c>
      <c r="B497" s="83" t="str">
        <f t="shared" si="264"/>
        <v>LK70DT+2</v>
      </c>
      <c r="C497" s="83" t="str">
        <f t="shared" si="265"/>
        <v>LK70DT+3</v>
      </c>
      <c r="D497" s="83" t="str">
        <f t="shared" si="266"/>
        <v>LK70DT+4</v>
      </c>
      <c r="E497" s="18" t="s">
        <v>3</v>
      </c>
      <c r="F497" s="85">
        <v>70</v>
      </c>
      <c r="G497" s="85"/>
      <c r="H497" s="93" t="s">
        <v>5503</v>
      </c>
      <c r="I497" s="84" t="s">
        <v>5504</v>
      </c>
      <c r="J497" s="84" t="s">
        <v>290</v>
      </c>
      <c r="K497" s="84" t="str">
        <f t="shared" si="275"/>
        <v>LK70DT</v>
      </c>
      <c r="L497" s="84" t="s">
        <v>5505</v>
      </c>
      <c r="M497" s="248">
        <v>1500</v>
      </c>
      <c r="N497" s="282">
        <v>750</v>
      </c>
      <c r="O497" s="282">
        <v>600</v>
      </c>
      <c r="P497" s="282">
        <v>420</v>
      </c>
      <c r="Q497" s="95" t="e">
        <f>VLOOKUP(H497&amp;"Vị trí 1",#REF!,9,0)</f>
        <v>#REF!</v>
      </c>
      <c r="R497" s="95" t="e">
        <f>VLOOKUP(H497&amp;"Vị trí 2",#REF!,9,0)</f>
        <v>#REF!</v>
      </c>
      <c r="S497" s="95" t="e">
        <f>VLOOKUP(H497&amp;"Vị trí 3",#REF!,9,0)</f>
        <v>#REF!</v>
      </c>
      <c r="T497" s="95" t="e">
        <f>VLOOKUP(H497&amp;"Vị trí 4",#REF!,9,0)</f>
        <v>#REF!</v>
      </c>
      <c r="U497" s="237" t="e">
        <f>VLOOKUP(A497,#REF!,32,0)</f>
        <v>#REF!</v>
      </c>
      <c r="V497" s="237"/>
      <c r="W497" s="237"/>
      <c r="X497" s="237"/>
      <c r="Y497" s="238" t="e">
        <f>U497/M497</f>
        <v>#REF!</v>
      </c>
      <c r="Z497" s="238"/>
      <c r="AA497" s="238"/>
      <c r="AB497" s="238"/>
      <c r="AC497" s="237"/>
      <c r="AD497" s="237"/>
      <c r="AE497" s="237"/>
      <c r="AF497" s="237"/>
      <c r="AG497" s="238"/>
      <c r="AH497" s="238"/>
      <c r="AI497" s="238"/>
      <c r="AJ497" s="238"/>
      <c r="AK497" s="86">
        <v>12.666666666666666</v>
      </c>
      <c r="AL497" s="86"/>
      <c r="AM497" s="239"/>
      <c r="AN497" s="239">
        <f t="shared" si="292"/>
        <v>7.4</v>
      </c>
      <c r="AO497" s="98">
        <f t="shared" si="293"/>
        <v>11100</v>
      </c>
      <c r="AP497" s="98">
        <f t="shared" si="294"/>
        <v>5550</v>
      </c>
      <c r="AQ497" s="98">
        <f t="shared" si="295"/>
        <v>4440</v>
      </c>
      <c r="AR497" s="98">
        <f t="shared" si="296"/>
        <v>3108</v>
      </c>
      <c r="AS497" s="99">
        <f t="shared" si="297"/>
        <v>11100</v>
      </c>
      <c r="AT497" s="99">
        <f t="shared" si="297"/>
        <v>5600</v>
      </c>
      <c r="AU497" s="99">
        <f t="shared" si="297"/>
        <v>4400</v>
      </c>
      <c r="AV497" s="99">
        <f t="shared" si="297"/>
        <v>3100</v>
      </c>
      <c r="AW497" s="100">
        <f t="shared" si="298"/>
        <v>1665</v>
      </c>
      <c r="AX497" s="240" t="s">
        <v>3</v>
      </c>
      <c r="AY497" s="101">
        <v>1400</v>
      </c>
      <c r="AZ497" s="102">
        <v>979.99999999999989</v>
      </c>
      <c r="BA497" s="102">
        <v>770</v>
      </c>
      <c r="BB497" s="102">
        <v>525</v>
      </c>
      <c r="BC497" s="97">
        <v>1200</v>
      </c>
      <c r="BD497" s="97">
        <v>840</v>
      </c>
      <c r="BE497" s="97">
        <v>660</v>
      </c>
      <c r="BF497" s="97">
        <v>450</v>
      </c>
      <c r="BG497" s="103">
        <f t="shared" si="299"/>
        <v>1435</v>
      </c>
      <c r="BJ497" s="235" t="e">
        <f>M497*#REF!</f>
        <v>#REF!</v>
      </c>
      <c r="BK497" s="235" t="e">
        <f>N497*#REF!</f>
        <v>#REF!</v>
      </c>
      <c r="BL497" s="235" t="e">
        <f>O497*#REF!</f>
        <v>#REF!</v>
      </c>
      <c r="BM497" s="235" t="e">
        <f>P497*#REF!</f>
        <v>#REF!</v>
      </c>
    </row>
    <row r="498" spans="1:65" s="18" customFormat="1" ht="35.1" customHeight="1" x14ac:dyDescent="0.25">
      <c r="A498" s="83" t="str">
        <f t="shared" si="263"/>
        <v>LK71DT+1</v>
      </c>
      <c r="B498" s="83" t="str">
        <f t="shared" si="264"/>
        <v>LK71DT+2</v>
      </c>
      <c r="C498" s="83" t="str">
        <f t="shared" si="265"/>
        <v>LK71DT+3</v>
      </c>
      <c r="D498" s="83" t="str">
        <f t="shared" si="266"/>
        <v>LK71DT+4</v>
      </c>
      <c r="E498" s="18" t="s">
        <v>3</v>
      </c>
      <c r="F498" s="85">
        <v>71</v>
      </c>
      <c r="G498" s="85"/>
      <c r="H498" s="93" t="s">
        <v>5506</v>
      </c>
      <c r="I498" s="84" t="s">
        <v>5507</v>
      </c>
      <c r="J498" s="84" t="s">
        <v>5454</v>
      </c>
      <c r="K498" s="84" t="str">
        <f t="shared" si="275"/>
        <v>LK71DT</v>
      </c>
      <c r="L498" s="84" t="s">
        <v>5508</v>
      </c>
      <c r="M498" s="248">
        <v>1200</v>
      </c>
      <c r="N498" s="282">
        <v>600</v>
      </c>
      <c r="O498" s="282">
        <v>500</v>
      </c>
      <c r="P498" s="282">
        <v>400</v>
      </c>
      <c r="Q498" s="95" t="e">
        <f>VLOOKUP(H498&amp;"Vị trí 1",#REF!,9,0)</f>
        <v>#REF!</v>
      </c>
      <c r="R498" s="95" t="e">
        <f>VLOOKUP(H498&amp;"Vị trí 2",#REF!,9,0)</f>
        <v>#REF!</v>
      </c>
      <c r="S498" s="95" t="e">
        <f>VLOOKUP(H498&amp;"Vị trí 3",#REF!,9,0)</f>
        <v>#REF!</v>
      </c>
      <c r="T498" s="95" t="e">
        <f>VLOOKUP(H498&amp;"Vị trí 4",#REF!,9,0)</f>
        <v>#REF!</v>
      </c>
      <c r="U498" s="237"/>
      <c r="V498" s="237" t="e">
        <f>VLOOKUP(B498,#REF!,32,0)</f>
        <v>#REF!</v>
      </c>
      <c r="W498" s="237" t="e">
        <f>VLOOKUP(C498,#REF!,32,0)</f>
        <v>#REF!</v>
      </c>
      <c r="X498" s="237" t="e">
        <f>VLOOKUP(D498,#REF!,32,0)</f>
        <v>#REF!</v>
      </c>
      <c r="Y498" s="238"/>
      <c r="Z498" s="238" t="e">
        <f>V498/N498</f>
        <v>#REF!</v>
      </c>
      <c r="AA498" s="238" t="e">
        <f>W498/O498</f>
        <v>#REF!</v>
      </c>
      <c r="AB498" s="238" t="e">
        <f>X498/P498</f>
        <v>#REF!</v>
      </c>
      <c r="AC498" s="237"/>
      <c r="AD498" s="237"/>
      <c r="AE498" s="237"/>
      <c r="AF498" s="237"/>
      <c r="AG498" s="238"/>
      <c r="AH498" s="238"/>
      <c r="AI498" s="238"/>
      <c r="AJ498" s="238"/>
      <c r="AK498" s="86">
        <v>12.94</v>
      </c>
      <c r="AL498" s="86"/>
      <c r="AM498" s="239"/>
      <c r="AN498" s="239">
        <f t="shared" si="292"/>
        <v>7.6</v>
      </c>
      <c r="AO498" s="98">
        <f t="shared" si="293"/>
        <v>9120</v>
      </c>
      <c r="AP498" s="98">
        <f t="shared" si="294"/>
        <v>4560</v>
      </c>
      <c r="AQ498" s="98">
        <f t="shared" si="295"/>
        <v>3800</v>
      </c>
      <c r="AR498" s="98">
        <f t="shared" si="296"/>
        <v>3040</v>
      </c>
      <c r="AS498" s="99">
        <f t="shared" si="297"/>
        <v>9100</v>
      </c>
      <c r="AT498" s="99">
        <f t="shared" si="297"/>
        <v>4600</v>
      </c>
      <c r="AU498" s="99">
        <f t="shared" si="297"/>
        <v>3800</v>
      </c>
      <c r="AV498" s="99">
        <f t="shared" si="297"/>
        <v>3000</v>
      </c>
      <c r="AW498" s="100">
        <f t="shared" si="298"/>
        <v>1368</v>
      </c>
      <c r="AX498" s="240" t="s">
        <v>3</v>
      </c>
      <c r="AY498" s="101">
        <v>2100</v>
      </c>
      <c r="AZ498" s="102">
        <v>1330</v>
      </c>
      <c r="BA498" s="102">
        <v>979.99999999999989</v>
      </c>
      <c r="BB498" s="102">
        <v>595</v>
      </c>
      <c r="BC498" s="97">
        <v>1800</v>
      </c>
      <c r="BD498" s="97">
        <v>1140</v>
      </c>
      <c r="BE498" s="97">
        <v>840</v>
      </c>
      <c r="BF498" s="97">
        <v>510</v>
      </c>
      <c r="BG498" s="103">
        <f t="shared" si="299"/>
        <v>1632</v>
      </c>
      <c r="BJ498" s="235" t="e">
        <f>M498*#REF!</f>
        <v>#REF!</v>
      </c>
      <c r="BK498" s="235" t="e">
        <f>N498*#REF!</f>
        <v>#REF!</v>
      </c>
      <c r="BL498" s="235" t="e">
        <f>O498*#REF!</f>
        <v>#REF!</v>
      </c>
      <c r="BM498" s="235" t="e">
        <f>P498*#REF!</f>
        <v>#REF!</v>
      </c>
    </row>
    <row r="499" spans="1:65" s="18" customFormat="1" ht="35.1" customHeight="1" x14ac:dyDescent="0.25">
      <c r="A499" s="83" t="str">
        <f t="shared" si="263"/>
        <v>LK72DT+1</v>
      </c>
      <c r="B499" s="83" t="str">
        <f t="shared" si="264"/>
        <v>LK72DT+2</v>
      </c>
      <c r="C499" s="83" t="str">
        <f t="shared" si="265"/>
        <v>LK72DT+3</v>
      </c>
      <c r="D499" s="83" t="str">
        <f t="shared" si="266"/>
        <v>LK72DT+4</v>
      </c>
      <c r="E499" s="18" t="s">
        <v>3</v>
      </c>
      <c r="F499" s="85">
        <v>72</v>
      </c>
      <c r="G499" s="85"/>
      <c r="H499" s="93" t="s">
        <v>5509</v>
      </c>
      <c r="I499" s="84" t="s">
        <v>5510</v>
      </c>
      <c r="J499" s="84" t="s">
        <v>5511</v>
      </c>
      <c r="K499" s="84" t="str">
        <f t="shared" si="275"/>
        <v>LK72DT</v>
      </c>
      <c r="L499" s="84" t="s">
        <v>1137</v>
      </c>
      <c r="M499" s="248">
        <v>1500</v>
      </c>
      <c r="N499" s="282">
        <v>750</v>
      </c>
      <c r="O499" s="282">
        <v>600</v>
      </c>
      <c r="P499" s="282">
        <v>420</v>
      </c>
      <c r="Q499" s="95" t="e">
        <f>VLOOKUP(H499&amp;"Vị trí 1",#REF!,9,0)</f>
        <v>#REF!</v>
      </c>
      <c r="R499" s="95" t="e">
        <f>VLOOKUP(H499&amp;"Vị trí 2",#REF!,9,0)</f>
        <v>#REF!</v>
      </c>
      <c r="S499" s="95" t="e">
        <f>VLOOKUP(H499&amp;"Vị trí 3",#REF!,9,0)</f>
        <v>#REF!</v>
      </c>
      <c r="T499" s="95" t="e">
        <f>VLOOKUP(H499&amp;"Vị trí 4",#REF!,9,0)</f>
        <v>#REF!</v>
      </c>
      <c r="U499" s="237"/>
      <c r="V499" s="237"/>
      <c r="W499" s="237"/>
      <c r="X499" s="237"/>
      <c r="Y499" s="238"/>
      <c r="Z499" s="238"/>
      <c r="AA499" s="238"/>
      <c r="AB499" s="238"/>
      <c r="AC499" s="237"/>
      <c r="AD499" s="237"/>
      <c r="AE499" s="237"/>
      <c r="AF499" s="237"/>
      <c r="AG499" s="238"/>
      <c r="AH499" s="238"/>
      <c r="AI499" s="238"/>
      <c r="AJ499" s="238"/>
      <c r="AK499" s="86">
        <v>23.733333333333334</v>
      </c>
      <c r="AL499" s="86"/>
      <c r="AM499" s="239"/>
      <c r="AN499" s="239">
        <f t="shared" si="292"/>
        <v>14</v>
      </c>
      <c r="AO499" s="98">
        <f t="shared" si="293"/>
        <v>21000</v>
      </c>
      <c r="AP499" s="98">
        <f t="shared" si="294"/>
        <v>10500</v>
      </c>
      <c r="AQ499" s="98">
        <f t="shared" si="295"/>
        <v>8400</v>
      </c>
      <c r="AR499" s="98">
        <f t="shared" si="296"/>
        <v>5880</v>
      </c>
      <c r="AS499" s="99">
        <f t="shared" si="297"/>
        <v>21000</v>
      </c>
      <c r="AT499" s="99">
        <f t="shared" si="297"/>
        <v>10500</v>
      </c>
      <c r="AU499" s="99">
        <f t="shared" si="297"/>
        <v>8400</v>
      </c>
      <c r="AV499" s="99">
        <f t="shared" si="297"/>
        <v>5900</v>
      </c>
      <c r="AW499" s="100">
        <f t="shared" si="298"/>
        <v>3150</v>
      </c>
      <c r="AX499" s="240" t="s">
        <v>3</v>
      </c>
      <c r="AY499" s="101"/>
      <c r="AZ499" s="102"/>
      <c r="BA499" s="102"/>
      <c r="BB499" s="102"/>
      <c r="BC499" s="97"/>
      <c r="BD499" s="97"/>
      <c r="BE499" s="97"/>
      <c r="BF499" s="97"/>
      <c r="BG499" s="103">
        <f t="shared" si="299"/>
        <v>2750</v>
      </c>
    </row>
    <row r="500" spans="1:65" s="18" customFormat="1" ht="35.1" customHeight="1" x14ac:dyDescent="0.25">
      <c r="A500" s="83" t="str">
        <f t="shared" ref="A500:A563" si="300">$H500&amp;"+1"</f>
        <v>LK73DT+1</v>
      </c>
      <c r="B500" s="83" t="str">
        <f t="shared" ref="B500:B563" si="301">$H500&amp;"+2"</f>
        <v>LK73DT+2</v>
      </c>
      <c r="C500" s="83" t="str">
        <f t="shared" ref="C500:C563" si="302">$H500&amp;"+3"</f>
        <v>LK73DT+3</v>
      </c>
      <c r="D500" s="83" t="str">
        <f t="shared" ref="D500:D563" si="303">$H500&amp;"+4"</f>
        <v>LK73DT+4</v>
      </c>
      <c r="E500" s="18" t="s">
        <v>3</v>
      </c>
      <c r="F500" s="85">
        <v>73</v>
      </c>
      <c r="G500" s="85"/>
      <c r="H500" s="93" t="s">
        <v>5512</v>
      </c>
      <c r="I500" s="84" t="s">
        <v>5513</v>
      </c>
      <c r="J500" s="84" t="s">
        <v>5333</v>
      </c>
      <c r="K500" s="84"/>
      <c r="L500" s="84" t="s">
        <v>5514</v>
      </c>
      <c r="M500" s="282"/>
      <c r="N500" s="282"/>
      <c r="O500" s="282"/>
      <c r="P500" s="282"/>
      <c r="Q500" s="95"/>
      <c r="R500" s="95"/>
      <c r="S500" s="95"/>
      <c r="T500" s="95"/>
      <c r="U500" s="237"/>
      <c r="V500" s="237" t="e">
        <f>VLOOKUP(B500,#REF!,32,0)</f>
        <v>#REF!</v>
      </c>
      <c r="W500" s="237" t="e">
        <f>VLOOKUP(C500,#REF!,32,0)</f>
        <v>#REF!</v>
      </c>
      <c r="X500" s="237"/>
      <c r="Y500" s="238"/>
      <c r="Z500" s="238" t="e">
        <f>V500/N500</f>
        <v>#REF!</v>
      </c>
      <c r="AA500" s="238" t="e">
        <f>W500/O500</f>
        <v>#REF!</v>
      </c>
      <c r="AB500" s="238"/>
      <c r="AC500" s="237"/>
      <c r="AD500" s="237"/>
      <c r="AE500" s="237"/>
      <c r="AF500" s="237"/>
      <c r="AG500" s="238"/>
      <c r="AH500" s="238"/>
      <c r="AI500" s="238"/>
      <c r="AJ500" s="238"/>
      <c r="AK500" s="86"/>
      <c r="AL500" s="86"/>
      <c r="AM500" s="239"/>
      <c r="AN500" s="239"/>
      <c r="AO500" s="98"/>
      <c r="AP500" s="98"/>
      <c r="AQ500" s="98"/>
      <c r="AR500" s="98"/>
      <c r="AS500" s="98"/>
      <c r="AT500" s="98"/>
      <c r="AU500" s="98"/>
      <c r="AV500" s="98"/>
      <c r="AW500" s="58"/>
      <c r="AX500" s="240" t="s">
        <v>3</v>
      </c>
      <c r="AY500" s="101">
        <v>1540</v>
      </c>
      <c r="AZ500" s="102">
        <v>640</v>
      </c>
      <c r="BA500" s="102">
        <v>460</v>
      </c>
      <c r="BB500" s="102">
        <v>390</v>
      </c>
      <c r="BC500" s="97">
        <v>1320</v>
      </c>
      <c r="BD500" s="97">
        <v>550</v>
      </c>
      <c r="BE500" s="97">
        <v>390</v>
      </c>
      <c r="BF500" s="97">
        <v>330</v>
      </c>
      <c r="BJ500" s="235" t="e">
        <f>M500*#REF!</f>
        <v>#REF!</v>
      </c>
      <c r="BK500" s="235" t="e">
        <f>N500*#REF!</f>
        <v>#REF!</v>
      </c>
      <c r="BL500" s="235" t="e">
        <f>O500*#REF!</f>
        <v>#REF!</v>
      </c>
      <c r="BM500" s="235" t="e">
        <f>P500*#REF!</f>
        <v>#REF!</v>
      </c>
    </row>
    <row r="501" spans="1:65" s="18" customFormat="1" ht="35.1" customHeight="1" x14ac:dyDescent="0.25">
      <c r="A501" s="83" t="str">
        <f t="shared" si="300"/>
        <v>LK73DT_D1+1</v>
      </c>
      <c r="B501" s="83" t="str">
        <f t="shared" si="301"/>
        <v>LK73DT_D1+2</v>
      </c>
      <c r="C501" s="83" t="str">
        <f t="shared" si="302"/>
        <v>LK73DT_D1+3</v>
      </c>
      <c r="D501" s="83" t="str">
        <f t="shared" si="303"/>
        <v>LK73DT_D1+4</v>
      </c>
      <c r="E501" s="18" t="s">
        <v>3</v>
      </c>
      <c r="F501" s="85"/>
      <c r="G501" s="85"/>
      <c r="H501" s="93" t="s">
        <v>5515</v>
      </c>
      <c r="I501" s="84" t="s">
        <v>5516</v>
      </c>
      <c r="J501" s="84" t="s">
        <v>5333</v>
      </c>
      <c r="K501" s="84" t="str">
        <f t="shared" si="275"/>
        <v>LK73DT_D1</v>
      </c>
      <c r="L501" s="84" t="s">
        <v>5500</v>
      </c>
      <c r="M501" s="248">
        <v>1600</v>
      </c>
      <c r="N501" s="282">
        <v>900</v>
      </c>
      <c r="O501" s="282">
        <v>650</v>
      </c>
      <c r="P501" s="282">
        <v>420</v>
      </c>
      <c r="Q501" s="95" t="e">
        <f>VLOOKUP(H501&amp;"Vị trí 1",#REF!,9,0)</f>
        <v>#REF!</v>
      </c>
      <c r="R501" s="95" t="e">
        <f>VLOOKUP(H501&amp;"Vị trí 2",#REF!,9,0)</f>
        <v>#REF!</v>
      </c>
      <c r="S501" s="95" t="e">
        <f>VLOOKUP(H501&amp;"Vị trí 3",#REF!,9,0)</f>
        <v>#REF!</v>
      </c>
      <c r="T501" s="95" t="e">
        <f>VLOOKUP(H501&amp;"Vị trí 4",#REF!,9,0)</f>
        <v>#REF!</v>
      </c>
      <c r="U501" s="237"/>
      <c r="V501" s="237"/>
      <c r="W501" s="237"/>
      <c r="X501" s="237"/>
      <c r="Y501" s="238"/>
      <c r="Z501" s="238"/>
      <c r="AA501" s="238"/>
      <c r="AB501" s="238"/>
      <c r="AC501" s="237"/>
      <c r="AD501" s="237"/>
      <c r="AE501" s="237"/>
      <c r="AF501" s="237"/>
      <c r="AG501" s="238"/>
      <c r="AH501" s="238"/>
      <c r="AI501" s="238"/>
      <c r="AJ501" s="238"/>
      <c r="AK501" s="86">
        <v>20</v>
      </c>
      <c r="AL501" s="86"/>
      <c r="AM501" s="239"/>
      <c r="AN501" s="239">
        <f>ROUNDDOWN(AK501*$AN$10/$AK$10,1)</f>
        <v>11.7</v>
      </c>
      <c r="AO501" s="98">
        <f t="shared" ref="AO501:AR505" si="304">M501*$AN501</f>
        <v>18720</v>
      </c>
      <c r="AP501" s="98">
        <f t="shared" si="304"/>
        <v>10530</v>
      </c>
      <c r="AQ501" s="98">
        <f t="shared" si="304"/>
        <v>7604.9999999999991</v>
      </c>
      <c r="AR501" s="98">
        <f t="shared" si="304"/>
        <v>4914</v>
      </c>
      <c r="AS501" s="99">
        <f t="shared" ref="AS501:AV505" si="305">IF(AO501&lt;1000,ROUND(AO501,-1),ROUND(AO501,-2))</f>
        <v>18700</v>
      </c>
      <c r="AT501" s="99">
        <f t="shared" si="305"/>
        <v>10500</v>
      </c>
      <c r="AU501" s="99">
        <f t="shared" si="305"/>
        <v>7600</v>
      </c>
      <c r="AV501" s="99">
        <f t="shared" si="305"/>
        <v>4900</v>
      </c>
      <c r="AW501" s="100">
        <f>AO501*0.15</f>
        <v>2808</v>
      </c>
      <c r="AX501" s="240" t="s">
        <v>3</v>
      </c>
      <c r="AY501" s="101">
        <v>980</v>
      </c>
      <c r="AZ501" s="102">
        <v>530</v>
      </c>
      <c r="BA501" s="102">
        <v>420</v>
      </c>
      <c r="BB501" s="102">
        <v>290</v>
      </c>
      <c r="BC501" s="97">
        <v>840</v>
      </c>
      <c r="BD501" s="97">
        <v>450</v>
      </c>
      <c r="BE501" s="97">
        <v>360</v>
      </c>
      <c r="BF501" s="97">
        <v>250</v>
      </c>
      <c r="BG501" s="103">
        <f>AV501-AW501</f>
        <v>2092</v>
      </c>
      <c r="BJ501" s="235" t="e">
        <f>M501*#REF!</f>
        <v>#REF!</v>
      </c>
      <c r="BK501" s="235" t="e">
        <f>N501*#REF!</f>
        <v>#REF!</v>
      </c>
      <c r="BL501" s="235" t="e">
        <f>O501*#REF!</f>
        <v>#REF!</v>
      </c>
      <c r="BM501" s="235" t="e">
        <f>P501*#REF!</f>
        <v>#REF!</v>
      </c>
    </row>
    <row r="502" spans="1:65" s="18" customFormat="1" ht="63" x14ac:dyDescent="0.25">
      <c r="A502" s="83" t="str">
        <f t="shared" si="300"/>
        <v>LK73DT_D2+1</v>
      </c>
      <c r="B502" s="83" t="str">
        <f t="shared" si="301"/>
        <v>LK73DT_D2+2</v>
      </c>
      <c r="C502" s="83" t="str">
        <f t="shared" si="302"/>
        <v>LK73DT_D2+3</v>
      </c>
      <c r="D502" s="83" t="str">
        <f t="shared" si="303"/>
        <v>LK73DT_D2+4</v>
      </c>
      <c r="E502" s="18" t="s">
        <v>3</v>
      </c>
      <c r="F502" s="85"/>
      <c r="G502" s="85"/>
      <c r="H502" s="93" t="s">
        <v>5517</v>
      </c>
      <c r="I502" s="84" t="s">
        <v>5518</v>
      </c>
      <c r="J502" s="84" t="s">
        <v>5500</v>
      </c>
      <c r="K502" s="84" t="str">
        <f t="shared" si="275"/>
        <v>LK73DT_D2</v>
      </c>
      <c r="L502" s="84" t="s">
        <v>5519</v>
      </c>
      <c r="M502" s="248">
        <v>1400</v>
      </c>
      <c r="N502" s="282">
        <v>900</v>
      </c>
      <c r="O502" s="282">
        <v>600</v>
      </c>
      <c r="P502" s="282">
        <v>420</v>
      </c>
      <c r="Q502" s="95" t="e">
        <f>VLOOKUP(H502&amp;"Vị trí 1",#REF!,9,0)</f>
        <v>#REF!</v>
      </c>
      <c r="R502" s="95" t="e">
        <f>VLOOKUP(H502&amp;"Vị trí 2",#REF!,9,0)</f>
        <v>#REF!</v>
      </c>
      <c r="S502" s="95" t="e">
        <f>VLOOKUP(H502&amp;"Vị trí 3",#REF!,9,0)</f>
        <v>#REF!</v>
      </c>
      <c r="T502" s="95" t="e">
        <f>VLOOKUP(H502&amp;"Vị trí 4",#REF!,9,0)</f>
        <v>#REF!</v>
      </c>
      <c r="U502" s="237"/>
      <c r="V502" s="237"/>
      <c r="W502" s="237"/>
      <c r="X502" s="237"/>
      <c r="Y502" s="238"/>
      <c r="Z502" s="238"/>
      <c r="AA502" s="238"/>
      <c r="AB502" s="238"/>
      <c r="AC502" s="237"/>
      <c r="AD502" s="237"/>
      <c r="AE502" s="237"/>
      <c r="AF502" s="237"/>
      <c r="AG502" s="238"/>
      <c r="AH502" s="238"/>
      <c r="AI502" s="238"/>
      <c r="AJ502" s="238"/>
      <c r="AK502" s="86">
        <v>14.285714285714286</v>
      </c>
      <c r="AL502" s="86"/>
      <c r="AM502" s="239"/>
      <c r="AN502" s="239">
        <f>ROUNDDOWN(AK502*$AN$10/$AK$10,1)</f>
        <v>8.4</v>
      </c>
      <c r="AO502" s="98">
        <f t="shared" si="304"/>
        <v>11760</v>
      </c>
      <c r="AP502" s="98">
        <f t="shared" si="304"/>
        <v>7560</v>
      </c>
      <c r="AQ502" s="98">
        <f t="shared" si="304"/>
        <v>5040</v>
      </c>
      <c r="AR502" s="98">
        <f t="shared" si="304"/>
        <v>3528</v>
      </c>
      <c r="AS502" s="99">
        <f t="shared" si="305"/>
        <v>11800</v>
      </c>
      <c r="AT502" s="99">
        <f t="shared" si="305"/>
        <v>7600</v>
      </c>
      <c r="AU502" s="99">
        <f t="shared" si="305"/>
        <v>5000</v>
      </c>
      <c r="AV502" s="99">
        <f t="shared" si="305"/>
        <v>3500</v>
      </c>
      <c r="AW502" s="100">
        <f>AO502*0.15</f>
        <v>1764</v>
      </c>
      <c r="AX502" s="240" t="s">
        <v>3</v>
      </c>
      <c r="AY502" s="101">
        <v>980</v>
      </c>
      <c r="AZ502" s="102">
        <v>560</v>
      </c>
      <c r="BA502" s="102">
        <v>420</v>
      </c>
      <c r="BB502" s="102">
        <v>350</v>
      </c>
      <c r="BC502" s="97">
        <v>840</v>
      </c>
      <c r="BD502" s="97">
        <v>480</v>
      </c>
      <c r="BE502" s="97">
        <v>360</v>
      </c>
      <c r="BF502" s="97">
        <v>300</v>
      </c>
      <c r="BG502" s="103">
        <f>AV502-AW502</f>
        <v>1736</v>
      </c>
      <c r="BJ502" s="235" t="e">
        <f>M502*#REF!</f>
        <v>#REF!</v>
      </c>
      <c r="BK502" s="235" t="e">
        <f>N502*#REF!</f>
        <v>#REF!</v>
      </c>
      <c r="BL502" s="235" t="e">
        <f>O502*#REF!</f>
        <v>#REF!</v>
      </c>
      <c r="BM502" s="235" t="e">
        <f>P502*#REF!</f>
        <v>#REF!</v>
      </c>
    </row>
    <row r="503" spans="1:65" s="18" customFormat="1" ht="35.1" customHeight="1" x14ac:dyDescent="0.25">
      <c r="A503" s="83" t="str">
        <f t="shared" si="300"/>
        <v>LK73DT_D3+1</v>
      </c>
      <c r="B503" s="83" t="str">
        <f t="shared" si="301"/>
        <v>LK73DT_D3+2</v>
      </c>
      <c r="C503" s="83" t="str">
        <f t="shared" si="302"/>
        <v>LK73DT_D3+3</v>
      </c>
      <c r="D503" s="83" t="str">
        <f t="shared" si="303"/>
        <v>LK73DT_D3+4</v>
      </c>
      <c r="E503" s="18" t="s">
        <v>3</v>
      </c>
      <c r="F503" s="85"/>
      <c r="G503" s="85"/>
      <c r="H503" s="93" t="s">
        <v>5520</v>
      </c>
      <c r="I503" s="84" t="s">
        <v>5521</v>
      </c>
      <c r="J503" s="84" t="s">
        <v>5519</v>
      </c>
      <c r="K503" s="84" t="str">
        <f t="shared" si="275"/>
        <v>LK73DT_D3</v>
      </c>
      <c r="L503" s="84" t="s">
        <v>5522</v>
      </c>
      <c r="M503" s="248">
        <v>1300</v>
      </c>
      <c r="N503" s="282">
        <v>650</v>
      </c>
      <c r="O503" s="282">
        <v>500</v>
      </c>
      <c r="P503" s="282">
        <v>420</v>
      </c>
      <c r="Q503" s="95" t="e">
        <f>VLOOKUP(H503&amp;"Vị trí 1",#REF!,9,0)</f>
        <v>#REF!</v>
      </c>
      <c r="R503" s="95" t="e">
        <f>VLOOKUP(H503&amp;"Vị trí 2",#REF!,9,0)</f>
        <v>#REF!</v>
      </c>
      <c r="S503" s="95" t="e">
        <f>VLOOKUP(H503&amp;"Vị trí 3",#REF!,9,0)</f>
        <v>#REF!</v>
      </c>
      <c r="T503" s="95" t="e">
        <f>VLOOKUP(H503&amp;"Vị trí 4",#REF!,9,0)</f>
        <v>#REF!</v>
      </c>
      <c r="U503" s="237" t="e">
        <f>VLOOKUP(A503,#REF!,32,0)</f>
        <v>#REF!</v>
      </c>
      <c r="V503" s="237" t="e">
        <f>VLOOKUP(B503,#REF!,32,0)</f>
        <v>#REF!</v>
      </c>
      <c r="W503" s="237"/>
      <c r="X503" s="237"/>
      <c r="Y503" s="238" t="e">
        <f>U503/M503</f>
        <v>#REF!</v>
      </c>
      <c r="Z503" s="238" t="e">
        <f>V503/N503</f>
        <v>#REF!</v>
      </c>
      <c r="AA503" s="238"/>
      <c r="AB503" s="238"/>
      <c r="AC503" s="237"/>
      <c r="AD503" s="237"/>
      <c r="AE503" s="237"/>
      <c r="AF503" s="237"/>
      <c r="AG503" s="238"/>
      <c r="AH503" s="238"/>
      <c r="AI503" s="238"/>
      <c r="AJ503" s="238"/>
      <c r="AK503" s="86">
        <v>17.692307692307693</v>
      </c>
      <c r="AL503" s="86"/>
      <c r="AM503" s="239"/>
      <c r="AN503" s="239">
        <f>ROUNDDOWN(AK503*$AN$10/$AK$10,1)</f>
        <v>10.4</v>
      </c>
      <c r="AO503" s="98">
        <f t="shared" si="304"/>
        <v>13520</v>
      </c>
      <c r="AP503" s="98">
        <f t="shared" si="304"/>
        <v>6760</v>
      </c>
      <c r="AQ503" s="98">
        <f t="shared" si="304"/>
        <v>5200</v>
      </c>
      <c r="AR503" s="98">
        <f t="shared" si="304"/>
        <v>4368</v>
      </c>
      <c r="AS503" s="99">
        <f t="shared" si="305"/>
        <v>13500</v>
      </c>
      <c r="AT503" s="99">
        <f t="shared" si="305"/>
        <v>6800</v>
      </c>
      <c r="AU503" s="99">
        <f t="shared" si="305"/>
        <v>5200</v>
      </c>
      <c r="AV503" s="99">
        <f t="shared" si="305"/>
        <v>4400</v>
      </c>
      <c r="AW503" s="100">
        <f>AO503*0.15</f>
        <v>2028</v>
      </c>
      <c r="AX503" s="240" t="s">
        <v>3</v>
      </c>
      <c r="AY503" s="101">
        <v>980</v>
      </c>
      <c r="AZ503" s="102">
        <v>560</v>
      </c>
      <c r="BA503" s="102">
        <v>420</v>
      </c>
      <c r="BB503" s="102">
        <v>350</v>
      </c>
      <c r="BC503" s="97">
        <v>840</v>
      </c>
      <c r="BD503" s="97">
        <v>480</v>
      </c>
      <c r="BE503" s="97">
        <v>360</v>
      </c>
      <c r="BF503" s="97">
        <v>300</v>
      </c>
      <c r="BG503" s="103">
        <f>AV503-AW503</f>
        <v>2372</v>
      </c>
      <c r="BJ503" s="235" t="e">
        <f>M503*#REF!</f>
        <v>#REF!</v>
      </c>
      <c r="BK503" s="235" t="e">
        <f>N503*#REF!</f>
        <v>#REF!</v>
      </c>
      <c r="BL503" s="235" t="e">
        <f>O503*#REF!</f>
        <v>#REF!</v>
      </c>
      <c r="BM503" s="235" t="e">
        <f>P503*#REF!</f>
        <v>#REF!</v>
      </c>
    </row>
    <row r="504" spans="1:65" s="18" customFormat="1" ht="35.1" customHeight="1" x14ac:dyDescent="0.25">
      <c r="A504" s="83" t="str">
        <f t="shared" si="300"/>
        <v>LK73DT_D4+1</v>
      </c>
      <c r="B504" s="83" t="str">
        <f t="shared" si="301"/>
        <v>LK73DT_D4+2</v>
      </c>
      <c r="C504" s="83" t="str">
        <f t="shared" si="302"/>
        <v>LK73DT_D4+3</v>
      </c>
      <c r="D504" s="83" t="str">
        <f t="shared" si="303"/>
        <v>LK73DT_D4+4</v>
      </c>
      <c r="E504" s="18" t="s">
        <v>3</v>
      </c>
      <c r="F504" s="85"/>
      <c r="G504" s="85"/>
      <c r="H504" s="93" t="s">
        <v>5523</v>
      </c>
      <c r="I504" s="84" t="s">
        <v>5524</v>
      </c>
      <c r="J504" s="84" t="s">
        <v>5522</v>
      </c>
      <c r="K504" s="84" t="str">
        <f t="shared" si="275"/>
        <v>LK73DT_D4</v>
      </c>
      <c r="L504" s="84" t="s">
        <v>5514</v>
      </c>
      <c r="M504" s="248">
        <v>1400</v>
      </c>
      <c r="N504" s="282">
        <v>900</v>
      </c>
      <c r="O504" s="282">
        <v>600</v>
      </c>
      <c r="P504" s="282">
        <v>420</v>
      </c>
      <c r="Q504" s="95" t="e">
        <f>VLOOKUP(H504&amp;"Vị trí 1",#REF!,9,0)</f>
        <v>#REF!</v>
      </c>
      <c r="R504" s="95" t="e">
        <f>VLOOKUP(H504&amp;"Vị trí 2",#REF!,9,0)</f>
        <v>#REF!</v>
      </c>
      <c r="S504" s="95" t="e">
        <f>VLOOKUP(H504&amp;"Vị trí 3",#REF!,9,0)</f>
        <v>#REF!</v>
      </c>
      <c r="T504" s="95" t="e">
        <f>VLOOKUP(H504&amp;"Vị trí 4",#REF!,9,0)</f>
        <v>#REF!</v>
      </c>
      <c r="U504" s="237"/>
      <c r="V504" s="237" t="e">
        <f>VLOOKUP(B504,#REF!,32,0)</f>
        <v>#REF!</v>
      </c>
      <c r="W504" s="237"/>
      <c r="X504" s="237"/>
      <c r="Y504" s="238"/>
      <c r="Z504" s="238" t="e">
        <f>V504/N504</f>
        <v>#REF!</v>
      </c>
      <c r="AA504" s="238"/>
      <c r="AB504" s="238"/>
      <c r="AC504" s="237"/>
      <c r="AD504" s="237"/>
      <c r="AE504" s="237"/>
      <c r="AF504" s="237"/>
      <c r="AG504" s="238"/>
      <c r="AH504" s="238"/>
      <c r="AI504" s="238"/>
      <c r="AJ504" s="238"/>
      <c r="AK504" s="86">
        <v>15.142857142857142</v>
      </c>
      <c r="AL504" s="86"/>
      <c r="AM504" s="239"/>
      <c r="AN504" s="239">
        <f>ROUNDDOWN(AK504*$AN$10/$AK$10,1)</f>
        <v>8.9</v>
      </c>
      <c r="AO504" s="98">
        <f t="shared" si="304"/>
        <v>12460</v>
      </c>
      <c r="AP504" s="98">
        <f t="shared" si="304"/>
        <v>8010</v>
      </c>
      <c r="AQ504" s="98">
        <f t="shared" si="304"/>
        <v>5340</v>
      </c>
      <c r="AR504" s="98">
        <f t="shared" si="304"/>
        <v>3738</v>
      </c>
      <c r="AS504" s="99">
        <f t="shared" si="305"/>
        <v>12500</v>
      </c>
      <c r="AT504" s="99">
        <f t="shared" si="305"/>
        <v>8000</v>
      </c>
      <c r="AU504" s="99">
        <f t="shared" si="305"/>
        <v>5300</v>
      </c>
      <c r="AV504" s="99">
        <f t="shared" si="305"/>
        <v>3700</v>
      </c>
      <c r="AW504" s="100">
        <f>AO504*0.15</f>
        <v>1869</v>
      </c>
      <c r="AX504" s="240" t="s">
        <v>3</v>
      </c>
      <c r="AY504" s="101">
        <v>980</v>
      </c>
      <c r="AZ504" s="102">
        <v>560</v>
      </c>
      <c r="BA504" s="102">
        <v>420</v>
      </c>
      <c r="BB504" s="102">
        <v>350</v>
      </c>
      <c r="BC504" s="97">
        <v>840</v>
      </c>
      <c r="BD504" s="97">
        <v>480</v>
      </c>
      <c r="BE504" s="97">
        <v>360</v>
      </c>
      <c r="BF504" s="97">
        <v>300</v>
      </c>
      <c r="BG504" s="103">
        <f>AV504-AW504</f>
        <v>1831</v>
      </c>
      <c r="BJ504" s="235" t="e">
        <f>M504*#REF!</f>
        <v>#REF!</v>
      </c>
      <c r="BK504" s="235" t="e">
        <f>N504*#REF!</f>
        <v>#REF!</v>
      </c>
      <c r="BL504" s="235" t="e">
        <f>O504*#REF!</f>
        <v>#REF!</v>
      </c>
      <c r="BM504" s="235" t="e">
        <f>P504*#REF!</f>
        <v>#REF!</v>
      </c>
    </row>
    <row r="505" spans="1:65" s="104" customFormat="1" ht="35.1" customHeight="1" x14ac:dyDescent="0.25">
      <c r="A505" s="83" t="str">
        <f t="shared" si="300"/>
        <v>LK74DT+1</v>
      </c>
      <c r="B505" s="83" t="str">
        <f t="shared" si="301"/>
        <v>LK74DT+2</v>
      </c>
      <c r="C505" s="83" t="str">
        <f t="shared" si="302"/>
        <v>LK74DT+3</v>
      </c>
      <c r="D505" s="83" t="str">
        <f t="shared" si="303"/>
        <v>LK74DT+4</v>
      </c>
      <c r="E505" s="18" t="s">
        <v>3</v>
      </c>
      <c r="F505" s="85">
        <v>74</v>
      </c>
      <c r="G505" s="85"/>
      <c r="H505" s="93" t="s">
        <v>5525</v>
      </c>
      <c r="I505" s="84" t="s">
        <v>5514</v>
      </c>
      <c r="J505" s="84" t="s">
        <v>144</v>
      </c>
      <c r="K505" s="84" t="str">
        <f t="shared" si="275"/>
        <v>LK74DT</v>
      </c>
      <c r="L505" s="84" t="s">
        <v>2561</v>
      </c>
      <c r="M505" s="248">
        <v>1800</v>
      </c>
      <c r="N505" s="282">
        <v>900</v>
      </c>
      <c r="O505" s="282">
        <v>650</v>
      </c>
      <c r="P505" s="282">
        <v>420</v>
      </c>
      <c r="Q505" s="95" t="e">
        <f>VLOOKUP(H505&amp;"Vị trí 1",#REF!,9,0)</f>
        <v>#REF!</v>
      </c>
      <c r="R505" s="95" t="e">
        <f>VLOOKUP(H505&amp;"Vị trí 2",#REF!,9,0)</f>
        <v>#REF!</v>
      </c>
      <c r="S505" s="95" t="e">
        <f>VLOOKUP(H505&amp;"Vị trí 3",#REF!,9,0)</f>
        <v>#REF!</v>
      </c>
      <c r="T505" s="95" t="e">
        <f>VLOOKUP(H505&amp;"Vị trí 4",#REF!,9,0)</f>
        <v>#REF!</v>
      </c>
      <c r="U505" s="237"/>
      <c r="V505" s="237"/>
      <c r="W505" s="237"/>
      <c r="X505" s="237"/>
      <c r="Y505" s="238"/>
      <c r="Z505" s="238"/>
      <c r="AA505" s="238"/>
      <c r="AB505" s="238"/>
      <c r="AC505" s="237"/>
      <c r="AD505" s="237"/>
      <c r="AE505" s="237"/>
      <c r="AF505" s="237"/>
      <c r="AG505" s="238"/>
      <c r="AH505" s="238"/>
      <c r="AI505" s="238"/>
      <c r="AJ505" s="238"/>
      <c r="AK505" s="86">
        <v>11.481481481481481</v>
      </c>
      <c r="AL505" s="86"/>
      <c r="AM505" s="239"/>
      <c r="AN505" s="239">
        <f>ROUNDDOWN(AK505*$AN$10/$AK$10,1)</f>
        <v>6.7</v>
      </c>
      <c r="AO505" s="98">
        <f t="shared" si="304"/>
        <v>12060</v>
      </c>
      <c r="AP505" s="98">
        <f t="shared" si="304"/>
        <v>6030</v>
      </c>
      <c r="AQ505" s="98">
        <f t="shared" si="304"/>
        <v>4355</v>
      </c>
      <c r="AR505" s="98">
        <f t="shared" si="304"/>
        <v>2814</v>
      </c>
      <c r="AS505" s="99">
        <f t="shared" si="305"/>
        <v>12100</v>
      </c>
      <c r="AT505" s="99">
        <f t="shared" si="305"/>
        <v>6000</v>
      </c>
      <c r="AU505" s="99">
        <f t="shared" si="305"/>
        <v>4400</v>
      </c>
      <c r="AV505" s="99">
        <f t="shared" si="305"/>
        <v>2800</v>
      </c>
      <c r="AW505" s="100">
        <f>AO505*0.15</f>
        <v>1809</v>
      </c>
      <c r="AX505" s="240" t="s">
        <v>3</v>
      </c>
      <c r="AY505" s="101"/>
      <c r="AZ505" s="102"/>
      <c r="BA505" s="102"/>
      <c r="BB505" s="102"/>
      <c r="BC505" s="97"/>
      <c r="BD505" s="97"/>
      <c r="BE505" s="97"/>
      <c r="BF505" s="97"/>
      <c r="BG505" s="103">
        <f>AV505-AW505</f>
        <v>991</v>
      </c>
    </row>
    <row r="506" spans="1:65" s="104" customFormat="1" ht="35.1" customHeight="1" x14ac:dyDescent="0.25">
      <c r="A506" s="83" t="str">
        <f t="shared" si="300"/>
        <v>LK75DT+1</v>
      </c>
      <c r="B506" s="83" t="str">
        <f t="shared" si="301"/>
        <v>LK75DT+2</v>
      </c>
      <c r="C506" s="83" t="str">
        <f t="shared" si="302"/>
        <v>LK75DT+3</v>
      </c>
      <c r="D506" s="83" t="str">
        <f t="shared" si="303"/>
        <v>LK75DT+4</v>
      </c>
      <c r="E506" s="18" t="s">
        <v>3</v>
      </c>
      <c r="F506" s="85">
        <v>75</v>
      </c>
      <c r="G506" s="85"/>
      <c r="H506" s="93" t="s">
        <v>5526</v>
      </c>
      <c r="I506" s="84" t="s">
        <v>5377</v>
      </c>
      <c r="J506" s="84" t="s">
        <v>1099</v>
      </c>
      <c r="K506" s="84"/>
      <c r="L506" s="84" t="s">
        <v>1096</v>
      </c>
      <c r="M506" s="282"/>
      <c r="N506" s="282"/>
      <c r="O506" s="282"/>
      <c r="P506" s="282"/>
      <c r="Q506" s="95"/>
      <c r="R506" s="95"/>
      <c r="S506" s="95"/>
      <c r="T506" s="95"/>
      <c r="U506" s="237" t="e">
        <f>VLOOKUP(A506,#REF!,32,0)</f>
        <v>#REF!</v>
      </c>
      <c r="V506" s="237" t="e">
        <f>VLOOKUP(B506,#REF!,32,0)</f>
        <v>#REF!</v>
      </c>
      <c r="W506" s="237" t="e">
        <f>VLOOKUP(C506,#REF!,32,0)</f>
        <v>#REF!</v>
      </c>
      <c r="X506" s="237"/>
      <c r="Y506" s="238" t="e">
        <f>U506/M506</f>
        <v>#REF!</v>
      </c>
      <c r="Z506" s="238" t="e">
        <f>V506/N506</f>
        <v>#REF!</v>
      </c>
      <c r="AA506" s="238" t="e">
        <f>W506/O506</f>
        <v>#REF!</v>
      </c>
      <c r="AB506" s="238"/>
      <c r="AC506" s="237"/>
      <c r="AD506" s="237"/>
      <c r="AE506" s="237"/>
      <c r="AF506" s="237"/>
      <c r="AG506" s="238"/>
      <c r="AH506" s="238"/>
      <c r="AI506" s="238"/>
      <c r="AJ506" s="238"/>
      <c r="AK506" s="86"/>
      <c r="AL506" s="86"/>
      <c r="AM506" s="239"/>
      <c r="AN506" s="239"/>
      <c r="AO506" s="98"/>
      <c r="AP506" s="98"/>
      <c r="AQ506" s="98"/>
      <c r="AR506" s="98"/>
      <c r="AS506" s="98"/>
      <c r="AT506" s="98"/>
      <c r="AU506" s="98"/>
      <c r="AV506" s="98"/>
      <c r="AW506" s="58"/>
      <c r="AX506" s="240" t="s">
        <v>3</v>
      </c>
      <c r="AY506" s="101">
        <v>1190</v>
      </c>
      <c r="AZ506" s="102">
        <v>500</v>
      </c>
      <c r="BA506" s="102">
        <v>420</v>
      </c>
      <c r="BB506" s="102">
        <v>290</v>
      </c>
      <c r="BC506" s="97">
        <v>1020</v>
      </c>
      <c r="BD506" s="97">
        <v>430</v>
      </c>
      <c r="BE506" s="97">
        <v>360</v>
      </c>
      <c r="BF506" s="97">
        <v>250</v>
      </c>
      <c r="BJ506" s="235" t="e">
        <f>M506*#REF!</f>
        <v>#REF!</v>
      </c>
      <c r="BK506" s="235" t="e">
        <f>N506*#REF!</f>
        <v>#REF!</v>
      </c>
      <c r="BL506" s="235" t="e">
        <f>O506*#REF!</f>
        <v>#REF!</v>
      </c>
      <c r="BM506" s="235" t="e">
        <f>P506*#REF!</f>
        <v>#REF!</v>
      </c>
    </row>
    <row r="507" spans="1:65" s="104" customFormat="1" ht="35.1" customHeight="1" x14ac:dyDescent="0.25">
      <c r="A507" s="83" t="str">
        <f t="shared" si="300"/>
        <v>LK75DT_D1+1</v>
      </c>
      <c r="B507" s="83" t="str">
        <f t="shared" si="301"/>
        <v>LK75DT_D1+2</v>
      </c>
      <c r="C507" s="83" t="str">
        <f t="shared" si="302"/>
        <v>LK75DT_D1+3</v>
      </c>
      <c r="D507" s="83" t="str">
        <f t="shared" si="303"/>
        <v>LK75DT_D1+4</v>
      </c>
      <c r="E507" s="18" t="s">
        <v>3</v>
      </c>
      <c r="F507" s="85"/>
      <c r="G507" s="85"/>
      <c r="H507" s="93" t="s">
        <v>5527</v>
      </c>
      <c r="I507" s="84" t="s">
        <v>5528</v>
      </c>
      <c r="J507" s="84" t="s">
        <v>1099</v>
      </c>
      <c r="K507" s="84" t="str">
        <f t="shared" si="275"/>
        <v>LK75DT_D1</v>
      </c>
      <c r="L507" s="84" t="s">
        <v>1092</v>
      </c>
      <c r="M507" s="248">
        <v>2200</v>
      </c>
      <c r="N507" s="282">
        <v>920</v>
      </c>
      <c r="O507" s="282">
        <v>650</v>
      </c>
      <c r="P507" s="282">
        <v>550</v>
      </c>
      <c r="Q507" s="95" t="e">
        <f>VLOOKUP(H507&amp;"Vị trí 1",#REF!,9,0)</f>
        <v>#REF!</v>
      </c>
      <c r="R507" s="95" t="e">
        <f>VLOOKUP(H507&amp;"Vị trí 2",#REF!,9,0)</f>
        <v>#REF!</v>
      </c>
      <c r="S507" s="95" t="e">
        <f>VLOOKUP(H507&amp;"Vị trí 3",#REF!,9,0)</f>
        <v>#REF!</v>
      </c>
      <c r="T507" s="95" t="e">
        <f>VLOOKUP(H507&amp;"Vị trí 4",#REF!,9,0)</f>
        <v>#REF!</v>
      </c>
      <c r="U507" s="237"/>
      <c r="V507" s="237"/>
      <c r="W507" s="237"/>
      <c r="X507" s="237"/>
      <c r="Y507" s="238"/>
      <c r="Z507" s="238"/>
      <c r="AA507" s="238"/>
      <c r="AB507" s="238"/>
      <c r="AC507" s="237"/>
      <c r="AD507" s="237"/>
      <c r="AE507" s="237"/>
      <c r="AF507" s="237"/>
      <c r="AG507" s="238"/>
      <c r="AH507" s="238"/>
      <c r="AI507" s="238"/>
      <c r="AJ507" s="238"/>
      <c r="AK507" s="86">
        <v>18.807692307692307</v>
      </c>
      <c r="AL507" s="86"/>
      <c r="AM507" s="239"/>
      <c r="AN507" s="239">
        <f>ROUNDDOWN(AK507*$AN$10/$AK$10,1)</f>
        <v>11</v>
      </c>
      <c r="AO507" s="98">
        <f t="shared" ref="AO507:AR511" si="306">M507*$AN507</f>
        <v>24200</v>
      </c>
      <c r="AP507" s="98">
        <f t="shared" si="306"/>
        <v>10120</v>
      </c>
      <c r="AQ507" s="98">
        <f t="shared" si="306"/>
        <v>7150</v>
      </c>
      <c r="AR507" s="98">
        <f t="shared" si="306"/>
        <v>6050</v>
      </c>
      <c r="AS507" s="99">
        <f t="shared" ref="AS507:AV511" si="307">IF(AO507&lt;1000,ROUND(AO507,-1),ROUND(AO507,-2))</f>
        <v>24200</v>
      </c>
      <c r="AT507" s="99">
        <f t="shared" si="307"/>
        <v>10100</v>
      </c>
      <c r="AU507" s="99">
        <f t="shared" si="307"/>
        <v>7200</v>
      </c>
      <c r="AV507" s="99">
        <f t="shared" si="307"/>
        <v>6100</v>
      </c>
      <c r="AW507" s="100">
        <f>AO507*0.15</f>
        <v>3630</v>
      </c>
      <c r="AX507" s="240" t="s">
        <v>3</v>
      </c>
      <c r="AY507" s="101">
        <v>1050</v>
      </c>
      <c r="AZ507" s="102">
        <v>500</v>
      </c>
      <c r="BA507" s="102">
        <v>420</v>
      </c>
      <c r="BB507" s="102">
        <v>290</v>
      </c>
      <c r="BC507" s="97">
        <v>900</v>
      </c>
      <c r="BD507" s="97">
        <v>430</v>
      </c>
      <c r="BE507" s="97">
        <v>360</v>
      </c>
      <c r="BF507" s="97">
        <v>250</v>
      </c>
      <c r="BG507" s="103">
        <f>AV507-AW507</f>
        <v>2470</v>
      </c>
      <c r="BJ507" s="235" t="e">
        <f>M507*#REF!</f>
        <v>#REF!</v>
      </c>
      <c r="BK507" s="235" t="e">
        <f>N507*#REF!</f>
        <v>#REF!</v>
      </c>
      <c r="BL507" s="235" t="e">
        <f>O507*#REF!</f>
        <v>#REF!</v>
      </c>
      <c r="BM507" s="235" t="e">
        <f>P507*#REF!</f>
        <v>#REF!</v>
      </c>
    </row>
    <row r="508" spans="1:65" s="104" customFormat="1" ht="35.1" customHeight="1" x14ac:dyDescent="0.25">
      <c r="A508" s="83" t="str">
        <f t="shared" si="300"/>
        <v>LK75DT_D2+1</v>
      </c>
      <c r="B508" s="83" t="str">
        <f t="shared" si="301"/>
        <v>LK75DT_D2+2</v>
      </c>
      <c r="C508" s="83" t="str">
        <f t="shared" si="302"/>
        <v>LK75DT_D2+3</v>
      </c>
      <c r="D508" s="83" t="str">
        <f t="shared" si="303"/>
        <v>LK75DT_D2+4</v>
      </c>
      <c r="E508" s="18" t="s">
        <v>3</v>
      </c>
      <c r="F508" s="85"/>
      <c r="G508" s="85"/>
      <c r="H508" s="93" t="s">
        <v>5529</v>
      </c>
      <c r="I508" s="84" t="s">
        <v>5530</v>
      </c>
      <c r="J508" s="84" t="s">
        <v>1092</v>
      </c>
      <c r="K508" s="84" t="str">
        <f t="shared" si="275"/>
        <v>LK75DT_D2</v>
      </c>
      <c r="L508" s="84" t="s">
        <v>1096</v>
      </c>
      <c r="M508" s="248">
        <v>1400</v>
      </c>
      <c r="N508" s="282">
        <v>750</v>
      </c>
      <c r="O508" s="282">
        <v>600</v>
      </c>
      <c r="P508" s="282">
        <v>420</v>
      </c>
      <c r="Q508" s="95" t="e">
        <f>VLOOKUP(H508&amp;"Vị trí 1",#REF!,9,0)</f>
        <v>#REF!</v>
      </c>
      <c r="R508" s="95" t="e">
        <f>VLOOKUP(H508&amp;"Vị trí 2",#REF!,9,0)</f>
        <v>#REF!</v>
      </c>
      <c r="S508" s="95" t="e">
        <f>VLOOKUP(H508&amp;"Vị trí 3",#REF!,9,0)</f>
        <v>#REF!</v>
      </c>
      <c r="T508" s="95" t="e">
        <f>VLOOKUP(H508&amp;"Vị trí 4",#REF!,9,0)</f>
        <v>#REF!</v>
      </c>
      <c r="U508" s="237"/>
      <c r="V508" s="237"/>
      <c r="W508" s="237"/>
      <c r="X508" s="237"/>
      <c r="Y508" s="238"/>
      <c r="Z508" s="238"/>
      <c r="AA508" s="238"/>
      <c r="AB508" s="238"/>
      <c r="AC508" s="237"/>
      <c r="AD508" s="237"/>
      <c r="AE508" s="237"/>
      <c r="AF508" s="237"/>
      <c r="AG508" s="238"/>
      <c r="AH508" s="238"/>
      <c r="AI508" s="238"/>
      <c r="AJ508" s="238"/>
      <c r="AK508" s="86">
        <v>12.94</v>
      </c>
      <c r="AL508" s="86"/>
      <c r="AM508" s="239"/>
      <c r="AN508" s="239">
        <f>ROUNDDOWN(AK508*$AN$10/$AK$10,1)</f>
        <v>7.6</v>
      </c>
      <c r="AO508" s="98">
        <f t="shared" si="306"/>
        <v>10640</v>
      </c>
      <c r="AP508" s="98">
        <f t="shared" si="306"/>
        <v>5700</v>
      </c>
      <c r="AQ508" s="98">
        <f t="shared" si="306"/>
        <v>4560</v>
      </c>
      <c r="AR508" s="98">
        <f t="shared" si="306"/>
        <v>3192</v>
      </c>
      <c r="AS508" s="99">
        <f t="shared" si="307"/>
        <v>10600</v>
      </c>
      <c r="AT508" s="99">
        <f t="shared" si="307"/>
        <v>5700</v>
      </c>
      <c r="AU508" s="99">
        <f t="shared" si="307"/>
        <v>4600</v>
      </c>
      <c r="AV508" s="99">
        <f t="shared" si="307"/>
        <v>3200</v>
      </c>
      <c r="AW508" s="100">
        <f>AO508*0.15</f>
        <v>1596</v>
      </c>
      <c r="AX508" s="240" t="s">
        <v>3</v>
      </c>
      <c r="AY508" s="101"/>
      <c r="AZ508" s="102"/>
      <c r="BA508" s="102"/>
      <c r="BB508" s="102"/>
      <c r="BC508" s="97"/>
      <c r="BD508" s="97"/>
      <c r="BE508" s="97"/>
      <c r="BF508" s="97"/>
      <c r="BG508" s="103">
        <f>AV508-AW508</f>
        <v>1604</v>
      </c>
    </row>
    <row r="509" spans="1:65" s="104" customFormat="1" ht="35.1" customHeight="1" x14ac:dyDescent="0.25">
      <c r="A509" s="83" t="str">
        <f t="shared" si="300"/>
        <v>LK76DT+1</v>
      </c>
      <c r="B509" s="83" t="str">
        <f t="shared" si="301"/>
        <v>LK76DT+2</v>
      </c>
      <c r="C509" s="83" t="str">
        <f t="shared" si="302"/>
        <v>LK76DT+3</v>
      </c>
      <c r="D509" s="83" t="str">
        <f t="shared" si="303"/>
        <v>LK76DT+4</v>
      </c>
      <c r="E509" s="18" t="s">
        <v>3</v>
      </c>
      <c r="F509" s="85">
        <v>76</v>
      </c>
      <c r="G509" s="85"/>
      <c r="H509" s="93" t="s">
        <v>5531</v>
      </c>
      <c r="I509" s="84" t="s">
        <v>5532</v>
      </c>
      <c r="J509" s="84" t="s">
        <v>1099</v>
      </c>
      <c r="K509" s="84" t="str">
        <f t="shared" si="275"/>
        <v>LK76DT</v>
      </c>
      <c r="L509" s="84" t="s">
        <v>4924</v>
      </c>
      <c r="M509" s="248">
        <v>1400</v>
      </c>
      <c r="N509" s="282">
        <v>800</v>
      </c>
      <c r="O509" s="282">
        <v>600</v>
      </c>
      <c r="P509" s="282">
        <v>500</v>
      </c>
      <c r="Q509" s="95" t="e">
        <f>VLOOKUP(H509&amp;"Vị trí 1",#REF!,9,0)</f>
        <v>#REF!</v>
      </c>
      <c r="R509" s="95" t="e">
        <f>VLOOKUP(H509&amp;"Vị trí 2",#REF!,9,0)</f>
        <v>#REF!</v>
      </c>
      <c r="S509" s="95" t="e">
        <f>VLOOKUP(H509&amp;"Vị trí 3",#REF!,9,0)</f>
        <v>#REF!</v>
      </c>
      <c r="T509" s="95" t="e">
        <f>VLOOKUP(H509&amp;"Vị trí 4",#REF!,9,0)</f>
        <v>#REF!</v>
      </c>
      <c r="U509" s="237"/>
      <c r="V509" s="237"/>
      <c r="W509" s="237"/>
      <c r="X509" s="237"/>
      <c r="Y509" s="238"/>
      <c r="Z509" s="238"/>
      <c r="AA509" s="238"/>
      <c r="AB509" s="238"/>
      <c r="AC509" s="237"/>
      <c r="AD509" s="237"/>
      <c r="AE509" s="237"/>
      <c r="AF509" s="237"/>
      <c r="AG509" s="238"/>
      <c r="AH509" s="238"/>
      <c r="AI509" s="238"/>
      <c r="AJ509" s="238"/>
      <c r="AK509" s="86">
        <v>12.94</v>
      </c>
      <c r="AL509" s="86"/>
      <c r="AM509" s="239"/>
      <c r="AN509" s="239">
        <f>ROUNDDOWN(AK509*$AN$10/$AK$10,1)</f>
        <v>7.6</v>
      </c>
      <c r="AO509" s="98">
        <f t="shared" si="306"/>
        <v>10640</v>
      </c>
      <c r="AP509" s="98">
        <f t="shared" si="306"/>
        <v>6080</v>
      </c>
      <c r="AQ509" s="98">
        <f t="shared" si="306"/>
        <v>4560</v>
      </c>
      <c r="AR509" s="98">
        <f t="shared" si="306"/>
        <v>3800</v>
      </c>
      <c r="AS509" s="99">
        <f t="shared" si="307"/>
        <v>10600</v>
      </c>
      <c r="AT509" s="99">
        <f t="shared" si="307"/>
        <v>6100</v>
      </c>
      <c r="AU509" s="99">
        <f t="shared" si="307"/>
        <v>4600</v>
      </c>
      <c r="AV509" s="99">
        <f t="shared" si="307"/>
        <v>3800</v>
      </c>
      <c r="AW509" s="100">
        <f>AO509*0.15</f>
        <v>1596</v>
      </c>
      <c r="AX509" s="240" t="s">
        <v>3</v>
      </c>
      <c r="AY509" s="101">
        <v>3150</v>
      </c>
      <c r="AZ509" s="102">
        <v>910</v>
      </c>
      <c r="BA509" s="102">
        <v>630</v>
      </c>
      <c r="BB509" s="102">
        <v>490</v>
      </c>
      <c r="BC509" s="97">
        <v>2700</v>
      </c>
      <c r="BD509" s="97">
        <v>780</v>
      </c>
      <c r="BE509" s="97">
        <v>540</v>
      </c>
      <c r="BF509" s="97">
        <v>420</v>
      </c>
      <c r="BG509" s="103">
        <f>AV509-AW509</f>
        <v>2204</v>
      </c>
      <c r="BJ509" s="235" t="e">
        <f>M509*#REF!</f>
        <v>#REF!</v>
      </c>
      <c r="BK509" s="235" t="e">
        <f>N509*#REF!</f>
        <v>#REF!</v>
      </c>
      <c r="BL509" s="235" t="e">
        <f>O509*#REF!</f>
        <v>#REF!</v>
      </c>
      <c r="BM509" s="235" t="e">
        <f>P509*#REF!</f>
        <v>#REF!</v>
      </c>
    </row>
    <row r="510" spans="1:65" s="104" customFormat="1" ht="35.1" customHeight="1" x14ac:dyDescent="0.25">
      <c r="A510" s="83" t="str">
        <f t="shared" si="300"/>
        <v>LK77DT+1</v>
      </c>
      <c r="B510" s="83" t="str">
        <f t="shared" si="301"/>
        <v>LK77DT+2</v>
      </c>
      <c r="C510" s="83" t="str">
        <f t="shared" si="302"/>
        <v>LK77DT+3</v>
      </c>
      <c r="D510" s="83" t="str">
        <f t="shared" si="303"/>
        <v>LK77DT+4</v>
      </c>
      <c r="E510" s="18" t="s">
        <v>3</v>
      </c>
      <c r="F510" s="53">
        <v>77</v>
      </c>
      <c r="G510" s="53"/>
      <c r="H510" s="54" t="s">
        <v>5533</v>
      </c>
      <c r="I510" s="87" t="s">
        <v>5534</v>
      </c>
      <c r="J510" s="87" t="s">
        <v>1099</v>
      </c>
      <c r="K510" s="84" t="str">
        <f t="shared" si="275"/>
        <v>LK77DT</v>
      </c>
      <c r="L510" s="87" t="s">
        <v>5535</v>
      </c>
      <c r="M510" s="284">
        <v>2100</v>
      </c>
      <c r="N510" s="285">
        <v>1500</v>
      </c>
      <c r="O510" s="285">
        <v>1000</v>
      </c>
      <c r="P510" s="285">
        <v>800</v>
      </c>
      <c r="Q510" s="95" t="e">
        <f>VLOOKUP(H510&amp;"Vị trí 1",#REF!,9,0)</f>
        <v>#REF!</v>
      </c>
      <c r="R510" s="95" t="e">
        <f>VLOOKUP(H510&amp;"Vị trí 2",#REF!,9,0)</f>
        <v>#REF!</v>
      </c>
      <c r="S510" s="95" t="e">
        <f>VLOOKUP(H510&amp;"Vị trí 3",#REF!,9,0)</f>
        <v>#REF!</v>
      </c>
      <c r="T510" s="95" t="e">
        <f>VLOOKUP(H510&amp;"Vị trí 4",#REF!,9,0)</f>
        <v>#REF!</v>
      </c>
      <c r="U510" s="237"/>
      <c r="V510" s="237"/>
      <c r="W510" s="237"/>
      <c r="X510" s="237"/>
      <c r="Y510" s="238"/>
      <c r="Z510" s="238"/>
      <c r="AA510" s="238"/>
      <c r="AB510" s="238"/>
      <c r="AC510" s="237"/>
      <c r="AD510" s="237"/>
      <c r="AE510" s="237"/>
      <c r="AF510" s="237"/>
      <c r="AG510" s="238"/>
      <c r="AH510" s="238"/>
      <c r="AI510" s="238"/>
      <c r="AJ510" s="238"/>
      <c r="AK510" s="86">
        <v>15.61904761904762</v>
      </c>
      <c r="AL510" s="86"/>
      <c r="AM510" s="239"/>
      <c r="AN510" s="239">
        <f>ROUNDDOWN(AK510*$AN$10/$AK$10,1)</f>
        <v>9.1999999999999993</v>
      </c>
      <c r="AO510" s="98">
        <f t="shared" si="306"/>
        <v>19320</v>
      </c>
      <c r="AP510" s="98">
        <f t="shared" si="306"/>
        <v>13799.999999999998</v>
      </c>
      <c r="AQ510" s="98">
        <f t="shared" si="306"/>
        <v>9200</v>
      </c>
      <c r="AR510" s="98">
        <f t="shared" si="306"/>
        <v>7359.9999999999991</v>
      </c>
      <c r="AS510" s="99">
        <f t="shared" si="307"/>
        <v>19300</v>
      </c>
      <c r="AT510" s="99">
        <f t="shared" si="307"/>
        <v>13800</v>
      </c>
      <c r="AU510" s="99">
        <f t="shared" si="307"/>
        <v>9200</v>
      </c>
      <c r="AV510" s="99">
        <f t="shared" si="307"/>
        <v>7400</v>
      </c>
      <c r="AW510" s="100">
        <f>AO510*0.15</f>
        <v>2898</v>
      </c>
      <c r="AX510" s="240" t="s">
        <v>3</v>
      </c>
      <c r="AY510" s="101">
        <v>2450</v>
      </c>
      <c r="AZ510" s="102">
        <v>700</v>
      </c>
      <c r="BA510" s="102">
        <v>490</v>
      </c>
      <c r="BB510" s="102">
        <v>420</v>
      </c>
      <c r="BC510" s="97">
        <v>2100</v>
      </c>
      <c r="BD510" s="97">
        <v>600</v>
      </c>
      <c r="BE510" s="97">
        <v>420</v>
      </c>
      <c r="BF510" s="97">
        <v>360</v>
      </c>
      <c r="BG510" s="103">
        <f>AV510-AW510</f>
        <v>4502</v>
      </c>
      <c r="BJ510" s="235" t="e">
        <f>M510*#REF!</f>
        <v>#REF!</v>
      </c>
      <c r="BK510" s="235" t="e">
        <f>N510*#REF!</f>
        <v>#REF!</v>
      </c>
      <c r="BL510" s="235" t="e">
        <f>O510*#REF!</f>
        <v>#REF!</v>
      </c>
      <c r="BM510" s="235" t="e">
        <f>P510*#REF!</f>
        <v>#REF!</v>
      </c>
    </row>
    <row r="511" spans="1:65" s="105" customFormat="1" ht="47.25" x14ac:dyDescent="0.25">
      <c r="A511" s="83" t="str">
        <f t="shared" si="300"/>
        <v>LK78DT+1</v>
      </c>
      <c r="B511" s="83" t="str">
        <f t="shared" si="301"/>
        <v>LK78DT+2</v>
      </c>
      <c r="C511" s="83" t="str">
        <f t="shared" si="302"/>
        <v>LK78DT+3</v>
      </c>
      <c r="D511" s="83" t="str">
        <f t="shared" si="303"/>
        <v>LK78DT+4</v>
      </c>
      <c r="E511" s="18" t="s">
        <v>3</v>
      </c>
      <c r="F511" s="85">
        <v>78</v>
      </c>
      <c r="G511" s="85"/>
      <c r="H511" s="93" t="s">
        <v>5536</v>
      </c>
      <c r="I511" s="84" t="s">
        <v>5537</v>
      </c>
      <c r="J511" s="84" t="s">
        <v>1099</v>
      </c>
      <c r="K511" s="84" t="str">
        <f t="shared" si="275"/>
        <v>LK78DT</v>
      </c>
      <c r="L511" s="84" t="s">
        <v>1092</v>
      </c>
      <c r="M511" s="95">
        <v>1400</v>
      </c>
      <c r="N511" s="96">
        <v>800</v>
      </c>
      <c r="O511" s="96">
        <v>600</v>
      </c>
      <c r="P511" s="96">
        <v>500</v>
      </c>
      <c r="Q511" s="95" t="e">
        <f>VLOOKUP(H511&amp;"Vị trí 1",#REF!,9,0)</f>
        <v>#REF!</v>
      </c>
      <c r="R511" s="95" t="e">
        <f>VLOOKUP(H511&amp;"Vị trí 2",#REF!,9,0)</f>
        <v>#REF!</v>
      </c>
      <c r="S511" s="95" t="e">
        <f>VLOOKUP(H511&amp;"Vị trí 3",#REF!,9,0)</f>
        <v>#REF!</v>
      </c>
      <c r="T511" s="95" t="e">
        <f>VLOOKUP(H511&amp;"Vị trí 4",#REF!,9,0)</f>
        <v>#REF!</v>
      </c>
      <c r="U511" s="237"/>
      <c r="V511" s="237"/>
      <c r="W511" s="237"/>
      <c r="X511" s="237"/>
      <c r="Y511" s="238"/>
      <c r="Z511" s="238"/>
      <c r="AA511" s="238"/>
      <c r="AB511" s="238"/>
      <c r="AC511" s="237"/>
      <c r="AD511" s="237"/>
      <c r="AE511" s="237"/>
      <c r="AF511" s="237"/>
      <c r="AG511" s="238"/>
      <c r="AH511" s="238"/>
      <c r="AI511" s="238"/>
      <c r="AJ511" s="238"/>
      <c r="AK511" s="86">
        <v>22.5</v>
      </c>
      <c r="AL511" s="86"/>
      <c r="AM511" s="239"/>
      <c r="AN511" s="239">
        <f>ROUNDDOWN(AK511*$AN$10/$AK$10,1)</f>
        <v>13.2</v>
      </c>
      <c r="AO511" s="98">
        <f t="shared" si="306"/>
        <v>18480</v>
      </c>
      <c r="AP511" s="98">
        <f t="shared" si="306"/>
        <v>10560</v>
      </c>
      <c r="AQ511" s="98">
        <f t="shared" si="306"/>
        <v>7920</v>
      </c>
      <c r="AR511" s="98">
        <f t="shared" si="306"/>
        <v>6600</v>
      </c>
      <c r="AS511" s="99">
        <f t="shared" si="307"/>
        <v>18500</v>
      </c>
      <c r="AT511" s="99">
        <f t="shared" si="307"/>
        <v>10600</v>
      </c>
      <c r="AU511" s="99">
        <f t="shared" si="307"/>
        <v>7900</v>
      </c>
      <c r="AV511" s="99">
        <f t="shared" si="307"/>
        <v>6600</v>
      </c>
      <c r="AW511" s="100">
        <f>AO511*0.15</f>
        <v>2772</v>
      </c>
      <c r="AX511" s="240" t="s">
        <v>3</v>
      </c>
      <c r="AY511" s="101">
        <v>840</v>
      </c>
      <c r="AZ511" s="102">
        <v>420</v>
      </c>
      <c r="BA511" s="102">
        <v>350</v>
      </c>
      <c r="BB511" s="102">
        <v>280</v>
      </c>
      <c r="BC511" s="97">
        <v>720</v>
      </c>
      <c r="BD511" s="97">
        <v>360</v>
      </c>
      <c r="BE511" s="97">
        <v>300</v>
      </c>
      <c r="BF511" s="97">
        <v>240</v>
      </c>
      <c r="BG511" s="103">
        <f>AV511-AW511</f>
        <v>3828</v>
      </c>
      <c r="BJ511" s="235" t="e">
        <f>M511*#REF!</f>
        <v>#REF!</v>
      </c>
      <c r="BK511" s="235" t="e">
        <f>N511*#REF!</f>
        <v>#REF!</v>
      </c>
      <c r="BL511" s="235" t="e">
        <f>O511*#REF!</f>
        <v>#REF!</v>
      </c>
      <c r="BM511" s="235" t="e">
        <f>P511*#REF!</f>
        <v>#REF!</v>
      </c>
    </row>
    <row r="512" spans="1:65" s="105" customFormat="1" ht="47.25" x14ac:dyDescent="0.25">
      <c r="A512" s="83" t="str">
        <f t="shared" si="300"/>
        <v>LK79DT+1</v>
      </c>
      <c r="B512" s="83" t="str">
        <f t="shared" si="301"/>
        <v>LK79DT+2</v>
      </c>
      <c r="C512" s="83" t="str">
        <f t="shared" si="302"/>
        <v>LK79DT+3</v>
      </c>
      <c r="D512" s="83" t="str">
        <f t="shared" si="303"/>
        <v>LK79DT+4</v>
      </c>
      <c r="E512" s="18" t="s">
        <v>3</v>
      </c>
      <c r="F512" s="85">
        <v>79</v>
      </c>
      <c r="G512" s="85"/>
      <c r="H512" s="93" t="s">
        <v>5538</v>
      </c>
      <c r="I512" s="84" t="s">
        <v>5539</v>
      </c>
      <c r="J512" s="84" t="s">
        <v>5377</v>
      </c>
      <c r="K512" s="84"/>
      <c r="L512" s="84" t="s">
        <v>5540</v>
      </c>
      <c r="M512" s="96"/>
      <c r="N512" s="96"/>
      <c r="O512" s="96"/>
      <c r="P512" s="96"/>
      <c r="Q512" s="95"/>
      <c r="R512" s="95"/>
      <c r="S512" s="95"/>
      <c r="T512" s="95"/>
      <c r="U512" s="237"/>
      <c r="V512" s="237"/>
      <c r="W512" s="237"/>
      <c r="X512" s="237"/>
      <c r="Y512" s="238"/>
      <c r="Z512" s="238"/>
      <c r="AA512" s="238"/>
      <c r="AB512" s="238"/>
      <c r="AC512" s="237"/>
      <c r="AD512" s="237"/>
      <c r="AE512" s="237"/>
      <c r="AF512" s="237"/>
      <c r="AG512" s="238"/>
      <c r="AH512" s="238"/>
      <c r="AI512" s="238"/>
      <c r="AJ512" s="238"/>
      <c r="AK512" s="86"/>
      <c r="AL512" s="86"/>
      <c r="AM512" s="239"/>
      <c r="AN512" s="239"/>
      <c r="AO512" s="98"/>
      <c r="AP512" s="98"/>
      <c r="AQ512" s="98"/>
      <c r="AR512" s="98"/>
      <c r="AS512" s="98"/>
      <c r="AT512" s="98"/>
      <c r="AU512" s="98"/>
      <c r="AV512" s="98"/>
      <c r="AW512" s="58"/>
      <c r="AX512" s="240" t="s">
        <v>3</v>
      </c>
      <c r="AY512" s="101">
        <v>840</v>
      </c>
      <c r="AZ512" s="102">
        <v>420</v>
      </c>
      <c r="BA512" s="102">
        <v>350</v>
      </c>
      <c r="BB512" s="102">
        <v>280</v>
      </c>
      <c r="BC512" s="97">
        <v>720</v>
      </c>
      <c r="BD512" s="97">
        <v>360</v>
      </c>
      <c r="BE512" s="97">
        <v>300</v>
      </c>
      <c r="BF512" s="97">
        <v>240</v>
      </c>
      <c r="BJ512" s="235" t="e">
        <f>M512*#REF!</f>
        <v>#REF!</v>
      </c>
      <c r="BK512" s="235" t="e">
        <f>N512*#REF!</f>
        <v>#REF!</v>
      </c>
      <c r="BL512" s="235" t="e">
        <f>O512*#REF!</f>
        <v>#REF!</v>
      </c>
      <c r="BM512" s="235" t="e">
        <f>P512*#REF!</f>
        <v>#REF!</v>
      </c>
    </row>
    <row r="513" spans="1:65" s="105" customFormat="1" ht="35.1" customHeight="1" x14ac:dyDescent="0.25">
      <c r="A513" s="83" t="str">
        <f t="shared" si="300"/>
        <v>LK79DT_D1+1</v>
      </c>
      <c r="B513" s="83" t="str">
        <f t="shared" si="301"/>
        <v>LK79DT_D1+2</v>
      </c>
      <c r="C513" s="83" t="str">
        <f t="shared" si="302"/>
        <v>LK79DT_D1+3</v>
      </c>
      <c r="D513" s="83" t="str">
        <f t="shared" si="303"/>
        <v>LK79DT_D1+4</v>
      </c>
      <c r="E513" s="18" t="s">
        <v>3</v>
      </c>
      <c r="F513" s="85"/>
      <c r="G513" s="85"/>
      <c r="H513" s="93" t="s">
        <v>5541</v>
      </c>
      <c r="I513" s="84" t="s">
        <v>5542</v>
      </c>
      <c r="J513" s="84" t="s">
        <v>5543</v>
      </c>
      <c r="K513" s="84" t="str">
        <f t="shared" si="275"/>
        <v>LK79DT_D1</v>
      </c>
      <c r="L513" s="84" t="s">
        <v>5544</v>
      </c>
      <c r="M513" s="95">
        <v>1700</v>
      </c>
      <c r="N513" s="96">
        <v>720</v>
      </c>
      <c r="O513" s="96">
        <v>600</v>
      </c>
      <c r="P513" s="96">
        <v>420</v>
      </c>
      <c r="Q513" s="95" t="e">
        <f>VLOOKUP(H513&amp;"Vị trí 1",#REF!,9,0)</f>
        <v>#REF!</v>
      </c>
      <c r="R513" s="95" t="e">
        <f>VLOOKUP(H513&amp;"Vị trí 2",#REF!,9,0)</f>
        <v>#REF!</v>
      </c>
      <c r="S513" s="95" t="e">
        <f>VLOOKUP(H513&amp;"Vị trí 3",#REF!,9,0)</f>
        <v>#REF!</v>
      </c>
      <c r="T513" s="95" t="e">
        <f>VLOOKUP(H513&amp;"Vị trí 4",#REF!,9,0)</f>
        <v>#REF!</v>
      </c>
      <c r="U513" s="237"/>
      <c r="V513" s="237"/>
      <c r="W513" s="237"/>
      <c r="X513" s="237"/>
      <c r="Y513" s="238"/>
      <c r="Z513" s="238"/>
      <c r="AA513" s="238"/>
      <c r="AB513" s="238"/>
      <c r="AC513" s="237"/>
      <c r="AD513" s="237"/>
      <c r="AE513" s="237"/>
      <c r="AF513" s="237"/>
      <c r="AG513" s="238"/>
      <c r="AH513" s="238"/>
      <c r="AI513" s="238"/>
      <c r="AJ513" s="238"/>
      <c r="AK513" s="86">
        <v>15.610021786492375</v>
      </c>
      <c r="AL513" s="86"/>
      <c r="AM513" s="239"/>
      <c r="AN513" s="239">
        <f>ROUNDDOWN(AK513*$AN$10/$AK$10,1)</f>
        <v>9.1999999999999993</v>
      </c>
      <c r="AO513" s="98">
        <f t="shared" ref="AO513:AR514" si="308">M513*$AN513</f>
        <v>15639.999999999998</v>
      </c>
      <c r="AP513" s="98">
        <f t="shared" si="308"/>
        <v>6623.9999999999991</v>
      </c>
      <c r="AQ513" s="98">
        <f t="shared" si="308"/>
        <v>5520</v>
      </c>
      <c r="AR513" s="98">
        <f t="shared" si="308"/>
        <v>3863.9999999999995</v>
      </c>
      <c r="AS513" s="99">
        <f t="shared" ref="AS513:AV514" si="309">IF(AO513&lt;1000,ROUND(AO513,-1),ROUND(AO513,-2))</f>
        <v>15600</v>
      </c>
      <c r="AT513" s="99">
        <f t="shared" si="309"/>
        <v>6600</v>
      </c>
      <c r="AU513" s="99">
        <f t="shared" si="309"/>
        <v>5500</v>
      </c>
      <c r="AV513" s="99">
        <f t="shared" si="309"/>
        <v>3900</v>
      </c>
      <c r="AW513" s="100">
        <f>AO513*0.15</f>
        <v>2345.9999999999995</v>
      </c>
      <c r="AX513" s="240" t="s">
        <v>3</v>
      </c>
      <c r="AY513" s="101"/>
      <c r="AZ513" s="102"/>
      <c r="BA513" s="102"/>
      <c r="BB513" s="102"/>
      <c r="BC513" s="97"/>
      <c r="BD513" s="97"/>
      <c r="BE513" s="97"/>
      <c r="BF513" s="97"/>
      <c r="BG513" s="103">
        <f>AV513-AW513</f>
        <v>1554.0000000000005</v>
      </c>
    </row>
    <row r="514" spans="1:65" s="105" customFormat="1" ht="35.1" customHeight="1" x14ac:dyDescent="0.25">
      <c r="A514" s="83" t="str">
        <f t="shared" si="300"/>
        <v>LK79DT_D2+1</v>
      </c>
      <c r="B514" s="83" t="str">
        <f t="shared" si="301"/>
        <v>LK79DT_D2+2</v>
      </c>
      <c r="C514" s="83" t="str">
        <f t="shared" si="302"/>
        <v>LK79DT_D2+3</v>
      </c>
      <c r="D514" s="83" t="str">
        <f t="shared" si="303"/>
        <v>LK79DT_D2+4</v>
      </c>
      <c r="E514" s="18" t="s">
        <v>3</v>
      </c>
      <c r="F514" s="85"/>
      <c r="G514" s="85"/>
      <c r="H514" s="93" t="s">
        <v>5545</v>
      </c>
      <c r="I514" s="84" t="s">
        <v>5546</v>
      </c>
      <c r="J514" s="84" t="s">
        <v>5547</v>
      </c>
      <c r="K514" s="84" t="str">
        <f t="shared" si="275"/>
        <v>LK79DT_D2</v>
      </c>
      <c r="L514" s="84" t="s">
        <v>5540</v>
      </c>
      <c r="M514" s="95">
        <v>1500</v>
      </c>
      <c r="N514" s="96">
        <v>720</v>
      </c>
      <c r="O514" s="96">
        <v>600</v>
      </c>
      <c r="P514" s="96">
        <v>420</v>
      </c>
      <c r="Q514" s="95" t="e">
        <f>VLOOKUP(H514&amp;"Vị trí 1",#REF!,9,0)</f>
        <v>#REF!</v>
      </c>
      <c r="R514" s="95" t="e">
        <f>VLOOKUP(H514&amp;"Vị trí 2",#REF!,9,0)</f>
        <v>#REF!</v>
      </c>
      <c r="S514" s="95" t="e">
        <f>VLOOKUP(H514&amp;"Vị trí 3",#REF!,9,0)</f>
        <v>#REF!</v>
      </c>
      <c r="T514" s="95" t="e">
        <f>VLOOKUP(H514&amp;"Vị trí 4",#REF!,9,0)</f>
        <v>#REF!</v>
      </c>
      <c r="U514" s="237"/>
      <c r="V514" s="237" t="e">
        <f>VLOOKUP(B514,#REF!,32,0)</f>
        <v>#REF!</v>
      </c>
      <c r="W514" s="237"/>
      <c r="X514" s="237"/>
      <c r="Y514" s="238"/>
      <c r="Z514" s="238" t="e">
        <f>V514/N514</f>
        <v>#REF!</v>
      </c>
      <c r="AA514" s="238"/>
      <c r="AB514" s="238"/>
      <c r="AC514" s="237"/>
      <c r="AD514" s="237"/>
      <c r="AE514" s="237"/>
      <c r="AF514" s="237"/>
      <c r="AG514" s="238"/>
      <c r="AH514" s="238"/>
      <c r="AI514" s="238"/>
      <c r="AJ514" s="238"/>
      <c r="AK514" s="86">
        <v>12.94</v>
      </c>
      <c r="AL514" s="86"/>
      <c r="AM514" s="239"/>
      <c r="AN514" s="239">
        <f>ROUNDDOWN(AK514*$AN$10/$AK$10,1)</f>
        <v>7.6</v>
      </c>
      <c r="AO514" s="98">
        <f t="shared" si="308"/>
        <v>11400</v>
      </c>
      <c r="AP514" s="98">
        <f t="shared" si="308"/>
        <v>5472</v>
      </c>
      <c r="AQ514" s="98">
        <f t="shared" si="308"/>
        <v>4560</v>
      </c>
      <c r="AR514" s="98">
        <f t="shared" si="308"/>
        <v>3192</v>
      </c>
      <c r="AS514" s="99">
        <f t="shared" si="309"/>
        <v>11400</v>
      </c>
      <c r="AT514" s="99">
        <f t="shared" si="309"/>
        <v>5500</v>
      </c>
      <c r="AU514" s="99">
        <f t="shared" si="309"/>
        <v>4600</v>
      </c>
      <c r="AV514" s="99">
        <f t="shared" si="309"/>
        <v>3200</v>
      </c>
      <c r="AW514" s="100">
        <f>AO514*0.15</f>
        <v>1710</v>
      </c>
      <c r="AX514" s="240" t="s">
        <v>3</v>
      </c>
      <c r="AY514" s="101">
        <v>1400</v>
      </c>
      <c r="AZ514" s="102">
        <v>979.99999999999989</v>
      </c>
      <c r="BA514" s="102">
        <v>770</v>
      </c>
      <c r="BB514" s="102">
        <v>525</v>
      </c>
      <c r="BC514" s="97">
        <v>1200</v>
      </c>
      <c r="BD514" s="97">
        <v>840</v>
      </c>
      <c r="BE514" s="97">
        <v>660</v>
      </c>
      <c r="BF514" s="97">
        <v>450</v>
      </c>
      <c r="BG514" s="103">
        <f>AV514-AW514</f>
        <v>1490</v>
      </c>
      <c r="BJ514" s="235" t="e">
        <f>M514*#REF!</f>
        <v>#REF!</v>
      </c>
      <c r="BK514" s="235" t="e">
        <f>N514*#REF!</f>
        <v>#REF!</v>
      </c>
      <c r="BL514" s="235" t="e">
        <f>O514*#REF!</f>
        <v>#REF!</v>
      </c>
      <c r="BM514" s="235" t="e">
        <f>P514*#REF!</f>
        <v>#REF!</v>
      </c>
    </row>
    <row r="515" spans="1:65" s="105" customFormat="1" ht="35.1" customHeight="1" x14ac:dyDescent="0.25">
      <c r="A515" s="83" t="str">
        <f t="shared" si="300"/>
        <v>LK80DT+1</v>
      </c>
      <c r="B515" s="83" t="str">
        <f t="shared" si="301"/>
        <v>LK80DT+2</v>
      </c>
      <c r="C515" s="83" t="str">
        <f t="shared" si="302"/>
        <v>LK80DT+3</v>
      </c>
      <c r="D515" s="83" t="str">
        <f t="shared" si="303"/>
        <v>LK80DT+4</v>
      </c>
      <c r="E515" s="18" t="s">
        <v>3</v>
      </c>
      <c r="F515" s="85">
        <v>80</v>
      </c>
      <c r="G515" s="85"/>
      <c r="H515" s="93" t="s">
        <v>5548</v>
      </c>
      <c r="I515" s="84" t="s">
        <v>277</v>
      </c>
      <c r="J515" s="84" t="s">
        <v>5252</v>
      </c>
      <c r="K515" s="84"/>
      <c r="L515" s="84" t="s">
        <v>1039</v>
      </c>
      <c r="M515" s="96"/>
      <c r="N515" s="96"/>
      <c r="O515" s="96"/>
      <c r="P515" s="96"/>
      <c r="Q515" s="95"/>
      <c r="R515" s="95"/>
      <c r="S515" s="95"/>
      <c r="T515" s="95"/>
      <c r="U515" s="237"/>
      <c r="V515" s="237"/>
      <c r="W515" s="237"/>
      <c r="X515" s="237"/>
      <c r="Y515" s="238"/>
      <c r="Z515" s="238"/>
      <c r="AA515" s="238"/>
      <c r="AB515" s="238"/>
      <c r="AC515" s="237"/>
      <c r="AD515" s="237"/>
      <c r="AE515" s="237"/>
      <c r="AF515" s="237"/>
      <c r="AG515" s="238"/>
      <c r="AH515" s="238"/>
      <c r="AI515" s="238"/>
      <c r="AJ515" s="238"/>
      <c r="AK515" s="86"/>
      <c r="AL515" s="86"/>
      <c r="AM515" s="239"/>
      <c r="AN515" s="239"/>
      <c r="AO515" s="98"/>
      <c r="AP515" s="98"/>
      <c r="AQ515" s="98"/>
      <c r="AR515" s="98"/>
      <c r="AS515" s="98"/>
      <c r="AT515" s="98"/>
      <c r="AU515" s="98"/>
      <c r="AV515" s="98"/>
      <c r="AW515" s="58"/>
      <c r="AX515" s="240" t="s">
        <v>3</v>
      </c>
      <c r="AY515" s="101">
        <v>979.99999999999989</v>
      </c>
      <c r="AZ515" s="102">
        <v>489.99999999999994</v>
      </c>
      <c r="BA515" s="102">
        <v>420</v>
      </c>
      <c r="BB515" s="102">
        <v>350</v>
      </c>
      <c r="BC515" s="97">
        <v>840</v>
      </c>
      <c r="BD515" s="97">
        <v>420</v>
      </c>
      <c r="BE515" s="97">
        <v>360</v>
      </c>
      <c r="BF515" s="97">
        <v>300</v>
      </c>
      <c r="BJ515" s="235" t="e">
        <f>M515*#REF!</f>
        <v>#REF!</v>
      </c>
      <c r="BK515" s="235" t="e">
        <f>N515*#REF!</f>
        <v>#REF!</v>
      </c>
      <c r="BL515" s="235" t="e">
        <f>O515*#REF!</f>
        <v>#REF!</v>
      </c>
      <c r="BM515" s="235" t="e">
        <f>P515*#REF!</f>
        <v>#REF!</v>
      </c>
    </row>
    <row r="516" spans="1:65" s="105" customFormat="1" ht="35.1" customHeight="1" x14ac:dyDescent="0.25">
      <c r="A516" s="83" t="str">
        <f t="shared" si="300"/>
        <v>LK80DT_D1+1</v>
      </c>
      <c r="B516" s="83" t="str">
        <f t="shared" si="301"/>
        <v>LK80DT_D1+2</v>
      </c>
      <c r="C516" s="83" t="str">
        <f t="shared" si="302"/>
        <v>LK80DT_D1+3</v>
      </c>
      <c r="D516" s="83" t="str">
        <f t="shared" si="303"/>
        <v>LK80DT_D1+4</v>
      </c>
      <c r="E516" s="18" t="s">
        <v>3</v>
      </c>
      <c r="F516" s="85"/>
      <c r="G516" s="85"/>
      <c r="H516" s="93" t="s">
        <v>5549</v>
      </c>
      <c r="I516" s="84" t="s">
        <v>5550</v>
      </c>
      <c r="J516" s="84" t="s">
        <v>5252</v>
      </c>
      <c r="K516" s="84" t="str">
        <f t="shared" si="275"/>
        <v>LK80DT_D1</v>
      </c>
      <c r="L516" s="84" t="s">
        <v>5551</v>
      </c>
      <c r="M516" s="95">
        <v>4500</v>
      </c>
      <c r="N516" s="95">
        <v>1300</v>
      </c>
      <c r="O516" s="96">
        <v>900</v>
      </c>
      <c r="P516" s="96">
        <v>700</v>
      </c>
      <c r="Q516" s="95" t="e">
        <f>VLOOKUP(H516&amp;"Vị trí 1",#REF!,9,0)</f>
        <v>#REF!</v>
      </c>
      <c r="R516" s="95" t="e">
        <f>VLOOKUP(H516&amp;"Vị trí 2",#REF!,9,0)</f>
        <v>#REF!</v>
      </c>
      <c r="S516" s="95" t="e">
        <f>VLOOKUP(H516&amp;"Vị trí 3",#REF!,9,0)</f>
        <v>#REF!</v>
      </c>
      <c r="T516" s="95" t="e">
        <f>VLOOKUP(H516&amp;"Vị trí 4",#REF!,9,0)</f>
        <v>#REF!</v>
      </c>
      <c r="U516" s="237"/>
      <c r="V516" s="237"/>
      <c r="W516" s="237"/>
      <c r="X516" s="237"/>
      <c r="Y516" s="238"/>
      <c r="Z516" s="238"/>
      <c r="AA516" s="238"/>
      <c r="AB516" s="238"/>
      <c r="AC516" s="237"/>
      <c r="AD516" s="237"/>
      <c r="AE516" s="237"/>
      <c r="AF516" s="237"/>
      <c r="AG516" s="238"/>
      <c r="AH516" s="238"/>
      <c r="AI516" s="238"/>
      <c r="AJ516" s="238"/>
      <c r="AK516" s="86">
        <v>12.94</v>
      </c>
      <c r="AL516" s="86"/>
      <c r="AM516" s="239"/>
      <c r="AN516" s="239">
        <f>ROUNDDOWN(AK516*$AN$10/$AK$10,1)</f>
        <v>7.6</v>
      </c>
      <c r="AO516" s="98">
        <f t="shared" ref="AO516:AR519" si="310">M516*$AN516</f>
        <v>34200</v>
      </c>
      <c r="AP516" s="98">
        <f t="shared" si="310"/>
        <v>9880</v>
      </c>
      <c r="AQ516" s="98">
        <f t="shared" si="310"/>
        <v>6840</v>
      </c>
      <c r="AR516" s="98">
        <f t="shared" si="310"/>
        <v>5320</v>
      </c>
      <c r="AS516" s="99">
        <f t="shared" ref="AS516:AV519" si="311">IF(AO516&lt;1000,ROUND(AO516,-1),ROUND(AO516,-2))</f>
        <v>34200</v>
      </c>
      <c r="AT516" s="99">
        <f t="shared" si="311"/>
        <v>9900</v>
      </c>
      <c r="AU516" s="99">
        <f t="shared" si="311"/>
        <v>6800</v>
      </c>
      <c r="AV516" s="99">
        <f t="shared" si="311"/>
        <v>5300</v>
      </c>
      <c r="AW516" s="100">
        <f>AO516*0.15</f>
        <v>5130</v>
      </c>
      <c r="AX516" s="240" t="s">
        <v>3</v>
      </c>
      <c r="AY516" s="101">
        <v>770</v>
      </c>
      <c r="AZ516" s="102">
        <v>390</v>
      </c>
      <c r="BA516" s="102">
        <v>350</v>
      </c>
      <c r="BB516" s="102">
        <v>280</v>
      </c>
      <c r="BC516" s="97">
        <v>660</v>
      </c>
      <c r="BD516" s="97">
        <v>330</v>
      </c>
      <c r="BE516" s="97">
        <v>300</v>
      </c>
      <c r="BF516" s="97">
        <v>240</v>
      </c>
      <c r="BG516" s="103">
        <f>AV516-AW516</f>
        <v>170</v>
      </c>
      <c r="BJ516" s="235" t="e">
        <f>M516*#REF!</f>
        <v>#REF!</v>
      </c>
      <c r="BK516" s="235" t="e">
        <f>N516*#REF!</f>
        <v>#REF!</v>
      </c>
      <c r="BL516" s="235" t="e">
        <f>O516*#REF!</f>
        <v>#REF!</v>
      </c>
      <c r="BM516" s="235" t="e">
        <f>P516*#REF!</f>
        <v>#REF!</v>
      </c>
    </row>
    <row r="517" spans="1:65" s="105" customFormat="1" ht="35.1" customHeight="1" x14ac:dyDescent="0.25">
      <c r="A517" s="83" t="str">
        <f t="shared" si="300"/>
        <v>LK80DT_D2+1</v>
      </c>
      <c r="B517" s="83" t="str">
        <f t="shared" si="301"/>
        <v>LK80DT_D2+2</v>
      </c>
      <c r="C517" s="83" t="str">
        <f t="shared" si="302"/>
        <v>LK80DT_D2+3</v>
      </c>
      <c r="D517" s="83" t="str">
        <f t="shared" si="303"/>
        <v>LK80DT_D2+4</v>
      </c>
      <c r="E517" s="18" t="s">
        <v>3</v>
      </c>
      <c r="F517" s="85"/>
      <c r="G517" s="85"/>
      <c r="H517" s="93" t="s">
        <v>5552</v>
      </c>
      <c r="I517" s="84" t="s">
        <v>5553</v>
      </c>
      <c r="J517" s="84" t="s">
        <v>5554</v>
      </c>
      <c r="K517" s="84" t="str">
        <f t="shared" si="275"/>
        <v>LK80DT_D2</v>
      </c>
      <c r="L517" s="84" t="s">
        <v>5555</v>
      </c>
      <c r="M517" s="95">
        <v>3500</v>
      </c>
      <c r="N517" s="95">
        <v>1000</v>
      </c>
      <c r="O517" s="96">
        <v>700</v>
      </c>
      <c r="P517" s="96">
        <v>600</v>
      </c>
      <c r="Q517" s="95" t="e">
        <f>VLOOKUP(H517&amp;"Vị trí 1",#REF!,9,0)</f>
        <v>#REF!</v>
      </c>
      <c r="R517" s="95" t="e">
        <f>VLOOKUP(H517&amp;"Vị trí 2",#REF!,9,0)</f>
        <v>#REF!</v>
      </c>
      <c r="S517" s="95" t="e">
        <f>VLOOKUP(H517&amp;"Vị trí 3",#REF!,9,0)</f>
        <v>#REF!</v>
      </c>
      <c r="T517" s="95" t="e">
        <f>VLOOKUP(H517&amp;"Vị trí 4",#REF!,9,0)</f>
        <v>#REF!</v>
      </c>
      <c r="U517" s="237"/>
      <c r="V517" s="237"/>
      <c r="W517" s="237"/>
      <c r="X517" s="237"/>
      <c r="Y517" s="238"/>
      <c r="Z517" s="238"/>
      <c r="AA517" s="238"/>
      <c r="AB517" s="238"/>
      <c r="AC517" s="237"/>
      <c r="AD517" s="237"/>
      <c r="AE517" s="237"/>
      <c r="AF517" s="237"/>
      <c r="AG517" s="238"/>
      <c r="AH517" s="238"/>
      <c r="AI517" s="238"/>
      <c r="AJ517" s="238"/>
      <c r="AK517" s="86">
        <v>12.94</v>
      </c>
      <c r="AL517" s="86"/>
      <c r="AM517" s="239"/>
      <c r="AN517" s="239">
        <f>ROUNDDOWN(AK517*$AN$10/$AK$10,1)</f>
        <v>7.6</v>
      </c>
      <c r="AO517" s="98">
        <f t="shared" si="310"/>
        <v>26600</v>
      </c>
      <c r="AP517" s="98">
        <f t="shared" si="310"/>
        <v>7600</v>
      </c>
      <c r="AQ517" s="98">
        <f t="shared" si="310"/>
        <v>5320</v>
      </c>
      <c r="AR517" s="98">
        <f t="shared" si="310"/>
        <v>4560</v>
      </c>
      <c r="AS517" s="99">
        <f t="shared" si="311"/>
        <v>26600</v>
      </c>
      <c r="AT517" s="99">
        <f t="shared" si="311"/>
        <v>7600</v>
      </c>
      <c r="AU517" s="99">
        <f t="shared" si="311"/>
        <v>5300</v>
      </c>
      <c r="AV517" s="99">
        <f t="shared" si="311"/>
        <v>4600</v>
      </c>
      <c r="AW517" s="100">
        <f>AO517*0.15</f>
        <v>3990</v>
      </c>
      <c r="AX517" s="240" t="s">
        <v>3</v>
      </c>
      <c r="AY517" s="101"/>
      <c r="AZ517" s="102"/>
      <c r="BA517" s="102"/>
      <c r="BB517" s="102"/>
      <c r="BC517" s="97"/>
      <c r="BD517" s="97"/>
      <c r="BE517" s="97"/>
      <c r="BF517" s="97"/>
      <c r="BG517" s="103">
        <f>AV517-AW517</f>
        <v>610</v>
      </c>
    </row>
    <row r="518" spans="1:65" s="105" customFormat="1" ht="35.1" customHeight="1" x14ac:dyDescent="0.25">
      <c r="A518" s="83" t="str">
        <f t="shared" si="300"/>
        <v>LK81DT+1</v>
      </c>
      <c r="B518" s="83" t="str">
        <f t="shared" si="301"/>
        <v>LK81DT+2</v>
      </c>
      <c r="C518" s="83" t="str">
        <f t="shared" si="302"/>
        <v>LK81DT+3</v>
      </c>
      <c r="D518" s="83" t="str">
        <f t="shared" si="303"/>
        <v>LK81DT+4</v>
      </c>
      <c r="E518" s="18" t="s">
        <v>3</v>
      </c>
      <c r="F518" s="85">
        <v>81</v>
      </c>
      <c r="G518" s="85"/>
      <c r="H518" s="93" t="s">
        <v>5556</v>
      </c>
      <c r="I518" s="84" t="s">
        <v>5557</v>
      </c>
      <c r="J518" s="84" t="s">
        <v>1092</v>
      </c>
      <c r="K518" s="84" t="str">
        <f t="shared" si="275"/>
        <v>LK81DT</v>
      </c>
      <c r="L518" s="84" t="s">
        <v>5558</v>
      </c>
      <c r="M518" s="95">
        <v>1200</v>
      </c>
      <c r="N518" s="96">
        <v>600</v>
      </c>
      <c r="O518" s="96">
        <v>500</v>
      </c>
      <c r="P518" s="96">
        <v>400</v>
      </c>
      <c r="Q518" s="95" t="e">
        <f>VLOOKUP(H518&amp;"Vị trí 1",#REF!,9,0)</f>
        <v>#REF!</v>
      </c>
      <c r="R518" s="95" t="e">
        <f>VLOOKUP(H518&amp;"Vị trí 2",#REF!,9,0)</f>
        <v>#REF!</v>
      </c>
      <c r="S518" s="95" t="e">
        <f>VLOOKUP(H518&amp;"Vị trí 3",#REF!,9,0)</f>
        <v>#REF!</v>
      </c>
      <c r="T518" s="95" t="e">
        <f>VLOOKUP(H518&amp;"Vị trí 4",#REF!,9,0)</f>
        <v>#REF!</v>
      </c>
      <c r="U518" s="237"/>
      <c r="V518" s="237" t="e">
        <f>VLOOKUP(B518,#REF!,32,0)</f>
        <v>#REF!</v>
      </c>
      <c r="W518" s="237"/>
      <c r="X518" s="237"/>
      <c r="Y518" s="238"/>
      <c r="Z518" s="238" t="e">
        <f>V518/N518</f>
        <v>#REF!</v>
      </c>
      <c r="AA518" s="238"/>
      <c r="AB518" s="238"/>
      <c r="AC518" s="237"/>
      <c r="AD518" s="237"/>
      <c r="AE518" s="237"/>
      <c r="AF518" s="237"/>
      <c r="AG518" s="238"/>
      <c r="AH518" s="238"/>
      <c r="AI518" s="238"/>
      <c r="AJ518" s="238"/>
      <c r="AK518" s="86">
        <v>12.94</v>
      </c>
      <c r="AL518" s="86"/>
      <c r="AM518" s="239"/>
      <c r="AN518" s="239">
        <f>ROUNDDOWN(AK518*$AN$10/$AK$10,1)</f>
        <v>7.6</v>
      </c>
      <c r="AO518" s="98">
        <f t="shared" si="310"/>
        <v>9120</v>
      </c>
      <c r="AP518" s="98">
        <f t="shared" si="310"/>
        <v>4560</v>
      </c>
      <c r="AQ518" s="98">
        <f t="shared" si="310"/>
        <v>3800</v>
      </c>
      <c r="AR518" s="98">
        <f t="shared" si="310"/>
        <v>3040</v>
      </c>
      <c r="AS518" s="99">
        <f t="shared" si="311"/>
        <v>9100</v>
      </c>
      <c r="AT518" s="99">
        <f t="shared" si="311"/>
        <v>4600</v>
      </c>
      <c r="AU518" s="99">
        <f t="shared" si="311"/>
        <v>3800</v>
      </c>
      <c r="AV518" s="99">
        <f t="shared" si="311"/>
        <v>3000</v>
      </c>
      <c r="AW518" s="100">
        <f>AO518*0.15</f>
        <v>1368</v>
      </c>
      <c r="AX518" s="240" t="s">
        <v>3</v>
      </c>
      <c r="AY518" s="101">
        <v>1190</v>
      </c>
      <c r="AZ518" s="102">
        <v>490</v>
      </c>
      <c r="BA518" s="102">
        <v>420</v>
      </c>
      <c r="BB518" s="102">
        <v>280</v>
      </c>
      <c r="BC518" s="97">
        <v>1020</v>
      </c>
      <c r="BD518" s="97">
        <v>420</v>
      </c>
      <c r="BE518" s="97">
        <v>360</v>
      </c>
      <c r="BF518" s="97">
        <v>240</v>
      </c>
      <c r="BG518" s="103">
        <f>AV518-AW518</f>
        <v>1632</v>
      </c>
      <c r="BJ518" s="235" t="e">
        <f>M518*#REF!</f>
        <v>#REF!</v>
      </c>
      <c r="BK518" s="235" t="e">
        <f>N518*#REF!</f>
        <v>#REF!</v>
      </c>
      <c r="BL518" s="235" t="e">
        <f>O518*#REF!</f>
        <v>#REF!</v>
      </c>
      <c r="BM518" s="235" t="e">
        <f>P518*#REF!</f>
        <v>#REF!</v>
      </c>
    </row>
    <row r="519" spans="1:65" s="105" customFormat="1" ht="63" customHeight="1" x14ac:dyDescent="0.25">
      <c r="A519" s="83" t="str">
        <f t="shared" si="300"/>
        <v>LK82DT+1</v>
      </c>
      <c r="B519" s="83" t="str">
        <f t="shared" si="301"/>
        <v>LK82DT+2</v>
      </c>
      <c r="C519" s="83" t="str">
        <f t="shared" si="302"/>
        <v>LK82DT+3</v>
      </c>
      <c r="D519" s="83" t="str">
        <f t="shared" si="303"/>
        <v>LK82DT+4</v>
      </c>
      <c r="E519" s="18" t="s">
        <v>3</v>
      </c>
      <c r="F519" s="85">
        <v>82</v>
      </c>
      <c r="G519" s="85"/>
      <c r="H519" s="93" t="s">
        <v>5559</v>
      </c>
      <c r="I519" s="84" t="s">
        <v>5560</v>
      </c>
      <c r="J519" s="84" t="s">
        <v>5561</v>
      </c>
      <c r="K519" s="84" t="str">
        <f t="shared" si="275"/>
        <v>LK82DT</v>
      </c>
      <c r="L519" s="84" t="s">
        <v>1096</v>
      </c>
      <c r="M519" s="95">
        <v>1200</v>
      </c>
      <c r="N519" s="96">
        <v>600</v>
      </c>
      <c r="O519" s="96">
        <v>500</v>
      </c>
      <c r="P519" s="96">
        <v>400</v>
      </c>
      <c r="Q519" s="95" t="e">
        <f>VLOOKUP(H519&amp;"Vị trí 1",#REF!,9,0)</f>
        <v>#REF!</v>
      </c>
      <c r="R519" s="95" t="e">
        <f>VLOOKUP(H519&amp;"Vị trí 2",#REF!,9,0)</f>
        <v>#REF!</v>
      </c>
      <c r="S519" s="95" t="e">
        <f>VLOOKUP(H519&amp;"Vị trí 3",#REF!,9,0)</f>
        <v>#REF!</v>
      </c>
      <c r="T519" s="95" t="e">
        <f>VLOOKUP(H519&amp;"Vị trí 4",#REF!,9,0)</f>
        <v>#REF!</v>
      </c>
      <c r="U519" s="237"/>
      <c r="V519" s="237"/>
      <c r="W519" s="237"/>
      <c r="X519" s="237"/>
      <c r="Y519" s="238"/>
      <c r="Z519" s="238"/>
      <c r="AA519" s="238"/>
      <c r="AB519" s="238"/>
      <c r="AC519" s="237"/>
      <c r="AD519" s="237"/>
      <c r="AE519" s="237"/>
      <c r="AF519" s="237"/>
      <c r="AG519" s="238"/>
      <c r="AH519" s="238"/>
      <c r="AI519" s="238"/>
      <c r="AJ519" s="238"/>
      <c r="AK519" s="86">
        <v>12.94</v>
      </c>
      <c r="AL519" s="86"/>
      <c r="AM519" s="239"/>
      <c r="AN519" s="239">
        <f>ROUNDDOWN(AK519*$AN$10/$AK$10,1)</f>
        <v>7.6</v>
      </c>
      <c r="AO519" s="98">
        <f t="shared" si="310"/>
        <v>9120</v>
      </c>
      <c r="AP519" s="98">
        <f t="shared" si="310"/>
        <v>4560</v>
      </c>
      <c r="AQ519" s="98">
        <f t="shared" si="310"/>
        <v>3800</v>
      </c>
      <c r="AR519" s="98">
        <f t="shared" si="310"/>
        <v>3040</v>
      </c>
      <c r="AS519" s="99">
        <f t="shared" si="311"/>
        <v>9100</v>
      </c>
      <c r="AT519" s="99">
        <f t="shared" si="311"/>
        <v>4600</v>
      </c>
      <c r="AU519" s="99">
        <f t="shared" si="311"/>
        <v>3800</v>
      </c>
      <c r="AV519" s="99">
        <f t="shared" si="311"/>
        <v>3000</v>
      </c>
      <c r="AW519" s="100">
        <f>AO519*0.15</f>
        <v>1368</v>
      </c>
      <c r="AX519" s="240" t="s">
        <v>3</v>
      </c>
      <c r="AY519" s="101">
        <v>1050</v>
      </c>
      <c r="AZ519" s="102">
        <v>630</v>
      </c>
      <c r="BA519" s="102">
        <v>410</v>
      </c>
      <c r="BB519" s="102">
        <v>290</v>
      </c>
      <c r="BC519" s="97">
        <v>900</v>
      </c>
      <c r="BD519" s="97">
        <v>540</v>
      </c>
      <c r="BE519" s="97">
        <v>350</v>
      </c>
      <c r="BF519" s="97">
        <v>250</v>
      </c>
      <c r="BG519" s="103">
        <f>AV519-AW519</f>
        <v>1632</v>
      </c>
      <c r="BJ519" s="235" t="e">
        <f>M519*#REF!</f>
        <v>#REF!</v>
      </c>
      <c r="BK519" s="235" t="e">
        <f>N519*#REF!</f>
        <v>#REF!</v>
      </c>
      <c r="BL519" s="235" t="e">
        <f>O519*#REF!</f>
        <v>#REF!</v>
      </c>
      <c r="BM519" s="235" t="e">
        <f>P519*#REF!</f>
        <v>#REF!</v>
      </c>
    </row>
    <row r="520" spans="1:65" s="105" customFormat="1" ht="35.1" customHeight="1" x14ac:dyDescent="0.25">
      <c r="A520" s="83" t="str">
        <f t="shared" si="300"/>
        <v>LK83DT+1</v>
      </c>
      <c r="B520" s="83" t="str">
        <f t="shared" si="301"/>
        <v>LK83DT+2</v>
      </c>
      <c r="C520" s="83" t="str">
        <f t="shared" si="302"/>
        <v>LK83DT+3</v>
      </c>
      <c r="D520" s="83" t="str">
        <f t="shared" si="303"/>
        <v>LK83DT+4</v>
      </c>
      <c r="E520" s="18" t="s">
        <v>3</v>
      </c>
      <c r="F520" s="85">
        <v>83</v>
      </c>
      <c r="G520" s="85"/>
      <c r="H520" s="93" t="s">
        <v>5562</v>
      </c>
      <c r="I520" s="84" t="s">
        <v>5563</v>
      </c>
      <c r="J520" s="84" t="s">
        <v>5564</v>
      </c>
      <c r="K520" s="84"/>
      <c r="L520" s="84" t="s">
        <v>5565</v>
      </c>
      <c r="M520" s="96"/>
      <c r="N520" s="96"/>
      <c r="O520" s="96"/>
      <c r="P520" s="96"/>
      <c r="Q520" s="95"/>
      <c r="R520" s="95"/>
      <c r="S520" s="95"/>
      <c r="T520" s="95"/>
      <c r="U520" s="237"/>
      <c r="V520" s="237"/>
      <c r="W520" s="237"/>
      <c r="X520" s="237"/>
      <c r="Y520" s="238"/>
      <c r="Z520" s="238"/>
      <c r="AA520" s="238"/>
      <c r="AB520" s="238"/>
      <c r="AC520" s="237"/>
      <c r="AD520" s="237"/>
      <c r="AE520" s="237"/>
      <c r="AF520" s="237"/>
      <c r="AG520" s="238"/>
      <c r="AH520" s="238"/>
      <c r="AI520" s="238"/>
      <c r="AJ520" s="238"/>
      <c r="AK520" s="86"/>
      <c r="AL520" s="86"/>
      <c r="AM520" s="239"/>
      <c r="AN520" s="239"/>
      <c r="AO520" s="98"/>
      <c r="AP520" s="98"/>
      <c r="AQ520" s="98"/>
      <c r="AR520" s="98"/>
      <c r="AS520" s="98"/>
      <c r="AT520" s="98"/>
      <c r="AU520" s="98"/>
      <c r="AV520" s="98"/>
      <c r="AW520" s="58"/>
      <c r="AX520" s="240" t="s">
        <v>3</v>
      </c>
      <c r="AY520" s="101"/>
      <c r="AZ520" s="102"/>
      <c r="BA520" s="102"/>
      <c r="BB520" s="102"/>
      <c r="BC520" s="97"/>
      <c r="BD520" s="97"/>
      <c r="BE520" s="97"/>
      <c r="BF520" s="97"/>
    </row>
    <row r="521" spans="1:65" s="105" customFormat="1" ht="35.1" customHeight="1" x14ac:dyDescent="0.25">
      <c r="A521" s="83" t="str">
        <f t="shared" si="300"/>
        <v>LK83DT_D1+1</v>
      </c>
      <c r="B521" s="83" t="str">
        <f t="shared" si="301"/>
        <v>LK83DT_D1+2</v>
      </c>
      <c r="C521" s="83" t="str">
        <f t="shared" si="302"/>
        <v>LK83DT_D1+3</v>
      </c>
      <c r="D521" s="83" t="str">
        <f t="shared" si="303"/>
        <v>LK83DT_D1+4</v>
      </c>
      <c r="E521" s="18" t="s">
        <v>3</v>
      </c>
      <c r="F521" s="85"/>
      <c r="G521" s="85"/>
      <c r="H521" s="93" t="s">
        <v>5566</v>
      </c>
      <c r="I521" s="84" t="s">
        <v>5567</v>
      </c>
      <c r="J521" s="84" t="s">
        <v>5564</v>
      </c>
      <c r="K521" s="84" t="str">
        <f t="shared" si="275"/>
        <v>LK83DT_D1</v>
      </c>
      <c r="L521" s="84" t="s">
        <v>5568</v>
      </c>
      <c r="M521" s="95">
        <v>1400</v>
      </c>
      <c r="N521" s="96">
        <v>900</v>
      </c>
      <c r="O521" s="96">
        <v>600</v>
      </c>
      <c r="P521" s="96">
        <v>420</v>
      </c>
      <c r="Q521" s="95" t="e">
        <f>VLOOKUP(H521&amp;"Vị trí 1",#REF!,9,0)</f>
        <v>#REF!</v>
      </c>
      <c r="R521" s="95" t="e">
        <f>VLOOKUP(H521&amp;"Vị trí 2",#REF!,9,0)</f>
        <v>#REF!</v>
      </c>
      <c r="S521" s="95" t="e">
        <f>VLOOKUP(H521&amp;"Vị trí 3",#REF!,9,0)</f>
        <v>#REF!</v>
      </c>
      <c r="T521" s="95" t="e">
        <f>VLOOKUP(H521&amp;"Vị trí 4",#REF!,9,0)</f>
        <v>#REF!</v>
      </c>
      <c r="U521" s="237"/>
      <c r="V521" s="237" t="e">
        <f>VLOOKUP(B521,#REF!,32,0)</f>
        <v>#REF!</v>
      </c>
      <c r="W521" s="237"/>
      <c r="X521" s="237"/>
      <c r="Y521" s="238"/>
      <c r="Z521" s="238" t="e">
        <f>V521/N521</f>
        <v>#REF!</v>
      </c>
      <c r="AA521" s="238"/>
      <c r="AB521" s="238"/>
      <c r="AC521" s="237"/>
      <c r="AD521" s="237"/>
      <c r="AE521" s="237"/>
      <c r="AF521" s="237"/>
      <c r="AG521" s="238"/>
      <c r="AH521" s="238"/>
      <c r="AI521" s="238"/>
      <c r="AJ521" s="238"/>
      <c r="AK521" s="86">
        <v>15</v>
      </c>
      <c r="AL521" s="86"/>
      <c r="AM521" s="239"/>
      <c r="AN521" s="239">
        <f>ROUNDDOWN(AK521*$AN$10/$AK$10,1)</f>
        <v>8.8000000000000007</v>
      </c>
      <c r="AO521" s="98">
        <f t="shared" ref="AO521:AR523" si="312">M521*$AN521</f>
        <v>12320.000000000002</v>
      </c>
      <c r="AP521" s="98">
        <f t="shared" si="312"/>
        <v>7920.0000000000009</v>
      </c>
      <c r="AQ521" s="98">
        <f t="shared" si="312"/>
        <v>5280</v>
      </c>
      <c r="AR521" s="98">
        <f t="shared" si="312"/>
        <v>3696.0000000000005</v>
      </c>
      <c r="AS521" s="99">
        <f t="shared" ref="AS521:AV523" si="313">IF(AO521&lt;1000,ROUND(AO521,-1),ROUND(AO521,-2))</f>
        <v>12300</v>
      </c>
      <c r="AT521" s="99">
        <f t="shared" si="313"/>
        <v>7900</v>
      </c>
      <c r="AU521" s="99">
        <f t="shared" si="313"/>
        <v>5300</v>
      </c>
      <c r="AV521" s="99">
        <f t="shared" si="313"/>
        <v>3700</v>
      </c>
      <c r="AW521" s="100">
        <f>AO521*0.15</f>
        <v>1848.0000000000002</v>
      </c>
      <c r="AX521" s="240" t="s">
        <v>3</v>
      </c>
      <c r="AY521" s="101">
        <v>1400</v>
      </c>
      <c r="AZ521" s="102">
        <v>630</v>
      </c>
      <c r="BA521" s="102">
        <v>420</v>
      </c>
      <c r="BB521" s="102">
        <v>290</v>
      </c>
      <c r="BC521" s="97">
        <v>1200</v>
      </c>
      <c r="BD521" s="97">
        <v>540</v>
      </c>
      <c r="BE521" s="97">
        <v>360</v>
      </c>
      <c r="BF521" s="97">
        <v>250</v>
      </c>
      <c r="BG521" s="103">
        <f>AV521-AW521</f>
        <v>1851.9999999999998</v>
      </c>
      <c r="BJ521" s="235" t="e">
        <f>M521*#REF!</f>
        <v>#REF!</v>
      </c>
      <c r="BK521" s="235" t="e">
        <f>N521*#REF!</f>
        <v>#REF!</v>
      </c>
      <c r="BL521" s="235" t="e">
        <f>O521*#REF!</f>
        <v>#REF!</v>
      </c>
      <c r="BM521" s="235" t="e">
        <f>P521*#REF!</f>
        <v>#REF!</v>
      </c>
    </row>
    <row r="522" spans="1:65" s="4" customFormat="1" ht="35.1" customHeight="1" x14ac:dyDescent="0.25">
      <c r="A522" s="83" t="str">
        <f t="shared" si="300"/>
        <v>LK83DT_D2+1</v>
      </c>
      <c r="B522" s="83" t="str">
        <f t="shared" si="301"/>
        <v>LK83DT_D2+2</v>
      </c>
      <c r="C522" s="83" t="str">
        <f t="shared" si="302"/>
        <v>LK83DT_D2+3</v>
      </c>
      <c r="D522" s="83" t="str">
        <f t="shared" si="303"/>
        <v>LK83DT_D2+4</v>
      </c>
      <c r="E522" s="18" t="s">
        <v>3</v>
      </c>
      <c r="F522" s="85"/>
      <c r="G522" s="85"/>
      <c r="H522" s="93" t="s">
        <v>5569</v>
      </c>
      <c r="I522" s="84" t="s">
        <v>5570</v>
      </c>
      <c r="J522" s="84" t="s">
        <v>5568</v>
      </c>
      <c r="K522" s="84" t="str">
        <f t="shared" si="275"/>
        <v>LK83DT_D2</v>
      </c>
      <c r="L522" s="84" t="s">
        <v>5571</v>
      </c>
      <c r="M522" s="95">
        <v>1200</v>
      </c>
      <c r="N522" s="96">
        <v>600</v>
      </c>
      <c r="O522" s="96">
        <v>500</v>
      </c>
      <c r="P522" s="96">
        <v>400</v>
      </c>
      <c r="Q522" s="95" t="e">
        <f>VLOOKUP(H522&amp;"Vị trí 1",#REF!,9,0)</f>
        <v>#REF!</v>
      </c>
      <c r="R522" s="95" t="e">
        <f>VLOOKUP(H522&amp;"Vị trí 2",#REF!,9,0)</f>
        <v>#REF!</v>
      </c>
      <c r="S522" s="95" t="e">
        <f>VLOOKUP(H522&amp;"Vị trí 3",#REF!,9,0)</f>
        <v>#REF!</v>
      </c>
      <c r="T522" s="95" t="e">
        <f>VLOOKUP(H522&amp;"Vị trí 4",#REF!,9,0)</f>
        <v>#REF!</v>
      </c>
      <c r="U522" s="237"/>
      <c r="V522" s="237"/>
      <c r="W522" s="237" t="e">
        <f>VLOOKUP(C522,#REF!,32,0)</f>
        <v>#REF!</v>
      </c>
      <c r="X522" s="237"/>
      <c r="Y522" s="238"/>
      <c r="Z522" s="238"/>
      <c r="AA522" s="238" t="e">
        <f>W522/O522</f>
        <v>#REF!</v>
      </c>
      <c r="AB522" s="238"/>
      <c r="AC522" s="237" t="e">
        <f>VLOOKUP(H522,#REF!,5,0)</f>
        <v>#REF!</v>
      </c>
      <c r="AD522" s="237"/>
      <c r="AE522" s="237"/>
      <c r="AF522" s="237"/>
      <c r="AG522" s="238" t="e">
        <f>AC522/M522</f>
        <v>#REF!</v>
      </c>
      <c r="AH522" s="238"/>
      <c r="AI522" s="238"/>
      <c r="AJ522" s="238"/>
      <c r="AK522" s="86">
        <v>12.94</v>
      </c>
      <c r="AL522" s="86"/>
      <c r="AM522" s="239" t="e">
        <f>AVERAGE(AG522:AJ522)</f>
        <v>#REF!</v>
      </c>
      <c r="AN522" s="239">
        <f>ROUNDDOWN(AK522*$AN$10/$AK$10,1)</f>
        <v>7.6</v>
      </c>
      <c r="AO522" s="98">
        <f t="shared" si="312"/>
        <v>9120</v>
      </c>
      <c r="AP522" s="98">
        <f t="shared" si="312"/>
        <v>4560</v>
      </c>
      <c r="AQ522" s="98">
        <f t="shared" si="312"/>
        <v>3800</v>
      </c>
      <c r="AR522" s="98">
        <f t="shared" si="312"/>
        <v>3040</v>
      </c>
      <c r="AS522" s="99">
        <f t="shared" si="313"/>
        <v>9100</v>
      </c>
      <c r="AT522" s="99">
        <f t="shared" si="313"/>
        <v>4600</v>
      </c>
      <c r="AU522" s="99">
        <f t="shared" si="313"/>
        <v>3800</v>
      </c>
      <c r="AV522" s="99">
        <f t="shared" si="313"/>
        <v>3000</v>
      </c>
      <c r="AW522" s="100">
        <f>AO522*0.15</f>
        <v>1368</v>
      </c>
      <c r="AX522" s="244" t="s">
        <v>3</v>
      </c>
      <c r="AY522" s="101">
        <v>1120</v>
      </c>
      <c r="AZ522" s="102">
        <v>560</v>
      </c>
      <c r="BA522" s="102">
        <v>420</v>
      </c>
      <c r="BB522" s="102">
        <v>290</v>
      </c>
      <c r="BC522" s="97">
        <v>960</v>
      </c>
      <c r="BD522" s="97">
        <v>480</v>
      </c>
      <c r="BE522" s="97">
        <v>360</v>
      </c>
      <c r="BF522" s="97">
        <v>250</v>
      </c>
      <c r="BG522" s="103">
        <f>AV522-AW522</f>
        <v>1632</v>
      </c>
      <c r="BJ522" s="235" t="e">
        <f>M522*#REF!</f>
        <v>#REF!</v>
      </c>
      <c r="BK522" s="235" t="e">
        <f>N522*#REF!</f>
        <v>#REF!</v>
      </c>
      <c r="BL522" s="235" t="e">
        <f>O522*#REF!</f>
        <v>#REF!</v>
      </c>
      <c r="BM522" s="235" t="e">
        <f>P522*#REF!</f>
        <v>#REF!</v>
      </c>
    </row>
    <row r="523" spans="1:65" s="105" customFormat="1" ht="35.1" customHeight="1" x14ac:dyDescent="0.25">
      <c r="A523" s="83" t="str">
        <f t="shared" si="300"/>
        <v>LK83DT_D3+1</v>
      </c>
      <c r="B523" s="83" t="str">
        <f t="shared" si="301"/>
        <v>LK83DT_D3+2</v>
      </c>
      <c r="C523" s="83" t="str">
        <f t="shared" si="302"/>
        <v>LK83DT_D3+3</v>
      </c>
      <c r="D523" s="83" t="str">
        <f t="shared" si="303"/>
        <v>LK83DT_D3+4</v>
      </c>
      <c r="E523" s="18" t="s">
        <v>3</v>
      </c>
      <c r="F523" s="85"/>
      <c r="G523" s="85"/>
      <c r="H523" s="93" t="s">
        <v>5572</v>
      </c>
      <c r="I523" s="84" t="s">
        <v>5573</v>
      </c>
      <c r="J523" s="84" t="s">
        <v>5571</v>
      </c>
      <c r="K523" s="84" t="str">
        <f t="shared" si="275"/>
        <v>LK83DT_D3</v>
      </c>
      <c r="L523" s="84" t="s">
        <v>5565</v>
      </c>
      <c r="M523" s="95">
        <v>1100</v>
      </c>
      <c r="N523" s="96">
        <v>550</v>
      </c>
      <c r="O523" s="96">
        <v>500</v>
      </c>
      <c r="P523" s="96">
        <v>400</v>
      </c>
      <c r="Q523" s="95" t="e">
        <f>VLOOKUP(H523&amp;"Vị trí 1",#REF!,9,0)</f>
        <v>#REF!</v>
      </c>
      <c r="R523" s="95" t="e">
        <f>VLOOKUP(H523&amp;"Vị trí 2",#REF!,9,0)</f>
        <v>#REF!</v>
      </c>
      <c r="S523" s="95" t="e">
        <f>VLOOKUP(H523&amp;"Vị trí 3",#REF!,9,0)</f>
        <v>#REF!</v>
      </c>
      <c r="T523" s="95" t="e">
        <f>VLOOKUP(H523&amp;"Vị trí 4",#REF!,9,0)</f>
        <v>#REF!</v>
      </c>
      <c r="U523" s="237"/>
      <c r="V523" s="237"/>
      <c r="W523" s="237"/>
      <c r="X523" s="237"/>
      <c r="Y523" s="238"/>
      <c r="Z523" s="238"/>
      <c r="AA523" s="238"/>
      <c r="AB523" s="238"/>
      <c r="AC523" s="237"/>
      <c r="AD523" s="237"/>
      <c r="AE523" s="237"/>
      <c r="AF523" s="237"/>
      <c r="AG523" s="238"/>
      <c r="AH523" s="238"/>
      <c r="AI523" s="238"/>
      <c r="AJ523" s="238"/>
      <c r="AK523" s="86">
        <v>12.94</v>
      </c>
      <c r="AL523" s="86"/>
      <c r="AM523" s="239"/>
      <c r="AN523" s="239">
        <f>ROUNDDOWN(AK523*$AN$10/$AK$10,1)</f>
        <v>7.6</v>
      </c>
      <c r="AO523" s="98">
        <f t="shared" si="312"/>
        <v>8360</v>
      </c>
      <c r="AP523" s="98">
        <f t="shared" si="312"/>
        <v>4180</v>
      </c>
      <c r="AQ523" s="98">
        <f t="shared" si="312"/>
        <v>3800</v>
      </c>
      <c r="AR523" s="98">
        <f t="shared" si="312"/>
        <v>3040</v>
      </c>
      <c r="AS523" s="99">
        <f t="shared" si="313"/>
        <v>8400</v>
      </c>
      <c r="AT523" s="99">
        <f t="shared" si="313"/>
        <v>4200</v>
      </c>
      <c r="AU523" s="99">
        <f t="shared" si="313"/>
        <v>3800</v>
      </c>
      <c r="AV523" s="99">
        <f t="shared" si="313"/>
        <v>3000</v>
      </c>
      <c r="AW523" s="100">
        <f>AO523*0.15</f>
        <v>1254</v>
      </c>
      <c r="AX523" s="240" t="s">
        <v>3</v>
      </c>
      <c r="AY523" s="101">
        <v>840</v>
      </c>
      <c r="AZ523" s="102">
        <v>420</v>
      </c>
      <c r="BA523" s="102">
        <v>350</v>
      </c>
      <c r="BB523" s="102">
        <v>280</v>
      </c>
      <c r="BC523" s="97">
        <v>720</v>
      </c>
      <c r="BD523" s="97">
        <v>360</v>
      </c>
      <c r="BE523" s="97">
        <v>300</v>
      </c>
      <c r="BF523" s="97">
        <v>240</v>
      </c>
      <c r="BG523" s="103">
        <f>AV523-AW523</f>
        <v>1746</v>
      </c>
      <c r="BJ523" s="235" t="e">
        <f>M523*#REF!</f>
        <v>#REF!</v>
      </c>
      <c r="BK523" s="235" t="e">
        <f>N523*#REF!</f>
        <v>#REF!</v>
      </c>
      <c r="BL523" s="235" t="e">
        <f>O523*#REF!</f>
        <v>#REF!</v>
      </c>
      <c r="BM523" s="235" t="e">
        <f>P523*#REF!</f>
        <v>#REF!</v>
      </c>
    </row>
    <row r="524" spans="1:65" s="105" customFormat="1" ht="47.25" x14ac:dyDescent="0.25">
      <c r="A524" s="83" t="str">
        <f t="shared" si="300"/>
        <v>LK84DT+1</v>
      </c>
      <c r="B524" s="83" t="str">
        <f t="shared" si="301"/>
        <v>LK84DT+2</v>
      </c>
      <c r="C524" s="83" t="str">
        <f t="shared" si="302"/>
        <v>LK84DT+3</v>
      </c>
      <c r="D524" s="83" t="str">
        <f t="shared" si="303"/>
        <v>LK84DT+4</v>
      </c>
      <c r="E524" s="18" t="s">
        <v>3</v>
      </c>
      <c r="F524" s="85">
        <v>84</v>
      </c>
      <c r="G524" s="85"/>
      <c r="H524" s="93" t="s">
        <v>5574</v>
      </c>
      <c r="I524" s="84" t="s">
        <v>2816</v>
      </c>
      <c r="J524" s="84" t="s">
        <v>144</v>
      </c>
      <c r="K524" s="84"/>
      <c r="L524" s="84" t="s">
        <v>5575</v>
      </c>
      <c r="M524" s="96"/>
      <c r="N524" s="96"/>
      <c r="O524" s="96"/>
      <c r="P524" s="96"/>
      <c r="Q524" s="95"/>
      <c r="R524" s="95"/>
      <c r="S524" s="95"/>
      <c r="T524" s="95"/>
      <c r="U524" s="237" t="e">
        <f>VLOOKUP(A524,#REF!,32,0)</f>
        <v>#REF!</v>
      </c>
      <c r="V524" s="237" t="e">
        <f>VLOOKUP(B524,#REF!,32,0)</f>
        <v>#REF!</v>
      </c>
      <c r="W524" s="237"/>
      <c r="X524" s="237"/>
      <c r="Y524" s="238" t="e">
        <f>U524/M524</f>
        <v>#REF!</v>
      </c>
      <c r="Z524" s="238" t="e">
        <f>V524/N524</f>
        <v>#REF!</v>
      </c>
      <c r="AA524" s="238"/>
      <c r="AB524" s="238"/>
      <c r="AC524" s="237"/>
      <c r="AD524" s="237"/>
      <c r="AE524" s="237"/>
      <c r="AF524" s="237"/>
      <c r="AG524" s="238"/>
      <c r="AH524" s="238"/>
      <c r="AI524" s="238"/>
      <c r="AJ524" s="238"/>
      <c r="AK524" s="86"/>
      <c r="AL524" s="86"/>
      <c r="AM524" s="239"/>
      <c r="AN524" s="239"/>
      <c r="AO524" s="98"/>
      <c r="AP524" s="98"/>
      <c r="AQ524" s="98"/>
      <c r="AR524" s="98"/>
      <c r="AS524" s="98"/>
      <c r="AT524" s="98"/>
      <c r="AU524" s="98"/>
      <c r="AV524" s="98"/>
      <c r="AW524" s="58"/>
      <c r="AX524" s="240" t="s">
        <v>3</v>
      </c>
      <c r="AY524" s="101">
        <v>910</v>
      </c>
      <c r="AZ524" s="102">
        <v>460</v>
      </c>
      <c r="BA524" s="102">
        <v>350</v>
      </c>
      <c r="BB524" s="102">
        <v>280</v>
      </c>
      <c r="BC524" s="97">
        <v>780</v>
      </c>
      <c r="BD524" s="97">
        <v>390</v>
      </c>
      <c r="BE524" s="97">
        <v>300</v>
      </c>
      <c r="BF524" s="97">
        <v>240</v>
      </c>
      <c r="BJ524" s="235" t="e">
        <f>M524*#REF!</f>
        <v>#REF!</v>
      </c>
      <c r="BK524" s="235" t="e">
        <f>N524*#REF!</f>
        <v>#REF!</v>
      </c>
      <c r="BL524" s="235" t="e">
        <f>O524*#REF!</f>
        <v>#REF!</v>
      </c>
      <c r="BM524" s="235" t="e">
        <f>P524*#REF!</f>
        <v>#REF!</v>
      </c>
    </row>
    <row r="525" spans="1:65" s="105" customFormat="1" ht="47.25" customHeight="1" x14ac:dyDescent="0.25">
      <c r="A525" s="83" t="str">
        <f t="shared" si="300"/>
        <v>LK84DT_D1+1</v>
      </c>
      <c r="B525" s="83" t="str">
        <f t="shared" si="301"/>
        <v>LK84DT_D1+2</v>
      </c>
      <c r="C525" s="83" t="str">
        <f t="shared" si="302"/>
        <v>LK84DT_D1+3</v>
      </c>
      <c r="D525" s="83" t="str">
        <f t="shared" si="303"/>
        <v>LK84DT_D1+4</v>
      </c>
      <c r="E525" s="18" t="s">
        <v>3</v>
      </c>
      <c r="F525" s="85"/>
      <c r="G525" s="85"/>
      <c r="H525" s="93" t="s">
        <v>5576</v>
      </c>
      <c r="I525" s="84" t="s">
        <v>5577</v>
      </c>
      <c r="J525" s="84" t="s">
        <v>144</v>
      </c>
      <c r="K525" s="84" t="str">
        <f t="shared" ref="K525:K586" si="314">H525</f>
        <v>LK84DT_D1</v>
      </c>
      <c r="L525" s="84" t="s">
        <v>5578</v>
      </c>
      <c r="M525" s="95">
        <v>1700</v>
      </c>
      <c r="N525" s="96">
        <v>700</v>
      </c>
      <c r="O525" s="96">
        <v>600</v>
      </c>
      <c r="P525" s="96">
        <v>400</v>
      </c>
      <c r="Q525" s="95" t="e">
        <f>VLOOKUP(H525&amp;"Vị trí 1",#REF!,9,0)</f>
        <v>#REF!</v>
      </c>
      <c r="R525" s="95" t="e">
        <f>VLOOKUP(H525&amp;"Vị trí 2",#REF!,9,0)</f>
        <v>#REF!</v>
      </c>
      <c r="S525" s="95" t="e">
        <f>VLOOKUP(H525&amp;"Vị trí 3",#REF!,9,0)</f>
        <v>#REF!</v>
      </c>
      <c r="T525" s="95" t="e">
        <f>VLOOKUP(H525&amp;"Vị trí 4",#REF!,9,0)</f>
        <v>#REF!</v>
      </c>
      <c r="U525" s="237" t="e">
        <f>VLOOKUP(A525,#REF!,32,0)</f>
        <v>#REF!</v>
      </c>
      <c r="V525" s="237"/>
      <c r="W525" s="237"/>
      <c r="X525" s="237"/>
      <c r="Y525" s="238" t="e">
        <f>U525/M525</f>
        <v>#REF!</v>
      </c>
      <c r="Z525" s="238"/>
      <c r="AA525" s="238"/>
      <c r="AB525" s="238"/>
      <c r="AC525" s="237"/>
      <c r="AD525" s="237"/>
      <c r="AE525" s="237"/>
      <c r="AF525" s="237"/>
      <c r="AG525" s="238"/>
      <c r="AH525" s="238"/>
      <c r="AI525" s="238"/>
      <c r="AJ525" s="238"/>
      <c r="AK525" s="86">
        <v>22.857142857142858</v>
      </c>
      <c r="AL525" s="86"/>
      <c r="AM525" s="239"/>
      <c r="AN525" s="239">
        <f>ROUNDDOWN(AK525*$AN$10/$AK$10,1)</f>
        <v>13.4</v>
      </c>
      <c r="AO525" s="98">
        <f t="shared" ref="AO525:AR526" si="315">M525*$AN525</f>
        <v>22780</v>
      </c>
      <c r="AP525" s="98">
        <f t="shared" si="315"/>
        <v>9380</v>
      </c>
      <c r="AQ525" s="98">
        <f t="shared" si="315"/>
        <v>8040</v>
      </c>
      <c r="AR525" s="98">
        <f t="shared" si="315"/>
        <v>5360</v>
      </c>
      <c r="AS525" s="99">
        <f t="shared" ref="AS525:AV526" si="316">IF(AO525&lt;1000,ROUND(AO525,-1),ROUND(AO525,-2))</f>
        <v>22800</v>
      </c>
      <c r="AT525" s="99">
        <f t="shared" si="316"/>
        <v>9400</v>
      </c>
      <c r="AU525" s="99">
        <f t="shared" si="316"/>
        <v>8000</v>
      </c>
      <c r="AV525" s="99">
        <f t="shared" si="316"/>
        <v>5400</v>
      </c>
      <c r="AW525" s="100">
        <f>AO525*0.15</f>
        <v>3417</v>
      </c>
      <c r="AX525" s="240" t="s">
        <v>3</v>
      </c>
      <c r="AY525" s="101">
        <v>840</v>
      </c>
      <c r="AZ525" s="102">
        <v>420</v>
      </c>
      <c r="BA525" s="102">
        <v>350</v>
      </c>
      <c r="BB525" s="102">
        <v>280</v>
      </c>
      <c r="BC525" s="97">
        <v>720</v>
      </c>
      <c r="BD525" s="97">
        <v>360</v>
      </c>
      <c r="BE525" s="97">
        <v>300</v>
      </c>
      <c r="BF525" s="97">
        <v>240</v>
      </c>
      <c r="BG525" s="103">
        <f>AV525-AW525</f>
        <v>1983</v>
      </c>
      <c r="BJ525" s="235" t="e">
        <f>M525*#REF!</f>
        <v>#REF!</v>
      </c>
      <c r="BK525" s="235" t="e">
        <f>N525*#REF!</f>
        <v>#REF!</v>
      </c>
      <c r="BL525" s="235" t="e">
        <f>O525*#REF!</f>
        <v>#REF!</v>
      </c>
      <c r="BM525" s="235" t="e">
        <f>P525*#REF!</f>
        <v>#REF!</v>
      </c>
    </row>
    <row r="526" spans="1:65" s="105" customFormat="1" ht="63" x14ac:dyDescent="0.25">
      <c r="A526" s="83" t="str">
        <f t="shared" si="300"/>
        <v>LK84DT_D2+1</v>
      </c>
      <c r="B526" s="83" t="str">
        <f t="shared" si="301"/>
        <v>LK84DT_D2+2</v>
      </c>
      <c r="C526" s="83" t="str">
        <f t="shared" si="302"/>
        <v>LK84DT_D2+3</v>
      </c>
      <c r="D526" s="83" t="str">
        <f t="shared" si="303"/>
        <v>LK84DT_D2+4</v>
      </c>
      <c r="E526" s="18" t="s">
        <v>3</v>
      </c>
      <c r="F526" s="85"/>
      <c r="G526" s="85"/>
      <c r="H526" s="93" t="s">
        <v>5579</v>
      </c>
      <c r="I526" s="84" t="s">
        <v>5580</v>
      </c>
      <c r="J526" s="84" t="s">
        <v>5578</v>
      </c>
      <c r="K526" s="84" t="str">
        <f t="shared" si="314"/>
        <v>LK84DT_D2</v>
      </c>
      <c r="L526" s="84" t="s">
        <v>5575</v>
      </c>
      <c r="M526" s="95">
        <v>1500</v>
      </c>
      <c r="N526" s="96">
        <v>900</v>
      </c>
      <c r="O526" s="96">
        <v>590</v>
      </c>
      <c r="P526" s="96">
        <v>420</v>
      </c>
      <c r="Q526" s="95" t="e">
        <f>VLOOKUP(H526&amp;"Vị trí 1",#REF!,9,0)</f>
        <v>#REF!</v>
      </c>
      <c r="R526" s="95" t="e">
        <f>VLOOKUP(H526&amp;"Vị trí 2",#REF!,9,0)</f>
        <v>#REF!</v>
      </c>
      <c r="S526" s="95" t="e">
        <f>VLOOKUP(H526&amp;"Vị trí 3",#REF!,9,0)</f>
        <v>#REF!</v>
      </c>
      <c r="T526" s="95" t="e">
        <f>VLOOKUP(H526&amp;"Vị trí 4",#REF!,9,0)</f>
        <v>#REF!</v>
      </c>
      <c r="U526" s="237"/>
      <c r="V526" s="237"/>
      <c r="W526" s="237"/>
      <c r="X526" s="237"/>
      <c r="Y526" s="238"/>
      <c r="Z526" s="238"/>
      <c r="AA526" s="238"/>
      <c r="AB526" s="238"/>
      <c r="AC526" s="237"/>
      <c r="AD526" s="237"/>
      <c r="AE526" s="237"/>
      <c r="AF526" s="237"/>
      <c r="AG526" s="238"/>
      <c r="AH526" s="238"/>
      <c r="AI526" s="238"/>
      <c r="AJ526" s="238"/>
      <c r="AK526" s="86">
        <v>12.94</v>
      </c>
      <c r="AL526" s="86"/>
      <c r="AM526" s="239"/>
      <c r="AN526" s="239">
        <f>ROUNDDOWN(AK526*$AN$10/$AK$10,1)</f>
        <v>7.6</v>
      </c>
      <c r="AO526" s="98">
        <f t="shared" si="315"/>
        <v>11400</v>
      </c>
      <c r="AP526" s="98">
        <f t="shared" si="315"/>
        <v>6840</v>
      </c>
      <c r="AQ526" s="98">
        <f t="shared" si="315"/>
        <v>4484</v>
      </c>
      <c r="AR526" s="98">
        <f t="shared" si="315"/>
        <v>3192</v>
      </c>
      <c r="AS526" s="99">
        <f t="shared" si="316"/>
        <v>11400</v>
      </c>
      <c r="AT526" s="99">
        <f t="shared" si="316"/>
        <v>6800</v>
      </c>
      <c r="AU526" s="99">
        <f t="shared" si="316"/>
        <v>4500</v>
      </c>
      <c r="AV526" s="99">
        <f t="shared" si="316"/>
        <v>3200</v>
      </c>
      <c r="AW526" s="100">
        <f>AO526*0.15</f>
        <v>1710</v>
      </c>
      <c r="AX526" s="240" t="s">
        <v>3</v>
      </c>
      <c r="AY526" s="101">
        <v>1889.9999999999998</v>
      </c>
      <c r="AZ526" s="102">
        <v>944.99999999999989</v>
      </c>
      <c r="BA526" s="102">
        <v>700</v>
      </c>
      <c r="BB526" s="102">
        <v>560</v>
      </c>
      <c r="BC526" s="97">
        <v>1620</v>
      </c>
      <c r="BD526" s="97">
        <v>810</v>
      </c>
      <c r="BE526" s="97">
        <v>600</v>
      </c>
      <c r="BF526" s="97">
        <v>480</v>
      </c>
      <c r="BG526" s="103">
        <f>AV526-AW526</f>
        <v>1490</v>
      </c>
      <c r="BJ526" s="235" t="e">
        <f>M526*#REF!</f>
        <v>#REF!</v>
      </c>
      <c r="BK526" s="235" t="e">
        <f>N526*#REF!</f>
        <v>#REF!</v>
      </c>
      <c r="BL526" s="235" t="e">
        <f>O526*#REF!</f>
        <v>#REF!</v>
      </c>
      <c r="BM526" s="235" t="e">
        <f>P526*#REF!</f>
        <v>#REF!</v>
      </c>
    </row>
    <row r="527" spans="1:65" s="105" customFormat="1" ht="25.5" customHeight="1" x14ac:dyDescent="0.25">
      <c r="A527" s="83" t="str">
        <f t="shared" si="300"/>
        <v>LK85DT+1</v>
      </c>
      <c r="B527" s="83" t="str">
        <f t="shared" si="301"/>
        <v>LK85DT+2</v>
      </c>
      <c r="C527" s="83" t="str">
        <f t="shared" si="302"/>
        <v>LK85DT+3</v>
      </c>
      <c r="D527" s="83" t="str">
        <f t="shared" si="303"/>
        <v>LK85DT+4</v>
      </c>
      <c r="E527" s="18" t="s">
        <v>3</v>
      </c>
      <c r="F527" s="85">
        <v>85</v>
      </c>
      <c r="G527" s="85"/>
      <c r="H527" s="93" t="s">
        <v>5581</v>
      </c>
      <c r="I527" s="84" t="s">
        <v>5582</v>
      </c>
      <c r="J527" s="84" t="s">
        <v>5410</v>
      </c>
      <c r="K527" s="84"/>
      <c r="L527" s="84" t="s">
        <v>5540</v>
      </c>
      <c r="M527" s="96"/>
      <c r="N527" s="96"/>
      <c r="O527" s="96"/>
      <c r="P527" s="96"/>
      <c r="Q527" s="95"/>
      <c r="R527" s="95"/>
      <c r="S527" s="95"/>
      <c r="T527" s="95"/>
      <c r="U527" s="237"/>
      <c r="V527" s="237"/>
      <c r="W527" s="237"/>
      <c r="X527" s="237"/>
      <c r="Y527" s="238"/>
      <c r="Z527" s="238"/>
      <c r="AA527" s="238"/>
      <c r="AB527" s="238"/>
      <c r="AC527" s="237"/>
      <c r="AD527" s="237"/>
      <c r="AE527" s="237"/>
      <c r="AF527" s="237"/>
      <c r="AG527" s="238"/>
      <c r="AH527" s="238"/>
      <c r="AI527" s="238"/>
      <c r="AJ527" s="238"/>
      <c r="AK527" s="86"/>
      <c r="AL527" s="86"/>
      <c r="AM527" s="239"/>
      <c r="AN527" s="239"/>
      <c r="AO527" s="98"/>
      <c r="AP527" s="98"/>
      <c r="AQ527" s="98"/>
      <c r="AR527" s="98"/>
      <c r="AS527" s="98"/>
      <c r="AT527" s="98"/>
      <c r="AU527" s="98"/>
      <c r="AV527" s="98"/>
      <c r="AW527" s="58"/>
      <c r="AX527" s="240" t="s">
        <v>3</v>
      </c>
      <c r="AY527" s="101"/>
      <c r="AZ527" s="102"/>
      <c r="BA527" s="102"/>
      <c r="BB527" s="102"/>
      <c r="BC527" s="97"/>
      <c r="BD527" s="97"/>
      <c r="BE527" s="97"/>
      <c r="BF527" s="97"/>
    </row>
    <row r="528" spans="1:65" s="105" customFormat="1" ht="24" customHeight="1" x14ac:dyDescent="0.25">
      <c r="A528" s="83" t="str">
        <f t="shared" si="300"/>
        <v>LK85DT_D1+1</v>
      </c>
      <c r="B528" s="83" t="str">
        <f t="shared" si="301"/>
        <v>LK85DT_D1+2</v>
      </c>
      <c r="C528" s="83" t="str">
        <f t="shared" si="302"/>
        <v>LK85DT_D1+3</v>
      </c>
      <c r="D528" s="83" t="str">
        <f t="shared" si="303"/>
        <v>LK85DT_D1+4</v>
      </c>
      <c r="E528" s="18" t="s">
        <v>3</v>
      </c>
      <c r="F528" s="85"/>
      <c r="G528" s="85"/>
      <c r="H528" s="93" t="s">
        <v>5583</v>
      </c>
      <c r="I528" s="84" t="s">
        <v>5584</v>
      </c>
      <c r="J528" s="84" t="s">
        <v>5410</v>
      </c>
      <c r="K528" s="84" t="str">
        <f t="shared" si="314"/>
        <v>LK85DT_D1</v>
      </c>
      <c r="L528" s="84" t="s">
        <v>5585</v>
      </c>
      <c r="M528" s="95">
        <v>2000</v>
      </c>
      <c r="N528" s="96">
        <v>900</v>
      </c>
      <c r="O528" s="96">
        <v>600</v>
      </c>
      <c r="P528" s="96">
        <v>420</v>
      </c>
      <c r="Q528" s="95" t="e">
        <f>VLOOKUP(H528&amp;"Vị trí 1",#REF!,9,0)</f>
        <v>#REF!</v>
      </c>
      <c r="R528" s="95" t="e">
        <f>VLOOKUP(H528&amp;"Vị trí 2",#REF!,9,0)</f>
        <v>#REF!</v>
      </c>
      <c r="S528" s="95" t="e">
        <f>VLOOKUP(H528&amp;"Vị trí 3",#REF!,9,0)</f>
        <v>#REF!</v>
      </c>
      <c r="T528" s="95" t="e">
        <f>VLOOKUP(H528&amp;"Vị trí 4",#REF!,9,0)</f>
        <v>#REF!</v>
      </c>
      <c r="U528" s="237"/>
      <c r="V528" s="237"/>
      <c r="W528" s="237"/>
      <c r="X528" s="237"/>
      <c r="Y528" s="238"/>
      <c r="Z528" s="238"/>
      <c r="AA528" s="238"/>
      <c r="AB528" s="238"/>
      <c r="AC528" s="237"/>
      <c r="AD528" s="237"/>
      <c r="AE528" s="237"/>
      <c r="AF528" s="237"/>
      <c r="AG528" s="238"/>
      <c r="AH528" s="238"/>
      <c r="AI528" s="238"/>
      <c r="AJ528" s="238"/>
      <c r="AK528" s="86">
        <v>23.888888888888889</v>
      </c>
      <c r="AL528" s="86"/>
      <c r="AM528" s="239"/>
      <c r="AN528" s="239">
        <f t="shared" ref="AN528:AN533" si="317">ROUNDDOWN(AK528*$AN$10/$AK$10,1)</f>
        <v>14</v>
      </c>
      <c r="AO528" s="98">
        <f t="shared" ref="AO528:AR533" si="318">M528*$AN528</f>
        <v>28000</v>
      </c>
      <c r="AP528" s="98">
        <f t="shared" si="318"/>
        <v>12600</v>
      </c>
      <c r="AQ528" s="98">
        <f t="shared" si="318"/>
        <v>8400</v>
      </c>
      <c r="AR528" s="98">
        <f t="shared" si="318"/>
        <v>5880</v>
      </c>
      <c r="AS528" s="99">
        <f t="shared" ref="AS528:AV533" si="319">IF(AO528&lt;1000,ROUND(AO528,-1),ROUND(AO528,-2))</f>
        <v>28000</v>
      </c>
      <c r="AT528" s="99">
        <f t="shared" si="319"/>
        <v>12600</v>
      </c>
      <c r="AU528" s="99">
        <f t="shared" si="319"/>
        <v>8400</v>
      </c>
      <c r="AV528" s="99">
        <f t="shared" si="319"/>
        <v>5900</v>
      </c>
      <c r="AW528" s="100">
        <f t="shared" ref="AW528:AW533" si="320">AO528*0.15</f>
        <v>4200</v>
      </c>
      <c r="AX528" s="240" t="s">
        <v>3</v>
      </c>
      <c r="AY528" s="101">
        <v>1400</v>
      </c>
      <c r="AZ528" s="102">
        <v>979.99999999999989</v>
      </c>
      <c r="BA528" s="102">
        <v>770</v>
      </c>
      <c r="BB528" s="102">
        <v>525</v>
      </c>
      <c r="BC528" s="97">
        <v>1200</v>
      </c>
      <c r="BD528" s="97">
        <v>840</v>
      </c>
      <c r="BE528" s="97">
        <v>660</v>
      </c>
      <c r="BF528" s="97">
        <v>450</v>
      </c>
      <c r="BG528" s="103">
        <f t="shared" ref="BG528:BG533" si="321">AV528-AW528</f>
        <v>1700</v>
      </c>
      <c r="BJ528" s="235" t="e">
        <f>M528*#REF!</f>
        <v>#REF!</v>
      </c>
      <c r="BK528" s="235" t="e">
        <f>N528*#REF!</f>
        <v>#REF!</v>
      </c>
      <c r="BL528" s="235" t="e">
        <f>O528*#REF!</f>
        <v>#REF!</v>
      </c>
      <c r="BM528" s="235" t="e">
        <f>P528*#REF!</f>
        <v>#REF!</v>
      </c>
    </row>
    <row r="529" spans="1:65" s="105" customFormat="1" ht="63" x14ac:dyDescent="0.25">
      <c r="A529" s="83" t="str">
        <f t="shared" si="300"/>
        <v>LK85DT_D2+1</v>
      </c>
      <c r="B529" s="83" t="str">
        <f t="shared" si="301"/>
        <v>LK85DT_D2+2</v>
      </c>
      <c r="C529" s="83" t="str">
        <f t="shared" si="302"/>
        <v>LK85DT_D2+3</v>
      </c>
      <c r="D529" s="83" t="str">
        <f t="shared" si="303"/>
        <v>LK85DT_D2+4</v>
      </c>
      <c r="E529" s="18" t="s">
        <v>3</v>
      </c>
      <c r="F529" s="85"/>
      <c r="G529" s="85"/>
      <c r="H529" s="93" t="s">
        <v>5586</v>
      </c>
      <c r="I529" s="84" t="s">
        <v>5587</v>
      </c>
      <c r="J529" s="84" t="s">
        <v>5585</v>
      </c>
      <c r="K529" s="84" t="str">
        <f t="shared" si="314"/>
        <v>LK85DT_D2</v>
      </c>
      <c r="L529" s="84" t="s">
        <v>5540</v>
      </c>
      <c r="M529" s="95">
        <v>1600</v>
      </c>
      <c r="N529" s="96">
        <v>800</v>
      </c>
      <c r="O529" s="96">
        <v>600</v>
      </c>
      <c r="P529" s="96">
        <v>420</v>
      </c>
      <c r="Q529" s="95" t="e">
        <f>VLOOKUP(H529&amp;"Vị trí 1",#REF!,9,0)</f>
        <v>#REF!</v>
      </c>
      <c r="R529" s="95" t="e">
        <f>VLOOKUP(H529&amp;"Vị trí 2",#REF!,9,0)</f>
        <v>#REF!</v>
      </c>
      <c r="S529" s="95" t="e">
        <f>VLOOKUP(H529&amp;"Vị trí 3",#REF!,9,0)</f>
        <v>#REF!</v>
      </c>
      <c r="T529" s="95" t="e">
        <f>VLOOKUP(H529&amp;"Vị trí 4",#REF!,9,0)</f>
        <v>#REF!</v>
      </c>
      <c r="U529" s="237" t="e">
        <f>VLOOKUP(A529,#REF!,32,0)</f>
        <v>#REF!</v>
      </c>
      <c r="V529" s="237"/>
      <c r="W529" s="237"/>
      <c r="X529" s="237"/>
      <c r="Y529" s="238" t="e">
        <f>U529/M529</f>
        <v>#REF!</v>
      </c>
      <c r="Z529" s="238"/>
      <c r="AA529" s="238"/>
      <c r="AB529" s="238"/>
      <c r="AC529" s="237"/>
      <c r="AD529" s="237"/>
      <c r="AE529" s="237"/>
      <c r="AF529" s="237"/>
      <c r="AG529" s="238"/>
      <c r="AH529" s="238"/>
      <c r="AI529" s="238"/>
      <c r="AJ529" s="238"/>
      <c r="AK529" s="86">
        <v>8.6666666666666661</v>
      </c>
      <c r="AL529" s="86"/>
      <c r="AM529" s="239"/>
      <c r="AN529" s="239">
        <f t="shared" si="317"/>
        <v>5.0999999999999996</v>
      </c>
      <c r="AO529" s="98">
        <f t="shared" si="318"/>
        <v>8159.9999999999991</v>
      </c>
      <c r="AP529" s="98">
        <f t="shared" si="318"/>
        <v>4079.9999999999995</v>
      </c>
      <c r="AQ529" s="98">
        <f t="shared" si="318"/>
        <v>3060</v>
      </c>
      <c r="AR529" s="98">
        <f t="shared" si="318"/>
        <v>2142</v>
      </c>
      <c r="AS529" s="99">
        <f t="shared" si="319"/>
        <v>8200</v>
      </c>
      <c r="AT529" s="99">
        <f t="shared" si="319"/>
        <v>4100</v>
      </c>
      <c r="AU529" s="99">
        <f t="shared" si="319"/>
        <v>3100</v>
      </c>
      <c r="AV529" s="99">
        <f t="shared" si="319"/>
        <v>2100</v>
      </c>
      <c r="AW529" s="100">
        <f t="shared" si="320"/>
        <v>1223.9999999999998</v>
      </c>
      <c r="AX529" s="240" t="s">
        <v>3</v>
      </c>
      <c r="AY529" s="101">
        <v>979.99999999999989</v>
      </c>
      <c r="AZ529" s="102">
        <v>489.99999999999994</v>
      </c>
      <c r="BA529" s="102">
        <v>420</v>
      </c>
      <c r="BB529" s="102">
        <v>350</v>
      </c>
      <c r="BC529" s="97">
        <v>840</v>
      </c>
      <c r="BD529" s="97">
        <v>420</v>
      </c>
      <c r="BE529" s="97">
        <v>360</v>
      </c>
      <c r="BF529" s="97">
        <v>300</v>
      </c>
      <c r="BG529" s="103">
        <f t="shared" si="321"/>
        <v>876.00000000000023</v>
      </c>
      <c r="BJ529" s="235" t="e">
        <f>M529*#REF!</f>
        <v>#REF!</v>
      </c>
      <c r="BK529" s="235" t="e">
        <f>N529*#REF!</f>
        <v>#REF!</v>
      </c>
      <c r="BL529" s="235" t="e">
        <f>O529*#REF!</f>
        <v>#REF!</v>
      </c>
      <c r="BM529" s="235" t="e">
        <f>P529*#REF!</f>
        <v>#REF!</v>
      </c>
    </row>
    <row r="530" spans="1:65" s="286" customFormat="1" ht="35.1" customHeight="1" x14ac:dyDescent="0.25">
      <c r="A530" s="214" t="str">
        <f t="shared" si="300"/>
        <v>LK86DT+1</v>
      </c>
      <c r="B530" s="214" t="str">
        <f t="shared" si="301"/>
        <v>LK86DT+2</v>
      </c>
      <c r="C530" s="214" t="str">
        <f t="shared" si="302"/>
        <v>LK86DT+3</v>
      </c>
      <c r="D530" s="214" t="str">
        <f t="shared" si="303"/>
        <v>LK86DT+4</v>
      </c>
      <c r="E530" s="18" t="s">
        <v>3</v>
      </c>
      <c r="F530" s="85">
        <v>86</v>
      </c>
      <c r="G530" s="85"/>
      <c r="H530" s="93" t="s">
        <v>5588</v>
      </c>
      <c r="I530" s="84" t="s">
        <v>5589</v>
      </c>
      <c r="J530" s="84" t="s">
        <v>1099</v>
      </c>
      <c r="K530" s="84" t="str">
        <f t="shared" si="314"/>
        <v>LK86DT</v>
      </c>
      <c r="L530" s="84" t="s">
        <v>5590</v>
      </c>
      <c r="M530" s="95">
        <v>1200</v>
      </c>
      <c r="N530" s="96">
        <v>600</v>
      </c>
      <c r="O530" s="96">
        <v>500</v>
      </c>
      <c r="P530" s="96">
        <v>400</v>
      </c>
      <c r="Q530" s="95" t="e">
        <f>VLOOKUP(H530&amp;"Vị trí 1",#REF!,9,0)</f>
        <v>#REF!</v>
      </c>
      <c r="R530" s="95" t="e">
        <f>VLOOKUP(H530&amp;"Vị trí 2",#REF!,9,0)</f>
        <v>#REF!</v>
      </c>
      <c r="S530" s="95" t="e">
        <f>VLOOKUP(H530&amp;"Vị trí 3",#REF!,9,0)</f>
        <v>#REF!</v>
      </c>
      <c r="T530" s="95" t="e">
        <f>VLOOKUP(H530&amp;"Vị trí 4",#REF!,9,0)</f>
        <v>#REF!</v>
      </c>
      <c r="U530" s="250"/>
      <c r="V530" s="250"/>
      <c r="W530" s="250"/>
      <c r="X530" s="250"/>
      <c r="Y530" s="251"/>
      <c r="Z530" s="251"/>
      <c r="AA530" s="251"/>
      <c r="AB530" s="251"/>
      <c r="AC530" s="250"/>
      <c r="AD530" s="250"/>
      <c r="AE530" s="250"/>
      <c r="AF530" s="250"/>
      <c r="AG530" s="251"/>
      <c r="AH530" s="251"/>
      <c r="AI530" s="251">
        <f>MIN(AK531:AK646)</f>
        <v>4.583333333333333</v>
      </c>
      <c r="AJ530" s="251">
        <f>MAX(AK531:AK646)</f>
        <v>22.5</v>
      </c>
      <c r="AK530" s="86">
        <v>12.94</v>
      </c>
      <c r="AL530" s="86"/>
      <c r="AM530" s="252"/>
      <c r="AN530" s="239">
        <f t="shared" si="317"/>
        <v>7.6</v>
      </c>
      <c r="AO530" s="98">
        <f t="shared" si="318"/>
        <v>9120</v>
      </c>
      <c r="AP530" s="98">
        <f t="shared" si="318"/>
        <v>4560</v>
      </c>
      <c r="AQ530" s="98">
        <f t="shared" si="318"/>
        <v>3800</v>
      </c>
      <c r="AR530" s="98">
        <f t="shared" si="318"/>
        <v>3040</v>
      </c>
      <c r="AS530" s="99">
        <f t="shared" si="319"/>
        <v>9100</v>
      </c>
      <c r="AT530" s="99">
        <f t="shared" si="319"/>
        <v>4600</v>
      </c>
      <c r="AU530" s="99">
        <f t="shared" si="319"/>
        <v>3800</v>
      </c>
      <c r="AV530" s="99">
        <f t="shared" si="319"/>
        <v>3000</v>
      </c>
      <c r="AW530" s="100">
        <f t="shared" si="320"/>
        <v>1368</v>
      </c>
      <c r="AX530" s="253" t="s">
        <v>94</v>
      </c>
      <c r="AY530" s="276"/>
      <c r="AZ530" s="277"/>
      <c r="BA530" s="277"/>
      <c r="BB530" s="277"/>
      <c r="BC530" s="250"/>
      <c r="BD530" s="250"/>
      <c r="BE530" s="250"/>
      <c r="BF530" s="250"/>
      <c r="BG530" s="103">
        <f t="shared" si="321"/>
        <v>1632</v>
      </c>
    </row>
    <row r="531" spans="1:65" s="105" customFormat="1" ht="35.1" customHeight="1" x14ac:dyDescent="0.25">
      <c r="A531" s="83" t="str">
        <f t="shared" si="300"/>
        <v>LK87DT+1</v>
      </c>
      <c r="B531" s="83" t="str">
        <f t="shared" si="301"/>
        <v>LK87DT+2</v>
      </c>
      <c r="C531" s="83" t="str">
        <f t="shared" si="302"/>
        <v>LK87DT+3</v>
      </c>
      <c r="D531" s="83" t="str">
        <f t="shared" si="303"/>
        <v>LK87DT+4</v>
      </c>
      <c r="E531" s="18" t="s">
        <v>3</v>
      </c>
      <c r="F531" s="85">
        <v>87</v>
      </c>
      <c r="G531" s="85"/>
      <c r="H531" s="93" t="s">
        <v>5591</v>
      </c>
      <c r="I531" s="84" t="s">
        <v>5592</v>
      </c>
      <c r="J531" s="87" t="s">
        <v>5377</v>
      </c>
      <c r="K531" s="84" t="str">
        <f t="shared" si="314"/>
        <v>LK87DT</v>
      </c>
      <c r="L531" s="84" t="s">
        <v>5532</v>
      </c>
      <c r="M531" s="95">
        <v>1300</v>
      </c>
      <c r="N531" s="96">
        <v>650</v>
      </c>
      <c r="O531" s="96">
        <v>500</v>
      </c>
      <c r="P531" s="96">
        <v>400</v>
      </c>
      <c r="Q531" s="95" t="e">
        <f>VLOOKUP(H531&amp;"Vị trí 1",#REF!,9,0)</f>
        <v>#REF!</v>
      </c>
      <c r="R531" s="95" t="e">
        <f>VLOOKUP(H531&amp;"Vị trí 2",#REF!,9,0)</f>
        <v>#REF!</v>
      </c>
      <c r="S531" s="95" t="e">
        <f>VLOOKUP(H531&amp;"Vị trí 3",#REF!,9,0)</f>
        <v>#REF!</v>
      </c>
      <c r="T531" s="95" t="e">
        <f>VLOOKUP(H531&amp;"Vị trí 4",#REF!,9,0)</f>
        <v>#REF!</v>
      </c>
      <c r="U531" s="237"/>
      <c r="V531" s="237"/>
      <c r="W531" s="237"/>
      <c r="X531" s="237"/>
      <c r="Y531" s="238"/>
      <c r="Z531" s="238"/>
      <c r="AA531" s="238"/>
      <c r="AB531" s="238"/>
      <c r="AC531" s="237"/>
      <c r="AD531" s="237"/>
      <c r="AE531" s="237"/>
      <c r="AF531" s="237"/>
      <c r="AG531" s="238"/>
      <c r="AH531" s="238"/>
      <c r="AI531" s="238"/>
      <c r="AJ531" s="238"/>
      <c r="AK531" s="86">
        <v>18.53846153846154</v>
      </c>
      <c r="AL531" s="86"/>
      <c r="AM531" s="239"/>
      <c r="AN531" s="239">
        <f t="shared" si="317"/>
        <v>10.9</v>
      </c>
      <c r="AO531" s="98">
        <f t="shared" si="318"/>
        <v>14170</v>
      </c>
      <c r="AP531" s="98">
        <f t="shared" si="318"/>
        <v>7085</v>
      </c>
      <c r="AQ531" s="98">
        <f t="shared" si="318"/>
        <v>5450</v>
      </c>
      <c r="AR531" s="98">
        <f t="shared" si="318"/>
        <v>4360</v>
      </c>
      <c r="AS531" s="99">
        <f t="shared" si="319"/>
        <v>14200</v>
      </c>
      <c r="AT531" s="99">
        <f t="shared" si="319"/>
        <v>7100</v>
      </c>
      <c r="AU531" s="99">
        <f t="shared" si="319"/>
        <v>5500</v>
      </c>
      <c r="AV531" s="99">
        <f t="shared" si="319"/>
        <v>4400</v>
      </c>
      <c r="AW531" s="100">
        <f t="shared" si="320"/>
        <v>2125.5</v>
      </c>
      <c r="AX531" s="240" t="s">
        <v>94</v>
      </c>
      <c r="AY531" s="101"/>
      <c r="AZ531" s="102"/>
      <c r="BA531" s="102"/>
      <c r="BB531" s="102"/>
      <c r="BC531" s="237"/>
      <c r="BD531" s="237"/>
      <c r="BE531" s="237"/>
      <c r="BF531" s="237"/>
      <c r="BG531" s="103">
        <f t="shared" si="321"/>
        <v>2274.5</v>
      </c>
    </row>
    <row r="532" spans="1:65" s="105" customFormat="1" ht="35.1" customHeight="1" x14ac:dyDescent="0.25">
      <c r="A532" s="83" t="str">
        <f t="shared" si="300"/>
        <v>LK88DT+1</v>
      </c>
      <c r="B532" s="83" t="str">
        <f t="shared" si="301"/>
        <v>LK88DT+2</v>
      </c>
      <c r="C532" s="83" t="str">
        <f t="shared" si="302"/>
        <v>LK88DT+3</v>
      </c>
      <c r="D532" s="83" t="str">
        <f t="shared" si="303"/>
        <v>LK88DT+4</v>
      </c>
      <c r="E532" s="18" t="s">
        <v>3</v>
      </c>
      <c r="F532" s="85">
        <v>88</v>
      </c>
      <c r="G532" s="85"/>
      <c r="H532" s="93" t="s">
        <v>5593</v>
      </c>
      <c r="I532" s="84" t="s">
        <v>5594</v>
      </c>
      <c r="J532" s="84" t="s">
        <v>1092</v>
      </c>
      <c r="K532" s="84" t="str">
        <f t="shared" si="314"/>
        <v>LK88DT</v>
      </c>
      <c r="L532" s="84" t="s">
        <v>5560</v>
      </c>
      <c r="M532" s="95">
        <v>1200</v>
      </c>
      <c r="N532" s="96">
        <v>600</v>
      </c>
      <c r="O532" s="96">
        <v>500</v>
      </c>
      <c r="P532" s="96">
        <v>400</v>
      </c>
      <c r="Q532" s="95" t="e">
        <f>VLOOKUP(H532&amp;"Vị trí 1",#REF!,9,0)</f>
        <v>#REF!</v>
      </c>
      <c r="R532" s="95" t="e">
        <f>VLOOKUP(H532&amp;"Vị trí 2",#REF!,9,0)</f>
        <v>#REF!</v>
      </c>
      <c r="S532" s="95" t="e">
        <f>VLOOKUP(H532&amp;"Vị trí 3",#REF!,9,0)</f>
        <v>#REF!</v>
      </c>
      <c r="T532" s="95" t="e">
        <f>VLOOKUP(H532&amp;"Vị trí 4",#REF!,9,0)</f>
        <v>#REF!</v>
      </c>
      <c r="U532" s="237"/>
      <c r="V532" s="237"/>
      <c r="W532" s="237"/>
      <c r="X532" s="237"/>
      <c r="Y532" s="238"/>
      <c r="Z532" s="238"/>
      <c r="AA532" s="238"/>
      <c r="AB532" s="238"/>
      <c r="AC532" s="237"/>
      <c r="AD532" s="237"/>
      <c r="AE532" s="237"/>
      <c r="AF532" s="237"/>
      <c r="AG532" s="238"/>
      <c r="AH532" s="238"/>
      <c r="AI532" s="238"/>
      <c r="AJ532" s="238"/>
      <c r="AK532" s="86">
        <v>22.5</v>
      </c>
      <c r="AL532" s="86"/>
      <c r="AM532" s="239"/>
      <c r="AN532" s="239">
        <f t="shared" si="317"/>
        <v>13.2</v>
      </c>
      <c r="AO532" s="98">
        <f t="shared" si="318"/>
        <v>15840</v>
      </c>
      <c r="AP532" s="98">
        <f t="shared" si="318"/>
        <v>7920</v>
      </c>
      <c r="AQ532" s="98">
        <f t="shared" si="318"/>
        <v>6600</v>
      </c>
      <c r="AR532" s="98">
        <f t="shared" si="318"/>
        <v>5280</v>
      </c>
      <c r="AS532" s="99">
        <f t="shared" si="319"/>
        <v>15800</v>
      </c>
      <c r="AT532" s="99">
        <f t="shared" si="319"/>
        <v>7900</v>
      </c>
      <c r="AU532" s="99">
        <f t="shared" si="319"/>
        <v>6600</v>
      </c>
      <c r="AV532" s="99">
        <f t="shared" si="319"/>
        <v>5300</v>
      </c>
      <c r="AW532" s="100">
        <f t="shared" si="320"/>
        <v>2376</v>
      </c>
      <c r="AX532" s="240" t="s">
        <v>94</v>
      </c>
      <c r="AY532" s="101">
        <v>2660</v>
      </c>
      <c r="AZ532" s="102">
        <v>1050</v>
      </c>
      <c r="BA532" s="102">
        <v>600</v>
      </c>
      <c r="BB532" s="102">
        <v>490</v>
      </c>
      <c r="BC532" s="237">
        <v>2280</v>
      </c>
      <c r="BD532" s="237">
        <v>900</v>
      </c>
      <c r="BE532" s="237">
        <v>510</v>
      </c>
      <c r="BF532" s="237">
        <v>420</v>
      </c>
      <c r="BG532" s="103">
        <f t="shared" si="321"/>
        <v>2924</v>
      </c>
      <c r="BJ532" s="235" t="e">
        <f>M532*#REF!</f>
        <v>#REF!</v>
      </c>
      <c r="BK532" s="235" t="e">
        <f>N532*#REF!</f>
        <v>#REF!</v>
      </c>
      <c r="BL532" s="235" t="e">
        <f>O532*#REF!</f>
        <v>#REF!</v>
      </c>
      <c r="BM532" s="235" t="e">
        <f>P532*#REF!</f>
        <v>#REF!</v>
      </c>
    </row>
    <row r="533" spans="1:65" s="105" customFormat="1" ht="35.1" customHeight="1" x14ac:dyDescent="0.25">
      <c r="A533" s="83" t="str">
        <f t="shared" si="300"/>
        <v>LK89DT+1</v>
      </c>
      <c r="B533" s="83" t="str">
        <f t="shared" si="301"/>
        <v>LK89DT+2</v>
      </c>
      <c r="C533" s="83" t="str">
        <f t="shared" si="302"/>
        <v>LK89DT+3</v>
      </c>
      <c r="D533" s="83" t="str">
        <f t="shared" si="303"/>
        <v>LK89DT+4</v>
      </c>
      <c r="E533" s="18" t="s">
        <v>3</v>
      </c>
      <c r="F533" s="84">
        <v>89</v>
      </c>
      <c r="G533" s="84"/>
      <c r="H533" s="93" t="s">
        <v>5595</v>
      </c>
      <c r="I533" s="84" t="s">
        <v>5596</v>
      </c>
      <c r="J533" s="84" t="s">
        <v>4269</v>
      </c>
      <c r="K533" s="84" t="str">
        <f t="shared" si="314"/>
        <v>LK89DT</v>
      </c>
      <c r="L533" s="84" t="s">
        <v>5597</v>
      </c>
      <c r="M533" s="95">
        <v>2700</v>
      </c>
      <c r="N533" s="95">
        <v>1350</v>
      </c>
      <c r="O533" s="95">
        <v>1000</v>
      </c>
      <c r="P533" s="96">
        <v>800</v>
      </c>
      <c r="Q533" s="95" t="e">
        <f>VLOOKUP(H533&amp;"Vị trí 1",#REF!,9,0)</f>
        <v>#REF!</v>
      </c>
      <c r="R533" s="95" t="e">
        <f>VLOOKUP(H533&amp;"Vị trí 2",#REF!,9,0)</f>
        <v>#REF!</v>
      </c>
      <c r="S533" s="95" t="e">
        <f>VLOOKUP(H533&amp;"Vị trí 3",#REF!,9,0)</f>
        <v>#REF!</v>
      </c>
      <c r="T533" s="95" t="e">
        <f>VLOOKUP(H533&amp;"Vị trí 4",#REF!,9,0)</f>
        <v>#REF!</v>
      </c>
      <c r="U533" s="237"/>
      <c r="V533" s="237"/>
      <c r="W533" s="237"/>
      <c r="X533" s="237"/>
      <c r="Y533" s="238"/>
      <c r="Z533" s="238"/>
      <c r="AA533" s="238"/>
      <c r="AB533" s="238"/>
      <c r="AC533" s="237"/>
      <c r="AD533" s="237"/>
      <c r="AE533" s="237"/>
      <c r="AF533" s="237"/>
      <c r="AG533" s="238"/>
      <c r="AH533" s="238"/>
      <c r="AI533" s="238"/>
      <c r="AJ533" s="238"/>
      <c r="AK533" s="86">
        <v>12.94</v>
      </c>
      <c r="AL533" s="86"/>
      <c r="AM533" s="239"/>
      <c r="AN533" s="239">
        <f t="shared" si="317"/>
        <v>7.6</v>
      </c>
      <c r="AO533" s="98">
        <f t="shared" si="318"/>
        <v>20520</v>
      </c>
      <c r="AP533" s="98">
        <f t="shared" si="318"/>
        <v>10260</v>
      </c>
      <c r="AQ533" s="98">
        <f t="shared" si="318"/>
        <v>7600</v>
      </c>
      <c r="AR533" s="98">
        <f t="shared" si="318"/>
        <v>6080</v>
      </c>
      <c r="AS533" s="99">
        <f t="shared" si="319"/>
        <v>20500</v>
      </c>
      <c r="AT533" s="99">
        <f t="shared" si="319"/>
        <v>10300</v>
      </c>
      <c r="AU533" s="99">
        <f t="shared" si="319"/>
        <v>7600</v>
      </c>
      <c r="AV533" s="99">
        <f t="shared" si="319"/>
        <v>6100</v>
      </c>
      <c r="AW533" s="100">
        <f t="shared" si="320"/>
        <v>3078</v>
      </c>
      <c r="AX533" s="240" t="s">
        <v>94</v>
      </c>
      <c r="AY533" s="101">
        <v>2800</v>
      </c>
      <c r="AZ533" s="102">
        <v>1050</v>
      </c>
      <c r="BA533" s="102">
        <v>600</v>
      </c>
      <c r="BB533" s="102">
        <v>490</v>
      </c>
      <c r="BC533" s="237">
        <v>2400</v>
      </c>
      <c r="BD533" s="237">
        <v>900</v>
      </c>
      <c r="BE533" s="237">
        <v>510</v>
      </c>
      <c r="BF533" s="237">
        <v>420</v>
      </c>
      <c r="BG533" s="103">
        <f t="shared" si="321"/>
        <v>3022</v>
      </c>
      <c r="BJ533" s="235" t="e">
        <f>M533*#REF!</f>
        <v>#REF!</v>
      </c>
      <c r="BK533" s="235" t="e">
        <f>N533*#REF!</f>
        <v>#REF!</v>
      </c>
      <c r="BL533" s="235" t="e">
        <f>O533*#REF!</f>
        <v>#REF!</v>
      </c>
      <c r="BM533" s="235" t="e">
        <f>P533*#REF!</f>
        <v>#REF!</v>
      </c>
    </row>
    <row r="534" spans="1:65" s="105" customFormat="1" ht="35.1" customHeight="1" x14ac:dyDescent="0.25">
      <c r="A534" s="83" t="str">
        <f t="shared" si="300"/>
        <v>LK90DT+1</v>
      </c>
      <c r="B534" s="83" t="str">
        <f t="shared" si="301"/>
        <v>LK90DT+2</v>
      </c>
      <c r="C534" s="83" t="str">
        <f t="shared" si="302"/>
        <v>LK90DT+3</v>
      </c>
      <c r="D534" s="83" t="str">
        <f t="shared" si="303"/>
        <v>LK90DT+4</v>
      </c>
      <c r="E534" s="18" t="s">
        <v>3</v>
      </c>
      <c r="F534" s="53">
        <v>90</v>
      </c>
      <c r="G534" s="53"/>
      <c r="H534" s="84" t="s">
        <v>5598</v>
      </c>
      <c r="I534" s="84" t="s">
        <v>5599</v>
      </c>
      <c r="J534" s="84" t="s">
        <v>314</v>
      </c>
      <c r="K534" s="84"/>
      <c r="L534" s="84" t="s">
        <v>5600</v>
      </c>
      <c r="M534" s="96"/>
      <c r="N534" s="96"/>
      <c r="O534" s="96"/>
      <c r="P534" s="96"/>
      <c r="Q534" s="95"/>
      <c r="R534" s="95"/>
      <c r="S534" s="95"/>
      <c r="T534" s="95"/>
      <c r="U534" s="237"/>
      <c r="V534" s="237"/>
      <c r="W534" s="237"/>
      <c r="X534" s="237"/>
      <c r="Y534" s="238"/>
      <c r="Z534" s="238"/>
      <c r="AA534" s="238"/>
      <c r="AB534" s="238"/>
      <c r="AC534" s="237"/>
      <c r="AD534" s="237"/>
      <c r="AE534" s="237"/>
      <c r="AF534" s="237"/>
      <c r="AG534" s="238"/>
      <c r="AH534" s="238"/>
      <c r="AI534" s="238"/>
      <c r="AJ534" s="238"/>
      <c r="AK534" s="86"/>
      <c r="AL534" s="86"/>
      <c r="AM534" s="239"/>
      <c r="AN534" s="239"/>
      <c r="AO534" s="98"/>
      <c r="AP534" s="98"/>
      <c r="AQ534" s="98"/>
      <c r="AR534" s="98"/>
      <c r="AS534" s="98"/>
      <c r="AT534" s="98"/>
      <c r="AU534" s="98"/>
      <c r="AV534" s="98"/>
      <c r="AW534" s="58"/>
      <c r="AX534" s="240" t="s">
        <v>94</v>
      </c>
      <c r="AY534" s="101">
        <v>2520</v>
      </c>
      <c r="AZ534" s="102">
        <v>1050</v>
      </c>
      <c r="BA534" s="102">
        <v>600</v>
      </c>
      <c r="BB534" s="102">
        <v>490</v>
      </c>
      <c r="BC534" s="237">
        <v>2160</v>
      </c>
      <c r="BD534" s="237">
        <v>900</v>
      </c>
      <c r="BE534" s="237">
        <v>510</v>
      </c>
      <c r="BF534" s="237">
        <v>420</v>
      </c>
      <c r="BJ534" s="235" t="e">
        <f>M534*#REF!</f>
        <v>#REF!</v>
      </c>
      <c r="BK534" s="235" t="e">
        <f>N534*#REF!</f>
        <v>#REF!</v>
      </c>
      <c r="BL534" s="235" t="e">
        <f>O534*#REF!</f>
        <v>#REF!</v>
      </c>
      <c r="BM534" s="235" t="e">
        <f>P534*#REF!</f>
        <v>#REF!</v>
      </c>
    </row>
    <row r="535" spans="1:65" s="105" customFormat="1" ht="35.1" customHeight="1" x14ac:dyDescent="0.25">
      <c r="A535" s="83" t="str">
        <f t="shared" si="300"/>
        <v>LK90DT_D1+1</v>
      </c>
      <c r="B535" s="83" t="str">
        <f t="shared" si="301"/>
        <v>LK90DT_D1+2</v>
      </c>
      <c r="C535" s="83" t="str">
        <f t="shared" si="302"/>
        <v>LK90DT_D1+3</v>
      </c>
      <c r="D535" s="83" t="str">
        <f t="shared" si="303"/>
        <v>LK90DT_D1+4</v>
      </c>
      <c r="E535" s="18" t="s">
        <v>3</v>
      </c>
      <c r="F535" s="53"/>
      <c r="G535" s="53"/>
      <c r="H535" s="84" t="s">
        <v>5601</v>
      </c>
      <c r="I535" s="84" t="s">
        <v>5602</v>
      </c>
      <c r="J535" s="84" t="s">
        <v>314</v>
      </c>
      <c r="K535" s="84" t="str">
        <f t="shared" si="314"/>
        <v>LK90DT_D1</v>
      </c>
      <c r="L535" s="84" t="s">
        <v>1123</v>
      </c>
      <c r="M535" s="95">
        <v>2000</v>
      </c>
      <c r="N535" s="95">
        <v>1400</v>
      </c>
      <c r="O535" s="95">
        <v>1100</v>
      </c>
      <c r="P535" s="96">
        <v>750</v>
      </c>
      <c r="Q535" s="95" t="e">
        <f>VLOOKUP(H535&amp;"Vị trí 1",#REF!,9,0)</f>
        <v>#REF!</v>
      </c>
      <c r="R535" s="95" t="e">
        <f>VLOOKUP(H535&amp;"Vị trí 2",#REF!,9,0)</f>
        <v>#REF!</v>
      </c>
      <c r="S535" s="95" t="e">
        <f>VLOOKUP(H535&amp;"Vị trí 3",#REF!,9,0)</f>
        <v>#REF!</v>
      </c>
      <c r="T535" s="95" t="e">
        <f>VLOOKUP(H535&amp;"Vị trí 4",#REF!,9,0)</f>
        <v>#REF!</v>
      </c>
      <c r="U535" s="237" t="e">
        <f>VLOOKUP(A535,#REF!,32,0)</f>
        <v>#REF!</v>
      </c>
      <c r="V535" s="237"/>
      <c r="W535" s="237"/>
      <c r="X535" s="237"/>
      <c r="Y535" s="238" t="e">
        <f>U535/M535</f>
        <v>#REF!</v>
      </c>
      <c r="Z535" s="238"/>
      <c r="AA535" s="238"/>
      <c r="AB535" s="238"/>
      <c r="AC535" s="237"/>
      <c r="AD535" s="237"/>
      <c r="AE535" s="237"/>
      <c r="AF535" s="237"/>
      <c r="AG535" s="238"/>
      <c r="AH535" s="238"/>
      <c r="AI535" s="238"/>
      <c r="AJ535" s="238"/>
      <c r="AK535" s="86">
        <v>12.94</v>
      </c>
      <c r="AL535" s="86"/>
      <c r="AM535" s="239"/>
      <c r="AN535" s="239">
        <f>ROUNDDOWN(AK535*$AN$10/$AK$10,1)</f>
        <v>7.6</v>
      </c>
      <c r="AO535" s="98">
        <f t="shared" ref="AO535:AR536" si="322">M535*$AN535</f>
        <v>15200</v>
      </c>
      <c r="AP535" s="98">
        <f t="shared" si="322"/>
        <v>10640</v>
      </c>
      <c r="AQ535" s="98">
        <f t="shared" si="322"/>
        <v>8360</v>
      </c>
      <c r="AR535" s="98">
        <f t="shared" si="322"/>
        <v>5700</v>
      </c>
      <c r="AS535" s="99">
        <f t="shared" ref="AS535:AV536" si="323">IF(AO535&lt;1000,ROUND(AO535,-1),ROUND(AO535,-2))</f>
        <v>15200</v>
      </c>
      <c r="AT535" s="99">
        <f t="shared" si="323"/>
        <v>10600</v>
      </c>
      <c r="AU535" s="99">
        <f t="shared" si="323"/>
        <v>8400</v>
      </c>
      <c r="AV535" s="99">
        <f t="shared" si="323"/>
        <v>5700</v>
      </c>
      <c r="AW535" s="100">
        <f>AO535*0.15</f>
        <v>2280</v>
      </c>
      <c r="AX535" s="240" t="s">
        <v>94</v>
      </c>
      <c r="AY535" s="101">
        <v>2100</v>
      </c>
      <c r="AZ535" s="102">
        <v>980</v>
      </c>
      <c r="BA535" s="102">
        <v>600</v>
      </c>
      <c r="BB535" s="102">
        <v>490</v>
      </c>
      <c r="BC535" s="237">
        <v>1800</v>
      </c>
      <c r="BD535" s="237">
        <v>840</v>
      </c>
      <c r="BE535" s="237">
        <v>510</v>
      </c>
      <c r="BF535" s="237">
        <v>420</v>
      </c>
      <c r="BG535" s="103">
        <f>AV535-AW535</f>
        <v>3420</v>
      </c>
      <c r="BJ535" s="235" t="e">
        <f>M535*#REF!</f>
        <v>#REF!</v>
      </c>
      <c r="BK535" s="235" t="e">
        <f>N535*#REF!</f>
        <v>#REF!</v>
      </c>
      <c r="BL535" s="235" t="e">
        <f>O535*#REF!</f>
        <v>#REF!</v>
      </c>
      <c r="BM535" s="235" t="e">
        <f>P535*#REF!</f>
        <v>#REF!</v>
      </c>
    </row>
    <row r="536" spans="1:65" s="105" customFormat="1" ht="35.1" customHeight="1" x14ac:dyDescent="0.25">
      <c r="A536" s="83" t="str">
        <f t="shared" si="300"/>
        <v>LK90DT_D2+1</v>
      </c>
      <c r="B536" s="83" t="str">
        <f t="shared" si="301"/>
        <v>LK90DT_D2+2</v>
      </c>
      <c r="C536" s="83" t="str">
        <f t="shared" si="302"/>
        <v>LK90DT_D2+3</v>
      </c>
      <c r="D536" s="83" t="str">
        <f t="shared" si="303"/>
        <v>LK90DT_D2+4</v>
      </c>
      <c r="E536" s="18" t="s">
        <v>3</v>
      </c>
      <c r="F536" s="53"/>
      <c r="G536" s="53"/>
      <c r="H536" s="84" t="s">
        <v>5603</v>
      </c>
      <c r="I536" s="84" t="s">
        <v>5604</v>
      </c>
      <c r="J536" s="84" t="s">
        <v>1123</v>
      </c>
      <c r="K536" s="84" t="str">
        <f t="shared" si="314"/>
        <v>LK90DT_D2</v>
      </c>
      <c r="L536" s="84" t="s">
        <v>5605</v>
      </c>
      <c r="M536" s="95">
        <v>1400</v>
      </c>
      <c r="N536" s="96">
        <v>700</v>
      </c>
      <c r="O536" s="96">
        <v>600</v>
      </c>
      <c r="P536" s="96">
        <v>500</v>
      </c>
      <c r="Q536" s="95" t="e">
        <f>VLOOKUP(H536&amp;"Vị trí 1",#REF!,9,0)</f>
        <v>#REF!</v>
      </c>
      <c r="R536" s="95" t="e">
        <f>VLOOKUP(H536&amp;"Vị trí 2",#REF!,9,0)</f>
        <v>#REF!</v>
      </c>
      <c r="S536" s="95" t="e">
        <f>VLOOKUP(H536&amp;"Vị trí 3",#REF!,9,0)</f>
        <v>#REF!</v>
      </c>
      <c r="T536" s="95" t="e">
        <f>VLOOKUP(H536&amp;"Vị trí 4",#REF!,9,0)</f>
        <v>#REF!</v>
      </c>
      <c r="U536" s="237"/>
      <c r="V536" s="237"/>
      <c r="W536" s="237"/>
      <c r="X536" s="237"/>
      <c r="Y536" s="238"/>
      <c r="Z536" s="238"/>
      <c r="AA536" s="238"/>
      <c r="AB536" s="238"/>
      <c r="AC536" s="237"/>
      <c r="AD536" s="237"/>
      <c r="AE536" s="237"/>
      <c r="AF536" s="237"/>
      <c r="AG536" s="238"/>
      <c r="AH536" s="238"/>
      <c r="AI536" s="238"/>
      <c r="AJ536" s="238"/>
      <c r="AK536" s="86">
        <v>11.785714285714286</v>
      </c>
      <c r="AL536" s="86"/>
      <c r="AM536" s="239"/>
      <c r="AN536" s="239">
        <f>ROUNDDOWN(AK536*$AN$10/$AK$10,1)</f>
        <v>6.9</v>
      </c>
      <c r="AO536" s="98">
        <f t="shared" si="322"/>
        <v>9660</v>
      </c>
      <c r="AP536" s="98">
        <f t="shared" si="322"/>
        <v>4830</v>
      </c>
      <c r="AQ536" s="98">
        <f t="shared" si="322"/>
        <v>4140</v>
      </c>
      <c r="AR536" s="98">
        <f t="shared" si="322"/>
        <v>3450</v>
      </c>
      <c r="AS536" s="99">
        <f t="shared" si="323"/>
        <v>9700</v>
      </c>
      <c r="AT536" s="99">
        <f t="shared" si="323"/>
        <v>4800</v>
      </c>
      <c r="AU536" s="99">
        <f t="shared" si="323"/>
        <v>4100</v>
      </c>
      <c r="AV536" s="99">
        <f t="shared" si="323"/>
        <v>3500</v>
      </c>
      <c r="AW536" s="100">
        <f>AO536*0.15</f>
        <v>1449</v>
      </c>
      <c r="AX536" s="240" t="s">
        <v>94</v>
      </c>
      <c r="AY536" s="101">
        <v>1960</v>
      </c>
      <c r="AZ536" s="102">
        <v>980</v>
      </c>
      <c r="BA536" s="102">
        <v>600</v>
      </c>
      <c r="BB536" s="102">
        <v>490</v>
      </c>
      <c r="BC536" s="237">
        <v>1680</v>
      </c>
      <c r="BD536" s="237">
        <v>840</v>
      </c>
      <c r="BE536" s="237">
        <v>510</v>
      </c>
      <c r="BF536" s="237">
        <v>420</v>
      </c>
      <c r="BG536" s="103">
        <f>AV536-AW536</f>
        <v>2051</v>
      </c>
      <c r="BJ536" s="235" t="e">
        <f>M536*#REF!</f>
        <v>#REF!</v>
      </c>
      <c r="BK536" s="235" t="e">
        <f>N536*#REF!</f>
        <v>#REF!</v>
      </c>
      <c r="BL536" s="235" t="e">
        <f>O536*#REF!</f>
        <v>#REF!</v>
      </c>
      <c r="BM536" s="235" t="e">
        <f>P536*#REF!</f>
        <v>#REF!</v>
      </c>
    </row>
    <row r="537" spans="1:65" s="288" customFormat="1" ht="35.1" customHeight="1" x14ac:dyDescent="0.25">
      <c r="A537" s="256" t="str">
        <f t="shared" si="300"/>
        <v>XL+1</v>
      </c>
      <c r="B537" s="256" t="str">
        <f t="shared" si="301"/>
        <v>XL+2</v>
      </c>
      <c r="C537" s="256" t="str">
        <f t="shared" si="302"/>
        <v>XL+3</v>
      </c>
      <c r="D537" s="256" t="str">
        <f t="shared" si="303"/>
        <v>XL+4</v>
      </c>
      <c r="E537" s="287" t="s">
        <v>94</v>
      </c>
      <c r="F537" s="184" t="s">
        <v>1154</v>
      </c>
      <c r="G537" s="184"/>
      <c r="H537" s="185" t="s">
        <v>94</v>
      </c>
      <c r="I537" s="258" t="s">
        <v>5606</v>
      </c>
      <c r="J537" s="258"/>
      <c r="K537" s="258"/>
      <c r="L537" s="258"/>
      <c r="M537" s="260"/>
      <c r="N537" s="260"/>
      <c r="O537" s="260"/>
      <c r="P537" s="260"/>
      <c r="Q537" s="261"/>
      <c r="R537" s="261"/>
      <c r="S537" s="261"/>
      <c r="T537" s="261"/>
      <c r="U537" s="259"/>
      <c r="V537" s="259"/>
      <c r="W537" s="259"/>
      <c r="X537" s="259"/>
      <c r="Y537" s="262"/>
      <c r="Z537" s="262"/>
      <c r="AA537" s="262"/>
      <c r="AB537" s="262"/>
      <c r="AC537" s="259"/>
      <c r="AD537" s="259"/>
      <c r="AE537" s="259"/>
      <c r="AF537" s="259"/>
      <c r="AG537" s="262"/>
      <c r="AH537" s="262"/>
      <c r="AI537" s="262"/>
      <c r="AJ537" s="262"/>
      <c r="AK537" s="263">
        <f>AVERAGE(AK539:AK652)</f>
        <v>7.989679425837326</v>
      </c>
      <c r="AL537" s="263"/>
      <c r="AM537" s="264"/>
      <c r="AN537" s="265">
        <f>ROUNDDOWN(AK537*$AN$10/$AK$10,1)</f>
        <v>4.7</v>
      </c>
      <c r="AO537" s="266"/>
      <c r="AP537" s="266"/>
      <c r="AQ537" s="266"/>
      <c r="AR537" s="266"/>
      <c r="AS537" s="266"/>
      <c r="AT537" s="266"/>
      <c r="AU537" s="266"/>
      <c r="AV537" s="266"/>
      <c r="AW537" s="189"/>
      <c r="AX537" s="267" t="s">
        <v>94</v>
      </c>
      <c r="AY537" s="268"/>
      <c r="AZ537" s="269"/>
      <c r="BA537" s="269"/>
      <c r="BB537" s="269"/>
      <c r="BC537" s="270"/>
      <c r="BD537" s="270"/>
      <c r="BE537" s="270"/>
      <c r="BF537" s="270"/>
    </row>
    <row r="538" spans="1:65" s="105" customFormat="1" ht="35.1" customHeight="1" x14ac:dyDescent="0.25">
      <c r="A538" s="83" t="str">
        <f t="shared" si="300"/>
        <v>XL1DT+1</v>
      </c>
      <c r="B538" s="83" t="str">
        <f t="shared" si="301"/>
        <v>XL1DT+2</v>
      </c>
      <c r="C538" s="83" t="str">
        <f t="shared" si="302"/>
        <v>XL1DT+3</v>
      </c>
      <c r="D538" s="83" t="str">
        <f t="shared" si="303"/>
        <v>XL1DT+4</v>
      </c>
      <c r="E538" s="32" t="s">
        <v>94</v>
      </c>
      <c r="F538" s="85">
        <v>1</v>
      </c>
      <c r="G538" s="85"/>
      <c r="H538" s="93" t="s">
        <v>5607</v>
      </c>
      <c r="I538" s="84" t="s">
        <v>195</v>
      </c>
      <c r="J538" s="94" t="s">
        <v>147</v>
      </c>
      <c r="K538" s="84"/>
      <c r="L538" s="94" t="s">
        <v>5608</v>
      </c>
      <c r="M538" s="96"/>
      <c r="N538" s="96"/>
      <c r="O538" s="96"/>
      <c r="P538" s="96"/>
      <c r="Q538" s="95"/>
      <c r="R538" s="95"/>
      <c r="S538" s="95"/>
      <c r="T538" s="95"/>
      <c r="U538" s="237"/>
      <c r="V538" s="237"/>
      <c r="W538" s="237"/>
      <c r="X538" s="237"/>
      <c r="Y538" s="238"/>
      <c r="Z538" s="238"/>
      <c r="AA538" s="238"/>
      <c r="AB538" s="238"/>
      <c r="AC538" s="237"/>
      <c r="AD538" s="237"/>
      <c r="AE538" s="237"/>
      <c r="AF538" s="237"/>
      <c r="AG538" s="238"/>
      <c r="AH538" s="238"/>
      <c r="AI538" s="238"/>
      <c r="AJ538" s="238"/>
      <c r="AK538" s="86"/>
      <c r="AL538" s="86"/>
      <c r="AM538" s="239"/>
      <c r="AN538" s="239"/>
      <c r="AO538" s="98"/>
      <c r="AP538" s="98"/>
      <c r="AQ538" s="98"/>
      <c r="AR538" s="98"/>
      <c r="AS538" s="98"/>
      <c r="AT538" s="98"/>
      <c r="AU538" s="98"/>
      <c r="AV538" s="98"/>
      <c r="AW538" s="58"/>
      <c r="AX538" s="240" t="s">
        <v>94</v>
      </c>
      <c r="AY538" s="101">
        <v>2380</v>
      </c>
      <c r="AZ538" s="102">
        <v>1050</v>
      </c>
      <c r="BA538" s="102">
        <v>600</v>
      </c>
      <c r="BB538" s="102">
        <v>490</v>
      </c>
      <c r="BC538" s="237">
        <v>2040</v>
      </c>
      <c r="BD538" s="237">
        <v>900</v>
      </c>
      <c r="BE538" s="237">
        <v>510</v>
      </c>
      <c r="BF538" s="237">
        <v>420</v>
      </c>
      <c r="BJ538" s="235" t="e">
        <f>M538*#REF!</f>
        <v>#REF!</v>
      </c>
      <c r="BK538" s="235" t="e">
        <f>N538*#REF!</f>
        <v>#REF!</v>
      </c>
      <c r="BL538" s="235" t="e">
        <f>O538*#REF!</f>
        <v>#REF!</v>
      </c>
      <c r="BM538" s="235" t="e">
        <f>P538*#REF!</f>
        <v>#REF!</v>
      </c>
    </row>
    <row r="539" spans="1:65" s="105" customFormat="1" ht="35.1" customHeight="1" x14ac:dyDescent="0.25">
      <c r="A539" s="83" t="str">
        <f t="shared" si="300"/>
        <v>XL1DT_D1+1</v>
      </c>
      <c r="B539" s="83" t="str">
        <f t="shared" si="301"/>
        <v>XL1DT_D1+2</v>
      </c>
      <c r="C539" s="83" t="str">
        <f t="shared" si="302"/>
        <v>XL1DT_D1+3</v>
      </c>
      <c r="D539" s="83" t="str">
        <f t="shared" si="303"/>
        <v>XL1DT_D1+4</v>
      </c>
      <c r="E539" s="32" t="s">
        <v>94</v>
      </c>
      <c r="F539" s="85"/>
      <c r="G539" s="85"/>
      <c r="H539" s="93" t="s">
        <v>196</v>
      </c>
      <c r="I539" s="84" t="s">
        <v>5609</v>
      </c>
      <c r="J539" s="94" t="s">
        <v>147</v>
      </c>
      <c r="K539" s="84" t="str">
        <f t="shared" si="314"/>
        <v>XL1DT_D1</v>
      </c>
      <c r="L539" s="94" t="s">
        <v>5610</v>
      </c>
      <c r="M539" s="95">
        <v>3800</v>
      </c>
      <c r="N539" s="95">
        <v>1500</v>
      </c>
      <c r="O539" s="96">
        <v>850</v>
      </c>
      <c r="P539" s="96">
        <v>700</v>
      </c>
      <c r="Q539" s="95" t="e">
        <f>VLOOKUP(H539&amp;"Vị trí 1",#REF!,9,0)</f>
        <v>#REF!</v>
      </c>
      <c r="R539" s="95" t="e">
        <f>VLOOKUP(H539&amp;"Vị trí 2",#REF!,9,0)</f>
        <v>#REF!</v>
      </c>
      <c r="S539" s="95" t="e">
        <f>VLOOKUP(H539&amp;"Vị trí 3",#REF!,9,0)</f>
        <v>#REF!</v>
      </c>
      <c r="T539" s="95" t="e">
        <f>VLOOKUP(H539&amp;"Vị trí 4",#REF!,9,0)</f>
        <v>#REF!</v>
      </c>
      <c r="U539" s="237"/>
      <c r="V539" s="237"/>
      <c r="W539" s="237"/>
      <c r="X539" s="237"/>
      <c r="Y539" s="238"/>
      <c r="Z539" s="238"/>
      <c r="AA539" s="238"/>
      <c r="AB539" s="238"/>
      <c r="AC539" s="237"/>
      <c r="AD539" s="237"/>
      <c r="AE539" s="237"/>
      <c r="AF539" s="237"/>
      <c r="AG539" s="238"/>
      <c r="AH539" s="238"/>
      <c r="AI539" s="238"/>
      <c r="AJ539" s="238"/>
      <c r="AK539" s="86">
        <v>7.99</v>
      </c>
      <c r="AL539" s="86"/>
      <c r="AM539" s="239"/>
      <c r="AN539" s="239">
        <f>ROUNDDOWN(AK539*$AN$10/$AK$10,1)</f>
        <v>4.7</v>
      </c>
      <c r="AO539" s="98">
        <f t="shared" ref="AO539:AR543" si="324">M539*$AN539</f>
        <v>17860</v>
      </c>
      <c r="AP539" s="98">
        <f t="shared" si="324"/>
        <v>7050</v>
      </c>
      <c r="AQ539" s="98">
        <f t="shared" si="324"/>
        <v>3995</v>
      </c>
      <c r="AR539" s="98">
        <f t="shared" si="324"/>
        <v>3290</v>
      </c>
      <c r="AS539" s="99">
        <f t="shared" ref="AS539:AV543" si="325">IF(AO539&lt;1000,ROUND(AO539,-1),ROUND(AO539,-2))</f>
        <v>17900</v>
      </c>
      <c r="AT539" s="99">
        <f t="shared" si="325"/>
        <v>7100</v>
      </c>
      <c r="AU539" s="99">
        <f t="shared" si="325"/>
        <v>4000</v>
      </c>
      <c r="AV539" s="99">
        <f t="shared" si="325"/>
        <v>3300</v>
      </c>
      <c r="AW539" s="100">
        <f>AO539*0.15</f>
        <v>2679</v>
      </c>
      <c r="AX539" s="240" t="s">
        <v>94</v>
      </c>
      <c r="AY539" s="101">
        <v>2520</v>
      </c>
      <c r="AZ539" s="102">
        <v>1120</v>
      </c>
      <c r="BA539" s="102">
        <v>600</v>
      </c>
      <c r="BB539" s="102">
        <v>490</v>
      </c>
      <c r="BC539" s="237">
        <v>2160</v>
      </c>
      <c r="BD539" s="237">
        <v>960</v>
      </c>
      <c r="BE539" s="237">
        <v>510</v>
      </c>
      <c r="BF539" s="237">
        <v>420</v>
      </c>
      <c r="BG539" s="103">
        <f>AV539-AW539</f>
        <v>621</v>
      </c>
      <c r="BJ539" s="235" t="e">
        <f>M539*#REF!</f>
        <v>#REF!</v>
      </c>
      <c r="BK539" s="235" t="e">
        <f>N539*#REF!</f>
        <v>#REF!</v>
      </c>
      <c r="BL539" s="235" t="e">
        <f>O539*#REF!</f>
        <v>#REF!</v>
      </c>
      <c r="BM539" s="235" t="e">
        <f>P539*#REF!</f>
        <v>#REF!</v>
      </c>
    </row>
    <row r="540" spans="1:65" s="105" customFormat="1" ht="35.1" customHeight="1" x14ac:dyDescent="0.25">
      <c r="A540" s="83" t="str">
        <f t="shared" si="300"/>
        <v>XL1DT_D2+1</v>
      </c>
      <c r="B540" s="83" t="str">
        <f t="shared" si="301"/>
        <v>XL1DT_D2+2</v>
      </c>
      <c r="C540" s="83" t="str">
        <f t="shared" si="302"/>
        <v>XL1DT_D2+3</v>
      </c>
      <c r="D540" s="83" t="str">
        <f t="shared" si="303"/>
        <v>XL1DT_D2+4</v>
      </c>
      <c r="E540" s="32" t="s">
        <v>94</v>
      </c>
      <c r="F540" s="85"/>
      <c r="G540" s="85"/>
      <c r="H540" s="93" t="s">
        <v>197</v>
      </c>
      <c r="I540" s="84" t="s">
        <v>5611</v>
      </c>
      <c r="J540" s="94" t="s">
        <v>5612</v>
      </c>
      <c r="K540" s="84" t="str">
        <f t="shared" si="314"/>
        <v>XL1DT_D2</v>
      </c>
      <c r="L540" s="94" t="s">
        <v>5613</v>
      </c>
      <c r="M540" s="95">
        <v>4000</v>
      </c>
      <c r="N540" s="95">
        <v>1500</v>
      </c>
      <c r="O540" s="96">
        <v>850</v>
      </c>
      <c r="P540" s="96">
        <v>700</v>
      </c>
      <c r="Q540" s="95" t="e">
        <f>VLOOKUP(H540&amp;"Vị trí 1",#REF!,9,0)</f>
        <v>#REF!</v>
      </c>
      <c r="R540" s="95" t="e">
        <f>VLOOKUP(H540&amp;"Vị trí 2",#REF!,9,0)</f>
        <v>#REF!</v>
      </c>
      <c r="S540" s="95" t="e">
        <f>VLOOKUP(H540&amp;"Vị trí 3",#REF!,9,0)</f>
        <v>#REF!</v>
      </c>
      <c r="T540" s="95" t="e">
        <f>VLOOKUP(H540&amp;"Vị trí 4",#REF!,9,0)</f>
        <v>#REF!</v>
      </c>
      <c r="U540" s="237"/>
      <c r="V540" s="237"/>
      <c r="W540" s="237"/>
      <c r="X540" s="237"/>
      <c r="Y540" s="238"/>
      <c r="Z540" s="238"/>
      <c r="AA540" s="238"/>
      <c r="AB540" s="238"/>
      <c r="AC540" s="237"/>
      <c r="AD540" s="237"/>
      <c r="AE540" s="237"/>
      <c r="AF540" s="237"/>
      <c r="AG540" s="238"/>
      <c r="AH540" s="238"/>
      <c r="AI540" s="238"/>
      <c r="AJ540" s="238"/>
      <c r="AK540" s="86">
        <v>7.99</v>
      </c>
      <c r="AL540" s="86"/>
      <c r="AM540" s="239"/>
      <c r="AN540" s="239">
        <f>ROUNDDOWN(AK540*$AN$10/$AK$10,1)</f>
        <v>4.7</v>
      </c>
      <c r="AO540" s="98">
        <f t="shared" si="324"/>
        <v>18800</v>
      </c>
      <c r="AP540" s="98">
        <f t="shared" si="324"/>
        <v>7050</v>
      </c>
      <c r="AQ540" s="98">
        <f t="shared" si="324"/>
        <v>3995</v>
      </c>
      <c r="AR540" s="98">
        <f t="shared" si="324"/>
        <v>3290</v>
      </c>
      <c r="AS540" s="99">
        <f t="shared" si="325"/>
        <v>18800</v>
      </c>
      <c r="AT540" s="99">
        <f t="shared" si="325"/>
        <v>7100</v>
      </c>
      <c r="AU540" s="99">
        <f t="shared" si="325"/>
        <v>4000</v>
      </c>
      <c r="AV540" s="99">
        <f t="shared" si="325"/>
        <v>3300</v>
      </c>
      <c r="AW540" s="100">
        <f>AO540*0.15</f>
        <v>2820</v>
      </c>
      <c r="AX540" s="240" t="s">
        <v>94</v>
      </c>
      <c r="AY540" s="101">
        <v>2100</v>
      </c>
      <c r="AZ540" s="102">
        <v>980</v>
      </c>
      <c r="BA540" s="102">
        <v>600</v>
      </c>
      <c r="BB540" s="102">
        <v>490</v>
      </c>
      <c r="BC540" s="237">
        <v>1800</v>
      </c>
      <c r="BD540" s="237">
        <v>840</v>
      </c>
      <c r="BE540" s="237">
        <v>510</v>
      </c>
      <c r="BF540" s="237">
        <v>420</v>
      </c>
      <c r="BG540" s="103">
        <f>AV540-AW540</f>
        <v>480</v>
      </c>
      <c r="BJ540" s="235" t="e">
        <f>M540*#REF!</f>
        <v>#REF!</v>
      </c>
      <c r="BK540" s="235" t="e">
        <f>N540*#REF!</f>
        <v>#REF!</v>
      </c>
      <c r="BL540" s="235" t="e">
        <f>O540*#REF!</f>
        <v>#REF!</v>
      </c>
      <c r="BM540" s="235" t="e">
        <f>P540*#REF!</f>
        <v>#REF!</v>
      </c>
    </row>
    <row r="541" spans="1:65" s="105" customFormat="1" ht="35.1" customHeight="1" x14ac:dyDescent="0.25">
      <c r="A541" s="83" t="str">
        <f t="shared" si="300"/>
        <v>XL1DT_D3+1</v>
      </c>
      <c r="B541" s="83" t="str">
        <f t="shared" si="301"/>
        <v>XL1DT_D3+2</v>
      </c>
      <c r="C541" s="83" t="str">
        <f t="shared" si="302"/>
        <v>XL1DT_D3+3</v>
      </c>
      <c r="D541" s="83" t="str">
        <f t="shared" si="303"/>
        <v>XL1DT_D3+4</v>
      </c>
      <c r="E541" s="32" t="s">
        <v>94</v>
      </c>
      <c r="F541" s="85"/>
      <c r="G541" s="85"/>
      <c r="H541" s="93" t="s">
        <v>198</v>
      </c>
      <c r="I541" s="84" t="s">
        <v>5614</v>
      </c>
      <c r="J541" s="94" t="s">
        <v>5615</v>
      </c>
      <c r="K541" s="84" t="str">
        <f t="shared" si="314"/>
        <v>XL1DT_D3</v>
      </c>
      <c r="L541" s="94" t="s">
        <v>5616</v>
      </c>
      <c r="M541" s="95">
        <v>3600</v>
      </c>
      <c r="N541" s="95">
        <v>1500</v>
      </c>
      <c r="O541" s="96">
        <v>850</v>
      </c>
      <c r="P541" s="96">
        <v>700</v>
      </c>
      <c r="Q541" s="95" t="e">
        <f>VLOOKUP(H541&amp;"Vị trí 1",#REF!,9,0)</f>
        <v>#REF!</v>
      </c>
      <c r="R541" s="95" t="e">
        <f>VLOOKUP(H541&amp;"Vị trí 2",#REF!,9,0)</f>
        <v>#REF!</v>
      </c>
      <c r="S541" s="95" t="e">
        <f>VLOOKUP(H541&amp;"Vị trí 3",#REF!,9,0)</f>
        <v>#REF!</v>
      </c>
      <c r="T541" s="95" t="e">
        <f>VLOOKUP(H541&amp;"Vị trí 4",#REF!,9,0)</f>
        <v>#REF!</v>
      </c>
      <c r="U541" s="237"/>
      <c r="V541" s="237"/>
      <c r="W541" s="237"/>
      <c r="X541" s="237"/>
      <c r="Y541" s="238"/>
      <c r="Z541" s="238"/>
      <c r="AA541" s="238"/>
      <c r="AB541" s="238"/>
      <c r="AC541" s="237"/>
      <c r="AD541" s="237"/>
      <c r="AE541" s="237"/>
      <c r="AF541" s="237"/>
      <c r="AG541" s="238"/>
      <c r="AH541" s="238"/>
      <c r="AI541" s="238"/>
      <c r="AJ541" s="238"/>
      <c r="AK541" s="86">
        <v>7.99</v>
      </c>
      <c r="AL541" s="86"/>
      <c r="AM541" s="239"/>
      <c r="AN541" s="239">
        <f>ROUNDDOWN(AK541*$AN$10/$AK$10,1)</f>
        <v>4.7</v>
      </c>
      <c r="AO541" s="98">
        <f t="shared" si="324"/>
        <v>16920</v>
      </c>
      <c r="AP541" s="98">
        <f t="shared" si="324"/>
        <v>7050</v>
      </c>
      <c r="AQ541" s="98">
        <f t="shared" si="324"/>
        <v>3995</v>
      </c>
      <c r="AR541" s="98">
        <f t="shared" si="324"/>
        <v>3290</v>
      </c>
      <c r="AS541" s="99">
        <f t="shared" si="325"/>
        <v>16900</v>
      </c>
      <c r="AT541" s="99">
        <f t="shared" si="325"/>
        <v>7100</v>
      </c>
      <c r="AU541" s="99">
        <f t="shared" si="325"/>
        <v>4000</v>
      </c>
      <c r="AV541" s="99">
        <f t="shared" si="325"/>
        <v>3300</v>
      </c>
      <c r="AW541" s="100">
        <f>AO541*0.15</f>
        <v>2538</v>
      </c>
      <c r="AX541" s="240" t="s">
        <v>94</v>
      </c>
      <c r="AY541" s="101">
        <v>1960</v>
      </c>
      <c r="AZ541" s="102">
        <v>980</v>
      </c>
      <c r="BA541" s="102">
        <v>600</v>
      </c>
      <c r="BB541" s="102">
        <v>490</v>
      </c>
      <c r="BC541" s="237">
        <v>1680</v>
      </c>
      <c r="BD541" s="237">
        <v>840</v>
      </c>
      <c r="BE541" s="237">
        <v>510</v>
      </c>
      <c r="BF541" s="237">
        <v>420</v>
      </c>
      <c r="BG541" s="103">
        <f>AV541-AW541</f>
        <v>762</v>
      </c>
      <c r="BJ541" s="235" t="e">
        <f>M541*#REF!</f>
        <v>#REF!</v>
      </c>
      <c r="BK541" s="235" t="e">
        <f>N541*#REF!</f>
        <v>#REF!</v>
      </c>
      <c r="BL541" s="235" t="e">
        <f>O541*#REF!</f>
        <v>#REF!</v>
      </c>
      <c r="BM541" s="235" t="e">
        <f>P541*#REF!</f>
        <v>#REF!</v>
      </c>
    </row>
    <row r="542" spans="1:65" s="105" customFormat="1" ht="35.1" customHeight="1" x14ac:dyDescent="0.25">
      <c r="A542" s="83" t="str">
        <f t="shared" si="300"/>
        <v>XL1DT_D4+1</v>
      </c>
      <c r="B542" s="83" t="str">
        <f t="shared" si="301"/>
        <v>XL1DT_D4+2</v>
      </c>
      <c r="C542" s="83" t="str">
        <f t="shared" si="302"/>
        <v>XL1DT_D4+3</v>
      </c>
      <c r="D542" s="83" t="str">
        <f t="shared" si="303"/>
        <v>XL1DT_D4+4</v>
      </c>
      <c r="E542" s="32" t="s">
        <v>94</v>
      </c>
      <c r="F542" s="85"/>
      <c r="G542" s="85"/>
      <c r="H542" s="93" t="s">
        <v>199</v>
      </c>
      <c r="I542" s="84" t="s">
        <v>5617</v>
      </c>
      <c r="J542" s="94" t="s">
        <v>5618</v>
      </c>
      <c r="K542" s="84" t="str">
        <f t="shared" si="314"/>
        <v>XL1DT_D4</v>
      </c>
      <c r="L542" s="94" t="s">
        <v>5619</v>
      </c>
      <c r="M542" s="95">
        <v>3000</v>
      </c>
      <c r="N542" s="95">
        <v>1400</v>
      </c>
      <c r="O542" s="96">
        <v>850</v>
      </c>
      <c r="P542" s="96">
        <v>700</v>
      </c>
      <c r="Q542" s="95" t="e">
        <f>VLOOKUP(H542&amp;"Vị trí 1",#REF!,9,0)</f>
        <v>#REF!</v>
      </c>
      <c r="R542" s="95" t="e">
        <f>VLOOKUP(H542&amp;"Vị trí 2",#REF!,9,0)</f>
        <v>#REF!</v>
      </c>
      <c r="S542" s="95" t="e">
        <f>VLOOKUP(H542&amp;"Vị trí 3",#REF!,9,0)</f>
        <v>#REF!</v>
      </c>
      <c r="T542" s="95" t="e">
        <f>VLOOKUP(H542&amp;"Vị trí 4",#REF!,9,0)</f>
        <v>#REF!</v>
      </c>
      <c r="U542" s="237"/>
      <c r="V542" s="237"/>
      <c r="W542" s="237"/>
      <c r="X542" s="237"/>
      <c r="Y542" s="238"/>
      <c r="Z542" s="238"/>
      <c r="AA542" s="238"/>
      <c r="AB542" s="238"/>
      <c r="AC542" s="237"/>
      <c r="AD542" s="237"/>
      <c r="AE542" s="237"/>
      <c r="AF542" s="237"/>
      <c r="AG542" s="238"/>
      <c r="AH542" s="238"/>
      <c r="AI542" s="238"/>
      <c r="AJ542" s="238"/>
      <c r="AK542" s="86">
        <v>13.05</v>
      </c>
      <c r="AL542" s="86"/>
      <c r="AM542" s="239"/>
      <c r="AN542" s="239">
        <f>ROUNDDOWN(AK542*$AN$10/$AK$10,1)</f>
        <v>7.6</v>
      </c>
      <c r="AO542" s="98">
        <f t="shared" si="324"/>
        <v>22800</v>
      </c>
      <c r="AP542" s="98">
        <f t="shared" si="324"/>
        <v>10640</v>
      </c>
      <c r="AQ542" s="98">
        <f t="shared" si="324"/>
        <v>6460</v>
      </c>
      <c r="AR542" s="98">
        <f t="shared" si="324"/>
        <v>5320</v>
      </c>
      <c r="AS542" s="99">
        <f t="shared" si="325"/>
        <v>22800</v>
      </c>
      <c r="AT542" s="99">
        <f t="shared" si="325"/>
        <v>10600</v>
      </c>
      <c r="AU542" s="99">
        <f t="shared" si="325"/>
        <v>6500</v>
      </c>
      <c r="AV542" s="99">
        <f t="shared" si="325"/>
        <v>5300</v>
      </c>
      <c r="AW542" s="100">
        <f>AO542*0.15</f>
        <v>3420</v>
      </c>
      <c r="AX542" s="240" t="s">
        <v>94</v>
      </c>
      <c r="AY542" s="101">
        <v>1820</v>
      </c>
      <c r="AZ542" s="102">
        <v>980</v>
      </c>
      <c r="BA542" s="102">
        <v>600</v>
      </c>
      <c r="BB542" s="102">
        <v>490</v>
      </c>
      <c r="BC542" s="237">
        <v>1560</v>
      </c>
      <c r="BD542" s="237">
        <v>840</v>
      </c>
      <c r="BE542" s="237">
        <v>510</v>
      </c>
      <c r="BF542" s="237">
        <v>420</v>
      </c>
      <c r="BG542" s="103">
        <f>AV542-AW542</f>
        <v>1880</v>
      </c>
      <c r="BJ542" s="235" t="e">
        <f>M542*#REF!</f>
        <v>#REF!</v>
      </c>
      <c r="BK542" s="235" t="e">
        <f>N542*#REF!</f>
        <v>#REF!</v>
      </c>
      <c r="BL542" s="235" t="e">
        <f>O542*#REF!</f>
        <v>#REF!</v>
      </c>
      <c r="BM542" s="235" t="e">
        <f>P542*#REF!</f>
        <v>#REF!</v>
      </c>
    </row>
    <row r="543" spans="1:65" s="105" customFormat="1" ht="35.1" customHeight="1" x14ac:dyDescent="0.25">
      <c r="A543" s="83" t="str">
        <f t="shared" si="300"/>
        <v>XL1DT_D5+1</v>
      </c>
      <c r="B543" s="83" t="str">
        <f t="shared" si="301"/>
        <v>XL1DT_D5+2</v>
      </c>
      <c r="C543" s="83" t="str">
        <f t="shared" si="302"/>
        <v>XL1DT_D5+3</v>
      </c>
      <c r="D543" s="83" t="str">
        <f t="shared" si="303"/>
        <v>XL1DT_D5+4</v>
      </c>
      <c r="E543" s="32" t="s">
        <v>94</v>
      </c>
      <c r="F543" s="85"/>
      <c r="G543" s="85"/>
      <c r="H543" s="93" t="s">
        <v>200</v>
      </c>
      <c r="I543" s="84" t="s">
        <v>5620</v>
      </c>
      <c r="J543" s="94" t="s">
        <v>5621</v>
      </c>
      <c r="K543" s="84" t="str">
        <f t="shared" si="314"/>
        <v>XL1DT_D5</v>
      </c>
      <c r="L543" s="94" t="s">
        <v>5608</v>
      </c>
      <c r="M543" s="95">
        <v>2800</v>
      </c>
      <c r="N543" s="95">
        <v>1400</v>
      </c>
      <c r="O543" s="96">
        <v>850</v>
      </c>
      <c r="P543" s="96">
        <v>700</v>
      </c>
      <c r="Q543" s="95" t="e">
        <f>VLOOKUP(H543&amp;"Vị trí 1",#REF!,9,0)</f>
        <v>#REF!</v>
      </c>
      <c r="R543" s="95" t="e">
        <f>VLOOKUP(H543&amp;"Vị trí 2",#REF!,9,0)</f>
        <v>#REF!</v>
      </c>
      <c r="S543" s="95" t="e">
        <f>VLOOKUP(H543&amp;"Vị trí 3",#REF!,9,0)</f>
        <v>#REF!</v>
      </c>
      <c r="T543" s="95" t="e">
        <f>VLOOKUP(H543&amp;"Vị trí 4",#REF!,9,0)</f>
        <v>#REF!</v>
      </c>
      <c r="U543" s="237"/>
      <c r="V543" s="237"/>
      <c r="W543" s="237"/>
      <c r="X543" s="237"/>
      <c r="Y543" s="238"/>
      <c r="Z543" s="238"/>
      <c r="AA543" s="238"/>
      <c r="AB543" s="238"/>
      <c r="AC543" s="237"/>
      <c r="AD543" s="237"/>
      <c r="AE543" s="237"/>
      <c r="AF543" s="237"/>
      <c r="AG543" s="238"/>
      <c r="AH543" s="238"/>
      <c r="AI543" s="238"/>
      <c r="AJ543" s="238"/>
      <c r="AK543" s="86">
        <v>7.99</v>
      </c>
      <c r="AL543" s="86"/>
      <c r="AM543" s="239"/>
      <c r="AN543" s="239">
        <f>ROUNDDOWN(AK543*$AN$10/$AK$10,1)</f>
        <v>4.7</v>
      </c>
      <c r="AO543" s="98">
        <f t="shared" si="324"/>
        <v>13160</v>
      </c>
      <c r="AP543" s="98">
        <f t="shared" si="324"/>
        <v>6580</v>
      </c>
      <c r="AQ543" s="98">
        <f t="shared" si="324"/>
        <v>3995</v>
      </c>
      <c r="AR543" s="98">
        <f t="shared" si="324"/>
        <v>3290</v>
      </c>
      <c r="AS543" s="99">
        <f t="shared" si="325"/>
        <v>13200</v>
      </c>
      <c r="AT543" s="99">
        <f t="shared" si="325"/>
        <v>6600</v>
      </c>
      <c r="AU543" s="99">
        <f t="shared" si="325"/>
        <v>4000</v>
      </c>
      <c r="AV543" s="99">
        <f t="shared" si="325"/>
        <v>3300</v>
      </c>
      <c r="AW543" s="100">
        <f>AO543*0.15</f>
        <v>1974</v>
      </c>
      <c r="AX543" s="240" t="s">
        <v>94</v>
      </c>
      <c r="AY543" s="101"/>
      <c r="AZ543" s="102"/>
      <c r="BA543" s="102"/>
      <c r="BB543" s="102"/>
      <c r="BC543" s="237"/>
      <c r="BD543" s="237"/>
      <c r="BE543" s="237"/>
      <c r="BF543" s="237"/>
      <c r="BG543" s="103">
        <f>AV543-AW543</f>
        <v>1326</v>
      </c>
    </row>
    <row r="544" spans="1:65" s="105" customFormat="1" ht="35.1" customHeight="1" x14ac:dyDescent="0.25">
      <c r="A544" s="83" t="str">
        <f t="shared" si="300"/>
        <v>XL2DT+1</v>
      </c>
      <c r="B544" s="83" t="str">
        <f t="shared" si="301"/>
        <v>XL2DT+2</v>
      </c>
      <c r="C544" s="83" t="str">
        <f t="shared" si="302"/>
        <v>XL2DT+3</v>
      </c>
      <c r="D544" s="83" t="str">
        <f t="shared" si="303"/>
        <v>XL2DT+4</v>
      </c>
      <c r="E544" s="32" t="s">
        <v>94</v>
      </c>
      <c r="F544" s="85">
        <v>2</v>
      </c>
      <c r="G544" s="85"/>
      <c r="H544" s="93" t="s">
        <v>5622</v>
      </c>
      <c r="I544" s="84" t="s">
        <v>212</v>
      </c>
      <c r="J544" s="94" t="s">
        <v>1099</v>
      </c>
      <c r="K544" s="84"/>
      <c r="L544" s="94" t="s">
        <v>5623</v>
      </c>
      <c r="M544" s="96"/>
      <c r="N544" s="96"/>
      <c r="O544" s="96"/>
      <c r="P544" s="96"/>
      <c r="Q544" s="95"/>
      <c r="R544" s="95"/>
      <c r="S544" s="95"/>
      <c r="T544" s="95"/>
      <c r="U544" s="237"/>
      <c r="V544" s="237"/>
      <c r="W544" s="237"/>
      <c r="X544" s="237"/>
      <c r="Y544" s="238"/>
      <c r="Z544" s="238"/>
      <c r="AA544" s="238"/>
      <c r="AB544" s="238"/>
      <c r="AC544" s="237"/>
      <c r="AD544" s="237"/>
      <c r="AE544" s="237"/>
      <c r="AF544" s="237"/>
      <c r="AG544" s="238"/>
      <c r="AH544" s="238"/>
      <c r="AI544" s="238"/>
      <c r="AJ544" s="238"/>
      <c r="AK544" s="86"/>
      <c r="AL544" s="86"/>
      <c r="AM544" s="239"/>
      <c r="AN544" s="239"/>
      <c r="AO544" s="98"/>
      <c r="AP544" s="98"/>
      <c r="AQ544" s="98"/>
      <c r="AR544" s="98"/>
      <c r="AS544" s="98"/>
      <c r="AT544" s="98"/>
      <c r="AU544" s="98"/>
      <c r="AV544" s="98"/>
      <c r="AW544" s="58"/>
      <c r="AX544" s="240" t="s">
        <v>94</v>
      </c>
      <c r="AY544" s="101">
        <v>2380</v>
      </c>
      <c r="AZ544" s="102">
        <v>1050</v>
      </c>
      <c r="BA544" s="102">
        <v>600</v>
      </c>
      <c r="BB544" s="102">
        <v>490</v>
      </c>
      <c r="BC544" s="237">
        <v>2040</v>
      </c>
      <c r="BD544" s="237">
        <v>900</v>
      </c>
      <c r="BE544" s="237">
        <v>510</v>
      </c>
      <c r="BF544" s="237">
        <v>420</v>
      </c>
      <c r="BJ544" s="235" t="e">
        <f>M544*#REF!</f>
        <v>#REF!</v>
      </c>
      <c r="BK544" s="235" t="e">
        <f>N544*#REF!</f>
        <v>#REF!</v>
      </c>
      <c r="BL544" s="235" t="e">
        <f>O544*#REF!</f>
        <v>#REF!</v>
      </c>
      <c r="BM544" s="235" t="e">
        <f>P544*#REF!</f>
        <v>#REF!</v>
      </c>
    </row>
    <row r="545" spans="1:65" s="105" customFormat="1" ht="35.1" customHeight="1" x14ac:dyDescent="0.25">
      <c r="A545" s="83" t="str">
        <f t="shared" si="300"/>
        <v>XL2DT_D1+1</v>
      </c>
      <c r="B545" s="83" t="str">
        <f t="shared" si="301"/>
        <v>XL2DT_D1+2</v>
      </c>
      <c r="C545" s="83" t="str">
        <f t="shared" si="302"/>
        <v>XL2DT_D1+3</v>
      </c>
      <c r="D545" s="83" t="str">
        <f t="shared" si="303"/>
        <v>XL2DT_D1+4</v>
      </c>
      <c r="E545" s="32" t="s">
        <v>94</v>
      </c>
      <c r="F545" s="85"/>
      <c r="G545" s="85"/>
      <c r="H545" s="93" t="s">
        <v>211</v>
      </c>
      <c r="I545" s="84" t="s">
        <v>5624</v>
      </c>
      <c r="J545" s="94" t="s">
        <v>1099</v>
      </c>
      <c r="K545" s="84" t="str">
        <f t="shared" si="314"/>
        <v>XL2DT_D1</v>
      </c>
      <c r="L545" s="94" t="s">
        <v>210</v>
      </c>
      <c r="M545" s="95">
        <v>3400</v>
      </c>
      <c r="N545" s="95">
        <v>1500</v>
      </c>
      <c r="O545" s="96">
        <v>850</v>
      </c>
      <c r="P545" s="96">
        <v>700</v>
      </c>
      <c r="Q545" s="95" t="e">
        <f>VLOOKUP(H545&amp;"Vị trí 1",#REF!,9,0)</f>
        <v>#REF!</v>
      </c>
      <c r="R545" s="95" t="e">
        <f>VLOOKUP(H545&amp;"Vị trí 2",#REF!,9,0)</f>
        <v>#REF!</v>
      </c>
      <c r="S545" s="95" t="e">
        <f>VLOOKUP(H545&amp;"Vị trí 3",#REF!,9,0)</f>
        <v>#REF!</v>
      </c>
      <c r="T545" s="95" t="e">
        <f>VLOOKUP(H545&amp;"Vị trí 4",#REF!,9,0)</f>
        <v>#REF!</v>
      </c>
      <c r="U545" s="237"/>
      <c r="V545" s="237"/>
      <c r="W545" s="237"/>
      <c r="X545" s="237"/>
      <c r="Y545" s="238"/>
      <c r="Z545" s="238"/>
      <c r="AA545" s="238"/>
      <c r="AB545" s="238"/>
      <c r="AC545" s="237"/>
      <c r="AD545" s="237"/>
      <c r="AE545" s="237"/>
      <c r="AF545" s="237"/>
      <c r="AG545" s="238"/>
      <c r="AH545" s="238"/>
      <c r="AI545" s="238"/>
      <c r="AJ545" s="238"/>
      <c r="AK545" s="86">
        <v>7.99</v>
      </c>
      <c r="AL545" s="86"/>
      <c r="AM545" s="239"/>
      <c r="AN545" s="239">
        <f>ROUNDDOWN(AK545*$AN$10/$AK$10,1)</f>
        <v>4.7</v>
      </c>
      <c r="AO545" s="98">
        <f t="shared" ref="AO545:AR549" si="326">M545*$AN545</f>
        <v>15980</v>
      </c>
      <c r="AP545" s="98">
        <f t="shared" si="326"/>
        <v>7050</v>
      </c>
      <c r="AQ545" s="98">
        <f t="shared" si="326"/>
        <v>3995</v>
      </c>
      <c r="AR545" s="98">
        <f t="shared" si="326"/>
        <v>3290</v>
      </c>
      <c r="AS545" s="99">
        <f t="shared" ref="AS545:AV549" si="327">IF(AO545&lt;1000,ROUND(AO545,-1),ROUND(AO545,-2))</f>
        <v>16000</v>
      </c>
      <c r="AT545" s="99">
        <f t="shared" si="327"/>
        <v>7100</v>
      </c>
      <c r="AU545" s="99">
        <f t="shared" si="327"/>
        <v>4000</v>
      </c>
      <c r="AV545" s="99">
        <f t="shared" si="327"/>
        <v>3300</v>
      </c>
      <c r="AW545" s="100">
        <f>AO545*0.15</f>
        <v>2397</v>
      </c>
      <c r="AX545" s="240" t="s">
        <v>94</v>
      </c>
      <c r="AY545" s="101">
        <v>2240</v>
      </c>
      <c r="AZ545" s="102">
        <v>980</v>
      </c>
      <c r="BA545" s="102">
        <v>600</v>
      </c>
      <c r="BB545" s="102">
        <v>490</v>
      </c>
      <c r="BC545" s="237">
        <v>1920</v>
      </c>
      <c r="BD545" s="237">
        <v>840</v>
      </c>
      <c r="BE545" s="237">
        <v>510</v>
      </c>
      <c r="BF545" s="237">
        <v>420</v>
      </c>
      <c r="BG545" s="103">
        <f>AV545-AW545</f>
        <v>903</v>
      </c>
      <c r="BJ545" s="235" t="e">
        <f>M545*#REF!</f>
        <v>#REF!</v>
      </c>
      <c r="BK545" s="235" t="e">
        <f>N545*#REF!</f>
        <v>#REF!</v>
      </c>
      <c r="BL545" s="235" t="e">
        <f>O545*#REF!</f>
        <v>#REF!</v>
      </c>
      <c r="BM545" s="235" t="e">
        <f>P545*#REF!</f>
        <v>#REF!</v>
      </c>
    </row>
    <row r="546" spans="1:65" s="105" customFormat="1" ht="35.1" customHeight="1" x14ac:dyDescent="0.25">
      <c r="A546" s="83" t="str">
        <f t="shared" si="300"/>
        <v>XL2DT_D2+1</v>
      </c>
      <c r="B546" s="83" t="str">
        <f t="shared" si="301"/>
        <v>XL2DT_D2+2</v>
      </c>
      <c r="C546" s="83" t="str">
        <f t="shared" si="302"/>
        <v>XL2DT_D2+3</v>
      </c>
      <c r="D546" s="83" t="str">
        <f t="shared" si="303"/>
        <v>XL2DT_D2+4</v>
      </c>
      <c r="E546" s="32" t="s">
        <v>94</v>
      </c>
      <c r="F546" s="85"/>
      <c r="G546" s="85"/>
      <c r="H546" s="93" t="s">
        <v>213</v>
      </c>
      <c r="I546" s="84" t="s">
        <v>5625</v>
      </c>
      <c r="J546" s="94" t="s">
        <v>210</v>
      </c>
      <c r="K546" s="84" t="str">
        <f t="shared" si="314"/>
        <v>XL2DT_D2</v>
      </c>
      <c r="L546" s="94" t="s">
        <v>93</v>
      </c>
      <c r="M546" s="95">
        <v>3600</v>
      </c>
      <c r="N546" s="95">
        <v>1600</v>
      </c>
      <c r="O546" s="96">
        <v>850</v>
      </c>
      <c r="P546" s="96">
        <v>700</v>
      </c>
      <c r="Q546" s="95" t="e">
        <f>VLOOKUP(H546&amp;"Vị trí 1",#REF!,9,0)</f>
        <v>#REF!</v>
      </c>
      <c r="R546" s="95" t="e">
        <f>VLOOKUP(H546&amp;"Vị trí 2",#REF!,9,0)</f>
        <v>#REF!</v>
      </c>
      <c r="S546" s="95" t="e">
        <f>VLOOKUP(H546&amp;"Vị trí 3",#REF!,9,0)</f>
        <v>#REF!</v>
      </c>
      <c r="T546" s="95" t="e">
        <f>VLOOKUP(H546&amp;"Vị trí 4",#REF!,9,0)</f>
        <v>#REF!</v>
      </c>
      <c r="U546" s="237"/>
      <c r="V546" s="237"/>
      <c r="W546" s="237"/>
      <c r="X546" s="237"/>
      <c r="Y546" s="238"/>
      <c r="Z546" s="238"/>
      <c r="AA546" s="238"/>
      <c r="AB546" s="238"/>
      <c r="AC546" s="237"/>
      <c r="AD546" s="237"/>
      <c r="AE546" s="237"/>
      <c r="AF546" s="237"/>
      <c r="AG546" s="238"/>
      <c r="AH546" s="238"/>
      <c r="AI546" s="238"/>
      <c r="AJ546" s="238"/>
      <c r="AK546" s="86">
        <v>7.99</v>
      </c>
      <c r="AL546" s="86"/>
      <c r="AM546" s="239"/>
      <c r="AN546" s="239">
        <f>ROUNDDOWN(AK546*$AN$10/$AK$10,1)</f>
        <v>4.7</v>
      </c>
      <c r="AO546" s="98">
        <f t="shared" si="326"/>
        <v>16920</v>
      </c>
      <c r="AP546" s="98">
        <f t="shared" si="326"/>
        <v>7520</v>
      </c>
      <c r="AQ546" s="98">
        <f t="shared" si="326"/>
        <v>3995</v>
      </c>
      <c r="AR546" s="98">
        <f t="shared" si="326"/>
        <v>3290</v>
      </c>
      <c r="AS546" s="99">
        <f t="shared" si="327"/>
        <v>16900</v>
      </c>
      <c r="AT546" s="99">
        <f t="shared" si="327"/>
        <v>7500</v>
      </c>
      <c r="AU546" s="99">
        <f t="shared" si="327"/>
        <v>4000</v>
      </c>
      <c r="AV546" s="99">
        <f t="shared" si="327"/>
        <v>3300</v>
      </c>
      <c r="AW546" s="100">
        <f>AO546*0.15</f>
        <v>2538</v>
      </c>
      <c r="AX546" s="240" t="s">
        <v>94</v>
      </c>
      <c r="AY546" s="101">
        <v>1960</v>
      </c>
      <c r="AZ546" s="102">
        <v>980</v>
      </c>
      <c r="BA546" s="102">
        <v>600</v>
      </c>
      <c r="BB546" s="102">
        <v>490</v>
      </c>
      <c r="BC546" s="237">
        <v>1680</v>
      </c>
      <c r="BD546" s="237">
        <v>840</v>
      </c>
      <c r="BE546" s="237">
        <v>510</v>
      </c>
      <c r="BF546" s="237">
        <v>420</v>
      </c>
      <c r="BG546" s="103">
        <f>AV546-AW546</f>
        <v>762</v>
      </c>
      <c r="BJ546" s="235" t="e">
        <f>M546*#REF!</f>
        <v>#REF!</v>
      </c>
      <c r="BK546" s="235" t="e">
        <f>N546*#REF!</f>
        <v>#REF!</v>
      </c>
      <c r="BL546" s="235" t="e">
        <f>O546*#REF!</f>
        <v>#REF!</v>
      </c>
      <c r="BM546" s="235" t="e">
        <f>P546*#REF!</f>
        <v>#REF!</v>
      </c>
    </row>
    <row r="547" spans="1:65" s="105" customFormat="1" ht="35.1" customHeight="1" x14ac:dyDescent="0.25">
      <c r="A547" s="83" t="str">
        <f t="shared" si="300"/>
        <v>XL2DT_D3+1</v>
      </c>
      <c r="B547" s="83" t="str">
        <f t="shared" si="301"/>
        <v>XL2DT_D3+2</v>
      </c>
      <c r="C547" s="83" t="str">
        <f t="shared" si="302"/>
        <v>XL2DT_D3+3</v>
      </c>
      <c r="D547" s="83" t="str">
        <f t="shared" si="303"/>
        <v>XL2DT_D3+4</v>
      </c>
      <c r="E547" s="32" t="s">
        <v>94</v>
      </c>
      <c r="F547" s="85"/>
      <c r="G547" s="85"/>
      <c r="H547" s="93" t="s">
        <v>214</v>
      </c>
      <c r="I547" s="84" t="s">
        <v>5626</v>
      </c>
      <c r="J547" s="94" t="s">
        <v>93</v>
      </c>
      <c r="K547" s="84" t="str">
        <f t="shared" si="314"/>
        <v>XL2DT_D3</v>
      </c>
      <c r="L547" s="94" t="s">
        <v>5627</v>
      </c>
      <c r="M547" s="95">
        <v>3000</v>
      </c>
      <c r="N547" s="95">
        <v>1400</v>
      </c>
      <c r="O547" s="96">
        <v>850</v>
      </c>
      <c r="P547" s="96">
        <v>700</v>
      </c>
      <c r="Q547" s="95" t="e">
        <f>VLOOKUP(H547&amp;"Vị trí 1",#REF!,9,0)</f>
        <v>#REF!</v>
      </c>
      <c r="R547" s="95" t="e">
        <f>VLOOKUP(H547&amp;"Vị trí 2",#REF!,9,0)</f>
        <v>#REF!</v>
      </c>
      <c r="S547" s="95" t="e">
        <f>VLOOKUP(H547&amp;"Vị trí 3",#REF!,9,0)</f>
        <v>#REF!</v>
      </c>
      <c r="T547" s="95" t="e">
        <f>VLOOKUP(H547&amp;"Vị trí 4",#REF!,9,0)</f>
        <v>#REF!</v>
      </c>
      <c r="U547" s="237"/>
      <c r="V547" s="237"/>
      <c r="W547" s="237"/>
      <c r="X547" s="237"/>
      <c r="Y547" s="238"/>
      <c r="Z547" s="238"/>
      <c r="AA547" s="238"/>
      <c r="AB547" s="238"/>
      <c r="AC547" s="237"/>
      <c r="AD547" s="237"/>
      <c r="AE547" s="237"/>
      <c r="AF547" s="237"/>
      <c r="AG547" s="238"/>
      <c r="AH547" s="238"/>
      <c r="AI547" s="238"/>
      <c r="AJ547" s="238"/>
      <c r="AK547" s="86">
        <v>7.99</v>
      </c>
      <c r="AL547" s="86"/>
      <c r="AM547" s="239"/>
      <c r="AN547" s="239">
        <f>ROUNDDOWN(AK547*$AN$10/$AK$10,1)</f>
        <v>4.7</v>
      </c>
      <c r="AO547" s="98">
        <f t="shared" si="326"/>
        <v>14100</v>
      </c>
      <c r="AP547" s="98">
        <f t="shared" si="326"/>
        <v>6580</v>
      </c>
      <c r="AQ547" s="98">
        <f t="shared" si="326"/>
        <v>3995</v>
      </c>
      <c r="AR547" s="98">
        <f t="shared" si="326"/>
        <v>3290</v>
      </c>
      <c r="AS547" s="99">
        <f t="shared" si="327"/>
        <v>14100</v>
      </c>
      <c r="AT547" s="99">
        <f t="shared" si="327"/>
        <v>6600</v>
      </c>
      <c r="AU547" s="99">
        <f t="shared" si="327"/>
        <v>4000</v>
      </c>
      <c r="AV547" s="99">
        <f t="shared" si="327"/>
        <v>3300</v>
      </c>
      <c r="AW547" s="100">
        <f>AO547*0.15</f>
        <v>2115</v>
      </c>
      <c r="AX547" s="240" t="s">
        <v>94</v>
      </c>
      <c r="AY547" s="101"/>
      <c r="AZ547" s="102"/>
      <c r="BA547" s="102"/>
      <c r="BB547" s="102"/>
      <c r="BC547" s="237"/>
      <c r="BD547" s="237"/>
      <c r="BE547" s="237"/>
      <c r="BF547" s="237"/>
      <c r="BG547" s="103">
        <f>AV547-AW547</f>
        <v>1185</v>
      </c>
    </row>
    <row r="548" spans="1:65" s="105" customFormat="1" ht="35.1" customHeight="1" x14ac:dyDescent="0.25">
      <c r="A548" s="83" t="str">
        <f t="shared" si="300"/>
        <v>XL2DT_D4+1</v>
      </c>
      <c r="B548" s="83" t="str">
        <f t="shared" si="301"/>
        <v>XL2DT_D4+2</v>
      </c>
      <c r="C548" s="83" t="str">
        <f t="shared" si="302"/>
        <v>XL2DT_D4+3</v>
      </c>
      <c r="D548" s="83" t="str">
        <f t="shared" si="303"/>
        <v>XL2DT_D4+4</v>
      </c>
      <c r="E548" s="32" t="s">
        <v>94</v>
      </c>
      <c r="F548" s="85"/>
      <c r="G548" s="85"/>
      <c r="H548" s="93" t="s">
        <v>215</v>
      </c>
      <c r="I548" s="84" t="s">
        <v>5628</v>
      </c>
      <c r="J548" s="94" t="s">
        <v>5629</v>
      </c>
      <c r="K548" s="84" t="str">
        <f t="shared" si="314"/>
        <v>XL2DT_D4</v>
      </c>
      <c r="L548" s="94" t="s">
        <v>236</v>
      </c>
      <c r="M548" s="95">
        <v>2800</v>
      </c>
      <c r="N548" s="95">
        <v>1400</v>
      </c>
      <c r="O548" s="96">
        <v>850</v>
      </c>
      <c r="P548" s="96">
        <v>700</v>
      </c>
      <c r="Q548" s="95" t="e">
        <f>VLOOKUP(H548&amp;"Vị trí 1",#REF!,9,0)</f>
        <v>#REF!</v>
      </c>
      <c r="R548" s="95" t="e">
        <f>VLOOKUP(H548&amp;"Vị trí 2",#REF!,9,0)</f>
        <v>#REF!</v>
      </c>
      <c r="S548" s="95" t="e">
        <f>VLOOKUP(H548&amp;"Vị trí 3",#REF!,9,0)</f>
        <v>#REF!</v>
      </c>
      <c r="T548" s="95" t="e">
        <f>VLOOKUP(H548&amp;"Vị trí 4",#REF!,9,0)</f>
        <v>#REF!</v>
      </c>
      <c r="U548" s="237"/>
      <c r="V548" s="237"/>
      <c r="W548" s="237"/>
      <c r="X548" s="237"/>
      <c r="Y548" s="238"/>
      <c r="Z548" s="238"/>
      <c r="AA548" s="238"/>
      <c r="AB548" s="238"/>
      <c r="AC548" s="237"/>
      <c r="AD548" s="237"/>
      <c r="AE548" s="237"/>
      <c r="AF548" s="237"/>
      <c r="AG548" s="238"/>
      <c r="AH548" s="238"/>
      <c r="AI548" s="238"/>
      <c r="AJ548" s="238"/>
      <c r="AK548" s="86">
        <v>7.99</v>
      </c>
      <c r="AL548" s="86"/>
      <c r="AM548" s="239"/>
      <c r="AN548" s="239">
        <f>ROUNDDOWN(AK548*$AN$10/$AK$10,1)</f>
        <v>4.7</v>
      </c>
      <c r="AO548" s="98">
        <f t="shared" si="326"/>
        <v>13160</v>
      </c>
      <c r="AP548" s="98">
        <f t="shared" si="326"/>
        <v>6580</v>
      </c>
      <c r="AQ548" s="98">
        <f t="shared" si="326"/>
        <v>3995</v>
      </c>
      <c r="AR548" s="98">
        <f t="shared" si="326"/>
        <v>3290</v>
      </c>
      <c r="AS548" s="99">
        <f t="shared" si="327"/>
        <v>13200</v>
      </c>
      <c r="AT548" s="99">
        <f t="shared" si="327"/>
        <v>6600</v>
      </c>
      <c r="AU548" s="99">
        <f t="shared" si="327"/>
        <v>4000</v>
      </c>
      <c r="AV548" s="99">
        <f t="shared" si="327"/>
        <v>3300</v>
      </c>
      <c r="AW548" s="100">
        <f>AO548*0.15</f>
        <v>1974</v>
      </c>
      <c r="AX548" s="240" t="s">
        <v>94</v>
      </c>
      <c r="AY548" s="101">
        <v>1960</v>
      </c>
      <c r="AZ548" s="102">
        <v>980</v>
      </c>
      <c r="BA548" s="102">
        <v>600</v>
      </c>
      <c r="BB548" s="102">
        <v>490</v>
      </c>
      <c r="BC548" s="237">
        <v>1680</v>
      </c>
      <c r="BD548" s="237">
        <v>840</v>
      </c>
      <c r="BE548" s="237">
        <v>510</v>
      </c>
      <c r="BF548" s="237">
        <v>420</v>
      </c>
      <c r="BG548" s="103">
        <f>AV548-AW548</f>
        <v>1326</v>
      </c>
      <c r="BJ548" s="235" t="e">
        <f>M548*#REF!</f>
        <v>#REF!</v>
      </c>
      <c r="BK548" s="235" t="e">
        <f>N548*#REF!</f>
        <v>#REF!</v>
      </c>
      <c r="BL548" s="235" t="e">
        <f>O548*#REF!</f>
        <v>#REF!</v>
      </c>
      <c r="BM548" s="235" t="e">
        <f>P548*#REF!</f>
        <v>#REF!</v>
      </c>
    </row>
    <row r="549" spans="1:65" s="105" customFormat="1" ht="35.1" customHeight="1" x14ac:dyDescent="0.25">
      <c r="A549" s="83" t="str">
        <f t="shared" si="300"/>
        <v>XL2DT_D5+1</v>
      </c>
      <c r="B549" s="83" t="str">
        <f t="shared" si="301"/>
        <v>XL2DT_D5+2</v>
      </c>
      <c r="C549" s="83" t="str">
        <f t="shared" si="302"/>
        <v>XL2DT_D5+3</v>
      </c>
      <c r="D549" s="83" t="str">
        <f t="shared" si="303"/>
        <v>XL2DT_D5+4</v>
      </c>
      <c r="E549" s="32" t="s">
        <v>94</v>
      </c>
      <c r="F549" s="85"/>
      <c r="G549" s="85"/>
      <c r="H549" s="93" t="s">
        <v>216</v>
      </c>
      <c r="I549" s="84" t="s">
        <v>5630</v>
      </c>
      <c r="J549" s="94" t="s">
        <v>236</v>
      </c>
      <c r="K549" s="84" t="str">
        <f t="shared" si="314"/>
        <v>XL2DT_D5</v>
      </c>
      <c r="L549" s="94" t="s">
        <v>5623</v>
      </c>
      <c r="M549" s="95">
        <v>2600</v>
      </c>
      <c r="N549" s="95">
        <v>1400</v>
      </c>
      <c r="O549" s="96">
        <v>850</v>
      </c>
      <c r="P549" s="96">
        <v>700</v>
      </c>
      <c r="Q549" s="95" t="e">
        <f>VLOOKUP(H549&amp;"Vị trí 1",#REF!,9,0)</f>
        <v>#REF!</v>
      </c>
      <c r="R549" s="95" t="e">
        <f>VLOOKUP(H549&amp;"Vị trí 2",#REF!,9,0)</f>
        <v>#REF!</v>
      </c>
      <c r="S549" s="95" t="e">
        <f>VLOOKUP(H549&amp;"Vị trí 3",#REF!,9,0)</f>
        <v>#REF!</v>
      </c>
      <c r="T549" s="95" t="e">
        <f>VLOOKUP(H549&amp;"Vị trí 4",#REF!,9,0)</f>
        <v>#REF!</v>
      </c>
      <c r="U549" s="237"/>
      <c r="V549" s="237"/>
      <c r="W549" s="237"/>
      <c r="X549" s="237"/>
      <c r="Y549" s="238"/>
      <c r="Z549" s="238"/>
      <c r="AA549" s="238"/>
      <c r="AB549" s="238"/>
      <c r="AC549" s="237"/>
      <c r="AD549" s="237"/>
      <c r="AE549" s="237"/>
      <c r="AF549" s="237"/>
      <c r="AG549" s="238"/>
      <c r="AH549" s="238"/>
      <c r="AI549" s="238"/>
      <c r="AJ549" s="238"/>
      <c r="AK549" s="86">
        <v>7.99</v>
      </c>
      <c r="AL549" s="86"/>
      <c r="AM549" s="239"/>
      <c r="AN549" s="239">
        <f>ROUNDDOWN(AK549*$AN$10/$AK$10,1)</f>
        <v>4.7</v>
      </c>
      <c r="AO549" s="98">
        <f t="shared" si="326"/>
        <v>12220</v>
      </c>
      <c r="AP549" s="98">
        <f t="shared" si="326"/>
        <v>6580</v>
      </c>
      <c r="AQ549" s="98">
        <f t="shared" si="326"/>
        <v>3995</v>
      </c>
      <c r="AR549" s="98">
        <f t="shared" si="326"/>
        <v>3290</v>
      </c>
      <c r="AS549" s="99">
        <f t="shared" si="327"/>
        <v>12200</v>
      </c>
      <c r="AT549" s="99">
        <f t="shared" si="327"/>
        <v>6600</v>
      </c>
      <c r="AU549" s="99">
        <f t="shared" si="327"/>
        <v>4000</v>
      </c>
      <c r="AV549" s="99">
        <f t="shared" si="327"/>
        <v>3300</v>
      </c>
      <c r="AW549" s="100">
        <f>AO549*0.15</f>
        <v>1833</v>
      </c>
      <c r="AX549" s="240" t="s">
        <v>94</v>
      </c>
      <c r="AY549" s="101">
        <v>2240</v>
      </c>
      <c r="AZ549" s="102">
        <v>980</v>
      </c>
      <c r="BA549" s="102">
        <v>600</v>
      </c>
      <c r="BB549" s="102">
        <v>490</v>
      </c>
      <c r="BC549" s="237">
        <v>1920</v>
      </c>
      <c r="BD549" s="237">
        <v>840</v>
      </c>
      <c r="BE549" s="237">
        <v>510</v>
      </c>
      <c r="BF549" s="237">
        <v>420</v>
      </c>
      <c r="BG549" s="103">
        <f>AV549-AW549</f>
        <v>1467</v>
      </c>
      <c r="BJ549" s="235" t="e">
        <f>M549*#REF!</f>
        <v>#REF!</v>
      </c>
      <c r="BK549" s="235" t="e">
        <f>N549*#REF!</f>
        <v>#REF!</v>
      </c>
      <c r="BL549" s="235" t="e">
        <f>O549*#REF!</f>
        <v>#REF!</v>
      </c>
      <c r="BM549" s="235" t="e">
        <f>P549*#REF!</f>
        <v>#REF!</v>
      </c>
    </row>
    <row r="550" spans="1:65" s="105" customFormat="1" ht="35.1" customHeight="1" x14ac:dyDescent="0.25">
      <c r="A550" s="83" t="str">
        <f t="shared" si="300"/>
        <v>XL3DT+1</v>
      </c>
      <c r="B550" s="83" t="str">
        <f t="shared" si="301"/>
        <v>XL3DT+2</v>
      </c>
      <c r="C550" s="83" t="str">
        <f t="shared" si="302"/>
        <v>XL3DT+3</v>
      </c>
      <c r="D550" s="83" t="str">
        <f t="shared" si="303"/>
        <v>XL3DT+4</v>
      </c>
      <c r="E550" s="32" t="s">
        <v>94</v>
      </c>
      <c r="F550" s="85">
        <v>3</v>
      </c>
      <c r="G550" s="85"/>
      <c r="H550" s="93" t="s">
        <v>5631</v>
      </c>
      <c r="I550" s="84" t="s">
        <v>218</v>
      </c>
      <c r="J550" s="94" t="s">
        <v>5632</v>
      </c>
      <c r="K550" s="84"/>
      <c r="L550" s="94" t="s">
        <v>5623</v>
      </c>
      <c r="M550" s="96"/>
      <c r="N550" s="96"/>
      <c r="O550" s="96"/>
      <c r="P550" s="96"/>
      <c r="Q550" s="95"/>
      <c r="R550" s="95"/>
      <c r="S550" s="95"/>
      <c r="T550" s="95"/>
      <c r="U550" s="237"/>
      <c r="V550" s="237"/>
      <c r="W550" s="237"/>
      <c r="X550" s="237"/>
      <c r="Y550" s="238"/>
      <c r="Z550" s="238"/>
      <c r="AA550" s="238"/>
      <c r="AB550" s="238"/>
      <c r="AC550" s="237"/>
      <c r="AD550" s="237"/>
      <c r="AE550" s="237"/>
      <c r="AF550" s="237"/>
      <c r="AG550" s="238"/>
      <c r="AH550" s="238"/>
      <c r="AI550" s="238"/>
      <c r="AJ550" s="238"/>
      <c r="AK550" s="86"/>
      <c r="AL550" s="86"/>
      <c r="AM550" s="239"/>
      <c r="AN550" s="239"/>
      <c r="AO550" s="98"/>
      <c r="AP550" s="98"/>
      <c r="AQ550" s="98"/>
      <c r="AR550" s="98"/>
      <c r="AS550" s="98"/>
      <c r="AT550" s="98"/>
      <c r="AU550" s="98"/>
      <c r="AV550" s="98"/>
      <c r="AW550" s="58"/>
      <c r="AX550" s="240" t="s">
        <v>94</v>
      </c>
      <c r="AY550" s="101"/>
      <c r="AZ550" s="102"/>
      <c r="BA550" s="102"/>
      <c r="BB550" s="102"/>
      <c r="BC550" s="237"/>
      <c r="BD550" s="237"/>
      <c r="BE550" s="237"/>
      <c r="BF550" s="237"/>
    </row>
    <row r="551" spans="1:65" s="105" customFormat="1" ht="35.1" customHeight="1" x14ac:dyDescent="0.25">
      <c r="A551" s="83" t="str">
        <f t="shared" si="300"/>
        <v>XL3DT_D1+1</v>
      </c>
      <c r="B551" s="83" t="str">
        <f t="shared" si="301"/>
        <v>XL3DT_D1+2</v>
      </c>
      <c r="C551" s="83" t="str">
        <f t="shared" si="302"/>
        <v>XL3DT_D1+3</v>
      </c>
      <c r="D551" s="83" t="str">
        <f t="shared" si="303"/>
        <v>XL3DT_D1+4</v>
      </c>
      <c r="E551" s="32" t="s">
        <v>94</v>
      </c>
      <c r="F551" s="85"/>
      <c r="G551" s="85"/>
      <c r="H551" s="93" t="s">
        <v>217</v>
      </c>
      <c r="I551" s="84" t="s">
        <v>5633</v>
      </c>
      <c r="J551" s="94" t="s">
        <v>5632</v>
      </c>
      <c r="K551" s="84" t="str">
        <f t="shared" si="314"/>
        <v>XL3DT_D1</v>
      </c>
      <c r="L551" s="94" t="s">
        <v>246</v>
      </c>
      <c r="M551" s="95">
        <v>3400</v>
      </c>
      <c r="N551" s="95">
        <v>1500</v>
      </c>
      <c r="O551" s="96">
        <v>850</v>
      </c>
      <c r="P551" s="96">
        <v>700</v>
      </c>
      <c r="Q551" s="95" t="e">
        <f>VLOOKUP(H551&amp;"Vị trí 1",#REF!,9,0)</f>
        <v>#REF!</v>
      </c>
      <c r="R551" s="95" t="e">
        <f>VLOOKUP(H551&amp;"Vị trí 2",#REF!,9,0)</f>
        <v>#REF!</v>
      </c>
      <c r="S551" s="95" t="e">
        <f>VLOOKUP(H551&amp;"Vị trí 3",#REF!,9,0)</f>
        <v>#REF!</v>
      </c>
      <c r="T551" s="95" t="e">
        <f>VLOOKUP(H551&amp;"Vị trí 4",#REF!,9,0)</f>
        <v>#REF!</v>
      </c>
      <c r="U551" s="237"/>
      <c r="V551" s="237"/>
      <c r="W551" s="237"/>
      <c r="X551" s="237"/>
      <c r="Y551" s="238"/>
      <c r="Z551" s="238"/>
      <c r="AA551" s="238"/>
      <c r="AB551" s="238"/>
      <c r="AC551" s="237"/>
      <c r="AD551" s="237"/>
      <c r="AE551" s="237"/>
      <c r="AF551" s="237"/>
      <c r="AG551" s="238"/>
      <c r="AH551" s="238"/>
      <c r="AI551" s="238"/>
      <c r="AJ551" s="238"/>
      <c r="AK551" s="86">
        <v>7.99</v>
      </c>
      <c r="AL551" s="86"/>
      <c r="AM551" s="239"/>
      <c r="AN551" s="239">
        <f>ROUNDDOWN(AK551*$AN$10/$AK$10,1)</f>
        <v>4.7</v>
      </c>
      <c r="AO551" s="98">
        <f t="shared" ref="AO551:AR553" si="328">M551*$AN551</f>
        <v>15980</v>
      </c>
      <c r="AP551" s="98">
        <f t="shared" si="328"/>
        <v>7050</v>
      </c>
      <c r="AQ551" s="98">
        <f t="shared" si="328"/>
        <v>3995</v>
      </c>
      <c r="AR551" s="98">
        <f t="shared" si="328"/>
        <v>3290</v>
      </c>
      <c r="AS551" s="99">
        <f t="shared" ref="AS551:AV553" si="329">IF(AO551&lt;1000,ROUND(AO551,-1),ROUND(AO551,-2))</f>
        <v>16000</v>
      </c>
      <c r="AT551" s="99">
        <f t="shared" si="329"/>
        <v>7100</v>
      </c>
      <c r="AU551" s="99">
        <f t="shared" si="329"/>
        <v>4000</v>
      </c>
      <c r="AV551" s="99">
        <f t="shared" si="329"/>
        <v>3300</v>
      </c>
      <c r="AW551" s="100">
        <f>AO551*0.15</f>
        <v>2397</v>
      </c>
      <c r="AX551" s="240" t="s">
        <v>94</v>
      </c>
      <c r="AY551" s="101">
        <v>1820</v>
      </c>
      <c r="AZ551" s="102">
        <v>980</v>
      </c>
      <c r="BA551" s="102">
        <v>600</v>
      </c>
      <c r="BB551" s="102">
        <v>490</v>
      </c>
      <c r="BC551" s="237">
        <v>1560</v>
      </c>
      <c r="BD551" s="237">
        <v>840</v>
      </c>
      <c r="BE551" s="237">
        <v>510</v>
      </c>
      <c r="BF551" s="237">
        <v>420</v>
      </c>
      <c r="BG551" s="103">
        <f>AV551-AW551</f>
        <v>903</v>
      </c>
      <c r="BJ551" s="235" t="e">
        <f>M551*#REF!</f>
        <v>#REF!</v>
      </c>
      <c r="BK551" s="235" t="e">
        <f>N551*#REF!</f>
        <v>#REF!</v>
      </c>
      <c r="BL551" s="235" t="e">
        <f>O551*#REF!</f>
        <v>#REF!</v>
      </c>
      <c r="BM551" s="235" t="e">
        <f>P551*#REF!</f>
        <v>#REF!</v>
      </c>
    </row>
    <row r="552" spans="1:65" s="105" customFormat="1" ht="35.1" customHeight="1" x14ac:dyDescent="0.25">
      <c r="A552" s="83" t="str">
        <f t="shared" si="300"/>
        <v>XL3DT_D2+1</v>
      </c>
      <c r="B552" s="83" t="str">
        <f t="shared" si="301"/>
        <v>XL3DT_D2+2</v>
      </c>
      <c r="C552" s="83" t="str">
        <f t="shared" si="302"/>
        <v>XL3DT_D2+3</v>
      </c>
      <c r="D552" s="83" t="str">
        <f t="shared" si="303"/>
        <v>XL3DT_D2+4</v>
      </c>
      <c r="E552" s="32" t="s">
        <v>94</v>
      </c>
      <c r="F552" s="85"/>
      <c r="G552" s="85"/>
      <c r="H552" s="93" t="s">
        <v>219</v>
      </c>
      <c r="I552" s="84" t="s">
        <v>5634</v>
      </c>
      <c r="J552" s="94" t="s">
        <v>246</v>
      </c>
      <c r="K552" s="84" t="str">
        <f t="shared" si="314"/>
        <v>XL3DT_D2</v>
      </c>
      <c r="L552" s="94" t="s">
        <v>5623</v>
      </c>
      <c r="M552" s="95">
        <v>3200</v>
      </c>
      <c r="N552" s="95">
        <v>1400</v>
      </c>
      <c r="O552" s="96">
        <v>850</v>
      </c>
      <c r="P552" s="96">
        <v>700</v>
      </c>
      <c r="Q552" s="95" t="e">
        <f>VLOOKUP(H552&amp;"Vị trí 1",#REF!,9,0)</f>
        <v>#REF!</v>
      </c>
      <c r="R552" s="95" t="e">
        <f>VLOOKUP(H552&amp;"Vị trí 2",#REF!,9,0)</f>
        <v>#REF!</v>
      </c>
      <c r="S552" s="95" t="e">
        <f>VLOOKUP(H552&amp;"Vị trí 3",#REF!,9,0)</f>
        <v>#REF!</v>
      </c>
      <c r="T552" s="95" t="e">
        <f>VLOOKUP(H552&amp;"Vị trí 4",#REF!,9,0)</f>
        <v>#REF!</v>
      </c>
      <c r="U552" s="237"/>
      <c r="V552" s="237"/>
      <c r="W552" s="237"/>
      <c r="X552" s="237"/>
      <c r="Y552" s="238"/>
      <c r="Z552" s="238"/>
      <c r="AA552" s="238"/>
      <c r="AB552" s="238"/>
      <c r="AC552" s="237"/>
      <c r="AD552" s="237"/>
      <c r="AE552" s="237"/>
      <c r="AF552" s="237"/>
      <c r="AG552" s="238"/>
      <c r="AH552" s="238"/>
      <c r="AI552" s="238"/>
      <c r="AJ552" s="238"/>
      <c r="AK552" s="86">
        <v>7.99</v>
      </c>
      <c r="AL552" s="86"/>
      <c r="AM552" s="239"/>
      <c r="AN552" s="239">
        <f>ROUNDDOWN(AK552*$AN$10/$AK$10,1)</f>
        <v>4.7</v>
      </c>
      <c r="AO552" s="98">
        <f t="shared" si="328"/>
        <v>15040</v>
      </c>
      <c r="AP552" s="98">
        <f t="shared" si="328"/>
        <v>6580</v>
      </c>
      <c r="AQ552" s="98">
        <f t="shared" si="328"/>
        <v>3995</v>
      </c>
      <c r="AR552" s="98">
        <f t="shared" si="328"/>
        <v>3290</v>
      </c>
      <c r="AS552" s="99">
        <f t="shared" si="329"/>
        <v>15000</v>
      </c>
      <c r="AT552" s="99">
        <f t="shared" si="329"/>
        <v>6600</v>
      </c>
      <c r="AU552" s="99">
        <f t="shared" si="329"/>
        <v>4000</v>
      </c>
      <c r="AV552" s="99">
        <f t="shared" si="329"/>
        <v>3300</v>
      </c>
      <c r="AW552" s="100">
        <f>AO552*0.15</f>
        <v>2256</v>
      </c>
      <c r="AX552" s="240" t="s">
        <v>94</v>
      </c>
      <c r="AY552" s="101">
        <v>1960</v>
      </c>
      <c r="AZ552" s="102">
        <v>980</v>
      </c>
      <c r="BA552" s="102">
        <v>600</v>
      </c>
      <c r="BB552" s="102">
        <v>490</v>
      </c>
      <c r="BC552" s="237">
        <v>1680</v>
      </c>
      <c r="BD552" s="237">
        <v>840</v>
      </c>
      <c r="BE552" s="237">
        <v>510</v>
      </c>
      <c r="BF552" s="237">
        <v>420</v>
      </c>
      <c r="BG552" s="103">
        <f>AV552-AW552</f>
        <v>1044</v>
      </c>
      <c r="BJ552" s="235" t="e">
        <f>M552*#REF!</f>
        <v>#REF!</v>
      </c>
      <c r="BK552" s="235" t="e">
        <f>N552*#REF!</f>
        <v>#REF!</v>
      </c>
      <c r="BL552" s="235" t="e">
        <f>O552*#REF!</f>
        <v>#REF!</v>
      </c>
      <c r="BM552" s="235" t="e">
        <f>P552*#REF!</f>
        <v>#REF!</v>
      </c>
    </row>
    <row r="553" spans="1:65" s="105" customFormat="1" ht="35.1" customHeight="1" x14ac:dyDescent="0.25">
      <c r="A553" s="83" t="str">
        <f t="shared" si="300"/>
        <v>XL3DT_D3+1</v>
      </c>
      <c r="B553" s="83" t="str">
        <f t="shared" si="301"/>
        <v>XL3DT_D3+2</v>
      </c>
      <c r="C553" s="83" t="str">
        <f t="shared" si="302"/>
        <v>XL3DT_D3+3</v>
      </c>
      <c r="D553" s="83" t="str">
        <f t="shared" si="303"/>
        <v>XL3DT_D3+4</v>
      </c>
      <c r="E553" s="32" t="s">
        <v>94</v>
      </c>
      <c r="F553" s="85"/>
      <c r="G553" s="85"/>
      <c r="H553" s="93" t="s">
        <v>220</v>
      </c>
      <c r="I553" s="84" t="s">
        <v>5635</v>
      </c>
      <c r="J553" s="94" t="s">
        <v>5636</v>
      </c>
      <c r="K553" s="84" t="str">
        <f t="shared" si="314"/>
        <v>XL3DT_D3</v>
      </c>
      <c r="L553" s="94" t="s">
        <v>5637</v>
      </c>
      <c r="M553" s="95">
        <v>2800</v>
      </c>
      <c r="N553" s="95">
        <v>1400</v>
      </c>
      <c r="O553" s="96">
        <v>850</v>
      </c>
      <c r="P553" s="96">
        <v>700</v>
      </c>
      <c r="Q553" s="95" t="e">
        <f>VLOOKUP(H553&amp;"Vị trí 1",#REF!,9,0)</f>
        <v>#REF!</v>
      </c>
      <c r="R553" s="95" t="e">
        <f>VLOOKUP(H553&amp;"Vị trí 2",#REF!,9,0)</f>
        <v>#REF!</v>
      </c>
      <c r="S553" s="95" t="e">
        <f>VLOOKUP(H553&amp;"Vị trí 3",#REF!,9,0)</f>
        <v>#REF!</v>
      </c>
      <c r="T553" s="95" t="e">
        <f>VLOOKUP(H553&amp;"Vị trí 4",#REF!,9,0)</f>
        <v>#REF!</v>
      </c>
      <c r="U553" s="237"/>
      <c r="V553" s="237"/>
      <c r="W553" s="237"/>
      <c r="X553" s="237"/>
      <c r="Y553" s="238"/>
      <c r="Z553" s="238"/>
      <c r="AA553" s="238"/>
      <c r="AB553" s="238"/>
      <c r="AC553" s="237"/>
      <c r="AD553" s="237"/>
      <c r="AE553" s="237"/>
      <c r="AF553" s="237"/>
      <c r="AG553" s="238"/>
      <c r="AH553" s="238"/>
      <c r="AI553" s="238"/>
      <c r="AJ553" s="238"/>
      <c r="AK553" s="86">
        <v>7.99</v>
      </c>
      <c r="AL553" s="86"/>
      <c r="AM553" s="239"/>
      <c r="AN553" s="239">
        <f>ROUNDDOWN(AK553*$AN$10/$AK$10,1)</f>
        <v>4.7</v>
      </c>
      <c r="AO553" s="98">
        <f t="shared" si="328"/>
        <v>13160</v>
      </c>
      <c r="AP553" s="98">
        <f t="shared" si="328"/>
        <v>6580</v>
      </c>
      <c r="AQ553" s="98">
        <f t="shared" si="328"/>
        <v>3995</v>
      </c>
      <c r="AR553" s="98">
        <f t="shared" si="328"/>
        <v>3290</v>
      </c>
      <c r="AS553" s="99">
        <f t="shared" si="329"/>
        <v>13200</v>
      </c>
      <c r="AT553" s="99">
        <f t="shared" si="329"/>
        <v>6600</v>
      </c>
      <c r="AU553" s="99">
        <f t="shared" si="329"/>
        <v>4000</v>
      </c>
      <c r="AV553" s="99">
        <f t="shared" si="329"/>
        <v>3300</v>
      </c>
      <c r="AW553" s="100">
        <f>AO553*0.15</f>
        <v>1974</v>
      </c>
      <c r="AX553" s="240" t="s">
        <v>94</v>
      </c>
      <c r="AY553" s="101">
        <v>2240</v>
      </c>
      <c r="AZ553" s="102">
        <v>980</v>
      </c>
      <c r="BA553" s="102">
        <v>600</v>
      </c>
      <c r="BB553" s="102">
        <v>490</v>
      </c>
      <c r="BC553" s="237">
        <v>1920</v>
      </c>
      <c r="BD553" s="237">
        <v>840</v>
      </c>
      <c r="BE553" s="237">
        <v>510</v>
      </c>
      <c r="BF553" s="237">
        <v>420</v>
      </c>
      <c r="BG553" s="103">
        <f>AV553-AW553</f>
        <v>1326</v>
      </c>
      <c r="BJ553" s="235" t="e">
        <f>M553*#REF!</f>
        <v>#REF!</v>
      </c>
      <c r="BK553" s="235" t="e">
        <f>N553*#REF!</f>
        <v>#REF!</v>
      </c>
      <c r="BL553" s="235" t="e">
        <f>O553*#REF!</f>
        <v>#REF!</v>
      </c>
      <c r="BM553" s="235" t="e">
        <f>P553*#REF!</f>
        <v>#REF!</v>
      </c>
    </row>
    <row r="554" spans="1:65" s="105" customFormat="1" ht="35.1" customHeight="1" x14ac:dyDescent="0.25">
      <c r="A554" s="83" t="str">
        <f t="shared" si="300"/>
        <v>XL4DT+1</v>
      </c>
      <c r="B554" s="83" t="str">
        <f t="shared" si="301"/>
        <v>XL4DT+2</v>
      </c>
      <c r="C554" s="83" t="str">
        <f t="shared" si="302"/>
        <v>XL4DT+3</v>
      </c>
      <c r="D554" s="83" t="str">
        <f t="shared" si="303"/>
        <v>XL4DT+4</v>
      </c>
      <c r="E554" s="32" t="s">
        <v>94</v>
      </c>
      <c r="F554" s="85">
        <v>4</v>
      </c>
      <c r="G554" s="85"/>
      <c r="H554" s="93" t="s">
        <v>5638</v>
      </c>
      <c r="I554" s="84" t="s">
        <v>222</v>
      </c>
      <c r="J554" s="94" t="s">
        <v>246</v>
      </c>
      <c r="K554" s="84"/>
      <c r="L554" s="94" t="s">
        <v>5637</v>
      </c>
      <c r="M554" s="96"/>
      <c r="N554" s="96"/>
      <c r="O554" s="96"/>
      <c r="P554" s="96"/>
      <c r="Q554" s="95"/>
      <c r="R554" s="95"/>
      <c r="S554" s="95"/>
      <c r="T554" s="95"/>
      <c r="U554" s="237"/>
      <c r="V554" s="237"/>
      <c r="W554" s="237"/>
      <c r="X554" s="237"/>
      <c r="Y554" s="238"/>
      <c r="Z554" s="238"/>
      <c r="AA554" s="238"/>
      <c r="AB554" s="238"/>
      <c r="AC554" s="237"/>
      <c r="AD554" s="237"/>
      <c r="AE554" s="237"/>
      <c r="AF554" s="237"/>
      <c r="AG554" s="238"/>
      <c r="AH554" s="238"/>
      <c r="AI554" s="238"/>
      <c r="AJ554" s="238"/>
      <c r="AK554" s="86"/>
      <c r="AL554" s="86"/>
      <c r="AM554" s="239"/>
      <c r="AN554" s="239"/>
      <c r="AO554" s="98"/>
      <c r="AP554" s="98"/>
      <c r="AQ554" s="98"/>
      <c r="AR554" s="98"/>
      <c r="AS554" s="98"/>
      <c r="AT554" s="98"/>
      <c r="AU554" s="98"/>
      <c r="AV554" s="98"/>
      <c r="AW554" s="58"/>
      <c r="AX554" s="240" t="s">
        <v>94</v>
      </c>
      <c r="AY554" s="101"/>
      <c r="AZ554" s="102"/>
      <c r="BA554" s="102"/>
      <c r="BB554" s="102"/>
      <c r="BC554" s="237"/>
      <c r="BD554" s="237"/>
      <c r="BE554" s="237"/>
      <c r="BF554" s="237"/>
    </row>
    <row r="555" spans="1:65" s="105" customFormat="1" ht="35.1" customHeight="1" x14ac:dyDescent="0.25">
      <c r="A555" s="83" t="str">
        <f t="shared" si="300"/>
        <v>XL4DT_D1+1</v>
      </c>
      <c r="B555" s="83" t="str">
        <f t="shared" si="301"/>
        <v>XL4DT_D1+2</v>
      </c>
      <c r="C555" s="83" t="str">
        <f t="shared" si="302"/>
        <v>XL4DT_D1+3</v>
      </c>
      <c r="D555" s="83" t="str">
        <f t="shared" si="303"/>
        <v>XL4DT_D1+4</v>
      </c>
      <c r="E555" s="32" t="s">
        <v>94</v>
      </c>
      <c r="F555" s="85"/>
      <c r="G555" s="85"/>
      <c r="H555" s="93" t="s">
        <v>221</v>
      </c>
      <c r="I555" s="84" t="s">
        <v>5634</v>
      </c>
      <c r="J555" s="94" t="s">
        <v>246</v>
      </c>
      <c r="K555" s="84" t="str">
        <f t="shared" si="314"/>
        <v>XL4DT_D1</v>
      </c>
      <c r="L555" s="94" t="s">
        <v>5623</v>
      </c>
      <c r="M555" s="95">
        <v>2800</v>
      </c>
      <c r="N555" s="95">
        <v>1400</v>
      </c>
      <c r="O555" s="96">
        <v>850</v>
      </c>
      <c r="P555" s="96">
        <v>700</v>
      </c>
      <c r="Q555" s="95" t="e">
        <f>VLOOKUP(H555&amp;"Vị trí 1",#REF!,9,0)</f>
        <v>#REF!</v>
      </c>
      <c r="R555" s="95" t="e">
        <f>VLOOKUP(H555&amp;"Vị trí 2",#REF!,9,0)</f>
        <v>#REF!</v>
      </c>
      <c r="S555" s="95" t="e">
        <f>VLOOKUP(H555&amp;"Vị trí 3",#REF!,9,0)</f>
        <v>#REF!</v>
      </c>
      <c r="T555" s="95" t="e">
        <f>VLOOKUP(H555&amp;"Vị trí 4",#REF!,9,0)</f>
        <v>#REF!</v>
      </c>
      <c r="U555" s="237"/>
      <c r="V555" s="237"/>
      <c r="W555" s="237"/>
      <c r="X555" s="237"/>
      <c r="Y555" s="238"/>
      <c r="Z555" s="238"/>
      <c r="AA555" s="238"/>
      <c r="AB555" s="238"/>
      <c r="AC555" s="237"/>
      <c r="AD555" s="237"/>
      <c r="AE555" s="237"/>
      <c r="AF555" s="237"/>
      <c r="AG555" s="238"/>
      <c r="AH555" s="238"/>
      <c r="AI555" s="238"/>
      <c r="AJ555" s="238"/>
      <c r="AK555" s="86">
        <v>7.99</v>
      </c>
      <c r="AL555" s="86"/>
      <c r="AM555" s="239"/>
      <c r="AN555" s="239">
        <f>ROUNDDOWN(AK555*$AN$10/$AK$10,1)</f>
        <v>4.7</v>
      </c>
      <c r="AO555" s="98">
        <f t="shared" ref="AO555:AR556" si="330">M555*$AN555</f>
        <v>13160</v>
      </c>
      <c r="AP555" s="98">
        <f t="shared" si="330"/>
        <v>6580</v>
      </c>
      <c r="AQ555" s="98">
        <f t="shared" si="330"/>
        <v>3995</v>
      </c>
      <c r="AR555" s="98">
        <f t="shared" si="330"/>
        <v>3290</v>
      </c>
      <c r="AS555" s="99">
        <f t="shared" ref="AS555:AV556" si="331">IF(AO555&lt;1000,ROUND(AO555,-1),ROUND(AO555,-2))</f>
        <v>13200</v>
      </c>
      <c r="AT555" s="99">
        <f t="shared" si="331"/>
        <v>6600</v>
      </c>
      <c r="AU555" s="99">
        <f t="shared" si="331"/>
        <v>4000</v>
      </c>
      <c r="AV555" s="99">
        <f t="shared" si="331"/>
        <v>3300</v>
      </c>
      <c r="AW555" s="100">
        <f>AO555*0.15</f>
        <v>1974</v>
      </c>
      <c r="AX555" s="240" t="s">
        <v>94</v>
      </c>
      <c r="AY555" s="101">
        <v>1960</v>
      </c>
      <c r="AZ555" s="102">
        <v>980</v>
      </c>
      <c r="BA555" s="102">
        <v>600</v>
      </c>
      <c r="BB555" s="102">
        <v>490</v>
      </c>
      <c r="BC555" s="237">
        <v>1680</v>
      </c>
      <c r="BD555" s="237">
        <v>840</v>
      </c>
      <c r="BE555" s="237">
        <v>510</v>
      </c>
      <c r="BF555" s="237">
        <v>420</v>
      </c>
      <c r="BG555" s="103">
        <f>AV555-AW555</f>
        <v>1326</v>
      </c>
      <c r="BJ555" s="235" t="e">
        <f>M555*#REF!</f>
        <v>#REF!</v>
      </c>
      <c r="BK555" s="235" t="e">
        <f>N555*#REF!</f>
        <v>#REF!</v>
      </c>
      <c r="BL555" s="235" t="e">
        <f>O555*#REF!</f>
        <v>#REF!</v>
      </c>
      <c r="BM555" s="235" t="e">
        <f>P555*#REF!</f>
        <v>#REF!</v>
      </c>
    </row>
    <row r="556" spans="1:65" s="105" customFormat="1" ht="35.1" customHeight="1" x14ac:dyDescent="0.25">
      <c r="A556" s="83" t="str">
        <f t="shared" si="300"/>
        <v>XL4DT_D2+1</v>
      </c>
      <c r="B556" s="83" t="str">
        <f t="shared" si="301"/>
        <v>XL4DT_D2+2</v>
      </c>
      <c r="C556" s="83" t="str">
        <f t="shared" si="302"/>
        <v>XL4DT_D2+3</v>
      </c>
      <c r="D556" s="83" t="str">
        <f t="shared" si="303"/>
        <v>XL4DT_D2+4</v>
      </c>
      <c r="E556" s="32" t="s">
        <v>94</v>
      </c>
      <c r="F556" s="85"/>
      <c r="G556" s="85"/>
      <c r="H556" s="93" t="s">
        <v>223</v>
      </c>
      <c r="I556" s="84" t="s">
        <v>5635</v>
      </c>
      <c r="J556" s="94" t="s">
        <v>5639</v>
      </c>
      <c r="K556" s="84" t="str">
        <f t="shared" si="314"/>
        <v>XL4DT_D2</v>
      </c>
      <c r="L556" s="94" t="s">
        <v>5637</v>
      </c>
      <c r="M556" s="95">
        <v>3200</v>
      </c>
      <c r="N556" s="95">
        <v>1400</v>
      </c>
      <c r="O556" s="96">
        <v>850</v>
      </c>
      <c r="P556" s="96">
        <v>700</v>
      </c>
      <c r="Q556" s="95" t="e">
        <f>VLOOKUP(H556&amp;"Vị trí 1",#REF!,9,0)</f>
        <v>#REF!</v>
      </c>
      <c r="R556" s="95" t="e">
        <f>VLOOKUP(H556&amp;"Vị trí 2",#REF!,9,0)</f>
        <v>#REF!</v>
      </c>
      <c r="S556" s="95" t="e">
        <f>VLOOKUP(H556&amp;"Vị trí 3",#REF!,9,0)</f>
        <v>#REF!</v>
      </c>
      <c r="T556" s="95" t="e">
        <f>VLOOKUP(H556&amp;"Vị trí 4",#REF!,9,0)</f>
        <v>#REF!</v>
      </c>
      <c r="U556" s="237"/>
      <c r="V556" s="237"/>
      <c r="W556" s="237"/>
      <c r="X556" s="237"/>
      <c r="Y556" s="238"/>
      <c r="Z556" s="238"/>
      <c r="AA556" s="238"/>
      <c r="AB556" s="238"/>
      <c r="AC556" s="237"/>
      <c r="AD556" s="237"/>
      <c r="AE556" s="237"/>
      <c r="AF556" s="237"/>
      <c r="AG556" s="238"/>
      <c r="AH556" s="238"/>
      <c r="AI556" s="238"/>
      <c r="AJ556" s="238"/>
      <c r="AK556" s="86">
        <v>7.99</v>
      </c>
      <c r="AL556" s="86"/>
      <c r="AM556" s="239"/>
      <c r="AN556" s="239">
        <f>ROUNDDOWN(AK556*$AN$10/$AK$10,1)</f>
        <v>4.7</v>
      </c>
      <c r="AO556" s="98">
        <f t="shared" si="330"/>
        <v>15040</v>
      </c>
      <c r="AP556" s="98">
        <f t="shared" si="330"/>
        <v>6580</v>
      </c>
      <c r="AQ556" s="98">
        <f t="shared" si="330"/>
        <v>3995</v>
      </c>
      <c r="AR556" s="98">
        <f t="shared" si="330"/>
        <v>3290</v>
      </c>
      <c r="AS556" s="99">
        <f t="shared" si="331"/>
        <v>15000</v>
      </c>
      <c r="AT556" s="99">
        <f t="shared" si="331"/>
        <v>6600</v>
      </c>
      <c r="AU556" s="99">
        <f t="shared" si="331"/>
        <v>4000</v>
      </c>
      <c r="AV556" s="99">
        <f t="shared" si="331"/>
        <v>3300</v>
      </c>
      <c r="AW556" s="100">
        <f>AO556*0.15</f>
        <v>2256</v>
      </c>
      <c r="AX556" s="240" t="s">
        <v>94</v>
      </c>
      <c r="AY556" s="101">
        <v>1820</v>
      </c>
      <c r="AZ556" s="102">
        <v>980</v>
      </c>
      <c r="BA556" s="102">
        <v>600</v>
      </c>
      <c r="BB556" s="102">
        <v>490</v>
      </c>
      <c r="BC556" s="237">
        <v>1560</v>
      </c>
      <c r="BD556" s="237">
        <v>840</v>
      </c>
      <c r="BE556" s="237">
        <v>510</v>
      </c>
      <c r="BF556" s="237">
        <v>420</v>
      </c>
      <c r="BG556" s="103">
        <f>AV556-AW556</f>
        <v>1044</v>
      </c>
      <c r="BJ556" s="235" t="e">
        <f>M556*#REF!</f>
        <v>#REF!</v>
      </c>
      <c r="BK556" s="235" t="e">
        <f>N556*#REF!</f>
        <v>#REF!</v>
      </c>
      <c r="BL556" s="235" t="e">
        <f>O556*#REF!</f>
        <v>#REF!</v>
      </c>
      <c r="BM556" s="235" t="e">
        <f>P556*#REF!</f>
        <v>#REF!</v>
      </c>
    </row>
    <row r="557" spans="1:65" s="105" customFormat="1" ht="35.1" customHeight="1" x14ac:dyDescent="0.25">
      <c r="A557" s="83" t="str">
        <f t="shared" si="300"/>
        <v>XL5DT+1</v>
      </c>
      <c r="B557" s="83" t="str">
        <f t="shared" si="301"/>
        <v>XL5DT+2</v>
      </c>
      <c r="C557" s="83" t="str">
        <f t="shared" si="302"/>
        <v>XL5DT+3</v>
      </c>
      <c r="D557" s="83" t="str">
        <f t="shared" si="303"/>
        <v>XL5DT+4</v>
      </c>
      <c r="E557" s="32" t="s">
        <v>94</v>
      </c>
      <c r="F557" s="85">
        <v>5</v>
      </c>
      <c r="G557" s="85"/>
      <c r="H557" s="93" t="s">
        <v>5640</v>
      </c>
      <c r="I557" s="84" t="s">
        <v>5641</v>
      </c>
      <c r="J557" s="94" t="s">
        <v>253</v>
      </c>
      <c r="K557" s="84"/>
      <c r="L557" s="94" t="s">
        <v>210</v>
      </c>
      <c r="M557" s="96"/>
      <c r="N557" s="96"/>
      <c r="O557" s="96"/>
      <c r="P557" s="96"/>
      <c r="Q557" s="95"/>
      <c r="R557" s="95"/>
      <c r="S557" s="95"/>
      <c r="T557" s="95"/>
      <c r="U557" s="237"/>
      <c r="V557" s="237"/>
      <c r="W557" s="237"/>
      <c r="X557" s="237"/>
      <c r="Y557" s="238"/>
      <c r="Z557" s="238"/>
      <c r="AA557" s="238"/>
      <c r="AB557" s="238"/>
      <c r="AC557" s="237"/>
      <c r="AD557" s="237"/>
      <c r="AE557" s="237"/>
      <c r="AF557" s="237"/>
      <c r="AG557" s="238"/>
      <c r="AH557" s="238"/>
      <c r="AI557" s="238"/>
      <c r="AJ557" s="238"/>
      <c r="AK557" s="86"/>
      <c r="AL557" s="86"/>
      <c r="AM557" s="239"/>
      <c r="AN557" s="239"/>
      <c r="AO557" s="98"/>
      <c r="AP557" s="98"/>
      <c r="AQ557" s="98"/>
      <c r="AR557" s="98"/>
      <c r="AS557" s="98"/>
      <c r="AT557" s="98"/>
      <c r="AU557" s="98"/>
      <c r="AV557" s="98"/>
      <c r="AW557" s="58"/>
      <c r="AX557" s="240" t="s">
        <v>94</v>
      </c>
      <c r="AY557" s="101"/>
      <c r="AZ557" s="102"/>
      <c r="BA557" s="102"/>
      <c r="BB557" s="102"/>
      <c r="BC557" s="237"/>
      <c r="BD557" s="237"/>
      <c r="BE557" s="237"/>
      <c r="BF557" s="237"/>
    </row>
    <row r="558" spans="1:65" s="105" customFormat="1" ht="35.1" customHeight="1" x14ac:dyDescent="0.25">
      <c r="A558" s="83" t="str">
        <f t="shared" si="300"/>
        <v>XL5DT_D1+1</v>
      </c>
      <c r="B558" s="83" t="str">
        <f t="shared" si="301"/>
        <v>XL5DT_D1+2</v>
      </c>
      <c r="C558" s="83" t="str">
        <f t="shared" si="302"/>
        <v>XL5DT_D1+3</v>
      </c>
      <c r="D558" s="83" t="str">
        <f t="shared" si="303"/>
        <v>XL5DT_D1+4</v>
      </c>
      <c r="E558" s="32" t="s">
        <v>94</v>
      </c>
      <c r="F558" s="85"/>
      <c r="G558" s="85"/>
      <c r="H558" s="93" t="s">
        <v>224</v>
      </c>
      <c r="I558" s="84" t="s">
        <v>5642</v>
      </c>
      <c r="J558" s="94" t="s">
        <v>253</v>
      </c>
      <c r="K558" s="84" t="str">
        <f t="shared" si="314"/>
        <v>XL5DT_D1</v>
      </c>
      <c r="L558" s="94" t="s">
        <v>266</v>
      </c>
      <c r="M558" s="95">
        <v>2600</v>
      </c>
      <c r="N558" s="95">
        <v>1400</v>
      </c>
      <c r="O558" s="96">
        <v>850</v>
      </c>
      <c r="P558" s="96">
        <v>700</v>
      </c>
      <c r="Q558" s="95" t="e">
        <f>VLOOKUP(H558&amp;"Vị trí 1",#REF!,9,0)</f>
        <v>#REF!</v>
      </c>
      <c r="R558" s="95" t="e">
        <f>VLOOKUP(H558&amp;"Vị trí 2",#REF!,9,0)</f>
        <v>#REF!</v>
      </c>
      <c r="S558" s="95" t="e">
        <f>VLOOKUP(H558&amp;"Vị trí 3",#REF!,9,0)</f>
        <v>#REF!</v>
      </c>
      <c r="T558" s="95" t="e">
        <f>VLOOKUP(H558&amp;"Vị trí 4",#REF!,9,0)</f>
        <v>#REF!</v>
      </c>
      <c r="U558" s="237"/>
      <c r="V558" s="237"/>
      <c r="W558" s="237"/>
      <c r="X558" s="237"/>
      <c r="Y558" s="238"/>
      <c r="Z558" s="238"/>
      <c r="AA558" s="238"/>
      <c r="AB558" s="238"/>
      <c r="AC558" s="237"/>
      <c r="AD558" s="237"/>
      <c r="AE558" s="237"/>
      <c r="AF558" s="237"/>
      <c r="AG558" s="238"/>
      <c r="AH558" s="238"/>
      <c r="AI558" s="238"/>
      <c r="AJ558" s="238"/>
      <c r="AK558" s="86">
        <v>7.99</v>
      </c>
      <c r="AL558" s="86"/>
      <c r="AM558" s="239"/>
      <c r="AN558" s="239">
        <f>ROUNDDOWN(AK558*$AN$10/$AK$10,1)</f>
        <v>4.7</v>
      </c>
      <c r="AO558" s="98">
        <f t="shared" ref="AO558:AR560" si="332">M558*$AN558</f>
        <v>12220</v>
      </c>
      <c r="AP558" s="98">
        <f t="shared" si="332"/>
        <v>6580</v>
      </c>
      <c r="AQ558" s="98">
        <f t="shared" si="332"/>
        <v>3995</v>
      </c>
      <c r="AR558" s="98">
        <f t="shared" si="332"/>
        <v>3290</v>
      </c>
      <c r="AS558" s="99">
        <f t="shared" ref="AS558:AV560" si="333">IF(AO558&lt;1000,ROUND(AO558,-1),ROUND(AO558,-2))</f>
        <v>12200</v>
      </c>
      <c r="AT558" s="99">
        <f t="shared" si="333"/>
        <v>6600</v>
      </c>
      <c r="AU558" s="99">
        <f t="shared" si="333"/>
        <v>4000</v>
      </c>
      <c r="AV558" s="99">
        <f t="shared" si="333"/>
        <v>3300</v>
      </c>
      <c r="AW558" s="100">
        <f>AO558*0.15</f>
        <v>1833</v>
      </c>
      <c r="AX558" s="240" t="s">
        <v>94</v>
      </c>
      <c r="AY558" s="101">
        <v>1540</v>
      </c>
      <c r="AZ558" s="102">
        <v>840</v>
      </c>
      <c r="BA558" s="102">
        <v>600</v>
      </c>
      <c r="BB558" s="102">
        <v>490</v>
      </c>
      <c r="BC558" s="237">
        <v>1320</v>
      </c>
      <c r="BD558" s="237">
        <v>720</v>
      </c>
      <c r="BE558" s="237">
        <v>510</v>
      </c>
      <c r="BF558" s="237">
        <v>420</v>
      </c>
      <c r="BG558" s="103">
        <f>AV558-AW558</f>
        <v>1467</v>
      </c>
      <c r="BJ558" s="235" t="e">
        <f>M558*#REF!</f>
        <v>#REF!</v>
      </c>
      <c r="BK558" s="235" t="e">
        <f>N558*#REF!</f>
        <v>#REF!</v>
      </c>
      <c r="BL558" s="235" t="e">
        <f>O558*#REF!</f>
        <v>#REF!</v>
      </c>
      <c r="BM558" s="235" t="e">
        <f>P558*#REF!</f>
        <v>#REF!</v>
      </c>
    </row>
    <row r="559" spans="1:65" s="105" customFormat="1" ht="35.1" customHeight="1" x14ac:dyDescent="0.25">
      <c r="A559" s="83" t="str">
        <f t="shared" si="300"/>
        <v>XL5DT_D2+1</v>
      </c>
      <c r="B559" s="83" t="str">
        <f t="shared" si="301"/>
        <v>XL5DT_D2+2</v>
      </c>
      <c r="C559" s="83" t="str">
        <f t="shared" si="302"/>
        <v>XL5DT_D2+3</v>
      </c>
      <c r="D559" s="83" t="str">
        <f t="shared" si="303"/>
        <v>XL5DT_D2+4</v>
      </c>
      <c r="E559" s="32" t="s">
        <v>94</v>
      </c>
      <c r="F559" s="85"/>
      <c r="G559" s="85"/>
      <c r="H559" s="93" t="s">
        <v>225</v>
      </c>
      <c r="I559" s="84" t="s">
        <v>5643</v>
      </c>
      <c r="J559" s="94" t="s">
        <v>266</v>
      </c>
      <c r="K559" s="84" t="str">
        <f t="shared" si="314"/>
        <v>XL5DT_D2</v>
      </c>
      <c r="L559" s="94" t="s">
        <v>5644</v>
      </c>
      <c r="M559" s="95">
        <v>2800</v>
      </c>
      <c r="N559" s="95">
        <v>1400</v>
      </c>
      <c r="O559" s="96">
        <v>850</v>
      </c>
      <c r="P559" s="96">
        <v>700</v>
      </c>
      <c r="Q559" s="95" t="e">
        <f>VLOOKUP(H559&amp;"Vị trí 1",#REF!,9,0)</f>
        <v>#REF!</v>
      </c>
      <c r="R559" s="95" t="e">
        <f>VLOOKUP(H559&amp;"Vị trí 2",#REF!,9,0)</f>
        <v>#REF!</v>
      </c>
      <c r="S559" s="95" t="e">
        <f>VLOOKUP(H559&amp;"Vị trí 3",#REF!,9,0)</f>
        <v>#REF!</v>
      </c>
      <c r="T559" s="95" t="e">
        <f>VLOOKUP(H559&amp;"Vị trí 4",#REF!,9,0)</f>
        <v>#REF!</v>
      </c>
      <c r="U559" s="237"/>
      <c r="V559" s="237"/>
      <c r="W559" s="237"/>
      <c r="X559" s="237"/>
      <c r="Y559" s="238"/>
      <c r="Z559" s="238"/>
      <c r="AA559" s="238"/>
      <c r="AB559" s="238"/>
      <c r="AC559" s="237"/>
      <c r="AD559" s="237"/>
      <c r="AE559" s="237"/>
      <c r="AF559" s="237"/>
      <c r="AG559" s="238"/>
      <c r="AH559" s="238"/>
      <c r="AI559" s="238"/>
      <c r="AJ559" s="238"/>
      <c r="AK559" s="86">
        <v>7.99</v>
      </c>
      <c r="AL559" s="86"/>
      <c r="AM559" s="239"/>
      <c r="AN559" s="239">
        <f>ROUNDDOWN(AK559*$AN$10/$AK$10,1)</f>
        <v>4.7</v>
      </c>
      <c r="AO559" s="98">
        <f t="shared" si="332"/>
        <v>13160</v>
      </c>
      <c r="AP559" s="98">
        <f t="shared" si="332"/>
        <v>6580</v>
      </c>
      <c r="AQ559" s="98">
        <f t="shared" si="332"/>
        <v>3995</v>
      </c>
      <c r="AR559" s="98">
        <f t="shared" si="332"/>
        <v>3290</v>
      </c>
      <c r="AS559" s="99">
        <f t="shared" si="333"/>
        <v>13200</v>
      </c>
      <c r="AT559" s="99">
        <f t="shared" si="333"/>
        <v>6600</v>
      </c>
      <c r="AU559" s="99">
        <f t="shared" si="333"/>
        <v>4000</v>
      </c>
      <c r="AV559" s="99">
        <f t="shared" si="333"/>
        <v>3300</v>
      </c>
      <c r="AW559" s="100">
        <f>AO559*0.15</f>
        <v>1974</v>
      </c>
      <c r="AX559" s="240" t="s">
        <v>94</v>
      </c>
      <c r="AY559" s="101">
        <v>1260</v>
      </c>
      <c r="AZ559" s="102">
        <v>630</v>
      </c>
      <c r="BA559" s="102">
        <v>560</v>
      </c>
      <c r="BB559" s="102">
        <v>490</v>
      </c>
      <c r="BC559" s="237">
        <v>1080</v>
      </c>
      <c r="BD559" s="237">
        <v>540</v>
      </c>
      <c r="BE559" s="237">
        <v>480</v>
      </c>
      <c r="BF559" s="237">
        <v>420</v>
      </c>
      <c r="BG559" s="103">
        <f>AV559-AW559</f>
        <v>1326</v>
      </c>
      <c r="BJ559" s="235" t="e">
        <f>M559*#REF!</f>
        <v>#REF!</v>
      </c>
      <c r="BK559" s="235" t="e">
        <f>N559*#REF!</f>
        <v>#REF!</v>
      </c>
      <c r="BL559" s="235" t="e">
        <f>O559*#REF!</f>
        <v>#REF!</v>
      </c>
      <c r="BM559" s="235" t="e">
        <f>P559*#REF!</f>
        <v>#REF!</v>
      </c>
    </row>
    <row r="560" spans="1:65" s="105" customFormat="1" ht="35.1" customHeight="1" x14ac:dyDescent="0.25">
      <c r="A560" s="83" t="str">
        <f t="shared" si="300"/>
        <v>XL5DT_D3+1</v>
      </c>
      <c r="B560" s="83" t="str">
        <f t="shared" si="301"/>
        <v>XL5DT_D3+2</v>
      </c>
      <c r="C560" s="83" t="str">
        <f t="shared" si="302"/>
        <v>XL5DT_D3+3</v>
      </c>
      <c r="D560" s="83" t="str">
        <f t="shared" si="303"/>
        <v>XL5DT_D3+4</v>
      </c>
      <c r="E560" s="32" t="s">
        <v>94</v>
      </c>
      <c r="F560" s="85"/>
      <c r="G560" s="85"/>
      <c r="H560" s="93" t="s">
        <v>226</v>
      </c>
      <c r="I560" s="84" t="s">
        <v>5645</v>
      </c>
      <c r="J560" s="94" t="s">
        <v>5646</v>
      </c>
      <c r="K560" s="84" t="str">
        <f t="shared" si="314"/>
        <v>XL5DT_D3</v>
      </c>
      <c r="L560" s="94" t="s">
        <v>210</v>
      </c>
      <c r="M560" s="95">
        <v>3200</v>
      </c>
      <c r="N560" s="95">
        <v>1400</v>
      </c>
      <c r="O560" s="96">
        <v>850</v>
      </c>
      <c r="P560" s="96">
        <v>700</v>
      </c>
      <c r="Q560" s="95" t="e">
        <f>VLOOKUP(H560&amp;"Vị trí 1",#REF!,9,0)</f>
        <v>#REF!</v>
      </c>
      <c r="R560" s="95" t="e">
        <f>VLOOKUP(H560&amp;"Vị trí 2",#REF!,9,0)</f>
        <v>#REF!</v>
      </c>
      <c r="S560" s="95" t="e">
        <f>VLOOKUP(H560&amp;"Vị trí 3",#REF!,9,0)</f>
        <v>#REF!</v>
      </c>
      <c r="T560" s="95" t="e">
        <f>VLOOKUP(H560&amp;"Vị trí 4",#REF!,9,0)</f>
        <v>#REF!</v>
      </c>
      <c r="U560" s="237"/>
      <c r="V560" s="237"/>
      <c r="W560" s="237"/>
      <c r="X560" s="237"/>
      <c r="Y560" s="238"/>
      <c r="Z560" s="238"/>
      <c r="AA560" s="238"/>
      <c r="AB560" s="238"/>
      <c r="AC560" s="237"/>
      <c r="AD560" s="237"/>
      <c r="AE560" s="237"/>
      <c r="AF560" s="237"/>
      <c r="AG560" s="238"/>
      <c r="AH560" s="238"/>
      <c r="AI560" s="238"/>
      <c r="AJ560" s="238"/>
      <c r="AK560" s="86">
        <v>7.99</v>
      </c>
      <c r="AL560" s="86"/>
      <c r="AM560" s="239"/>
      <c r="AN560" s="239">
        <f>ROUNDDOWN(AK560*$AN$10/$AK$10,1)</f>
        <v>4.7</v>
      </c>
      <c r="AO560" s="98">
        <f t="shared" si="332"/>
        <v>15040</v>
      </c>
      <c r="AP560" s="98">
        <f t="shared" si="332"/>
        <v>6580</v>
      </c>
      <c r="AQ560" s="98">
        <f t="shared" si="332"/>
        <v>3995</v>
      </c>
      <c r="AR560" s="98">
        <f t="shared" si="332"/>
        <v>3290</v>
      </c>
      <c r="AS560" s="99">
        <f t="shared" si="333"/>
        <v>15000</v>
      </c>
      <c r="AT560" s="99">
        <f t="shared" si="333"/>
        <v>6600</v>
      </c>
      <c r="AU560" s="99">
        <f t="shared" si="333"/>
        <v>4000</v>
      </c>
      <c r="AV560" s="99">
        <f t="shared" si="333"/>
        <v>3300</v>
      </c>
      <c r="AW560" s="100">
        <f>AO560*0.15</f>
        <v>2256</v>
      </c>
      <c r="AX560" s="240" t="s">
        <v>94</v>
      </c>
      <c r="AY560" s="101"/>
      <c r="AZ560" s="102"/>
      <c r="BA560" s="102"/>
      <c r="BB560" s="102"/>
      <c r="BC560" s="237"/>
      <c r="BD560" s="237"/>
      <c r="BE560" s="237"/>
      <c r="BF560" s="237"/>
      <c r="BG560" s="103">
        <f>AV560-AW560</f>
        <v>1044</v>
      </c>
    </row>
    <row r="561" spans="1:65" s="105" customFormat="1" ht="35.1" customHeight="1" x14ac:dyDescent="0.25">
      <c r="A561" s="83" t="str">
        <f t="shared" si="300"/>
        <v>XL6DT+1</v>
      </c>
      <c r="B561" s="83" t="str">
        <f t="shared" si="301"/>
        <v>XL6DT+2</v>
      </c>
      <c r="C561" s="83" t="str">
        <f t="shared" si="302"/>
        <v>XL6DT+3</v>
      </c>
      <c r="D561" s="83" t="str">
        <f t="shared" si="303"/>
        <v>XL6DT+4</v>
      </c>
      <c r="E561" s="32" t="s">
        <v>94</v>
      </c>
      <c r="F561" s="85">
        <v>6</v>
      </c>
      <c r="G561" s="85"/>
      <c r="H561" s="93" t="s">
        <v>5647</v>
      </c>
      <c r="I561" s="84" t="s">
        <v>92</v>
      </c>
      <c r="J561" s="94" t="s">
        <v>210</v>
      </c>
      <c r="K561" s="84"/>
      <c r="L561" s="94" t="s">
        <v>212</v>
      </c>
      <c r="M561" s="96"/>
      <c r="N561" s="96"/>
      <c r="O561" s="96"/>
      <c r="P561" s="96"/>
      <c r="Q561" s="95"/>
      <c r="R561" s="95"/>
      <c r="S561" s="95"/>
      <c r="T561" s="95"/>
      <c r="U561" s="237"/>
      <c r="V561" s="237"/>
      <c r="W561" s="237"/>
      <c r="X561" s="237"/>
      <c r="Y561" s="238"/>
      <c r="Z561" s="238"/>
      <c r="AA561" s="238"/>
      <c r="AB561" s="238"/>
      <c r="AC561" s="237"/>
      <c r="AD561" s="237"/>
      <c r="AE561" s="237"/>
      <c r="AF561" s="237"/>
      <c r="AG561" s="238"/>
      <c r="AH561" s="238"/>
      <c r="AI561" s="238"/>
      <c r="AJ561" s="238"/>
      <c r="AK561" s="86"/>
      <c r="AL561" s="86"/>
      <c r="AM561" s="239"/>
      <c r="AN561" s="239"/>
      <c r="AO561" s="98"/>
      <c r="AP561" s="98"/>
      <c r="AQ561" s="98"/>
      <c r="AR561" s="98"/>
      <c r="AS561" s="98"/>
      <c r="AT561" s="98"/>
      <c r="AU561" s="98"/>
      <c r="AV561" s="98"/>
      <c r="AW561" s="58"/>
      <c r="AX561" s="240" t="s">
        <v>94</v>
      </c>
      <c r="AY561" s="101">
        <v>1540</v>
      </c>
      <c r="AZ561" s="102">
        <v>840</v>
      </c>
      <c r="BA561" s="102">
        <v>600</v>
      </c>
      <c r="BB561" s="102">
        <v>490</v>
      </c>
      <c r="BC561" s="237">
        <v>1320</v>
      </c>
      <c r="BD561" s="237">
        <v>720</v>
      </c>
      <c r="BE561" s="237">
        <v>510</v>
      </c>
      <c r="BF561" s="237">
        <v>420</v>
      </c>
      <c r="BJ561" s="235" t="e">
        <f>M561*#REF!</f>
        <v>#REF!</v>
      </c>
      <c r="BK561" s="235" t="e">
        <f>N561*#REF!</f>
        <v>#REF!</v>
      </c>
      <c r="BL561" s="235" t="e">
        <f>O561*#REF!</f>
        <v>#REF!</v>
      </c>
      <c r="BM561" s="235" t="e">
        <f>P561*#REF!</f>
        <v>#REF!</v>
      </c>
    </row>
    <row r="562" spans="1:65" s="105" customFormat="1" ht="35.1" customHeight="1" x14ac:dyDescent="0.25">
      <c r="A562" s="83" t="str">
        <f t="shared" si="300"/>
        <v>XL6DT_D1+1</v>
      </c>
      <c r="B562" s="83" t="str">
        <f t="shared" si="301"/>
        <v>XL6DT_D1+2</v>
      </c>
      <c r="C562" s="83" t="str">
        <f t="shared" si="302"/>
        <v>XL6DT_D1+3</v>
      </c>
      <c r="D562" s="83" t="str">
        <f t="shared" si="303"/>
        <v>XL6DT_D1+4</v>
      </c>
      <c r="E562" s="32" t="s">
        <v>94</v>
      </c>
      <c r="F562" s="85"/>
      <c r="G562" s="85"/>
      <c r="H562" s="93" t="s">
        <v>227</v>
      </c>
      <c r="I562" s="84" t="s">
        <v>5648</v>
      </c>
      <c r="J562" s="94" t="s">
        <v>210</v>
      </c>
      <c r="K562" s="84" t="str">
        <f t="shared" si="314"/>
        <v>XL6DT_D1</v>
      </c>
      <c r="L562" s="94" t="s">
        <v>282</v>
      </c>
      <c r="M562" s="95">
        <v>2800</v>
      </c>
      <c r="N562" s="95">
        <v>1400</v>
      </c>
      <c r="O562" s="96">
        <v>850</v>
      </c>
      <c r="P562" s="96">
        <v>700</v>
      </c>
      <c r="Q562" s="95" t="e">
        <f>VLOOKUP(H562&amp;"Vị trí 1",#REF!,9,0)</f>
        <v>#REF!</v>
      </c>
      <c r="R562" s="95" t="e">
        <f>VLOOKUP(H562&amp;"Vị trí 2",#REF!,9,0)</f>
        <v>#REF!</v>
      </c>
      <c r="S562" s="95" t="e">
        <f>VLOOKUP(H562&amp;"Vị trí 3",#REF!,9,0)</f>
        <v>#REF!</v>
      </c>
      <c r="T562" s="95" t="e">
        <f>VLOOKUP(H562&amp;"Vị trí 4",#REF!,9,0)</f>
        <v>#REF!</v>
      </c>
      <c r="U562" s="237"/>
      <c r="V562" s="237"/>
      <c r="W562" s="237"/>
      <c r="X562" s="237"/>
      <c r="Y562" s="238"/>
      <c r="Z562" s="238"/>
      <c r="AA562" s="238"/>
      <c r="AB562" s="238"/>
      <c r="AC562" s="237"/>
      <c r="AD562" s="237"/>
      <c r="AE562" s="237"/>
      <c r="AF562" s="237"/>
      <c r="AG562" s="238"/>
      <c r="AH562" s="238"/>
      <c r="AI562" s="238"/>
      <c r="AJ562" s="238"/>
      <c r="AK562" s="86">
        <v>7.99</v>
      </c>
      <c r="AL562" s="86"/>
      <c r="AM562" s="239"/>
      <c r="AN562" s="239">
        <f>ROUNDDOWN(AK562*$AN$10/$AK$10,1)</f>
        <v>4.7</v>
      </c>
      <c r="AO562" s="98">
        <f t="shared" ref="AO562:AR563" si="334">M562*$AN562</f>
        <v>13160</v>
      </c>
      <c r="AP562" s="98">
        <f t="shared" si="334"/>
        <v>6580</v>
      </c>
      <c r="AQ562" s="98">
        <f t="shared" si="334"/>
        <v>3995</v>
      </c>
      <c r="AR562" s="98">
        <f t="shared" si="334"/>
        <v>3290</v>
      </c>
      <c r="AS562" s="99">
        <f t="shared" ref="AS562:AV563" si="335">IF(AO562&lt;1000,ROUND(AO562,-1),ROUND(AO562,-2))</f>
        <v>13200</v>
      </c>
      <c r="AT562" s="99">
        <f t="shared" si="335"/>
        <v>6600</v>
      </c>
      <c r="AU562" s="99">
        <f t="shared" si="335"/>
        <v>4000</v>
      </c>
      <c r="AV562" s="99">
        <f t="shared" si="335"/>
        <v>3300</v>
      </c>
      <c r="AW562" s="100">
        <f>AO562*0.15</f>
        <v>1974</v>
      </c>
      <c r="AX562" s="240" t="s">
        <v>94</v>
      </c>
      <c r="AY562" s="101">
        <v>1120</v>
      </c>
      <c r="AZ562" s="102">
        <v>560</v>
      </c>
      <c r="BA562" s="102">
        <v>460</v>
      </c>
      <c r="BB562" s="102">
        <v>350</v>
      </c>
      <c r="BC562" s="237">
        <v>960</v>
      </c>
      <c r="BD562" s="237">
        <v>480</v>
      </c>
      <c r="BE562" s="237">
        <v>390</v>
      </c>
      <c r="BF562" s="237">
        <v>300</v>
      </c>
      <c r="BG562" s="103">
        <f>AV562-AW562</f>
        <v>1326</v>
      </c>
      <c r="BJ562" s="235" t="e">
        <f>M562*#REF!</f>
        <v>#REF!</v>
      </c>
      <c r="BK562" s="235" t="e">
        <f>N562*#REF!</f>
        <v>#REF!</v>
      </c>
      <c r="BL562" s="235" t="e">
        <f>O562*#REF!</f>
        <v>#REF!</v>
      </c>
      <c r="BM562" s="235" t="e">
        <f>P562*#REF!</f>
        <v>#REF!</v>
      </c>
    </row>
    <row r="563" spans="1:65" s="105" customFormat="1" ht="35.1" customHeight="1" x14ac:dyDescent="0.25">
      <c r="A563" s="83" t="str">
        <f t="shared" si="300"/>
        <v>XL6DT_D2+1</v>
      </c>
      <c r="B563" s="83" t="str">
        <f t="shared" si="301"/>
        <v>XL6DT_D2+2</v>
      </c>
      <c r="C563" s="83" t="str">
        <f t="shared" si="302"/>
        <v>XL6DT_D2+3</v>
      </c>
      <c r="D563" s="83" t="str">
        <f t="shared" si="303"/>
        <v>XL6DT_D2+4</v>
      </c>
      <c r="E563" s="32" t="s">
        <v>94</v>
      </c>
      <c r="F563" s="85"/>
      <c r="G563" s="85"/>
      <c r="H563" s="93" t="s">
        <v>228</v>
      </c>
      <c r="I563" s="84" t="s">
        <v>5649</v>
      </c>
      <c r="J563" s="94" t="s">
        <v>282</v>
      </c>
      <c r="K563" s="84" t="str">
        <f t="shared" si="314"/>
        <v>XL6DT_D2</v>
      </c>
      <c r="L563" s="94" t="s">
        <v>212</v>
      </c>
      <c r="M563" s="95">
        <v>2600</v>
      </c>
      <c r="N563" s="95">
        <v>1400</v>
      </c>
      <c r="O563" s="96">
        <v>850</v>
      </c>
      <c r="P563" s="96">
        <v>700</v>
      </c>
      <c r="Q563" s="95" t="e">
        <f>VLOOKUP(H563&amp;"Vị trí 1",#REF!,9,0)</f>
        <v>#REF!</v>
      </c>
      <c r="R563" s="95" t="e">
        <f>VLOOKUP(H563&amp;"Vị trí 2",#REF!,9,0)</f>
        <v>#REF!</v>
      </c>
      <c r="S563" s="95" t="e">
        <f>VLOOKUP(H563&amp;"Vị trí 3",#REF!,9,0)</f>
        <v>#REF!</v>
      </c>
      <c r="T563" s="95" t="e">
        <f>VLOOKUP(H563&amp;"Vị trí 4",#REF!,9,0)</f>
        <v>#REF!</v>
      </c>
      <c r="U563" s="237"/>
      <c r="V563" s="237"/>
      <c r="W563" s="237"/>
      <c r="X563" s="237"/>
      <c r="Y563" s="238"/>
      <c r="Z563" s="238"/>
      <c r="AA563" s="238"/>
      <c r="AB563" s="238"/>
      <c r="AC563" s="237"/>
      <c r="AD563" s="237"/>
      <c r="AE563" s="237"/>
      <c r="AF563" s="237"/>
      <c r="AG563" s="238"/>
      <c r="AH563" s="238"/>
      <c r="AI563" s="238"/>
      <c r="AJ563" s="238"/>
      <c r="AK563" s="86">
        <v>7.99</v>
      </c>
      <c r="AL563" s="86"/>
      <c r="AM563" s="239"/>
      <c r="AN563" s="239">
        <f>ROUNDDOWN(AK563*$AN$10/$AK$10,1)</f>
        <v>4.7</v>
      </c>
      <c r="AO563" s="98">
        <f t="shared" si="334"/>
        <v>12220</v>
      </c>
      <c r="AP563" s="98">
        <f t="shared" si="334"/>
        <v>6580</v>
      </c>
      <c r="AQ563" s="98">
        <f t="shared" si="334"/>
        <v>3995</v>
      </c>
      <c r="AR563" s="98">
        <f t="shared" si="334"/>
        <v>3290</v>
      </c>
      <c r="AS563" s="99">
        <f t="shared" si="335"/>
        <v>12200</v>
      </c>
      <c r="AT563" s="99">
        <f t="shared" si="335"/>
        <v>6600</v>
      </c>
      <c r="AU563" s="99">
        <f t="shared" si="335"/>
        <v>4000</v>
      </c>
      <c r="AV563" s="99">
        <f t="shared" si="335"/>
        <v>3300</v>
      </c>
      <c r="AW563" s="100">
        <f>AO563*0.15</f>
        <v>1833</v>
      </c>
      <c r="AX563" s="240" t="s">
        <v>94</v>
      </c>
      <c r="AY563" s="101"/>
      <c r="AZ563" s="102"/>
      <c r="BA563" s="102"/>
      <c r="BB563" s="102"/>
      <c r="BC563" s="237"/>
      <c r="BD563" s="237"/>
      <c r="BE563" s="237"/>
      <c r="BF563" s="237"/>
      <c r="BG563" s="103">
        <f>AV563-AW563</f>
        <v>1467</v>
      </c>
    </row>
    <row r="564" spans="1:65" s="105" customFormat="1" ht="35.1" customHeight="1" x14ac:dyDescent="0.25">
      <c r="A564" s="83" t="str">
        <f t="shared" ref="A564:A627" si="336">$H564&amp;"+1"</f>
        <v>XL7DT+1</v>
      </c>
      <c r="B564" s="83" t="str">
        <f t="shared" ref="B564:B627" si="337">$H564&amp;"+2"</f>
        <v>XL7DT+2</v>
      </c>
      <c r="C564" s="83" t="str">
        <f t="shared" ref="C564:C627" si="338">$H564&amp;"+3"</f>
        <v>XL7DT+3</v>
      </c>
      <c r="D564" s="83" t="str">
        <f t="shared" ref="D564:D627" si="339">$H564&amp;"+4"</f>
        <v>XL7DT+4</v>
      </c>
      <c r="E564" s="32" t="s">
        <v>94</v>
      </c>
      <c r="F564" s="85">
        <v>7</v>
      </c>
      <c r="G564" s="85"/>
      <c r="H564" s="93" t="s">
        <v>5650</v>
      </c>
      <c r="I564" s="84" t="s">
        <v>230</v>
      </c>
      <c r="J564" s="94" t="s">
        <v>210</v>
      </c>
      <c r="K564" s="84"/>
      <c r="L564" s="94" t="s">
        <v>212</v>
      </c>
      <c r="M564" s="96"/>
      <c r="N564" s="96"/>
      <c r="O564" s="96"/>
      <c r="P564" s="96"/>
      <c r="Q564" s="95"/>
      <c r="R564" s="95"/>
      <c r="S564" s="95"/>
      <c r="T564" s="95"/>
      <c r="U564" s="237"/>
      <c r="V564" s="237"/>
      <c r="W564" s="237"/>
      <c r="X564" s="237"/>
      <c r="Y564" s="238"/>
      <c r="Z564" s="238"/>
      <c r="AA564" s="238"/>
      <c r="AB564" s="238"/>
      <c r="AC564" s="237"/>
      <c r="AD564" s="237"/>
      <c r="AE564" s="237"/>
      <c r="AF564" s="237"/>
      <c r="AG564" s="238"/>
      <c r="AH564" s="238"/>
      <c r="AI564" s="238"/>
      <c r="AJ564" s="238"/>
      <c r="AK564" s="86"/>
      <c r="AL564" s="86"/>
      <c r="AM564" s="239"/>
      <c r="AN564" s="239"/>
      <c r="AO564" s="98"/>
      <c r="AP564" s="98"/>
      <c r="AQ564" s="98"/>
      <c r="AR564" s="98"/>
      <c r="AS564" s="98"/>
      <c r="AT564" s="98"/>
      <c r="AU564" s="98"/>
      <c r="AV564" s="98"/>
      <c r="AW564" s="58"/>
      <c r="AX564" s="240" t="s">
        <v>94</v>
      </c>
      <c r="AY564" s="101">
        <v>1260</v>
      </c>
      <c r="AZ564" s="102">
        <v>630</v>
      </c>
      <c r="BA564" s="102">
        <v>560</v>
      </c>
      <c r="BB564" s="102">
        <v>490</v>
      </c>
      <c r="BC564" s="237">
        <v>1080</v>
      </c>
      <c r="BD564" s="237">
        <v>540</v>
      </c>
      <c r="BE564" s="237">
        <v>480</v>
      </c>
      <c r="BF564" s="237">
        <v>420</v>
      </c>
      <c r="BJ564" s="235" t="e">
        <f>M564*#REF!</f>
        <v>#REF!</v>
      </c>
      <c r="BK564" s="235" t="e">
        <f>N564*#REF!</f>
        <v>#REF!</v>
      </c>
      <c r="BL564" s="235" t="e">
        <f>O564*#REF!</f>
        <v>#REF!</v>
      </c>
      <c r="BM564" s="235" t="e">
        <f>P564*#REF!</f>
        <v>#REF!</v>
      </c>
    </row>
    <row r="565" spans="1:65" s="105" customFormat="1" ht="35.1" customHeight="1" x14ac:dyDescent="0.25">
      <c r="A565" s="83" t="str">
        <f t="shared" si="336"/>
        <v>XL7DT_D1+1</v>
      </c>
      <c r="B565" s="83" t="str">
        <f t="shared" si="337"/>
        <v>XL7DT_D1+2</v>
      </c>
      <c r="C565" s="83" t="str">
        <f t="shared" si="338"/>
        <v>XL7DT_D1+3</v>
      </c>
      <c r="D565" s="83" t="str">
        <f t="shared" si="339"/>
        <v>XL7DT_D1+4</v>
      </c>
      <c r="E565" s="32" t="s">
        <v>94</v>
      </c>
      <c r="F565" s="85"/>
      <c r="G565" s="85"/>
      <c r="H565" s="93" t="s">
        <v>229</v>
      </c>
      <c r="I565" s="84" t="s">
        <v>5625</v>
      </c>
      <c r="J565" s="94" t="s">
        <v>210</v>
      </c>
      <c r="K565" s="84" t="str">
        <f t="shared" si="314"/>
        <v>XL7DT_D1</v>
      </c>
      <c r="L565" s="94" t="s">
        <v>93</v>
      </c>
      <c r="M565" s="95">
        <v>2200</v>
      </c>
      <c r="N565" s="95">
        <v>1200</v>
      </c>
      <c r="O565" s="96">
        <v>850</v>
      </c>
      <c r="P565" s="96">
        <v>700</v>
      </c>
      <c r="Q565" s="95" t="e">
        <f>VLOOKUP(H565&amp;"Vị trí 1",#REF!,9,0)</f>
        <v>#REF!</v>
      </c>
      <c r="R565" s="95" t="e">
        <f>VLOOKUP(H565&amp;"Vị trí 2",#REF!,9,0)</f>
        <v>#REF!</v>
      </c>
      <c r="S565" s="95" t="e">
        <f>VLOOKUP(H565&amp;"Vị trí 3",#REF!,9,0)</f>
        <v>#REF!</v>
      </c>
      <c r="T565" s="95" t="e">
        <f>VLOOKUP(H565&amp;"Vị trí 4",#REF!,9,0)</f>
        <v>#REF!</v>
      </c>
      <c r="U565" s="237"/>
      <c r="V565" s="237"/>
      <c r="W565" s="237"/>
      <c r="X565" s="237" t="e">
        <f>VLOOKUP(D565,#REF!,32,0)</f>
        <v>#REF!</v>
      </c>
      <c r="Y565" s="238"/>
      <c r="Z565" s="238"/>
      <c r="AA565" s="238"/>
      <c r="AB565" s="238" t="e">
        <f>X565/P565</f>
        <v>#REF!</v>
      </c>
      <c r="AC565" s="237"/>
      <c r="AD565" s="237"/>
      <c r="AE565" s="237"/>
      <c r="AF565" s="237"/>
      <c r="AG565" s="238"/>
      <c r="AH565" s="238"/>
      <c r="AI565" s="238"/>
      <c r="AJ565" s="238"/>
      <c r="AK565" s="86">
        <v>7.99</v>
      </c>
      <c r="AL565" s="86"/>
      <c r="AM565" s="239"/>
      <c r="AN565" s="239">
        <f>ROUNDDOWN(AK565*$AN$10/$AK$10,1)</f>
        <v>4.7</v>
      </c>
      <c r="AO565" s="98">
        <f t="shared" ref="AO565:AR566" si="340">M565*$AN565</f>
        <v>10340</v>
      </c>
      <c r="AP565" s="98">
        <f t="shared" si="340"/>
        <v>5640</v>
      </c>
      <c r="AQ565" s="98">
        <f t="shared" si="340"/>
        <v>3995</v>
      </c>
      <c r="AR565" s="98">
        <f t="shared" si="340"/>
        <v>3290</v>
      </c>
      <c r="AS565" s="99">
        <f t="shared" ref="AS565:AV566" si="341">IF(AO565&lt;1000,ROUND(AO565,-1),ROUND(AO565,-2))</f>
        <v>10300</v>
      </c>
      <c r="AT565" s="99">
        <f t="shared" si="341"/>
        <v>5600</v>
      </c>
      <c r="AU565" s="99">
        <f t="shared" si="341"/>
        <v>4000</v>
      </c>
      <c r="AV565" s="99">
        <f t="shared" si="341"/>
        <v>3300</v>
      </c>
      <c r="AW565" s="100">
        <f>AO565*0.15</f>
        <v>1551</v>
      </c>
      <c r="AX565" s="240" t="s">
        <v>94</v>
      </c>
      <c r="AY565" s="101">
        <v>1050</v>
      </c>
      <c r="AZ565" s="102">
        <v>490</v>
      </c>
      <c r="BA565" s="102">
        <v>420</v>
      </c>
      <c r="BB565" s="102">
        <v>350</v>
      </c>
      <c r="BC565" s="237">
        <v>900</v>
      </c>
      <c r="BD565" s="237">
        <v>420</v>
      </c>
      <c r="BE565" s="237">
        <v>360</v>
      </c>
      <c r="BF565" s="237">
        <v>300</v>
      </c>
      <c r="BG565" s="103">
        <f>AV565-AW565</f>
        <v>1749</v>
      </c>
      <c r="BJ565" s="235" t="e">
        <f>M565*#REF!</f>
        <v>#REF!</v>
      </c>
      <c r="BK565" s="235" t="e">
        <f>N565*#REF!</f>
        <v>#REF!</v>
      </c>
      <c r="BL565" s="235" t="e">
        <f>O565*#REF!</f>
        <v>#REF!</v>
      </c>
      <c r="BM565" s="235" t="e">
        <f>P565*#REF!</f>
        <v>#REF!</v>
      </c>
    </row>
    <row r="566" spans="1:65" s="105" customFormat="1" ht="35.1" customHeight="1" x14ac:dyDescent="0.25">
      <c r="A566" s="83" t="str">
        <f t="shared" si="336"/>
        <v>XL7DT_D2+1</v>
      </c>
      <c r="B566" s="83" t="str">
        <f t="shared" si="337"/>
        <v>XL7DT_D2+2</v>
      </c>
      <c r="C566" s="83" t="str">
        <f t="shared" si="338"/>
        <v>XL7DT_D2+3</v>
      </c>
      <c r="D566" s="83" t="str">
        <f t="shared" si="339"/>
        <v>XL7DT_D2+4</v>
      </c>
      <c r="E566" s="32" t="s">
        <v>94</v>
      </c>
      <c r="F566" s="85"/>
      <c r="G566" s="85"/>
      <c r="H566" s="93" t="s">
        <v>231</v>
      </c>
      <c r="I566" s="84" t="s">
        <v>5651</v>
      </c>
      <c r="J566" s="94" t="s">
        <v>93</v>
      </c>
      <c r="K566" s="84" t="str">
        <f t="shared" si="314"/>
        <v>XL7DT_D2</v>
      </c>
      <c r="L566" s="94" t="s">
        <v>212</v>
      </c>
      <c r="M566" s="95">
        <v>1800</v>
      </c>
      <c r="N566" s="96">
        <v>900</v>
      </c>
      <c r="O566" s="96">
        <v>800</v>
      </c>
      <c r="P566" s="96">
        <v>700</v>
      </c>
      <c r="Q566" s="95" t="e">
        <f>VLOOKUP(H566&amp;"Vị trí 1",#REF!,9,0)</f>
        <v>#REF!</v>
      </c>
      <c r="R566" s="95" t="e">
        <f>VLOOKUP(H566&amp;"Vị trí 2",#REF!,9,0)</f>
        <v>#REF!</v>
      </c>
      <c r="S566" s="95" t="e">
        <f>VLOOKUP(H566&amp;"Vị trí 3",#REF!,9,0)</f>
        <v>#REF!</v>
      </c>
      <c r="T566" s="95" t="e">
        <f>VLOOKUP(H566&amp;"Vị trí 4",#REF!,9,0)</f>
        <v>#REF!</v>
      </c>
      <c r="U566" s="237"/>
      <c r="V566" s="237"/>
      <c r="W566" s="237"/>
      <c r="X566" s="237"/>
      <c r="Y566" s="238"/>
      <c r="Z566" s="238"/>
      <c r="AA566" s="238"/>
      <c r="AB566" s="238"/>
      <c r="AC566" s="237"/>
      <c r="AD566" s="237"/>
      <c r="AE566" s="237"/>
      <c r="AF566" s="237"/>
      <c r="AG566" s="238"/>
      <c r="AH566" s="238"/>
      <c r="AI566" s="238"/>
      <c r="AJ566" s="238"/>
      <c r="AK566" s="86">
        <v>7.99</v>
      </c>
      <c r="AL566" s="86"/>
      <c r="AM566" s="239"/>
      <c r="AN566" s="239">
        <f>ROUNDDOWN(AK566*$AN$10/$AK$10,1)</f>
        <v>4.7</v>
      </c>
      <c r="AO566" s="98">
        <f t="shared" si="340"/>
        <v>8460</v>
      </c>
      <c r="AP566" s="98">
        <f t="shared" si="340"/>
        <v>4230</v>
      </c>
      <c r="AQ566" s="98">
        <f t="shared" si="340"/>
        <v>3760</v>
      </c>
      <c r="AR566" s="98">
        <f t="shared" si="340"/>
        <v>3290</v>
      </c>
      <c r="AS566" s="99">
        <f t="shared" si="341"/>
        <v>8500</v>
      </c>
      <c r="AT566" s="99">
        <f t="shared" si="341"/>
        <v>4200</v>
      </c>
      <c r="AU566" s="99">
        <f t="shared" si="341"/>
        <v>3800</v>
      </c>
      <c r="AV566" s="99">
        <f t="shared" si="341"/>
        <v>3300</v>
      </c>
      <c r="AW566" s="100">
        <f>AO566*0.15</f>
        <v>1269</v>
      </c>
      <c r="AX566" s="240" t="s">
        <v>94</v>
      </c>
      <c r="AY566" s="101">
        <v>1540</v>
      </c>
      <c r="AZ566" s="102">
        <v>840</v>
      </c>
      <c r="BA566" s="102">
        <v>600</v>
      </c>
      <c r="BB566" s="102">
        <v>490</v>
      </c>
      <c r="BC566" s="237">
        <v>1320</v>
      </c>
      <c r="BD566" s="237">
        <v>720</v>
      </c>
      <c r="BE566" s="237">
        <v>510</v>
      </c>
      <c r="BF566" s="237">
        <v>420</v>
      </c>
      <c r="BG566" s="103">
        <f>AV566-AW566</f>
        <v>2031</v>
      </c>
      <c r="BJ566" s="235" t="e">
        <f>M566*#REF!</f>
        <v>#REF!</v>
      </c>
      <c r="BK566" s="235" t="e">
        <f>N566*#REF!</f>
        <v>#REF!</v>
      </c>
      <c r="BL566" s="235" t="e">
        <f>O566*#REF!</f>
        <v>#REF!</v>
      </c>
      <c r="BM566" s="235" t="e">
        <f>P566*#REF!</f>
        <v>#REF!</v>
      </c>
    </row>
    <row r="567" spans="1:65" s="105" customFormat="1" ht="35.1" customHeight="1" x14ac:dyDescent="0.25">
      <c r="A567" s="83" t="str">
        <f t="shared" si="336"/>
        <v>XL8DT+1</v>
      </c>
      <c r="B567" s="83" t="str">
        <f t="shared" si="337"/>
        <v>XL8DT+2</v>
      </c>
      <c r="C567" s="83" t="str">
        <f t="shared" si="338"/>
        <v>XL8DT+3</v>
      </c>
      <c r="D567" s="83" t="str">
        <f t="shared" si="339"/>
        <v>XL8DT+4</v>
      </c>
      <c r="E567" s="32" t="s">
        <v>94</v>
      </c>
      <c r="F567" s="85">
        <v>8</v>
      </c>
      <c r="G567" s="85"/>
      <c r="H567" s="93" t="s">
        <v>5652</v>
      </c>
      <c r="I567" s="84" t="s">
        <v>233</v>
      </c>
      <c r="J567" s="94" t="s">
        <v>210</v>
      </c>
      <c r="K567" s="84"/>
      <c r="L567" s="94" t="s">
        <v>246</v>
      </c>
      <c r="M567" s="96"/>
      <c r="N567" s="96"/>
      <c r="O567" s="96"/>
      <c r="P567" s="96"/>
      <c r="Q567" s="95"/>
      <c r="R567" s="95"/>
      <c r="S567" s="95"/>
      <c r="T567" s="95"/>
      <c r="U567" s="237"/>
      <c r="V567" s="237"/>
      <c r="W567" s="237"/>
      <c r="X567" s="237"/>
      <c r="Y567" s="238"/>
      <c r="Z567" s="238"/>
      <c r="AA567" s="238"/>
      <c r="AB567" s="238"/>
      <c r="AC567" s="237"/>
      <c r="AD567" s="237"/>
      <c r="AE567" s="237"/>
      <c r="AF567" s="237"/>
      <c r="AG567" s="238"/>
      <c r="AH567" s="238"/>
      <c r="AI567" s="238"/>
      <c r="AJ567" s="238"/>
      <c r="AK567" s="86"/>
      <c r="AL567" s="86"/>
      <c r="AM567" s="239"/>
      <c r="AN567" s="239"/>
      <c r="AO567" s="98"/>
      <c r="AP567" s="98"/>
      <c r="AQ567" s="98"/>
      <c r="AR567" s="98"/>
      <c r="AS567" s="98"/>
      <c r="AT567" s="98"/>
      <c r="AU567" s="98"/>
      <c r="AV567" s="98"/>
      <c r="AW567" s="58"/>
      <c r="AX567" s="240" t="s">
        <v>94</v>
      </c>
      <c r="AY567" s="101"/>
      <c r="AZ567" s="102"/>
      <c r="BA567" s="102"/>
      <c r="BB567" s="102"/>
      <c r="BC567" s="237"/>
      <c r="BD567" s="237"/>
      <c r="BE567" s="237"/>
      <c r="BF567" s="237"/>
    </row>
    <row r="568" spans="1:65" s="105" customFormat="1" ht="35.1" customHeight="1" x14ac:dyDescent="0.25">
      <c r="A568" s="83" t="str">
        <f t="shared" si="336"/>
        <v>XL8DT_D1+1</v>
      </c>
      <c r="B568" s="83" t="str">
        <f t="shared" si="337"/>
        <v>XL8DT_D1+2</v>
      </c>
      <c r="C568" s="83" t="str">
        <f t="shared" si="338"/>
        <v>XL8DT_D1+3</v>
      </c>
      <c r="D568" s="83" t="str">
        <f t="shared" si="339"/>
        <v>XL8DT_D1+4</v>
      </c>
      <c r="E568" s="32" t="s">
        <v>94</v>
      </c>
      <c r="F568" s="85"/>
      <c r="G568" s="85"/>
      <c r="H568" s="93" t="s">
        <v>232</v>
      </c>
      <c r="I568" s="84" t="s">
        <v>5653</v>
      </c>
      <c r="J568" s="94" t="s">
        <v>210</v>
      </c>
      <c r="K568" s="84" t="str">
        <f t="shared" si="314"/>
        <v>XL8DT_D1</v>
      </c>
      <c r="L568" s="94" t="s">
        <v>5119</v>
      </c>
      <c r="M568" s="95">
        <v>2200</v>
      </c>
      <c r="N568" s="95">
        <v>1200</v>
      </c>
      <c r="O568" s="96">
        <v>850</v>
      </c>
      <c r="P568" s="96">
        <v>700</v>
      </c>
      <c r="Q568" s="95" t="e">
        <f>VLOOKUP(H568&amp;"Vị trí 1",#REF!,9,0)</f>
        <v>#REF!</v>
      </c>
      <c r="R568" s="95" t="e">
        <f>VLOOKUP(H568&amp;"Vị trí 2",#REF!,9,0)</f>
        <v>#REF!</v>
      </c>
      <c r="S568" s="95" t="e">
        <f>VLOOKUP(H568&amp;"Vị trí 3",#REF!,9,0)</f>
        <v>#REF!</v>
      </c>
      <c r="T568" s="95" t="e">
        <f>VLOOKUP(H568&amp;"Vị trí 4",#REF!,9,0)</f>
        <v>#REF!</v>
      </c>
      <c r="U568" s="237"/>
      <c r="V568" s="237" t="e">
        <f>VLOOKUP(B568,#REF!,32,0)</f>
        <v>#REF!</v>
      </c>
      <c r="W568" s="237"/>
      <c r="X568" s="237"/>
      <c r="Y568" s="238"/>
      <c r="Z568" s="238" t="e">
        <f>V568/N568</f>
        <v>#REF!</v>
      </c>
      <c r="AA568" s="238"/>
      <c r="AB568" s="238"/>
      <c r="AC568" s="237"/>
      <c r="AD568" s="237"/>
      <c r="AE568" s="237"/>
      <c r="AF568" s="237"/>
      <c r="AG568" s="238"/>
      <c r="AH568" s="238"/>
      <c r="AI568" s="238"/>
      <c r="AJ568" s="238"/>
      <c r="AK568" s="86">
        <v>7.99</v>
      </c>
      <c r="AL568" s="86"/>
      <c r="AM568" s="239"/>
      <c r="AN568" s="239">
        <f>ROUNDDOWN(AK568*$AN$10/$AK$10,1)</f>
        <v>4.7</v>
      </c>
      <c r="AO568" s="98">
        <f t="shared" ref="AO568:AR569" si="342">M568*$AN568</f>
        <v>10340</v>
      </c>
      <c r="AP568" s="98">
        <f t="shared" si="342"/>
        <v>5640</v>
      </c>
      <c r="AQ568" s="98">
        <f t="shared" si="342"/>
        <v>3995</v>
      </c>
      <c r="AR568" s="98">
        <f t="shared" si="342"/>
        <v>3290</v>
      </c>
      <c r="AS568" s="99">
        <f t="shared" ref="AS568:AV569" si="343">IF(AO568&lt;1000,ROUND(AO568,-1),ROUND(AO568,-2))</f>
        <v>10300</v>
      </c>
      <c r="AT568" s="99">
        <f t="shared" si="343"/>
        <v>5600</v>
      </c>
      <c r="AU568" s="99">
        <f t="shared" si="343"/>
        <v>4000</v>
      </c>
      <c r="AV568" s="99">
        <f t="shared" si="343"/>
        <v>3300</v>
      </c>
      <c r="AW568" s="100">
        <f>AO568*0.15</f>
        <v>1551</v>
      </c>
      <c r="AX568" s="240" t="s">
        <v>94</v>
      </c>
      <c r="AY568" s="101">
        <v>1540</v>
      </c>
      <c r="AZ568" s="102">
        <v>840</v>
      </c>
      <c r="BA568" s="102">
        <v>600</v>
      </c>
      <c r="BB568" s="102">
        <v>490</v>
      </c>
      <c r="BC568" s="237">
        <v>1320</v>
      </c>
      <c r="BD568" s="237">
        <v>720</v>
      </c>
      <c r="BE568" s="237">
        <v>510</v>
      </c>
      <c r="BF568" s="237">
        <v>420</v>
      </c>
      <c r="BG568" s="103">
        <f>AV568-AW568</f>
        <v>1749</v>
      </c>
      <c r="BJ568" s="235" t="e">
        <f>M568*#REF!</f>
        <v>#REF!</v>
      </c>
      <c r="BK568" s="235" t="e">
        <f>N568*#REF!</f>
        <v>#REF!</v>
      </c>
      <c r="BL568" s="235" t="e">
        <f>O568*#REF!</f>
        <v>#REF!</v>
      </c>
      <c r="BM568" s="235" t="e">
        <f>P568*#REF!</f>
        <v>#REF!</v>
      </c>
    </row>
    <row r="569" spans="1:65" s="105" customFormat="1" ht="35.1" customHeight="1" x14ac:dyDescent="0.25">
      <c r="A569" s="83" t="str">
        <f t="shared" si="336"/>
        <v>XL8DT_D2+1</v>
      </c>
      <c r="B569" s="83" t="str">
        <f t="shared" si="337"/>
        <v>XL8DT_D2+2</v>
      </c>
      <c r="C569" s="83" t="str">
        <f t="shared" si="338"/>
        <v>XL8DT_D2+3</v>
      </c>
      <c r="D569" s="83" t="str">
        <f t="shared" si="339"/>
        <v>XL8DT_D2+4</v>
      </c>
      <c r="E569" s="32" t="s">
        <v>94</v>
      </c>
      <c r="F569" s="85"/>
      <c r="G569" s="85"/>
      <c r="H569" s="93" t="s">
        <v>234</v>
      </c>
      <c r="I569" s="84" t="s">
        <v>5654</v>
      </c>
      <c r="J569" s="94" t="s">
        <v>5119</v>
      </c>
      <c r="K569" s="84" t="str">
        <f t="shared" si="314"/>
        <v>XL8DT_D2</v>
      </c>
      <c r="L569" s="94" t="s">
        <v>246</v>
      </c>
      <c r="M569" s="95">
        <v>1600</v>
      </c>
      <c r="N569" s="96">
        <v>800</v>
      </c>
      <c r="O569" s="96">
        <v>650</v>
      </c>
      <c r="P569" s="96">
        <v>500</v>
      </c>
      <c r="Q569" s="95" t="e">
        <f>VLOOKUP(H569&amp;"Vị trí 1",#REF!,9,0)</f>
        <v>#REF!</v>
      </c>
      <c r="R569" s="95" t="e">
        <f>VLOOKUP(H569&amp;"Vị trí 2",#REF!,9,0)</f>
        <v>#REF!</v>
      </c>
      <c r="S569" s="95" t="e">
        <f>VLOOKUP(H569&amp;"Vị trí 3",#REF!,9,0)</f>
        <v>#REF!</v>
      </c>
      <c r="T569" s="95" t="e">
        <f>VLOOKUP(H569&amp;"Vị trí 4",#REF!,9,0)</f>
        <v>#REF!</v>
      </c>
      <c r="U569" s="237"/>
      <c r="V569" s="237" t="e">
        <f>VLOOKUP(B569,#REF!,32,0)</f>
        <v>#REF!</v>
      </c>
      <c r="W569" s="237"/>
      <c r="X569" s="237"/>
      <c r="Y569" s="238"/>
      <c r="Z569" s="238" t="e">
        <f>V569/N569</f>
        <v>#REF!</v>
      </c>
      <c r="AA569" s="238"/>
      <c r="AB569" s="238"/>
      <c r="AC569" s="237"/>
      <c r="AD569" s="237"/>
      <c r="AE569" s="237"/>
      <c r="AF569" s="237"/>
      <c r="AG569" s="238"/>
      <c r="AH569" s="238"/>
      <c r="AI569" s="238"/>
      <c r="AJ569" s="238"/>
      <c r="AK569" s="86">
        <v>7.99</v>
      </c>
      <c r="AL569" s="86"/>
      <c r="AM569" s="239"/>
      <c r="AN569" s="239">
        <f>ROUNDDOWN(AK569*$AN$10/$AK$10,1)</f>
        <v>4.7</v>
      </c>
      <c r="AO569" s="98">
        <f t="shared" si="342"/>
        <v>7520</v>
      </c>
      <c r="AP569" s="98">
        <f t="shared" si="342"/>
        <v>3760</v>
      </c>
      <c r="AQ569" s="98">
        <f t="shared" si="342"/>
        <v>3055</v>
      </c>
      <c r="AR569" s="98">
        <f t="shared" si="342"/>
        <v>2350</v>
      </c>
      <c r="AS569" s="99">
        <f t="shared" si="343"/>
        <v>7500</v>
      </c>
      <c r="AT569" s="99">
        <f t="shared" si="343"/>
        <v>3800</v>
      </c>
      <c r="AU569" s="99">
        <f t="shared" si="343"/>
        <v>3100</v>
      </c>
      <c r="AV569" s="99">
        <f t="shared" si="343"/>
        <v>2400</v>
      </c>
      <c r="AW569" s="100">
        <f>AO569*0.15</f>
        <v>1128</v>
      </c>
      <c r="AX569" s="240" t="s">
        <v>94</v>
      </c>
      <c r="AY569" s="101">
        <v>1260</v>
      </c>
      <c r="AZ569" s="102">
        <v>630</v>
      </c>
      <c r="BA569" s="102">
        <v>560</v>
      </c>
      <c r="BB569" s="102">
        <v>490</v>
      </c>
      <c r="BC569" s="237">
        <v>1080</v>
      </c>
      <c r="BD569" s="237">
        <v>540</v>
      </c>
      <c r="BE569" s="237">
        <v>480</v>
      </c>
      <c r="BF569" s="237">
        <v>420</v>
      </c>
      <c r="BG569" s="103">
        <f>AV569-AW569</f>
        <v>1272</v>
      </c>
      <c r="BJ569" s="235" t="e">
        <f>M569*#REF!</f>
        <v>#REF!</v>
      </c>
      <c r="BK569" s="235" t="e">
        <f>N569*#REF!</f>
        <v>#REF!</v>
      </c>
      <c r="BL569" s="235" t="e">
        <f>O569*#REF!</f>
        <v>#REF!</v>
      </c>
      <c r="BM569" s="235" t="e">
        <f>P569*#REF!</f>
        <v>#REF!</v>
      </c>
    </row>
    <row r="570" spans="1:65" s="105" customFormat="1" ht="35.1" customHeight="1" x14ac:dyDescent="0.25">
      <c r="A570" s="83" t="str">
        <f t="shared" si="336"/>
        <v>XL9DT+1</v>
      </c>
      <c r="B570" s="83" t="str">
        <f t="shared" si="337"/>
        <v>XL9DT+2</v>
      </c>
      <c r="C570" s="83" t="str">
        <f t="shared" si="338"/>
        <v>XL9DT+3</v>
      </c>
      <c r="D570" s="83" t="str">
        <f t="shared" si="339"/>
        <v>XL9DT+4</v>
      </c>
      <c r="E570" s="32" t="s">
        <v>94</v>
      </c>
      <c r="F570" s="85">
        <v>9</v>
      </c>
      <c r="G570" s="85"/>
      <c r="H570" s="93" t="s">
        <v>5655</v>
      </c>
      <c r="I570" s="84" t="s">
        <v>236</v>
      </c>
      <c r="J570" s="94" t="s">
        <v>212</v>
      </c>
      <c r="K570" s="84"/>
      <c r="L570" s="94" t="s">
        <v>246</v>
      </c>
      <c r="M570" s="96"/>
      <c r="N570" s="96"/>
      <c r="O570" s="96"/>
      <c r="P570" s="96"/>
      <c r="Q570" s="95"/>
      <c r="R570" s="95"/>
      <c r="S570" s="95"/>
      <c r="T570" s="95"/>
      <c r="U570" s="237"/>
      <c r="V570" s="237"/>
      <c r="W570" s="237"/>
      <c r="X570" s="237"/>
      <c r="Y570" s="238"/>
      <c r="Z570" s="238"/>
      <c r="AA570" s="238"/>
      <c r="AB570" s="238"/>
      <c r="AC570" s="237"/>
      <c r="AD570" s="237"/>
      <c r="AE570" s="237"/>
      <c r="AF570" s="237"/>
      <c r="AG570" s="238"/>
      <c r="AH570" s="238"/>
      <c r="AI570" s="238"/>
      <c r="AJ570" s="238"/>
      <c r="AK570" s="86"/>
      <c r="AL570" s="86"/>
      <c r="AM570" s="239"/>
      <c r="AN570" s="239"/>
      <c r="AO570" s="98"/>
      <c r="AP570" s="98"/>
      <c r="AQ570" s="98"/>
      <c r="AR570" s="98"/>
      <c r="AS570" s="98"/>
      <c r="AT570" s="98"/>
      <c r="AU570" s="98"/>
      <c r="AV570" s="98"/>
      <c r="AW570" s="58"/>
      <c r="AX570" s="240" t="s">
        <v>94</v>
      </c>
      <c r="AY570" s="101">
        <v>1680</v>
      </c>
      <c r="AZ570" s="102">
        <v>840</v>
      </c>
      <c r="BA570" s="102">
        <v>600</v>
      </c>
      <c r="BB570" s="102">
        <v>490</v>
      </c>
      <c r="BC570" s="237">
        <v>1440</v>
      </c>
      <c r="BD570" s="237">
        <v>720</v>
      </c>
      <c r="BE570" s="237">
        <v>510</v>
      </c>
      <c r="BF570" s="237">
        <v>420</v>
      </c>
      <c r="BJ570" s="235" t="e">
        <f>M570*#REF!</f>
        <v>#REF!</v>
      </c>
      <c r="BK570" s="235" t="e">
        <f>N570*#REF!</f>
        <v>#REF!</v>
      </c>
      <c r="BL570" s="235" t="e">
        <f>O570*#REF!</f>
        <v>#REF!</v>
      </c>
      <c r="BM570" s="235" t="e">
        <f>P570*#REF!</f>
        <v>#REF!</v>
      </c>
    </row>
    <row r="571" spans="1:65" s="105" customFormat="1" ht="35.1" customHeight="1" x14ac:dyDescent="0.25">
      <c r="A571" s="83" t="str">
        <f t="shared" si="336"/>
        <v>XL9DT_D1+1</v>
      </c>
      <c r="B571" s="83" t="str">
        <f t="shared" si="337"/>
        <v>XL9DT_D1+2</v>
      </c>
      <c r="C571" s="83" t="str">
        <f t="shared" si="338"/>
        <v>XL9DT_D1+3</v>
      </c>
      <c r="D571" s="83" t="str">
        <f t="shared" si="339"/>
        <v>XL9DT_D1+4</v>
      </c>
      <c r="E571" s="32" t="s">
        <v>94</v>
      </c>
      <c r="F571" s="85"/>
      <c r="G571" s="85"/>
      <c r="H571" s="93" t="s">
        <v>235</v>
      </c>
      <c r="I571" s="84" t="s">
        <v>5656</v>
      </c>
      <c r="J571" s="94" t="s">
        <v>212</v>
      </c>
      <c r="K571" s="84" t="str">
        <f t="shared" si="314"/>
        <v>XL9DT_D1</v>
      </c>
      <c r="L571" s="94" t="s">
        <v>5119</v>
      </c>
      <c r="M571" s="95">
        <v>1800</v>
      </c>
      <c r="N571" s="96">
        <v>900</v>
      </c>
      <c r="O571" s="96">
        <v>800</v>
      </c>
      <c r="P571" s="96">
        <v>700</v>
      </c>
      <c r="Q571" s="95" t="e">
        <f>VLOOKUP(H571&amp;"Vị trí 1",#REF!,9,0)</f>
        <v>#REF!</v>
      </c>
      <c r="R571" s="95" t="e">
        <f>VLOOKUP(H571&amp;"Vị trí 2",#REF!,9,0)</f>
        <v>#REF!</v>
      </c>
      <c r="S571" s="95" t="e">
        <f>VLOOKUP(H571&amp;"Vị trí 3",#REF!,9,0)</f>
        <v>#REF!</v>
      </c>
      <c r="T571" s="95" t="e">
        <f>VLOOKUP(H571&amp;"Vị trí 4",#REF!,9,0)</f>
        <v>#REF!</v>
      </c>
      <c r="U571" s="237"/>
      <c r="V571" s="237"/>
      <c r="W571" s="237"/>
      <c r="X571" s="237"/>
      <c r="Y571" s="238"/>
      <c r="Z571" s="238"/>
      <c r="AA571" s="238"/>
      <c r="AB571" s="238"/>
      <c r="AC571" s="237"/>
      <c r="AD571" s="237"/>
      <c r="AE571" s="237"/>
      <c r="AF571" s="237"/>
      <c r="AG571" s="238"/>
      <c r="AH571" s="238"/>
      <c r="AI571" s="238"/>
      <c r="AJ571" s="238"/>
      <c r="AK571" s="86">
        <v>7.99</v>
      </c>
      <c r="AL571" s="86"/>
      <c r="AM571" s="239"/>
      <c r="AN571" s="239">
        <f>ROUNDDOWN(AK571*$AN$10/$AK$10,1)</f>
        <v>4.7</v>
      </c>
      <c r="AO571" s="98">
        <f t="shared" ref="AO571:AR573" si="344">M571*$AN571</f>
        <v>8460</v>
      </c>
      <c r="AP571" s="98">
        <f t="shared" si="344"/>
        <v>4230</v>
      </c>
      <c r="AQ571" s="98">
        <f t="shared" si="344"/>
        <v>3760</v>
      </c>
      <c r="AR571" s="98">
        <f t="shared" si="344"/>
        <v>3290</v>
      </c>
      <c r="AS571" s="99">
        <f t="shared" ref="AS571:AV573" si="345">IF(AO571&lt;1000,ROUND(AO571,-1),ROUND(AO571,-2))</f>
        <v>8500</v>
      </c>
      <c r="AT571" s="99">
        <f t="shared" si="345"/>
        <v>4200</v>
      </c>
      <c r="AU571" s="99">
        <f t="shared" si="345"/>
        <v>3800</v>
      </c>
      <c r="AV571" s="99">
        <f t="shared" si="345"/>
        <v>3300</v>
      </c>
      <c r="AW571" s="100">
        <f>AO571*0.15</f>
        <v>1269</v>
      </c>
      <c r="AX571" s="240" t="s">
        <v>94</v>
      </c>
      <c r="AY571" s="101">
        <v>1540</v>
      </c>
      <c r="AZ571" s="102">
        <v>840</v>
      </c>
      <c r="BA571" s="102">
        <v>600</v>
      </c>
      <c r="BB571" s="102">
        <v>490</v>
      </c>
      <c r="BC571" s="237">
        <v>1320</v>
      </c>
      <c r="BD571" s="237">
        <v>720</v>
      </c>
      <c r="BE571" s="237">
        <v>510</v>
      </c>
      <c r="BF571" s="237">
        <v>420</v>
      </c>
      <c r="BG571" s="103">
        <f>AV571-AW571</f>
        <v>2031</v>
      </c>
      <c r="BJ571" s="235" t="e">
        <f>M571*#REF!</f>
        <v>#REF!</v>
      </c>
      <c r="BK571" s="235" t="e">
        <f>N571*#REF!</f>
        <v>#REF!</v>
      </c>
      <c r="BL571" s="235" t="e">
        <f>O571*#REF!</f>
        <v>#REF!</v>
      </c>
      <c r="BM571" s="235" t="e">
        <f>P571*#REF!</f>
        <v>#REF!</v>
      </c>
    </row>
    <row r="572" spans="1:65" s="105" customFormat="1" ht="35.1" customHeight="1" x14ac:dyDescent="0.25">
      <c r="A572" s="83" t="str">
        <f t="shared" si="336"/>
        <v>XL9DT_D2+1</v>
      </c>
      <c r="B572" s="83" t="str">
        <f t="shared" si="337"/>
        <v>XL9DT_D2+2</v>
      </c>
      <c r="C572" s="83" t="str">
        <f t="shared" si="338"/>
        <v>XL9DT_D2+3</v>
      </c>
      <c r="D572" s="83" t="str">
        <f t="shared" si="339"/>
        <v>XL9DT_D2+4</v>
      </c>
      <c r="E572" s="32" t="s">
        <v>94</v>
      </c>
      <c r="F572" s="85"/>
      <c r="G572" s="85"/>
      <c r="H572" s="93" t="s">
        <v>237</v>
      </c>
      <c r="I572" s="84" t="s">
        <v>5654</v>
      </c>
      <c r="J572" s="94" t="s">
        <v>5119</v>
      </c>
      <c r="K572" s="84" t="str">
        <f t="shared" si="314"/>
        <v>XL9DT_D2</v>
      </c>
      <c r="L572" s="94" t="s">
        <v>246</v>
      </c>
      <c r="M572" s="95">
        <v>1500</v>
      </c>
      <c r="N572" s="96">
        <v>700</v>
      </c>
      <c r="O572" s="96">
        <v>600</v>
      </c>
      <c r="P572" s="96">
        <v>500</v>
      </c>
      <c r="Q572" s="95" t="e">
        <f>VLOOKUP(H572&amp;"Vị trí 1",#REF!,9,0)</f>
        <v>#REF!</v>
      </c>
      <c r="R572" s="95" t="e">
        <f>VLOOKUP(H572&amp;"Vị trí 2",#REF!,9,0)</f>
        <v>#REF!</v>
      </c>
      <c r="S572" s="95" t="e">
        <f>VLOOKUP(H572&amp;"Vị trí 3",#REF!,9,0)</f>
        <v>#REF!</v>
      </c>
      <c r="T572" s="95" t="e">
        <f>VLOOKUP(H572&amp;"Vị trí 4",#REF!,9,0)</f>
        <v>#REF!</v>
      </c>
      <c r="U572" s="237"/>
      <c r="V572" s="237"/>
      <c r="W572" s="237"/>
      <c r="X572" s="237"/>
      <c r="Y572" s="238"/>
      <c r="Z572" s="238"/>
      <c r="AA572" s="238"/>
      <c r="AB572" s="238"/>
      <c r="AC572" s="237"/>
      <c r="AD572" s="237"/>
      <c r="AE572" s="237"/>
      <c r="AF572" s="237"/>
      <c r="AG572" s="238"/>
      <c r="AH572" s="238"/>
      <c r="AI572" s="238"/>
      <c r="AJ572" s="238"/>
      <c r="AK572" s="86">
        <v>10.1</v>
      </c>
      <c r="AL572" s="86"/>
      <c r="AM572" s="239"/>
      <c r="AN572" s="239">
        <f>ROUNDDOWN(AK572*$AN$10/$AK$10,1)</f>
        <v>5.9</v>
      </c>
      <c r="AO572" s="98">
        <f t="shared" si="344"/>
        <v>8850</v>
      </c>
      <c r="AP572" s="98">
        <f t="shared" si="344"/>
        <v>4130</v>
      </c>
      <c r="AQ572" s="98">
        <f t="shared" si="344"/>
        <v>3540</v>
      </c>
      <c r="AR572" s="98">
        <f t="shared" si="344"/>
        <v>2950</v>
      </c>
      <c r="AS572" s="99">
        <f t="shared" si="345"/>
        <v>8900</v>
      </c>
      <c r="AT572" s="99">
        <f t="shared" si="345"/>
        <v>4100</v>
      </c>
      <c r="AU572" s="99">
        <f t="shared" si="345"/>
        <v>3500</v>
      </c>
      <c r="AV572" s="99">
        <f t="shared" si="345"/>
        <v>3000</v>
      </c>
      <c r="AW572" s="100">
        <f>AO572*0.15</f>
        <v>1327.5</v>
      </c>
      <c r="AX572" s="240" t="s">
        <v>94</v>
      </c>
      <c r="AY572" s="101"/>
      <c r="AZ572" s="102"/>
      <c r="BA572" s="102"/>
      <c r="BB572" s="102"/>
      <c r="BC572" s="97"/>
      <c r="BD572" s="97"/>
      <c r="BE572" s="97"/>
      <c r="BF572" s="97"/>
      <c r="BG572" s="103">
        <f>AV572-AW572</f>
        <v>1672.5</v>
      </c>
    </row>
    <row r="573" spans="1:65" s="105" customFormat="1" ht="35.1" customHeight="1" x14ac:dyDescent="0.25">
      <c r="A573" s="83" t="str">
        <f t="shared" si="336"/>
        <v>XL10DT+1</v>
      </c>
      <c r="B573" s="83" t="str">
        <f t="shared" si="337"/>
        <v>XL10DT+2</v>
      </c>
      <c r="C573" s="83" t="str">
        <f t="shared" si="338"/>
        <v>XL10DT+3</v>
      </c>
      <c r="D573" s="83" t="str">
        <f t="shared" si="339"/>
        <v>XL10DT+4</v>
      </c>
      <c r="E573" s="32" t="s">
        <v>94</v>
      </c>
      <c r="F573" s="85">
        <v>10</v>
      </c>
      <c r="G573" s="85"/>
      <c r="H573" s="93" t="s">
        <v>238</v>
      </c>
      <c r="I573" s="84" t="s">
        <v>239</v>
      </c>
      <c r="J573" s="94" t="s">
        <v>210</v>
      </c>
      <c r="K573" s="84" t="str">
        <f t="shared" si="314"/>
        <v>XL10DT</v>
      </c>
      <c r="L573" s="94" t="s">
        <v>1099</v>
      </c>
      <c r="M573" s="95">
        <v>2200</v>
      </c>
      <c r="N573" s="95">
        <v>1200</v>
      </c>
      <c r="O573" s="96">
        <v>850</v>
      </c>
      <c r="P573" s="96">
        <v>700</v>
      </c>
      <c r="Q573" s="95" t="e">
        <f>VLOOKUP(H573&amp;"Vị trí 1",#REF!,9,0)</f>
        <v>#REF!</v>
      </c>
      <c r="R573" s="95" t="e">
        <f>VLOOKUP(H573&amp;"Vị trí 2",#REF!,9,0)</f>
        <v>#REF!</v>
      </c>
      <c r="S573" s="95" t="e">
        <f>VLOOKUP(H573&amp;"Vị trí 3",#REF!,9,0)</f>
        <v>#REF!</v>
      </c>
      <c r="T573" s="95" t="e">
        <f>VLOOKUP(H573&amp;"Vị trí 4",#REF!,9,0)</f>
        <v>#REF!</v>
      </c>
      <c r="U573" s="237"/>
      <c r="V573" s="237"/>
      <c r="W573" s="237"/>
      <c r="X573" s="237"/>
      <c r="Y573" s="238"/>
      <c r="Z573" s="238"/>
      <c r="AA573" s="238"/>
      <c r="AB573" s="238"/>
      <c r="AC573" s="237"/>
      <c r="AD573" s="237"/>
      <c r="AE573" s="237"/>
      <c r="AF573" s="237"/>
      <c r="AG573" s="238"/>
      <c r="AH573" s="238"/>
      <c r="AI573" s="238"/>
      <c r="AJ573" s="238"/>
      <c r="AK573" s="86">
        <v>7.99</v>
      </c>
      <c r="AL573" s="86"/>
      <c r="AM573" s="239"/>
      <c r="AN573" s="239">
        <f>ROUNDDOWN(AK573*$AN$10/$AK$10,1)</f>
        <v>4.7</v>
      </c>
      <c r="AO573" s="98">
        <f t="shared" si="344"/>
        <v>10340</v>
      </c>
      <c r="AP573" s="98">
        <f t="shared" si="344"/>
        <v>5640</v>
      </c>
      <c r="AQ573" s="98">
        <f t="shared" si="344"/>
        <v>3995</v>
      </c>
      <c r="AR573" s="98">
        <f t="shared" si="344"/>
        <v>3290</v>
      </c>
      <c r="AS573" s="99">
        <f t="shared" si="345"/>
        <v>10300</v>
      </c>
      <c r="AT573" s="99">
        <f t="shared" si="345"/>
        <v>5600</v>
      </c>
      <c r="AU573" s="99">
        <f t="shared" si="345"/>
        <v>4000</v>
      </c>
      <c r="AV573" s="99">
        <f t="shared" si="345"/>
        <v>3300</v>
      </c>
      <c r="AW573" s="100">
        <f>AO573*0.15</f>
        <v>1551</v>
      </c>
      <c r="AX573" s="240" t="s">
        <v>94</v>
      </c>
      <c r="AY573" s="101">
        <v>1680</v>
      </c>
      <c r="AZ573" s="102">
        <v>840</v>
      </c>
      <c r="BA573" s="102">
        <v>600</v>
      </c>
      <c r="BB573" s="102">
        <v>490</v>
      </c>
      <c r="BC573" s="97">
        <v>1440</v>
      </c>
      <c r="BD573" s="97">
        <v>720</v>
      </c>
      <c r="BE573" s="97">
        <v>510</v>
      </c>
      <c r="BF573" s="97">
        <v>420</v>
      </c>
      <c r="BG573" s="103">
        <f>AV573-AW573</f>
        <v>1749</v>
      </c>
      <c r="BJ573" s="235" t="e">
        <f>M573*#REF!</f>
        <v>#REF!</v>
      </c>
      <c r="BK573" s="235" t="e">
        <f>N573*#REF!</f>
        <v>#REF!</v>
      </c>
      <c r="BL573" s="235" t="e">
        <f>O573*#REF!</f>
        <v>#REF!</v>
      </c>
      <c r="BM573" s="235" t="e">
        <f>P573*#REF!</f>
        <v>#REF!</v>
      </c>
    </row>
    <row r="574" spans="1:65" s="105" customFormat="1" ht="35.1" customHeight="1" x14ac:dyDescent="0.25">
      <c r="A574" s="83" t="str">
        <f t="shared" si="336"/>
        <v>XL11DT+1</v>
      </c>
      <c r="B574" s="83" t="str">
        <f t="shared" si="337"/>
        <v>XL11DT+2</v>
      </c>
      <c r="C574" s="83" t="str">
        <f t="shared" si="338"/>
        <v>XL11DT+3</v>
      </c>
      <c r="D574" s="83" t="str">
        <f t="shared" si="339"/>
        <v>XL11DT+4</v>
      </c>
      <c r="E574" s="32" t="s">
        <v>94</v>
      </c>
      <c r="F574" s="85">
        <v>11</v>
      </c>
      <c r="G574" s="85"/>
      <c r="H574" s="93" t="s">
        <v>5657</v>
      </c>
      <c r="I574" s="84" t="s">
        <v>208</v>
      </c>
      <c r="J574" s="94" t="s">
        <v>212</v>
      </c>
      <c r="K574" s="84"/>
      <c r="L574" s="94" t="s">
        <v>1696</v>
      </c>
      <c r="M574" s="96"/>
      <c r="N574" s="96"/>
      <c r="O574" s="96"/>
      <c r="P574" s="96"/>
      <c r="Q574" s="95"/>
      <c r="R574" s="95"/>
      <c r="S574" s="95"/>
      <c r="T574" s="95"/>
      <c r="U574" s="237"/>
      <c r="V574" s="237"/>
      <c r="W574" s="237"/>
      <c r="X574" s="237"/>
      <c r="Y574" s="238"/>
      <c r="Z574" s="238"/>
      <c r="AA574" s="238"/>
      <c r="AB574" s="238"/>
      <c r="AC574" s="237"/>
      <c r="AD574" s="237"/>
      <c r="AE574" s="237"/>
      <c r="AF574" s="237"/>
      <c r="AG574" s="238"/>
      <c r="AH574" s="238"/>
      <c r="AI574" s="238"/>
      <c r="AJ574" s="238"/>
      <c r="AK574" s="86"/>
      <c r="AL574" s="86"/>
      <c r="AM574" s="239"/>
      <c r="AN574" s="239"/>
      <c r="AO574" s="98"/>
      <c r="AP574" s="98"/>
      <c r="AQ574" s="98"/>
      <c r="AR574" s="98"/>
      <c r="AS574" s="98"/>
      <c r="AT574" s="98"/>
      <c r="AU574" s="98"/>
      <c r="AV574" s="98"/>
      <c r="AW574" s="58"/>
      <c r="AX574" s="240" t="s">
        <v>94</v>
      </c>
      <c r="AY574" s="101">
        <v>1820</v>
      </c>
      <c r="AZ574" s="102">
        <v>840</v>
      </c>
      <c r="BA574" s="102">
        <v>600</v>
      </c>
      <c r="BB574" s="102">
        <v>490</v>
      </c>
      <c r="BC574" s="97">
        <v>1560</v>
      </c>
      <c r="BD574" s="97">
        <v>720</v>
      </c>
      <c r="BE574" s="97">
        <v>510</v>
      </c>
      <c r="BF574" s="97">
        <v>420</v>
      </c>
      <c r="BJ574" s="235" t="e">
        <f>M574*#REF!</f>
        <v>#REF!</v>
      </c>
      <c r="BK574" s="235" t="e">
        <f>N574*#REF!</f>
        <v>#REF!</v>
      </c>
      <c r="BL574" s="235" t="e">
        <f>O574*#REF!</f>
        <v>#REF!</v>
      </c>
      <c r="BM574" s="235" t="e">
        <f>P574*#REF!</f>
        <v>#REF!</v>
      </c>
    </row>
    <row r="575" spans="1:65" s="105" customFormat="1" ht="35.1" customHeight="1" x14ac:dyDescent="0.25">
      <c r="A575" s="83" t="str">
        <f t="shared" si="336"/>
        <v>XL11DT_D1+1</v>
      </c>
      <c r="B575" s="83" t="str">
        <f t="shared" si="337"/>
        <v>XL11DT_D1+2</v>
      </c>
      <c r="C575" s="83" t="str">
        <f t="shared" si="338"/>
        <v>XL11DT_D1+3</v>
      </c>
      <c r="D575" s="83" t="str">
        <f t="shared" si="339"/>
        <v>XL11DT_D1+4</v>
      </c>
      <c r="E575" s="32" t="s">
        <v>94</v>
      </c>
      <c r="F575" s="85"/>
      <c r="G575" s="85"/>
      <c r="H575" s="93" t="s">
        <v>240</v>
      </c>
      <c r="I575" s="84" t="s">
        <v>5658</v>
      </c>
      <c r="J575" s="94" t="s">
        <v>212</v>
      </c>
      <c r="K575" s="84" t="str">
        <f t="shared" si="314"/>
        <v>XL11DT_D1</v>
      </c>
      <c r="L575" s="94" t="s">
        <v>5659</v>
      </c>
      <c r="M575" s="95">
        <v>2200</v>
      </c>
      <c r="N575" s="95">
        <v>1200</v>
      </c>
      <c r="O575" s="96">
        <v>850</v>
      </c>
      <c r="P575" s="96">
        <v>700</v>
      </c>
      <c r="Q575" s="95" t="e">
        <f>VLOOKUP(H575&amp;"Vị trí 1",#REF!,9,0)</f>
        <v>#REF!</v>
      </c>
      <c r="R575" s="95" t="e">
        <f>VLOOKUP(H575&amp;"Vị trí 2",#REF!,9,0)</f>
        <v>#REF!</v>
      </c>
      <c r="S575" s="95" t="e">
        <f>VLOOKUP(H575&amp;"Vị trí 3",#REF!,9,0)</f>
        <v>#REF!</v>
      </c>
      <c r="T575" s="95" t="e">
        <f>VLOOKUP(H575&amp;"Vị trí 4",#REF!,9,0)</f>
        <v>#REF!</v>
      </c>
      <c r="U575" s="237"/>
      <c r="V575" s="237"/>
      <c r="W575" s="237"/>
      <c r="X575" s="237"/>
      <c r="Y575" s="238"/>
      <c r="Z575" s="238"/>
      <c r="AA575" s="238"/>
      <c r="AB575" s="238"/>
      <c r="AC575" s="237"/>
      <c r="AD575" s="237"/>
      <c r="AE575" s="237"/>
      <c r="AF575" s="237"/>
      <c r="AG575" s="238"/>
      <c r="AH575" s="238"/>
      <c r="AI575" s="238"/>
      <c r="AJ575" s="238"/>
      <c r="AK575" s="86">
        <v>7</v>
      </c>
      <c r="AL575" s="86"/>
      <c r="AM575" s="239"/>
      <c r="AN575" s="239">
        <f>ROUNDDOWN(AK575*$AN$10/$AK$10,1)</f>
        <v>4.0999999999999996</v>
      </c>
      <c r="AO575" s="98">
        <f t="shared" ref="AO575:AR578" si="346">M575*$AN575</f>
        <v>9020</v>
      </c>
      <c r="AP575" s="98">
        <f t="shared" si="346"/>
        <v>4920</v>
      </c>
      <c r="AQ575" s="98">
        <f t="shared" si="346"/>
        <v>3484.9999999999995</v>
      </c>
      <c r="AR575" s="98">
        <f t="shared" si="346"/>
        <v>2869.9999999999995</v>
      </c>
      <c r="AS575" s="99">
        <f t="shared" ref="AS575:AV578" si="347">IF(AO575&lt;1000,ROUND(AO575,-1),ROUND(AO575,-2))</f>
        <v>9000</v>
      </c>
      <c r="AT575" s="99">
        <f t="shared" si="347"/>
        <v>4900</v>
      </c>
      <c r="AU575" s="99">
        <f t="shared" si="347"/>
        <v>3500</v>
      </c>
      <c r="AV575" s="99">
        <f t="shared" si="347"/>
        <v>2900</v>
      </c>
      <c r="AW575" s="100">
        <f>AO575*0.15</f>
        <v>1353</v>
      </c>
      <c r="AX575" s="240" t="s">
        <v>94</v>
      </c>
      <c r="AY575" s="101">
        <v>1540</v>
      </c>
      <c r="AZ575" s="102">
        <v>840</v>
      </c>
      <c r="BA575" s="102">
        <v>600</v>
      </c>
      <c r="BB575" s="102">
        <v>490</v>
      </c>
      <c r="BC575" s="97">
        <v>1320</v>
      </c>
      <c r="BD575" s="97">
        <v>720</v>
      </c>
      <c r="BE575" s="97">
        <v>510</v>
      </c>
      <c r="BF575" s="97">
        <v>420</v>
      </c>
      <c r="BG575" s="103">
        <f>AV575-AW575</f>
        <v>1547</v>
      </c>
      <c r="BJ575" s="235" t="e">
        <f>M575*#REF!</f>
        <v>#REF!</v>
      </c>
      <c r="BK575" s="235" t="e">
        <f>N575*#REF!</f>
        <v>#REF!</v>
      </c>
      <c r="BL575" s="235" t="e">
        <f>O575*#REF!</f>
        <v>#REF!</v>
      </c>
      <c r="BM575" s="235" t="e">
        <f>P575*#REF!</f>
        <v>#REF!</v>
      </c>
    </row>
    <row r="576" spans="1:65" s="105" customFormat="1" ht="35.1" customHeight="1" x14ac:dyDescent="0.25">
      <c r="A576" s="83" t="str">
        <f t="shared" si="336"/>
        <v>XL11DT_D2+1</v>
      </c>
      <c r="B576" s="83" t="str">
        <f t="shared" si="337"/>
        <v>XL11DT_D2+2</v>
      </c>
      <c r="C576" s="83" t="str">
        <f t="shared" si="338"/>
        <v>XL11DT_D2+3</v>
      </c>
      <c r="D576" s="83" t="str">
        <f t="shared" si="339"/>
        <v>XL11DT_D2+4</v>
      </c>
      <c r="E576" s="32" t="s">
        <v>94</v>
      </c>
      <c r="F576" s="85"/>
      <c r="G576" s="85"/>
      <c r="H576" s="93" t="s">
        <v>241</v>
      </c>
      <c r="I576" s="84" t="s">
        <v>5660</v>
      </c>
      <c r="J576" s="94" t="s">
        <v>5659</v>
      </c>
      <c r="K576" s="84" t="str">
        <f t="shared" si="314"/>
        <v>XL11DT_D2</v>
      </c>
      <c r="L576" s="94" t="s">
        <v>1696</v>
      </c>
      <c r="M576" s="95">
        <v>1800</v>
      </c>
      <c r="N576" s="96">
        <v>900</v>
      </c>
      <c r="O576" s="96">
        <v>800</v>
      </c>
      <c r="P576" s="96">
        <v>700</v>
      </c>
      <c r="Q576" s="95" t="e">
        <f>VLOOKUP(H576&amp;"Vị trí 1",#REF!,9,0)</f>
        <v>#REF!</v>
      </c>
      <c r="R576" s="95" t="e">
        <f>VLOOKUP(H576&amp;"Vị trí 2",#REF!,9,0)</f>
        <v>#REF!</v>
      </c>
      <c r="S576" s="95" t="e">
        <f>VLOOKUP(H576&amp;"Vị trí 3",#REF!,9,0)</f>
        <v>#REF!</v>
      </c>
      <c r="T576" s="95" t="e">
        <f>VLOOKUP(H576&amp;"Vị trí 4",#REF!,9,0)</f>
        <v>#REF!</v>
      </c>
      <c r="U576" s="237"/>
      <c r="V576" s="237"/>
      <c r="W576" s="237"/>
      <c r="X576" s="237"/>
      <c r="Y576" s="238"/>
      <c r="Z576" s="238"/>
      <c r="AA576" s="238"/>
      <c r="AB576" s="238"/>
      <c r="AC576" s="237"/>
      <c r="AD576" s="237"/>
      <c r="AE576" s="237"/>
      <c r="AF576" s="237"/>
      <c r="AG576" s="238"/>
      <c r="AH576" s="238"/>
      <c r="AI576" s="238"/>
      <c r="AJ576" s="238"/>
      <c r="AK576" s="86">
        <v>9.2888888888888896</v>
      </c>
      <c r="AL576" s="86"/>
      <c r="AM576" s="239"/>
      <c r="AN576" s="239">
        <f>ROUNDDOWN(AK576*$AN$10/$AK$10,1)</f>
        <v>5.4</v>
      </c>
      <c r="AO576" s="98">
        <f t="shared" si="346"/>
        <v>9720</v>
      </c>
      <c r="AP576" s="98">
        <f t="shared" si="346"/>
        <v>4860</v>
      </c>
      <c r="AQ576" s="98">
        <f t="shared" si="346"/>
        <v>4320</v>
      </c>
      <c r="AR576" s="98">
        <f t="shared" si="346"/>
        <v>3780.0000000000005</v>
      </c>
      <c r="AS576" s="99">
        <f t="shared" si="347"/>
        <v>9700</v>
      </c>
      <c r="AT576" s="99">
        <f t="shared" si="347"/>
        <v>4900</v>
      </c>
      <c r="AU576" s="99">
        <f t="shared" si="347"/>
        <v>4300</v>
      </c>
      <c r="AV576" s="99">
        <f t="shared" si="347"/>
        <v>3800</v>
      </c>
      <c r="AW576" s="100">
        <f>AO576*0.15</f>
        <v>1458</v>
      </c>
      <c r="AX576" s="240" t="s">
        <v>94</v>
      </c>
      <c r="AY576" s="101"/>
      <c r="AZ576" s="102"/>
      <c r="BA576" s="102"/>
      <c r="BB576" s="102"/>
      <c r="BC576" s="237"/>
      <c r="BD576" s="237"/>
      <c r="BE576" s="237"/>
      <c r="BF576" s="237"/>
      <c r="BG576" s="103">
        <f>AV576-AW576</f>
        <v>2342</v>
      </c>
    </row>
    <row r="577" spans="1:65" s="105" customFormat="1" ht="35.1" customHeight="1" x14ac:dyDescent="0.25">
      <c r="A577" s="83" t="str">
        <f t="shared" si="336"/>
        <v>XL12DT+1</v>
      </c>
      <c r="B577" s="83" t="str">
        <f t="shared" si="337"/>
        <v>XL12DT+2</v>
      </c>
      <c r="C577" s="83" t="str">
        <f t="shared" si="338"/>
        <v>XL12DT+3</v>
      </c>
      <c r="D577" s="83" t="str">
        <f t="shared" si="339"/>
        <v>XL12DT+4</v>
      </c>
      <c r="E577" s="32" t="s">
        <v>94</v>
      </c>
      <c r="F577" s="85">
        <v>12</v>
      </c>
      <c r="G577" s="85"/>
      <c r="H577" s="93" t="s">
        <v>242</v>
      </c>
      <c r="I577" s="84" t="s">
        <v>5661</v>
      </c>
      <c r="J577" s="94" t="s">
        <v>5119</v>
      </c>
      <c r="K577" s="84" t="str">
        <f t="shared" si="314"/>
        <v>XL12DT</v>
      </c>
      <c r="L577" s="94" t="s">
        <v>246</v>
      </c>
      <c r="M577" s="95">
        <v>2400</v>
      </c>
      <c r="N577" s="95">
        <v>1200</v>
      </c>
      <c r="O577" s="96">
        <v>850</v>
      </c>
      <c r="P577" s="96">
        <v>700</v>
      </c>
      <c r="Q577" s="95" t="e">
        <f>VLOOKUP(H577&amp;"Vị trí 1",#REF!,9,0)</f>
        <v>#REF!</v>
      </c>
      <c r="R577" s="95" t="e">
        <f>VLOOKUP(H577&amp;"Vị trí 2",#REF!,9,0)</f>
        <v>#REF!</v>
      </c>
      <c r="S577" s="95" t="e">
        <f>VLOOKUP(H577&amp;"Vị trí 3",#REF!,9,0)</f>
        <v>#REF!</v>
      </c>
      <c r="T577" s="95" t="e">
        <f>VLOOKUP(H577&amp;"Vị trí 4",#REF!,9,0)</f>
        <v>#REF!</v>
      </c>
      <c r="U577" s="237"/>
      <c r="V577" s="237"/>
      <c r="W577" s="237"/>
      <c r="X577" s="237"/>
      <c r="Y577" s="238"/>
      <c r="Z577" s="238"/>
      <c r="AA577" s="238"/>
      <c r="AB577" s="238"/>
      <c r="AC577" s="237"/>
      <c r="AD577" s="237"/>
      <c r="AE577" s="237"/>
      <c r="AF577" s="237"/>
      <c r="AG577" s="238"/>
      <c r="AH577" s="238"/>
      <c r="AI577" s="238"/>
      <c r="AJ577" s="238"/>
      <c r="AK577" s="86">
        <v>7.99</v>
      </c>
      <c r="AL577" s="86"/>
      <c r="AM577" s="239"/>
      <c r="AN577" s="239">
        <f>ROUNDDOWN(AK577*$AN$10/$AK$10,1)</f>
        <v>4.7</v>
      </c>
      <c r="AO577" s="98">
        <f t="shared" si="346"/>
        <v>11280</v>
      </c>
      <c r="AP577" s="98">
        <f t="shared" si="346"/>
        <v>5640</v>
      </c>
      <c r="AQ577" s="98">
        <f t="shared" si="346"/>
        <v>3995</v>
      </c>
      <c r="AR577" s="98">
        <f t="shared" si="346"/>
        <v>3290</v>
      </c>
      <c r="AS577" s="99">
        <f t="shared" si="347"/>
        <v>11300</v>
      </c>
      <c r="AT577" s="99">
        <f t="shared" si="347"/>
        <v>5600</v>
      </c>
      <c r="AU577" s="99">
        <f t="shared" si="347"/>
        <v>4000</v>
      </c>
      <c r="AV577" s="99">
        <f t="shared" si="347"/>
        <v>3300</v>
      </c>
      <c r="AW577" s="100">
        <f>AO577*0.15</f>
        <v>1692</v>
      </c>
      <c r="AX577" s="240" t="s">
        <v>94</v>
      </c>
      <c r="AY577" s="101">
        <v>1540</v>
      </c>
      <c r="AZ577" s="102">
        <v>840</v>
      </c>
      <c r="BA577" s="102">
        <v>600</v>
      </c>
      <c r="BB577" s="102">
        <v>490</v>
      </c>
      <c r="BC577" s="237">
        <v>1320</v>
      </c>
      <c r="BD577" s="237">
        <v>720</v>
      </c>
      <c r="BE577" s="237">
        <v>510</v>
      </c>
      <c r="BF577" s="237">
        <v>420</v>
      </c>
      <c r="BG577" s="103">
        <f>AV577-AW577</f>
        <v>1608</v>
      </c>
      <c r="BJ577" s="235" t="e">
        <f>M577*#REF!</f>
        <v>#REF!</v>
      </c>
      <c r="BK577" s="235" t="e">
        <f>N577*#REF!</f>
        <v>#REF!</v>
      </c>
      <c r="BL577" s="235" t="e">
        <f>O577*#REF!</f>
        <v>#REF!</v>
      </c>
      <c r="BM577" s="235" t="e">
        <f>P577*#REF!</f>
        <v>#REF!</v>
      </c>
    </row>
    <row r="578" spans="1:65" s="105" customFormat="1" ht="35.1" customHeight="1" x14ac:dyDescent="0.25">
      <c r="A578" s="83" t="str">
        <f t="shared" si="336"/>
        <v>XL13DT+1</v>
      </c>
      <c r="B578" s="83" t="str">
        <f t="shared" si="337"/>
        <v>XL13DT+2</v>
      </c>
      <c r="C578" s="83" t="str">
        <f t="shared" si="338"/>
        <v>XL13DT+3</v>
      </c>
      <c r="D578" s="83" t="str">
        <f t="shared" si="339"/>
        <v>XL13DT+4</v>
      </c>
      <c r="E578" s="32" t="s">
        <v>94</v>
      </c>
      <c r="F578" s="85">
        <v>13</v>
      </c>
      <c r="G578" s="85"/>
      <c r="H578" s="93" t="s">
        <v>243</v>
      </c>
      <c r="I578" s="84" t="s">
        <v>244</v>
      </c>
      <c r="J578" s="94" t="s">
        <v>5119</v>
      </c>
      <c r="K578" s="84" t="str">
        <f t="shared" si="314"/>
        <v>XL13DT</v>
      </c>
      <c r="L578" s="94" t="s">
        <v>246</v>
      </c>
      <c r="M578" s="95">
        <v>2200</v>
      </c>
      <c r="N578" s="95">
        <v>1200</v>
      </c>
      <c r="O578" s="96">
        <v>850</v>
      </c>
      <c r="P578" s="96">
        <v>700</v>
      </c>
      <c r="Q578" s="95" t="e">
        <f>VLOOKUP(H578&amp;"Vị trí 1",#REF!,9,0)</f>
        <v>#REF!</v>
      </c>
      <c r="R578" s="95" t="e">
        <f>VLOOKUP(H578&amp;"Vị trí 2",#REF!,9,0)</f>
        <v>#REF!</v>
      </c>
      <c r="S578" s="95" t="e">
        <f>VLOOKUP(H578&amp;"Vị trí 3",#REF!,9,0)</f>
        <v>#REF!</v>
      </c>
      <c r="T578" s="95" t="e">
        <f>VLOOKUP(H578&amp;"Vị trí 4",#REF!,9,0)</f>
        <v>#REF!</v>
      </c>
      <c r="U578" s="237"/>
      <c r="V578" s="237"/>
      <c r="W578" s="237"/>
      <c r="X578" s="237"/>
      <c r="Y578" s="238"/>
      <c r="Z578" s="238"/>
      <c r="AA578" s="238"/>
      <c r="AB578" s="238"/>
      <c r="AC578" s="237"/>
      <c r="AD578" s="237"/>
      <c r="AE578" s="237"/>
      <c r="AF578" s="237"/>
      <c r="AG578" s="238"/>
      <c r="AH578" s="238"/>
      <c r="AI578" s="238"/>
      <c r="AJ578" s="238"/>
      <c r="AK578" s="86">
        <v>7.99</v>
      </c>
      <c r="AL578" s="86"/>
      <c r="AM578" s="239"/>
      <c r="AN578" s="239">
        <f>ROUNDDOWN(AK578*$AN$10/$AK$10,1)</f>
        <v>4.7</v>
      </c>
      <c r="AO578" s="98">
        <f t="shared" si="346"/>
        <v>10340</v>
      </c>
      <c r="AP578" s="98">
        <f t="shared" si="346"/>
        <v>5640</v>
      </c>
      <c r="AQ578" s="98">
        <f t="shared" si="346"/>
        <v>3995</v>
      </c>
      <c r="AR578" s="98">
        <f t="shared" si="346"/>
        <v>3290</v>
      </c>
      <c r="AS578" s="99">
        <f t="shared" si="347"/>
        <v>10300</v>
      </c>
      <c r="AT578" s="99">
        <f t="shared" si="347"/>
        <v>5600</v>
      </c>
      <c r="AU578" s="99">
        <f t="shared" si="347"/>
        <v>4000</v>
      </c>
      <c r="AV578" s="99">
        <f t="shared" si="347"/>
        <v>3300</v>
      </c>
      <c r="AW578" s="100">
        <f>AO578*0.15</f>
        <v>1551</v>
      </c>
      <c r="AX578" s="240" t="s">
        <v>94</v>
      </c>
      <c r="AY578" s="101">
        <v>1260</v>
      </c>
      <c r="AZ578" s="102">
        <v>630</v>
      </c>
      <c r="BA578" s="102">
        <v>560</v>
      </c>
      <c r="BB578" s="102">
        <v>490</v>
      </c>
      <c r="BC578" s="237">
        <v>1080</v>
      </c>
      <c r="BD578" s="237">
        <v>540</v>
      </c>
      <c r="BE578" s="237">
        <v>480</v>
      </c>
      <c r="BF578" s="237">
        <v>420</v>
      </c>
      <c r="BG578" s="103">
        <f>AV578-AW578</f>
        <v>1749</v>
      </c>
      <c r="BJ578" s="235" t="e">
        <f>M578*#REF!</f>
        <v>#REF!</v>
      </c>
      <c r="BK578" s="235" t="e">
        <f>N578*#REF!</f>
        <v>#REF!</v>
      </c>
      <c r="BL578" s="235" t="e">
        <f>O578*#REF!</f>
        <v>#REF!</v>
      </c>
      <c r="BM578" s="235" t="e">
        <f>P578*#REF!</f>
        <v>#REF!</v>
      </c>
    </row>
    <row r="579" spans="1:65" s="105" customFormat="1" ht="35.1" customHeight="1" x14ac:dyDescent="0.25">
      <c r="A579" s="83" t="str">
        <f t="shared" si="336"/>
        <v>XL14DT+1</v>
      </c>
      <c r="B579" s="83" t="str">
        <f t="shared" si="337"/>
        <v>XL14DT+2</v>
      </c>
      <c r="C579" s="83" t="str">
        <f t="shared" si="338"/>
        <v>XL14DT+3</v>
      </c>
      <c r="D579" s="83" t="str">
        <f t="shared" si="339"/>
        <v>XL14DT+4</v>
      </c>
      <c r="E579" s="32" t="s">
        <v>94</v>
      </c>
      <c r="F579" s="85">
        <v>14</v>
      </c>
      <c r="G579" s="85"/>
      <c r="H579" s="93" t="s">
        <v>5662</v>
      </c>
      <c r="I579" s="84" t="s">
        <v>246</v>
      </c>
      <c r="J579" s="94" t="s">
        <v>210</v>
      </c>
      <c r="K579" s="84"/>
      <c r="L579" s="94" t="s">
        <v>144</v>
      </c>
      <c r="M579" s="96"/>
      <c r="N579" s="96"/>
      <c r="O579" s="96"/>
      <c r="P579" s="96"/>
      <c r="Q579" s="95"/>
      <c r="R579" s="95"/>
      <c r="S579" s="95"/>
      <c r="T579" s="95"/>
      <c r="U579" s="237"/>
      <c r="V579" s="237"/>
      <c r="W579" s="237"/>
      <c r="X579" s="237"/>
      <c r="Y579" s="238"/>
      <c r="Z579" s="238"/>
      <c r="AA579" s="238"/>
      <c r="AB579" s="238"/>
      <c r="AC579" s="237"/>
      <c r="AD579" s="237"/>
      <c r="AE579" s="237"/>
      <c r="AF579" s="237"/>
      <c r="AG579" s="238"/>
      <c r="AH579" s="238"/>
      <c r="AI579" s="238"/>
      <c r="AJ579" s="238"/>
      <c r="AK579" s="86"/>
      <c r="AL579" s="86"/>
      <c r="AM579" s="239"/>
      <c r="AN579" s="239"/>
      <c r="AO579" s="98"/>
      <c r="AP579" s="98"/>
      <c r="AQ579" s="98"/>
      <c r="AR579" s="98"/>
      <c r="AS579" s="98"/>
      <c r="AT579" s="98"/>
      <c r="AU579" s="98"/>
      <c r="AV579" s="98"/>
      <c r="AW579" s="58"/>
      <c r="AX579" s="240" t="s">
        <v>94</v>
      </c>
      <c r="AY579" s="101">
        <v>1120</v>
      </c>
      <c r="AZ579" s="102">
        <v>560</v>
      </c>
      <c r="BA579" s="102">
        <v>460</v>
      </c>
      <c r="BB579" s="102">
        <v>350</v>
      </c>
      <c r="BC579" s="237">
        <v>960</v>
      </c>
      <c r="BD579" s="237">
        <v>480</v>
      </c>
      <c r="BE579" s="237">
        <v>390</v>
      </c>
      <c r="BF579" s="237">
        <v>300</v>
      </c>
      <c r="BJ579" s="235" t="e">
        <f>M579*#REF!</f>
        <v>#REF!</v>
      </c>
      <c r="BK579" s="235" t="e">
        <f>N579*#REF!</f>
        <v>#REF!</v>
      </c>
      <c r="BL579" s="235" t="e">
        <f>O579*#REF!</f>
        <v>#REF!</v>
      </c>
      <c r="BM579" s="235" t="e">
        <f>P579*#REF!</f>
        <v>#REF!</v>
      </c>
    </row>
    <row r="580" spans="1:65" s="105" customFormat="1" ht="63" x14ac:dyDescent="0.25">
      <c r="A580" s="83" t="str">
        <f t="shared" si="336"/>
        <v>XL14DT_D1+1</v>
      </c>
      <c r="B580" s="83" t="str">
        <f t="shared" si="337"/>
        <v>XL14DT_D1+2</v>
      </c>
      <c r="C580" s="83" t="str">
        <f t="shared" si="338"/>
        <v>XL14DT_D1+3</v>
      </c>
      <c r="D580" s="83" t="str">
        <f t="shared" si="339"/>
        <v>XL14DT_D1+4</v>
      </c>
      <c r="E580" s="32" t="s">
        <v>94</v>
      </c>
      <c r="F580" s="85"/>
      <c r="G580" s="85"/>
      <c r="H580" s="93" t="s">
        <v>245</v>
      </c>
      <c r="I580" s="84" t="s">
        <v>5653</v>
      </c>
      <c r="J580" s="94" t="s">
        <v>210</v>
      </c>
      <c r="K580" s="84" t="str">
        <f t="shared" si="314"/>
        <v>XL14DT_D1</v>
      </c>
      <c r="L580" s="94" t="s">
        <v>5119</v>
      </c>
      <c r="M580" s="95">
        <v>2400</v>
      </c>
      <c r="N580" s="95">
        <v>1200</v>
      </c>
      <c r="O580" s="96">
        <v>850</v>
      </c>
      <c r="P580" s="96">
        <v>700</v>
      </c>
      <c r="Q580" s="95" t="e">
        <f>VLOOKUP(H580&amp;"Vị trí 1",#REF!,9,0)</f>
        <v>#REF!</v>
      </c>
      <c r="R580" s="95" t="e">
        <f>VLOOKUP(H580&amp;"Vị trí 2",#REF!,9,0)</f>
        <v>#REF!</v>
      </c>
      <c r="S580" s="95" t="e">
        <f>VLOOKUP(H580&amp;"Vị trí 3",#REF!,9,0)</f>
        <v>#REF!</v>
      </c>
      <c r="T580" s="95" t="e">
        <f>VLOOKUP(H580&amp;"Vị trí 4",#REF!,9,0)</f>
        <v>#REF!</v>
      </c>
      <c r="U580" s="237"/>
      <c r="V580" s="237"/>
      <c r="W580" s="237"/>
      <c r="X580" s="237"/>
      <c r="Y580" s="238"/>
      <c r="Z580" s="238"/>
      <c r="AA580" s="238"/>
      <c r="AB580" s="238"/>
      <c r="AC580" s="237"/>
      <c r="AD580" s="237"/>
      <c r="AE580" s="237"/>
      <c r="AF580" s="237"/>
      <c r="AG580" s="238"/>
      <c r="AH580" s="238"/>
      <c r="AI580" s="238"/>
      <c r="AJ580" s="238"/>
      <c r="AK580" s="86">
        <v>7.99</v>
      </c>
      <c r="AL580" s="86"/>
      <c r="AM580" s="239"/>
      <c r="AN580" s="239">
        <f>ROUNDDOWN(AK580*$AN$10/$AK$10,1)</f>
        <v>4.7</v>
      </c>
      <c r="AO580" s="98">
        <f t="shared" ref="AO580:AR581" si="348">M580*$AN580</f>
        <v>11280</v>
      </c>
      <c r="AP580" s="98">
        <f t="shared" si="348"/>
        <v>5640</v>
      </c>
      <c r="AQ580" s="98">
        <f t="shared" si="348"/>
        <v>3995</v>
      </c>
      <c r="AR580" s="98">
        <f t="shared" si="348"/>
        <v>3290</v>
      </c>
      <c r="AS580" s="99">
        <f t="shared" ref="AS580:AV581" si="349">IF(AO580&lt;1000,ROUND(AO580,-1),ROUND(AO580,-2))</f>
        <v>11300</v>
      </c>
      <c r="AT580" s="99">
        <f t="shared" si="349"/>
        <v>5600</v>
      </c>
      <c r="AU580" s="99">
        <f t="shared" si="349"/>
        <v>4000</v>
      </c>
      <c r="AV580" s="99">
        <f t="shared" si="349"/>
        <v>3300</v>
      </c>
      <c r="AW580" s="100">
        <f>AO580*0.15</f>
        <v>1692</v>
      </c>
      <c r="AX580" s="240" t="s">
        <v>94</v>
      </c>
      <c r="AY580" s="101">
        <v>1540</v>
      </c>
      <c r="AZ580" s="102">
        <v>840</v>
      </c>
      <c r="BA580" s="102">
        <v>600</v>
      </c>
      <c r="BB580" s="102">
        <v>490</v>
      </c>
      <c r="BC580" s="237">
        <v>1320</v>
      </c>
      <c r="BD580" s="237">
        <v>720</v>
      </c>
      <c r="BE580" s="237">
        <v>510</v>
      </c>
      <c r="BF580" s="237">
        <v>420</v>
      </c>
      <c r="BG580" s="103">
        <f>AV580-AW580</f>
        <v>1608</v>
      </c>
      <c r="BJ580" s="235" t="e">
        <f>M580*#REF!</f>
        <v>#REF!</v>
      </c>
      <c r="BK580" s="235" t="e">
        <f>N580*#REF!</f>
        <v>#REF!</v>
      </c>
      <c r="BL580" s="235" t="e">
        <f>O580*#REF!</f>
        <v>#REF!</v>
      </c>
      <c r="BM580" s="235" t="e">
        <f>P580*#REF!</f>
        <v>#REF!</v>
      </c>
    </row>
    <row r="581" spans="1:65" s="105" customFormat="1" ht="63" x14ac:dyDescent="0.25">
      <c r="A581" s="83" t="str">
        <f t="shared" si="336"/>
        <v>XL14DT_D2+1</v>
      </c>
      <c r="B581" s="83" t="str">
        <f t="shared" si="337"/>
        <v>XL14DT_D2+2</v>
      </c>
      <c r="C581" s="83" t="str">
        <f t="shared" si="338"/>
        <v>XL14DT_D2+3</v>
      </c>
      <c r="D581" s="83" t="str">
        <f t="shared" si="339"/>
        <v>XL14DT_D2+4</v>
      </c>
      <c r="E581" s="32" t="s">
        <v>94</v>
      </c>
      <c r="F581" s="53"/>
      <c r="G581" s="53"/>
      <c r="H581" s="54" t="s">
        <v>247</v>
      </c>
      <c r="I581" s="87" t="s">
        <v>5663</v>
      </c>
      <c r="J581" s="106" t="s">
        <v>5119</v>
      </c>
      <c r="K581" s="84" t="str">
        <f t="shared" si="314"/>
        <v>XL14DT_D2</v>
      </c>
      <c r="L581" s="106" t="s">
        <v>5664</v>
      </c>
      <c r="M581" s="107">
        <v>3000</v>
      </c>
      <c r="N581" s="107">
        <v>1400</v>
      </c>
      <c r="O581" s="108">
        <v>850</v>
      </c>
      <c r="P581" s="108">
        <v>700</v>
      </c>
      <c r="Q581" s="95" t="e">
        <f>VLOOKUP(H581&amp;"Vị trí 1",#REF!,9,0)</f>
        <v>#REF!</v>
      </c>
      <c r="R581" s="95" t="e">
        <f>VLOOKUP(H581&amp;"Vị trí 2",#REF!,9,0)</f>
        <v>#REF!</v>
      </c>
      <c r="S581" s="95" t="e">
        <f>VLOOKUP(H581&amp;"Vị trí 3",#REF!,9,0)</f>
        <v>#REF!</v>
      </c>
      <c r="T581" s="95" t="e">
        <f>VLOOKUP(H581&amp;"Vị trí 4",#REF!,9,0)</f>
        <v>#REF!</v>
      </c>
      <c r="U581" s="237"/>
      <c r="V581" s="237"/>
      <c r="W581" s="237"/>
      <c r="X581" s="237"/>
      <c r="Y581" s="238"/>
      <c r="Z581" s="238"/>
      <c r="AA581" s="238"/>
      <c r="AB581" s="238"/>
      <c r="AC581" s="237"/>
      <c r="AD581" s="237"/>
      <c r="AE581" s="237"/>
      <c r="AF581" s="237"/>
      <c r="AG581" s="238"/>
      <c r="AH581" s="238"/>
      <c r="AI581" s="238"/>
      <c r="AJ581" s="238"/>
      <c r="AK581" s="86">
        <v>7.99</v>
      </c>
      <c r="AL581" s="86"/>
      <c r="AM581" s="239"/>
      <c r="AN581" s="239">
        <f>ROUNDDOWN(AK581*$AN$10/$AK$10,1)</f>
        <v>4.7</v>
      </c>
      <c r="AO581" s="98">
        <f t="shared" si="348"/>
        <v>14100</v>
      </c>
      <c r="AP581" s="98">
        <f t="shared" si="348"/>
        <v>6580</v>
      </c>
      <c r="AQ581" s="98">
        <f t="shared" si="348"/>
        <v>3995</v>
      </c>
      <c r="AR581" s="98">
        <f t="shared" si="348"/>
        <v>3290</v>
      </c>
      <c r="AS581" s="99">
        <f t="shared" si="349"/>
        <v>14100</v>
      </c>
      <c r="AT581" s="99">
        <f t="shared" si="349"/>
        <v>6600</v>
      </c>
      <c r="AU581" s="99">
        <f t="shared" si="349"/>
        <v>4000</v>
      </c>
      <c r="AV581" s="99">
        <f t="shared" si="349"/>
        <v>3300</v>
      </c>
      <c r="AW581" s="100">
        <f>AO581*0.15</f>
        <v>2115</v>
      </c>
      <c r="AX581" s="240" t="s">
        <v>94</v>
      </c>
      <c r="AY581" s="101"/>
      <c r="AZ581" s="102"/>
      <c r="BA581" s="102"/>
      <c r="BB581" s="102"/>
      <c r="BC581" s="237"/>
      <c r="BD581" s="237"/>
      <c r="BE581" s="237"/>
      <c r="BF581" s="237"/>
      <c r="BG581" s="103">
        <f>AV581-AW581</f>
        <v>1185</v>
      </c>
    </row>
    <row r="582" spans="1:65" s="105" customFormat="1" ht="35.1" customHeight="1" x14ac:dyDescent="0.25">
      <c r="A582" s="83" t="str">
        <f t="shared" si="336"/>
        <v>XL15DT+1</v>
      </c>
      <c r="B582" s="83" t="str">
        <f t="shared" si="337"/>
        <v>XL15DT+2</v>
      </c>
      <c r="C582" s="83" t="str">
        <f t="shared" si="338"/>
        <v>XL15DT+3</v>
      </c>
      <c r="D582" s="83" t="str">
        <f t="shared" si="339"/>
        <v>XL15DT+4</v>
      </c>
      <c r="E582" s="32" t="s">
        <v>94</v>
      </c>
      <c r="F582" s="85">
        <v>15</v>
      </c>
      <c r="G582" s="85"/>
      <c r="H582" s="93" t="s">
        <v>5665</v>
      </c>
      <c r="I582" s="84" t="s">
        <v>202</v>
      </c>
      <c r="J582" s="94" t="s">
        <v>210</v>
      </c>
      <c r="K582" s="84"/>
      <c r="L582" s="94" t="s">
        <v>208</v>
      </c>
      <c r="M582" s="96"/>
      <c r="N582" s="96"/>
      <c r="O582" s="96"/>
      <c r="P582" s="96"/>
      <c r="Q582" s="95"/>
      <c r="R582" s="95"/>
      <c r="S582" s="95"/>
      <c r="T582" s="95"/>
      <c r="U582" s="237"/>
      <c r="V582" s="237"/>
      <c r="W582" s="237"/>
      <c r="X582" s="237"/>
      <c r="Y582" s="238"/>
      <c r="Z582" s="238"/>
      <c r="AA582" s="238"/>
      <c r="AB582" s="238"/>
      <c r="AC582" s="237"/>
      <c r="AD582" s="237"/>
      <c r="AE582" s="237"/>
      <c r="AF582" s="237"/>
      <c r="AG582" s="238"/>
      <c r="AH582" s="238"/>
      <c r="AI582" s="238"/>
      <c r="AJ582" s="238"/>
      <c r="AK582" s="86"/>
      <c r="AL582" s="86"/>
      <c r="AM582" s="239"/>
      <c r="AN582" s="239"/>
      <c r="AO582" s="98"/>
      <c r="AP582" s="98"/>
      <c r="AQ582" s="98"/>
      <c r="AR582" s="98"/>
      <c r="AS582" s="98"/>
      <c r="AT582" s="98"/>
      <c r="AU582" s="98"/>
      <c r="AV582" s="98"/>
      <c r="AW582" s="58"/>
      <c r="AX582" s="240" t="s">
        <v>94</v>
      </c>
      <c r="AY582" s="101">
        <v>1540</v>
      </c>
      <c r="AZ582" s="102">
        <v>840</v>
      </c>
      <c r="BA582" s="102">
        <v>600</v>
      </c>
      <c r="BB582" s="102">
        <v>490</v>
      </c>
      <c r="BC582" s="237">
        <v>1320</v>
      </c>
      <c r="BD582" s="237">
        <v>720</v>
      </c>
      <c r="BE582" s="237">
        <v>510</v>
      </c>
      <c r="BF582" s="237">
        <v>420</v>
      </c>
      <c r="BJ582" s="235" t="e">
        <f>M582*#REF!</f>
        <v>#REF!</v>
      </c>
      <c r="BK582" s="235" t="e">
        <f>N582*#REF!</f>
        <v>#REF!</v>
      </c>
      <c r="BL582" s="235" t="e">
        <f>O582*#REF!</f>
        <v>#REF!</v>
      </c>
      <c r="BM582" s="235" t="e">
        <f>P582*#REF!</f>
        <v>#REF!</v>
      </c>
    </row>
    <row r="583" spans="1:65" s="105" customFormat="1" ht="63" customHeight="1" x14ac:dyDescent="0.25">
      <c r="A583" s="83" t="str">
        <f t="shared" si="336"/>
        <v>XL15DT_D1+1</v>
      </c>
      <c r="B583" s="83" t="str">
        <f t="shared" si="337"/>
        <v>XL15DT_D1+2</v>
      </c>
      <c r="C583" s="83" t="str">
        <f t="shared" si="338"/>
        <v>XL15DT_D1+3</v>
      </c>
      <c r="D583" s="83" t="str">
        <f t="shared" si="339"/>
        <v>XL15DT_D1+4</v>
      </c>
      <c r="E583" s="32" t="s">
        <v>94</v>
      </c>
      <c r="F583" s="85"/>
      <c r="G583" s="85"/>
      <c r="H583" s="93" t="s">
        <v>201</v>
      </c>
      <c r="I583" s="84" t="s">
        <v>5666</v>
      </c>
      <c r="J583" s="94" t="s">
        <v>203</v>
      </c>
      <c r="K583" s="84" t="str">
        <f t="shared" si="314"/>
        <v>XL15DT_D1</v>
      </c>
      <c r="L583" s="94" t="s">
        <v>204</v>
      </c>
      <c r="M583" s="95">
        <v>2200</v>
      </c>
      <c r="N583" s="95">
        <v>1200</v>
      </c>
      <c r="O583" s="96">
        <v>850</v>
      </c>
      <c r="P583" s="96">
        <v>700</v>
      </c>
      <c r="Q583" s="95" t="e">
        <f>VLOOKUP(H583&amp;"Vị trí 1",#REF!,9,0)</f>
        <v>#REF!</v>
      </c>
      <c r="R583" s="95" t="e">
        <f>VLOOKUP(H583&amp;"Vị trí 2",#REF!,9,0)</f>
        <v>#REF!</v>
      </c>
      <c r="S583" s="95" t="e">
        <f>VLOOKUP(H583&amp;"Vị trí 3",#REF!,9,0)</f>
        <v>#REF!</v>
      </c>
      <c r="T583" s="95" t="e">
        <f>VLOOKUP(H583&amp;"Vị trí 4",#REF!,9,0)</f>
        <v>#REF!</v>
      </c>
      <c r="U583" s="237"/>
      <c r="V583" s="237"/>
      <c r="W583" s="237"/>
      <c r="X583" s="237"/>
      <c r="Y583" s="238"/>
      <c r="Z583" s="238"/>
      <c r="AA583" s="238"/>
      <c r="AB583" s="238"/>
      <c r="AC583" s="237"/>
      <c r="AD583" s="237"/>
      <c r="AE583" s="237"/>
      <c r="AF583" s="237"/>
      <c r="AG583" s="238"/>
      <c r="AH583" s="238"/>
      <c r="AI583" s="238"/>
      <c r="AJ583" s="238"/>
      <c r="AK583" s="86">
        <v>7.99</v>
      </c>
      <c r="AL583" s="86"/>
      <c r="AM583" s="239"/>
      <c r="AN583" s="239">
        <f>ROUNDDOWN(AK583*$AN$10/$AK$10,1)</f>
        <v>4.7</v>
      </c>
      <c r="AO583" s="98">
        <f t="shared" ref="AO583:AR586" si="350">M583*$AN583</f>
        <v>10340</v>
      </c>
      <c r="AP583" s="98">
        <f t="shared" si="350"/>
        <v>5640</v>
      </c>
      <c r="AQ583" s="98">
        <f t="shared" si="350"/>
        <v>3995</v>
      </c>
      <c r="AR583" s="98">
        <f t="shared" si="350"/>
        <v>3290</v>
      </c>
      <c r="AS583" s="99">
        <f t="shared" ref="AS583:AV586" si="351">IF(AO583&lt;1000,ROUND(AO583,-1),ROUND(AO583,-2))</f>
        <v>10300</v>
      </c>
      <c r="AT583" s="99">
        <f t="shared" si="351"/>
        <v>5600</v>
      </c>
      <c r="AU583" s="99">
        <f t="shared" si="351"/>
        <v>4000</v>
      </c>
      <c r="AV583" s="99">
        <f t="shared" si="351"/>
        <v>3300</v>
      </c>
      <c r="AW583" s="100">
        <f>AO583*0.15</f>
        <v>1551</v>
      </c>
      <c r="AX583" s="240" t="s">
        <v>94</v>
      </c>
      <c r="AY583" s="101">
        <v>1260</v>
      </c>
      <c r="AZ583" s="102">
        <v>630</v>
      </c>
      <c r="BA583" s="102">
        <v>560</v>
      </c>
      <c r="BB583" s="102">
        <v>490</v>
      </c>
      <c r="BC583" s="237">
        <v>1080</v>
      </c>
      <c r="BD583" s="237">
        <v>540</v>
      </c>
      <c r="BE583" s="237">
        <v>480</v>
      </c>
      <c r="BF583" s="237">
        <v>420</v>
      </c>
      <c r="BG583" s="103">
        <f>AV583-AW583</f>
        <v>1749</v>
      </c>
      <c r="BJ583" s="235" t="e">
        <f>M583*#REF!</f>
        <v>#REF!</v>
      </c>
      <c r="BK583" s="235" t="e">
        <f>N583*#REF!</f>
        <v>#REF!</v>
      </c>
      <c r="BL583" s="235" t="e">
        <f>O583*#REF!</f>
        <v>#REF!</v>
      </c>
      <c r="BM583" s="235" t="e">
        <f>P583*#REF!</f>
        <v>#REF!</v>
      </c>
    </row>
    <row r="584" spans="1:65" s="105" customFormat="1" ht="35.1" customHeight="1" x14ac:dyDescent="0.25">
      <c r="A584" s="83" t="str">
        <f t="shared" si="336"/>
        <v>XL15DT_D2+1</v>
      </c>
      <c r="B584" s="83" t="str">
        <f t="shared" si="337"/>
        <v>XL15DT_D2+2</v>
      </c>
      <c r="C584" s="83" t="str">
        <f t="shared" si="338"/>
        <v>XL15DT_D2+3</v>
      </c>
      <c r="D584" s="83" t="str">
        <f t="shared" si="339"/>
        <v>XL15DT_D2+4</v>
      </c>
      <c r="E584" s="32" t="s">
        <v>94</v>
      </c>
      <c r="F584" s="85"/>
      <c r="G584" s="85"/>
      <c r="H584" s="93" t="s">
        <v>205</v>
      </c>
      <c r="I584" s="84" t="s">
        <v>5667</v>
      </c>
      <c r="J584" s="94" t="s">
        <v>204</v>
      </c>
      <c r="K584" s="84" t="str">
        <f t="shared" si="314"/>
        <v>XL15DT_D2</v>
      </c>
      <c r="L584" s="94" t="s">
        <v>206</v>
      </c>
      <c r="M584" s="95">
        <v>1800</v>
      </c>
      <c r="N584" s="96">
        <v>900</v>
      </c>
      <c r="O584" s="96">
        <v>800</v>
      </c>
      <c r="P584" s="96">
        <v>700</v>
      </c>
      <c r="Q584" s="95" t="e">
        <f>VLOOKUP(H584&amp;"Vị trí 1",#REF!,9,0)</f>
        <v>#REF!</v>
      </c>
      <c r="R584" s="95" t="e">
        <f>VLOOKUP(H584&amp;"Vị trí 2",#REF!,9,0)</f>
        <v>#REF!</v>
      </c>
      <c r="S584" s="95" t="e">
        <f>VLOOKUP(H584&amp;"Vị trí 3",#REF!,9,0)</f>
        <v>#REF!</v>
      </c>
      <c r="T584" s="95" t="e">
        <f>VLOOKUP(H584&amp;"Vị trí 4",#REF!,9,0)</f>
        <v>#REF!</v>
      </c>
      <c r="U584" s="237" t="e">
        <f>VLOOKUP(A584,#REF!,32,0)</f>
        <v>#REF!</v>
      </c>
      <c r="V584" s="237"/>
      <c r="W584" s="237"/>
      <c r="X584" s="237"/>
      <c r="Y584" s="238" t="e">
        <f>U584/M584</f>
        <v>#REF!</v>
      </c>
      <c r="Z584" s="238"/>
      <c r="AA584" s="238"/>
      <c r="AB584" s="238"/>
      <c r="AC584" s="237"/>
      <c r="AD584" s="237"/>
      <c r="AE584" s="237"/>
      <c r="AF584" s="237"/>
      <c r="AG584" s="238"/>
      <c r="AH584" s="238"/>
      <c r="AI584" s="238"/>
      <c r="AJ584" s="238"/>
      <c r="AK584" s="86">
        <v>7.99</v>
      </c>
      <c r="AL584" s="86"/>
      <c r="AM584" s="239"/>
      <c r="AN584" s="239">
        <f>ROUNDDOWN(AK584*$AN$10/$AK$10,1)</f>
        <v>4.7</v>
      </c>
      <c r="AO584" s="98">
        <f t="shared" si="350"/>
        <v>8460</v>
      </c>
      <c r="AP584" s="98">
        <f t="shared" si="350"/>
        <v>4230</v>
      </c>
      <c r="AQ584" s="98">
        <f t="shared" si="350"/>
        <v>3760</v>
      </c>
      <c r="AR584" s="98">
        <f t="shared" si="350"/>
        <v>3290</v>
      </c>
      <c r="AS584" s="99">
        <f t="shared" si="351"/>
        <v>8500</v>
      </c>
      <c r="AT584" s="99">
        <f t="shared" si="351"/>
        <v>4200</v>
      </c>
      <c r="AU584" s="99">
        <f t="shared" si="351"/>
        <v>3800</v>
      </c>
      <c r="AV584" s="99">
        <f t="shared" si="351"/>
        <v>3300</v>
      </c>
      <c r="AW584" s="100">
        <f>AO584*0.15</f>
        <v>1269</v>
      </c>
      <c r="AX584" s="240" t="s">
        <v>94</v>
      </c>
      <c r="AY584" s="101">
        <v>1680</v>
      </c>
      <c r="AZ584" s="102">
        <v>840</v>
      </c>
      <c r="BA584" s="102">
        <v>600</v>
      </c>
      <c r="BB584" s="102">
        <v>490</v>
      </c>
      <c r="BC584" s="237">
        <v>1440</v>
      </c>
      <c r="BD584" s="237">
        <v>720</v>
      </c>
      <c r="BE584" s="237">
        <v>510</v>
      </c>
      <c r="BF584" s="237">
        <v>420</v>
      </c>
      <c r="BG584" s="103">
        <f>AV584-AW584</f>
        <v>2031</v>
      </c>
      <c r="BJ584" s="235" t="e">
        <f>M584*#REF!</f>
        <v>#REF!</v>
      </c>
      <c r="BK584" s="235" t="e">
        <f>N584*#REF!</f>
        <v>#REF!</v>
      </c>
      <c r="BL584" s="235" t="e">
        <f>O584*#REF!</f>
        <v>#REF!</v>
      </c>
      <c r="BM584" s="235" t="e">
        <f>P584*#REF!</f>
        <v>#REF!</v>
      </c>
    </row>
    <row r="585" spans="1:65" s="105" customFormat="1" ht="35.1" customHeight="1" x14ac:dyDescent="0.25">
      <c r="A585" s="83" t="str">
        <f t="shared" si="336"/>
        <v>XL15DT_D3+1</v>
      </c>
      <c r="B585" s="83" t="str">
        <f t="shared" si="337"/>
        <v>XL15DT_D3+2</v>
      </c>
      <c r="C585" s="83" t="str">
        <f t="shared" si="338"/>
        <v>XL15DT_D3+3</v>
      </c>
      <c r="D585" s="83" t="str">
        <f t="shared" si="339"/>
        <v>XL15DT_D3+4</v>
      </c>
      <c r="E585" s="32" t="s">
        <v>94</v>
      </c>
      <c r="F585" s="85"/>
      <c r="G585" s="85"/>
      <c r="H585" s="93" t="s">
        <v>207</v>
      </c>
      <c r="I585" s="84" t="s">
        <v>5668</v>
      </c>
      <c r="J585" s="94" t="s">
        <v>206</v>
      </c>
      <c r="K585" s="84" t="str">
        <f t="shared" si="314"/>
        <v>XL15DT_D3</v>
      </c>
      <c r="L585" s="94" t="s">
        <v>208</v>
      </c>
      <c r="M585" s="95">
        <v>1600</v>
      </c>
      <c r="N585" s="96">
        <v>800</v>
      </c>
      <c r="O585" s="96">
        <v>650</v>
      </c>
      <c r="P585" s="96">
        <v>500</v>
      </c>
      <c r="Q585" s="95" t="e">
        <f>VLOOKUP(H585&amp;"Vị trí 1",#REF!,9,0)</f>
        <v>#REF!</v>
      </c>
      <c r="R585" s="95" t="e">
        <f>VLOOKUP(H585&amp;"Vị trí 2",#REF!,9,0)</f>
        <v>#REF!</v>
      </c>
      <c r="S585" s="95" t="e">
        <f>VLOOKUP(H585&amp;"Vị trí 3",#REF!,9,0)</f>
        <v>#REF!</v>
      </c>
      <c r="T585" s="95" t="e">
        <f>VLOOKUP(H585&amp;"Vị trí 4",#REF!,9,0)</f>
        <v>#REF!</v>
      </c>
      <c r="U585" s="237"/>
      <c r="V585" s="237"/>
      <c r="W585" s="237"/>
      <c r="X585" s="237"/>
      <c r="Y585" s="238"/>
      <c r="Z585" s="238"/>
      <c r="AA585" s="238"/>
      <c r="AB585" s="238"/>
      <c r="AC585" s="237"/>
      <c r="AD585" s="237"/>
      <c r="AE585" s="237"/>
      <c r="AF585" s="237"/>
      <c r="AG585" s="238"/>
      <c r="AH585" s="238"/>
      <c r="AI585" s="238"/>
      <c r="AJ585" s="238"/>
      <c r="AK585" s="86">
        <v>7.99</v>
      </c>
      <c r="AL585" s="86"/>
      <c r="AM585" s="239"/>
      <c r="AN585" s="239">
        <f>ROUNDDOWN(AK585*$AN$10/$AK$10,1)</f>
        <v>4.7</v>
      </c>
      <c r="AO585" s="98">
        <f t="shared" si="350"/>
        <v>7520</v>
      </c>
      <c r="AP585" s="98">
        <f t="shared" si="350"/>
        <v>3760</v>
      </c>
      <c r="AQ585" s="98">
        <f t="shared" si="350"/>
        <v>3055</v>
      </c>
      <c r="AR585" s="98">
        <f t="shared" si="350"/>
        <v>2350</v>
      </c>
      <c r="AS585" s="99">
        <f t="shared" si="351"/>
        <v>7500</v>
      </c>
      <c r="AT585" s="99">
        <f t="shared" si="351"/>
        <v>3800</v>
      </c>
      <c r="AU585" s="99">
        <f t="shared" si="351"/>
        <v>3100</v>
      </c>
      <c r="AV585" s="99">
        <f t="shared" si="351"/>
        <v>2400</v>
      </c>
      <c r="AW585" s="100">
        <f>AO585*0.15</f>
        <v>1128</v>
      </c>
      <c r="AX585" s="240" t="s">
        <v>94</v>
      </c>
      <c r="AY585" s="101"/>
      <c r="AZ585" s="102"/>
      <c r="BA585" s="102"/>
      <c r="BB585" s="102"/>
      <c r="BC585" s="237"/>
      <c r="BD585" s="237"/>
      <c r="BE585" s="237"/>
      <c r="BF585" s="237"/>
      <c r="BG585" s="103">
        <f>AV585-AW585</f>
        <v>1272</v>
      </c>
    </row>
    <row r="586" spans="1:65" s="105" customFormat="1" ht="35.1" customHeight="1" x14ac:dyDescent="0.25">
      <c r="A586" s="83" t="str">
        <f t="shared" si="336"/>
        <v>XL16DT+1</v>
      </c>
      <c r="B586" s="83" t="str">
        <f t="shared" si="337"/>
        <v>XL16DT+2</v>
      </c>
      <c r="C586" s="83" t="str">
        <f t="shared" si="338"/>
        <v>XL16DT+3</v>
      </c>
      <c r="D586" s="83" t="str">
        <f t="shared" si="339"/>
        <v>XL16DT+4</v>
      </c>
      <c r="E586" s="32" t="s">
        <v>94</v>
      </c>
      <c r="F586" s="85">
        <v>16</v>
      </c>
      <c r="G586" s="85"/>
      <c r="H586" s="93" t="s">
        <v>248</v>
      </c>
      <c r="I586" s="84" t="s">
        <v>5669</v>
      </c>
      <c r="J586" s="94" t="s">
        <v>210</v>
      </c>
      <c r="K586" s="84" t="str">
        <f t="shared" si="314"/>
        <v>XL16DT</v>
      </c>
      <c r="L586" s="94" t="s">
        <v>5670</v>
      </c>
      <c r="M586" s="95">
        <v>2200</v>
      </c>
      <c r="N586" s="95">
        <v>1200</v>
      </c>
      <c r="O586" s="96">
        <v>850</v>
      </c>
      <c r="P586" s="96">
        <v>700</v>
      </c>
      <c r="Q586" s="95" t="e">
        <f>VLOOKUP(H586&amp;"Vị trí 1",#REF!,9,0)</f>
        <v>#REF!</v>
      </c>
      <c r="R586" s="95" t="e">
        <f>VLOOKUP(H586&amp;"Vị trí 2",#REF!,9,0)</f>
        <v>#REF!</v>
      </c>
      <c r="S586" s="95" t="e">
        <f>VLOOKUP(H586&amp;"Vị trí 3",#REF!,9,0)</f>
        <v>#REF!</v>
      </c>
      <c r="T586" s="95" t="e">
        <f>VLOOKUP(H586&amp;"Vị trí 4",#REF!,9,0)</f>
        <v>#REF!</v>
      </c>
      <c r="U586" s="237"/>
      <c r="V586" s="237"/>
      <c r="W586" s="237"/>
      <c r="X586" s="237"/>
      <c r="Y586" s="238"/>
      <c r="Z586" s="238"/>
      <c r="AA586" s="238"/>
      <c r="AB586" s="238"/>
      <c r="AC586" s="237"/>
      <c r="AD586" s="237"/>
      <c r="AE586" s="237"/>
      <c r="AF586" s="237"/>
      <c r="AG586" s="238"/>
      <c r="AH586" s="238"/>
      <c r="AI586" s="238"/>
      <c r="AJ586" s="238"/>
      <c r="AK586" s="86">
        <v>7.99</v>
      </c>
      <c r="AL586" s="86"/>
      <c r="AM586" s="239"/>
      <c r="AN586" s="239">
        <f>ROUNDDOWN(AK586*$AN$10/$AK$10,1)</f>
        <v>4.7</v>
      </c>
      <c r="AO586" s="98">
        <f t="shared" si="350"/>
        <v>10340</v>
      </c>
      <c r="AP586" s="98">
        <f t="shared" si="350"/>
        <v>5640</v>
      </c>
      <c r="AQ586" s="98">
        <f t="shared" si="350"/>
        <v>3995</v>
      </c>
      <c r="AR586" s="98">
        <f t="shared" si="350"/>
        <v>3290</v>
      </c>
      <c r="AS586" s="99">
        <f t="shared" si="351"/>
        <v>10300</v>
      </c>
      <c r="AT586" s="99">
        <f t="shared" si="351"/>
        <v>5600</v>
      </c>
      <c r="AU586" s="99">
        <f t="shared" si="351"/>
        <v>4000</v>
      </c>
      <c r="AV586" s="99">
        <f t="shared" si="351"/>
        <v>3300</v>
      </c>
      <c r="AW586" s="100">
        <f>AO586*0.15</f>
        <v>1551</v>
      </c>
      <c r="AX586" s="240" t="s">
        <v>94</v>
      </c>
      <c r="AY586" s="101">
        <v>1260</v>
      </c>
      <c r="AZ586" s="102">
        <v>630</v>
      </c>
      <c r="BA586" s="102">
        <v>560</v>
      </c>
      <c r="BB586" s="102">
        <v>490</v>
      </c>
      <c r="BC586" s="237">
        <v>1080</v>
      </c>
      <c r="BD586" s="237">
        <v>540</v>
      </c>
      <c r="BE586" s="237">
        <v>480</v>
      </c>
      <c r="BF586" s="237">
        <v>420</v>
      </c>
      <c r="BG586" s="103">
        <f>AV586-AW586</f>
        <v>1749</v>
      </c>
      <c r="BJ586" s="235" t="e">
        <f>M586*#REF!</f>
        <v>#REF!</v>
      </c>
      <c r="BK586" s="235" t="e">
        <f>N586*#REF!</f>
        <v>#REF!</v>
      </c>
      <c r="BL586" s="235" t="e">
        <f>O586*#REF!</f>
        <v>#REF!</v>
      </c>
      <c r="BM586" s="235" t="e">
        <f>P586*#REF!</f>
        <v>#REF!</v>
      </c>
    </row>
    <row r="587" spans="1:65" s="105" customFormat="1" ht="35.1" customHeight="1" x14ac:dyDescent="0.25">
      <c r="A587" s="83" t="str">
        <f t="shared" si="336"/>
        <v>XL17DT+1</v>
      </c>
      <c r="B587" s="83" t="str">
        <f t="shared" si="337"/>
        <v>XL17DT+2</v>
      </c>
      <c r="C587" s="83" t="str">
        <f t="shared" si="338"/>
        <v>XL17DT+3</v>
      </c>
      <c r="D587" s="83" t="str">
        <f t="shared" si="339"/>
        <v>XL17DT+4</v>
      </c>
      <c r="E587" s="32" t="s">
        <v>94</v>
      </c>
      <c r="F587" s="85">
        <v>17</v>
      </c>
      <c r="G587" s="85"/>
      <c r="H587" s="93" t="s">
        <v>5671</v>
      </c>
      <c r="I587" s="84" t="s">
        <v>5672</v>
      </c>
      <c r="J587" s="94" t="s">
        <v>210</v>
      </c>
      <c r="K587" s="84"/>
      <c r="L587" s="94" t="s">
        <v>5673</v>
      </c>
      <c r="M587" s="96"/>
      <c r="N587" s="96"/>
      <c r="O587" s="96"/>
      <c r="P587" s="96"/>
      <c r="Q587" s="95"/>
      <c r="R587" s="95"/>
      <c r="S587" s="95"/>
      <c r="T587" s="95"/>
      <c r="U587" s="237"/>
      <c r="V587" s="237"/>
      <c r="W587" s="237"/>
      <c r="X587" s="237"/>
      <c r="Y587" s="238"/>
      <c r="Z587" s="238"/>
      <c r="AA587" s="238"/>
      <c r="AB587" s="238"/>
      <c r="AC587" s="237"/>
      <c r="AD587" s="237"/>
      <c r="AE587" s="237"/>
      <c r="AF587" s="237"/>
      <c r="AG587" s="238"/>
      <c r="AH587" s="238"/>
      <c r="AI587" s="238"/>
      <c r="AJ587" s="238"/>
      <c r="AK587" s="86"/>
      <c r="AL587" s="86"/>
      <c r="AM587" s="239"/>
      <c r="AN587" s="239"/>
      <c r="AO587" s="98"/>
      <c r="AP587" s="98"/>
      <c r="AQ587" s="98"/>
      <c r="AR587" s="98"/>
      <c r="AS587" s="98"/>
      <c r="AT587" s="98"/>
      <c r="AU587" s="98"/>
      <c r="AV587" s="98"/>
      <c r="AW587" s="58"/>
      <c r="AX587" s="240" t="s">
        <v>94</v>
      </c>
      <c r="AY587" s="101">
        <v>1120</v>
      </c>
      <c r="AZ587" s="102">
        <v>560</v>
      </c>
      <c r="BA587" s="102">
        <v>460</v>
      </c>
      <c r="BB587" s="102">
        <v>350</v>
      </c>
      <c r="BC587" s="237">
        <v>960</v>
      </c>
      <c r="BD587" s="237">
        <v>480</v>
      </c>
      <c r="BE587" s="237">
        <v>390</v>
      </c>
      <c r="BF587" s="237">
        <v>300</v>
      </c>
      <c r="BJ587" s="235" t="e">
        <f>M587*#REF!</f>
        <v>#REF!</v>
      </c>
      <c r="BK587" s="235" t="e">
        <f>N587*#REF!</f>
        <v>#REF!</v>
      </c>
      <c r="BL587" s="235" t="e">
        <f>O587*#REF!</f>
        <v>#REF!</v>
      </c>
      <c r="BM587" s="235" t="e">
        <f>P587*#REF!</f>
        <v>#REF!</v>
      </c>
    </row>
    <row r="588" spans="1:65" s="105" customFormat="1" ht="35.1" customHeight="1" x14ac:dyDescent="0.25">
      <c r="A588" s="83" t="str">
        <f t="shared" si="336"/>
        <v>XL17DT_D1+1</v>
      </c>
      <c r="B588" s="83" t="str">
        <f t="shared" si="337"/>
        <v>XL17DT_D1+2</v>
      </c>
      <c r="C588" s="83" t="str">
        <f t="shared" si="338"/>
        <v>XL17DT_D1+3</v>
      </c>
      <c r="D588" s="83" t="str">
        <f t="shared" si="339"/>
        <v>XL17DT_D1+4</v>
      </c>
      <c r="E588" s="32" t="s">
        <v>94</v>
      </c>
      <c r="F588" s="85"/>
      <c r="G588" s="85"/>
      <c r="H588" s="93" t="s">
        <v>249</v>
      </c>
      <c r="I588" s="84" t="s">
        <v>5674</v>
      </c>
      <c r="J588" s="94" t="s">
        <v>210</v>
      </c>
      <c r="K588" s="84" t="str">
        <f t="shared" ref="K588:K651" si="352">H588</f>
        <v>XL17DT_D1</v>
      </c>
      <c r="L588" s="94" t="s">
        <v>1099</v>
      </c>
      <c r="M588" s="95">
        <v>2200</v>
      </c>
      <c r="N588" s="95">
        <v>1200</v>
      </c>
      <c r="O588" s="96">
        <v>850</v>
      </c>
      <c r="P588" s="96">
        <v>700</v>
      </c>
      <c r="Q588" s="95" t="e">
        <f>VLOOKUP(H588&amp;"Vị trí 1",#REF!,9,0)</f>
        <v>#REF!</v>
      </c>
      <c r="R588" s="95" t="e">
        <f>VLOOKUP(H588&amp;"Vị trí 2",#REF!,9,0)</f>
        <v>#REF!</v>
      </c>
      <c r="S588" s="95" t="e">
        <f>VLOOKUP(H588&amp;"Vị trí 3",#REF!,9,0)</f>
        <v>#REF!</v>
      </c>
      <c r="T588" s="95" t="e">
        <f>VLOOKUP(H588&amp;"Vị trí 4",#REF!,9,0)</f>
        <v>#REF!</v>
      </c>
      <c r="U588" s="237"/>
      <c r="V588" s="237"/>
      <c r="W588" s="237"/>
      <c r="X588" s="237"/>
      <c r="Y588" s="238"/>
      <c r="Z588" s="238"/>
      <c r="AA588" s="238"/>
      <c r="AB588" s="238"/>
      <c r="AC588" s="237"/>
      <c r="AD588" s="237"/>
      <c r="AE588" s="237"/>
      <c r="AF588" s="237"/>
      <c r="AG588" s="238"/>
      <c r="AH588" s="238"/>
      <c r="AI588" s="238"/>
      <c r="AJ588" s="238"/>
      <c r="AK588" s="86">
        <v>7.99</v>
      </c>
      <c r="AL588" s="86"/>
      <c r="AM588" s="239"/>
      <c r="AN588" s="239">
        <f>ROUNDDOWN(AK588*$AN$10/$AK$10,1)</f>
        <v>4.7</v>
      </c>
      <c r="AO588" s="98">
        <f t="shared" ref="AO588:AR590" si="353">M588*$AN588</f>
        <v>10340</v>
      </c>
      <c r="AP588" s="98">
        <f t="shared" si="353"/>
        <v>5640</v>
      </c>
      <c r="AQ588" s="98">
        <f t="shared" si="353"/>
        <v>3995</v>
      </c>
      <c r="AR588" s="98">
        <f t="shared" si="353"/>
        <v>3290</v>
      </c>
      <c r="AS588" s="99">
        <f t="shared" ref="AS588:AV590" si="354">IF(AO588&lt;1000,ROUND(AO588,-1),ROUND(AO588,-2))</f>
        <v>10300</v>
      </c>
      <c r="AT588" s="99">
        <f t="shared" si="354"/>
        <v>5600</v>
      </c>
      <c r="AU588" s="99">
        <f t="shared" si="354"/>
        <v>4000</v>
      </c>
      <c r="AV588" s="99">
        <f t="shared" si="354"/>
        <v>3300</v>
      </c>
      <c r="AW588" s="100">
        <f>AO588*0.15</f>
        <v>1551</v>
      </c>
      <c r="AX588" s="240" t="s">
        <v>94</v>
      </c>
      <c r="AY588" s="101">
        <v>1960</v>
      </c>
      <c r="AZ588" s="102">
        <v>980</v>
      </c>
      <c r="BA588" s="102">
        <v>600</v>
      </c>
      <c r="BB588" s="102">
        <v>490</v>
      </c>
      <c r="BC588" s="237">
        <v>1680</v>
      </c>
      <c r="BD588" s="237">
        <v>840</v>
      </c>
      <c r="BE588" s="237">
        <v>510</v>
      </c>
      <c r="BF588" s="237">
        <v>420</v>
      </c>
      <c r="BG588" s="103">
        <f>AV588-AW588</f>
        <v>1749</v>
      </c>
      <c r="BJ588" s="235" t="e">
        <f>M588*#REF!</f>
        <v>#REF!</v>
      </c>
      <c r="BK588" s="235" t="e">
        <f>N588*#REF!</f>
        <v>#REF!</v>
      </c>
      <c r="BL588" s="235" t="e">
        <f>O588*#REF!</f>
        <v>#REF!</v>
      </c>
      <c r="BM588" s="235" t="e">
        <f>P588*#REF!</f>
        <v>#REF!</v>
      </c>
    </row>
    <row r="589" spans="1:65" s="105" customFormat="1" ht="63" x14ac:dyDescent="0.25">
      <c r="A589" s="83" t="str">
        <f t="shared" si="336"/>
        <v>XL17DT_D2+1</v>
      </c>
      <c r="B589" s="83" t="str">
        <f t="shared" si="337"/>
        <v>XL17DT_D2+2</v>
      </c>
      <c r="C589" s="83" t="str">
        <f t="shared" si="338"/>
        <v>XL17DT_D2+3</v>
      </c>
      <c r="D589" s="83" t="str">
        <f t="shared" si="339"/>
        <v>XL17DT_D2+4</v>
      </c>
      <c r="E589" s="32" t="s">
        <v>94</v>
      </c>
      <c r="F589" s="85"/>
      <c r="G589" s="85"/>
      <c r="H589" s="93" t="s">
        <v>251</v>
      </c>
      <c r="I589" s="84" t="s">
        <v>5675</v>
      </c>
      <c r="J589" s="94" t="s">
        <v>1099</v>
      </c>
      <c r="K589" s="84" t="str">
        <f t="shared" si="352"/>
        <v>XL17DT_D2</v>
      </c>
      <c r="L589" s="94" t="s">
        <v>5673</v>
      </c>
      <c r="M589" s="95">
        <v>1800</v>
      </c>
      <c r="N589" s="96">
        <v>900</v>
      </c>
      <c r="O589" s="96">
        <v>800</v>
      </c>
      <c r="P589" s="96">
        <v>700</v>
      </c>
      <c r="Q589" s="95" t="e">
        <f>VLOOKUP(H589&amp;"Vị trí 1",#REF!,9,0)</f>
        <v>#REF!</v>
      </c>
      <c r="R589" s="95" t="e">
        <f>VLOOKUP(H589&amp;"Vị trí 2",#REF!,9,0)</f>
        <v>#REF!</v>
      </c>
      <c r="S589" s="95" t="e">
        <f>VLOOKUP(H589&amp;"Vị trí 3",#REF!,9,0)</f>
        <v>#REF!</v>
      </c>
      <c r="T589" s="95" t="e">
        <f>VLOOKUP(H589&amp;"Vị trí 4",#REF!,9,0)</f>
        <v>#REF!</v>
      </c>
      <c r="U589" s="237"/>
      <c r="V589" s="237"/>
      <c r="W589" s="237"/>
      <c r="X589" s="237"/>
      <c r="Y589" s="238"/>
      <c r="Z589" s="238"/>
      <c r="AA589" s="238"/>
      <c r="AB589" s="238"/>
      <c r="AC589" s="237"/>
      <c r="AD589" s="237"/>
      <c r="AE589" s="237"/>
      <c r="AF589" s="237"/>
      <c r="AG589" s="238"/>
      <c r="AH589" s="238"/>
      <c r="AI589" s="238"/>
      <c r="AJ589" s="238"/>
      <c r="AK589" s="86">
        <v>7.99</v>
      </c>
      <c r="AL589" s="86"/>
      <c r="AM589" s="239"/>
      <c r="AN589" s="239">
        <f>ROUNDDOWN(AK589*$AN$10/$AK$10,1)</f>
        <v>4.7</v>
      </c>
      <c r="AO589" s="98">
        <f t="shared" si="353"/>
        <v>8460</v>
      </c>
      <c r="AP589" s="98">
        <f t="shared" si="353"/>
        <v>4230</v>
      </c>
      <c r="AQ589" s="98">
        <f t="shared" si="353"/>
        <v>3760</v>
      </c>
      <c r="AR589" s="98">
        <f t="shared" si="353"/>
        <v>3290</v>
      </c>
      <c r="AS589" s="99">
        <f t="shared" si="354"/>
        <v>8500</v>
      </c>
      <c r="AT589" s="99">
        <f t="shared" si="354"/>
        <v>4200</v>
      </c>
      <c r="AU589" s="99">
        <f t="shared" si="354"/>
        <v>3800</v>
      </c>
      <c r="AV589" s="99">
        <f t="shared" si="354"/>
        <v>3300</v>
      </c>
      <c r="AW589" s="100">
        <f>AO589*0.15</f>
        <v>1269</v>
      </c>
      <c r="AX589" s="240" t="s">
        <v>94</v>
      </c>
      <c r="AY589" s="101">
        <v>1680</v>
      </c>
      <c r="AZ589" s="102">
        <v>840</v>
      </c>
      <c r="BA589" s="102">
        <v>600</v>
      </c>
      <c r="BB589" s="102">
        <v>490</v>
      </c>
      <c r="BC589" s="237">
        <v>1440</v>
      </c>
      <c r="BD589" s="237">
        <v>720</v>
      </c>
      <c r="BE589" s="237">
        <v>510</v>
      </c>
      <c r="BF589" s="237">
        <v>420</v>
      </c>
      <c r="BG589" s="103">
        <f>AV589-AW589</f>
        <v>2031</v>
      </c>
      <c r="BJ589" s="235" t="e">
        <f>M589*#REF!</f>
        <v>#REF!</v>
      </c>
      <c r="BK589" s="235" t="e">
        <f>N589*#REF!</f>
        <v>#REF!</v>
      </c>
      <c r="BL589" s="235" t="e">
        <f>O589*#REF!</f>
        <v>#REF!</v>
      </c>
      <c r="BM589" s="235" t="e">
        <f>P589*#REF!</f>
        <v>#REF!</v>
      </c>
    </row>
    <row r="590" spans="1:65" s="105" customFormat="1" ht="35.1" customHeight="1" x14ac:dyDescent="0.25">
      <c r="A590" s="83" t="str">
        <f t="shared" si="336"/>
        <v>XL18DT+1</v>
      </c>
      <c r="B590" s="83" t="str">
        <f t="shared" si="337"/>
        <v>XL18DT+2</v>
      </c>
      <c r="C590" s="83" t="str">
        <f t="shared" si="338"/>
        <v>XL18DT+3</v>
      </c>
      <c r="D590" s="83" t="str">
        <f t="shared" si="339"/>
        <v>XL18DT+4</v>
      </c>
      <c r="E590" s="32" t="s">
        <v>94</v>
      </c>
      <c r="F590" s="85">
        <v>18</v>
      </c>
      <c r="G590" s="85"/>
      <c r="H590" s="93" t="s">
        <v>252</v>
      </c>
      <c r="I590" s="84" t="s">
        <v>5676</v>
      </c>
      <c r="J590" s="94" t="s">
        <v>210</v>
      </c>
      <c r="K590" s="84" t="str">
        <f t="shared" si="352"/>
        <v>XL18DT</v>
      </c>
      <c r="L590" s="94" t="s">
        <v>1099</v>
      </c>
      <c r="M590" s="95">
        <v>2400</v>
      </c>
      <c r="N590" s="95">
        <v>1200</v>
      </c>
      <c r="O590" s="96">
        <v>850</v>
      </c>
      <c r="P590" s="96">
        <v>700</v>
      </c>
      <c r="Q590" s="95" t="e">
        <f>VLOOKUP(H590&amp;"Vị trí 1",#REF!,9,0)</f>
        <v>#REF!</v>
      </c>
      <c r="R590" s="95" t="e">
        <f>VLOOKUP(H590&amp;"Vị trí 2",#REF!,9,0)</f>
        <v>#REF!</v>
      </c>
      <c r="S590" s="95" t="e">
        <f>VLOOKUP(H590&amp;"Vị trí 3",#REF!,9,0)</f>
        <v>#REF!</v>
      </c>
      <c r="T590" s="95" t="e">
        <f>VLOOKUP(H590&amp;"Vị trí 4",#REF!,9,0)</f>
        <v>#REF!</v>
      </c>
      <c r="U590" s="237"/>
      <c r="V590" s="237"/>
      <c r="W590" s="237"/>
      <c r="X590" s="237"/>
      <c r="Y590" s="238"/>
      <c r="Z590" s="238"/>
      <c r="AA590" s="238"/>
      <c r="AB590" s="238"/>
      <c r="AC590" s="237"/>
      <c r="AD590" s="237"/>
      <c r="AE590" s="237"/>
      <c r="AF590" s="237"/>
      <c r="AG590" s="238"/>
      <c r="AH590" s="238"/>
      <c r="AI590" s="238"/>
      <c r="AJ590" s="238"/>
      <c r="AK590" s="86">
        <v>4.583333333333333</v>
      </c>
      <c r="AL590" s="86"/>
      <c r="AM590" s="239"/>
      <c r="AN590" s="239">
        <f>ROUNDDOWN(AK590*$AN$10/$AK$10,1)</f>
        <v>2.7</v>
      </c>
      <c r="AO590" s="98">
        <f t="shared" si="353"/>
        <v>6480</v>
      </c>
      <c r="AP590" s="98">
        <f t="shared" si="353"/>
        <v>3240</v>
      </c>
      <c r="AQ590" s="98">
        <f t="shared" si="353"/>
        <v>2295</v>
      </c>
      <c r="AR590" s="98">
        <f t="shared" si="353"/>
        <v>1890.0000000000002</v>
      </c>
      <c r="AS590" s="99">
        <f t="shared" si="354"/>
        <v>6500</v>
      </c>
      <c r="AT590" s="99">
        <f t="shared" si="354"/>
        <v>3200</v>
      </c>
      <c r="AU590" s="99">
        <f t="shared" si="354"/>
        <v>2300</v>
      </c>
      <c r="AV590" s="99">
        <f t="shared" si="354"/>
        <v>1900</v>
      </c>
      <c r="AW590" s="100">
        <f>AO590*0.15</f>
        <v>972</v>
      </c>
      <c r="AX590" s="240" t="s">
        <v>94</v>
      </c>
      <c r="AY590" s="101"/>
      <c r="AZ590" s="102"/>
      <c r="BA590" s="102"/>
      <c r="BB590" s="102"/>
      <c r="BC590" s="237"/>
      <c r="BD590" s="237"/>
      <c r="BE590" s="237"/>
      <c r="BF590" s="237"/>
      <c r="BG590" s="103">
        <f>AV590-AW590</f>
        <v>928</v>
      </c>
    </row>
    <row r="591" spans="1:65" s="105" customFormat="1" ht="35.1" customHeight="1" x14ac:dyDescent="0.25">
      <c r="A591" s="83" t="str">
        <f t="shared" si="336"/>
        <v>XL19DT+1</v>
      </c>
      <c r="B591" s="83" t="str">
        <f t="shared" si="337"/>
        <v>XL19DT+2</v>
      </c>
      <c r="C591" s="83" t="str">
        <f t="shared" si="338"/>
        <v>XL19DT+3</v>
      </c>
      <c r="D591" s="83" t="str">
        <f t="shared" si="339"/>
        <v>XL19DT+4</v>
      </c>
      <c r="E591" s="32" t="s">
        <v>94</v>
      </c>
      <c r="F591" s="85">
        <v>19</v>
      </c>
      <c r="G591" s="85"/>
      <c r="H591" s="93" t="s">
        <v>5677</v>
      </c>
      <c r="I591" s="84" t="s">
        <v>255</v>
      </c>
      <c r="J591" s="94" t="s">
        <v>5153</v>
      </c>
      <c r="K591" s="84"/>
      <c r="L591" s="94" t="s">
        <v>5678</v>
      </c>
      <c r="M591" s="96"/>
      <c r="N591" s="96"/>
      <c r="O591" s="96"/>
      <c r="P591" s="96"/>
      <c r="Q591" s="95"/>
      <c r="R591" s="95"/>
      <c r="S591" s="95"/>
      <c r="T591" s="95"/>
      <c r="U591" s="237"/>
      <c r="V591" s="237"/>
      <c r="W591" s="237"/>
      <c r="X591" s="237"/>
      <c r="Y591" s="238"/>
      <c r="Z591" s="238"/>
      <c r="AA591" s="238"/>
      <c r="AB591" s="238"/>
      <c r="AC591" s="237"/>
      <c r="AD591" s="237"/>
      <c r="AE591" s="237"/>
      <c r="AF591" s="237"/>
      <c r="AG591" s="238"/>
      <c r="AH591" s="238"/>
      <c r="AI591" s="238"/>
      <c r="AJ591" s="238"/>
      <c r="AK591" s="86"/>
      <c r="AL591" s="86"/>
      <c r="AM591" s="239"/>
      <c r="AN591" s="239"/>
      <c r="AO591" s="98"/>
      <c r="AP591" s="98"/>
      <c r="AQ591" s="98"/>
      <c r="AR591" s="98"/>
      <c r="AS591" s="98"/>
      <c r="AT591" s="98"/>
      <c r="AU591" s="98"/>
      <c r="AV591" s="98"/>
      <c r="AW591" s="58"/>
      <c r="AX591" s="240" t="s">
        <v>94</v>
      </c>
      <c r="AY591" s="101">
        <v>1540</v>
      </c>
      <c r="AZ591" s="102">
        <v>840</v>
      </c>
      <c r="BA591" s="102">
        <v>600</v>
      </c>
      <c r="BB591" s="102">
        <v>490</v>
      </c>
      <c r="BC591" s="237">
        <v>1320</v>
      </c>
      <c r="BD591" s="237">
        <v>720</v>
      </c>
      <c r="BE591" s="237">
        <v>510</v>
      </c>
      <c r="BF591" s="237">
        <v>420</v>
      </c>
      <c r="BJ591" s="235" t="e">
        <f>M591*#REF!</f>
        <v>#REF!</v>
      </c>
      <c r="BK591" s="235" t="e">
        <f>N591*#REF!</f>
        <v>#REF!</v>
      </c>
      <c r="BL591" s="235" t="e">
        <f>O591*#REF!</f>
        <v>#REF!</v>
      </c>
      <c r="BM591" s="235" t="e">
        <f>P591*#REF!</f>
        <v>#REF!</v>
      </c>
    </row>
    <row r="592" spans="1:65" s="105" customFormat="1" ht="35.1" customHeight="1" x14ac:dyDescent="0.25">
      <c r="A592" s="83" t="str">
        <f t="shared" si="336"/>
        <v>XL19DT_D1+1</v>
      </c>
      <c r="B592" s="83" t="str">
        <f t="shared" si="337"/>
        <v>XL19DT_D1+2</v>
      </c>
      <c r="C592" s="83" t="str">
        <f t="shared" si="338"/>
        <v>XL19DT_D1+3</v>
      </c>
      <c r="D592" s="83" t="str">
        <f t="shared" si="339"/>
        <v>XL19DT_D1+4</v>
      </c>
      <c r="E592" s="32" t="s">
        <v>94</v>
      </c>
      <c r="F592" s="85"/>
      <c r="G592" s="85"/>
      <c r="H592" s="93" t="s">
        <v>254</v>
      </c>
      <c r="I592" s="84" t="s">
        <v>5679</v>
      </c>
      <c r="J592" s="94" t="s">
        <v>5153</v>
      </c>
      <c r="K592" s="84" t="str">
        <f t="shared" si="352"/>
        <v>XL19DT_D1</v>
      </c>
      <c r="L592" s="94" t="s">
        <v>5680</v>
      </c>
      <c r="M592" s="95">
        <v>1800</v>
      </c>
      <c r="N592" s="96">
        <v>900</v>
      </c>
      <c r="O592" s="96">
        <v>800</v>
      </c>
      <c r="P592" s="96">
        <v>700</v>
      </c>
      <c r="Q592" s="95" t="e">
        <f>VLOOKUP(H592&amp;"Vị trí 1",#REF!,9,0)</f>
        <v>#REF!</v>
      </c>
      <c r="R592" s="95" t="e">
        <f>VLOOKUP(H592&amp;"Vị trí 2",#REF!,9,0)</f>
        <v>#REF!</v>
      </c>
      <c r="S592" s="95" t="e">
        <f>VLOOKUP(H592&amp;"Vị trí 3",#REF!,9,0)</f>
        <v>#REF!</v>
      </c>
      <c r="T592" s="95" t="e">
        <f>VLOOKUP(H592&amp;"Vị trí 4",#REF!,9,0)</f>
        <v>#REF!</v>
      </c>
      <c r="U592" s="237"/>
      <c r="V592" s="237"/>
      <c r="W592" s="237"/>
      <c r="X592" s="237"/>
      <c r="Y592" s="238"/>
      <c r="Z592" s="238"/>
      <c r="AA592" s="238"/>
      <c r="AB592" s="238"/>
      <c r="AC592" s="237"/>
      <c r="AD592" s="237"/>
      <c r="AE592" s="237"/>
      <c r="AF592" s="237"/>
      <c r="AG592" s="238"/>
      <c r="AH592" s="238"/>
      <c r="AI592" s="238"/>
      <c r="AJ592" s="238"/>
      <c r="AK592" s="86">
        <v>7.99</v>
      </c>
      <c r="AL592" s="86"/>
      <c r="AM592" s="239"/>
      <c r="AN592" s="239">
        <f>ROUNDDOWN(AK592*$AN$10/$AK$10,1)</f>
        <v>4.7</v>
      </c>
      <c r="AO592" s="98">
        <f t="shared" ref="AO592:AR595" si="355">M592*$AN592</f>
        <v>8460</v>
      </c>
      <c r="AP592" s="98">
        <f t="shared" si="355"/>
        <v>4230</v>
      </c>
      <c r="AQ592" s="98">
        <f t="shared" si="355"/>
        <v>3760</v>
      </c>
      <c r="AR592" s="98">
        <f t="shared" si="355"/>
        <v>3290</v>
      </c>
      <c r="AS592" s="99">
        <f t="shared" ref="AS592:AV595" si="356">IF(AO592&lt;1000,ROUND(AO592,-1),ROUND(AO592,-2))</f>
        <v>8500</v>
      </c>
      <c r="AT592" s="99">
        <f t="shared" si="356"/>
        <v>4200</v>
      </c>
      <c r="AU592" s="99">
        <f t="shared" si="356"/>
        <v>3800</v>
      </c>
      <c r="AV592" s="99">
        <f t="shared" si="356"/>
        <v>3300</v>
      </c>
      <c r="AW592" s="100">
        <f>AO592*0.15</f>
        <v>1269</v>
      </c>
      <c r="AX592" s="240" t="s">
        <v>94</v>
      </c>
      <c r="AY592" s="101">
        <v>1260</v>
      </c>
      <c r="AZ592" s="102">
        <v>630</v>
      </c>
      <c r="BA592" s="102">
        <v>560</v>
      </c>
      <c r="BB592" s="102">
        <v>490</v>
      </c>
      <c r="BC592" s="237">
        <v>1080</v>
      </c>
      <c r="BD592" s="237">
        <v>540</v>
      </c>
      <c r="BE592" s="237">
        <v>480</v>
      </c>
      <c r="BF592" s="237">
        <v>420</v>
      </c>
      <c r="BG592" s="103">
        <f>AV592-AW592</f>
        <v>2031</v>
      </c>
      <c r="BJ592" s="235" t="e">
        <f>M592*#REF!</f>
        <v>#REF!</v>
      </c>
      <c r="BK592" s="235" t="e">
        <f>N592*#REF!</f>
        <v>#REF!</v>
      </c>
      <c r="BL592" s="235" t="e">
        <f>O592*#REF!</f>
        <v>#REF!</v>
      </c>
      <c r="BM592" s="235" t="e">
        <f>P592*#REF!</f>
        <v>#REF!</v>
      </c>
    </row>
    <row r="593" spans="1:65" s="105" customFormat="1" ht="35.1" customHeight="1" x14ac:dyDescent="0.25">
      <c r="A593" s="83" t="str">
        <f t="shared" si="336"/>
        <v>XL19DT_D2+1</v>
      </c>
      <c r="B593" s="83" t="str">
        <f t="shared" si="337"/>
        <v>XL19DT_D2+2</v>
      </c>
      <c r="C593" s="83" t="str">
        <f t="shared" si="338"/>
        <v>XL19DT_D2+3</v>
      </c>
      <c r="D593" s="83" t="str">
        <f t="shared" si="339"/>
        <v>XL19DT_D2+4</v>
      </c>
      <c r="E593" s="32" t="s">
        <v>94</v>
      </c>
      <c r="F593" s="85"/>
      <c r="G593" s="85"/>
      <c r="H593" s="93" t="s">
        <v>256</v>
      </c>
      <c r="I593" s="84" t="s">
        <v>5681</v>
      </c>
      <c r="J593" s="94" t="s">
        <v>5680</v>
      </c>
      <c r="K593" s="84" t="str">
        <f t="shared" si="352"/>
        <v>XL19DT_D2</v>
      </c>
      <c r="L593" s="94" t="s">
        <v>5678</v>
      </c>
      <c r="M593" s="95">
        <v>1600</v>
      </c>
      <c r="N593" s="96">
        <v>800</v>
      </c>
      <c r="O593" s="96">
        <v>650</v>
      </c>
      <c r="P593" s="96">
        <v>500</v>
      </c>
      <c r="Q593" s="95" t="e">
        <f>VLOOKUP(H593&amp;"Vị trí 1",#REF!,9,0)</f>
        <v>#REF!</v>
      </c>
      <c r="R593" s="95" t="e">
        <f>VLOOKUP(H593&amp;"Vị trí 2",#REF!,9,0)</f>
        <v>#REF!</v>
      </c>
      <c r="S593" s="95" t="e">
        <f>VLOOKUP(H593&amp;"Vị trí 3",#REF!,9,0)</f>
        <v>#REF!</v>
      </c>
      <c r="T593" s="95" t="e">
        <f>VLOOKUP(H593&amp;"Vị trí 4",#REF!,9,0)</f>
        <v>#REF!</v>
      </c>
      <c r="U593" s="237"/>
      <c r="V593" s="237"/>
      <c r="W593" s="237"/>
      <c r="X593" s="237"/>
      <c r="Y593" s="238"/>
      <c r="Z593" s="238"/>
      <c r="AA593" s="238"/>
      <c r="AB593" s="238"/>
      <c r="AC593" s="237"/>
      <c r="AD593" s="237"/>
      <c r="AE593" s="237"/>
      <c r="AF593" s="237"/>
      <c r="AG593" s="238"/>
      <c r="AH593" s="238"/>
      <c r="AI593" s="238"/>
      <c r="AJ593" s="238"/>
      <c r="AK593" s="86">
        <v>7.99</v>
      </c>
      <c r="AL593" s="86"/>
      <c r="AM593" s="239"/>
      <c r="AN593" s="239">
        <f>ROUNDDOWN(AK593*$AN$10/$AK$10,1)</f>
        <v>4.7</v>
      </c>
      <c r="AO593" s="98">
        <f t="shared" si="355"/>
        <v>7520</v>
      </c>
      <c r="AP593" s="98">
        <f t="shared" si="355"/>
        <v>3760</v>
      </c>
      <c r="AQ593" s="98">
        <f t="shared" si="355"/>
        <v>3055</v>
      </c>
      <c r="AR593" s="98">
        <f t="shared" si="355"/>
        <v>2350</v>
      </c>
      <c r="AS593" s="99">
        <f t="shared" si="356"/>
        <v>7500</v>
      </c>
      <c r="AT593" s="99">
        <f t="shared" si="356"/>
        <v>3800</v>
      </c>
      <c r="AU593" s="99">
        <f t="shared" si="356"/>
        <v>3100</v>
      </c>
      <c r="AV593" s="99">
        <f t="shared" si="356"/>
        <v>2400</v>
      </c>
      <c r="AW593" s="100">
        <f>AO593*0.15</f>
        <v>1128</v>
      </c>
      <c r="AX593" s="240" t="s">
        <v>94</v>
      </c>
      <c r="AY593" s="101">
        <v>1540</v>
      </c>
      <c r="AZ593" s="102">
        <v>840</v>
      </c>
      <c r="BA593" s="102">
        <v>600</v>
      </c>
      <c r="BB593" s="102">
        <v>490</v>
      </c>
      <c r="BC593" s="237">
        <v>1320</v>
      </c>
      <c r="BD593" s="237">
        <v>720</v>
      </c>
      <c r="BE593" s="237">
        <v>510</v>
      </c>
      <c r="BF593" s="237">
        <v>420</v>
      </c>
      <c r="BG593" s="103">
        <f>AV593-AW593</f>
        <v>1272</v>
      </c>
      <c r="BJ593" s="235" t="e">
        <f>M593*#REF!</f>
        <v>#REF!</v>
      </c>
      <c r="BK593" s="235" t="e">
        <f>N593*#REF!</f>
        <v>#REF!</v>
      </c>
      <c r="BL593" s="235" t="e">
        <f>O593*#REF!</f>
        <v>#REF!</v>
      </c>
      <c r="BM593" s="235" t="e">
        <f>P593*#REF!</f>
        <v>#REF!</v>
      </c>
    </row>
    <row r="594" spans="1:65" s="105" customFormat="1" ht="47.25" x14ac:dyDescent="0.25">
      <c r="A594" s="83" t="str">
        <f t="shared" si="336"/>
        <v>XL20DT+1</v>
      </c>
      <c r="B594" s="83" t="str">
        <f t="shared" si="337"/>
        <v>XL20DT+2</v>
      </c>
      <c r="C594" s="83" t="str">
        <f t="shared" si="338"/>
        <v>XL20DT+3</v>
      </c>
      <c r="D594" s="83" t="str">
        <f t="shared" si="339"/>
        <v>XL20DT+4</v>
      </c>
      <c r="E594" s="32" t="s">
        <v>94</v>
      </c>
      <c r="F594" s="85">
        <v>20</v>
      </c>
      <c r="G594" s="85"/>
      <c r="H594" s="93" t="s">
        <v>257</v>
      </c>
      <c r="I594" s="84" t="s">
        <v>258</v>
      </c>
      <c r="J594" s="94" t="s">
        <v>272</v>
      </c>
      <c r="K594" s="84" t="str">
        <f t="shared" si="352"/>
        <v>XL20DT</v>
      </c>
      <c r="L594" s="94" t="s">
        <v>210</v>
      </c>
      <c r="M594" s="95">
        <v>2800</v>
      </c>
      <c r="N594" s="95">
        <v>1400</v>
      </c>
      <c r="O594" s="96">
        <v>850</v>
      </c>
      <c r="P594" s="96">
        <v>700</v>
      </c>
      <c r="Q594" s="95" t="e">
        <f>VLOOKUP(H594&amp;"Vị trí 1",#REF!,9,0)</f>
        <v>#REF!</v>
      </c>
      <c r="R594" s="95" t="e">
        <f>VLOOKUP(H594&amp;"Vị trí 2",#REF!,9,0)</f>
        <v>#REF!</v>
      </c>
      <c r="S594" s="95" t="e">
        <f>VLOOKUP(H594&amp;"Vị trí 3",#REF!,9,0)</f>
        <v>#REF!</v>
      </c>
      <c r="T594" s="95" t="e">
        <f>VLOOKUP(H594&amp;"Vị trí 4",#REF!,9,0)</f>
        <v>#REF!</v>
      </c>
      <c r="U594" s="237"/>
      <c r="V594" s="237"/>
      <c r="W594" s="237"/>
      <c r="X594" s="237"/>
      <c r="Y594" s="238"/>
      <c r="Z594" s="238"/>
      <c r="AA594" s="238"/>
      <c r="AB594" s="238"/>
      <c r="AC594" s="237"/>
      <c r="AD594" s="237"/>
      <c r="AE594" s="237"/>
      <c r="AF594" s="237"/>
      <c r="AG594" s="238"/>
      <c r="AH594" s="238"/>
      <c r="AI594" s="238"/>
      <c r="AJ594" s="238"/>
      <c r="AK594" s="86">
        <v>7.99</v>
      </c>
      <c r="AL594" s="86"/>
      <c r="AM594" s="239"/>
      <c r="AN594" s="239">
        <f>ROUNDDOWN(AK594*$AN$10/$AK$10,1)</f>
        <v>4.7</v>
      </c>
      <c r="AO594" s="98">
        <f t="shared" si="355"/>
        <v>13160</v>
      </c>
      <c r="AP594" s="98">
        <f t="shared" si="355"/>
        <v>6580</v>
      </c>
      <c r="AQ594" s="98">
        <f t="shared" si="355"/>
        <v>3995</v>
      </c>
      <c r="AR594" s="98">
        <f t="shared" si="355"/>
        <v>3290</v>
      </c>
      <c r="AS594" s="99">
        <f t="shared" si="356"/>
        <v>13200</v>
      </c>
      <c r="AT594" s="99">
        <f t="shared" si="356"/>
        <v>6600</v>
      </c>
      <c r="AU594" s="99">
        <f t="shared" si="356"/>
        <v>4000</v>
      </c>
      <c r="AV594" s="99">
        <f t="shared" si="356"/>
        <v>3300</v>
      </c>
      <c r="AW594" s="100">
        <f>AO594*0.15</f>
        <v>1974</v>
      </c>
      <c r="AX594" s="240" t="s">
        <v>94</v>
      </c>
      <c r="AY594" s="101">
        <v>1540</v>
      </c>
      <c r="AZ594" s="102">
        <v>840</v>
      </c>
      <c r="BA594" s="102">
        <v>600</v>
      </c>
      <c r="BB594" s="102">
        <v>490</v>
      </c>
      <c r="BC594" s="237">
        <v>1320</v>
      </c>
      <c r="BD594" s="237">
        <v>720</v>
      </c>
      <c r="BE594" s="237">
        <v>510</v>
      </c>
      <c r="BF594" s="237">
        <v>420</v>
      </c>
      <c r="BG594" s="103">
        <f>AV594-AW594</f>
        <v>1326</v>
      </c>
      <c r="BJ594" s="235" t="e">
        <f>M594*#REF!</f>
        <v>#REF!</v>
      </c>
      <c r="BK594" s="235" t="e">
        <f>N594*#REF!</f>
        <v>#REF!</v>
      </c>
      <c r="BL594" s="235" t="e">
        <f>O594*#REF!</f>
        <v>#REF!</v>
      </c>
      <c r="BM594" s="235" t="e">
        <f>P594*#REF!</f>
        <v>#REF!</v>
      </c>
    </row>
    <row r="595" spans="1:65" s="105" customFormat="1" ht="35.1" customHeight="1" x14ac:dyDescent="0.25">
      <c r="A595" s="83" t="str">
        <f t="shared" si="336"/>
        <v>XL21DT+1</v>
      </c>
      <c r="B595" s="83" t="str">
        <f t="shared" si="337"/>
        <v>XL21DT+2</v>
      </c>
      <c r="C595" s="83" t="str">
        <f t="shared" si="338"/>
        <v>XL21DT+3</v>
      </c>
      <c r="D595" s="83" t="str">
        <f t="shared" si="339"/>
        <v>XL21DT+4</v>
      </c>
      <c r="E595" s="32" t="s">
        <v>94</v>
      </c>
      <c r="F595" s="85">
        <v>21</v>
      </c>
      <c r="G595" s="85"/>
      <c r="H595" s="93" t="s">
        <v>259</v>
      </c>
      <c r="I595" s="84" t="s">
        <v>5682</v>
      </c>
      <c r="J595" s="94" t="s">
        <v>210</v>
      </c>
      <c r="K595" s="84" t="str">
        <f t="shared" si="352"/>
        <v>XL21DT</v>
      </c>
      <c r="L595" s="94" t="s">
        <v>5683</v>
      </c>
      <c r="M595" s="95">
        <v>2400</v>
      </c>
      <c r="N595" s="95">
        <v>1200</v>
      </c>
      <c r="O595" s="96">
        <v>850</v>
      </c>
      <c r="P595" s="96">
        <v>700</v>
      </c>
      <c r="Q595" s="95" t="e">
        <f>VLOOKUP(H595&amp;"Vị trí 1",#REF!,9,0)</f>
        <v>#REF!</v>
      </c>
      <c r="R595" s="95" t="e">
        <f>VLOOKUP(H595&amp;"Vị trí 2",#REF!,9,0)</f>
        <v>#REF!</v>
      </c>
      <c r="S595" s="95" t="e">
        <f>VLOOKUP(H595&amp;"Vị trí 3",#REF!,9,0)</f>
        <v>#REF!</v>
      </c>
      <c r="T595" s="95" t="e">
        <f>VLOOKUP(H595&amp;"Vị trí 4",#REF!,9,0)</f>
        <v>#REF!</v>
      </c>
      <c r="U595" s="237"/>
      <c r="V595" s="237"/>
      <c r="W595" s="237"/>
      <c r="X595" s="237"/>
      <c r="Y595" s="238"/>
      <c r="Z595" s="238"/>
      <c r="AA595" s="238"/>
      <c r="AB595" s="238"/>
      <c r="AC595" s="237"/>
      <c r="AD595" s="237"/>
      <c r="AE595" s="237"/>
      <c r="AF595" s="237"/>
      <c r="AG595" s="238"/>
      <c r="AH595" s="238"/>
      <c r="AI595" s="238"/>
      <c r="AJ595" s="238"/>
      <c r="AK595" s="86">
        <v>7.99</v>
      </c>
      <c r="AL595" s="86"/>
      <c r="AM595" s="239"/>
      <c r="AN595" s="239">
        <f>ROUNDDOWN(AK595*$AN$10/$AK$10,1)</f>
        <v>4.7</v>
      </c>
      <c r="AO595" s="98">
        <f t="shared" si="355"/>
        <v>11280</v>
      </c>
      <c r="AP595" s="98">
        <f t="shared" si="355"/>
        <v>5640</v>
      </c>
      <c r="AQ595" s="98">
        <f t="shared" si="355"/>
        <v>3995</v>
      </c>
      <c r="AR595" s="98">
        <f t="shared" si="355"/>
        <v>3290</v>
      </c>
      <c r="AS595" s="99">
        <f t="shared" si="356"/>
        <v>11300</v>
      </c>
      <c r="AT595" s="99">
        <f t="shared" si="356"/>
        <v>5600</v>
      </c>
      <c r="AU595" s="99">
        <f t="shared" si="356"/>
        <v>4000</v>
      </c>
      <c r="AV595" s="99">
        <f t="shared" si="356"/>
        <v>3300</v>
      </c>
      <c r="AW595" s="100">
        <f>AO595*0.15</f>
        <v>1692</v>
      </c>
      <c r="AX595" s="240" t="s">
        <v>94</v>
      </c>
      <c r="AY595" s="101">
        <v>1400</v>
      </c>
      <c r="AZ595" s="102">
        <v>840</v>
      </c>
      <c r="BA595" s="102">
        <v>600</v>
      </c>
      <c r="BB595" s="102">
        <v>490</v>
      </c>
      <c r="BC595" s="237">
        <v>1200</v>
      </c>
      <c r="BD595" s="237">
        <v>720</v>
      </c>
      <c r="BE595" s="237">
        <v>510</v>
      </c>
      <c r="BF595" s="237">
        <v>420</v>
      </c>
      <c r="BG595" s="103">
        <f>AV595-AW595</f>
        <v>1608</v>
      </c>
      <c r="BJ595" s="235" t="e">
        <f>M595*#REF!</f>
        <v>#REF!</v>
      </c>
      <c r="BK595" s="235" t="e">
        <f>N595*#REF!</f>
        <v>#REF!</v>
      </c>
      <c r="BL595" s="235" t="e">
        <f>O595*#REF!</f>
        <v>#REF!</v>
      </c>
      <c r="BM595" s="235" t="e">
        <f>P595*#REF!</f>
        <v>#REF!</v>
      </c>
    </row>
    <row r="596" spans="1:65" s="105" customFormat="1" ht="35.1" customHeight="1" x14ac:dyDescent="0.25">
      <c r="A596" s="83" t="str">
        <f t="shared" si="336"/>
        <v>XL22DT+1</v>
      </c>
      <c r="B596" s="83" t="str">
        <f t="shared" si="337"/>
        <v>XL22DT+2</v>
      </c>
      <c r="C596" s="83" t="str">
        <f t="shared" si="338"/>
        <v>XL22DT+3</v>
      </c>
      <c r="D596" s="83" t="str">
        <f t="shared" si="339"/>
        <v>XL22DT+4</v>
      </c>
      <c r="E596" s="32" t="s">
        <v>94</v>
      </c>
      <c r="F596" s="85">
        <v>22</v>
      </c>
      <c r="G596" s="85"/>
      <c r="H596" s="93" t="s">
        <v>5684</v>
      </c>
      <c r="I596" s="84" t="s">
        <v>261</v>
      </c>
      <c r="J596" s="94" t="s">
        <v>210</v>
      </c>
      <c r="K596" s="84"/>
      <c r="L596" s="94" t="s">
        <v>5680</v>
      </c>
      <c r="M596" s="96"/>
      <c r="N596" s="96"/>
      <c r="O596" s="96"/>
      <c r="P596" s="96"/>
      <c r="Q596" s="95"/>
      <c r="R596" s="95"/>
      <c r="S596" s="95"/>
      <c r="T596" s="95"/>
      <c r="U596" s="237"/>
      <c r="V596" s="237"/>
      <c r="W596" s="237"/>
      <c r="X596" s="237"/>
      <c r="Y596" s="238"/>
      <c r="Z596" s="238"/>
      <c r="AA596" s="238"/>
      <c r="AB596" s="238"/>
      <c r="AC596" s="237"/>
      <c r="AD596" s="237"/>
      <c r="AE596" s="237"/>
      <c r="AF596" s="237"/>
      <c r="AG596" s="238"/>
      <c r="AH596" s="238"/>
      <c r="AI596" s="238"/>
      <c r="AJ596" s="238"/>
      <c r="AK596" s="86"/>
      <c r="AL596" s="86"/>
      <c r="AM596" s="239"/>
      <c r="AN596" s="239"/>
      <c r="AO596" s="98"/>
      <c r="AP596" s="98"/>
      <c r="AQ596" s="98"/>
      <c r="AR596" s="98"/>
      <c r="AS596" s="98"/>
      <c r="AT596" s="98"/>
      <c r="AU596" s="98"/>
      <c r="AV596" s="98"/>
      <c r="AW596" s="58"/>
      <c r="AX596" s="240" t="s">
        <v>94</v>
      </c>
      <c r="AY596" s="101">
        <v>1540</v>
      </c>
      <c r="AZ596" s="102">
        <v>840</v>
      </c>
      <c r="BA596" s="102">
        <v>600</v>
      </c>
      <c r="BB596" s="102">
        <v>490</v>
      </c>
      <c r="BC596" s="237">
        <v>1320</v>
      </c>
      <c r="BD596" s="237">
        <v>720</v>
      </c>
      <c r="BE596" s="237">
        <v>510</v>
      </c>
      <c r="BF596" s="237">
        <v>420</v>
      </c>
      <c r="BJ596" s="235" t="e">
        <f>M596*#REF!</f>
        <v>#REF!</v>
      </c>
      <c r="BK596" s="235" t="e">
        <f>N596*#REF!</f>
        <v>#REF!</v>
      </c>
      <c r="BL596" s="235" t="e">
        <f>O596*#REF!</f>
        <v>#REF!</v>
      </c>
      <c r="BM596" s="235" t="e">
        <f>P596*#REF!</f>
        <v>#REF!</v>
      </c>
    </row>
    <row r="597" spans="1:65" s="105" customFormat="1" ht="35.1" customHeight="1" x14ac:dyDescent="0.25">
      <c r="A597" s="83" t="str">
        <f t="shared" si="336"/>
        <v>XL22DT_D1+1</v>
      </c>
      <c r="B597" s="83" t="str">
        <f t="shared" si="337"/>
        <v>XL22DT_D1+2</v>
      </c>
      <c r="C597" s="83" t="str">
        <f t="shared" si="338"/>
        <v>XL22DT_D1+3</v>
      </c>
      <c r="D597" s="83" t="str">
        <f t="shared" si="339"/>
        <v>XL22DT_D1+4</v>
      </c>
      <c r="E597" s="32" t="s">
        <v>94</v>
      </c>
      <c r="F597" s="85"/>
      <c r="G597" s="85"/>
      <c r="H597" s="93" t="s">
        <v>260</v>
      </c>
      <c r="I597" s="84" t="s">
        <v>5674</v>
      </c>
      <c r="J597" s="94" t="s">
        <v>210</v>
      </c>
      <c r="K597" s="84" t="str">
        <f t="shared" si="352"/>
        <v>XL22DT_D1</v>
      </c>
      <c r="L597" s="94" t="s">
        <v>1099</v>
      </c>
      <c r="M597" s="95">
        <v>2200</v>
      </c>
      <c r="N597" s="95">
        <v>1200</v>
      </c>
      <c r="O597" s="96">
        <v>850</v>
      </c>
      <c r="P597" s="96">
        <v>700</v>
      </c>
      <c r="Q597" s="95" t="e">
        <f>VLOOKUP(H597&amp;"Vị trí 1",#REF!,9,0)</f>
        <v>#REF!</v>
      </c>
      <c r="R597" s="95" t="e">
        <f>VLOOKUP(H597&amp;"Vị trí 2",#REF!,9,0)</f>
        <v>#REF!</v>
      </c>
      <c r="S597" s="95" t="e">
        <f>VLOOKUP(H597&amp;"Vị trí 3",#REF!,9,0)</f>
        <v>#REF!</v>
      </c>
      <c r="T597" s="95" t="e">
        <f>VLOOKUP(H597&amp;"Vị trí 4",#REF!,9,0)</f>
        <v>#REF!</v>
      </c>
      <c r="U597" s="237"/>
      <c r="V597" s="237"/>
      <c r="W597" s="237"/>
      <c r="X597" s="237"/>
      <c r="Y597" s="238"/>
      <c r="Z597" s="238"/>
      <c r="AA597" s="238"/>
      <c r="AB597" s="238"/>
      <c r="AC597" s="237"/>
      <c r="AD597" s="237"/>
      <c r="AE597" s="237"/>
      <c r="AF597" s="237"/>
      <c r="AG597" s="238"/>
      <c r="AH597" s="238"/>
      <c r="AI597" s="238"/>
      <c r="AJ597" s="238"/>
      <c r="AK597" s="86">
        <v>7.99</v>
      </c>
      <c r="AL597" s="86"/>
      <c r="AM597" s="239"/>
      <c r="AN597" s="239">
        <f t="shared" ref="AN597:AN603" si="357">ROUNDDOWN(AK597*$AN$10/$AK$10,1)</f>
        <v>4.7</v>
      </c>
      <c r="AO597" s="98">
        <f t="shared" ref="AO597:AR603" si="358">M597*$AN597</f>
        <v>10340</v>
      </c>
      <c r="AP597" s="98">
        <f t="shared" si="358"/>
        <v>5640</v>
      </c>
      <c r="AQ597" s="98">
        <f t="shared" si="358"/>
        <v>3995</v>
      </c>
      <c r="AR597" s="98">
        <f t="shared" si="358"/>
        <v>3290</v>
      </c>
      <c r="AS597" s="99">
        <f t="shared" ref="AS597:AV603" si="359">IF(AO597&lt;1000,ROUND(AO597,-1),ROUND(AO597,-2))</f>
        <v>10300</v>
      </c>
      <c r="AT597" s="99">
        <f t="shared" si="359"/>
        <v>5600</v>
      </c>
      <c r="AU597" s="99">
        <f t="shared" si="359"/>
        <v>4000</v>
      </c>
      <c r="AV597" s="99">
        <f t="shared" si="359"/>
        <v>3300</v>
      </c>
      <c r="AW597" s="100">
        <f t="shared" ref="AW597:AW603" si="360">AO597*0.15</f>
        <v>1551</v>
      </c>
      <c r="AX597" s="240" t="s">
        <v>94</v>
      </c>
      <c r="AY597" s="101">
        <v>1960</v>
      </c>
      <c r="AZ597" s="102">
        <v>980</v>
      </c>
      <c r="BA597" s="102">
        <v>600</v>
      </c>
      <c r="BB597" s="102">
        <v>490</v>
      </c>
      <c r="BC597" s="237">
        <v>1680</v>
      </c>
      <c r="BD597" s="237">
        <v>840</v>
      </c>
      <c r="BE597" s="237">
        <v>510</v>
      </c>
      <c r="BF597" s="237">
        <v>420</v>
      </c>
      <c r="BG597" s="103">
        <f t="shared" ref="BG597:BG603" si="361">AV597-AW597</f>
        <v>1749</v>
      </c>
      <c r="BJ597" s="235" t="e">
        <f>M597*#REF!</f>
        <v>#REF!</v>
      </c>
      <c r="BK597" s="235" t="e">
        <f>N597*#REF!</f>
        <v>#REF!</v>
      </c>
      <c r="BL597" s="235" t="e">
        <f>O597*#REF!</f>
        <v>#REF!</v>
      </c>
      <c r="BM597" s="235" t="e">
        <f>P597*#REF!</f>
        <v>#REF!</v>
      </c>
    </row>
    <row r="598" spans="1:65" s="105" customFormat="1" ht="35.1" customHeight="1" x14ac:dyDescent="0.25">
      <c r="A598" s="83" t="str">
        <f t="shared" si="336"/>
        <v>XL22DT_D2+1</v>
      </c>
      <c r="B598" s="83" t="str">
        <f t="shared" si="337"/>
        <v>XL22DT_D2+2</v>
      </c>
      <c r="C598" s="83" t="str">
        <f t="shared" si="338"/>
        <v>XL22DT_D2+3</v>
      </c>
      <c r="D598" s="83" t="str">
        <f t="shared" si="339"/>
        <v>XL22DT_D2+4</v>
      </c>
      <c r="E598" s="32" t="s">
        <v>94</v>
      </c>
      <c r="F598" s="85"/>
      <c r="G598" s="85"/>
      <c r="H598" s="93" t="s">
        <v>262</v>
      </c>
      <c r="I598" s="84" t="s">
        <v>5685</v>
      </c>
      <c r="J598" s="94" t="s">
        <v>1099</v>
      </c>
      <c r="K598" s="84" t="str">
        <f t="shared" si="352"/>
        <v>XL22DT_D2</v>
      </c>
      <c r="L598" s="94" t="s">
        <v>5680</v>
      </c>
      <c r="M598" s="95">
        <v>1800</v>
      </c>
      <c r="N598" s="96">
        <v>900</v>
      </c>
      <c r="O598" s="96">
        <v>800</v>
      </c>
      <c r="P598" s="96">
        <v>700</v>
      </c>
      <c r="Q598" s="95" t="e">
        <f>VLOOKUP(H598&amp;"Vị trí 1",#REF!,9,0)</f>
        <v>#REF!</v>
      </c>
      <c r="R598" s="95" t="e">
        <f>VLOOKUP(H598&amp;"Vị trí 2",#REF!,9,0)</f>
        <v>#REF!</v>
      </c>
      <c r="S598" s="95" t="e">
        <f>VLOOKUP(H598&amp;"Vị trí 3",#REF!,9,0)</f>
        <v>#REF!</v>
      </c>
      <c r="T598" s="95" t="e">
        <f>VLOOKUP(H598&amp;"Vị trí 4",#REF!,9,0)</f>
        <v>#REF!</v>
      </c>
      <c r="U598" s="237"/>
      <c r="V598" s="237"/>
      <c r="W598" s="237"/>
      <c r="X598" s="237"/>
      <c r="Y598" s="238"/>
      <c r="Z598" s="238"/>
      <c r="AA598" s="238"/>
      <c r="AB598" s="238"/>
      <c r="AC598" s="237"/>
      <c r="AD598" s="237"/>
      <c r="AE598" s="237"/>
      <c r="AF598" s="237"/>
      <c r="AG598" s="238"/>
      <c r="AH598" s="238"/>
      <c r="AI598" s="238"/>
      <c r="AJ598" s="238"/>
      <c r="AK598" s="86">
        <v>7.99</v>
      </c>
      <c r="AL598" s="86"/>
      <c r="AM598" s="239"/>
      <c r="AN598" s="239">
        <f t="shared" si="357"/>
        <v>4.7</v>
      </c>
      <c r="AO598" s="98">
        <f t="shared" si="358"/>
        <v>8460</v>
      </c>
      <c r="AP598" s="98">
        <f t="shared" si="358"/>
        <v>4230</v>
      </c>
      <c r="AQ598" s="98">
        <f t="shared" si="358"/>
        <v>3760</v>
      </c>
      <c r="AR598" s="98">
        <f t="shared" si="358"/>
        <v>3290</v>
      </c>
      <c r="AS598" s="99">
        <f t="shared" si="359"/>
        <v>8500</v>
      </c>
      <c r="AT598" s="99">
        <f t="shared" si="359"/>
        <v>4200</v>
      </c>
      <c r="AU598" s="99">
        <f t="shared" si="359"/>
        <v>3800</v>
      </c>
      <c r="AV598" s="99">
        <f t="shared" si="359"/>
        <v>3300</v>
      </c>
      <c r="AW598" s="100">
        <f t="shared" si="360"/>
        <v>1269</v>
      </c>
      <c r="AX598" s="240" t="s">
        <v>94</v>
      </c>
      <c r="AY598" s="101"/>
      <c r="AZ598" s="102"/>
      <c r="BA598" s="102"/>
      <c r="BB598" s="102"/>
      <c r="BC598" s="237"/>
      <c r="BD598" s="237"/>
      <c r="BE598" s="237"/>
      <c r="BF598" s="237"/>
      <c r="BG598" s="103">
        <f t="shared" si="361"/>
        <v>2031</v>
      </c>
    </row>
    <row r="599" spans="1:65" s="105" customFormat="1" ht="35.1" customHeight="1" x14ac:dyDescent="0.25">
      <c r="A599" s="83" t="str">
        <f t="shared" si="336"/>
        <v>XL23DT+1</v>
      </c>
      <c r="B599" s="83" t="str">
        <f t="shared" si="337"/>
        <v>XL23DT+2</v>
      </c>
      <c r="C599" s="83" t="str">
        <f t="shared" si="338"/>
        <v>XL23DT+3</v>
      </c>
      <c r="D599" s="83" t="str">
        <f t="shared" si="339"/>
        <v>XL23DT+4</v>
      </c>
      <c r="E599" s="32" t="s">
        <v>94</v>
      </c>
      <c r="F599" s="85">
        <v>23</v>
      </c>
      <c r="G599" s="85"/>
      <c r="H599" s="93" t="s">
        <v>263</v>
      </c>
      <c r="I599" s="84" t="s">
        <v>264</v>
      </c>
      <c r="J599" s="94" t="s">
        <v>212</v>
      </c>
      <c r="K599" s="84" t="str">
        <f t="shared" si="352"/>
        <v>XL23DT</v>
      </c>
      <c r="L599" s="94" t="s">
        <v>5686</v>
      </c>
      <c r="M599" s="95">
        <v>2200</v>
      </c>
      <c r="N599" s="95">
        <v>1200</v>
      </c>
      <c r="O599" s="96">
        <v>850</v>
      </c>
      <c r="P599" s="96">
        <v>700</v>
      </c>
      <c r="Q599" s="95" t="e">
        <f>VLOOKUP(H599&amp;"Vị trí 1",#REF!,9,0)</f>
        <v>#REF!</v>
      </c>
      <c r="R599" s="95" t="e">
        <f>VLOOKUP(H599&amp;"Vị trí 2",#REF!,9,0)</f>
        <v>#REF!</v>
      </c>
      <c r="S599" s="95" t="e">
        <f>VLOOKUP(H599&amp;"Vị trí 3",#REF!,9,0)</f>
        <v>#REF!</v>
      </c>
      <c r="T599" s="95" t="e">
        <f>VLOOKUP(H599&amp;"Vị trí 4",#REF!,9,0)</f>
        <v>#REF!</v>
      </c>
      <c r="U599" s="237"/>
      <c r="V599" s="237"/>
      <c r="W599" s="237"/>
      <c r="X599" s="237"/>
      <c r="Y599" s="238"/>
      <c r="Z599" s="238"/>
      <c r="AA599" s="238"/>
      <c r="AB599" s="238"/>
      <c r="AC599" s="237"/>
      <c r="AD599" s="237"/>
      <c r="AE599" s="237"/>
      <c r="AF599" s="237"/>
      <c r="AG599" s="238"/>
      <c r="AH599" s="238"/>
      <c r="AI599" s="238"/>
      <c r="AJ599" s="238"/>
      <c r="AK599" s="86">
        <v>7.99</v>
      </c>
      <c r="AL599" s="86"/>
      <c r="AM599" s="239"/>
      <c r="AN599" s="239">
        <f t="shared" si="357"/>
        <v>4.7</v>
      </c>
      <c r="AO599" s="98">
        <f t="shared" si="358"/>
        <v>10340</v>
      </c>
      <c r="AP599" s="98">
        <f t="shared" si="358"/>
        <v>5640</v>
      </c>
      <c r="AQ599" s="98">
        <f t="shared" si="358"/>
        <v>3995</v>
      </c>
      <c r="AR599" s="98">
        <f t="shared" si="358"/>
        <v>3290</v>
      </c>
      <c r="AS599" s="99">
        <f t="shared" si="359"/>
        <v>10300</v>
      </c>
      <c r="AT599" s="99">
        <f t="shared" si="359"/>
        <v>5600</v>
      </c>
      <c r="AU599" s="99">
        <f t="shared" si="359"/>
        <v>4000</v>
      </c>
      <c r="AV599" s="99">
        <f t="shared" si="359"/>
        <v>3300</v>
      </c>
      <c r="AW599" s="100">
        <f t="shared" si="360"/>
        <v>1551</v>
      </c>
      <c r="AX599" s="240" t="s">
        <v>94</v>
      </c>
      <c r="AY599" s="101">
        <v>1540</v>
      </c>
      <c r="AZ599" s="102">
        <v>840</v>
      </c>
      <c r="BA599" s="102">
        <v>600</v>
      </c>
      <c r="BB599" s="102">
        <v>490</v>
      </c>
      <c r="BC599" s="237">
        <v>1320</v>
      </c>
      <c r="BD599" s="237">
        <v>720</v>
      </c>
      <c r="BE599" s="237">
        <v>510</v>
      </c>
      <c r="BF599" s="237">
        <v>420</v>
      </c>
      <c r="BG599" s="103">
        <f t="shared" si="361"/>
        <v>1749</v>
      </c>
      <c r="BJ599" s="235" t="e">
        <f>M599*#REF!</f>
        <v>#REF!</v>
      </c>
      <c r="BK599" s="235" t="e">
        <f>N599*#REF!</f>
        <v>#REF!</v>
      </c>
      <c r="BL599" s="235" t="e">
        <f>O599*#REF!</f>
        <v>#REF!</v>
      </c>
      <c r="BM599" s="235" t="e">
        <f>P599*#REF!</f>
        <v>#REF!</v>
      </c>
    </row>
    <row r="600" spans="1:65" s="105" customFormat="1" ht="35.1" customHeight="1" x14ac:dyDescent="0.25">
      <c r="A600" s="83" t="str">
        <f t="shared" si="336"/>
        <v>XL24DT+1</v>
      </c>
      <c r="B600" s="83" t="str">
        <f t="shared" si="337"/>
        <v>XL24DT+2</v>
      </c>
      <c r="C600" s="83" t="str">
        <f t="shared" si="338"/>
        <v>XL24DT+3</v>
      </c>
      <c r="D600" s="83" t="str">
        <f t="shared" si="339"/>
        <v>XL24DT+4</v>
      </c>
      <c r="E600" s="32" t="s">
        <v>94</v>
      </c>
      <c r="F600" s="85">
        <v>24</v>
      </c>
      <c r="G600" s="85"/>
      <c r="H600" s="93" t="s">
        <v>265</v>
      </c>
      <c r="I600" s="84" t="s">
        <v>5687</v>
      </c>
      <c r="J600" s="94" t="s">
        <v>1099</v>
      </c>
      <c r="K600" s="84" t="str">
        <f t="shared" si="352"/>
        <v>XL24DT</v>
      </c>
      <c r="L600" s="94" t="s">
        <v>5688</v>
      </c>
      <c r="M600" s="95">
        <v>3000</v>
      </c>
      <c r="N600" s="95">
        <v>1400</v>
      </c>
      <c r="O600" s="96">
        <v>850</v>
      </c>
      <c r="P600" s="96">
        <v>700</v>
      </c>
      <c r="Q600" s="95" t="e">
        <f>VLOOKUP(H600&amp;"Vị trí 1",#REF!,9,0)</f>
        <v>#REF!</v>
      </c>
      <c r="R600" s="95" t="e">
        <f>VLOOKUP(H600&amp;"Vị trí 2",#REF!,9,0)</f>
        <v>#REF!</v>
      </c>
      <c r="S600" s="95" t="e">
        <f>VLOOKUP(H600&amp;"Vị trí 3",#REF!,9,0)</f>
        <v>#REF!</v>
      </c>
      <c r="T600" s="95" t="e">
        <f>VLOOKUP(H600&amp;"Vị trí 4",#REF!,9,0)</f>
        <v>#REF!</v>
      </c>
      <c r="U600" s="237"/>
      <c r="V600" s="237"/>
      <c r="W600" s="237"/>
      <c r="X600" s="237"/>
      <c r="Y600" s="238"/>
      <c r="Z600" s="238"/>
      <c r="AA600" s="238"/>
      <c r="AB600" s="238"/>
      <c r="AC600" s="237"/>
      <c r="AD600" s="237"/>
      <c r="AE600" s="237"/>
      <c r="AF600" s="237"/>
      <c r="AG600" s="238"/>
      <c r="AH600" s="238"/>
      <c r="AI600" s="238"/>
      <c r="AJ600" s="238"/>
      <c r="AK600" s="86">
        <v>7.99</v>
      </c>
      <c r="AL600" s="86"/>
      <c r="AM600" s="239"/>
      <c r="AN600" s="239">
        <f t="shared" si="357"/>
        <v>4.7</v>
      </c>
      <c r="AO600" s="98">
        <f t="shared" si="358"/>
        <v>14100</v>
      </c>
      <c r="AP600" s="98">
        <f t="shared" si="358"/>
        <v>6580</v>
      </c>
      <c r="AQ600" s="98">
        <f t="shared" si="358"/>
        <v>3995</v>
      </c>
      <c r="AR600" s="98">
        <f t="shared" si="358"/>
        <v>3290</v>
      </c>
      <c r="AS600" s="99">
        <f t="shared" si="359"/>
        <v>14100</v>
      </c>
      <c r="AT600" s="99">
        <f t="shared" si="359"/>
        <v>6600</v>
      </c>
      <c r="AU600" s="99">
        <f t="shared" si="359"/>
        <v>4000</v>
      </c>
      <c r="AV600" s="99">
        <f t="shared" si="359"/>
        <v>3300</v>
      </c>
      <c r="AW600" s="100">
        <f t="shared" si="360"/>
        <v>2115</v>
      </c>
      <c r="AX600" s="240" t="s">
        <v>94</v>
      </c>
      <c r="AY600" s="101">
        <v>1260</v>
      </c>
      <c r="AZ600" s="102">
        <v>630</v>
      </c>
      <c r="BA600" s="102">
        <v>560</v>
      </c>
      <c r="BB600" s="102">
        <v>490</v>
      </c>
      <c r="BC600" s="237">
        <v>1080</v>
      </c>
      <c r="BD600" s="237">
        <v>540</v>
      </c>
      <c r="BE600" s="237">
        <v>480</v>
      </c>
      <c r="BF600" s="237">
        <v>420</v>
      </c>
      <c r="BG600" s="103">
        <f t="shared" si="361"/>
        <v>1185</v>
      </c>
      <c r="BJ600" s="235" t="e">
        <f>M600*#REF!</f>
        <v>#REF!</v>
      </c>
      <c r="BK600" s="235" t="e">
        <f>N600*#REF!</f>
        <v>#REF!</v>
      </c>
      <c r="BL600" s="235" t="e">
        <f>O600*#REF!</f>
        <v>#REF!</v>
      </c>
      <c r="BM600" s="235" t="e">
        <f>P600*#REF!</f>
        <v>#REF!</v>
      </c>
    </row>
    <row r="601" spans="1:65" s="105" customFormat="1" ht="35.1" customHeight="1" x14ac:dyDescent="0.25">
      <c r="A601" s="83" t="str">
        <f t="shared" si="336"/>
        <v>XL25DT+1</v>
      </c>
      <c r="B601" s="83" t="str">
        <f t="shared" si="337"/>
        <v>XL25DT+2</v>
      </c>
      <c r="C601" s="83" t="str">
        <f t="shared" si="338"/>
        <v>XL25DT+3</v>
      </c>
      <c r="D601" s="83" t="str">
        <f t="shared" si="339"/>
        <v>XL25DT+4</v>
      </c>
      <c r="E601" s="32" t="s">
        <v>94</v>
      </c>
      <c r="F601" s="85">
        <v>25</v>
      </c>
      <c r="G601" s="85"/>
      <c r="H601" s="93" t="s">
        <v>267</v>
      </c>
      <c r="I601" s="84" t="s">
        <v>268</v>
      </c>
      <c r="J601" s="94" t="s">
        <v>210</v>
      </c>
      <c r="K601" s="84" t="str">
        <f t="shared" si="352"/>
        <v>XL25DT</v>
      </c>
      <c r="L601" s="94" t="s">
        <v>1099</v>
      </c>
      <c r="M601" s="95">
        <v>2000</v>
      </c>
      <c r="N601" s="95">
        <v>1200</v>
      </c>
      <c r="O601" s="96">
        <v>850</v>
      </c>
      <c r="P601" s="96">
        <v>700</v>
      </c>
      <c r="Q601" s="95" t="e">
        <f>VLOOKUP(H601&amp;"Vị trí 1",#REF!,9,0)</f>
        <v>#REF!</v>
      </c>
      <c r="R601" s="95" t="e">
        <f>VLOOKUP(H601&amp;"Vị trí 2",#REF!,9,0)</f>
        <v>#REF!</v>
      </c>
      <c r="S601" s="95" t="e">
        <f>VLOOKUP(H601&amp;"Vị trí 3",#REF!,9,0)</f>
        <v>#REF!</v>
      </c>
      <c r="T601" s="95" t="e">
        <f>VLOOKUP(H601&amp;"Vị trí 4",#REF!,9,0)</f>
        <v>#REF!</v>
      </c>
      <c r="U601" s="237"/>
      <c r="V601" s="237"/>
      <c r="W601" s="237"/>
      <c r="X601" s="237"/>
      <c r="Y601" s="238"/>
      <c r="Z601" s="238"/>
      <c r="AA601" s="238"/>
      <c r="AB601" s="238"/>
      <c r="AC601" s="237"/>
      <c r="AD601" s="237"/>
      <c r="AE601" s="237"/>
      <c r="AF601" s="237"/>
      <c r="AG601" s="238"/>
      <c r="AH601" s="238"/>
      <c r="AI601" s="238"/>
      <c r="AJ601" s="238"/>
      <c r="AK601" s="86">
        <v>7.99</v>
      </c>
      <c r="AL601" s="86"/>
      <c r="AM601" s="239"/>
      <c r="AN601" s="239">
        <f t="shared" si="357"/>
        <v>4.7</v>
      </c>
      <c r="AO601" s="98">
        <f t="shared" si="358"/>
        <v>9400</v>
      </c>
      <c r="AP601" s="98">
        <f t="shared" si="358"/>
        <v>5640</v>
      </c>
      <c r="AQ601" s="98">
        <f t="shared" si="358"/>
        <v>3995</v>
      </c>
      <c r="AR601" s="98">
        <f t="shared" si="358"/>
        <v>3290</v>
      </c>
      <c r="AS601" s="99">
        <f t="shared" si="359"/>
        <v>9400</v>
      </c>
      <c r="AT601" s="99">
        <f t="shared" si="359"/>
        <v>5600</v>
      </c>
      <c r="AU601" s="99">
        <f t="shared" si="359"/>
        <v>4000</v>
      </c>
      <c r="AV601" s="99">
        <f t="shared" si="359"/>
        <v>3300</v>
      </c>
      <c r="AW601" s="100">
        <f t="shared" si="360"/>
        <v>1410</v>
      </c>
      <c r="AX601" s="240" t="s">
        <v>94</v>
      </c>
      <c r="AY601" s="101">
        <v>1680</v>
      </c>
      <c r="AZ601" s="102">
        <v>840</v>
      </c>
      <c r="BA601" s="102">
        <v>600</v>
      </c>
      <c r="BB601" s="102">
        <v>490</v>
      </c>
      <c r="BC601" s="237">
        <v>1440</v>
      </c>
      <c r="BD601" s="237">
        <v>720</v>
      </c>
      <c r="BE601" s="237">
        <v>510</v>
      </c>
      <c r="BF601" s="237">
        <v>420</v>
      </c>
      <c r="BG601" s="103">
        <f t="shared" si="361"/>
        <v>1890</v>
      </c>
      <c r="BJ601" s="235" t="e">
        <f>M601*#REF!</f>
        <v>#REF!</v>
      </c>
      <c r="BK601" s="235" t="e">
        <f>N601*#REF!</f>
        <v>#REF!</v>
      </c>
      <c r="BL601" s="235" t="e">
        <f>O601*#REF!</f>
        <v>#REF!</v>
      </c>
      <c r="BM601" s="235" t="e">
        <f>P601*#REF!</f>
        <v>#REF!</v>
      </c>
    </row>
    <row r="602" spans="1:65" s="105" customFormat="1" ht="35.1" customHeight="1" x14ac:dyDescent="0.25">
      <c r="A602" s="83" t="str">
        <f t="shared" si="336"/>
        <v>XL26DT+1</v>
      </c>
      <c r="B602" s="83" t="str">
        <f t="shared" si="337"/>
        <v>XL26DT+2</v>
      </c>
      <c r="C602" s="83" t="str">
        <f t="shared" si="338"/>
        <v>XL26DT+3</v>
      </c>
      <c r="D602" s="83" t="str">
        <f t="shared" si="339"/>
        <v>XL26DT+4</v>
      </c>
      <c r="E602" s="32" t="s">
        <v>94</v>
      </c>
      <c r="F602" s="85">
        <v>26</v>
      </c>
      <c r="G602" s="85"/>
      <c r="H602" s="93" t="s">
        <v>269</v>
      </c>
      <c r="I602" s="84" t="s">
        <v>270</v>
      </c>
      <c r="J602" s="94" t="s">
        <v>210</v>
      </c>
      <c r="K602" s="84" t="str">
        <f t="shared" si="352"/>
        <v>XL26DT</v>
      </c>
      <c r="L602" s="94" t="s">
        <v>1099</v>
      </c>
      <c r="M602" s="95">
        <v>2200</v>
      </c>
      <c r="N602" s="95">
        <v>1200</v>
      </c>
      <c r="O602" s="96">
        <v>850</v>
      </c>
      <c r="P602" s="96">
        <v>700</v>
      </c>
      <c r="Q602" s="95" t="e">
        <f>VLOOKUP(H602&amp;"Vị trí 1",#REF!,9,0)</f>
        <v>#REF!</v>
      </c>
      <c r="R602" s="95" t="e">
        <f>VLOOKUP(H602&amp;"Vị trí 2",#REF!,9,0)</f>
        <v>#REF!</v>
      </c>
      <c r="S602" s="95" t="e">
        <f>VLOOKUP(H602&amp;"Vị trí 3",#REF!,9,0)</f>
        <v>#REF!</v>
      </c>
      <c r="T602" s="95" t="e">
        <f>VLOOKUP(H602&amp;"Vị trí 4",#REF!,9,0)</f>
        <v>#REF!</v>
      </c>
      <c r="U602" s="237"/>
      <c r="V602" s="237"/>
      <c r="W602" s="237"/>
      <c r="X602" s="237"/>
      <c r="Y602" s="238"/>
      <c r="Z602" s="238"/>
      <c r="AA602" s="238"/>
      <c r="AB602" s="238"/>
      <c r="AC602" s="237"/>
      <c r="AD602" s="237"/>
      <c r="AE602" s="237"/>
      <c r="AF602" s="237"/>
      <c r="AG602" s="238"/>
      <c r="AH602" s="238"/>
      <c r="AI602" s="238"/>
      <c r="AJ602" s="238"/>
      <c r="AK602" s="86">
        <v>7.99</v>
      </c>
      <c r="AL602" s="86"/>
      <c r="AM602" s="239"/>
      <c r="AN602" s="239">
        <f t="shared" si="357"/>
        <v>4.7</v>
      </c>
      <c r="AO602" s="98">
        <f t="shared" si="358"/>
        <v>10340</v>
      </c>
      <c r="AP602" s="98">
        <f t="shared" si="358"/>
        <v>5640</v>
      </c>
      <c r="AQ602" s="98">
        <f t="shared" si="358"/>
        <v>3995</v>
      </c>
      <c r="AR602" s="98">
        <f t="shared" si="358"/>
        <v>3290</v>
      </c>
      <c r="AS602" s="99">
        <f t="shared" si="359"/>
        <v>10300</v>
      </c>
      <c r="AT602" s="99">
        <f t="shared" si="359"/>
        <v>5600</v>
      </c>
      <c r="AU602" s="99">
        <f t="shared" si="359"/>
        <v>4000</v>
      </c>
      <c r="AV602" s="99">
        <f t="shared" si="359"/>
        <v>3300</v>
      </c>
      <c r="AW602" s="100">
        <f t="shared" si="360"/>
        <v>1551</v>
      </c>
      <c r="AX602" s="240" t="s">
        <v>94</v>
      </c>
      <c r="AY602" s="101">
        <v>1400</v>
      </c>
      <c r="AZ602" s="102">
        <v>840</v>
      </c>
      <c r="BA602" s="102">
        <v>600</v>
      </c>
      <c r="BB602" s="102">
        <v>490</v>
      </c>
      <c r="BC602" s="237">
        <v>1200</v>
      </c>
      <c r="BD602" s="237">
        <v>720</v>
      </c>
      <c r="BE602" s="237">
        <v>510</v>
      </c>
      <c r="BF602" s="237">
        <v>420</v>
      </c>
      <c r="BG602" s="103">
        <f t="shared" si="361"/>
        <v>1749</v>
      </c>
      <c r="BJ602" s="235" t="e">
        <f>M602*#REF!</f>
        <v>#REF!</v>
      </c>
      <c r="BK602" s="235" t="e">
        <f>N602*#REF!</f>
        <v>#REF!</v>
      </c>
      <c r="BL602" s="235" t="e">
        <f>O602*#REF!</f>
        <v>#REF!</v>
      </c>
      <c r="BM602" s="235" t="e">
        <f>P602*#REF!</f>
        <v>#REF!</v>
      </c>
    </row>
    <row r="603" spans="1:65" s="105" customFormat="1" ht="35.1" customHeight="1" x14ac:dyDescent="0.25">
      <c r="A603" s="83" t="str">
        <f t="shared" si="336"/>
        <v>XL27DT+1</v>
      </c>
      <c r="B603" s="83" t="str">
        <f t="shared" si="337"/>
        <v>XL27DT+2</v>
      </c>
      <c r="C603" s="83" t="str">
        <f t="shared" si="338"/>
        <v>XL27DT+3</v>
      </c>
      <c r="D603" s="83" t="str">
        <f t="shared" si="339"/>
        <v>XL27DT+4</v>
      </c>
      <c r="E603" s="32" t="s">
        <v>94</v>
      </c>
      <c r="F603" s="85">
        <v>27</v>
      </c>
      <c r="G603" s="85"/>
      <c r="H603" s="93" t="s">
        <v>271</v>
      </c>
      <c r="I603" s="84" t="s">
        <v>272</v>
      </c>
      <c r="J603" s="94" t="s">
        <v>294</v>
      </c>
      <c r="K603" s="84" t="str">
        <f t="shared" si="352"/>
        <v>XL27DT</v>
      </c>
      <c r="L603" s="94" t="s">
        <v>239</v>
      </c>
      <c r="M603" s="95">
        <v>2800</v>
      </c>
      <c r="N603" s="95">
        <v>1400</v>
      </c>
      <c r="O603" s="96">
        <v>850</v>
      </c>
      <c r="P603" s="96">
        <v>700</v>
      </c>
      <c r="Q603" s="95" t="e">
        <f>VLOOKUP(H603&amp;"Vị trí 1",#REF!,9,0)</f>
        <v>#REF!</v>
      </c>
      <c r="R603" s="95" t="e">
        <f>VLOOKUP(H603&amp;"Vị trí 2",#REF!,9,0)</f>
        <v>#REF!</v>
      </c>
      <c r="S603" s="95" t="e">
        <f>VLOOKUP(H603&amp;"Vị trí 3",#REF!,9,0)</f>
        <v>#REF!</v>
      </c>
      <c r="T603" s="95" t="e">
        <f>VLOOKUP(H603&amp;"Vị trí 4",#REF!,9,0)</f>
        <v>#REF!</v>
      </c>
      <c r="U603" s="237"/>
      <c r="V603" s="237"/>
      <c r="W603" s="237"/>
      <c r="X603" s="237"/>
      <c r="Y603" s="238"/>
      <c r="Z603" s="238"/>
      <c r="AA603" s="238"/>
      <c r="AB603" s="238"/>
      <c r="AC603" s="237"/>
      <c r="AD603" s="237"/>
      <c r="AE603" s="237"/>
      <c r="AF603" s="237"/>
      <c r="AG603" s="238"/>
      <c r="AH603" s="238"/>
      <c r="AI603" s="238"/>
      <c r="AJ603" s="238"/>
      <c r="AK603" s="86">
        <v>7.99</v>
      </c>
      <c r="AL603" s="86"/>
      <c r="AM603" s="239"/>
      <c r="AN603" s="239">
        <f t="shared" si="357"/>
        <v>4.7</v>
      </c>
      <c r="AO603" s="98">
        <f t="shared" si="358"/>
        <v>13160</v>
      </c>
      <c r="AP603" s="98">
        <f t="shared" si="358"/>
        <v>6580</v>
      </c>
      <c r="AQ603" s="98">
        <f t="shared" si="358"/>
        <v>3995</v>
      </c>
      <c r="AR603" s="98">
        <f t="shared" si="358"/>
        <v>3290</v>
      </c>
      <c r="AS603" s="99">
        <f t="shared" si="359"/>
        <v>13200</v>
      </c>
      <c r="AT603" s="99">
        <f t="shared" si="359"/>
        <v>6600</v>
      </c>
      <c r="AU603" s="99">
        <f t="shared" si="359"/>
        <v>4000</v>
      </c>
      <c r="AV603" s="99">
        <f t="shared" si="359"/>
        <v>3300</v>
      </c>
      <c r="AW603" s="100">
        <f t="shared" si="360"/>
        <v>1974</v>
      </c>
      <c r="AX603" s="240" t="s">
        <v>94</v>
      </c>
      <c r="AY603" s="101"/>
      <c r="AZ603" s="102"/>
      <c r="BA603" s="102"/>
      <c r="BB603" s="102"/>
      <c r="BC603" s="237"/>
      <c r="BD603" s="237"/>
      <c r="BE603" s="237"/>
      <c r="BF603" s="237"/>
      <c r="BG603" s="103">
        <f t="shared" si="361"/>
        <v>1326</v>
      </c>
    </row>
    <row r="604" spans="1:65" s="105" customFormat="1" ht="35.1" customHeight="1" x14ac:dyDescent="0.25">
      <c r="A604" s="83" t="str">
        <f t="shared" si="336"/>
        <v>XL28DT+1</v>
      </c>
      <c r="B604" s="83" t="str">
        <f t="shared" si="337"/>
        <v>XL28DT+2</v>
      </c>
      <c r="C604" s="83" t="str">
        <f t="shared" si="338"/>
        <v>XL28DT+3</v>
      </c>
      <c r="D604" s="83" t="str">
        <f t="shared" si="339"/>
        <v>XL28DT+4</v>
      </c>
      <c r="E604" s="32" t="s">
        <v>94</v>
      </c>
      <c r="F604" s="85">
        <v>28</v>
      </c>
      <c r="G604" s="85"/>
      <c r="H604" s="93" t="s">
        <v>5689</v>
      </c>
      <c r="I604" s="84" t="s">
        <v>274</v>
      </c>
      <c r="J604" s="94" t="s">
        <v>210</v>
      </c>
      <c r="K604" s="84"/>
      <c r="L604" s="94" t="s">
        <v>166</v>
      </c>
      <c r="M604" s="96"/>
      <c r="N604" s="96"/>
      <c r="O604" s="96"/>
      <c r="P604" s="96"/>
      <c r="Q604" s="95"/>
      <c r="R604" s="95"/>
      <c r="S604" s="95"/>
      <c r="T604" s="95"/>
      <c r="U604" s="237"/>
      <c r="V604" s="237"/>
      <c r="W604" s="237"/>
      <c r="X604" s="237"/>
      <c r="Y604" s="238"/>
      <c r="Z604" s="238"/>
      <c r="AA604" s="238"/>
      <c r="AB604" s="238"/>
      <c r="AC604" s="237"/>
      <c r="AD604" s="237"/>
      <c r="AE604" s="237"/>
      <c r="AF604" s="237"/>
      <c r="AG604" s="238"/>
      <c r="AH604" s="238"/>
      <c r="AI604" s="238"/>
      <c r="AJ604" s="238"/>
      <c r="AK604" s="86"/>
      <c r="AL604" s="86"/>
      <c r="AM604" s="239"/>
      <c r="AN604" s="239"/>
      <c r="AO604" s="98"/>
      <c r="AP604" s="98"/>
      <c r="AQ604" s="98"/>
      <c r="AR604" s="98"/>
      <c r="AS604" s="98"/>
      <c r="AT604" s="98"/>
      <c r="AU604" s="98"/>
      <c r="AV604" s="98"/>
      <c r="AW604" s="58"/>
      <c r="AX604" s="240" t="s">
        <v>94</v>
      </c>
      <c r="AY604" s="101">
        <v>1540</v>
      </c>
      <c r="AZ604" s="102">
        <v>840</v>
      </c>
      <c r="BA604" s="102">
        <v>600</v>
      </c>
      <c r="BB604" s="102">
        <v>490</v>
      </c>
      <c r="BC604" s="237">
        <v>1320</v>
      </c>
      <c r="BD604" s="237">
        <v>720</v>
      </c>
      <c r="BE604" s="237">
        <v>510</v>
      </c>
      <c r="BF604" s="237">
        <v>420</v>
      </c>
      <c r="BJ604" s="235" t="e">
        <f>M604*#REF!</f>
        <v>#REF!</v>
      </c>
      <c r="BK604" s="235" t="e">
        <f>N604*#REF!</f>
        <v>#REF!</v>
      </c>
      <c r="BL604" s="235" t="e">
        <f>O604*#REF!</f>
        <v>#REF!</v>
      </c>
      <c r="BM604" s="235" t="e">
        <f>P604*#REF!</f>
        <v>#REF!</v>
      </c>
    </row>
    <row r="605" spans="1:65" s="105" customFormat="1" ht="35.1" customHeight="1" x14ac:dyDescent="0.25">
      <c r="A605" s="83" t="str">
        <f t="shared" si="336"/>
        <v>XL28DT_D1+1</v>
      </c>
      <c r="B605" s="83" t="str">
        <f t="shared" si="337"/>
        <v>XL28DT_D1+2</v>
      </c>
      <c r="C605" s="83" t="str">
        <f t="shared" si="338"/>
        <v>XL28DT_D1+3</v>
      </c>
      <c r="D605" s="83" t="str">
        <f t="shared" si="339"/>
        <v>XL28DT_D1+4</v>
      </c>
      <c r="E605" s="32" t="s">
        <v>94</v>
      </c>
      <c r="F605" s="85"/>
      <c r="G605" s="85"/>
      <c r="H605" s="93" t="s">
        <v>273</v>
      </c>
      <c r="I605" s="84" t="s">
        <v>5674</v>
      </c>
      <c r="J605" s="94" t="s">
        <v>210</v>
      </c>
      <c r="K605" s="84" t="str">
        <f t="shared" si="352"/>
        <v>XL28DT_D1</v>
      </c>
      <c r="L605" s="94" t="s">
        <v>1099</v>
      </c>
      <c r="M605" s="95">
        <v>2200</v>
      </c>
      <c r="N605" s="95">
        <v>1200</v>
      </c>
      <c r="O605" s="96">
        <v>850</v>
      </c>
      <c r="P605" s="96">
        <v>700</v>
      </c>
      <c r="Q605" s="95" t="e">
        <f>VLOOKUP(H605&amp;"Vị trí 1",#REF!,9,0)</f>
        <v>#REF!</v>
      </c>
      <c r="R605" s="95" t="e">
        <f>VLOOKUP(H605&amp;"Vị trí 2",#REF!,9,0)</f>
        <v>#REF!</v>
      </c>
      <c r="S605" s="95" t="e">
        <f>VLOOKUP(H605&amp;"Vị trí 3",#REF!,9,0)</f>
        <v>#REF!</v>
      </c>
      <c r="T605" s="95" t="e">
        <f>VLOOKUP(H605&amp;"Vị trí 4",#REF!,9,0)</f>
        <v>#REF!</v>
      </c>
      <c r="U605" s="237"/>
      <c r="V605" s="237"/>
      <c r="W605" s="237"/>
      <c r="X605" s="237"/>
      <c r="Y605" s="238"/>
      <c r="Z605" s="238"/>
      <c r="AA605" s="238"/>
      <c r="AB605" s="238"/>
      <c r="AC605" s="237"/>
      <c r="AD605" s="237"/>
      <c r="AE605" s="237"/>
      <c r="AF605" s="237"/>
      <c r="AG605" s="238"/>
      <c r="AH605" s="238"/>
      <c r="AI605" s="238"/>
      <c r="AJ605" s="238"/>
      <c r="AK605" s="86">
        <v>7.99</v>
      </c>
      <c r="AL605" s="86"/>
      <c r="AM605" s="239"/>
      <c r="AN605" s="239">
        <f>ROUNDDOWN(AK605*$AN$10/$AK$10,1)</f>
        <v>4.7</v>
      </c>
      <c r="AO605" s="98">
        <f t="shared" ref="AO605:AR608" si="362">M605*$AN605</f>
        <v>10340</v>
      </c>
      <c r="AP605" s="98">
        <f t="shared" si="362"/>
        <v>5640</v>
      </c>
      <c r="AQ605" s="98">
        <f t="shared" si="362"/>
        <v>3995</v>
      </c>
      <c r="AR605" s="98">
        <f t="shared" si="362"/>
        <v>3290</v>
      </c>
      <c r="AS605" s="99">
        <f t="shared" ref="AS605:AV608" si="363">IF(AO605&lt;1000,ROUND(AO605,-1),ROUND(AO605,-2))</f>
        <v>10300</v>
      </c>
      <c r="AT605" s="99">
        <f t="shared" si="363"/>
        <v>5600</v>
      </c>
      <c r="AU605" s="99">
        <f t="shared" si="363"/>
        <v>4000</v>
      </c>
      <c r="AV605" s="99">
        <f t="shared" si="363"/>
        <v>3300</v>
      </c>
      <c r="AW605" s="100">
        <f>AO605*0.15</f>
        <v>1551</v>
      </c>
      <c r="AX605" s="240" t="s">
        <v>94</v>
      </c>
      <c r="AY605" s="101">
        <v>1260</v>
      </c>
      <c r="AZ605" s="102">
        <v>630</v>
      </c>
      <c r="BA605" s="102">
        <v>560</v>
      </c>
      <c r="BB605" s="102">
        <v>490</v>
      </c>
      <c r="BC605" s="237">
        <v>1080</v>
      </c>
      <c r="BD605" s="237">
        <v>540</v>
      </c>
      <c r="BE605" s="237">
        <v>480</v>
      </c>
      <c r="BF605" s="237">
        <v>420</v>
      </c>
      <c r="BG605" s="103">
        <f>AV605-AW605</f>
        <v>1749</v>
      </c>
      <c r="BJ605" s="235" t="e">
        <f>M605*#REF!</f>
        <v>#REF!</v>
      </c>
      <c r="BK605" s="235" t="e">
        <f>N605*#REF!</f>
        <v>#REF!</v>
      </c>
      <c r="BL605" s="235" t="e">
        <f>O605*#REF!</f>
        <v>#REF!</v>
      </c>
      <c r="BM605" s="235" t="e">
        <f>P605*#REF!</f>
        <v>#REF!</v>
      </c>
    </row>
    <row r="606" spans="1:65" s="105" customFormat="1" ht="35.1" customHeight="1" x14ac:dyDescent="0.25">
      <c r="A606" s="83" t="str">
        <f t="shared" si="336"/>
        <v>XL28DT_D2+1</v>
      </c>
      <c r="B606" s="83" t="str">
        <f t="shared" si="337"/>
        <v>XL28DT_D2+2</v>
      </c>
      <c r="C606" s="83" t="str">
        <f t="shared" si="338"/>
        <v>XL28DT_D2+3</v>
      </c>
      <c r="D606" s="83" t="str">
        <f t="shared" si="339"/>
        <v>XL28DT_D2+4</v>
      </c>
      <c r="E606" s="32" t="s">
        <v>94</v>
      </c>
      <c r="F606" s="85"/>
      <c r="G606" s="85"/>
      <c r="H606" s="93" t="s">
        <v>275</v>
      </c>
      <c r="I606" s="84" t="s">
        <v>5690</v>
      </c>
      <c r="J606" s="94" t="s">
        <v>1099</v>
      </c>
      <c r="K606" s="84" t="str">
        <f t="shared" si="352"/>
        <v>XL28DT_D2</v>
      </c>
      <c r="L606" s="94" t="s">
        <v>166</v>
      </c>
      <c r="M606" s="95">
        <v>1800</v>
      </c>
      <c r="N606" s="96">
        <v>900</v>
      </c>
      <c r="O606" s="96">
        <v>800</v>
      </c>
      <c r="P606" s="96">
        <v>700</v>
      </c>
      <c r="Q606" s="95" t="e">
        <f>VLOOKUP(H606&amp;"Vị trí 1",#REF!,9,0)</f>
        <v>#REF!</v>
      </c>
      <c r="R606" s="95" t="e">
        <f>VLOOKUP(H606&amp;"Vị trí 2",#REF!,9,0)</f>
        <v>#REF!</v>
      </c>
      <c r="S606" s="95" t="e">
        <f>VLOOKUP(H606&amp;"Vị trí 3",#REF!,9,0)</f>
        <v>#REF!</v>
      </c>
      <c r="T606" s="95" t="e">
        <f>VLOOKUP(H606&amp;"Vị trí 4",#REF!,9,0)</f>
        <v>#REF!</v>
      </c>
      <c r="U606" s="237"/>
      <c r="V606" s="237"/>
      <c r="W606" s="237"/>
      <c r="X606" s="237"/>
      <c r="Y606" s="238"/>
      <c r="Z606" s="238"/>
      <c r="AA606" s="238"/>
      <c r="AB606" s="238"/>
      <c r="AC606" s="237"/>
      <c r="AD606" s="237"/>
      <c r="AE606" s="237"/>
      <c r="AF606" s="237"/>
      <c r="AG606" s="238"/>
      <c r="AH606" s="238"/>
      <c r="AI606" s="238"/>
      <c r="AJ606" s="238"/>
      <c r="AK606" s="86">
        <v>7.99</v>
      </c>
      <c r="AL606" s="86"/>
      <c r="AM606" s="239"/>
      <c r="AN606" s="239">
        <f>ROUNDDOWN(AK606*$AN$10/$AK$10,1)</f>
        <v>4.7</v>
      </c>
      <c r="AO606" s="98">
        <f t="shared" si="362"/>
        <v>8460</v>
      </c>
      <c r="AP606" s="98">
        <f t="shared" si="362"/>
        <v>4230</v>
      </c>
      <c r="AQ606" s="98">
        <f t="shared" si="362"/>
        <v>3760</v>
      </c>
      <c r="AR606" s="98">
        <f t="shared" si="362"/>
        <v>3290</v>
      </c>
      <c r="AS606" s="99">
        <f t="shared" si="363"/>
        <v>8500</v>
      </c>
      <c r="AT606" s="99">
        <f t="shared" si="363"/>
        <v>4200</v>
      </c>
      <c r="AU606" s="99">
        <f t="shared" si="363"/>
        <v>3800</v>
      </c>
      <c r="AV606" s="99">
        <f t="shared" si="363"/>
        <v>3300</v>
      </c>
      <c r="AW606" s="100">
        <f>AO606*0.15</f>
        <v>1269</v>
      </c>
      <c r="AX606" s="240" t="s">
        <v>94</v>
      </c>
      <c r="AY606" s="101"/>
      <c r="AZ606" s="102"/>
      <c r="BA606" s="102"/>
      <c r="BB606" s="102"/>
      <c r="BC606" s="237"/>
      <c r="BD606" s="237"/>
      <c r="BE606" s="237"/>
      <c r="BF606" s="237"/>
      <c r="BG606" s="103">
        <f>AV606-AW606</f>
        <v>2031</v>
      </c>
    </row>
    <row r="607" spans="1:65" s="105" customFormat="1" ht="35.1" customHeight="1" x14ac:dyDescent="0.25">
      <c r="A607" s="83" t="str">
        <f t="shared" si="336"/>
        <v>XL29DT+1</v>
      </c>
      <c r="B607" s="83" t="str">
        <f t="shared" si="337"/>
        <v>XL29DT+2</v>
      </c>
      <c r="C607" s="83" t="str">
        <f t="shared" si="338"/>
        <v>XL29DT+3</v>
      </c>
      <c r="D607" s="83" t="str">
        <f t="shared" si="339"/>
        <v>XL29DT+4</v>
      </c>
      <c r="E607" s="32" t="s">
        <v>94</v>
      </c>
      <c r="F607" s="85">
        <v>29</v>
      </c>
      <c r="G607" s="85"/>
      <c r="H607" s="93" t="s">
        <v>276</v>
      </c>
      <c r="I607" s="84" t="s">
        <v>277</v>
      </c>
      <c r="J607" s="94" t="s">
        <v>212</v>
      </c>
      <c r="K607" s="84" t="str">
        <f t="shared" si="352"/>
        <v>XL29DT</v>
      </c>
      <c r="L607" s="94" t="s">
        <v>5153</v>
      </c>
      <c r="M607" s="95">
        <v>2400</v>
      </c>
      <c r="N607" s="95">
        <v>1200</v>
      </c>
      <c r="O607" s="96">
        <v>850</v>
      </c>
      <c r="P607" s="96">
        <v>700</v>
      </c>
      <c r="Q607" s="95" t="e">
        <f>VLOOKUP(H607&amp;"Vị trí 1",#REF!,9,0)</f>
        <v>#REF!</v>
      </c>
      <c r="R607" s="95" t="e">
        <f>VLOOKUP(H607&amp;"Vị trí 2",#REF!,9,0)</f>
        <v>#REF!</v>
      </c>
      <c r="S607" s="95" t="e">
        <f>VLOOKUP(H607&amp;"Vị trí 3",#REF!,9,0)</f>
        <v>#REF!</v>
      </c>
      <c r="T607" s="95" t="e">
        <f>VLOOKUP(H607&amp;"Vị trí 4",#REF!,9,0)</f>
        <v>#REF!</v>
      </c>
      <c r="U607" s="237" t="e">
        <f>VLOOKUP(A607,#REF!,32,0)</f>
        <v>#REF!</v>
      </c>
      <c r="V607" s="237"/>
      <c r="W607" s="237"/>
      <c r="X607" s="237"/>
      <c r="Y607" s="238" t="e">
        <f>U607/M607</f>
        <v>#REF!</v>
      </c>
      <c r="Z607" s="238"/>
      <c r="AA607" s="238"/>
      <c r="AB607" s="238"/>
      <c r="AC607" s="237"/>
      <c r="AD607" s="237"/>
      <c r="AE607" s="237"/>
      <c r="AF607" s="237"/>
      <c r="AG607" s="238"/>
      <c r="AH607" s="238"/>
      <c r="AI607" s="238"/>
      <c r="AJ607" s="238"/>
      <c r="AK607" s="86">
        <v>7.99</v>
      </c>
      <c r="AL607" s="86"/>
      <c r="AM607" s="239"/>
      <c r="AN607" s="239">
        <f>ROUNDDOWN(AK607*$AN$10/$AK$10,1)</f>
        <v>4.7</v>
      </c>
      <c r="AO607" s="98">
        <f t="shared" si="362"/>
        <v>11280</v>
      </c>
      <c r="AP607" s="98">
        <f t="shared" si="362"/>
        <v>5640</v>
      </c>
      <c r="AQ607" s="98">
        <f t="shared" si="362"/>
        <v>3995</v>
      </c>
      <c r="AR607" s="98">
        <f t="shared" si="362"/>
        <v>3290</v>
      </c>
      <c r="AS607" s="99">
        <f t="shared" si="363"/>
        <v>11300</v>
      </c>
      <c r="AT607" s="99">
        <f t="shared" si="363"/>
        <v>5600</v>
      </c>
      <c r="AU607" s="99">
        <f t="shared" si="363"/>
        <v>4000</v>
      </c>
      <c r="AV607" s="99">
        <f t="shared" si="363"/>
        <v>3300</v>
      </c>
      <c r="AW607" s="100">
        <f>AO607*0.15</f>
        <v>1692</v>
      </c>
      <c r="AX607" s="240" t="s">
        <v>94</v>
      </c>
      <c r="AY607" s="101">
        <v>1540</v>
      </c>
      <c r="AZ607" s="102">
        <v>840</v>
      </c>
      <c r="BA607" s="102">
        <v>600</v>
      </c>
      <c r="BB607" s="102">
        <v>490</v>
      </c>
      <c r="BC607" s="237">
        <v>1320</v>
      </c>
      <c r="BD607" s="237">
        <v>720</v>
      </c>
      <c r="BE607" s="237">
        <v>510</v>
      </c>
      <c r="BF607" s="237">
        <v>420</v>
      </c>
      <c r="BG607" s="103">
        <f>AV607-AW607</f>
        <v>1608</v>
      </c>
      <c r="BJ607" s="235" t="e">
        <f>M607*#REF!</f>
        <v>#REF!</v>
      </c>
      <c r="BK607" s="235" t="e">
        <f>N607*#REF!</f>
        <v>#REF!</v>
      </c>
      <c r="BL607" s="235" t="e">
        <f>O607*#REF!</f>
        <v>#REF!</v>
      </c>
      <c r="BM607" s="235" t="e">
        <f>P607*#REF!</f>
        <v>#REF!</v>
      </c>
    </row>
    <row r="608" spans="1:65" s="105" customFormat="1" ht="35.1" customHeight="1" x14ac:dyDescent="0.25">
      <c r="A608" s="83" t="str">
        <f t="shared" si="336"/>
        <v>XL30DT+1</v>
      </c>
      <c r="B608" s="83" t="str">
        <f t="shared" si="337"/>
        <v>XL30DT+2</v>
      </c>
      <c r="C608" s="83" t="str">
        <f t="shared" si="338"/>
        <v>XL30DT+3</v>
      </c>
      <c r="D608" s="83" t="str">
        <f t="shared" si="339"/>
        <v>XL30DT+4</v>
      </c>
      <c r="E608" s="32" t="s">
        <v>94</v>
      </c>
      <c r="F608" s="85">
        <v>30</v>
      </c>
      <c r="G608" s="85"/>
      <c r="H608" s="93" t="s">
        <v>209</v>
      </c>
      <c r="I608" s="84" t="s">
        <v>167</v>
      </c>
      <c r="J608" s="94" t="s">
        <v>210</v>
      </c>
      <c r="K608" s="84" t="str">
        <f t="shared" si="352"/>
        <v>XL30DT</v>
      </c>
      <c r="L608" s="94" t="s">
        <v>166</v>
      </c>
      <c r="M608" s="95">
        <v>2000</v>
      </c>
      <c r="N608" s="95">
        <v>1200</v>
      </c>
      <c r="O608" s="96">
        <v>850</v>
      </c>
      <c r="P608" s="96">
        <v>700</v>
      </c>
      <c r="Q608" s="95" t="e">
        <f>VLOOKUP(H608&amp;"Vị trí 1",#REF!,9,0)</f>
        <v>#REF!</v>
      </c>
      <c r="R608" s="95" t="e">
        <f>VLOOKUP(H608&amp;"Vị trí 2",#REF!,9,0)</f>
        <v>#REF!</v>
      </c>
      <c r="S608" s="95" t="e">
        <f>VLOOKUP(H608&amp;"Vị trí 3",#REF!,9,0)</f>
        <v>#REF!</v>
      </c>
      <c r="T608" s="95" t="e">
        <f>VLOOKUP(H608&amp;"Vị trí 4",#REF!,9,0)</f>
        <v>#REF!</v>
      </c>
      <c r="U608" s="237"/>
      <c r="V608" s="237"/>
      <c r="W608" s="237"/>
      <c r="X608" s="237"/>
      <c r="Y608" s="238"/>
      <c r="Z608" s="238"/>
      <c r="AA608" s="238"/>
      <c r="AB608" s="238"/>
      <c r="AC608" s="237"/>
      <c r="AD608" s="237"/>
      <c r="AE608" s="237"/>
      <c r="AF608" s="237"/>
      <c r="AG608" s="238"/>
      <c r="AH608" s="238"/>
      <c r="AI608" s="238"/>
      <c r="AJ608" s="238"/>
      <c r="AK608" s="86">
        <v>7.99</v>
      </c>
      <c r="AL608" s="86"/>
      <c r="AM608" s="239"/>
      <c r="AN608" s="239">
        <f>ROUNDDOWN(AK608*$AN$10/$AK$10,1)</f>
        <v>4.7</v>
      </c>
      <c r="AO608" s="98">
        <f t="shared" si="362"/>
        <v>9400</v>
      </c>
      <c r="AP608" s="98">
        <f t="shared" si="362"/>
        <v>5640</v>
      </c>
      <c r="AQ608" s="98">
        <f t="shared" si="362"/>
        <v>3995</v>
      </c>
      <c r="AR608" s="98">
        <f t="shared" si="362"/>
        <v>3290</v>
      </c>
      <c r="AS608" s="99">
        <f t="shared" si="363"/>
        <v>9400</v>
      </c>
      <c r="AT608" s="99">
        <f t="shared" si="363"/>
        <v>5600</v>
      </c>
      <c r="AU608" s="99">
        <f t="shared" si="363"/>
        <v>4000</v>
      </c>
      <c r="AV608" s="99">
        <f t="shared" si="363"/>
        <v>3300</v>
      </c>
      <c r="AW608" s="100">
        <f>AO608*0.15</f>
        <v>1410</v>
      </c>
      <c r="AX608" s="240" t="s">
        <v>94</v>
      </c>
      <c r="AY608" s="101">
        <v>1260</v>
      </c>
      <c r="AZ608" s="102">
        <v>630</v>
      </c>
      <c r="BA608" s="102">
        <v>560</v>
      </c>
      <c r="BB608" s="102">
        <v>490</v>
      </c>
      <c r="BC608" s="237">
        <v>1080</v>
      </c>
      <c r="BD608" s="237">
        <v>540</v>
      </c>
      <c r="BE608" s="237">
        <v>480</v>
      </c>
      <c r="BF608" s="237">
        <v>420</v>
      </c>
      <c r="BG608" s="103">
        <f>AV608-AW608</f>
        <v>1890</v>
      </c>
      <c r="BJ608" s="235" t="e">
        <f>M608*#REF!</f>
        <v>#REF!</v>
      </c>
      <c r="BK608" s="235" t="e">
        <f>N608*#REF!</f>
        <v>#REF!</v>
      </c>
      <c r="BL608" s="235" t="e">
        <f>O608*#REF!</f>
        <v>#REF!</v>
      </c>
      <c r="BM608" s="235" t="e">
        <f>P608*#REF!</f>
        <v>#REF!</v>
      </c>
    </row>
    <row r="609" spans="1:65" s="105" customFormat="1" ht="35.1" customHeight="1" x14ac:dyDescent="0.25">
      <c r="A609" s="83" t="str">
        <f t="shared" si="336"/>
        <v>XL31DT+1</v>
      </c>
      <c r="B609" s="83" t="str">
        <f t="shared" si="337"/>
        <v>XL31DT+2</v>
      </c>
      <c r="C609" s="83" t="str">
        <f t="shared" si="338"/>
        <v>XL31DT+3</v>
      </c>
      <c r="D609" s="83" t="str">
        <f t="shared" si="339"/>
        <v>XL31DT+4</v>
      </c>
      <c r="E609" s="32" t="s">
        <v>94</v>
      </c>
      <c r="F609" s="85">
        <v>31</v>
      </c>
      <c r="G609" s="85"/>
      <c r="H609" s="93" t="s">
        <v>5691</v>
      </c>
      <c r="I609" s="84" t="s">
        <v>279</v>
      </c>
      <c r="J609" s="94" t="s">
        <v>210</v>
      </c>
      <c r="K609" s="84"/>
      <c r="L609" s="94" t="s">
        <v>5680</v>
      </c>
      <c r="M609" s="96"/>
      <c r="N609" s="96"/>
      <c r="O609" s="96"/>
      <c r="P609" s="96"/>
      <c r="Q609" s="95"/>
      <c r="R609" s="95"/>
      <c r="S609" s="95"/>
      <c r="T609" s="95"/>
      <c r="U609" s="237"/>
      <c r="V609" s="237"/>
      <c r="W609" s="237"/>
      <c r="X609" s="237"/>
      <c r="Y609" s="238"/>
      <c r="Z609" s="238"/>
      <c r="AA609" s="238"/>
      <c r="AB609" s="238"/>
      <c r="AC609" s="237"/>
      <c r="AD609" s="237"/>
      <c r="AE609" s="237"/>
      <c r="AF609" s="237"/>
      <c r="AG609" s="238"/>
      <c r="AH609" s="238"/>
      <c r="AI609" s="238"/>
      <c r="AJ609" s="238"/>
      <c r="AK609" s="86"/>
      <c r="AL609" s="86"/>
      <c r="AM609" s="239"/>
      <c r="AN609" s="239"/>
      <c r="AO609" s="98"/>
      <c r="AP609" s="98"/>
      <c r="AQ609" s="98"/>
      <c r="AR609" s="98"/>
      <c r="AS609" s="98"/>
      <c r="AT609" s="98"/>
      <c r="AU609" s="98"/>
      <c r="AV609" s="98"/>
      <c r="AW609" s="58"/>
      <c r="AX609" s="240" t="s">
        <v>94</v>
      </c>
      <c r="AY609" s="101"/>
      <c r="AZ609" s="102"/>
      <c r="BA609" s="102"/>
      <c r="BB609" s="102"/>
      <c r="BC609" s="237"/>
      <c r="BD609" s="237"/>
      <c r="BE609" s="237"/>
      <c r="BF609" s="237"/>
    </row>
    <row r="610" spans="1:65" s="105" customFormat="1" ht="35.1" customHeight="1" x14ac:dyDescent="0.25">
      <c r="A610" s="83" t="str">
        <f t="shared" si="336"/>
        <v>XL31DT_D1+1</v>
      </c>
      <c r="B610" s="83" t="str">
        <f t="shared" si="337"/>
        <v>XL31DT_D1+2</v>
      </c>
      <c r="C610" s="83" t="str">
        <f t="shared" si="338"/>
        <v>XL31DT_D1+3</v>
      </c>
      <c r="D610" s="83" t="str">
        <f t="shared" si="339"/>
        <v>XL31DT_D1+4</v>
      </c>
      <c r="E610" s="32" t="s">
        <v>94</v>
      </c>
      <c r="F610" s="85"/>
      <c r="G610" s="85"/>
      <c r="H610" s="93" t="s">
        <v>278</v>
      </c>
      <c r="I610" s="84" t="s">
        <v>5674</v>
      </c>
      <c r="J610" s="94" t="s">
        <v>210</v>
      </c>
      <c r="K610" s="84" t="str">
        <f t="shared" si="352"/>
        <v>XL31DT_D1</v>
      </c>
      <c r="L610" s="94" t="s">
        <v>1099</v>
      </c>
      <c r="M610" s="95">
        <v>2200</v>
      </c>
      <c r="N610" s="95">
        <v>1200</v>
      </c>
      <c r="O610" s="96">
        <v>850</v>
      </c>
      <c r="P610" s="96">
        <v>700</v>
      </c>
      <c r="Q610" s="95" t="e">
        <f>VLOOKUP(H610&amp;"Vị trí 1",#REF!,9,0)</f>
        <v>#REF!</v>
      </c>
      <c r="R610" s="95" t="e">
        <f>VLOOKUP(H610&amp;"Vị trí 2",#REF!,9,0)</f>
        <v>#REF!</v>
      </c>
      <c r="S610" s="95" t="e">
        <f>VLOOKUP(H610&amp;"Vị trí 3",#REF!,9,0)</f>
        <v>#REF!</v>
      </c>
      <c r="T610" s="95" t="e">
        <f>VLOOKUP(H610&amp;"Vị trí 4",#REF!,9,0)</f>
        <v>#REF!</v>
      </c>
      <c r="U610" s="237"/>
      <c r="V610" s="237"/>
      <c r="W610" s="237"/>
      <c r="X610" s="237"/>
      <c r="Y610" s="238"/>
      <c r="Z610" s="238"/>
      <c r="AA610" s="238"/>
      <c r="AB610" s="238"/>
      <c r="AC610" s="237"/>
      <c r="AD610" s="237"/>
      <c r="AE610" s="237"/>
      <c r="AF610" s="237"/>
      <c r="AG610" s="238"/>
      <c r="AH610" s="238"/>
      <c r="AI610" s="238"/>
      <c r="AJ610" s="238"/>
      <c r="AK610" s="86">
        <v>7.99</v>
      </c>
      <c r="AL610" s="86"/>
      <c r="AM610" s="239"/>
      <c r="AN610" s="239">
        <f>ROUNDDOWN(AK610*$AN$10/$AK$10,1)</f>
        <v>4.7</v>
      </c>
      <c r="AO610" s="98">
        <f t="shared" ref="AO610:AR611" si="364">M610*$AN610</f>
        <v>10340</v>
      </c>
      <c r="AP610" s="98">
        <f t="shared" si="364"/>
        <v>5640</v>
      </c>
      <c r="AQ610" s="98">
        <f t="shared" si="364"/>
        <v>3995</v>
      </c>
      <c r="AR610" s="98">
        <f t="shared" si="364"/>
        <v>3290</v>
      </c>
      <c r="AS610" s="99">
        <f t="shared" ref="AS610:AV611" si="365">IF(AO610&lt;1000,ROUND(AO610,-1),ROUND(AO610,-2))</f>
        <v>10300</v>
      </c>
      <c r="AT610" s="99">
        <f t="shared" si="365"/>
        <v>5600</v>
      </c>
      <c r="AU610" s="99">
        <f t="shared" si="365"/>
        <v>4000</v>
      </c>
      <c r="AV610" s="99">
        <f t="shared" si="365"/>
        <v>3300</v>
      </c>
      <c r="AW610" s="100">
        <f>AO610*0.15</f>
        <v>1551</v>
      </c>
      <c r="AX610" s="240" t="s">
        <v>94</v>
      </c>
      <c r="AY610" s="101">
        <v>1540</v>
      </c>
      <c r="AZ610" s="102">
        <v>840</v>
      </c>
      <c r="BA610" s="102">
        <v>600</v>
      </c>
      <c r="BB610" s="102">
        <v>490</v>
      </c>
      <c r="BC610" s="237">
        <v>1320</v>
      </c>
      <c r="BD610" s="237">
        <v>720</v>
      </c>
      <c r="BE610" s="237">
        <v>510</v>
      </c>
      <c r="BF610" s="237">
        <v>420</v>
      </c>
      <c r="BG610" s="103">
        <f>AV610-AW610</f>
        <v>1749</v>
      </c>
      <c r="BJ610" s="235" t="e">
        <f>M610*#REF!</f>
        <v>#REF!</v>
      </c>
      <c r="BK610" s="235" t="e">
        <f>N610*#REF!</f>
        <v>#REF!</v>
      </c>
      <c r="BL610" s="235" t="e">
        <f>O610*#REF!</f>
        <v>#REF!</v>
      </c>
      <c r="BM610" s="235" t="e">
        <f>P610*#REF!</f>
        <v>#REF!</v>
      </c>
    </row>
    <row r="611" spans="1:65" s="105" customFormat="1" ht="35.1" customHeight="1" x14ac:dyDescent="0.25">
      <c r="A611" s="83" t="str">
        <f t="shared" si="336"/>
        <v>XL31DT_D2+1</v>
      </c>
      <c r="B611" s="83" t="str">
        <f t="shared" si="337"/>
        <v>XL31DT_D2+2</v>
      </c>
      <c r="C611" s="83" t="str">
        <f t="shared" si="338"/>
        <v>XL31DT_D2+3</v>
      </c>
      <c r="D611" s="83" t="str">
        <f t="shared" si="339"/>
        <v>XL31DT_D2+4</v>
      </c>
      <c r="E611" s="32" t="s">
        <v>94</v>
      </c>
      <c r="F611" s="85"/>
      <c r="G611" s="85"/>
      <c r="H611" s="93" t="s">
        <v>280</v>
      </c>
      <c r="I611" s="84" t="s">
        <v>5685</v>
      </c>
      <c r="J611" s="94" t="s">
        <v>1099</v>
      </c>
      <c r="K611" s="84" t="str">
        <f t="shared" si="352"/>
        <v>XL31DT_D2</v>
      </c>
      <c r="L611" s="94" t="s">
        <v>5680</v>
      </c>
      <c r="M611" s="95">
        <v>1800</v>
      </c>
      <c r="N611" s="96">
        <v>900</v>
      </c>
      <c r="O611" s="96">
        <v>800</v>
      </c>
      <c r="P611" s="96">
        <v>700</v>
      </c>
      <c r="Q611" s="95" t="e">
        <f>VLOOKUP(H611&amp;"Vị trí 1",#REF!,9,0)</f>
        <v>#REF!</v>
      </c>
      <c r="R611" s="95" t="e">
        <f>VLOOKUP(H611&amp;"Vị trí 2",#REF!,9,0)</f>
        <v>#REF!</v>
      </c>
      <c r="S611" s="95" t="e">
        <f>VLOOKUP(H611&amp;"Vị trí 3",#REF!,9,0)</f>
        <v>#REF!</v>
      </c>
      <c r="T611" s="95" t="e">
        <f>VLOOKUP(H611&amp;"Vị trí 4",#REF!,9,0)</f>
        <v>#REF!</v>
      </c>
      <c r="U611" s="237"/>
      <c r="V611" s="237"/>
      <c r="W611" s="237"/>
      <c r="X611" s="237"/>
      <c r="Y611" s="238"/>
      <c r="Z611" s="238"/>
      <c r="AA611" s="238"/>
      <c r="AB611" s="238"/>
      <c r="AC611" s="237"/>
      <c r="AD611" s="237"/>
      <c r="AE611" s="237"/>
      <c r="AF611" s="237"/>
      <c r="AG611" s="238"/>
      <c r="AH611" s="238"/>
      <c r="AI611" s="238"/>
      <c r="AJ611" s="238"/>
      <c r="AK611" s="86">
        <v>7.99</v>
      </c>
      <c r="AL611" s="86"/>
      <c r="AM611" s="239"/>
      <c r="AN611" s="239">
        <f>ROUNDDOWN(AK611*$AN$10/$AK$10,1)</f>
        <v>4.7</v>
      </c>
      <c r="AO611" s="98">
        <f t="shared" si="364"/>
        <v>8460</v>
      </c>
      <c r="AP611" s="98">
        <f t="shared" si="364"/>
        <v>4230</v>
      </c>
      <c r="AQ611" s="98">
        <f t="shared" si="364"/>
        <v>3760</v>
      </c>
      <c r="AR611" s="98">
        <f t="shared" si="364"/>
        <v>3290</v>
      </c>
      <c r="AS611" s="99">
        <f t="shared" si="365"/>
        <v>8500</v>
      </c>
      <c r="AT611" s="99">
        <f t="shared" si="365"/>
        <v>4200</v>
      </c>
      <c r="AU611" s="99">
        <f t="shared" si="365"/>
        <v>3800</v>
      </c>
      <c r="AV611" s="99">
        <f t="shared" si="365"/>
        <v>3300</v>
      </c>
      <c r="AW611" s="100">
        <f>AO611*0.15</f>
        <v>1269</v>
      </c>
      <c r="AX611" s="240" t="s">
        <v>94</v>
      </c>
      <c r="AY611" s="101">
        <v>1260</v>
      </c>
      <c r="AZ611" s="102">
        <v>630</v>
      </c>
      <c r="BA611" s="102">
        <v>560</v>
      </c>
      <c r="BB611" s="102">
        <v>490</v>
      </c>
      <c r="BC611" s="237">
        <v>1080</v>
      </c>
      <c r="BD611" s="237">
        <v>540</v>
      </c>
      <c r="BE611" s="237">
        <v>480</v>
      </c>
      <c r="BF611" s="237">
        <v>420</v>
      </c>
      <c r="BG611" s="103">
        <f>AV611-AW611</f>
        <v>2031</v>
      </c>
      <c r="BJ611" s="235" t="e">
        <f>M611*#REF!</f>
        <v>#REF!</v>
      </c>
      <c r="BK611" s="235" t="e">
        <f>N611*#REF!</f>
        <v>#REF!</v>
      </c>
      <c r="BL611" s="235" t="e">
        <f>O611*#REF!</f>
        <v>#REF!</v>
      </c>
      <c r="BM611" s="235" t="e">
        <f>P611*#REF!</f>
        <v>#REF!</v>
      </c>
    </row>
    <row r="612" spans="1:65" s="105" customFormat="1" ht="35.1" customHeight="1" x14ac:dyDescent="0.25">
      <c r="A612" s="83" t="str">
        <f t="shared" si="336"/>
        <v>XL32DT+1</v>
      </c>
      <c r="B612" s="83" t="str">
        <f t="shared" si="337"/>
        <v>XL32DT+2</v>
      </c>
      <c r="C612" s="83" t="str">
        <f t="shared" si="338"/>
        <v>XL32DT+3</v>
      </c>
      <c r="D612" s="83" t="str">
        <f t="shared" si="339"/>
        <v>XL32DT+4</v>
      </c>
      <c r="E612" s="32" t="s">
        <v>94</v>
      </c>
      <c r="F612" s="85">
        <v>32</v>
      </c>
      <c r="G612" s="85"/>
      <c r="H612" s="93" t="s">
        <v>5692</v>
      </c>
      <c r="I612" s="84" t="s">
        <v>282</v>
      </c>
      <c r="J612" s="94" t="s">
        <v>212</v>
      </c>
      <c r="K612" s="84"/>
      <c r="L612" s="94" t="s">
        <v>5693</v>
      </c>
      <c r="M612" s="96"/>
      <c r="N612" s="96"/>
      <c r="O612" s="96"/>
      <c r="P612" s="96"/>
      <c r="Q612" s="95"/>
      <c r="R612" s="95"/>
      <c r="S612" s="95"/>
      <c r="T612" s="95"/>
      <c r="U612" s="237"/>
      <c r="V612" s="237"/>
      <c r="W612" s="237"/>
      <c r="X612" s="237"/>
      <c r="Y612" s="238"/>
      <c r="Z612" s="238"/>
      <c r="AA612" s="238"/>
      <c r="AB612" s="238"/>
      <c r="AC612" s="237"/>
      <c r="AD612" s="237"/>
      <c r="AE612" s="237"/>
      <c r="AF612" s="237"/>
      <c r="AG612" s="238"/>
      <c r="AH612" s="238"/>
      <c r="AI612" s="238"/>
      <c r="AJ612" s="238"/>
      <c r="AK612" s="86"/>
      <c r="AL612" s="86"/>
      <c r="AM612" s="239"/>
      <c r="AN612" s="239"/>
      <c r="AO612" s="98"/>
      <c r="AP612" s="98"/>
      <c r="AQ612" s="98"/>
      <c r="AR612" s="98"/>
      <c r="AS612" s="98"/>
      <c r="AT612" s="98"/>
      <c r="AU612" s="98"/>
      <c r="AV612" s="98"/>
      <c r="AW612" s="58"/>
      <c r="AX612" s="240" t="s">
        <v>94</v>
      </c>
      <c r="AY612" s="101">
        <v>1680</v>
      </c>
      <c r="AZ612" s="102">
        <v>840</v>
      </c>
      <c r="BA612" s="102">
        <v>600</v>
      </c>
      <c r="BB612" s="102">
        <v>490</v>
      </c>
      <c r="BC612" s="237">
        <v>1440</v>
      </c>
      <c r="BD612" s="237">
        <v>720</v>
      </c>
      <c r="BE612" s="237">
        <v>510</v>
      </c>
      <c r="BF612" s="237">
        <v>420</v>
      </c>
      <c r="BJ612" s="235" t="e">
        <f>M612*#REF!</f>
        <v>#REF!</v>
      </c>
      <c r="BK612" s="235" t="e">
        <f>N612*#REF!</f>
        <v>#REF!</v>
      </c>
      <c r="BL612" s="235" t="e">
        <f>O612*#REF!</f>
        <v>#REF!</v>
      </c>
      <c r="BM612" s="235" t="e">
        <f>P612*#REF!</f>
        <v>#REF!</v>
      </c>
    </row>
    <row r="613" spans="1:65" s="105" customFormat="1" ht="35.1" customHeight="1" x14ac:dyDescent="0.25">
      <c r="A613" s="83" t="str">
        <f t="shared" si="336"/>
        <v>XL32DT_D1+1</v>
      </c>
      <c r="B613" s="83" t="str">
        <f t="shared" si="337"/>
        <v>XL32DT_D1+2</v>
      </c>
      <c r="C613" s="83" t="str">
        <f t="shared" si="338"/>
        <v>XL32DT_D1+3</v>
      </c>
      <c r="D613" s="83" t="str">
        <f t="shared" si="339"/>
        <v>XL32DT_D1+4</v>
      </c>
      <c r="E613" s="32" t="s">
        <v>94</v>
      </c>
      <c r="F613" s="85"/>
      <c r="G613" s="85"/>
      <c r="H613" s="93" t="s">
        <v>281</v>
      </c>
      <c r="I613" s="84" t="s">
        <v>5694</v>
      </c>
      <c r="J613" s="94" t="s">
        <v>212</v>
      </c>
      <c r="K613" s="84" t="str">
        <f t="shared" si="352"/>
        <v>XL32DT_D1</v>
      </c>
      <c r="L613" s="94" t="s">
        <v>92</v>
      </c>
      <c r="M613" s="95">
        <v>2200</v>
      </c>
      <c r="N613" s="95">
        <v>1200</v>
      </c>
      <c r="O613" s="96">
        <v>850</v>
      </c>
      <c r="P613" s="96">
        <v>700</v>
      </c>
      <c r="Q613" s="95" t="e">
        <f>VLOOKUP(H613&amp;"Vị trí 1",#REF!,9,0)</f>
        <v>#REF!</v>
      </c>
      <c r="R613" s="95" t="e">
        <f>VLOOKUP(H613&amp;"Vị trí 2",#REF!,9,0)</f>
        <v>#REF!</v>
      </c>
      <c r="S613" s="95" t="e">
        <f>VLOOKUP(H613&amp;"Vị trí 3",#REF!,9,0)</f>
        <v>#REF!</v>
      </c>
      <c r="T613" s="95" t="e">
        <f>VLOOKUP(H613&amp;"Vị trí 4",#REF!,9,0)</f>
        <v>#REF!</v>
      </c>
      <c r="U613" s="237"/>
      <c r="V613" s="237"/>
      <c r="W613" s="237"/>
      <c r="X613" s="237"/>
      <c r="Y613" s="238"/>
      <c r="Z613" s="238"/>
      <c r="AA613" s="238"/>
      <c r="AB613" s="238"/>
      <c r="AC613" s="237"/>
      <c r="AD613" s="237"/>
      <c r="AE613" s="237"/>
      <c r="AF613" s="237"/>
      <c r="AG613" s="238"/>
      <c r="AH613" s="238"/>
      <c r="AI613" s="238"/>
      <c r="AJ613" s="238"/>
      <c r="AK613" s="86">
        <v>5.4545454545454541</v>
      </c>
      <c r="AL613" s="86"/>
      <c r="AM613" s="239"/>
      <c r="AN613" s="239">
        <f>ROUNDDOWN(AK613*$AN$10/$AK$10,1)</f>
        <v>3.2</v>
      </c>
      <c r="AO613" s="98">
        <f t="shared" ref="AO613:AR614" si="366">M613*$AN613</f>
        <v>7040</v>
      </c>
      <c r="AP613" s="98">
        <f t="shared" si="366"/>
        <v>3840</v>
      </c>
      <c r="AQ613" s="98">
        <f t="shared" si="366"/>
        <v>2720</v>
      </c>
      <c r="AR613" s="98">
        <f t="shared" si="366"/>
        <v>2240</v>
      </c>
      <c r="AS613" s="99">
        <f t="shared" ref="AS613:AV614" si="367">IF(AO613&lt;1000,ROUND(AO613,-1),ROUND(AO613,-2))</f>
        <v>7000</v>
      </c>
      <c r="AT613" s="99">
        <f t="shared" si="367"/>
        <v>3800</v>
      </c>
      <c r="AU613" s="99">
        <f t="shared" si="367"/>
        <v>2700</v>
      </c>
      <c r="AV613" s="99">
        <f t="shared" si="367"/>
        <v>2200</v>
      </c>
      <c r="AW613" s="100">
        <f>AO613*0.15</f>
        <v>1056</v>
      </c>
      <c r="AX613" s="240" t="s">
        <v>94</v>
      </c>
      <c r="AY613" s="101">
        <v>1540</v>
      </c>
      <c r="AZ613" s="102">
        <v>840</v>
      </c>
      <c r="BA613" s="102">
        <v>600</v>
      </c>
      <c r="BB613" s="102">
        <v>490</v>
      </c>
      <c r="BC613" s="237">
        <v>1320</v>
      </c>
      <c r="BD613" s="237">
        <v>720</v>
      </c>
      <c r="BE613" s="237">
        <v>510</v>
      </c>
      <c r="BF613" s="237">
        <v>420</v>
      </c>
      <c r="BG613" s="103">
        <f>AV613-AW613</f>
        <v>1144</v>
      </c>
      <c r="BJ613" s="235" t="e">
        <f>M613*#REF!</f>
        <v>#REF!</v>
      </c>
      <c r="BK613" s="235" t="e">
        <f>N613*#REF!</f>
        <v>#REF!</v>
      </c>
      <c r="BL613" s="235" t="e">
        <f>O613*#REF!</f>
        <v>#REF!</v>
      </c>
      <c r="BM613" s="235" t="e">
        <f>P613*#REF!</f>
        <v>#REF!</v>
      </c>
    </row>
    <row r="614" spans="1:65" s="105" customFormat="1" ht="35.1" customHeight="1" x14ac:dyDescent="0.25">
      <c r="A614" s="83" t="str">
        <f t="shared" si="336"/>
        <v>XL32DT_D2+1</v>
      </c>
      <c r="B614" s="83" t="str">
        <f t="shared" si="337"/>
        <v>XL32DT_D2+2</v>
      </c>
      <c r="C614" s="83" t="str">
        <f t="shared" si="338"/>
        <v>XL32DT_D2+3</v>
      </c>
      <c r="D614" s="83" t="str">
        <f t="shared" si="339"/>
        <v>XL32DT_D2+4</v>
      </c>
      <c r="E614" s="32" t="s">
        <v>94</v>
      </c>
      <c r="F614" s="85"/>
      <c r="G614" s="85"/>
      <c r="H614" s="93" t="s">
        <v>283</v>
      </c>
      <c r="I614" s="84" t="s">
        <v>5695</v>
      </c>
      <c r="J614" s="94" t="s">
        <v>212</v>
      </c>
      <c r="K614" s="84" t="str">
        <f t="shared" si="352"/>
        <v>XL32DT_D2</v>
      </c>
      <c r="L614" s="94" t="s">
        <v>5693</v>
      </c>
      <c r="M614" s="95">
        <v>1800</v>
      </c>
      <c r="N614" s="96">
        <v>900</v>
      </c>
      <c r="O614" s="96">
        <v>800</v>
      </c>
      <c r="P614" s="96">
        <v>700</v>
      </c>
      <c r="Q614" s="95" t="e">
        <f>VLOOKUP(H614&amp;"Vị trí 1",#REF!,9,0)</f>
        <v>#REF!</v>
      </c>
      <c r="R614" s="95" t="e">
        <f>VLOOKUP(H614&amp;"Vị trí 2",#REF!,9,0)</f>
        <v>#REF!</v>
      </c>
      <c r="S614" s="95" t="e">
        <f>VLOOKUP(H614&amp;"Vị trí 3",#REF!,9,0)</f>
        <v>#REF!</v>
      </c>
      <c r="T614" s="95" t="e">
        <f>VLOOKUP(H614&amp;"Vị trí 4",#REF!,9,0)</f>
        <v>#REF!</v>
      </c>
      <c r="U614" s="237"/>
      <c r="V614" s="237"/>
      <c r="W614" s="237"/>
      <c r="X614" s="237"/>
      <c r="Y614" s="238"/>
      <c r="Z614" s="238"/>
      <c r="AA614" s="238"/>
      <c r="AB614" s="238"/>
      <c r="AC614" s="237"/>
      <c r="AD614" s="237"/>
      <c r="AE614" s="237"/>
      <c r="AF614" s="237"/>
      <c r="AG614" s="238"/>
      <c r="AH614" s="238"/>
      <c r="AI614" s="238"/>
      <c r="AJ614" s="238"/>
      <c r="AK614" s="86">
        <v>7.99</v>
      </c>
      <c r="AL614" s="86"/>
      <c r="AM614" s="239"/>
      <c r="AN614" s="239">
        <f>ROUNDDOWN(AK614*$AN$10/$AK$10,1)</f>
        <v>4.7</v>
      </c>
      <c r="AO614" s="98">
        <f t="shared" si="366"/>
        <v>8460</v>
      </c>
      <c r="AP614" s="98">
        <f t="shared" si="366"/>
        <v>4230</v>
      </c>
      <c r="AQ614" s="98">
        <f t="shared" si="366"/>
        <v>3760</v>
      </c>
      <c r="AR614" s="98">
        <f t="shared" si="366"/>
        <v>3290</v>
      </c>
      <c r="AS614" s="99">
        <f t="shared" si="367"/>
        <v>8500</v>
      </c>
      <c r="AT614" s="99">
        <f t="shared" si="367"/>
        <v>4200</v>
      </c>
      <c r="AU614" s="99">
        <f t="shared" si="367"/>
        <v>3800</v>
      </c>
      <c r="AV614" s="99">
        <f t="shared" si="367"/>
        <v>3300</v>
      </c>
      <c r="AW614" s="100">
        <f>AO614*0.15</f>
        <v>1269</v>
      </c>
      <c r="AX614" s="240" t="s">
        <v>94</v>
      </c>
      <c r="AY614" s="101">
        <v>1540</v>
      </c>
      <c r="AZ614" s="102">
        <v>840</v>
      </c>
      <c r="BA614" s="102">
        <v>600</v>
      </c>
      <c r="BB614" s="102">
        <v>490</v>
      </c>
      <c r="BC614" s="237">
        <v>1320</v>
      </c>
      <c r="BD614" s="237">
        <v>720</v>
      </c>
      <c r="BE614" s="237">
        <v>510</v>
      </c>
      <c r="BF614" s="237">
        <v>420</v>
      </c>
      <c r="BG614" s="103">
        <f>AV614-AW614</f>
        <v>2031</v>
      </c>
      <c r="BJ614" s="235" t="e">
        <f>M614*#REF!</f>
        <v>#REF!</v>
      </c>
      <c r="BK614" s="235" t="e">
        <f>N614*#REF!</f>
        <v>#REF!</v>
      </c>
      <c r="BL614" s="235" t="e">
        <f>O614*#REF!</f>
        <v>#REF!</v>
      </c>
      <c r="BM614" s="235" t="e">
        <f>P614*#REF!</f>
        <v>#REF!</v>
      </c>
    </row>
    <row r="615" spans="1:65" s="105" customFormat="1" ht="35.1" customHeight="1" x14ac:dyDescent="0.25">
      <c r="A615" s="83" t="str">
        <f t="shared" si="336"/>
        <v>XL33DT+1</v>
      </c>
      <c r="B615" s="83" t="str">
        <f t="shared" si="337"/>
        <v>XL33DT+2</v>
      </c>
      <c r="C615" s="83" t="str">
        <f t="shared" si="338"/>
        <v>XL33DT+3</v>
      </c>
      <c r="D615" s="83" t="str">
        <f t="shared" si="339"/>
        <v>XL33DT+4</v>
      </c>
      <c r="E615" s="32" t="s">
        <v>94</v>
      </c>
      <c r="F615" s="85">
        <v>33</v>
      </c>
      <c r="G615" s="85"/>
      <c r="H615" s="93" t="s">
        <v>5696</v>
      </c>
      <c r="I615" s="84" t="s">
        <v>285</v>
      </c>
      <c r="J615" s="94" t="s">
        <v>210</v>
      </c>
      <c r="K615" s="84"/>
      <c r="L615" s="94" t="s">
        <v>5680</v>
      </c>
      <c r="M615" s="96"/>
      <c r="N615" s="96"/>
      <c r="O615" s="96"/>
      <c r="P615" s="96"/>
      <c r="Q615" s="95"/>
      <c r="R615" s="95"/>
      <c r="S615" s="95"/>
      <c r="T615" s="95"/>
      <c r="U615" s="237"/>
      <c r="V615" s="237"/>
      <c r="W615" s="237"/>
      <c r="X615" s="237"/>
      <c r="Y615" s="238"/>
      <c r="Z615" s="238"/>
      <c r="AA615" s="238"/>
      <c r="AB615" s="238"/>
      <c r="AC615" s="237"/>
      <c r="AD615" s="237"/>
      <c r="AE615" s="237"/>
      <c r="AF615" s="237"/>
      <c r="AG615" s="238"/>
      <c r="AH615" s="238"/>
      <c r="AI615" s="238"/>
      <c r="AJ615" s="238"/>
      <c r="AK615" s="86"/>
      <c r="AL615" s="86"/>
      <c r="AM615" s="239"/>
      <c r="AN615" s="239"/>
      <c r="AO615" s="98"/>
      <c r="AP615" s="98"/>
      <c r="AQ615" s="98"/>
      <c r="AR615" s="98"/>
      <c r="AS615" s="98"/>
      <c r="AT615" s="98"/>
      <c r="AU615" s="98"/>
      <c r="AV615" s="98"/>
      <c r="AW615" s="58"/>
      <c r="AX615" s="240" t="s">
        <v>94</v>
      </c>
      <c r="AY615" s="101">
        <v>1960</v>
      </c>
      <c r="AZ615" s="102">
        <v>980</v>
      </c>
      <c r="BA615" s="102">
        <v>600</v>
      </c>
      <c r="BB615" s="102">
        <v>490</v>
      </c>
      <c r="BC615" s="237">
        <v>1680</v>
      </c>
      <c r="BD615" s="237">
        <v>840</v>
      </c>
      <c r="BE615" s="237">
        <v>510</v>
      </c>
      <c r="BF615" s="237">
        <v>420</v>
      </c>
      <c r="BJ615" s="235" t="e">
        <f>M615*#REF!</f>
        <v>#REF!</v>
      </c>
      <c r="BK615" s="235" t="e">
        <f>N615*#REF!</f>
        <v>#REF!</v>
      </c>
      <c r="BL615" s="235" t="e">
        <f>O615*#REF!</f>
        <v>#REF!</v>
      </c>
      <c r="BM615" s="235" t="e">
        <f>P615*#REF!</f>
        <v>#REF!</v>
      </c>
    </row>
    <row r="616" spans="1:65" s="105" customFormat="1" ht="35.1" customHeight="1" x14ac:dyDescent="0.25">
      <c r="A616" s="83" t="str">
        <f t="shared" si="336"/>
        <v>XL33DT_D1+1</v>
      </c>
      <c r="B616" s="83" t="str">
        <f t="shared" si="337"/>
        <v>XL33DT_D1+2</v>
      </c>
      <c r="C616" s="83" t="str">
        <f t="shared" si="338"/>
        <v>XL33DT_D1+3</v>
      </c>
      <c r="D616" s="83" t="str">
        <f t="shared" si="339"/>
        <v>XL33DT_D1+4</v>
      </c>
      <c r="E616" s="32" t="s">
        <v>94</v>
      </c>
      <c r="F616" s="85"/>
      <c r="G616" s="85"/>
      <c r="H616" s="93" t="s">
        <v>284</v>
      </c>
      <c r="I616" s="84" t="s">
        <v>5674</v>
      </c>
      <c r="J616" s="94" t="s">
        <v>210</v>
      </c>
      <c r="K616" s="84" t="str">
        <f t="shared" si="352"/>
        <v>XL33DT_D1</v>
      </c>
      <c r="L616" s="94" t="s">
        <v>1099</v>
      </c>
      <c r="M616" s="95">
        <v>2200</v>
      </c>
      <c r="N616" s="95">
        <v>1200</v>
      </c>
      <c r="O616" s="96">
        <v>850</v>
      </c>
      <c r="P616" s="96">
        <v>700</v>
      </c>
      <c r="Q616" s="95" t="e">
        <f>VLOOKUP(H616&amp;"Vị trí 1",#REF!,9,0)</f>
        <v>#REF!</v>
      </c>
      <c r="R616" s="95" t="e">
        <f>VLOOKUP(H616&amp;"Vị trí 2",#REF!,9,0)</f>
        <v>#REF!</v>
      </c>
      <c r="S616" s="95" t="e">
        <f>VLOOKUP(H616&amp;"Vị trí 3",#REF!,9,0)</f>
        <v>#REF!</v>
      </c>
      <c r="T616" s="95" t="e">
        <f>VLOOKUP(H616&amp;"Vị trí 4",#REF!,9,0)</f>
        <v>#REF!</v>
      </c>
      <c r="U616" s="237" t="e">
        <f>VLOOKUP(A616,#REF!,32,0)</f>
        <v>#REF!</v>
      </c>
      <c r="V616" s="237"/>
      <c r="W616" s="237"/>
      <c r="X616" s="237"/>
      <c r="Y616" s="238" t="e">
        <f>U616/M616</f>
        <v>#REF!</v>
      </c>
      <c r="Z616" s="238"/>
      <c r="AA616" s="238"/>
      <c r="AB616" s="238"/>
      <c r="AC616" s="237"/>
      <c r="AD616" s="237"/>
      <c r="AE616" s="237"/>
      <c r="AF616" s="237"/>
      <c r="AG616" s="238"/>
      <c r="AH616" s="238"/>
      <c r="AI616" s="238"/>
      <c r="AJ616" s="238"/>
      <c r="AK616" s="86">
        <v>7.99</v>
      </c>
      <c r="AL616" s="86"/>
      <c r="AM616" s="239"/>
      <c r="AN616" s="239">
        <f t="shared" ref="AN616:AN625" si="368">ROUNDDOWN(AK616*$AN$10/$AK$10,1)</f>
        <v>4.7</v>
      </c>
      <c r="AO616" s="98">
        <f t="shared" ref="AO616:AO625" si="369">M616*$AN616</f>
        <v>10340</v>
      </c>
      <c r="AP616" s="98">
        <f t="shared" ref="AP616:AP625" si="370">N616*$AN616</f>
        <v>5640</v>
      </c>
      <c r="AQ616" s="98">
        <f t="shared" ref="AQ616:AQ625" si="371">O616*$AN616</f>
        <v>3995</v>
      </c>
      <c r="AR616" s="98">
        <f t="shared" ref="AR616:AR625" si="372">P616*$AN616</f>
        <v>3290</v>
      </c>
      <c r="AS616" s="99">
        <f t="shared" ref="AS616:AV625" si="373">IF(AO616&lt;1000,ROUND(AO616,-1),ROUND(AO616,-2))</f>
        <v>10300</v>
      </c>
      <c r="AT616" s="99">
        <f t="shared" si="373"/>
        <v>5600</v>
      </c>
      <c r="AU616" s="99">
        <f t="shared" si="373"/>
        <v>4000</v>
      </c>
      <c r="AV616" s="99">
        <f t="shared" si="373"/>
        <v>3300</v>
      </c>
      <c r="AW616" s="100">
        <f t="shared" ref="AW616:AW625" si="374">AO616*0.15</f>
        <v>1551</v>
      </c>
      <c r="AX616" s="240" t="s">
        <v>94</v>
      </c>
      <c r="AY616" s="101">
        <v>1680</v>
      </c>
      <c r="AZ616" s="102">
        <v>840</v>
      </c>
      <c r="BA616" s="102">
        <v>600</v>
      </c>
      <c r="BB616" s="102">
        <v>490</v>
      </c>
      <c r="BC616" s="237">
        <v>1440</v>
      </c>
      <c r="BD616" s="237">
        <v>720</v>
      </c>
      <c r="BE616" s="237">
        <v>510</v>
      </c>
      <c r="BF616" s="237">
        <v>420</v>
      </c>
      <c r="BG616" s="103">
        <f t="shared" ref="BG616:BG625" si="375">AV616-AW616</f>
        <v>1749</v>
      </c>
      <c r="BJ616" s="235" t="e">
        <f>M616*#REF!</f>
        <v>#REF!</v>
      </c>
      <c r="BK616" s="235" t="e">
        <f>N616*#REF!</f>
        <v>#REF!</v>
      </c>
      <c r="BL616" s="235" t="e">
        <f>O616*#REF!</f>
        <v>#REF!</v>
      </c>
      <c r="BM616" s="235" t="e">
        <f>P616*#REF!</f>
        <v>#REF!</v>
      </c>
    </row>
    <row r="617" spans="1:65" s="105" customFormat="1" ht="35.1" customHeight="1" x14ac:dyDescent="0.25">
      <c r="A617" s="83" t="str">
        <f t="shared" si="336"/>
        <v>XL33DT_D2+1</v>
      </c>
      <c r="B617" s="83" t="str">
        <f t="shared" si="337"/>
        <v>XL33DT_D2+2</v>
      </c>
      <c r="C617" s="83" t="str">
        <f t="shared" si="338"/>
        <v>XL33DT_D2+3</v>
      </c>
      <c r="D617" s="83" t="str">
        <f t="shared" si="339"/>
        <v>XL33DT_D2+4</v>
      </c>
      <c r="E617" s="32" t="s">
        <v>94</v>
      </c>
      <c r="F617" s="85"/>
      <c r="G617" s="85"/>
      <c r="H617" s="93" t="s">
        <v>286</v>
      </c>
      <c r="I617" s="84" t="s">
        <v>5685</v>
      </c>
      <c r="J617" s="94" t="s">
        <v>1099</v>
      </c>
      <c r="K617" s="84" t="str">
        <f t="shared" si="352"/>
        <v>XL33DT_D2</v>
      </c>
      <c r="L617" s="94" t="s">
        <v>5680</v>
      </c>
      <c r="M617" s="95">
        <v>1800</v>
      </c>
      <c r="N617" s="96">
        <v>900</v>
      </c>
      <c r="O617" s="96">
        <v>800</v>
      </c>
      <c r="P617" s="96">
        <v>700</v>
      </c>
      <c r="Q617" s="95" t="e">
        <f>VLOOKUP(H617&amp;"Vị trí 1",#REF!,9,0)</f>
        <v>#REF!</v>
      </c>
      <c r="R617" s="95" t="e">
        <f>VLOOKUP(H617&amp;"Vị trí 2",#REF!,9,0)</f>
        <v>#REF!</v>
      </c>
      <c r="S617" s="95" t="e">
        <f>VLOOKUP(H617&amp;"Vị trí 3",#REF!,9,0)</f>
        <v>#REF!</v>
      </c>
      <c r="T617" s="95" t="e">
        <f>VLOOKUP(H617&amp;"Vị trí 4",#REF!,9,0)</f>
        <v>#REF!</v>
      </c>
      <c r="U617" s="237"/>
      <c r="V617" s="237"/>
      <c r="W617" s="237"/>
      <c r="X617" s="237"/>
      <c r="Y617" s="238"/>
      <c r="Z617" s="238"/>
      <c r="AA617" s="238"/>
      <c r="AB617" s="238"/>
      <c r="AC617" s="237"/>
      <c r="AD617" s="237"/>
      <c r="AE617" s="237"/>
      <c r="AF617" s="237"/>
      <c r="AG617" s="238"/>
      <c r="AH617" s="238"/>
      <c r="AI617" s="238"/>
      <c r="AJ617" s="238"/>
      <c r="AK617" s="86">
        <v>7.99</v>
      </c>
      <c r="AL617" s="86"/>
      <c r="AM617" s="239"/>
      <c r="AN617" s="239">
        <f t="shared" si="368"/>
        <v>4.7</v>
      </c>
      <c r="AO617" s="98">
        <f t="shared" si="369"/>
        <v>8460</v>
      </c>
      <c r="AP617" s="98">
        <f t="shared" si="370"/>
        <v>4230</v>
      </c>
      <c r="AQ617" s="98">
        <f t="shared" si="371"/>
        <v>3760</v>
      </c>
      <c r="AR617" s="98">
        <f t="shared" si="372"/>
        <v>3290</v>
      </c>
      <c r="AS617" s="99">
        <f t="shared" si="373"/>
        <v>8500</v>
      </c>
      <c r="AT617" s="99">
        <f t="shared" si="373"/>
        <v>4200</v>
      </c>
      <c r="AU617" s="99">
        <f t="shared" si="373"/>
        <v>3800</v>
      </c>
      <c r="AV617" s="99">
        <f t="shared" si="373"/>
        <v>3300</v>
      </c>
      <c r="AW617" s="100">
        <f t="shared" si="374"/>
        <v>1269</v>
      </c>
      <c r="AX617" s="240" t="s">
        <v>94</v>
      </c>
      <c r="AY617" s="101">
        <v>1540</v>
      </c>
      <c r="AZ617" s="102">
        <v>840</v>
      </c>
      <c r="BA617" s="102">
        <v>600</v>
      </c>
      <c r="BB617" s="102">
        <v>490</v>
      </c>
      <c r="BC617" s="237">
        <v>1320</v>
      </c>
      <c r="BD617" s="237">
        <v>720</v>
      </c>
      <c r="BE617" s="237">
        <v>510</v>
      </c>
      <c r="BF617" s="237">
        <v>420</v>
      </c>
      <c r="BG617" s="103">
        <f t="shared" si="375"/>
        <v>2031</v>
      </c>
      <c r="BJ617" s="235" t="e">
        <f>M617*#REF!</f>
        <v>#REF!</v>
      </c>
      <c r="BK617" s="235" t="e">
        <f>N617*#REF!</f>
        <v>#REF!</v>
      </c>
      <c r="BL617" s="235" t="e">
        <f>O617*#REF!</f>
        <v>#REF!</v>
      </c>
      <c r="BM617" s="235" t="e">
        <f>P617*#REF!</f>
        <v>#REF!</v>
      </c>
    </row>
    <row r="618" spans="1:65" s="105" customFormat="1" ht="35.1" customHeight="1" x14ac:dyDescent="0.25">
      <c r="A618" s="83" t="str">
        <f t="shared" si="336"/>
        <v>XL34DT+1</v>
      </c>
      <c r="B618" s="83" t="str">
        <f t="shared" si="337"/>
        <v>XL34DT+2</v>
      </c>
      <c r="C618" s="83" t="str">
        <f t="shared" si="338"/>
        <v>XL34DT+3</v>
      </c>
      <c r="D618" s="83" t="str">
        <f t="shared" si="339"/>
        <v>XL34DT+4</v>
      </c>
      <c r="E618" s="32" t="s">
        <v>94</v>
      </c>
      <c r="F618" s="85">
        <v>34</v>
      </c>
      <c r="G618" s="85"/>
      <c r="H618" s="93" t="s">
        <v>287</v>
      </c>
      <c r="I618" s="84" t="s">
        <v>288</v>
      </c>
      <c r="J618" s="94" t="s">
        <v>210</v>
      </c>
      <c r="K618" s="84" t="str">
        <f t="shared" si="352"/>
        <v>XL34DT</v>
      </c>
      <c r="L618" s="94" t="s">
        <v>5697</v>
      </c>
      <c r="M618" s="95">
        <v>2400</v>
      </c>
      <c r="N618" s="95">
        <v>1200</v>
      </c>
      <c r="O618" s="96">
        <v>850</v>
      </c>
      <c r="P618" s="96">
        <v>700</v>
      </c>
      <c r="Q618" s="95" t="e">
        <f>VLOOKUP(H618&amp;"Vị trí 1",#REF!,9,0)</f>
        <v>#REF!</v>
      </c>
      <c r="R618" s="95" t="e">
        <f>VLOOKUP(H618&amp;"Vị trí 2",#REF!,9,0)</f>
        <v>#REF!</v>
      </c>
      <c r="S618" s="95" t="e">
        <f>VLOOKUP(H618&amp;"Vị trí 3",#REF!,9,0)</f>
        <v>#REF!</v>
      </c>
      <c r="T618" s="95" t="e">
        <f>VLOOKUP(H618&amp;"Vị trí 4",#REF!,9,0)</f>
        <v>#REF!</v>
      </c>
      <c r="U618" s="237"/>
      <c r="V618" s="237"/>
      <c r="W618" s="237"/>
      <c r="X618" s="237"/>
      <c r="Y618" s="238"/>
      <c r="Z618" s="238"/>
      <c r="AA618" s="238"/>
      <c r="AB618" s="238"/>
      <c r="AC618" s="237"/>
      <c r="AD618" s="237"/>
      <c r="AE618" s="237"/>
      <c r="AF618" s="237"/>
      <c r="AG618" s="238"/>
      <c r="AH618" s="238"/>
      <c r="AI618" s="238"/>
      <c r="AJ618" s="238"/>
      <c r="AK618" s="86">
        <v>7.99</v>
      </c>
      <c r="AL618" s="86"/>
      <c r="AM618" s="239"/>
      <c r="AN618" s="239">
        <f t="shared" si="368"/>
        <v>4.7</v>
      </c>
      <c r="AO618" s="98">
        <f t="shared" si="369"/>
        <v>11280</v>
      </c>
      <c r="AP618" s="98">
        <f t="shared" si="370"/>
        <v>5640</v>
      </c>
      <c r="AQ618" s="98">
        <f t="shared" si="371"/>
        <v>3995</v>
      </c>
      <c r="AR618" s="98">
        <f t="shared" si="372"/>
        <v>3290</v>
      </c>
      <c r="AS618" s="99">
        <f t="shared" si="373"/>
        <v>11300</v>
      </c>
      <c r="AT618" s="99">
        <f t="shared" si="373"/>
        <v>5600</v>
      </c>
      <c r="AU618" s="99">
        <f t="shared" si="373"/>
        <v>4000</v>
      </c>
      <c r="AV618" s="99">
        <f t="shared" si="373"/>
        <v>3300</v>
      </c>
      <c r="AW618" s="100">
        <f t="shared" si="374"/>
        <v>1692</v>
      </c>
      <c r="AX618" s="240" t="s">
        <v>94</v>
      </c>
      <c r="AY618" s="101">
        <v>1680</v>
      </c>
      <c r="AZ618" s="102">
        <v>840</v>
      </c>
      <c r="BA618" s="102">
        <v>600</v>
      </c>
      <c r="BB618" s="102">
        <v>490</v>
      </c>
      <c r="BC618" s="237">
        <v>1440</v>
      </c>
      <c r="BD618" s="237">
        <v>720</v>
      </c>
      <c r="BE618" s="237">
        <v>510</v>
      </c>
      <c r="BF618" s="237">
        <v>420</v>
      </c>
      <c r="BG618" s="103">
        <f t="shared" si="375"/>
        <v>1608</v>
      </c>
      <c r="BJ618" s="235" t="e">
        <f>M618*#REF!</f>
        <v>#REF!</v>
      </c>
      <c r="BK618" s="235" t="e">
        <f>N618*#REF!</f>
        <v>#REF!</v>
      </c>
      <c r="BL618" s="235" t="e">
        <f>O618*#REF!</f>
        <v>#REF!</v>
      </c>
      <c r="BM618" s="235" t="e">
        <f>P618*#REF!</f>
        <v>#REF!</v>
      </c>
    </row>
    <row r="619" spans="1:65" s="105" customFormat="1" ht="47.25" x14ac:dyDescent="0.25">
      <c r="A619" s="83" t="str">
        <f t="shared" si="336"/>
        <v>XL35DT+1</v>
      </c>
      <c r="B619" s="83" t="str">
        <f t="shared" si="337"/>
        <v>XL35DT+2</v>
      </c>
      <c r="C619" s="83" t="str">
        <f t="shared" si="338"/>
        <v>XL35DT+3</v>
      </c>
      <c r="D619" s="83" t="str">
        <f t="shared" si="339"/>
        <v>XL35DT+4</v>
      </c>
      <c r="E619" s="32" t="s">
        <v>94</v>
      </c>
      <c r="F619" s="85">
        <v>35</v>
      </c>
      <c r="G619" s="85"/>
      <c r="H619" s="93" t="s">
        <v>289</v>
      </c>
      <c r="I619" s="84" t="s">
        <v>290</v>
      </c>
      <c r="J619" s="94" t="s">
        <v>212</v>
      </c>
      <c r="K619" s="84" t="str">
        <f t="shared" si="352"/>
        <v>XL35DT</v>
      </c>
      <c r="L619" s="94" t="s">
        <v>5698</v>
      </c>
      <c r="M619" s="95">
        <v>2200</v>
      </c>
      <c r="N619" s="95">
        <v>1200</v>
      </c>
      <c r="O619" s="96">
        <v>850</v>
      </c>
      <c r="P619" s="96">
        <v>700</v>
      </c>
      <c r="Q619" s="95" t="e">
        <f>VLOOKUP(H619&amp;"Vị trí 1",#REF!,9,0)</f>
        <v>#REF!</v>
      </c>
      <c r="R619" s="95" t="e">
        <f>VLOOKUP(H619&amp;"Vị trí 2",#REF!,9,0)</f>
        <v>#REF!</v>
      </c>
      <c r="S619" s="95" t="e">
        <f>VLOOKUP(H619&amp;"Vị trí 3",#REF!,9,0)</f>
        <v>#REF!</v>
      </c>
      <c r="T619" s="95" t="e">
        <f>VLOOKUP(H619&amp;"Vị trí 4",#REF!,9,0)</f>
        <v>#REF!</v>
      </c>
      <c r="U619" s="237"/>
      <c r="V619" s="237"/>
      <c r="W619" s="237"/>
      <c r="X619" s="237"/>
      <c r="Y619" s="238"/>
      <c r="Z619" s="238"/>
      <c r="AA619" s="238"/>
      <c r="AB619" s="238"/>
      <c r="AC619" s="237"/>
      <c r="AD619" s="237"/>
      <c r="AE619" s="237"/>
      <c r="AF619" s="237"/>
      <c r="AG619" s="238"/>
      <c r="AH619" s="238"/>
      <c r="AI619" s="238"/>
      <c r="AJ619" s="238"/>
      <c r="AK619" s="86">
        <v>7.99</v>
      </c>
      <c r="AL619" s="86"/>
      <c r="AM619" s="239"/>
      <c r="AN619" s="239">
        <f t="shared" si="368"/>
        <v>4.7</v>
      </c>
      <c r="AO619" s="98">
        <f t="shared" si="369"/>
        <v>10340</v>
      </c>
      <c r="AP619" s="98">
        <f t="shared" si="370"/>
        <v>5640</v>
      </c>
      <c r="AQ619" s="98">
        <f t="shared" si="371"/>
        <v>3995</v>
      </c>
      <c r="AR619" s="98">
        <f t="shared" si="372"/>
        <v>3290</v>
      </c>
      <c r="AS619" s="99">
        <f t="shared" si="373"/>
        <v>10300</v>
      </c>
      <c r="AT619" s="99">
        <f t="shared" si="373"/>
        <v>5600</v>
      </c>
      <c r="AU619" s="99">
        <f t="shared" si="373"/>
        <v>4000</v>
      </c>
      <c r="AV619" s="99">
        <f t="shared" si="373"/>
        <v>3300</v>
      </c>
      <c r="AW619" s="100">
        <f t="shared" si="374"/>
        <v>1551</v>
      </c>
      <c r="AX619" s="240" t="s">
        <v>94</v>
      </c>
      <c r="AY619" s="101">
        <v>1540</v>
      </c>
      <c r="AZ619" s="102">
        <v>840</v>
      </c>
      <c r="BA619" s="102">
        <v>600</v>
      </c>
      <c r="BB619" s="102">
        <v>490</v>
      </c>
      <c r="BC619" s="237">
        <v>1320</v>
      </c>
      <c r="BD619" s="237">
        <v>720</v>
      </c>
      <c r="BE619" s="237">
        <v>510</v>
      </c>
      <c r="BF619" s="237">
        <v>420</v>
      </c>
      <c r="BG619" s="103">
        <f t="shared" si="375"/>
        <v>1749</v>
      </c>
      <c r="BJ619" s="235" t="e">
        <f>M619*#REF!</f>
        <v>#REF!</v>
      </c>
      <c r="BK619" s="235" t="e">
        <f>N619*#REF!</f>
        <v>#REF!</v>
      </c>
      <c r="BL619" s="235" t="e">
        <f>O619*#REF!</f>
        <v>#REF!</v>
      </c>
      <c r="BM619" s="235" t="e">
        <f>P619*#REF!</f>
        <v>#REF!</v>
      </c>
    </row>
    <row r="620" spans="1:65" s="105" customFormat="1" ht="35.1" customHeight="1" x14ac:dyDescent="0.25">
      <c r="A620" s="83" t="str">
        <f t="shared" si="336"/>
        <v>XL36DT+1</v>
      </c>
      <c r="B620" s="83" t="str">
        <f t="shared" si="337"/>
        <v>XL36DT+2</v>
      </c>
      <c r="C620" s="83" t="str">
        <f t="shared" si="338"/>
        <v>XL36DT+3</v>
      </c>
      <c r="D620" s="83" t="str">
        <f t="shared" si="339"/>
        <v>XL36DT+4</v>
      </c>
      <c r="E620" s="32" t="s">
        <v>94</v>
      </c>
      <c r="F620" s="85">
        <v>36</v>
      </c>
      <c r="G620" s="85"/>
      <c r="H620" s="93" t="s">
        <v>291</v>
      </c>
      <c r="I620" s="84" t="s">
        <v>292</v>
      </c>
      <c r="J620" s="94" t="s">
        <v>212</v>
      </c>
      <c r="K620" s="84" t="str">
        <f t="shared" si="352"/>
        <v>XL36DT</v>
      </c>
      <c r="L620" s="94" t="s">
        <v>848</v>
      </c>
      <c r="M620" s="95">
        <v>2200</v>
      </c>
      <c r="N620" s="95">
        <v>1200</v>
      </c>
      <c r="O620" s="96">
        <v>850</v>
      </c>
      <c r="P620" s="96">
        <v>700</v>
      </c>
      <c r="Q620" s="95" t="e">
        <f>VLOOKUP(H620&amp;"Vị trí 1",#REF!,9,0)</f>
        <v>#REF!</v>
      </c>
      <c r="R620" s="95" t="e">
        <f>VLOOKUP(H620&amp;"Vị trí 2",#REF!,9,0)</f>
        <v>#REF!</v>
      </c>
      <c r="S620" s="95" t="e">
        <f>VLOOKUP(H620&amp;"Vị trí 3",#REF!,9,0)</f>
        <v>#REF!</v>
      </c>
      <c r="T620" s="95" t="e">
        <f>VLOOKUP(H620&amp;"Vị trí 4",#REF!,9,0)</f>
        <v>#REF!</v>
      </c>
      <c r="U620" s="237"/>
      <c r="V620" s="237"/>
      <c r="W620" s="237"/>
      <c r="X620" s="237"/>
      <c r="Y620" s="238"/>
      <c r="Z620" s="238"/>
      <c r="AA620" s="238"/>
      <c r="AB620" s="238"/>
      <c r="AC620" s="237"/>
      <c r="AD620" s="237"/>
      <c r="AE620" s="237"/>
      <c r="AF620" s="237"/>
      <c r="AG620" s="238"/>
      <c r="AH620" s="238"/>
      <c r="AI620" s="238"/>
      <c r="AJ620" s="238"/>
      <c r="AK620" s="86">
        <v>7.99</v>
      </c>
      <c r="AL620" s="86"/>
      <c r="AM620" s="239"/>
      <c r="AN620" s="239">
        <f t="shared" si="368"/>
        <v>4.7</v>
      </c>
      <c r="AO620" s="98">
        <f t="shared" si="369"/>
        <v>10340</v>
      </c>
      <c r="AP620" s="98">
        <f t="shared" si="370"/>
        <v>5640</v>
      </c>
      <c r="AQ620" s="98">
        <f t="shared" si="371"/>
        <v>3995</v>
      </c>
      <c r="AR620" s="98">
        <f t="shared" si="372"/>
        <v>3290</v>
      </c>
      <c r="AS620" s="99">
        <f t="shared" si="373"/>
        <v>10300</v>
      </c>
      <c r="AT620" s="99">
        <f t="shared" si="373"/>
        <v>5600</v>
      </c>
      <c r="AU620" s="99">
        <f t="shared" si="373"/>
        <v>4000</v>
      </c>
      <c r="AV620" s="99">
        <f t="shared" si="373"/>
        <v>3300</v>
      </c>
      <c r="AW620" s="100">
        <f t="shared" si="374"/>
        <v>1551</v>
      </c>
      <c r="AX620" s="240" t="s">
        <v>94</v>
      </c>
      <c r="AY620" s="101"/>
      <c r="AZ620" s="102"/>
      <c r="BA620" s="102"/>
      <c r="BB620" s="102"/>
      <c r="BC620" s="237"/>
      <c r="BD620" s="237"/>
      <c r="BE620" s="237"/>
      <c r="BF620" s="237"/>
      <c r="BG620" s="103">
        <f t="shared" si="375"/>
        <v>1749</v>
      </c>
    </row>
    <row r="621" spans="1:65" s="105" customFormat="1" ht="35.1" customHeight="1" x14ac:dyDescent="0.25">
      <c r="A621" s="83" t="str">
        <f t="shared" si="336"/>
        <v>XL37DT+1</v>
      </c>
      <c r="B621" s="83" t="str">
        <f t="shared" si="337"/>
        <v>XL37DT+2</v>
      </c>
      <c r="C621" s="83" t="str">
        <f t="shared" si="338"/>
        <v>XL37DT+3</v>
      </c>
      <c r="D621" s="83" t="str">
        <f t="shared" si="339"/>
        <v>XL37DT+4</v>
      </c>
      <c r="E621" s="32" t="s">
        <v>94</v>
      </c>
      <c r="F621" s="85">
        <v>37</v>
      </c>
      <c r="G621" s="85"/>
      <c r="H621" s="93" t="s">
        <v>293</v>
      </c>
      <c r="I621" s="84" t="s">
        <v>294</v>
      </c>
      <c r="J621" s="94" t="s">
        <v>210</v>
      </c>
      <c r="K621" s="84" t="str">
        <f t="shared" si="352"/>
        <v>XL37DT</v>
      </c>
      <c r="L621" s="94" t="s">
        <v>1099</v>
      </c>
      <c r="M621" s="95">
        <v>2800</v>
      </c>
      <c r="N621" s="95">
        <v>1400</v>
      </c>
      <c r="O621" s="96">
        <v>850</v>
      </c>
      <c r="P621" s="96">
        <v>700</v>
      </c>
      <c r="Q621" s="95" t="e">
        <f>VLOOKUP(H621&amp;"Vị trí 1",#REF!,9,0)</f>
        <v>#REF!</v>
      </c>
      <c r="R621" s="95" t="e">
        <f>VLOOKUP(H621&amp;"Vị trí 2",#REF!,9,0)</f>
        <v>#REF!</v>
      </c>
      <c r="S621" s="95" t="e">
        <f>VLOOKUP(H621&amp;"Vị trí 3",#REF!,9,0)</f>
        <v>#REF!</v>
      </c>
      <c r="T621" s="95" t="e">
        <f>VLOOKUP(H621&amp;"Vị trí 4",#REF!,9,0)</f>
        <v>#REF!</v>
      </c>
      <c r="U621" s="237"/>
      <c r="V621" s="237"/>
      <c r="W621" s="237"/>
      <c r="X621" s="237"/>
      <c r="Y621" s="238"/>
      <c r="Z621" s="238"/>
      <c r="AA621" s="238"/>
      <c r="AB621" s="238"/>
      <c r="AC621" s="237"/>
      <c r="AD621" s="237"/>
      <c r="AE621" s="237"/>
      <c r="AF621" s="237"/>
      <c r="AG621" s="238"/>
      <c r="AH621" s="238"/>
      <c r="AI621" s="238"/>
      <c r="AJ621" s="238"/>
      <c r="AK621" s="86">
        <v>7.99</v>
      </c>
      <c r="AL621" s="86"/>
      <c r="AM621" s="239"/>
      <c r="AN621" s="239">
        <f t="shared" si="368"/>
        <v>4.7</v>
      </c>
      <c r="AO621" s="98">
        <f t="shared" si="369"/>
        <v>13160</v>
      </c>
      <c r="AP621" s="98">
        <f t="shared" si="370"/>
        <v>6580</v>
      </c>
      <c r="AQ621" s="98">
        <f t="shared" si="371"/>
        <v>3995</v>
      </c>
      <c r="AR621" s="98">
        <f t="shared" si="372"/>
        <v>3290</v>
      </c>
      <c r="AS621" s="99">
        <f t="shared" si="373"/>
        <v>13200</v>
      </c>
      <c r="AT621" s="99">
        <f t="shared" si="373"/>
        <v>6600</v>
      </c>
      <c r="AU621" s="99">
        <f t="shared" si="373"/>
        <v>4000</v>
      </c>
      <c r="AV621" s="99">
        <f t="shared" si="373"/>
        <v>3300</v>
      </c>
      <c r="AW621" s="100">
        <f t="shared" si="374"/>
        <v>1974</v>
      </c>
      <c r="AX621" s="240" t="s">
        <v>94</v>
      </c>
      <c r="AY621" s="101">
        <v>1540</v>
      </c>
      <c r="AZ621" s="102">
        <v>840</v>
      </c>
      <c r="BA621" s="102">
        <v>600</v>
      </c>
      <c r="BB621" s="102">
        <v>490</v>
      </c>
      <c r="BC621" s="237">
        <v>1320</v>
      </c>
      <c r="BD621" s="237">
        <v>720</v>
      </c>
      <c r="BE621" s="237">
        <v>510</v>
      </c>
      <c r="BF621" s="237">
        <v>420</v>
      </c>
      <c r="BG621" s="103">
        <f t="shared" si="375"/>
        <v>1326</v>
      </c>
      <c r="BJ621" s="235" t="e">
        <f>M621*#REF!</f>
        <v>#REF!</v>
      </c>
      <c r="BK621" s="235" t="e">
        <f>N621*#REF!</f>
        <v>#REF!</v>
      </c>
      <c r="BL621" s="235" t="e">
        <f>O621*#REF!</f>
        <v>#REF!</v>
      </c>
      <c r="BM621" s="235" t="e">
        <f>P621*#REF!</f>
        <v>#REF!</v>
      </c>
    </row>
    <row r="622" spans="1:65" s="105" customFormat="1" ht="35.1" customHeight="1" x14ac:dyDescent="0.25">
      <c r="A622" s="83" t="str">
        <f t="shared" si="336"/>
        <v>XL38DT+1</v>
      </c>
      <c r="B622" s="83" t="str">
        <f t="shared" si="337"/>
        <v>XL38DT+2</v>
      </c>
      <c r="C622" s="83" t="str">
        <f t="shared" si="338"/>
        <v>XL38DT+3</v>
      </c>
      <c r="D622" s="83" t="str">
        <f t="shared" si="339"/>
        <v>XL38DT+4</v>
      </c>
      <c r="E622" s="32" t="s">
        <v>94</v>
      </c>
      <c r="F622" s="85">
        <v>38</v>
      </c>
      <c r="G622" s="85"/>
      <c r="H622" s="93" t="s">
        <v>295</v>
      </c>
      <c r="I622" s="84" t="s">
        <v>296</v>
      </c>
      <c r="J622" s="94" t="s">
        <v>210</v>
      </c>
      <c r="K622" s="84" t="str">
        <f t="shared" si="352"/>
        <v>XL38DT</v>
      </c>
      <c r="L622" s="94" t="s">
        <v>255</v>
      </c>
      <c r="M622" s="95">
        <v>2400</v>
      </c>
      <c r="N622" s="95">
        <v>1200</v>
      </c>
      <c r="O622" s="96">
        <v>850</v>
      </c>
      <c r="P622" s="96">
        <v>700</v>
      </c>
      <c r="Q622" s="95" t="e">
        <f>VLOOKUP(H622&amp;"Vị trí 1",#REF!,9,0)</f>
        <v>#REF!</v>
      </c>
      <c r="R622" s="95" t="e">
        <f>VLOOKUP(H622&amp;"Vị trí 2",#REF!,9,0)</f>
        <v>#REF!</v>
      </c>
      <c r="S622" s="95" t="e">
        <f>VLOOKUP(H622&amp;"Vị trí 3",#REF!,9,0)</f>
        <v>#REF!</v>
      </c>
      <c r="T622" s="95" t="e">
        <f>VLOOKUP(H622&amp;"Vị trí 4",#REF!,9,0)</f>
        <v>#REF!</v>
      </c>
      <c r="U622" s="237"/>
      <c r="V622" s="237"/>
      <c r="W622" s="237"/>
      <c r="X622" s="237"/>
      <c r="Y622" s="238"/>
      <c r="Z622" s="238"/>
      <c r="AA622" s="238"/>
      <c r="AB622" s="238"/>
      <c r="AC622" s="237"/>
      <c r="AD622" s="237"/>
      <c r="AE622" s="237"/>
      <c r="AF622" s="237"/>
      <c r="AG622" s="238"/>
      <c r="AH622" s="238"/>
      <c r="AI622" s="238"/>
      <c r="AJ622" s="238"/>
      <c r="AK622" s="86">
        <v>5.208333333333333</v>
      </c>
      <c r="AL622" s="86"/>
      <c r="AM622" s="239"/>
      <c r="AN622" s="239">
        <f t="shared" si="368"/>
        <v>3</v>
      </c>
      <c r="AO622" s="98">
        <f t="shared" si="369"/>
        <v>7200</v>
      </c>
      <c r="AP622" s="98">
        <f t="shared" si="370"/>
        <v>3600</v>
      </c>
      <c r="AQ622" s="98">
        <f t="shared" si="371"/>
        <v>2550</v>
      </c>
      <c r="AR622" s="98">
        <f t="shared" si="372"/>
        <v>2100</v>
      </c>
      <c r="AS622" s="99">
        <f t="shared" si="373"/>
        <v>7200</v>
      </c>
      <c r="AT622" s="99">
        <f t="shared" si="373"/>
        <v>3600</v>
      </c>
      <c r="AU622" s="99">
        <f t="shared" si="373"/>
        <v>2600</v>
      </c>
      <c r="AV622" s="99">
        <f t="shared" si="373"/>
        <v>2100</v>
      </c>
      <c r="AW622" s="100">
        <f t="shared" si="374"/>
        <v>1080</v>
      </c>
      <c r="AX622" s="240" t="s">
        <v>94</v>
      </c>
      <c r="AY622" s="101">
        <v>1260</v>
      </c>
      <c r="AZ622" s="102">
        <v>630</v>
      </c>
      <c r="BA622" s="102">
        <v>560</v>
      </c>
      <c r="BB622" s="102">
        <v>490</v>
      </c>
      <c r="BC622" s="237">
        <v>1080</v>
      </c>
      <c r="BD622" s="237">
        <v>540</v>
      </c>
      <c r="BE622" s="237">
        <v>480</v>
      </c>
      <c r="BF622" s="237">
        <v>420</v>
      </c>
      <c r="BG622" s="103">
        <f t="shared" si="375"/>
        <v>1020</v>
      </c>
      <c r="BJ622" s="235" t="e">
        <f>M622*#REF!</f>
        <v>#REF!</v>
      </c>
      <c r="BK622" s="235" t="e">
        <f>N622*#REF!</f>
        <v>#REF!</v>
      </c>
      <c r="BL622" s="235" t="e">
        <f>O622*#REF!</f>
        <v>#REF!</v>
      </c>
      <c r="BM622" s="235" t="e">
        <f>P622*#REF!</f>
        <v>#REF!</v>
      </c>
    </row>
    <row r="623" spans="1:65" s="18" customFormat="1" ht="35.1" customHeight="1" x14ac:dyDescent="0.25">
      <c r="A623" s="83" t="str">
        <f t="shared" si="336"/>
        <v>XL39DT+1</v>
      </c>
      <c r="B623" s="83" t="str">
        <f t="shared" si="337"/>
        <v>XL39DT+2</v>
      </c>
      <c r="C623" s="83" t="str">
        <f t="shared" si="338"/>
        <v>XL39DT+3</v>
      </c>
      <c r="D623" s="83" t="str">
        <f t="shared" si="339"/>
        <v>XL39DT+4</v>
      </c>
      <c r="E623" s="32" t="s">
        <v>94</v>
      </c>
      <c r="F623" s="85">
        <v>39</v>
      </c>
      <c r="G623" s="85"/>
      <c r="H623" s="93" t="s">
        <v>297</v>
      </c>
      <c r="I623" s="84" t="s">
        <v>206</v>
      </c>
      <c r="J623" s="94" t="s">
        <v>212</v>
      </c>
      <c r="K623" s="84" t="str">
        <f t="shared" si="352"/>
        <v>XL39DT</v>
      </c>
      <c r="L623" s="94" t="s">
        <v>5678</v>
      </c>
      <c r="M623" s="95">
        <v>2200</v>
      </c>
      <c r="N623" s="95">
        <v>1200</v>
      </c>
      <c r="O623" s="96">
        <v>850</v>
      </c>
      <c r="P623" s="96">
        <v>700</v>
      </c>
      <c r="Q623" s="95" t="e">
        <f>VLOOKUP(H623&amp;"Vị trí 1",#REF!,9,0)</f>
        <v>#REF!</v>
      </c>
      <c r="R623" s="95" t="e">
        <f>VLOOKUP(H623&amp;"Vị trí 2",#REF!,9,0)</f>
        <v>#REF!</v>
      </c>
      <c r="S623" s="95" t="e">
        <f>VLOOKUP(H623&amp;"Vị trí 3",#REF!,9,0)</f>
        <v>#REF!</v>
      </c>
      <c r="T623" s="95" t="e">
        <f>VLOOKUP(H623&amp;"Vị trí 4",#REF!,9,0)</f>
        <v>#REF!</v>
      </c>
      <c r="U623" s="237"/>
      <c r="V623" s="237"/>
      <c r="W623" s="237"/>
      <c r="X623" s="237"/>
      <c r="Y623" s="238"/>
      <c r="Z623" s="238"/>
      <c r="AA623" s="238"/>
      <c r="AB623" s="238"/>
      <c r="AC623" s="237"/>
      <c r="AD623" s="237"/>
      <c r="AE623" s="237"/>
      <c r="AF623" s="237"/>
      <c r="AG623" s="238"/>
      <c r="AH623" s="238"/>
      <c r="AI623" s="238"/>
      <c r="AJ623" s="238"/>
      <c r="AK623" s="86">
        <v>7.99</v>
      </c>
      <c r="AL623" s="86"/>
      <c r="AM623" s="239"/>
      <c r="AN623" s="239">
        <f t="shared" si="368"/>
        <v>4.7</v>
      </c>
      <c r="AO623" s="98">
        <f t="shared" si="369"/>
        <v>10340</v>
      </c>
      <c r="AP623" s="98">
        <f t="shared" si="370"/>
        <v>5640</v>
      </c>
      <c r="AQ623" s="98">
        <f t="shared" si="371"/>
        <v>3995</v>
      </c>
      <c r="AR623" s="98">
        <f t="shared" si="372"/>
        <v>3290</v>
      </c>
      <c r="AS623" s="99">
        <f t="shared" si="373"/>
        <v>10300</v>
      </c>
      <c r="AT623" s="99">
        <f t="shared" si="373"/>
        <v>5600</v>
      </c>
      <c r="AU623" s="99">
        <f t="shared" si="373"/>
        <v>4000</v>
      </c>
      <c r="AV623" s="99">
        <f t="shared" si="373"/>
        <v>3300</v>
      </c>
      <c r="AW623" s="100">
        <f t="shared" si="374"/>
        <v>1551</v>
      </c>
      <c r="AX623" s="240" t="s">
        <v>94</v>
      </c>
      <c r="AY623" s="101">
        <v>1120</v>
      </c>
      <c r="AZ623" s="102">
        <v>560</v>
      </c>
      <c r="BA623" s="102">
        <v>460</v>
      </c>
      <c r="BB623" s="102">
        <v>350</v>
      </c>
      <c r="BC623" s="237">
        <v>960</v>
      </c>
      <c r="BD623" s="237">
        <v>480</v>
      </c>
      <c r="BE623" s="237">
        <v>390</v>
      </c>
      <c r="BF623" s="237">
        <v>300</v>
      </c>
      <c r="BG623" s="103">
        <f t="shared" si="375"/>
        <v>1749</v>
      </c>
      <c r="BJ623" s="235" t="e">
        <f>M623*#REF!</f>
        <v>#REF!</v>
      </c>
      <c r="BK623" s="235" t="e">
        <f>N623*#REF!</f>
        <v>#REF!</v>
      </c>
      <c r="BL623" s="235" t="e">
        <f>O623*#REF!</f>
        <v>#REF!</v>
      </c>
      <c r="BM623" s="235" t="e">
        <f>P623*#REF!</f>
        <v>#REF!</v>
      </c>
    </row>
    <row r="624" spans="1:65" s="18" customFormat="1" ht="47.25" x14ac:dyDescent="0.25">
      <c r="A624" s="83" t="str">
        <f t="shared" si="336"/>
        <v>XL40DT+1</v>
      </c>
      <c r="B624" s="83" t="str">
        <f t="shared" si="337"/>
        <v>XL40DT+2</v>
      </c>
      <c r="C624" s="83" t="str">
        <f t="shared" si="338"/>
        <v>XL40DT+3</v>
      </c>
      <c r="D624" s="83" t="str">
        <f t="shared" si="339"/>
        <v>XL40DT+4</v>
      </c>
      <c r="E624" s="32" t="s">
        <v>94</v>
      </c>
      <c r="F624" s="85">
        <v>40</v>
      </c>
      <c r="G624" s="85"/>
      <c r="H624" s="93" t="s">
        <v>298</v>
      </c>
      <c r="I624" s="84" t="s">
        <v>299</v>
      </c>
      <c r="J624" s="94" t="s">
        <v>210</v>
      </c>
      <c r="K624" s="84" t="str">
        <f t="shared" si="352"/>
        <v>XL40DT</v>
      </c>
      <c r="L624" s="94" t="s">
        <v>5153</v>
      </c>
      <c r="M624" s="95">
        <v>2400</v>
      </c>
      <c r="N624" s="95">
        <v>1200</v>
      </c>
      <c r="O624" s="96">
        <v>850</v>
      </c>
      <c r="P624" s="96">
        <v>700</v>
      </c>
      <c r="Q624" s="95" t="e">
        <f>VLOOKUP(H624&amp;"Vị trí 1",#REF!,9,0)</f>
        <v>#REF!</v>
      </c>
      <c r="R624" s="95" t="e">
        <f>VLOOKUP(H624&amp;"Vị trí 2",#REF!,9,0)</f>
        <v>#REF!</v>
      </c>
      <c r="S624" s="95" t="e">
        <f>VLOOKUP(H624&amp;"Vị trí 3",#REF!,9,0)</f>
        <v>#REF!</v>
      </c>
      <c r="T624" s="95" t="e">
        <f>VLOOKUP(H624&amp;"Vị trí 4",#REF!,9,0)</f>
        <v>#REF!</v>
      </c>
      <c r="U624" s="237"/>
      <c r="V624" s="237"/>
      <c r="W624" s="237"/>
      <c r="X624" s="237"/>
      <c r="Y624" s="238"/>
      <c r="Z624" s="238"/>
      <c r="AA624" s="238"/>
      <c r="AB624" s="238"/>
      <c r="AC624" s="237"/>
      <c r="AD624" s="237"/>
      <c r="AE624" s="237"/>
      <c r="AF624" s="237"/>
      <c r="AG624" s="238"/>
      <c r="AH624" s="238"/>
      <c r="AI624" s="238"/>
      <c r="AJ624" s="238"/>
      <c r="AK624" s="86">
        <v>7.99</v>
      </c>
      <c r="AL624" s="86"/>
      <c r="AM624" s="239"/>
      <c r="AN624" s="239">
        <f t="shared" si="368"/>
        <v>4.7</v>
      </c>
      <c r="AO624" s="98">
        <f t="shared" si="369"/>
        <v>11280</v>
      </c>
      <c r="AP624" s="98">
        <f t="shared" si="370"/>
        <v>5640</v>
      </c>
      <c r="AQ624" s="98">
        <f t="shared" si="371"/>
        <v>3995</v>
      </c>
      <c r="AR624" s="98">
        <f t="shared" si="372"/>
        <v>3290</v>
      </c>
      <c r="AS624" s="99">
        <f t="shared" si="373"/>
        <v>11300</v>
      </c>
      <c r="AT624" s="99">
        <f t="shared" si="373"/>
        <v>5600</v>
      </c>
      <c r="AU624" s="99">
        <f t="shared" si="373"/>
        <v>4000</v>
      </c>
      <c r="AV624" s="99">
        <f t="shared" si="373"/>
        <v>3300</v>
      </c>
      <c r="AW624" s="100">
        <f t="shared" si="374"/>
        <v>1692</v>
      </c>
      <c r="AX624" s="240" t="s">
        <v>94</v>
      </c>
      <c r="AY624" s="101">
        <v>1540</v>
      </c>
      <c r="AZ624" s="102">
        <v>840</v>
      </c>
      <c r="BA624" s="102">
        <v>600</v>
      </c>
      <c r="BB624" s="102">
        <v>490</v>
      </c>
      <c r="BC624" s="237">
        <v>1320</v>
      </c>
      <c r="BD624" s="237">
        <v>720</v>
      </c>
      <c r="BE624" s="237">
        <v>510</v>
      </c>
      <c r="BF624" s="237">
        <v>420</v>
      </c>
      <c r="BG624" s="103">
        <f t="shared" si="375"/>
        <v>1608</v>
      </c>
      <c r="BJ624" s="235" t="e">
        <f>M624*#REF!</f>
        <v>#REF!</v>
      </c>
      <c r="BK624" s="235" t="e">
        <f>N624*#REF!</f>
        <v>#REF!</v>
      </c>
      <c r="BL624" s="235" t="e">
        <f>O624*#REF!</f>
        <v>#REF!</v>
      </c>
      <c r="BM624" s="235" t="e">
        <f>P624*#REF!</f>
        <v>#REF!</v>
      </c>
    </row>
    <row r="625" spans="1:65" s="18" customFormat="1" ht="35.1" customHeight="1" x14ac:dyDescent="0.25">
      <c r="A625" s="83" t="str">
        <f t="shared" si="336"/>
        <v>XL41DT+1</v>
      </c>
      <c r="B625" s="83" t="str">
        <f t="shared" si="337"/>
        <v>XL41DT+2</v>
      </c>
      <c r="C625" s="83" t="str">
        <f t="shared" si="338"/>
        <v>XL41DT+3</v>
      </c>
      <c r="D625" s="83" t="str">
        <f t="shared" si="339"/>
        <v>XL41DT+4</v>
      </c>
      <c r="E625" s="32" t="s">
        <v>94</v>
      </c>
      <c r="F625" s="85">
        <v>41</v>
      </c>
      <c r="G625" s="85"/>
      <c r="H625" s="93" t="s">
        <v>300</v>
      </c>
      <c r="I625" s="84" t="s">
        <v>5699</v>
      </c>
      <c r="J625" s="94" t="s">
        <v>206</v>
      </c>
      <c r="K625" s="84" t="str">
        <f t="shared" si="352"/>
        <v>XL41DT</v>
      </c>
      <c r="L625" s="94" t="s">
        <v>5700</v>
      </c>
      <c r="M625" s="95">
        <v>2200</v>
      </c>
      <c r="N625" s="95">
        <v>1200</v>
      </c>
      <c r="O625" s="96">
        <v>850</v>
      </c>
      <c r="P625" s="96">
        <v>700</v>
      </c>
      <c r="Q625" s="95" t="e">
        <f>VLOOKUP(H625&amp;"Vị trí 1",#REF!,9,0)</f>
        <v>#REF!</v>
      </c>
      <c r="R625" s="95" t="e">
        <f>VLOOKUP(H625&amp;"Vị trí 2",#REF!,9,0)</f>
        <v>#REF!</v>
      </c>
      <c r="S625" s="95" t="e">
        <f>VLOOKUP(H625&amp;"Vị trí 3",#REF!,9,0)</f>
        <v>#REF!</v>
      </c>
      <c r="T625" s="95" t="e">
        <f>VLOOKUP(H625&amp;"Vị trí 4",#REF!,9,0)</f>
        <v>#REF!</v>
      </c>
      <c r="U625" s="237"/>
      <c r="V625" s="237"/>
      <c r="W625" s="237"/>
      <c r="X625" s="237"/>
      <c r="Y625" s="238"/>
      <c r="Z625" s="238"/>
      <c r="AA625" s="238"/>
      <c r="AB625" s="238"/>
      <c r="AC625" s="237"/>
      <c r="AD625" s="237"/>
      <c r="AE625" s="237"/>
      <c r="AF625" s="237"/>
      <c r="AG625" s="238"/>
      <c r="AH625" s="238"/>
      <c r="AI625" s="238"/>
      <c r="AJ625" s="238"/>
      <c r="AK625" s="86">
        <v>7.99</v>
      </c>
      <c r="AL625" s="86"/>
      <c r="AM625" s="239"/>
      <c r="AN625" s="239">
        <f t="shared" si="368"/>
        <v>4.7</v>
      </c>
      <c r="AO625" s="98">
        <f t="shared" si="369"/>
        <v>10340</v>
      </c>
      <c r="AP625" s="98">
        <f t="shared" si="370"/>
        <v>5640</v>
      </c>
      <c r="AQ625" s="98">
        <f t="shared" si="371"/>
        <v>3995</v>
      </c>
      <c r="AR625" s="98">
        <f t="shared" si="372"/>
        <v>3290</v>
      </c>
      <c r="AS625" s="99">
        <f t="shared" si="373"/>
        <v>10300</v>
      </c>
      <c r="AT625" s="99">
        <f t="shared" si="373"/>
        <v>5600</v>
      </c>
      <c r="AU625" s="99">
        <f t="shared" si="373"/>
        <v>4000</v>
      </c>
      <c r="AV625" s="99">
        <f t="shared" si="373"/>
        <v>3300</v>
      </c>
      <c r="AW625" s="100">
        <f t="shared" si="374"/>
        <v>1551</v>
      </c>
      <c r="AX625" s="240" t="s">
        <v>94</v>
      </c>
      <c r="AY625" s="101">
        <v>1540</v>
      </c>
      <c r="AZ625" s="102">
        <v>840</v>
      </c>
      <c r="BA625" s="102">
        <v>600</v>
      </c>
      <c r="BB625" s="102">
        <v>490</v>
      </c>
      <c r="BC625" s="237">
        <v>1320</v>
      </c>
      <c r="BD625" s="237">
        <v>720</v>
      </c>
      <c r="BE625" s="237">
        <v>510</v>
      </c>
      <c r="BF625" s="237">
        <v>420</v>
      </c>
      <c r="BG625" s="103">
        <f t="shared" si="375"/>
        <v>1749</v>
      </c>
      <c r="BJ625" s="235" t="e">
        <f>M625*#REF!</f>
        <v>#REF!</v>
      </c>
      <c r="BK625" s="235" t="e">
        <f>N625*#REF!</f>
        <v>#REF!</v>
      </c>
      <c r="BL625" s="235" t="e">
        <f>O625*#REF!</f>
        <v>#REF!</v>
      </c>
      <c r="BM625" s="235" t="e">
        <f>P625*#REF!</f>
        <v>#REF!</v>
      </c>
    </row>
    <row r="626" spans="1:65" s="18" customFormat="1" ht="47.25" x14ac:dyDescent="0.25">
      <c r="A626" s="83" t="str">
        <f t="shared" si="336"/>
        <v>XL42DT+1</v>
      </c>
      <c r="B626" s="83" t="str">
        <f t="shared" si="337"/>
        <v>XL42DT+2</v>
      </c>
      <c r="C626" s="83" t="str">
        <f t="shared" si="338"/>
        <v>XL42DT+3</v>
      </c>
      <c r="D626" s="83" t="str">
        <f t="shared" si="339"/>
        <v>XL42DT+4</v>
      </c>
      <c r="E626" s="32" t="s">
        <v>94</v>
      </c>
      <c r="F626" s="85">
        <v>42</v>
      </c>
      <c r="G626" s="85"/>
      <c r="H626" s="93" t="s">
        <v>5701</v>
      </c>
      <c r="I626" s="84" t="s">
        <v>302</v>
      </c>
      <c r="J626" s="94" t="s">
        <v>212</v>
      </c>
      <c r="K626" s="84"/>
      <c r="L626" s="94" t="s">
        <v>5119</v>
      </c>
      <c r="M626" s="96"/>
      <c r="N626" s="96"/>
      <c r="O626" s="96"/>
      <c r="P626" s="96"/>
      <c r="Q626" s="95"/>
      <c r="R626" s="95"/>
      <c r="S626" s="95"/>
      <c r="T626" s="95"/>
      <c r="U626" s="237"/>
      <c r="V626" s="237"/>
      <c r="W626" s="237"/>
      <c r="X626" s="237"/>
      <c r="Y626" s="238"/>
      <c r="Z626" s="238"/>
      <c r="AA626" s="238"/>
      <c r="AB626" s="238"/>
      <c r="AC626" s="237"/>
      <c r="AD626" s="237"/>
      <c r="AE626" s="237"/>
      <c r="AF626" s="237"/>
      <c r="AG626" s="238"/>
      <c r="AH626" s="238"/>
      <c r="AI626" s="238"/>
      <c r="AJ626" s="238"/>
      <c r="AK626" s="86"/>
      <c r="AL626" s="86"/>
      <c r="AM626" s="239"/>
      <c r="AN626" s="239"/>
      <c r="AO626" s="98"/>
      <c r="AP626" s="98"/>
      <c r="AQ626" s="98"/>
      <c r="AR626" s="98"/>
      <c r="AS626" s="98"/>
      <c r="AT626" s="98"/>
      <c r="AU626" s="98"/>
      <c r="AV626" s="98"/>
      <c r="AW626" s="58"/>
      <c r="AX626" s="240" t="s">
        <v>94</v>
      </c>
      <c r="AY626" s="101">
        <v>1400</v>
      </c>
      <c r="AZ626" s="102">
        <v>840</v>
      </c>
      <c r="BA626" s="102">
        <v>600</v>
      </c>
      <c r="BB626" s="102">
        <v>490</v>
      </c>
      <c r="BC626" s="237">
        <v>1200</v>
      </c>
      <c r="BD626" s="237">
        <v>720</v>
      </c>
      <c r="BE626" s="237">
        <v>510</v>
      </c>
      <c r="BF626" s="237">
        <v>420</v>
      </c>
      <c r="BJ626" s="235" t="e">
        <f>M626*#REF!</f>
        <v>#REF!</v>
      </c>
      <c r="BK626" s="235" t="e">
        <f>N626*#REF!</f>
        <v>#REF!</v>
      </c>
      <c r="BL626" s="235" t="e">
        <f>O626*#REF!</f>
        <v>#REF!</v>
      </c>
      <c r="BM626" s="235" t="e">
        <f>P626*#REF!</f>
        <v>#REF!</v>
      </c>
    </row>
    <row r="627" spans="1:65" s="104" customFormat="1" ht="35.1" customHeight="1" x14ac:dyDescent="0.25">
      <c r="A627" s="83" t="str">
        <f t="shared" si="336"/>
        <v>XL42DT_D1+1</v>
      </c>
      <c r="B627" s="83" t="str">
        <f t="shared" si="337"/>
        <v>XL42DT_D1+2</v>
      </c>
      <c r="C627" s="83" t="str">
        <f t="shared" si="338"/>
        <v>XL42DT_D1+3</v>
      </c>
      <c r="D627" s="83" t="str">
        <f t="shared" si="339"/>
        <v>XL42DT_D1+4</v>
      </c>
      <c r="E627" s="32" t="s">
        <v>94</v>
      </c>
      <c r="F627" s="85"/>
      <c r="G627" s="85"/>
      <c r="H627" s="93" t="s">
        <v>301</v>
      </c>
      <c r="I627" s="84" t="s">
        <v>5702</v>
      </c>
      <c r="J627" s="94" t="s">
        <v>212</v>
      </c>
      <c r="K627" s="84" t="str">
        <f t="shared" si="352"/>
        <v>XL42DT_D1</v>
      </c>
      <c r="L627" s="94" t="s">
        <v>92</v>
      </c>
      <c r="M627" s="95">
        <v>2200</v>
      </c>
      <c r="N627" s="95">
        <v>1200</v>
      </c>
      <c r="O627" s="96">
        <v>850</v>
      </c>
      <c r="P627" s="96">
        <v>700</v>
      </c>
      <c r="Q627" s="95" t="e">
        <f>VLOOKUP(H627&amp;"Vị trí 1",#REF!,9,0)</f>
        <v>#REF!</v>
      </c>
      <c r="R627" s="95" t="e">
        <f>VLOOKUP(H627&amp;"Vị trí 2",#REF!,9,0)</f>
        <v>#REF!</v>
      </c>
      <c r="S627" s="95" t="e">
        <f>VLOOKUP(H627&amp;"Vị trí 3",#REF!,9,0)</f>
        <v>#REF!</v>
      </c>
      <c r="T627" s="95" t="e">
        <f>VLOOKUP(H627&amp;"Vị trí 4",#REF!,9,0)</f>
        <v>#REF!</v>
      </c>
      <c r="U627" s="237"/>
      <c r="V627" s="237"/>
      <c r="W627" s="237"/>
      <c r="X627" s="237"/>
      <c r="Y627" s="238"/>
      <c r="Z627" s="238"/>
      <c r="AA627" s="238"/>
      <c r="AB627" s="238"/>
      <c r="AC627" s="237"/>
      <c r="AD627" s="237"/>
      <c r="AE627" s="237"/>
      <c r="AF627" s="237"/>
      <c r="AG627" s="238"/>
      <c r="AH627" s="238"/>
      <c r="AI627" s="238"/>
      <c r="AJ627" s="238"/>
      <c r="AK627" s="86">
        <v>7.99</v>
      </c>
      <c r="AL627" s="86"/>
      <c r="AM627" s="239"/>
      <c r="AN627" s="239">
        <f t="shared" ref="AN627:AN652" si="376">ROUNDDOWN(AK627*$AN$10/$AK$10,1)</f>
        <v>4.7</v>
      </c>
      <c r="AO627" s="98">
        <f t="shared" ref="AO627:AO652" si="377">M627*$AN627</f>
        <v>10340</v>
      </c>
      <c r="AP627" s="98">
        <f t="shared" ref="AP627:AP652" si="378">N627*$AN627</f>
        <v>5640</v>
      </c>
      <c r="AQ627" s="98">
        <f t="shared" ref="AQ627:AQ652" si="379">O627*$AN627</f>
        <v>3995</v>
      </c>
      <c r="AR627" s="98">
        <f t="shared" ref="AR627:AR652" si="380">P627*$AN627</f>
        <v>3290</v>
      </c>
      <c r="AS627" s="99">
        <f t="shared" ref="AS627:AV652" si="381">IF(AO627&lt;1000,ROUND(AO627,-1),ROUND(AO627,-2))</f>
        <v>10300</v>
      </c>
      <c r="AT627" s="99">
        <f t="shared" si="381"/>
        <v>5600</v>
      </c>
      <c r="AU627" s="99">
        <f t="shared" si="381"/>
        <v>4000</v>
      </c>
      <c r="AV627" s="99">
        <f t="shared" si="381"/>
        <v>3300</v>
      </c>
      <c r="AW627" s="100">
        <f t="shared" ref="AW627:AW652" si="382">AO627*0.15</f>
        <v>1551</v>
      </c>
      <c r="AX627" s="240" t="s">
        <v>94</v>
      </c>
      <c r="AY627" s="101">
        <v>1540</v>
      </c>
      <c r="AZ627" s="102">
        <v>840</v>
      </c>
      <c r="BA627" s="102">
        <v>600</v>
      </c>
      <c r="BB627" s="102">
        <v>490</v>
      </c>
      <c r="BC627" s="237">
        <v>1320</v>
      </c>
      <c r="BD627" s="237">
        <v>720</v>
      </c>
      <c r="BE627" s="237">
        <v>510</v>
      </c>
      <c r="BF627" s="237">
        <v>420</v>
      </c>
      <c r="BG627" s="103">
        <f t="shared" ref="BG627:BG652" si="383">AV627-AW627</f>
        <v>1749</v>
      </c>
      <c r="BJ627" s="235" t="e">
        <f>M627*#REF!</f>
        <v>#REF!</v>
      </c>
      <c r="BK627" s="235" t="e">
        <f>N627*#REF!</f>
        <v>#REF!</v>
      </c>
      <c r="BL627" s="235" t="e">
        <f>O627*#REF!</f>
        <v>#REF!</v>
      </c>
      <c r="BM627" s="235" t="e">
        <f>P627*#REF!</f>
        <v>#REF!</v>
      </c>
    </row>
    <row r="628" spans="1:65" s="104" customFormat="1" ht="35.1" customHeight="1" x14ac:dyDescent="0.25">
      <c r="A628" s="83" t="str">
        <f t="shared" ref="A628:A691" si="384">$H628&amp;"+1"</f>
        <v>XL42DT_D2+1</v>
      </c>
      <c r="B628" s="83" t="str">
        <f t="shared" ref="B628:B691" si="385">$H628&amp;"+2"</f>
        <v>XL42DT_D2+2</v>
      </c>
      <c r="C628" s="83" t="str">
        <f t="shared" ref="C628:C691" si="386">$H628&amp;"+3"</f>
        <v>XL42DT_D2+3</v>
      </c>
      <c r="D628" s="83" t="str">
        <f t="shared" ref="D628:D691" si="387">$H628&amp;"+4"</f>
        <v>XL42DT_D2+4</v>
      </c>
      <c r="E628" s="32" t="s">
        <v>94</v>
      </c>
      <c r="F628" s="85"/>
      <c r="G628" s="85"/>
      <c r="H628" s="93" t="s">
        <v>303</v>
      </c>
      <c r="I628" s="84" t="s">
        <v>5695</v>
      </c>
      <c r="J628" s="94" t="s">
        <v>92</v>
      </c>
      <c r="K628" s="84" t="str">
        <f t="shared" si="352"/>
        <v>XL42DT_D2</v>
      </c>
      <c r="L628" s="94" t="s">
        <v>5693</v>
      </c>
      <c r="M628" s="95">
        <v>1800</v>
      </c>
      <c r="N628" s="96">
        <v>900</v>
      </c>
      <c r="O628" s="96">
        <v>800</v>
      </c>
      <c r="P628" s="96">
        <v>700</v>
      </c>
      <c r="Q628" s="95" t="e">
        <f>VLOOKUP(H628&amp;"Vị trí 1",#REF!,9,0)</f>
        <v>#REF!</v>
      </c>
      <c r="R628" s="95" t="e">
        <f>VLOOKUP(H628&amp;"Vị trí 2",#REF!,9,0)</f>
        <v>#REF!</v>
      </c>
      <c r="S628" s="95" t="e">
        <f>VLOOKUP(H628&amp;"Vị trí 3",#REF!,9,0)</f>
        <v>#REF!</v>
      </c>
      <c r="T628" s="95" t="e">
        <f>VLOOKUP(H628&amp;"Vị trí 4",#REF!,9,0)</f>
        <v>#REF!</v>
      </c>
      <c r="U628" s="237"/>
      <c r="V628" s="237"/>
      <c r="W628" s="237"/>
      <c r="X628" s="237"/>
      <c r="Y628" s="238"/>
      <c r="Z628" s="238"/>
      <c r="AA628" s="238"/>
      <c r="AB628" s="238"/>
      <c r="AC628" s="237"/>
      <c r="AD628" s="237"/>
      <c r="AE628" s="237"/>
      <c r="AF628" s="237"/>
      <c r="AG628" s="238"/>
      <c r="AH628" s="238"/>
      <c r="AI628" s="238"/>
      <c r="AJ628" s="238"/>
      <c r="AK628" s="86">
        <v>7.99</v>
      </c>
      <c r="AL628" s="86"/>
      <c r="AM628" s="239"/>
      <c r="AN628" s="239">
        <f t="shared" si="376"/>
        <v>4.7</v>
      </c>
      <c r="AO628" s="98">
        <f t="shared" si="377"/>
        <v>8460</v>
      </c>
      <c r="AP628" s="98">
        <f t="shared" si="378"/>
        <v>4230</v>
      </c>
      <c r="AQ628" s="98">
        <f t="shared" si="379"/>
        <v>3760</v>
      </c>
      <c r="AR628" s="98">
        <f t="shared" si="380"/>
        <v>3290</v>
      </c>
      <c r="AS628" s="99">
        <f t="shared" si="381"/>
        <v>8500</v>
      </c>
      <c r="AT628" s="99">
        <f t="shared" si="381"/>
        <v>4200</v>
      </c>
      <c r="AU628" s="99">
        <f t="shared" si="381"/>
        <v>3800</v>
      </c>
      <c r="AV628" s="99">
        <f t="shared" si="381"/>
        <v>3300</v>
      </c>
      <c r="AW628" s="100">
        <f t="shared" si="382"/>
        <v>1269</v>
      </c>
      <c r="AX628" s="240" t="s">
        <v>94</v>
      </c>
      <c r="AY628" s="101">
        <v>1400</v>
      </c>
      <c r="AZ628" s="102">
        <v>840</v>
      </c>
      <c r="BA628" s="102">
        <v>600</v>
      </c>
      <c r="BB628" s="102">
        <v>490</v>
      </c>
      <c r="BC628" s="237">
        <v>1200</v>
      </c>
      <c r="BD628" s="237">
        <v>720</v>
      </c>
      <c r="BE628" s="237">
        <v>510</v>
      </c>
      <c r="BF628" s="237">
        <v>420</v>
      </c>
      <c r="BG628" s="103">
        <f t="shared" si="383"/>
        <v>2031</v>
      </c>
      <c r="BJ628" s="235" t="e">
        <f>M628*#REF!</f>
        <v>#REF!</v>
      </c>
      <c r="BK628" s="235" t="e">
        <f>N628*#REF!</f>
        <v>#REF!</v>
      </c>
      <c r="BL628" s="235" t="e">
        <f>O628*#REF!</f>
        <v>#REF!</v>
      </c>
      <c r="BM628" s="235" t="e">
        <f>P628*#REF!</f>
        <v>#REF!</v>
      </c>
    </row>
    <row r="629" spans="1:65" s="104" customFormat="1" ht="63" x14ac:dyDescent="0.25">
      <c r="A629" s="83" t="str">
        <f t="shared" si="384"/>
        <v>XL42DT_D3+1</v>
      </c>
      <c r="B629" s="83" t="str">
        <f t="shared" si="385"/>
        <v>XL42DT_D3+2</v>
      </c>
      <c r="C629" s="83" t="str">
        <f t="shared" si="386"/>
        <v>XL42DT_D3+3</v>
      </c>
      <c r="D629" s="83" t="str">
        <f t="shared" si="387"/>
        <v>XL42DT_D3+4</v>
      </c>
      <c r="E629" s="32" t="s">
        <v>94</v>
      </c>
      <c r="F629" s="85"/>
      <c r="G629" s="85"/>
      <c r="H629" s="93" t="s">
        <v>304</v>
      </c>
      <c r="I629" s="84" t="s">
        <v>5703</v>
      </c>
      <c r="J629" s="94" t="s">
        <v>5693</v>
      </c>
      <c r="K629" s="84" t="str">
        <f t="shared" si="352"/>
        <v>XL42DT_D3</v>
      </c>
      <c r="L629" s="94" t="s">
        <v>5119</v>
      </c>
      <c r="M629" s="95">
        <v>1600</v>
      </c>
      <c r="N629" s="96">
        <v>800</v>
      </c>
      <c r="O629" s="96">
        <v>650</v>
      </c>
      <c r="P629" s="96">
        <v>500</v>
      </c>
      <c r="Q629" s="95" t="e">
        <f>VLOOKUP(H629&amp;"Vị trí 1",#REF!,9,0)</f>
        <v>#REF!</v>
      </c>
      <c r="R629" s="95" t="e">
        <f>VLOOKUP(H629&amp;"Vị trí 2",#REF!,9,0)</f>
        <v>#REF!</v>
      </c>
      <c r="S629" s="95" t="e">
        <f>VLOOKUP(H629&amp;"Vị trí 3",#REF!,9,0)</f>
        <v>#REF!</v>
      </c>
      <c r="T629" s="95" t="e">
        <f>VLOOKUP(H629&amp;"Vị trí 4",#REF!,9,0)</f>
        <v>#REF!</v>
      </c>
      <c r="U629" s="237"/>
      <c r="V629" s="237"/>
      <c r="W629" s="237"/>
      <c r="X629" s="237"/>
      <c r="Y629" s="238"/>
      <c r="Z629" s="238"/>
      <c r="AA629" s="238"/>
      <c r="AB629" s="238"/>
      <c r="AC629" s="237"/>
      <c r="AD629" s="237"/>
      <c r="AE629" s="237"/>
      <c r="AF629" s="237"/>
      <c r="AG629" s="238"/>
      <c r="AH629" s="238"/>
      <c r="AI629" s="238"/>
      <c r="AJ629" s="238"/>
      <c r="AK629" s="86">
        <v>7.99</v>
      </c>
      <c r="AL629" s="86"/>
      <c r="AM629" s="239"/>
      <c r="AN629" s="239">
        <f t="shared" si="376"/>
        <v>4.7</v>
      </c>
      <c r="AO629" s="98">
        <f t="shared" si="377"/>
        <v>7520</v>
      </c>
      <c r="AP629" s="98">
        <f t="shared" si="378"/>
        <v>3760</v>
      </c>
      <c r="AQ629" s="98">
        <f t="shared" si="379"/>
        <v>3055</v>
      </c>
      <c r="AR629" s="98">
        <f t="shared" si="380"/>
        <v>2350</v>
      </c>
      <c r="AS629" s="99">
        <f t="shared" si="381"/>
        <v>7500</v>
      </c>
      <c r="AT629" s="99">
        <f t="shared" si="381"/>
        <v>3800</v>
      </c>
      <c r="AU629" s="99">
        <f t="shared" si="381"/>
        <v>3100</v>
      </c>
      <c r="AV629" s="99">
        <f t="shared" si="381"/>
        <v>2400</v>
      </c>
      <c r="AW629" s="100">
        <f t="shared" si="382"/>
        <v>1128</v>
      </c>
      <c r="AX629" s="240" t="s">
        <v>94</v>
      </c>
      <c r="AY629" s="101">
        <v>1400</v>
      </c>
      <c r="AZ629" s="102">
        <v>840</v>
      </c>
      <c r="BA629" s="102">
        <v>600</v>
      </c>
      <c r="BB629" s="102">
        <v>490</v>
      </c>
      <c r="BC629" s="237">
        <v>1200</v>
      </c>
      <c r="BD629" s="237">
        <v>720</v>
      </c>
      <c r="BE629" s="237">
        <v>510</v>
      </c>
      <c r="BF629" s="237">
        <v>420</v>
      </c>
      <c r="BG629" s="103">
        <f t="shared" si="383"/>
        <v>1272</v>
      </c>
      <c r="BJ629" s="235" t="e">
        <f>M629*#REF!</f>
        <v>#REF!</v>
      </c>
      <c r="BK629" s="235" t="e">
        <f>N629*#REF!</f>
        <v>#REF!</v>
      </c>
      <c r="BL629" s="235" t="e">
        <f>O629*#REF!</f>
        <v>#REF!</v>
      </c>
      <c r="BM629" s="235" t="e">
        <f>P629*#REF!</f>
        <v>#REF!</v>
      </c>
    </row>
    <row r="630" spans="1:65" s="104" customFormat="1" ht="35.1" customHeight="1" x14ac:dyDescent="0.25">
      <c r="A630" s="83" t="str">
        <f t="shared" si="384"/>
        <v>XL43DT+1</v>
      </c>
      <c r="B630" s="83" t="str">
        <f t="shared" si="385"/>
        <v>XL43DT+2</v>
      </c>
      <c r="C630" s="83" t="str">
        <f t="shared" si="386"/>
        <v>XL43DT+3</v>
      </c>
      <c r="D630" s="83" t="str">
        <f t="shared" si="387"/>
        <v>XL43DT+4</v>
      </c>
      <c r="E630" s="32" t="s">
        <v>94</v>
      </c>
      <c r="F630" s="85">
        <v>43</v>
      </c>
      <c r="G630" s="85"/>
      <c r="H630" s="93" t="s">
        <v>305</v>
      </c>
      <c r="I630" s="84" t="s">
        <v>5704</v>
      </c>
      <c r="J630" s="94" t="s">
        <v>210</v>
      </c>
      <c r="K630" s="84" t="str">
        <f t="shared" si="352"/>
        <v>XL43DT</v>
      </c>
      <c r="L630" s="94" t="s">
        <v>5705</v>
      </c>
      <c r="M630" s="95">
        <v>2200</v>
      </c>
      <c r="N630" s="95">
        <v>1200</v>
      </c>
      <c r="O630" s="96">
        <v>850</v>
      </c>
      <c r="P630" s="96">
        <v>700</v>
      </c>
      <c r="Q630" s="95" t="e">
        <f>VLOOKUP(H630&amp;"Vị trí 1",#REF!,9,0)</f>
        <v>#REF!</v>
      </c>
      <c r="R630" s="95" t="e">
        <f>VLOOKUP(H630&amp;"Vị trí 2",#REF!,9,0)</f>
        <v>#REF!</v>
      </c>
      <c r="S630" s="95" t="e">
        <f>VLOOKUP(H630&amp;"Vị trí 3",#REF!,9,0)</f>
        <v>#REF!</v>
      </c>
      <c r="T630" s="95" t="e">
        <f>VLOOKUP(H630&amp;"Vị trí 4",#REF!,9,0)</f>
        <v>#REF!</v>
      </c>
      <c r="U630" s="237"/>
      <c r="V630" s="237"/>
      <c r="W630" s="237"/>
      <c r="X630" s="237"/>
      <c r="Y630" s="238"/>
      <c r="Z630" s="238"/>
      <c r="AA630" s="238"/>
      <c r="AB630" s="238"/>
      <c r="AC630" s="237"/>
      <c r="AD630" s="237"/>
      <c r="AE630" s="237"/>
      <c r="AF630" s="237"/>
      <c r="AG630" s="238"/>
      <c r="AH630" s="238"/>
      <c r="AI630" s="238"/>
      <c r="AJ630" s="238"/>
      <c r="AK630" s="86">
        <v>7.99</v>
      </c>
      <c r="AL630" s="86"/>
      <c r="AM630" s="239"/>
      <c r="AN630" s="239">
        <f t="shared" si="376"/>
        <v>4.7</v>
      </c>
      <c r="AO630" s="98">
        <f t="shared" si="377"/>
        <v>10340</v>
      </c>
      <c r="AP630" s="98">
        <f t="shared" si="378"/>
        <v>5640</v>
      </c>
      <c r="AQ630" s="98">
        <f t="shared" si="379"/>
        <v>3995</v>
      </c>
      <c r="AR630" s="98">
        <f t="shared" si="380"/>
        <v>3290</v>
      </c>
      <c r="AS630" s="99">
        <f t="shared" si="381"/>
        <v>10300</v>
      </c>
      <c r="AT630" s="99">
        <f t="shared" si="381"/>
        <v>5600</v>
      </c>
      <c r="AU630" s="99">
        <f t="shared" si="381"/>
        <v>4000</v>
      </c>
      <c r="AV630" s="99">
        <f t="shared" si="381"/>
        <v>3300</v>
      </c>
      <c r="AW630" s="100">
        <f t="shared" si="382"/>
        <v>1551</v>
      </c>
      <c r="AX630" s="240" t="s">
        <v>94</v>
      </c>
      <c r="AY630" s="101">
        <v>1540</v>
      </c>
      <c r="AZ630" s="102">
        <v>840</v>
      </c>
      <c r="BA630" s="102">
        <v>600</v>
      </c>
      <c r="BB630" s="102">
        <v>490</v>
      </c>
      <c r="BC630" s="237">
        <v>1320</v>
      </c>
      <c r="BD630" s="237">
        <v>720</v>
      </c>
      <c r="BE630" s="237">
        <v>510</v>
      </c>
      <c r="BF630" s="237">
        <v>420</v>
      </c>
      <c r="BG630" s="103">
        <f t="shared" si="383"/>
        <v>1749</v>
      </c>
      <c r="BJ630" s="235" t="e">
        <f>M630*#REF!</f>
        <v>#REF!</v>
      </c>
      <c r="BK630" s="235" t="e">
        <f>N630*#REF!</f>
        <v>#REF!</v>
      </c>
      <c r="BL630" s="235" t="e">
        <f>O630*#REF!</f>
        <v>#REF!</v>
      </c>
      <c r="BM630" s="235" t="e">
        <f>P630*#REF!</f>
        <v>#REF!</v>
      </c>
    </row>
    <row r="631" spans="1:65" s="104" customFormat="1" ht="47.25" x14ac:dyDescent="0.25">
      <c r="A631" s="83" t="str">
        <f t="shared" si="384"/>
        <v>XL44DT+1</v>
      </c>
      <c r="B631" s="83" t="str">
        <f t="shared" si="385"/>
        <v>XL44DT+2</v>
      </c>
      <c r="C631" s="83" t="str">
        <f t="shared" si="386"/>
        <v>XL44DT+3</v>
      </c>
      <c r="D631" s="83" t="str">
        <f t="shared" si="387"/>
        <v>XL44DT+4</v>
      </c>
      <c r="E631" s="32" t="s">
        <v>94</v>
      </c>
      <c r="F631" s="85">
        <v>44</v>
      </c>
      <c r="G631" s="85"/>
      <c r="H631" s="93" t="s">
        <v>307</v>
      </c>
      <c r="I631" s="84" t="s">
        <v>308</v>
      </c>
      <c r="J631" s="94" t="s">
        <v>210</v>
      </c>
      <c r="K631" s="84" t="str">
        <f t="shared" si="352"/>
        <v>XL44DT</v>
      </c>
      <c r="L631" s="94" t="s">
        <v>1099</v>
      </c>
      <c r="M631" s="95">
        <v>2200</v>
      </c>
      <c r="N631" s="95">
        <v>1200</v>
      </c>
      <c r="O631" s="96">
        <v>850</v>
      </c>
      <c r="P631" s="96">
        <v>700</v>
      </c>
      <c r="Q631" s="95" t="e">
        <f>VLOOKUP(H631&amp;"Vị trí 1",#REF!,9,0)</f>
        <v>#REF!</v>
      </c>
      <c r="R631" s="95" t="e">
        <f>VLOOKUP(H631&amp;"Vị trí 2",#REF!,9,0)</f>
        <v>#REF!</v>
      </c>
      <c r="S631" s="95" t="e">
        <f>VLOOKUP(H631&amp;"Vị trí 3",#REF!,9,0)</f>
        <v>#REF!</v>
      </c>
      <c r="T631" s="95" t="e">
        <f>VLOOKUP(H631&amp;"Vị trí 4",#REF!,9,0)</f>
        <v>#REF!</v>
      </c>
      <c r="U631" s="237"/>
      <c r="V631" s="237"/>
      <c r="W631" s="237"/>
      <c r="X631" s="237"/>
      <c r="Y631" s="238"/>
      <c r="Z631" s="238"/>
      <c r="AA631" s="238"/>
      <c r="AB631" s="238"/>
      <c r="AC631" s="237"/>
      <c r="AD631" s="237"/>
      <c r="AE631" s="237"/>
      <c r="AF631" s="237"/>
      <c r="AG631" s="238"/>
      <c r="AH631" s="238"/>
      <c r="AI631" s="238"/>
      <c r="AJ631" s="238"/>
      <c r="AK631" s="86">
        <v>7.99</v>
      </c>
      <c r="AL631" s="86"/>
      <c r="AM631" s="239"/>
      <c r="AN631" s="239">
        <f t="shared" si="376"/>
        <v>4.7</v>
      </c>
      <c r="AO631" s="98">
        <f t="shared" si="377"/>
        <v>10340</v>
      </c>
      <c r="AP631" s="98">
        <f t="shared" si="378"/>
        <v>5640</v>
      </c>
      <c r="AQ631" s="98">
        <f t="shared" si="379"/>
        <v>3995</v>
      </c>
      <c r="AR631" s="98">
        <f t="shared" si="380"/>
        <v>3290</v>
      </c>
      <c r="AS631" s="99">
        <f t="shared" si="381"/>
        <v>10300</v>
      </c>
      <c r="AT631" s="99">
        <f t="shared" si="381"/>
        <v>5600</v>
      </c>
      <c r="AU631" s="99">
        <f t="shared" si="381"/>
        <v>4000</v>
      </c>
      <c r="AV631" s="99">
        <f t="shared" si="381"/>
        <v>3300</v>
      </c>
      <c r="AW631" s="100">
        <f t="shared" si="382"/>
        <v>1551</v>
      </c>
      <c r="AX631" s="240" t="s">
        <v>94</v>
      </c>
      <c r="AY631" s="101">
        <v>1400</v>
      </c>
      <c r="AZ631" s="102">
        <v>840</v>
      </c>
      <c r="BA631" s="102">
        <v>600</v>
      </c>
      <c r="BB631" s="102">
        <v>490</v>
      </c>
      <c r="BC631" s="237">
        <v>1200</v>
      </c>
      <c r="BD631" s="237">
        <v>720</v>
      </c>
      <c r="BE631" s="237">
        <v>510</v>
      </c>
      <c r="BF631" s="237">
        <v>420</v>
      </c>
      <c r="BG631" s="103">
        <f t="shared" si="383"/>
        <v>1749</v>
      </c>
      <c r="BJ631" s="235" t="e">
        <f>M631*#REF!</f>
        <v>#REF!</v>
      </c>
      <c r="BK631" s="235" t="e">
        <f>N631*#REF!</f>
        <v>#REF!</v>
      </c>
      <c r="BL631" s="235" t="e">
        <f>O631*#REF!</f>
        <v>#REF!</v>
      </c>
      <c r="BM631" s="235" t="e">
        <f>P631*#REF!</f>
        <v>#REF!</v>
      </c>
    </row>
    <row r="632" spans="1:65" s="104" customFormat="1" ht="35.1" customHeight="1" x14ac:dyDescent="0.25">
      <c r="A632" s="83" t="str">
        <f t="shared" si="384"/>
        <v>XL45DT+1</v>
      </c>
      <c r="B632" s="83" t="str">
        <f t="shared" si="385"/>
        <v>XL45DT+2</v>
      </c>
      <c r="C632" s="83" t="str">
        <f t="shared" si="386"/>
        <v>XL45DT+3</v>
      </c>
      <c r="D632" s="83" t="str">
        <f t="shared" si="387"/>
        <v>XL45DT+4</v>
      </c>
      <c r="E632" s="32" t="s">
        <v>94</v>
      </c>
      <c r="F632" s="85">
        <v>45</v>
      </c>
      <c r="G632" s="85"/>
      <c r="H632" s="93" t="s">
        <v>309</v>
      </c>
      <c r="I632" s="84" t="s">
        <v>5706</v>
      </c>
      <c r="J632" s="94" t="s">
        <v>210</v>
      </c>
      <c r="K632" s="84" t="str">
        <f t="shared" si="352"/>
        <v>XL45DT</v>
      </c>
      <c r="L632" s="94" t="s">
        <v>5707</v>
      </c>
      <c r="M632" s="95">
        <v>2000</v>
      </c>
      <c r="N632" s="95">
        <v>1200</v>
      </c>
      <c r="O632" s="96">
        <v>850</v>
      </c>
      <c r="P632" s="96">
        <v>700</v>
      </c>
      <c r="Q632" s="95" t="e">
        <f>VLOOKUP(H632&amp;"Vị trí 1",#REF!,9,0)</f>
        <v>#REF!</v>
      </c>
      <c r="R632" s="95" t="e">
        <f>VLOOKUP(H632&amp;"Vị trí 2",#REF!,9,0)</f>
        <v>#REF!</v>
      </c>
      <c r="S632" s="95" t="e">
        <f>VLOOKUP(H632&amp;"Vị trí 3",#REF!,9,0)</f>
        <v>#REF!</v>
      </c>
      <c r="T632" s="95" t="e">
        <f>VLOOKUP(H632&amp;"Vị trí 4",#REF!,9,0)</f>
        <v>#REF!</v>
      </c>
      <c r="U632" s="237" t="e">
        <f>VLOOKUP(A632,#REF!,32,0)</f>
        <v>#REF!</v>
      </c>
      <c r="V632" s="237"/>
      <c r="W632" s="237"/>
      <c r="X632" s="237"/>
      <c r="Y632" s="238" t="e">
        <f>U632/M632</f>
        <v>#REF!</v>
      </c>
      <c r="Z632" s="238"/>
      <c r="AA632" s="238"/>
      <c r="AB632" s="238"/>
      <c r="AC632" s="237"/>
      <c r="AD632" s="237"/>
      <c r="AE632" s="237"/>
      <c r="AF632" s="237"/>
      <c r="AG632" s="238"/>
      <c r="AH632" s="238"/>
      <c r="AI632" s="238"/>
      <c r="AJ632" s="238"/>
      <c r="AK632" s="86">
        <v>7.99</v>
      </c>
      <c r="AL632" s="86"/>
      <c r="AM632" s="239"/>
      <c r="AN632" s="239">
        <f t="shared" si="376"/>
        <v>4.7</v>
      </c>
      <c r="AO632" s="98">
        <f t="shared" si="377"/>
        <v>9400</v>
      </c>
      <c r="AP632" s="98">
        <f t="shared" si="378"/>
        <v>5640</v>
      </c>
      <c r="AQ632" s="98">
        <f t="shared" si="379"/>
        <v>3995</v>
      </c>
      <c r="AR632" s="98">
        <f t="shared" si="380"/>
        <v>3290</v>
      </c>
      <c r="AS632" s="99">
        <f t="shared" si="381"/>
        <v>9400</v>
      </c>
      <c r="AT632" s="99">
        <f t="shared" si="381"/>
        <v>5600</v>
      </c>
      <c r="AU632" s="99">
        <f t="shared" si="381"/>
        <v>4000</v>
      </c>
      <c r="AV632" s="99">
        <f t="shared" si="381"/>
        <v>3300</v>
      </c>
      <c r="AW632" s="100">
        <f t="shared" si="382"/>
        <v>1410</v>
      </c>
      <c r="AX632" s="240" t="s">
        <v>94</v>
      </c>
      <c r="AY632" s="101">
        <v>1260</v>
      </c>
      <c r="AZ632" s="102">
        <v>630</v>
      </c>
      <c r="BA632" s="102">
        <v>560</v>
      </c>
      <c r="BB632" s="102">
        <v>490</v>
      </c>
      <c r="BC632" s="237">
        <v>1080</v>
      </c>
      <c r="BD632" s="237">
        <v>540</v>
      </c>
      <c r="BE632" s="237">
        <v>480</v>
      </c>
      <c r="BF632" s="237">
        <v>420</v>
      </c>
      <c r="BG632" s="103">
        <f t="shared" si="383"/>
        <v>1890</v>
      </c>
      <c r="BJ632" s="235" t="e">
        <f>M632*#REF!</f>
        <v>#REF!</v>
      </c>
      <c r="BK632" s="235" t="e">
        <f>N632*#REF!</f>
        <v>#REF!</v>
      </c>
      <c r="BL632" s="235" t="e">
        <f>O632*#REF!</f>
        <v>#REF!</v>
      </c>
      <c r="BM632" s="235" t="e">
        <f>P632*#REF!</f>
        <v>#REF!</v>
      </c>
    </row>
    <row r="633" spans="1:65" s="104" customFormat="1" ht="47.25" x14ac:dyDescent="0.25">
      <c r="A633" s="83" t="str">
        <f t="shared" si="384"/>
        <v>XL46DT+1</v>
      </c>
      <c r="B633" s="83" t="str">
        <f t="shared" si="385"/>
        <v>XL46DT+2</v>
      </c>
      <c r="C633" s="83" t="str">
        <f t="shared" si="386"/>
        <v>XL46DT+3</v>
      </c>
      <c r="D633" s="83" t="str">
        <f t="shared" si="387"/>
        <v>XL46DT+4</v>
      </c>
      <c r="E633" s="32" t="s">
        <v>94</v>
      </c>
      <c r="F633" s="85">
        <v>46</v>
      </c>
      <c r="G633" s="85"/>
      <c r="H633" s="93" t="s">
        <v>310</v>
      </c>
      <c r="I633" s="84" t="s">
        <v>93</v>
      </c>
      <c r="J633" s="94" t="s">
        <v>5153</v>
      </c>
      <c r="K633" s="84" t="str">
        <f t="shared" si="352"/>
        <v>XL46DT</v>
      </c>
      <c r="L633" s="94" t="s">
        <v>212</v>
      </c>
      <c r="M633" s="95">
        <v>2200</v>
      </c>
      <c r="N633" s="95">
        <v>1200</v>
      </c>
      <c r="O633" s="96">
        <v>850</v>
      </c>
      <c r="P633" s="96">
        <v>700</v>
      </c>
      <c r="Q633" s="95" t="e">
        <f>VLOOKUP(H633&amp;"Vị trí 1",#REF!,9,0)</f>
        <v>#REF!</v>
      </c>
      <c r="R633" s="95" t="e">
        <f>VLOOKUP(H633&amp;"Vị trí 2",#REF!,9,0)</f>
        <v>#REF!</v>
      </c>
      <c r="S633" s="95" t="e">
        <f>VLOOKUP(H633&amp;"Vị trí 3",#REF!,9,0)</f>
        <v>#REF!</v>
      </c>
      <c r="T633" s="95" t="e">
        <f>VLOOKUP(H633&amp;"Vị trí 4",#REF!,9,0)</f>
        <v>#REF!</v>
      </c>
      <c r="U633" s="237"/>
      <c r="V633" s="237" t="e">
        <f>VLOOKUP(B633,#REF!,32,0)</f>
        <v>#REF!</v>
      </c>
      <c r="W633" s="237"/>
      <c r="X633" s="237"/>
      <c r="Y633" s="238"/>
      <c r="Z633" s="238" t="e">
        <f>V633/N633</f>
        <v>#REF!</v>
      </c>
      <c r="AA633" s="238"/>
      <c r="AB633" s="238"/>
      <c r="AC633" s="237"/>
      <c r="AD633" s="237"/>
      <c r="AE633" s="237"/>
      <c r="AF633" s="237"/>
      <c r="AG633" s="238"/>
      <c r="AH633" s="238"/>
      <c r="AI633" s="238"/>
      <c r="AJ633" s="238"/>
      <c r="AK633" s="86">
        <v>7.99</v>
      </c>
      <c r="AL633" s="86"/>
      <c r="AM633" s="239"/>
      <c r="AN633" s="239">
        <f t="shared" si="376"/>
        <v>4.7</v>
      </c>
      <c r="AO633" s="98">
        <f t="shared" si="377"/>
        <v>10340</v>
      </c>
      <c r="AP633" s="98">
        <f t="shared" si="378"/>
        <v>5640</v>
      </c>
      <c r="AQ633" s="98">
        <f t="shared" si="379"/>
        <v>3995</v>
      </c>
      <c r="AR633" s="98">
        <f t="shared" si="380"/>
        <v>3290</v>
      </c>
      <c r="AS633" s="99">
        <f t="shared" si="381"/>
        <v>10300</v>
      </c>
      <c r="AT633" s="99">
        <f t="shared" si="381"/>
        <v>5600</v>
      </c>
      <c r="AU633" s="99">
        <f t="shared" si="381"/>
        <v>4000</v>
      </c>
      <c r="AV633" s="99">
        <f t="shared" si="381"/>
        <v>3300</v>
      </c>
      <c r="AW633" s="100">
        <f t="shared" si="382"/>
        <v>1551</v>
      </c>
      <c r="AX633" s="240" t="s">
        <v>94</v>
      </c>
      <c r="AY633" s="101">
        <v>1260</v>
      </c>
      <c r="AZ633" s="102">
        <v>630</v>
      </c>
      <c r="BA633" s="102">
        <v>560</v>
      </c>
      <c r="BB633" s="102">
        <v>490</v>
      </c>
      <c r="BC633" s="237">
        <v>1080</v>
      </c>
      <c r="BD633" s="237">
        <v>540</v>
      </c>
      <c r="BE633" s="237">
        <v>480</v>
      </c>
      <c r="BF633" s="237">
        <v>420</v>
      </c>
      <c r="BG633" s="103">
        <f t="shared" si="383"/>
        <v>1749</v>
      </c>
      <c r="BJ633" s="235" t="e">
        <f>M633*#REF!</f>
        <v>#REF!</v>
      </c>
      <c r="BK633" s="235" t="e">
        <f>N633*#REF!</f>
        <v>#REF!</v>
      </c>
      <c r="BL633" s="235" t="e">
        <f>O633*#REF!</f>
        <v>#REF!</v>
      </c>
      <c r="BM633" s="235" t="e">
        <f>P633*#REF!</f>
        <v>#REF!</v>
      </c>
    </row>
    <row r="634" spans="1:65" s="104" customFormat="1" ht="35.1" customHeight="1" x14ac:dyDescent="0.25">
      <c r="A634" s="83" t="str">
        <f t="shared" si="384"/>
        <v>XL47DT+1</v>
      </c>
      <c r="B634" s="83" t="str">
        <f t="shared" si="385"/>
        <v>XL47DT+2</v>
      </c>
      <c r="C634" s="83" t="str">
        <f t="shared" si="386"/>
        <v>XL47DT+3</v>
      </c>
      <c r="D634" s="83" t="str">
        <f t="shared" si="387"/>
        <v>XL47DT+4</v>
      </c>
      <c r="E634" s="32" t="s">
        <v>94</v>
      </c>
      <c r="F634" s="85">
        <v>47</v>
      </c>
      <c r="G634" s="85"/>
      <c r="H634" s="93" t="s">
        <v>311</v>
      </c>
      <c r="I634" s="84" t="s">
        <v>312</v>
      </c>
      <c r="J634" s="94" t="s">
        <v>212</v>
      </c>
      <c r="K634" s="84" t="str">
        <f t="shared" si="352"/>
        <v>XL47DT</v>
      </c>
      <c r="L634" s="94" t="s">
        <v>326</v>
      </c>
      <c r="M634" s="95">
        <v>2000</v>
      </c>
      <c r="N634" s="95">
        <v>1200</v>
      </c>
      <c r="O634" s="96">
        <v>850</v>
      </c>
      <c r="P634" s="96">
        <v>700</v>
      </c>
      <c r="Q634" s="95" t="e">
        <f>VLOOKUP(H634&amp;"Vị trí 1",#REF!,9,0)</f>
        <v>#REF!</v>
      </c>
      <c r="R634" s="95" t="e">
        <f>VLOOKUP(H634&amp;"Vị trí 2",#REF!,9,0)</f>
        <v>#REF!</v>
      </c>
      <c r="S634" s="95" t="e">
        <f>VLOOKUP(H634&amp;"Vị trí 3",#REF!,9,0)</f>
        <v>#REF!</v>
      </c>
      <c r="T634" s="95" t="e">
        <f>VLOOKUP(H634&amp;"Vị trí 4",#REF!,9,0)</f>
        <v>#REF!</v>
      </c>
      <c r="U634" s="237"/>
      <c r="V634" s="237"/>
      <c r="W634" s="237"/>
      <c r="X634" s="237"/>
      <c r="Y634" s="238"/>
      <c r="Z634" s="238"/>
      <c r="AA634" s="238"/>
      <c r="AB634" s="238"/>
      <c r="AC634" s="237"/>
      <c r="AD634" s="237"/>
      <c r="AE634" s="237"/>
      <c r="AF634" s="237"/>
      <c r="AG634" s="238"/>
      <c r="AH634" s="238"/>
      <c r="AI634" s="238"/>
      <c r="AJ634" s="238"/>
      <c r="AK634" s="86">
        <v>7.99</v>
      </c>
      <c r="AL634" s="86"/>
      <c r="AM634" s="239"/>
      <c r="AN634" s="239">
        <f t="shared" si="376"/>
        <v>4.7</v>
      </c>
      <c r="AO634" s="98">
        <f t="shared" si="377"/>
        <v>9400</v>
      </c>
      <c r="AP634" s="98">
        <f t="shared" si="378"/>
        <v>5640</v>
      </c>
      <c r="AQ634" s="98">
        <f t="shared" si="379"/>
        <v>3995</v>
      </c>
      <c r="AR634" s="98">
        <f t="shared" si="380"/>
        <v>3290</v>
      </c>
      <c r="AS634" s="99">
        <f t="shared" si="381"/>
        <v>9400</v>
      </c>
      <c r="AT634" s="99">
        <f t="shared" si="381"/>
        <v>5600</v>
      </c>
      <c r="AU634" s="99">
        <f t="shared" si="381"/>
        <v>4000</v>
      </c>
      <c r="AV634" s="99">
        <f t="shared" si="381"/>
        <v>3300</v>
      </c>
      <c r="AW634" s="100">
        <f t="shared" si="382"/>
        <v>1410</v>
      </c>
      <c r="AX634" s="240" t="s">
        <v>94</v>
      </c>
      <c r="AY634" s="101">
        <v>1260</v>
      </c>
      <c r="AZ634" s="102">
        <v>630</v>
      </c>
      <c r="BA634" s="102">
        <v>560</v>
      </c>
      <c r="BB634" s="102">
        <v>490</v>
      </c>
      <c r="BC634" s="237">
        <v>1080</v>
      </c>
      <c r="BD634" s="237">
        <v>540</v>
      </c>
      <c r="BE634" s="237">
        <v>480</v>
      </c>
      <c r="BF634" s="237">
        <v>420</v>
      </c>
      <c r="BG634" s="103">
        <f t="shared" si="383"/>
        <v>1890</v>
      </c>
      <c r="BJ634" s="235" t="e">
        <f>M634*#REF!</f>
        <v>#REF!</v>
      </c>
      <c r="BK634" s="235" t="e">
        <f>N634*#REF!</f>
        <v>#REF!</v>
      </c>
      <c r="BL634" s="235" t="e">
        <f>O634*#REF!</f>
        <v>#REF!</v>
      </c>
      <c r="BM634" s="235" t="e">
        <f>P634*#REF!</f>
        <v>#REF!</v>
      </c>
    </row>
    <row r="635" spans="1:65" s="104" customFormat="1" ht="35.1" customHeight="1" x14ac:dyDescent="0.25">
      <c r="A635" s="83" t="str">
        <f t="shared" si="384"/>
        <v>XL48DT+1</v>
      </c>
      <c r="B635" s="83" t="str">
        <f t="shared" si="385"/>
        <v>XL48DT+2</v>
      </c>
      <c r="C635" s="83" t="str">
        <f t="shared" si="386"/>
        <v>XL48DT+3</v>
      </c>
      <c r="D635" s="83" t="str">
        <f t="shared" si="387"/>
        <v>XL48DT+4</v>
      </c>
      <c r="E635" s="32" t="s">
        <v>94</v>
      </c>
      <c r="F635" s="85">
        <v>48</v>
      </c>
      <c r="G635" s="85"/>
      <c r="H635" s="93" t="s">
        <v>313</v>
      </c>
      <c r="I635" s="84" t="s">
        <v>5708</v>
      </c>
      <c r="J635" s="94" t="s">
        <v>210</v>
      </c>
      <c r="K635" s="84" t="str">
        <f t="shared" si="352"/>
        <v>XL48DT</v>
      </c>
      <c r="L635" s="94" t="s">
        <v>5709</v>
      </c>
      <c r="M635" s="95">
        <v>2000</v>
      </c>
      <c r="N635" s="95">
        <v>1200</v>
      </c>
      <c r="O635" s="96">
        <v>850</v>
      </c>
      <c r="P635" s="96">
        <v>700</v>
      </c>
      <c r="Q635" s="95" t="e">
        <f>VLOOKUP(H635&amp;"Vị trí 1",#REF!,9,0)</f>
        <v>#REF!</v>
      </c>
      <c r="R635" s="95" t="e">
        <f>VLOOKUP(H635&amp;"Vị trí 2",#REF!,9,0)</f>
        <v>#REF!</v>
      </c>
      <c r="S635" s="95" t="e">
        <f>VLOOKUP(H635&amp;"Vị trí 3",#REF!,9,0)</f>
        <v>#REF!</v>
      </c>
      <c r="T635" s="95" t="e">
        <f>VLOOKUP(H635&amp;"Vị trí 4",#REF!,9,0)</f>
        <v>#REF!</v>
      </c>
      <c r="U635" s="237"/>
      <c r="V635" s="237"/>
      <c r="W635" s="237"/>
      <c r="X635" s="237"/>
      <c r="Y635" s="238"/>
      <c r="Z635" s="238"/>
      <c r="AA635" s="238"/>
      <c r="AB635" s="238"/>
      <c r="AC635" s="237"/>
      <c r="AD635" s="237"/>
      <c r="AE635" s="237"/>
      <c r="AF635" s="237"/>
      <c r="AG635" s="238"/>
      <c r="AH635" s="238"/>
      <c r="AI635" s="238"/>
      <c r="AJ635" s="238"/>
      <c r="AK635" s="86">
        <v>7.99</v>
      </c>
      <c r="AL635" s="86"/>
      <c r="AM635" s="239"/>
      <c r="AN635" s="239">
        <f t="shared" si="376"/>
        <v>4.7</v>
      </c>
      <c r="AO635" s="98">
        <f t="shared" si="377"/>
        <v>9400</v>
      </c>
      <c r="AP635" s="98">
        <f t="shared" si="378"/>
        <v>5640</v>
      </c>
      <c r="AQ635" s="98">
        <f t="shared" si="379"/>
        <v>3995</v>
      </c>
      <c r="AR635" s="98">
        <f t="shared" si="380"/>
        <v>3290</v>
      </c>
      <c r="AS635" s="99">
        <f t="shared" si="381"/>
        <v>9400</v>
      </c>
      <c r="AT635" s="99">
        <f t="shared" si="381"/>
        <v>5600</v>
      </c>
      <c r="AU635" s="99">
        <f t="shared" si="381"/>
        <v>4000</v>
      </c>
      <c r="AV635" s="99">
        <f t="shared" si="381"/>
        <v>3300</v>
      </c>
      <c r="AW635" s="100">
        <f t="shared" si="382"/>
        <v>1410</v>
      </c>
      <c r="AX635" s="240" t="s">
        <v>94</v>
      </c>
      <c r="AY635" s="101">
        <v>1260</v>
      </c>
      <c r="AZ635" s="102">
        <v>630</v>
      </c>
      <c r="BA635" s="102">
        <v>560</v>
      </c>
      <c r="BB635" s="102">
        <v>490</v>
      </c>
      <c r="BC635" s="237">
        <v>1080</v>
      </c>
      <c r="BD635" s="237">
        <v>540</v>
      </c>
      <c r="BE635" s="237">
        <v>480</v>
      </c>
      <c r="BF635" s="237">
        <v>420</v>
      </c>
      <c r="BG635" s="103">
        <f t="shared" si="383"/>
        <v>1890</v>
      </c>
      <c r="BJ635" s="235" t="e">
        <f>M635*#REF!</f>
        <v>#REF!</v>
      </c>
      <c r="BK635" s="235" t="e">
        <f>N635*#REF!</f>
        <v>#REF!</v>
      </c>
      <c r="BL635" s="235" t="e">
        <f>O635*#REF!</f>
        <v>#REF!</v>
      </c>
      <c r="BM635" s="235" t="e">
        <f>P635*#REF!</f>
        <v>#REF!</v>
      </c>
    </row>
    <row r="636" spans="1:65" s="104" customFormat="1" ht="35.1" customHeight="1" x14ac:dyDescent="0.25">
      <c r="A636" s="83" t="str">
        <f t="shared" si="384"/>
        <v>XL49DT+1</v>
      </c>
      <c r="B636" s="83" t="str">
        <f t="shared" si="385"/>
        <v>XL49DT+2</v>
      </c>
      <c r="C636" s="83" t="str">
        <f t="shared" si="386"/>
        <v>XL49DT+3</v>
      </c>
      <c r="D636" s="83" t="str">
        <f t="shared" si="387"/>
        <v>XL49DT+4</v>
      </c>
      <c r="E636" s="32" t="s">
        <v>94</v>
      </c>
      <c r="F636" s="85">
        <v>49</v>
      </c>
      <c r="G636" s="85"/>
      <c r="H636" s="93" t="s">
        <v>315</v>
      </c>
      <c r="I636" s="84" t="s">
        <v>126</v>
      </c>
      <c r="J636" s="94" t="s">
        <v>212</v>
      </c>
      <c r="K636" s="84" t="str">
        <f t="shared" si="352"/>
        <v>XL49DT</v>
      </c>
      <c r="L636" s="94" t="s">
        <v>317</v>
      </c>
      <c r="M636" s="95">
        <v>2200</v>
      </c>
      <c r="N636" s="95">
        <v>1200</v>
      </c>
      <c r="O636" s="96">
        <v>850</v>
      </c>
      <c r="P636" s="96">
        <v>700</v>
      </c>
      <c r="Q636" s="95" t="e">
        <f>VLOOKUP(H636&amp;"Vị trí 1",#REF!,9,0)</f>
        <v>#REF!</v>
      </c>
      <c r="R636" s="95" t="e">
        <f>VLOOKUP(H636&amp;"Vị trí 2",#REF!,9,0)</f>
        <v>#REF!</v>
      </c>
      <c r="S636" s="95" t="e">
        <f>VLOOKUP(H636&amp;"Vị trí 3",#REF!,9,0)</f>
        <v>#REF!</v>
      </c>
      <c r="T636" s="95" t="e">
        <f>VLOOKUP(H636&amp;"Vị trí 4",#REF!,9,0)</f>
        <v>#REF!</v>
      </c>
      <c r="U636" s="237"/>
      <c r="V636" s="237"/>
      <c r="W636" s="237"/>
      <c r="X636" s="237"/>
      <c r="Y636" s="238"/>
      <c r="Z636" s="238"/>
      <c r="AA636" s="238"/>
      <c r="AB636" s="238"/>
      <c r="AC636" s="237"/>
      <c r="AD636" s="237"/>
      <c r="AE636" s="237"/>
      <c r="AF636" s="237"/>
      <c r="AG636" s="238"/>
      <c r="AH636" s="238"/>
      <c r="AI636" s="238"/>
      <c r="AJ636" s="238"/>
      <c r="AK636" s="86">
        <v>7.99</v>
      </c>
      <c r="AL636" s="86"/>
      <c r="AM636" s="239"/>
      <c r="AN636" s="239">
        <f t="shared" si="376"/>
        <v>4.7</v>
      </c>
      <c r="AO636" s="98">
        <f t="shared" si="377"/>
        <v>10340</v>
      </c>
      <c r="AP636" s="98">
        <f t="shared" si="378"/>
        <v>5640</v>
      </c>
      <c r="AQ636" s="98">
        <f t="shared" si="379"/>
        <v>3995</v>
      </c>
      <c r="AR636" s="98">
        <f t="shared" si="380"/>
        <v>3290</v>
      </c>
      <c r="AS636" s="99">
        <f t="shared" si="381"/>
        <v>10300</v>
      </c>
      <c r="AT636" s="99">
        <f t="shared" si="381"/>
        <v>5600</v>
      </c>
      <c r="AU636" s="99">
        <f t="shared" si="381"/>
        <v>4000</v>
      </c>
      <c r="AV636" s="99">
        <f t="shared" si="381"/>
        <v>3300</v>
      </c>
      <c r="AW636" s="100">
        <f t="shared" si="382"/>
        <v>1551</v>
      </c>
      <c r="AX636" s="240" t="s">
        <v>94</v>
      </c>
      <c r="AY636" s="101">
        <v>1260</v>
      </c>
      <c r="AZ636" s="102">
        <v>630</v>
      </c>
      <c r="BA636" s="102">
        <v>560</v>
      </c>
      <c r="BB636" s="102">
        <v>490</v>
      </c>
      <c r="BC636" s="237">
        <v>1080</v>
      </c>
      <c r="BD636" s="237">
        <v>540</v>
      </c>
      <c r="BE636" s="237">
        <v>480</v>
      </c>
      <c r="BF636" s="237">
        <v>420</v>
      </c>
      <c r="BG636" s="103">
        <f t="shared" si="383"/>
        <v>1749</v>
      </c>
      <c r="BJ636" s="235" t="e">
        <f>M636*#REF!</f>
        <v>#REF!</v>
      </c>
      <c r="BK636" s="235" t="e">
        <f>N636*#REF!</f>
        <v>#REF!</v>
      </c>
      <c r="BL636" s="235" t="e">
        <f>O636*#REF!</f>
        <v>#REF!</v>
      </c>
      <c r="BM636" s="235" t="e">
        <f>P636*#REF!</f>
        <v>#REF!</v>
      </c>
    </row>
    <row r="637" spans="1:65" s="104" customFormat="1" ht="35.1" customHeight="1" x14ac:dyDescent="0.25">
      <c r="A637" s="83" t="str">
        <f t="shared" si="384"/>
        <v>XL50DT+1</v>
      </c>
      <c r="B637" s="83" t="str">
        <f t="shared" si="385"/>
        <v>XL50DT+2</v>
      </c>
      <c r="C637" s="83" t="str">
        <f t="shared" si="386"/>
        <v>XL50DT+3</v>
      </c>
      <c r="D637" s="83" t="str">
        <f t="shared" si="387"/>
        <v>XL50DT+4</v>
      </c>
      <c r="E637" s="32" t="s">
        <v>94</v>
      </c>
      <c r="F637" s="85">
        <v>50</v>
      </c>
      <c r="G637" s="85"/>
      <c r="H637" s="93" t="s">
        <v>316</v>
      </c>
      <c r="I637" s="84" t="s">
        <v>5710</v>
      </c>
      <c r="J637" s="94" t="s">
        <v>210</v>
      </c>
      <c r="K637" s="84" t="str">
        <f t="shared" si="352"/>
        <v>XL50DT</v>
      </c>
      <c r="L637" s="94" t="s">
        <v>5711</v>
      </c>
      <c r="M637" s="95">
        <v>2000</v>
      </c>
      <c r="N637" s="95">
        <v>1200</v>
      </c>
      <c r="O637" s="96">
        <v>850</v>
      </c>
      <c r="P637" s="96">
        <v>700</v>
      </c>
      <c r="Q637" s="95" t="e">
        <f>VLOOKUP(H637&amp;"Vị trí 1",#REF!,9,0)</f>
        <v>#REF!</v>
      </c>
      <c r="R637" s="95" t="e">
        <f>VLOOKUP(H637&amp;"Vị trí 2",#REF!,9,0)</f>
        <v>#REF!</v>
      </c>
      <c r="S637" s="95" t="e">
        <f>VLOOKUP(H637&amp;"Vị trí 3",#REF!,9,0)</f>
        <v>#REF!</v>
      </c>
      <c r="T637" s="95" t="e">
        <f>VLOOKUP(H637&amp;"Vị trí 4",#REF!,9,0)</f>
        <v>#REF!</v>
      </c>
      <c r="U637" s="237"/>
      <c r="V637" s="237"/>
      <c r="W637" s="237"/>
      <c r="X637" s="237"/>
      <c r="Y637" s="238"/>
      <c r="Z637" s="238"/>
      <c r="AA637" s="238"/>
      <c r="AB637" s="238"/>
      <c r="AC637" s="237"/>
      <c r="AD637" s="237"/>
      <c r="AE637" s="237"/>
      <c r="AF637" s="237"/>
      <c r="AG637" s="238"/>
      <c r="AH637" s="238"/>
      <c r="AI637" s="238"/>
      <c r="AJ637" s="238"/>
      <c r="AK637" s="86">
        <v>7.99</v>
      </c>
      <c r="AL637" s="86"/>
      <c r="AM637" s="239"/>
      <c r="AN637" s="239">
        <f t="shared" si="376"/>
        <v>4.7</v>
      </c>
      <c r="AO637" s="98">
        <f t="shared" si="377"/>
        <v>9400</v>
      </c>
      <c r="AP637" s="98">
        <f t="shared" si="378"/>
        <v>5640</v>
      </c>
      <c r="AQ637" s="98">
        <f t="shared" si="379"/>
        <v>3995</v>
      </c>
      <c r="AR637" s="98">
        <f t="shared" si="380"/>
        <v>3290</v>
      </c>
      <c r="AS637" s="99">
        <f t="shared" si="381"/>
        <v>9400</v>
      </c>
      <c r="AT637" s="99">
        <f t="shared" si="381"/>
        <v>5600</v>
      </c>
      <c r="AU637" s="99">
        <f t="shared" si="381"/>
        <v>4000</v>
      </c>
      <c r="AV637" s="99">
        <f t="shared" si="381"/>
        <v>3300</v>
      </c>
      <c r="AW637" s="100">
        <f t="shared" si="382"/>
        <v>1410</v>
      </c>
      <c r="AX637" s="240" t="s">
        <v>94</v>
      </c>
      <c r="AY637" s="101">
        <v>1260</v>
      </c>
      <c r="AZ637" s="102">
        <v>630</v>
      </c>
      <c r="BA637" s="102">
        <v>560</v>
      </c>
      <c r="BB637" s="102">
        <v>490</v>
      </c>
      <c r="BC637" s="237">
        <v>1080</v>
      </c>
      <c r="BD637" s="237">
        <v>540</v>
      </c>
      <c r="BE637" s="237">
        <v>480</v>
      </c>
      <c r="BF637" s="237">
        <v>420</v>
      </c>
      <c r="BG637" s="103">
        <f t="shared" si="383"/>
        <v>1890</v>
      </c>
      <c r="BJ637" s="235" t="e">
        <f>M637*#REF!</f>
        <v>#REF!</v>
      </c>
      <c r="BK637" s="235" t="e">
        <f>N637*#REF!</f>
        <v>#REF!</v>
      </c>
      <c r="BL637" s="235" t="e">
        <f>O637*#REF!</f>
        <v>#REF!</v>
      </c>
      <c r="BM637" s="235" t="e">
        <f>P637*#REF!</f>
        <v>#REF!</v>
      </c>
    </row>
    <row r="638" spans="1:65" s="104" customFormat="1" ht="35.1" customHeight="1" x14ac:dyDescent="0.25">
      <c r="A638" s="83" t="str">
        <f t="shared" si="384"/>
        <v>XL51DT+1</v>
      </c>
      <c r="B638" s="83" t="str">
        <f t="shared" si="385"/>
        <v>XL51DT+2</v>
      </c>
      <c r="C638" s="83" t="str">
        <f t="shared" si="386"/>
        <v>XL51DT+3</v>
      </c>
      <c r="D638" s="83" t="str">
        <f t="shared" si="387"/>
        <v>XL51DT+4</v>
      </c>
      <c r="E638" s="32" t="s">
        <v>94</v>
      </c>
      <c r="F638" s="85">
        <v>51</v>
      </c>
      <c r="G638" s="85"/>
      <c r="H638" s="93" t="s">
        <v>318</v>
      </c>
      <c r="I638" s="84" t="s">
        <v>319</v>
      </c>
      <c r="J638" s="94" t="s">
        <v>210</v>
      </c>
      <c r="K638" s="84" t="str">
        <f t="shared" si="352"/>
        <v>XL51DT</v>
      </c>
      <c r="L638" s="94" t="s">
        <v>255</v>
      </c>
      <c r="M638" s="95">
        <v>1800</v>
      </c>
      <c r="N638" s="96">
        <v>900</v>
      </c>
      <c r="O638" s="96">
        <v>800</v>
      </c>
      <c r="P638" s="96">
        <v>700</v>
      </c>
      <c r="Q638" s="95" t="e">
        <f>VLOOKUP(H638&amp;"Vị trí 1",#REF!,9,0)</f>
        <v>#REF!</v>
      </c>
      <c r="R638" s="95" t="e">
        <f>VLOOKUP(H638&amp;"Vị trí 2",#REF!,9,0)</f>
        <v>#REF!</v>
      </c>
      <c r="S638" s="95" t="e">
        <f>VLOOKUP(H638&amp;"Vị trí 3",#REF!,9,0)</f>
        <v>#REF!</v>
      </c>
      <c r="T638" s="95" t="e">
        <f>VLOOKUP(H638&amp;"Vị trí 4",#REF!,9,0)</f>
        <v>#REF!</v>
      </c>
      <c r="U638" s="237"/>
      <c r="V638" s="237"/>
      <c r="W638" s="237"/>
      <c r="X638" s="237"/>
      <c r="Y638" s="238"/>
      <c r="Z638" s="238"/>
      <c r="AA638" s="238"/>
      <c r="AB638" s="238"/>
      <c r="AC638" s="237"/>
      <c r="AD638" s="237"/>
      <c r="AE638" s="237"/>
      <c r="AF638" s="237"/>
      <c r="AG638" s="238"/>
      <c r="AH638" s="238"/>
      <c r="AI638" s="238"/>
      <c r="AJ638" s="238"/>
      <c r="AK638" s="86">
        <v>8.3055555555555554</v>
      </c>
      <c r="AL638" s="86"/>
      <c r="AM638" s="239"/>
      <c r="AN638" s="239">
        <f t="shared" si="376"/>
        <v>4.8</v>
      </c>
      <c r="AO638" s="98">
        <f t="shared" si="377"/>
        <v>8640</v>
      </c>
      <c r="AP638" s="98">
        <f t="shared" si="378"/>
        <v>4320</v>
      </c>
      <c r="AQ638" s="98">
        <f t="shared" si="379"/>
        <v>3840</v>
      </c>
      <c r="AR638" s="98">
        <f t="shared" si="380"/>
        <v>3360</v>
      </c>
      <c r="AS638" s="99">
        <f t="shared" si="381"/>
        <v>8600</v>
      </c>
      <c r="AT638" s="99">
        <f t="shared" si="381"/>
        <v>4300</v>
      </c>
      <c r="AU638" s="99">
        <f t="shared" si="381"/>
        <v>3800</v>
      </c>
      <c r="AV638" s="99">
        <f t="shared" si="381"/>
        <v>3400</v>
      </c>
      <c r="AW638" s="100">
        <f t="shared" si="382"/>
        <v>1296</v>
      </c>
      <c r="AX638" s="240" t="s">
        <v>94</v>
      </c>
      <c r="AY638" s="101">
        <v>1260</v>
      </c>
      <c r="AZ638" s="102">
        <v>630</v>
      </c>
      <c r="BA638" s="102">
        <v>560</v>
      </c>
      <c r="BB638" s="102">
        <v>490</v>
      </c>
      <c r="BC638" s="237">
        <v>1080</v>
      </c>
      <c r="BD638" s="237">
        <v>540</v>
      </c>
      <c r="BE638" s="237">
        <v>480</v>
      </c>
      <c r="BF638" s="237">
        <v>420</v>
      </c>
      <c r="BG638" s="103">
        <f t="shared" si="383"/>
        <v>2104</v>
      </c>
      <c r="BJ638" s="235" t="e">
        <f>M638*#REF!</f>
        <v>#REF!</v>
      </c>
      <c r="BK638" s="235" t="e">
        <f>N638*#REF!</f>
        <v>#REF!</v>
      </c>
      <c r="BL638" s="235" t="e">
        <f>O638*#REF!</f>
        <v>#REF!</v>
      </c>
      <c r="BM638" s="235" t="e">
        <f>P638*#REF!</f>
        <v>#REF!</v>
      </c>
    </row>
    <row r="639" spans="1:65" s="104" customFormat="1" ht="35.1" customHeight="1" x14ac:dyDescent="0.25">
      <c r="A639" s="83" t="str">
        <f t="shared" si="384"/>
        <v>XL52DT+1</v>
      </c>
      <c r="B639" s="83" t="str">
        <f t="shared" si="385"/>
        <v>XL52DT+2</v>
      </c>
      <c r="C639" s="83" t="str">
        <f t="shared" si="386"/>
        <v>XL52DT+3</v>
      </c>
      <c r="D639" s="83" t="str">
        <f t="shared" si="387"/>
        <v>XL52DT+4</v>
      </c>
      <c r="E639" s="32" t="s">
        <v>94</v>
      </c>
      <c r="F639" s="85">
        <v>52</v>
      </c>
      <c r="G639" s="85"/>
      <c r="H639" s="93" t="s">
        <v>320</v>
      </c>
      <c r="I639" s="84" t="s">
        <v>5712</v>
      </c>
      <c r="J639" s="94" t="s">
        <v>1099</v>
      </c>
      <c r="K639" s="84" t="str">
        <f t="shared" si="352"/>
        <v>XL52DT</v>
      </c>
      <c r="L639" s="94" t="s">
        <v>5713</v>
      </c>
      <c r="M639" s="95">
        <v>1800</v>
      </c>
      <c r="N639" s="96">
        <v>900</v>
      </c>
      <c r="O639" s="96">
        <v>800</v>
      </c>
      <c r="P639" s="96">
        <v>700</v>
      </c>
      <c r="Q639" s="95" t="e">
        <f>VLOOKUP(H639&amp;"Vị trí 1",#REF!,9,0)</f>
        <v>#REF!</v>
      </c>
      <c r="R639" s="95" t="e">
        <f>VLOOKUP(H639&amp;"Vị trí 2",#REF!,9,0)</f>
        <v>#REF!</v>
      </c>
      <c r="S639" s="95" t="e">
        <f>VLOOKUP(H639&amp;"Vị trí 3",#REF!,9,0)</f>
        <v>#REF!</v>
      </c>
      <c r="T639" s="95" t="e">
        <f>VLOOKUP(H639&amp;"Vị trí 4",#REF!,9,0)</f>
        <v>#REF!</v>
      </c>
      <c r="U639" s="237"/>
      <c r="V639" s="237"/>
      <c r="W639" s="237"/>
      <c r="X639" s="237"/>
      <c r="Y639" s="238"/>
      <c r="Z639" s="238"/>
      <c r="AA639" s="238"/>
      <c r="AB639" s="238"/>
      <c r="AC639" s="237"/>
      <c r="AD639" s="237"/>
      <c r="AE639" s="237"/>
      <c r="AF639" s="237"/>
      <c r="AG639" s="238"/>
      <c r="AH639" s="238"/>
      <c r="AI639" s="238"/>
      <c r="AJ639" s="238"/>
      <c r="AK639" s="86">
        <v>8.8888888888888893</v>
      </c>
      <c r="AL639" s="86"/>
      <c r="AM639" s="239"/>
      <c r="AN639" s="239">
        <f t="shared" si="376"/>
        <v>5.2</v>
      </c>
      <c r="AO639" s="98">
        <f t="shared" si="377"/>
        <v>9360</v>
      </c>
      <c r="AP639" s="98">
        <f t="shared" si="378"/>
        <v>4680</v>
      </c>
      <c r="AQ639" s="98">
        <f t="shared" si="379"/>
        <v>4160</v>
      </c>
      <c r="AR639" s="98">
        <f t="shared" si="380"/>
        <v>3640</v>
      </c>
      <c r="AS639" s="99">
        <f t="shared" si="381"/>
        <v>9400</v>
      </c>
      <c r="AT639" s="99">
        <f t="shared" si="381"/>
        <v>4700</v>
      </c>
      <c r="AU639" s="99">
        <f t="shared" si="381"/>
        <v>4200</v>
      </c>
      <c r="AV639" s="99">
        <f t="shared" si="381"/>
        <v>3600</v>
      </c>
      <c r="AW639" s="100">
        <f t="shared" si="382"/>
        <v>1404</v>
      </c>
      <c r="AX639" s="240" t="s">
        <v>94</v>
      </c>
      <c r="AY639" s="101">
        <v>1260</v>
      </c>
      <c r="AZ639" s="102">
        <v>630</v>
      </c>
      <c r="BA639" s="102">
        <v>560</v>
      </c>
      <c r="BB639" s="102">
        <v>490</v>
      </c>
      <c r="BC639" s="237">
        <v>1080</v>
      </c>
      <c r="BD639" s="237">
        <v>540</v>
      </c>
      <c r="BE639" s="237">
        <v>480</v>
      </c>
      <c r="BF639" s="237">
        <v>420</v>
      </c>
      <c r="BG639" s="103">
        <f t="shared" si="383"/>
        <v>2196</v>
      </c>
      <c r="BJ639" s="235" t="e">
        <f>M639*#REF!</f>
        <v>#REF!</v>
      </c>
      <c r="BK639" s="235" t="e">
        <f>N639*#REF!</f>
        <v>#REF!</v>
      </c>
      <c r="BL639" s="235" t="e">
        <f>O639*#REF!</f>
        <v>#REF!</v>
      </c>
      <c r="BM639" s="235" t="e">
        <f>P639*#REF!</f>
        <v>#REF!</v>
      </c>
    </row>
    <row r="640" spans="1:65" s="104" customFormat="1" ht="35.1" customHeight="1" x14ac:dyDescent="0.25">
      <c r="A640" s="83" t="str">
        <f t="shared" si="384"/>
        <v>XL53DT+1</v>
      </c>
      <c r="B640" s="83" t="str">
        <f t="shared" si="385"/>
        <v>XL53DT+2</v>
      </c>
      <c r="C640" s="83" t="str">
        <f t="shared" si="386"/>
        <v>XL53DT+3</v>
      </c>
      <c r="D640" s="83" t="str">
        <f t="shared" si="387"/>
        <v>XL53DT+4</v>
      </c>
      <c r="E640" s="32" t="s">
        <v>94</v>
      </c>
      <c r="F640" s="85">
        <v>53</v>
      </c>
      <c r="G640" s="85"/>
      <c r="H640" s="93" t="s">
        <v>321</v>
      </c>
      <c r="I640" s="84" t="s">
        <v>5714</v>
      </c>
      <c r="J640" s="94" t="s">
        <v>1099</v>
      </c>
      <c r="K640" s="84" t="str">
        <f t="shared" si="352"/>
        <v>XL53DT</v>
      </c>
      <c r="L640" s="94" t="s">
        <v>5715</v>
      </c>
      <c r="M640" s="95">
        <v>1800</v>
      </c>
      <c r="N640" s="96">
        <v>900</v>
      </c>
      <c r="O640" s="96">
        <v>800</v>
      </c>
      <c r="P640" s="96">
        <v>700</v>
      </c>
      <c r="Q640" s="95" t="e">
        <f>VLOOKUP(H640&amp;"Vị trí 1",#REF!,9,0)</f>
        <v>#REF!</v>
      </c>
      <c r="R640" s="95" t="e">
        <f>VLOOKUP(H640&amp;"Vị trí 2",#REF!,9,0)</f>
        <v>#REF!</v>
      </c>
      <c r="S640" s="95" t="e">
        <f>VLOOKUP(H640&amp;"Vị trí 3",#REF!,9,0)</f>
        <v>#REF!</v>
      </c>
      <c r="T640" s="95" t="e">
        <f>VLOOKUP(H640&amp;"Vị trí 4",#REF!,9,0)</f>
        <v>#REF!</v>
      </c>
      <c r="U640" s="237"/>
      <c r="V640" s="237"/>
      <c r="W640" s="237"/>
      <c r="X640" s="237"/>
      <c r="Y640" s="238"/>
      <c r="Z640" s="238"/>
      <c r="AA640" s="238"/>
      <c r="AB640" s="238"/>
      <c r="AC640" s="237"/>
      <c r="AD640" s="237"/>
      <c r="AE640" s="237"/>
      <c r="AF640" s="237"/>
      <c r="AG640" s="238"/>
      <c r="AH640" s="238"/>
      <c r="AI640" s="238"/>
      <c r="AJ640" s="238"/>
      <c r="AK640" s="86">
        <v>7.99</v>
      </c>
      <c r="AL640" s="86"/>
      <c r="AM640" s="239"/>
      <c r="AN640" s="239">
        <f t="shared" si="376"/>
        <v>4.7</v>
      </c>
      <c r="AO640" s="98">
        <f t="shared" si="377"/>
        <v>8460</v>
      </c>
      <c r="AP640" s="98">
        <f t="shared" si="378"/>
        <v>4230</v>
      </c>
      <c r="AQ640" s="98">
        <f t="shared" si="379"/>
        <v>3760</v>
      </c>
      <c r="AR640" s="98">
        <f t="shared" si="380"/>
        <v>3290</v>
      </c>
      <c r="AS640" s="99">
        <f t="shared" si="381"/>
        <v>8500</v>
      </c>
      <c r="AT640" s="99">
        <f t="shared" si="381"/>
        <v>4200</v>
      </c>
      <c r="AU640" s="99">
        <f t="shared" si="381"/>
        <v>3800</v>
      </c>
      <c r="AV640" s="99">
        <f t="shared" si="381"/>
        <v>3300</v>
      </c>
      <c r="AW640" s="100">
        <f t="shared" si="382"/>
        <v>1269</v>
      </c>
      <c r="AX640" s="240" t="s">
        <v>94</v>
      </c>
      <c r="AY640" s="101">
        <v>1260</v>
      </c>
      <c r="AZ640" s="102">
        <v>630</v>
      </c>
      <c r="BA640" s="102">
        <v>560</v>
      </c>
      <c r="BB640" s="102">
        <v>490</v>
      </c>
      <c r="BC640" s="237">
        <v>1080</v>
      </c>
      <c r="BD640" s="237">
        <v>540</v>
      </c>
      <c r="BE640" s="237">
        <v>480</v>
      </c>
      <c r="BF640" s="237">
        <v>420</v>
      </c>
      <c r="BG640" s="103">
        <f t="shared" si="383"/>
        <v>2031</v>
      </c>
      <c r="BJ640" s="235" t="e">
        <f>M640*#REF!</f>
        <v>#REF!</v>
      </c>
      <c r="BK640" s="235" t="e">
        <f>N640*#REF!</f>
        <v>#REF!</v>
      </c>
      <c r="BL640" s="235" t="e">
        <f>O640*#REF!</f>
        <v>#REF!</v>
      </c>
      <c r="BM640" s="235" t="e">
        <f>P640*#REF!</f>
        <v>#REF!</v>
      </c>
    </row>
    <row r="641" spans="1:65" s="104" customFormat="1" ht="35.1" customHeight="1" x14ac:dyDescent="0.25">
      <c r="A641" s="83" t="str">
        <f t="shared" si="384"/>
        <v>XL54DT+1</v>
      </c>
      <c r="B641" s="83" t="str">
        <f t="shared" si="385"/>
        <v>XL54DT+2</v>
      </c>
      <c r="C641" s="83" t="str">
        <f t="shared" si="386"/>
        <v>XL54DT+3</v>
      </c>
      <c r="D641" s="83" t="str">
        <f t="shared" si="387"/>
        <v>XL54DT+4</v>
      </c>
      <c r="E641" s="32" t="s">
        <v>94</v>
      </c>
      <c r="F641" s="85">
        <v>54</v>
      </c>
      <c r="G641" s="85"/>
      <c r="H641" s="93" t="s">
        <v>322</v>
      </c>
      <c r="I641" s="84" t="s">
        <v>323</v>
      </c>
      <c r="J641" s="94" t="s">
        <v>1099</v>
      </c>
      <c r="K641" s="84" t="str">
        <f t="shared" si="352"/>
        <v>XL54DT</v>
      </c>
      <c r="L641" s="94" t="s">
        <v>5680</v>
      </c>
      <c r="M641" s="95">
        <v>1800</v>
      </c>
      <c r="N641" s="96">
        <v>900</v>
      </c>
      <c r="O641" s="96">
        <v>800</v>
      </c>
      <c r="P641" s="96">
        <v>700</v>
      </c>
      <c r="Q641" s="95" t="e">
        <f>VLOOKUP(H641&amp;"Vị trí 1",#REF!,9,0)</f>
        <v>#REF!</v>
      </c>
      <c r="R641" s="95" t="e">
        <f>VLOOKUP(H641&amp;"Vị trí 2",#REF!,9,0)</f>
        <v>#REF!</v>
      </c>
      <c r="S641" s="95" t="e">
        <f>VLOOKUP(H641&amp;"Vị trí 3",#REF!,9,0)</f>
        <v>#REF!</v>
      </c>
      <c r="T641" s="95" t="e">
        <f>VLOOKUP(H641&amp;"Vị trí 4",#REF!,9,0)</f>
        <v>#REF!</v>
      </c>
      <c r="U641" s="237"/>
      <c r="V641" s="237"/>
      <c r="W641" s="237"/>
      <c r="X641" s="237"/>
      <c r="Y641" s="238"/>
      <c r="Z641" s="238"/>
      <c r="AA641" s="238"/>
      <c r="AB641" s="238"/>
      <c r="AC641" s="237"/>
      <c r="AD641" s="237"/>
      <c r="AE641" s="237"/>
      <c r="AF641" s="237"/>
      <c r="AG641" s="238"/>
      <c r="AH641" s="238"/>
      <c r="AI641" s="238"/>
      <c r="AJ641" s="238"/>
      <c r="AK641" s="86">
        <v>7.99</v>
      </c>
      <c r="AL641" s="86"/>
      <c r="AM641" s="239"/>
      <c r="AN641" s="239">
        <f t="shared" si="376"/>
        <v>4.7</v>
      </c>
      <c r="AO641" s="98">
        <f t="shared" si="377"/>
        <v>8460</v>
      </c>
      <c r="AP641" s="98">
        <f t="shared" si="378"/>
        <v>4230</v>
      </c>
      <c r="AQ641" s="98">
        <f t="shared" si="379"/>
        <v>3760</v>
      </c>
      <c r="AR641" s="98">
        <f t="shared" si="380"/>
        <v>3290</v>
      </c>
      <c r="AS641" s="99">
        <f t="shared" si="381"/>
        <v>8500</v>
      </c>
      <c r="AT641" s="99">
        <f t="shared" si="381"/>
        <v>4200</v>
      </c>
      <c r="AU641" s="99">
        <f t="shared" si="381"/>
        <v>3800</v>
      </c>
      <c r="AV641" s="99">
        <f t="shared" si="381"/>
        <v>3300</v>
      </c>
      <c r="AW641" s="100">
        <f t="shared" si="382"/>
        <v>1269</v>
      </c>
      <c r="AX641" s="240" t="s">
        <v>94</v>
      </c>
      <c r="AY641" s="101">
        <v>1260</v>
      </c>
      <c r="AZ641" s="102">
        <v>630</v>
      </c>
      <c r="BA641" s="102">
        <v>560</v>
      </c>
      <c r="BB641" s="102">
        <v>490</v>
      </c>
      <c r="BC641" s="237">
        <v>1080</v>
      </c>
      <c r="BD641" s="237">
        <v>540</v>
      </c>
      <c r="BE641" s="237">
        <v>480</v>
      </c>
      <c r="BF641" s="237">
        <v>420</v>
      </c>
      <c r="BG641" s="103">
        <f t="shared" si="383"/>
        <v>2031</v>
      </c>
      <c r="BJ641" s="235" t="e">
        <f>M641*#REF!</f>
        <v>#REF!</v>
      </c>
      <c r="BK641" s="235" t="e">
        <f>N641*#REF!</f>
        <v>#REF!</v>
      </c>
      <c r="BL641" s="235" t="e">
        <f>O641*#REF!</f>
        <v>#REF!</v>
      </c>
      <c r="BM641" s="235" t="e">
        <f>P641*#REF!</f>
        <v>#REF!</v>
      </c>
    </row>
    <row r="642" spans="1:65" s="104" customFormat="1" ht="35.1" customHeight="1" x14ac:dyDescent="0.25">
      <c r="A642" s="83" t="str">
        <f t="shared" si="384"/>
        <v>XL55DT+1</v>
      </c>
      <c r="B642" s="83" t="str">
        <f t="shared" si="385"/>
        <v>XL55DT+2</v>
      </c>
      <c r="C642" s="83" t="str">
        <f t="shared" si="386"/>
        <v>XL55DT+3</v>
      </c>
      <c r="D642" s="83" t="str">
        <f t="shared" si="387"/>
        <v>XL55DT+4</v>
      </c>
      <c r="E642" s="32" t="s">
        <v>94</v>
      </c>
      <c r="F642" s="85">
        <v>55</v>
      </c>
      <c r="G642" s="85"/>
      <c r="H642" s="93" t="s">
        <v>324</v>
      </c>
      <c r="I642" s="84" t="s">
        <v>5716</v>
      </c>
      <c r="J642" s="94" t="s">
        <v>1099</v>
      </c>
      <c r="K642" s="84" t="str">
        <f t="shared" si="352"/>
        <v>XL55DT</v>
      </c>
      <c r="L642" s="94" t="s">
        <v>5717</v>
      </c>
      <c r="M642" s="95">
        <v>1800</v>
      </c>
      <c r="N642" s="96">
        <v>900</v>
      </c>
      <c r="O642" s="96">
        <v>800</v>
      </c>
      <c r="P642" s="96">
        <v>700</v>
      </c>
      <c r="Q642" s="95" t="e">
        <f>VLOOKUP(H642&amp;"Vị trí 1",#REF!,9,0)</f>
        <v>#REF!</v>
      </c>
      <c r="R642" s="95" t="e">
        <f>VLOOKUP(H642&amp;"Vị trí 2",#REF!,9,0)</f>
        <v>#REF!</v>
      </c>
      <c r="S642" s="95" t="e">
        <f>VLOOKUP(H642&amp;"Vị trí 3",#REF!,9,0)</f>
        <v>#REF!</v>
      </c>
      <c r="T642" s="95" t="e">
        <f>VLOOKUP(H642&amp;"Vị trí 4",#REF!,9,0)</f>
        <v>#REF!</v>
      </c>
      <c r="U642" s="237"/>
      <c r="V642" s="237"/>
      <c r="W642" s="237"/>
      <c r="X642" s="237"/>
      <c r="Y642" s="238"/>
      <c r="Z642" s="238"/>
      <c r="AA642" s="238"/>
      <c r="AB642" s="238"/>
      <c r="AC642" s="237"/>
      <c r="AD642" s="237"/>
      <c r="AE642" s="237"/>
      <c r="AF642" s="237"/>
      <c r="AG642" s="238"/>
      <c r="AH642" s="238"/>
      <c r="AI642" s="238"/>
      <c r="AJ642" s="238"/>
      <c r="AK642" s="86">
        <v>7.99</v>
      </c>
      <c r="AL642" s="86"/>
      <c r="AM642" s="239"/>
      <c r="AN642" s="239">
        <f t="shared" si="376"/>
        <v>4.7</v>
      </c>
      <c r="AO642" s="98">
        <f t="shared" si="377"/>
        <v>8460</v>
      </c>
      <c r="AP642" s="98">
        <f t="shared" si="378"/>
        <v>4230</v>
      </c>
      <c r="AQ642" s="98">
        <f t="shared" si="379"/>
        <v>3760</v>
      </c>
      <c r="AR642" s="98">
        <f t="shared" si="380"/>
        <v>3290</v>
      </c>
      <c r="AS642" s="99">
        <f t="shared" si="381"/>
        <v>8500</v>
      </c>
      <c r="AT642" s="99">
        <f t="shared" si="381"/>
        <v>4200</v>
      </c>
      <c r="AU642" s="99">
        <f t="shared" si="381"/>
        <v>3800</v>
      </c>
      <c r="AV642" s="99">
        <f t="shared" si="381"/>
        <v>3300</v>
      </c>
      <c r="AW642" s="100">
        <f t="shared" si="382"/>
        <v>1269</v>
      </c>
      <c r="AX642" s="240" t="s">
        <v>94</v>
      </c>
      <c r="AY642" s="101">
        <v>1260</v>
      </c>
      <c r="AZ642" s="102">
        <v>630</v>
      </c>
      <c r="BA642" s="102">
        <v>560</v>
      </c>
      <c r="BB642" s="102">
        <v>490</v>
      </c>
      <c r="BC642" s="237">
        <v>1080</v>
      </c>
      <c r="BD642" s="237">
        <v>540</v>
      </c>
      <c r="BE642" s="237">
        <v>480</v>
      </c>
      <c r="BF642" s="237">
        <v>420</v>
      </c>
      <c r="BG642" s="103">
        <f t="shared" si="383"/>
        <v>2031</v>
      </c>
      <c r="BJ642" s="235" t="e">
        <f>M642*#REF!</f>
        <v>#REF!</v>
      </c>
      <c r="BK642" s="235" t="e">
        <f>N642*#REF!</f>
        <v>#REF!</v>
      </c>
      <c r="BL642" s="235" t="e">
        <f>O642*#REF!</f>
        <v>#REF!</v>
      </c>
      <c r="BM642" s="235" t="e">
        <f>P642*#REF!</f>
        <v>#REF!</v>
      </c>
    </row>
    <row r="643" spans="1:65" s="104" customFormat="1" ht="47.25" x14ac:dyDescent="0.25">
      <c r="A643" s="83" t="str">
        <f t="shared" si="384"/>
        <v>XL56DT+1</v>
      </c>
      <c r="B643" s="83" t="str">
        <f t="shared" si="385"/>
        <v>XL56DT+2</v>
      </c>
      <c r="C643" s="83" t="str">
        <f t="shared" si="386"/>
        <v>XL56DT+3</v>
      </c>
      <c r="D643" s="83" t="str">
        <f t="shared" si="387"/>
        <v>XL56DT+4</v>
      </c>
      <c r="E643" s="32" t="s">
        <v>94</v>
      </c>
      <c r="F643" s="85">
        <v>56</v>
      </c>
      <c r="G643" s="85"/>
      <c r="H643" s="93" t="s">
        <v>325</v>
      </c>
      <c r="I643" s="84" t="s">
        <v>5718</v>
      </c>
      <c r="J643" s="94" t="s">
        <v>92</v>
      </c>
      <c r="K643" s="84" t="str">
        <f t="shared" si="352"/>
        <v>XL56DT</v>
      </c>
      <c r="L643" s="94" t="s">
        <v>5719</v>
      </c>
      <c r="M643" s="95">
        <v>1800</v>
      </c>
      <c r="N643" s="96">
        <v>900</v>
      </c>
      <c r="O643" s="96">
        <v>800</v>
      </c>
      <c r="P643" s="96">
        <v>700</v>
      </c>
      <c r="Q643" s="95" t="e">
        <f>VLOOKUP(H643&amp;"Vị trí 1",#REF!,9,0)</f>
        <v>#REF!</v>
      </c>
      <c r="R643" s="95" t="e">
        <f>VLOOKUP(H643&amp;"Vị trí 2",#REF!,9,0)</f>
        <v>#REF!</v>
      </c>
      <c r="S643" s="95" t="e">
        <f>VLOOKUP(H643&amp;"Vị trí 3",#REF!,9,0)</f>
        <v>#REF!</v>
      </c>
      <c r="T643" s="95" t="e">
        <f>VLOOKUP(H643&amp;"Vị trí 4",#REF!,9,0)</f>
        <v>#REF!</v>
      </c>
      <c r="U643" s="237"/>
      <c r="V643" s="237"/>
      <c r="W643" s="237"/>
      <c r="X643" s="237"/>
      <c r="Y643" s="238"/>
      <c r="Z643" s="238"/>
      <c r="AA643" s="238"/>
      <c r="AB643" s="238"/>
      <c r="AC643" s="237"/>
      <c r="AD643" s="237"/>
      <c r="AE643" s="237"/>
      <c r="AF643" s="237"/>
      <c r="AG643" s="238"/>
      <c r="AH643" s="238"/>
      <c r="AI643" s="238"/>
      <c r="AJ643" s="238"/>
      <c r="AK643" s="86">
        <v>7.99</v>
      </c>
      <c r="AL643" s="86"/>
      <c r="AM643" s="239"/>
      <c r="AN643" s="239">
        <f t="shared" si="376"/>
        <v>4.7</v>
      </c>
      <c r="AO643" s="98">
        <f t="shared" si="377"/>
        <v>8460</v>
      </c>
      <c r="AP643" s="98">
        <f t="shared" si="378"/>
        <v>4230</v>
      </c>
      <c r="AQ643" s="98">
        <f t="shared" si="379"/>
        <v>3760</v>
      </c>
      <c r="AR643" s="98">
        <f t="shared" si="380"/>
        <v>3290</v>
      </c>
      <c r="AS643" s="99">
        <f t="shared" si="381"/>
        <v>8500</v>
      </c>
      <c r="AT643" s="99">
        <f t="shared" si="381"/>
        <v>4200</v>
      </c>
      <c r="AU643" s="99">
        <f t="shared" si="381"/>
        <v>3800</v>
      </c>
      <c r="AV643" s="99">
        <f t="shared" si="381"/>
        <v>3300</v>
      </c>
      <c r="AW643" s="100">
        <f t="shared" si="382"/>
        <v>1269</v>
      </c>
      <c r="AX643" s="240" t="s">
        <v>94</v>
      </c>
      <c r="AY643" s="101">
        <v>2660</v>
      </c>
      <c r="AZ643" s="102">
        <v>980</v>
      </c>
      <c r="BA643" s="102">
        <v>600</v>
      </c>
      <c r="BB643" s="102">
        <v>490</v>
      </c>
      <c r="BC643" s="237">
        <v>2280</v>
      </c>
      <c r="BD643" s="237">
        <v>840</v>
      </c>
      <c r="BE643" s="237">
        <v>510</v>
      </c>
      <c r="BF643" s="237">
        <v>420</v>
      </c>
      <c r="BG643" s="103">
        <f t="shared" si="383"/>
        <v>2031</v>
      </c>
      <c r="BJ643" s="235" t="e">
        <f>M643*#REF!</f>
        <v>#REF!</v>
      </c>
      <c r="BK643" s="235" t="e">
        <f>N643*#REF!</f>
        <v>#REF!</v>
      </c>
      <c r="BL643" s="235" t="e">
        <f>O643*#REF!</f>
        <v>#REF!</v>
      </c>
      <c r="BM643" s="235" t="e">
        <f>P643*#REF!</f>
        <v>#REF!</v>
      </c>
    </row>
    <row r="644" spans="1:65" s="104" customFormat="1" ht="35.1" customHeight="1" x14ac:dyDescent="0.25">
      <c r="A644" s="83" t="str">
        <f t="shared" si="384"/>
        <v>XL57DT+1</v>
      </c>
      <c r="B644" s="83" t="str">
        <f t="shared" si="385"/>
        <v>XL57DT+2</v>
      </c>
      <c r="C644" s="83" t="str">
        <f t="shared" si="386"/>
        <v>XL57DT+3</v>
      </c>
      <c r="D644" s="83" t="str">
        <f t="shared" si="387"/>
        <v>XL57DT+4</v>
      </c>
      <c r="E644" s="32" t="s">
        <v>94</v>
      </c>
      <c r="F644" s="85">
        <v>57</v>
      </c>
      <c r="G644" s="85"/>
      <c r="H644" s="93" t="s">
        <v>327</v>
      </c>
      <c r="I644" s="84" t="s">
        <v>328</v>
      </c>
      <c r="J644" s="94" t="s">
        <v>92</v>
      </c>
      <c r="K644" s="84" t="str">
        <f t="shared" si="352"/>
        <v>XL57DT</v>
      </c>
      <c r="L644" s="94" t="s">
        <v>236</v>
      </c>
      <c r="M644" s="95">
        <v>1800</v>
      </c>
      <c r="N644" s="96">
        <v>900</v>
      </c>
      <c r="O644" s="96">
        <v>800</v>
      </c>
      <c r="P644" s="96">
        <v>700</v>
      </c>
      <c r="Q644" s="95" t="e">
        <f>VLOOKUP(H644&amp;"Vị trí 1",#REF!,9,0)</f>
        <v>#REF!</v>
      </c>
      <c r="R644" s="95" t="e">
        <f>VLOOKUP(H644&amp;"Vị trí 2",#REF!,9,0)</f>
        <v>#REF!</v>
      </c>
      <c r="S644" s="95" t="e">
        <f>VLOOKUP(H644&amp;"Vị trí 3",#REF!,9,0)</f>
        <v>#REF!</v>
      </c>
      <c r="T644" s="95" t="e">
        <f>VLOOKUP(H644&amp;"Vị trí 4",#REF!,9,0)</f>
        <v>#REF!</v>
      </c>
      <c r="U644" s="237"/>
      <c r="V644" s="237"/>
      <c r="W644" s="237"/>
      <c r="X644" s="237"/>
      <c r="Y644" s="238"/>
      <c r="Z644" s="238"/>
      <c r="AA644" s="238"/>
      <c r="AB644" s="238"/>
      <c r="AC644" s="237"/>
      <c r="AD644" s="237"/>
      <c r="AE644" s="237"/>
      <c r="AF644" s="237"/>
      <c r="AG644" s="238"/>
      <c r="AH644" s="238"/>
      <c r="AI644" s="238"/>
      <c r="AJ644" s="238"/>
      <c r="AK644" s="86">
        <v>7.99</v>
      </c>
      <c r="AL644" s="86"/>
      <c r="AM644" s="239"/>
      <c r="AN644" s="239">
        <f t="shared" si="376"/>
        <v>4.7</v>
      </c>
      <c r="AO644" s="98">
        <f t="shared" si="377"/>
        <v>8460</v>
      </c>
      <c r="AP644" s="98">
        <f t="shared" si="378"/>
        <v>4230</v>
      </c>
      <c r="AQ644" s="98">
        <f t="shared" si="379"/>
        <v>3760</v>
      </c>
      <c r="AR644" s="98">
        <f t="shared" si="380"/>
        <v>3290</v>
      </c>
      <c r="AS644" s="99">
        <f t="shared" si="381"/>
        <v>8500</v>
      </c>
      <c r="AT644" s="99">
        <f t="shared" si="381"/>
        <v>4200</v>
      </c>
      <c r="AU644" s="99">
        <f t="shared" si="381"/>
        <v>3800</v>
      </c>
      <c r="AV644" s="99">
        <f t="shared" si="381"/>
        <v>3300</v>
      </c>
      <c r="AW644" s="100">
        <f t="shared" si="382"/>
        <v>1269</v>
      </c>
      <c r="AX644" s="240" t="s">
        <v>94</v>
      </c>
      <c r="AY644" s="101">
        <v>1260</v>
      </c>
      <c r="AZ644" s="102">
        <v>630</v>
      </c>
      <c r="BA644" s="102">
        <v>560</v>
      </c>
      <c r="BB644" s="102">
        <v>490</v>
      </c>
      <c r="BC644" s="237">
        <v>1080</v>
      </c>
      <c r="BD644" s="237">
        <v>540</v>
      </c>
      <c r="BE644" s="237">
        <v>480</v>
      </c>
      <c r="BF644" s="237">
        <v>420</v>
      </c>
      <c r="BG644" s="103">
        <f t="shared" si="383"/>
        <v>2031</v>
      </c>
      <c r="BJ644" s="235" t="e">
        <f>M644*#REF!</f>
        <v>#REF!</v>
      </c>
      <c r="BK644" s="235" t="e">
        <f>N644*#REF!</f>
        <v>#REF!</v>
      </c>
      <c r="BL644" s="235" t="e">
        <f>O644*#REF!</f>
        <v>#REF!</v>
      </c>
      <c r="BM644" s="235" t="e">
        <f>P644*#REF!</f>
        <v>#REF!</v>
      </c>
    </row>
    <row r="645" spans="1:65" s="104" customFormat="1" ht="47.25" x14ac:dyDescent="0.25">
      <c r="A645" s="83" t="str">
        <f t="shared" si="384"/>
        <v>XL58DT+1</v>
      </c>
      <c r="B645" s="83" t="str">
        <f t="shared" si="385"/>
        <v>XL58DT+2</v>
      </c>
      <c r="C645" s="83" t="str">
        <f t="shared" si="386"/>
        <v>XL58DT+3</v>
      </c>
      <c r="D645" s="83" t="str">
        <f t="shared" si="387"/>
        <v>XL58DT+4</v>
      </c>
      <c r="E645" s="32" t="s">
        <v>94</v>
      </c>
      <c r="F645" s="85">
        <v>58</v>
      </c>
      <c r="G645" s="85"/>
      <c r="H645" s="93" t="s">
        <v>329</v>
      </c>
      <c r="I645" s="84" t="s">
        <v>330</v>
      </c>
      <c r="J645" s="94" t="s">
        <v>92</v>
      </c>
      <c r="K645" s="84" t="str">
        <f t="shared" si="352"/>
        <v>XL58DT</v>
      </c>
      <c r="L645" s="94" t="s">
        <v>332</v>
      </c>
      <c r="M645" s="95">
        <v>1800</v>
      </c>
      <c r="N645" s="96">
        <v>900</v>
      </c>
      <c r="O645" s="96">
        <v>800</v>
      </c>
      <c r="P645" s="96">
        <v>700</v>
      </c>
      <c r="Q645" s="95" t="e">
        <f>VLOOKUP(H645&amp;"Vị trí 1",#REF!,9,0)</f>
        <v>#REF!</v>
      </c>
      <c r="R645" s="95" t="e">
        <f>VLOOKUP(H645&amp;"Vị trí 2",#REF!,9,0)</f>
        <v>#REF!</v>
      </c>
      <c r="S645" s="95" t="e">
        <f>VLOOKUP(H645&amp;"Vị trí 3",#REF!,9,0)</f>
        <v>#REF!</v>
      </c>
      <c r="T645" s="95" t="e">
        <f>VLOOKUP(H645&amp;"Vị trí 4",#REF!,9,0)</f>
        <v>#REF!</v>
      </c>
      <c r="U645" s="237"/>
      <c r="V645" s="237"/>
      <c r="W645" s="237"/>
      <c r="X645" s="237"/>
      <c r="Y645" s="238"/>
      <c r="Z645" s="238"/>
      <c r="AA645" s="238"/>
      <c r="AB645" s="238"/>
      <c r="AC645" s="237"/>
      <c r="AD645" s="237"/>
      <c r="AE645" s="237"/>
      <c r="AF645" s="237"/>
      <c r="AG645" s="238"/>
      <c r="AH645" s="238"/>
      <c r="AI645" s="238"/>
      <c r="AJ645" s="238"/>
      <c r="AK645" s="86">
        <v>7.99</v>
      </c>
      <c r="AL645" s="86"/>
      <c r="AM645" s="239"/>
      <c r="AN645" s="239">
        <f t="shared" si="376"/>
        <v>4.7</v>
      </c>
      <c r="AO645" s="98">
        <f t="shared" si="377"/>
        <v>8460</v>
      </c>
      <c r="AP645" s="98">
        <f t="shared" si="378"/>
        <v>4230</v>
      </c>
      <c r="AQ645" s="98">
        <f t="shared" si="379"/>
        <v>3760</v>
      </c>
      <c r="AR645" s="98">
        <f t="shared" si="380"/>
        <v>3290</v>
      </c>
      <c r="AS645" s="99">
        <f t="shared" si="381"/>
        <v>8500</v>
      </c>
      <c r="AT645" s="99">
        <f t="shared" si="381"/>
        <v>4200</v>
      </c>
      <c r="AU645" s="99">
        <f t="shared" si="381"/>
        <v>3800</v>
      </c>
      <c r="AV645" s="99">
        <f t="shared" si="381"/>
        <v>3300</v>
      </c>
      <c r="AW645" s="100">
        <f t="shared" si="382"/>
        <v>1269</v>
      </c>
      <c r="AX645" s="240" t="s">
        <v>94</v>
      </c>
      <c r="AY645" s="101">
        <v>1260</v>
      </c>
      <c r="AZ645" s="102">
        <v>630</v>
      </c>
      <c r="BA645" s="102">
        <v>560</v>
      </c>
      <c r="BB645" s="102">
        <v>490</v>
      </c>
      <c r="BC645" s="237">
        <v>1080</v>
      </c>
      <c r="BD645" s="237">
        <v>540</v>
      </c>
      <c r="BE645" s="237">
        <v>480</v>
      </c>
      <c r="BF645" s="237">
        <v>420</v>
      </c>
      <c r="BG645" s="103">
        <f t="shared" si="383"/>
        <v>2031</v>
      </c>
      <c r="BJ645" s="235" t="e">
        <f>M645*#REF!</f>
        <v>#REF!</v>
      </c>
      <c r="BK645" s="235" t="e">
        <f>N645*#REF!</f>
        <v>#REF!</v>
      </c>
      <c r="BL645" s="235" t="e">
        <f>O645*#REF!</f>
        <v>#REF!</v>
      </c>
      <c r="BM645" s="235" t="e">
        <f>P645*#REF!</f>
        <v>#REF!</v>
      </c>
    </row>
    <row r="646" spans="1:65" s="104" customFormat="1" ht="47.25" x14ac:dyDescent="0.25">
      <c r="A646" s="83" t="str">
        <f t="shared" si="384"/>
        <v>XL59DT+1</v>
      </c>
      <c r="B646" s="83" t="str">
        <f t="shared" si="385"/>
        <v>XL59DT+2</v>
      </c>
      <c r="C646" s="83" t="str">
        <f t="shared" si="386"/>
        <v>XL59DT+3</v>
      </c>
      <c r="D646" s="83" t="str">
        <f t="shared" si="387"/>
        <v>XL59DT+4</v>
      </c>
      <c r="E646" s="32" t="s">
        <v>94</v>
      </c>
      <c r="F646" s="85">
        <v>59</v>
      </c>
      <c r="G646" s="85"/>
      <c r="H646" s="93" t="s">
        <v>331</v>
      </c>
      <c r="I646" s="84" t="s">
        <v>332</v>
      </c>
      <c r="J646" s="94" t="s">
        <v>92</v>
      </c>
      <c r="K646" s="84" t="str">
        <f t="shared" si="352"/>
        <v>XL59DT</v>
      </c>
      <c r="L646" s="94" t="s">
        <v>222</v>
      </c>
      <c r="M646" s="95">
        <v>1800</v>
      </c>
      <c r="N646" s="96">
        <v>900</v>
      </c>
      <c r="O646" s="96">
        <v>800</v>
      </c>
      <c r="P646" s="96">
        <v>700</v>
      </c>
      <c r="Q646" s="95" t="e">
        <f>VLOOKUP(H646&amp;"Vị trí 1",#REF!,9,0)</f>
        <v>#REF!</v>
      </c>
      <c r="R646" s="95" t="e">
        <f>VLOOKUP(H646&amp;"Vị trí 2",#REF!,9,0)</f>
        <v>#REF!</v>
      </c>
      <c r="S646" s="95" t="e">
        <f>VLOOKUP(H646&amp;"Vị trí 3",#REF!,9,0)</f>
        <v>#REF!</v>
      </c>
      <c r="T646" s="95" t="e">
        <f>VLOOKUP(H646&amp;"Vị trí 4",#REF!,9,0)</f>
        <v>#REF!</v>
      </c>
      <c r="U646" s="237"/>
      <c r="V646" s="237"/>
      <c r="W646" s="237"/>
      <c r="X646" s="237"/>
      <c r="Y646" s="238"/>
      <c r="Z646" s="238"/>
      <c r="AA646" s="238"/>
      <c r="AB646" s="238"/>
      <c r="AC646" s="237"/>
      <c r="AD646" s="237"/>
      <c r="AE646" s="237"/>
      <c r="AF646" s="237"/>
      <c r="AG646" s="238"/>
      <c r="AH646" s="238"/>
      <c r="AI646" s="238"/>
      <c r="AJ646" s="238"/>
      <c r="AK646" s="86">
        <v>7.99</v>
      </c>
      <c r="AL646" s="86"/>
      <c r="AM646" s="239"/>
      <c r="AN646" s="239">
        <f t="shared" si="376"/>
        <v>4.7</v>
      </c>
      <c r="AO646" s="98">
        <f t="shared" si="377"/>
        <v>8460</v>
      </c>
      <c r="AP646" s="98">
        <f t="shared" si="378"/>
        <v>4230</v>
      </c>
      <c r="AQ646" s="98">
        <f t="shared" si="379"/>
        <v>3760</v>
      </c>
      <c r="AR646" s="98">
        <f t="shared" si="380"/>
        <v>3290</v>
      </c>
      <c r="AS646" s="99">
        <f t="shared" si="381"/>
        <v>8500</v>
      </c>
      <c r="AT646" s="99">
        <f t="shared" si="381"/>
        <v>4200</v>
      </c>
      <c r="AU646" s="99">
        <f t="shared" si="381"/>
        <v>3800</v>
      </c>
      <c r="AV646" s="99">
        <f t="shared" si="381"/>
        <v>3300</v>
      </c>
      <c r="AW646" s="100">
        <f t="shared" si="382"/>
        <v>1269</v>
      </c>
      <c r="AX646" s="240" t="s">
        <v>94</v>
      </c>
      <c r="AY646" s="101">
        <v>840</v>
      </c>
      <c r="AZ646" s="102">
        <v>420</v>
      </c>
      <c r="BA646" s="102">
        <v>350</v>
      </c>
      <c r="BB646" s="102">
        <v>280</v>
      </c>
      <c r="BC646" s="237">
        <v>720</v>
      </c>
      <c r="BD646" s="237">
        <v>360</v>
      </c>
      <c r="BE646" s="237">
        <v>300</v>
      </c>
      <c r="BF646" s="237">
        <v>240</v>
      </c>
      <c r="BG646" s="103">
        <f t="shared" si="383"/>
        <v>2031</v>
      </c>
      <c r="BJ646" s="235" t="e">
        <f>M646*#REF!</f>
        <v>#REF!</v>
      </c>
      <c r="BK646" s="235" t="e">
        <f>N646*#REF!</f>
        <v>#REF!</v>
      </c>
      <c r="BL646" s="235" t="e">
        <f>O646*#REF!</f>
        <v>#REF!</v>
      </c>
      <c r="BM646" s="235" t="e">
        <f>P646*#REF!</f>
        <v>#REF!</v>
      </c>
    </row>
    <row r="647" spans="1:65" s="289" customFormat="1" ht="47.25" x14ac:dyDescent="0.25">
      <c r="A647" s="214" t="str">
        <f t="shared" si="384"/>
        <v>XL60DT+1</v>
      </c>
      <c r="B647" s="214" t="str">
        <f t="shared" si="385"/>
        <v>XL60DT+2</v>
      </c>
      <c r="C647" s="214" t="str">
        <f t="shared" si="386"/>
        <v>XL60DT+3</v>
      </c>
      <c r="D647" s="214" t="str">
        <f t="shared" si="387"/>
        <v>XL60DT+4</v>
      </c>
      <c r="E647" s="32" t="s">
        <v>94</v>
      </c>
      <c r="F647" s="85">
        <v>60</v>
      </c>
      <c r="G647" s="85"/>
      <c r="H647" s="93" t="s">
        <v>333</v>
      </c>
      <c r="I647" s="84" t="s">
        <v>334</v>
      </c>
      <c r="J647" s="94" t="s">
        <v>5119</v>
      </c>
      <c r="K647" s="84" t="str">
        <f t="shared" si="352"/>
        <v>XL60DT</v>
      </c>
      <c r="L647" s="94" t="s">
        <v>336</v>
      </c>
      <c r="M647" s="95">
        <v>1800</v>
      </c>
      <c r="N647" s="96">
        <v>900</v>
      </c>
      <c r="O647" s="96">
        <v>800</v>
      </c>
      <c r="P647" s="96">
        <v>700</v>
      </c>
      <c r="Q647" s="95" t="e">
        <f>VLOOKUP(H647&amp;"Vị trí 1",#REF!,9,0)</f>
        <v>#REF!</v>
      </c>
      <c r="R647" s="95" t="e">
        <f>VLOOKUP(H647&amp;"Vị trí 2",#REF!,9,0)</f>
        <v>#REF!</v>
      </c>
      <c r="S647" s="95" t="e">
        <f>VLOOKUP(H647&amp;"Vị trí 3",#REF!,9,0)</f>
        <v>#REF!</v>
      </c>
      <c r="T647" s="95" t="e">
        <f>VLOOKUP(H647&amp;"Vị trí 4",#REF!,9,0)</f>
        <v>#REF!</v>
      </c>
      <c r="U647" s="250"/>
      <c r="V647" s="250"/>
      <c r="W647" s="250"/>
      <c r="X647" s="250"/>
      <c r="Y647" s="251"/>
      <c r="Z647" s="251"/>
      <c r="AA647" s="251"/>
      <c r="AB647" s="251"/>
      <c r="AC647" s="250"/>
      <c r="AD647" s="250"/>
      <c r="AE647" s="250"/>
      <c r="AF647" s="250"/>
      <c r="AG647" s="251"/>
      <c r="AH647" s="251"/>
      <c r="AI647" s="251">
        <f>MIN(AK648:AK731)</f>
        <v>1.6923076923076923</v>
      </c>
      <c r="AJ647" s="251">
        <f>MAX(AK648:AK731)</f>
        <v>7.99</v>
      </c>
      <c r="AK647" s="86">
        <v>7.99</v>
      </c>
      <c r="AL647" s="86"/>
      <c r="AM647" s="252"/>
      <c r="AN647" s="239">
        <f t="shared" si="376"/>
        <v>4.7</v>
      </c>
      <c r="AO647" s="98">
        <f t="shared" si="377"/>
        <v>8460</v>
      </c>
      <c r="AP647" s="98">
        <f t="shared" si="378"/>
        <v>4230</v>
      </c>
      <c r="AQ647" s="98">
        <f t="shared" si="379"/>
        <v>3760</v>
      </c>
      <c r="AR647" s="98">
        <f t="shared" si="380"/>
        <v>3290</v>
      </c>
      <c r="AS647" s="99">
        <f t="shared" si="381"/>
        <v>8500</v>
      </c>
      <c r="AT647" s="99">
        <f t="shared" si="381"/>
        <v>4200</v>
      </c>
      <c r="AU647" s="99">
        <f t="shared" si="381"/>
        <v>3800</v>
      </c>
      <c r="AV647" s="99">
        <f t="shared" si="381"/>
        <v>3300</v>
      </c>
      <c r="AW647" s="100">
        <f t="shared" si="382"/>
        <v>1269</v>
      </c>
      <c r="AX647" s="253" t="s">
        <v>168</v>
      </c>
      <c r="AY647" s="276"/>
      <c r="AZ647" s="277"/>
      <c r="BA647" s="277"/>
      <c r="BB647" s="277"/>
      <c r="BC647" s="250"/>
      <c r="BD647" s="250"/>
      <c r="BE647" s="250"/>
      <c r="BF647" s="250"/>
      <c r="BG647" s="103">
        <f t="shared" si="383"/>
        <v>2031</v>
      </c>
    </row>
    <row r="648" spans="1:65" ht="35.1" customHeight="1" x14ac:dyDescent="0.25">
      <c r="A648" s="83" t="str">
        <f t="shared" si="384"/>
        <v>XL61DT+1</v>
      </c>
      <c r="B648" s="83" t="str">
        <f t="shared" si="385"/>
        <v>XL61DT+2</v>
      </c>
      <c r="C648" s="83" t="str">
        <f t="shared" si="386"/>
        <v>XL61DT+3</v>
      </c>
      <c r="D648" s="83" t="str">
        <f t="shared" si="387"/>
        <v>XL61DT+4</v>
      </c>
      <c r="E648" s="32" t="s">
        <v>94</v>
      </c>
      <c r="F648" s="85">
        <v>61</v>
      </c>
      <c r="G648" s="85"/>
      <c r="H648" s="93" t="s">
        <v>335</v>
      </c>
      <c r="I648" s="84" t="s">
        <v>336</v>
      </c>
      <c r="J648" s="94" t="s">
        <v>236</v>
      </c>
      <c r="K648" s="84" t="str">
        <f t="shared" si="352"/>
        <v>XL61DT</v>
      </c>
      <c r="L648" s="94" t="s">
        <v>246</v>
      </c>
      <c r="M648" s="95">
        <v>1800</v>
      </c>
      <c r="N648" s="96">
        <v>900</v>
      </c>
      <c r="O648" s="96">
        <v>800</v>
      </c>
      <c r="P648" s="96">
        <v>700</v>
      </c>
      <c r="Q648" s="95" t="e">
        <f>VLOOKUP(H648&amp;"Vị trí 1",#REF!,9,0)</f>
        <v>#REF!</v>
      </c>
      <c r="R648" s="95" t="e">
        <f>VLOOKUP(H648&amp;"Vị trí 2",#REF!,9,0)</f>
        <v>#REF!</v>
      </c>
      <c r="S648" s="95" t="e">
        <f>VLOOKUP(H648&amp;"Vị trí 3",#REF!,9,0)</f>
        <v>#REF!</v>
      </c>
      <c r="T648" s="95" t="e">
        <f>VLOOKUP(H648&amp;"Vị trí 4",#REF!,9,0)</f>
        <v>#REF!</v>
      </c>
      <c r="U648" s="237"/>
      <c r="V648" s="237" t="e">
        <f>VLOOKUP(B648,#REF!,32,0)</f>
        <v>#REF!</v>
      </c>
      <c r="W648" s="237"/>
      <c r="X648" s="237"/>
      <c r="Y648" s="238"/>
      <c r="Z648" s="238" t="e">
        <f>V648/N648</f>
        <v>#REF!</v>
      </c>
      <c r="AA648" s="238"/>
      <c r="AB648" s="238"/>
      <c r="AC648" s="237" t="e">
        <f>VLOOKUP(H648,#REF!,5,0)</f>
        <v>#REF!</v>
      </c>
      <c r="AD648" s="237"/>
      <c r="AE648" s="237"/>
      <c r="AF648" s="237"/>
      <c r="AG648" s="238" t="e">
        <f>AC648/M648</f>
        <v>#REF!</v>
      </c>
      <c r="AH648" s="238"/>
      <c r="AI648" s="238"/>
      <c r="AJ648" s="238"/>
      <c r="AK648" s="86">
        <v>7.99</v>
      </c>
      <c r="AL648" s="86"/>
      <c r="AM648" s="239" t="e">
        <f>AVERAGE(AG648:AJ648)</f>
        <v>#REF!</v>
      </c>
      <c r="AN648" s="239">
        <f t="shared" si="376"/>
        <v>4.7</v>
      </c>
      <c r="AO648" s="98">
        <f t="shared" si="377"/>
        <v>8460</v>
      </c>
      <c r="AP648" s="98">
        <f t="shared" si="378"/>
        <v>4230</v>
      </c>
      <c r="AQ648" s="98">
        <f t="shared" si="379"/>
        <v>3760</v>
      </c>
      <c r="AR648" s="98">
        <f t="shared" si="380"/>
        <v>3290</v>
      </c>
      <c r="AS648" s="99">
        <f t="shared" si="381"/>
        <v>8500</v>
      </c>
      <c r="AT648" s="99">
        <f t="shared" si="381"/>
        <v>4200</v>
      </c>
      <c r="AU648" s="99">
        <f t="shared" si="381"/>
        <v>3800</v>
      </c>
      <c r="AV648" s="99">
        <f t="shared" si="381"/>
        <v>3300</v>
      </c>
      <c r="AW648" s="100">
        <f t="shared" si="382"/>
        <v>1269</v>
      </c>
      <c r="AX648" s="244" t="s">
        <v>168</v>
      </c>
      <c r="AY648" s="101">
        <v>7000</v>
      </c>
      <c r="AZ648" s="102">
        <v>2940</v>
      </c>
      <c r="BA648" s="102">
        <v>2100</v>
      </c>
      <c r="BB648" s="102">
        <v>1260</v>
      </c>
      <c r="BC648" s="97">
        <v>6000</v>
      </c>
      <c r="BD648" s="97">
        <v>2520</v>
      </c>
      <c r="BE648" s="97">
        <v>1800</v>
      </c>
      <c r="BF648" s="97">
        <v>1080</v>
      </c>
      <c r="BG648" s="103">
        <f t="shared" si="383"/>
        <v>2031</v>
      </c>
      <c r="BJ648" s="235" t="e">
        <f>M648*#REF!</f>
        <v>#REF!</v>
      </c>
      <c r="BK648" s="235" t="e">
        <f>N648*#REF!</f>
        <v>#REF!</v>
      </c>
      <c r="BL648" s="235" t="e">
        <f>O648*#REF!</f>
        <v>#REF!</v>
      </c>
      <c r="BM648" s="235" t="e">
        <f>P648*#REF!</f>
        <v>#REF!</v>
      </c>
    </row>
    <row r="649" spans="1:65" s="104" customFormat="1" ht="35.1" customHeight="1" x14ac:dyDescent="0.25">
      <c r="A649" s="83" t="str">
        <f t="shared" si="384"/>
        <v>XL62DT+1</v>
      </c>
      <c r="B649" s="83" t="str">
        <f t="shared" si="385"/>
        <v>XL62DT+2</v>
      </c>
      <c r="C649" s="83" t="str">
        <f t="shared" si="386"/>
        <v>XL62DT+3</v>
      </c>
      <c r="D649" s="83" t="str">
        <f t="shared" si="387"/>
        <v>XL62DT+4</v>
      </c>
      <c r="E649" s="32" t="s">
        <v>94</v>
      </c>
      <c r="F649" s="85">
        <v>62</v>
      </c>
      <c r="G649" s="85"/>
      <c r="H649" s="93" t="s">
        <v>337</v>
      </c>
      <c r="I649" s="84" t="s">
        <v>5720</v>
      </c>
      <c r="J649" s="94" t="s">
        <v>210</v>
      </c>
      <c r="K649" s="84" t="str">
        <f t="shared" si="352"/>
        <v>XL62DT</v>
      </c>
      <c r="L649" s="94" t="s">
        <v>212</v>
      </c>
      <c r="M649" s="95">
        <v>3800</v>
      </c>
      <c r="N649" s="95">
        <v>1400</v>
      </c>
      <c r="O649" s="96">
        <v>850</v>
      </c>
      <c r="P649" s="96">
        <v>700</v>
      </c>
      <c r="Q649" s="95" t="e">
        <f>VLOOKUP(H649&amp;"Vị trí 1",#REF!,9,0)</f>
        <v>#REF!</v>
      </c>
      <c r="R649" s="95" t="e">
        <f>VLOOKUP(H649&amp;"Vị trí 2",#REF!,9,0)</f>
        <v>#REF!</v>
      </c>
      <c r="S649" s="95" t="e">
        <f>VLOOKUP(H649&amp;"Vị trí 3",#REF!,9,0)</f>
        <v>#REF!</v>
      </c>
      <c r="T649" s="95" t="e">
        <f>VLOOKUP(H649&amp;"Vị trí 4",#REF!,9,0)</f>
        <v>#REF!</v>
      </c>
      <c r="U649" s="237"/>
      <c r="V649" s="237"/>
      <c r="W649" s="237"/>
      <c r="X649" s="237"/>
      <c r="Y649" s="238"/>
      <c r="Z649" s="238"/>
      <c r="AA649" s="238"/>
      <c r="AB649" s="238"/>
      <c r="AC649" s="237"/>
      <c r="AD649" s="237"/>
      <c r="AE649" s="237"/>
      <c r="AF649" s="237"/>
      <c r="AG649" s="238"/>
      <c r="AH649" s="238"/>
      <c r="AI649" s="238"/>
      <c r="AJ649" s="238"/>
      <c r="AK649" s="86">
        <v>7.99</v>
      </c>
      <c r="AL649" s="86"/>
      <c r="AM649" s="239"/>
      <c r="AN649" s="239">
        <f t="shared" si="376"/>
        <v>4.7</v>
      </c>
      <c r="AO649" s="98">
        <f t="shared" si="377"/>
        <v>17860</v>
      </c>
      <c r="AP649" s="98">
        <f t="shared" si="378"/>
        <v>6580</v>
      </c>
      <c r="AQ649" s="98">
        <f t="shared" si="379"/>
        <v>3995</v>
      </c>
      <c r="AR649" s="98">
        <f t="shared" si="380"/>
        <v>3290</v>
      </c>
      <c r="AS649" s="99">
        <f t="shared" si="381"/>
        <v>17900</v>
      </c>
      <c r="AT649" s="99">
        <f t="shared" si="381"/>
        <v>6600</v>
      </c>
      <c r="AU649" s="99">
        <f t="shared" si="381"/>
        <v>4000</v>
      </c>
      <c r="AV649" s="99">
        <f t="shared" si="381"/>
        <v>3300</v>
      </c>
      <c r="AW649" s="100">
        <f t="shared" si="382"/>
        <v>2679</v>
      </c>
      <c r="AX649" s="240" t="s">
        <v>168</v>
      </c>
      <c r="AY649" s="101">
        <v>7700</v>
      </c>
      <c r="AZ649" s="102">
        <v>2940</v>
      </c>
      <c r="BA649" s="102">
        <v>2100</v>
      </c>
      <c r="BB649" s="102">
        <v>1260</v>
      </c>
      <c r="BC649" s="97">
        <v>6600</v>
      </c>
      <c r="BD649" s="97">
        <v>2520</v>
      </c>
      <c r="BE649" s="97">
        <v>1800</v>
      </c>
      <c r="BF649" s="97">
        <v>1080</v>
      </c>
      <c r="BG649" s="103">
        <f t="shared" si="383"/>
        <v>621</v>
      </c>
      <c r="BJ649" s="235" t="e">
        <f>M649*#REF!</f>
        <v>#REF!</v>
      </c>
      <c r="BK649" s="235" t="e">
        <f>N649*#REF!</f>
        <v>#REF!</v>
      </c>
      <c r="BL649" s="235" t="e">
        <f>O649*#REF!</f>
        <v>#REF!</v>
      </c>
      <c r="BM649" s="235" t="e">
        <f>P649*#REF!</f>
        <v>#REF!</v>
      </c>
    </row>
    <row r="650" spans="1:65" s="104" customFormat="1" ht="35.1" customHeight="1" x14ac:dyDescent="0.25">
      <c r="A650" s="83" t="str">
        <f t="shared" si="384"/>
        <v>XL63DT+1</v>
      </c>
      <c r="B650" s="83" t="str">
        <f t="shared" si="385"/>
        <v>XL63DT+2</v>
      </c>
      <c r="C650" s="83" t="str">
        <f t="shared" si="386"/>
        <v>XL63DT+3</v>
      </c>
      <c r="D650" s="83" t="str">
        <f t="shared" si="387"/>
        <v>XL63DT+4</v>
      </c>
      <c r="E650" s="32" t="s">
        <v>94</v>
      </c>
      <c r="F650" s="85">
        <v>63</v>
      </c>
      <c r="G650" s="85"/>
      <c r="H650" s="93" t="s">
        <v>165</v>
      </c>
      <c r="I650" s="84" t="s">
        <v>166</v>
      </c>
      <c r="J650" s="94" t="s">
        <v>167</v>
      </c>
      <c r="K650" s="84" t="str">
        <f t="shared" si="352"/>
        <v>XL63DT</v>
      </c>
      <c r="L650" s="94" t="s">
        <v>1199</v>
      </c>
      <c r="M650" s="95">
        <v>1800</v>
      </c>
      <c r="N650" s="96">
        <v>900</v>
      </c>
      <c r="O650" s="96">
        <v>800</v>
      </c>
      <c r="P650" s="96">
        <v>700</v>
      </c>
      <c r="Q650" s="95" t="e">
        <f>VLOOKUP(H650&amp;"Vị trí 1",#REF!,9,0)</f>
        <v>#REF!</v>
      </c>
      <c r="R650" s="95" t="e">
        <f>VLOOKUP(H650&amp;"Vị trí 2",#REF!,9,0)</f>
        <v>#REF!</v>
      </c>
      <c r="S650" s="95" t="e">
        <f>VLOOKUP(H650&amp;"Vị trí 3",#REF!,9,0)</f>
        <v>#REF!</v>
      </c>
      <c r="T650" s="95" t="e">
        <f>VLOOKUP(H650&amp;"Vị trí 4",#REF!,9,0)</f>
        <v>#REF!</v>
      </c>
      <c r="U650" s="237"/>
      <c r="V650" s="237"/>
      <c r="W650" s="237"/>
      <c r="X650" s="237"/>
      <c r="Y650" s="238"/>
      <c r="Z650" s="238"/>
      <c r="AA650" s="238"/>
      <c r="AB650" s="238"/>
      <c r="AC650" s="237" t="e">
        <f>VLOOKUP(H650,#REF!,5,0)</f>
        <v>#REF!</v>
      </c>
      <c r="AD650" s="237"/>
      <c r="AE650" s="237"/>
      <c r="AF650" s="237"/>
      <c r="AG650" s="238"/>
      <c r="AH650" s="238"/>
      <c r="AI650" s="238"/>
      <c r="AJ650" s="238"/>
      <c r="AK650" s="86">
        <v>7.99</v>
      </c>
      <c r="AL650" s="86"/>
      <c r="AM650" s="239"/>
      <c r="AN650" s="239">
        <f t="shared" si="376"/>
        <v>4.7</v>
      </c>
      <c r="AO650" s="98">
        <f t="shared" si="377"/>
        <v>8460</v>
      </c>
      <c r="AP650" s="98">
        <f t="shared" si="378"/>
        <v>4230</v>
      </c>
      <c r="AQ650" s="98">
        <f t="shared" si="379"/>
        <v>3760</v>
      </c>
      <c r="AR650" s="98">
        <f t="shared" si="380"/>
        <v>3290</v>
      </c>
      <c r="AS650" s="99">
        <f t="shared" si="381"/>
        <v>8500</v>
      </c>
      <c r="AT650" s="99">
        <f t="shared" si="381"/>
        <v>4200</v>
      </c>
      <c r="AU650" s="99">
        <f t="shared" si="381"/>
        <v>3800</v>
      </c>
      <c r="AV650" s="99">
        <f t="shared" si="381"/>
        <v>3300</v>
      </c>
      <c r="AW650" s="100">
        <f t="shared" si="382"/>
        <v>1269</v>
      </c>
      <c r="AX650" s="240" t="s">
        <v>168</v>
      </c>
      <c r="AY650" s="101">
        <v>7700</v>
      </c>
      <c r="AZ650" s="102">
        <v>2940</v>
      </c>
      <c r="BA650" s="102">
        <v>2100</v>
      </c>
      <c r="BB650" s="102">
        <v>1260</v>
      </c>
      <c r="BC650" s="97">
        <v>6600</v>
      </c>
      <c r="BD650" s="97">
        <v>2520</v>
      </c>
      <c r="BE650" s="97">
        <v>1800</v>
      </c>
      <c r="BF650" s="97">
        <v>1080</v>
      </c>
      <c r="BG650" s="103">
        <f t="shared" si="383"/>
        <v>2031</v>
      </c>
      <c r="BJ650" s="235" t="e">
        <f>M650*#REF!</f>
        <v>#REF!</v>
      </c>
      <c r="BK650" s="235" t="e">
        <f>N650*#REF!</f>
        <v>#REF!</v>
      </c>
      <c r="BL650" s="235" t="e">
        <f>O650*#REF!</f>
        <v>#REF!</v>
      </c>
      <c r="BM650" s="235" t="e">
        <f>P650*#REF!</f>
        <v>#REF!</v>
      </c>
    </row>
    <row r="651" spans="1:65" s="104" customFormat="1" ht="35.1" customHeight="1" x14ac:dyDescent="0.25">
      <c r="A651" s="83" t="str">
        <f t="shared" si="384"/>
        <v>XL64DT+1</v>
      </c>
      <c r="B651" s="83" t="str">
        <f t="shared" si="385"/>
        <v>XL64DT+2</v>
      </c>
      <c r="C651" s="83" t="str">
        <f t="shared" si="386"/>
        <v>XL64DT+3</v>
      </c>
      <c r="D651" s="83" t="str">
        <f t="shared" si="387"/>
        <v>XL64DT+4</v>
      </c>
      <c r="E651" s="32" t="s">
        <v>94</v>
      </c>
      <c r="F651" s="85">
        <v>64</v>
      </c>
      <c r="G651" s="85"/>
      <c r="H651" s="93" t="s">
        <v>5721</v>
      </c>
      <c r="I651" s="84" t="s">
        <v>5722</v>
      </c>
      <c r="J651" s="94" t="s">
        <v>5680</v>
      </c>
      <c r="K651" s="84" t="str">
        <f t="shared" si="352"/>
        <v>XL64DT</v>
      </c>
      <c r="L651" s="94" t="s">
        <v>5723</v>
      </c>
      <c r="M651" s="95">
        <v>1800</v>
      </c>
      <c r="N651" s="96">
        <v>900</v>
      </c>
      <c r="O651" s="96">
        <v>800</v>
      </c>
      <c r="P651" s="96">
        <v>700</v>
      </c>
      <c r="Q651" s="95" t="e">
        <f>VLOOKUP(H651&amp;"Vị trí 1",#REF!,9,0)</f>
        <v>#REF!</v>
      </c>
      <c r="R651" s="95" t="e">
        <f>VLOOKUP(H651&amp;"Vị trí 2",#REF!,9,0)</f>
        <v>#REF!</v>
      </c>
      <c r="S651" s="95" t="e">
        <f>VLOOKUP(H651&amp;"Vị trí 3",#REF!,9,0)</f>
        <v>#REF!</v>
      </c>
      <c r="T651" s="95" t="e">
        <f>VLOOKUP(H651&amp;"Vị trí 4",#REF!,9,0)</f>
        <v>#REF!</v>
      </c>
      <c r="U651" s="237"/>
      <c r="V651" s="237"/>
      <c r="W651" s="237"/>
      <c r="X651" s="237"/>
      <c r="Y651" s="238"/>
      <c r="Z651" s="238"/>
      <c r="AA651" s="238"/>
      <c r="AB651" s="238"/>
      <c r="AC651" s="237"/>
      <c r="AD651" s="237"/>
      <c r="AE651" s="237"/>
      <c r="AF651" s="237"/>
      <c r="AG651" s="238"/>
      <c r="AH651" s="238"/>
      <c r="AI651" s="238"/>
      <c r="AJ651" s="238"/>
      <c r="AK651" s="86">
        <v>7.99</v>
      </c>
      <c r="AL651" s="86"/>
      <c r="AM651" s="239"/>
      <c r="AN651" s="239">
        <f t="shared" si="376"/>
        <v>4.7</v>
      </c>
      <c r="AO651" s="98">
        <f t="shared" si="377"/>
        <v>8460</v>
      </c>
      <c r="AP651" s="98">
        <f t="shared" si="378"/>
        <v>4230</v>
      </c>
      <c r="AQ651" s="98">
        <f t="shared" si="379"/>
        <v>3760</v>
      </c>
      <c r="AR651" s="98">
        <f t="shared" si="380"/>
        <v>3290</v>
      </c>
      <c r="AS651" s="99">
        <f t="shared" si="381"/>
        <v>8500</v>
      </c>
      <c r="AT651" s="99">
        <f t="shared" si="381"/>
        <v>4200</v>
      </c>
      <c r="AU651" s="99">
        <f t="shared" si="381"/>
        <v>3800</v>
      </c>
      <c r="AV651" s="99">
        <f t="shared" si="381"/>
        <v>3300</v>
      </c>
      <c r="AW651" s="100">
        <f t="shared" si="382"/>
        <v>1269</v>
      </c>
      <c r="AX651" s="240" t="s">
        <v>168</v>
      </c>
      <c r="AY651" s="101"/>
      <c r="AZ651" s="102"/>
      <c r="BA651" s="102"/>
      <c r="BB651" s="102"/>
      <c r="BC651" s="97"/>
      <c r="BD651" s="97"/>
      <c r="BE651" s="97"/>
      <c r="BF651" s="97"/>
      <c r="BG651" s="103">
        <f t="shared" si="383"/>
        <v>2031</v>
      </c>
    </row>
    <row r="652" spans="1:65" s="104" customFormat="1" ht="35.1" customHeight="1" x14ac:dyDescent="0.25">
      <c r="A652" s="83" t="str">
        <f t="shared" si="384"/>
        <v>XL65DT+1</v>
      </c>
      <c r="B652" s="83" t="str">
        <f t="shared" si="385"/>
        <v>XL65DT+2</v>
      </c>
      <c r="C652" s="83" t="str">
        <f t="shared" si="386"/>
        <v>XL65DT+3</v>
      </c>
      <c r="D652" s="83" t="str">
        <f t="shared" si="387"/>
        <v>XL65DT+4</v>
      </c>
      <c r="E652" s="32" t="s">
        <v>94</v>
      </c>
      <c r="F652" s="85">
        <v>65</v>
      </c>
      <c r="G652" s="85"/>
      <c r="H652" s="93" t="s">
        <v>192</v>
      </c>
      <c r="I652" s="84" t="s">
        <v>5724</v>
      </c>
      <c r="J652" s="94" t="s">
        <v>1632</v>
      </c>
      <c r="K652" s="84" t="str">
        <f t="shared" ref="K652:K715" si="388">H652</f>
        <v>XL65DT</v>
      </c>
      <c r="L652" s="94" t="s">
        <v>1755</v>
      </c>
      <c r="M652" s="95">
        <v>1200</v>
      </c>
      <c r="N652" s="96">
        <v>600</v>
      </c>
      <c r="O652" s="96">
        <v>500</v>
      </c>
      <c r="P652" s="96">
        <v>400</v>
      </c>
      <c r="Q652" s="95" t="e">
        <f>VLOOKUP(H652&amp;"Vị trí 1",#REF!,9,0)</f>
        <v>#REF!</v>
      </c>
      <c r="R652" s="95" t="e">
        <f>VLOOKUP(H652&amp;"Vị trí 2",#REF!,9,0)</f>
        <v>#REF!</v>
      </c>
      <c r="S652" s="95" t="e">
        <f>VLOOKUP(H652&amp;"Vị trí 3",#REF!,9,0)</f>
        <v>#REF!</v>
      </c>
      <c r="T652" s="95" t="e">
        <f>VLOOKUP(H652&amp;"Vị trí 4",#REF!,9,0)</f>
        <v>#REF!</v>
      </c>
      <c r="U652" s="237"/>
      <c r="V652" s="237"/>
      <c r="W652" s="237"/>
      <c r="X652" s="237"/>
      <c r="Y652" s="238"/>
      <c r="Z652" s="238"/>
      <c r="AA652" s="238"/>
      <c r="AB652" s="238"/>
      <c r="AC652" s="237"/>
      <c r="AD652" s="237"/>
      <c r="AE652" s="237"/>
      <c r="AF652" s="237"/>
      <c r="AG652" s="238"/>
      <c r="AH652" s="238"/>
      <c r="AI652" s="238"/>
      <c r="AJ652" s="238"/>
      <c r="AK652" s="86">
        <v>7.99</v>
      </c>
      <c r="AL652" s="86"/>
      <c r="AM652" s="239"/>
      <c r="AN652" s="239">
        <f t="shared" si="376"/>
        <v>4.7</v>
      </c>
      <c r="AO652" s="98">
        <f t="shared" si="377"/>
        <v>5640</v>
      </c>
      <c r="AP652" s="98">
        <f t="shared" si="378"/>
        <v>2820</v>
      </c>
      <c r="AQ652" s="98">
        <f t="shared" si="379"/>
        <v>2350</v>
      </c>
      <c r="AR652" s="98">
        <f t="shared" si="380"/>
        <v>1880</v>
      </c>
      <c r="AS652" s="99">
        <f t="shared" si="381"/>
        <v>5600</v>
      </c>
      <c r="AT652" s="99">
        <f t="shared" si="381"/>
        <v>2800</v>
      </c>
      <c r="AU652" s="99">
        <f t="shared" si="381"/>
        <v>2400</v>
      </c>
      <c r="AV652" s="99">
        <f t="shared" si="381"/>
        <v>1900</v>
      </c>
      <c r="AW652" s="100">
        <f t="shared" si="382"/>
        <v>846</v>
      </c>
      <c r="AX652" s="240" t="s">
        <v>168</v>
      </c>
      <c r="AY652" s="101">
        <v>7700</v>
      </c>
      <c r="AZ652" s="102">
        <v>2940</v>
      </c>
      <c r="BA652" s="102">
        <v>2030</v>
      </c>
      <c r="BB652" s="102">
        <v>1330</v>
      </c>
      <c r="BC652" s="97">
        <v>6600</v>
      </c>
      <c r="BD652" s="97">
        <v>2520</v>
      </c>
      <c r="BE652" s="97">
        <v>1740</v>
      </c>
      <c r="BF652" s="97">
        <v>1140</v>
      </c>
      <c r="BG652" s="103">
        <f t="shared" si="383"/>
        <v>1054</v>
      </c>
      <c r="BJ652" s="235" t="e">
        <f>M652*#REF!</f>
        <v>#REF!</v>
      </c>
      <c r="BK652" s="235" t="e">
        <f>N652*#REF!</f>
        <v>#REF!</v>
      </c>
      <c r="BL652" s="235" t="e">
        <f>O652*#REF!</f>
        <v>#REF!</v>
      </c>
      <c r="BM652" s="235" t="e">
        <f>P652*#REF!</f>
        <v>#REF!</v>
      </c>
    </row>
    <row r="653" spans="1:65" s="290" customFormat="1" ht="35.1" customHeight="1" x14ac:dyDescent="0.25">
      <c r="A653" s="256" t="str">
        <f t="shared" si="384"/>
        <v>TB+1</v>
      </c>
      <c r="B653" s="256" t="str">
        <f t="shared" si="385"/>
        <v>TB+2</v>
      </c>
      <c r="C653" s="256" t="str">
        <f t="shared" si="386"/>
        <v>TB+3</v>
      </c>
      <c r="D653" s="256" t="str">
        <f t="shared" si="387"/>
        <v>TB+4</v>
      </c>
      <c r="E653" s="257" t="s">
        <v>168</v>
      </c>
      <c r="F653" s="184" t="s">
        <v>1898</v>
      </c>
      <c r="G653" s="184"/>
      <c r="H653" s="185" t="s">
        <v>168</v>
      </c>
      <c r="I653" s="258" t="s">
        <v>5725</v>
      </c>
      <c r="J653" s="258"/>
      <c r="K653" s="258"/>
      <c r="L653" s="258"/>
      <c r="M653" s="260"/>
      <c r="N653" s="260"/>
      <c r="O653" s="260"/>
      <c r="P653" s="260"/>
      <c r="Q653" s="261"/>
      <c r="R653" s="261"/>
      <c r="S653" s="261"/>
      <c r="T653" s="261"/>
      <c r="U653" s="259"/>
      <c r="V653" s="259"/>
      <c r="W653" s="259"/>
      <c r="X653" s="259"/>
      <c r="Y653" s="262"/>
      <c r="Z653" s="262"/>
      <c r="AA653" s="262"/>
      <c r="AB653" s="262"/>
      <c r="AC653" s="259" t="e">
        <f>VLOOKUP(H653,#REF!,5,0)</f>
        <v>#REF!</v>
      </c>
      <c r="AD653" s="259"/>
      <c r="AE653" s="259"/>
      <c r="AF653" s="259"/>
      <c r="AG653" s="262"/>
      <c r="AH653" s="262"/>
      <c r="AI653" s="262"/>
      <c r="AJ653" s="262"/>
      <c r="AK653" s="263">
        <f>AVERAGE(AK654:AK737)</f>
        <v>2.5208882992008013</v>
      </c>
      <c r="AL653" s="263"/>
      <c r="AM653" s="264"/>
      <c r="AN653" s="265">
        <f>AK653*AN296/AK296</f>
        <v>1.4857395089708463</v>
      </c>
      <c r="AO653" s="266"/>
      <c r="AP653" s="266"/>
      <c r="AQ653" s="266"/>
      <c r="AR653" s="266"/>
      <c r="AS653" s="266"/>
      <c r="AT653" s="266"/>
      <c r="AU653" s="266"/>
      <c r="AV653" s="266"/>
      <c r="AW653" s="189"/>
      <c r="AX653" s="267" t="s">
        <v>168</v>
      </c>
      <c r="AY653" s="268">
        <v>7000</v>
      </c>
      <c r="AZ653" s="269">
        <v>2800</v>
      </c>
      <c r="BA653" s="269">
        <v>1960</v>
      </c>
      <c r="BB653" s="269">
        <v>1260</v>
      </c>
      <c r="BC653" s="269">
        <v>6000</v>
      </c>
      <c r="BD653" s="269">
        <v>2400</v>
      </c>
      <c r="BE653" s="269">
        <v>1680</v>
      </c>
      <c r="BF653" s="269">
        <v>1080</v>
      </c>
      <c r="BJ653" s="271" t="e">
        <f>M653*#REF!</f>
        <v>#REF!</v>
      </c>
      <c r="BK653" s="271" t="e">
        <f>N653*#REF!</f>
        <v>#REF!</v>
      </c>
      <c r="BL653" s="271" t="e">
        <f>O653*#REF!</f>
        <v>#REF!</v>
      </c>
      <c r="BM653" s="271" t="e">
        <f>P653*#REF!</f>
        <v>#REF!</v>
      </c>
    </row>
    <row r="654" spans="1:65" s="104" customFormat="1" ht="35.1" customHeight="1" x14ac:dyDescent="0.25">
      <c r="A654" s="83" t="str">
        <f t="shared" si="384"/>
        <v>TB1DT+1</v>
      </c>
      <c r="B654" s="83" t="str">
        <f t="shared" si="385"/>
        <v>TB1DT+2</v>
      </c>
      <c r="C654" s="83" t="str">
        <f t="shared" si="386"/>
        <v>TB1DT+3</v>
      </c>
      <c r="D654" s="83" t="str">
        <f t="shared" si="387"/>
        <v>TB1DT+4</v>
      </c>
      <c r="E654" s="18" t="s">
        <v>168</v>
      </c>
      <c r="F654" s="85">
        <v>1</v>
      </c>
      <c r="G654" s="85"/>
      <c r="H654" s="93" t="s">
        <v>5726</v>
      </c>
      <c r="I654" s="84" t="s">
        <v>5727</v>
      </c>
      <c r="J654" s="84" t="s">
        <v>2295</v>
      </c>
      <c r="K654" s="84" t="str">
        <f t="shared" si="388"/>
        <v>TB1DT</v>
      </c>
      <c r="L654" s="84" t="s">
        <v>5728</v>
      </c>
      <c r="M654" s="95">
        <v>10000</v>
      </c>
      <c r="N654" s="95">
        <v>4200</v>
      </c>
      <c r="O654" s="95">
        <v>3000</v>
      </c>
      <c r="P654" s="95">
        <v>1800</v>
      </c>
      <c r="Q654" s="95" t="e">
        <f>VLOOKUP(H654&amp;"Vị trí 1",#REF!,9,0)</f>
        <v>#REF!</v>
      </c>
      <c r="R654" s="95" t="e">
        <f>VLOOKUP(H654&amp;"Vị trí 2",#REF!,9,0)</f>
        <v>#REF!</v>
      </c>
      <c r="S654" s="95" t="e">
        <f>VLOOKUP(H654&amp;"Vị trí 3",#REF!,9,0)</f>
        <v>#REF!</v>
      </c>
      <c r="T654" s="95" t="e">
        <f>VLOOKUP(H654&amp;"Vị trí 4",#REF!,9,0)</f>
        <v>#REF!</v>
      </c>
      <c r="U654" s="237"/>
      <c r="V654" s="237"/>
      <c r="W654" s="237"/>
      <c r="X654" s="237"/>
      <c r="Y654" s="238"/>
      <c r="Z654" s="238"/>
      <c r="AA654" s="238"/>
      <c r="AB654" s="238"/>
      <c r="AC654" s="237"/>
      <c r="AD654" s="237"/>
      <c r="AE654" s="237"/>
      <c r="AF654" s="237"/>
      <c r="AG654" s="238"/>
      <c r="AH654" s="238"/>
      <c r="AI654" s="238"/>
      <c r="AJ654" s="238"/>
      <c r="AK654" s="86">
        <v>6</v>
      </c>
      <c r="AL654" s="86"/>
      <c r="AM654" s="239"/>
      <c r="AN654" s="239">
        <f>ROUNDDOWN(AK654*$AN$10/$AK$10,1)</f>
        <v>3.5</v>
      </c>
      <c r="AO654" s="98">
        <f t="shared" ref="AO654:AR656" si="389">M654*$AN654</f>
        <v>35000</v>
      </c>
      <c r="AP654" s="98">
        <f t="shared" si="389"/>
        <v>14700</v>
      </c>
      <c r="AQ654" s="98">
        <f t="shared" si="389"/>
        <v>10500</v>
      </c>
      <c r="AR654" s="98">
        <f t="shared" si="389"/>
        <v>6300</v>
      </c>
      <c r="AS654" s="99">
        <f t="shared" ref="AS654:AV656" si="390">IF(AO654&lt;1000,ROUND(AO654,-1),ROUND(AO654,-2))</f>
        <v>35000</v>
      </c>
      <c r="AT654" s="99">
        <f t="shared" si="390"/>
        <v>14700</v>
      </c>
      <c r="AU654" s="99">
        <f t="shared" si="390"/>
        <v>10500</v>
      </c>
      <c r="AV654" s="99">
        <f t="shared" si="390"/>
        <v>6300</v>
      </c>
      <c r="AW654" s="100">
        <f>AO654*0.15</f>
        <v>5250</v>
      </c>
      <c r="AX654" s="240" t="s">
        <v>168</v>
      </c>
      <c r="AY654" s="101">
        <v>2940</v>
      </c>
      <c r="AZ654" s="102">
        <v>1470</v>
      </c>
      <c r="BA654" s="102">
        <v>1190</v>
      </c>
      <c r="BB654" s="102">
        <v>980</v>
      </c>
      <c r="BC654" s="97">
        <v>2520</v>
      </c>
      <c r="BD654" s="97">
        <v>1260</v>
      </c>
      <c r="BE654" s="97">
        <v>1020</v>
      </c>
      <c r="BF654" s="97">
        <v>840</v>
      </c>
      <c r="BG654" s="103">
        <f>AV654-AW654</f>
        <v>1050</v>
      </c>
      <c r="BJ654" s="235" t="e">
        <f>M654*#REF!</f>
        <v>#REF!</v>
      </c>
      <c r="BK654" s="235" t="e">
        <f>N654*#REF!</f>
        <v>#REF!</v>
      </c>
      <c r="BL654" s="235" t="e">
        <f>O654*#REF!</f>
        <v>#REF!</v>
      </c>
      <c r="BM654" s="235" t="e">
        <f>P654*#REF!</f>
        <v>#REF!</v>
      </c>
    </row>
    <row r="655" spans="1:65" s="104" customFormat="1" ht="35.1" customHeight="1" x14ac:dyDescent="0.25">
      <c r="A655" s="83" t="str">
        <f t="shared" si="384"/>
        <v>TB2DT+1</v>
      </c>
      <c r="B655" s="83" t="str">
        <f t="shared" si="385"/>
        <v>TB2DT+2</v>
      </c>
      <c r="C655" s="83" t="str">
        <f t="shared" si="386"/>
        <v>TB2DT+3</v>
      </c>
      <c r="D655" s="83" t="str">
        <f t="shared" si="387"/>
        <v>TB2DT+4</v>
      </c>
      <c r="E655" s="18" t="s">
        <v>168</v>
      </c>
      <c r="F655" s="85">
        <v>2</v>
      </c>
      <c r="G655" s="85"/>
      <c r="H655" s="93" t="s">
        <v>5729</v>
      </c>
      <c r="I655" s="84" t="s">
        <v>5730</v>
      </c>
      <c r="J655" s="84" t="s">
        <v>212</v>
      </c>
      <c r="K655" s="84" t="str">
        <f t="shared" si="388"/>
        <v>TB2DT</v>
      </c>
      <c r="L655" s="84" t="s">
        <v>5731</v>
      </c>
      <c r="M655" s="95">
        <v>11000</v>
      </c>
      <c r="N655" s="95">
        <v>4200</v>
      </c>
      <c r="O655" s="95">
        <v>3000</v>
      </c>
      <c r="P655" s="95">
        <v>1800</v>
      </c>
      <c r="Q655" s="95" t="e">
        <f>VLOOKUP(H655&amp;"Vị trí 1",#REF!,9,0)</f>
        <v>#REF!</v>
      </c>
      <c r="R655" s="95" t="e">
        <f>VLOOKUP(H655&amp;"Vị trí 2",#REF!,9,0)</f>
        <v>#REF!</v>
      </c>
      <c r="S655" s="95" t="e">
        <f>VLOOKUP(H655&amp;"Vị trí 3",#REF!,9,0)</f>
        <v>#REF!</v>
      </c>
      <c r="T655" s="95" t="e">
        <f>VLOOKUP(H655&amp;"Vị trí 4",#REF!,9,0)</f>
        <v>#REF!</v>
      </c>
      <c r="U655" s="237"/>
      <c r="V655" s="237"/>
      <c r="W655" s="237"/>
      <c r="X655" s="237"/>
      <c r="Y655" s="238"/>
      <c r="Z655" s="238"/>
      <c r="AA655" s="238"/>
      <c r="AB655" s="238"/>
      <c r="AC655" s="237"/>
      <c r="AD655" s="237"/>
      <c r="AE655" s="237"/>
      <c r="AF655" s="237"/>
      <c r="AG655" s="238"/>
      <c r="AH655" s="238"/>
      <c r="AI655" s="238"/>
      <c r="AJ655" s="238"/>
      <c r="AK655" s="86">
        <v>2.52</v>
      </c>
      <c r="AL655" s="86"/>
      <c r="AM655" s="239"/>
      <c r="AN655" s="239">
        <v>1.45</v>
      </c>
      <c r="AO655" s="98">
        <f t="shared" si="389"/>
        <v>15950</v>
      </c>
      <c r="AP655" s="98">
        <f t="shared" si="389"/>
        <v>6090</v>
      </c>
      <c r="AQ655" s="98">
        <f t="shared" si="389"/>
        <v>4350</v>
      </c>
      <c r="AR655" s="98">
        <f t="shared" si="389"/>
        <v>2610</v>
      </c>
      <c r="AS655" s="99">
        <f t="shared" si="390"/>
        <v>16000</v>
      </c>
      <c r="AT655" s="99">
        <f t="shared" si="390"/>
        <v>6100</v>
      </c>
      <c r="AU655" s="99">
        <f t="shared" si="390"/>
        <v>4400</v>
      </c>
      <c r="AV655" s="99">
        <f t="shared" si="390"/>
        <v>2600</v>
      </c>
      <c r="AW655" s="100">
        <f>AO655*0.15</f>
        <v>2392.5</v>
      </c>
      <c r="AX655" s="240" t="s">
        <v>168</v>
      </c>
      <c r="AY655" s="101">
        <v>5600</v>
      </c>
      <c r="AZ655" s="102">
        <v>2520</v>
      </c>
      <c r="BA655" s="102">
        <v>1820</v>
      </c>
      <c r="BB655" s="102">
        <v>1120</v>
      </c>
      <c r="BC655" s="97">
        <v>4800</v>
      </c>
      <c r="BD655" s="97">
        <v>2160</v>
      </c>
      <c r="BE655" s="97">
        <v>1560</v>
      </c>
      <c r="BF655" s="97">
        <v>960</v>
      </c>
      <c r="BG655" s="103">
        <f>AV655-AW655</f>
        <v>207.5</v>
      </c>
      <c r="BJ655" s="235" t="e">
        <f>M655*#REF!</f>
        <v>#REF!</v>
      </c>
      <c r="BK655" s="235" t="e">
        <f>N655*#REF!</f>
        <v>#REF!</v>
      </c>
      <c r="BL655" s="235" t="e">
        <f>O655*#REF!</f>
        <v>#REF!</v>
      </c>
      <c r="BM655" s="235" t="e">
        <f>P655*#REF!</f>
        <v>#REF!</v>
      </c>
    </row>
    <row r="656" spans="1:65" s="104" customFormat="1" ht="47.25" x14ac:dyDescent="0.25">
      <c r="A656" s="83" t="str">
        <f t="shared" si="384"/>
        <v>TB3DT+1</v>
      </c>
      <c r="B656" s="83" t="str">
        <f t="shared" si="385"/>
        <v>TB3DT+2</v>
      </c>
      <c r="C656" s="83" t="str">
        <f t="shared" si="386"/>
        <v>TB3DT+3</v>
      </c>
      <c r="D656" s="83" t="str">
        <f t="shared" si="387"/>
        <v>TB3DT+4</v>
      </c>
      <c r="E656" s="18" t="s">
        <v>168</v>
      </c>
      <c r="F656" s="85">
        <v>3</v>
      </c>
      <c r="G656" s="85"/>
      <c r="H656" s="93" t="s">
        <v>5732</v>
      </c>
      <c r="I656" s="84" t="s">
        <v>5733</v>
      </c>
      <c r="J656" s="84" t="s">
        <v>212</v>
      </c>
      <c r="K656" s="84" t="str">
        <f t="shared" si="388"/>
        <v>TB3DT</v>
      </c>
      <c r="L656" s="84" t="s">
        <v>4229</v>
      </c>
      <c r="M656" s="95">
        <v>11000</v>
      </c>
      <c r="N656" s="95">
        <v>4200</v>
      </c>
      <c r="O656" s="95">
        <v>3000</v>
      </c>
      <c r="P656" s="95">
        <v>1800</v>
      </c>
      <c r="Q656" s="95" t="e">
        <f>VLOOKUP(H656&amp;"Vị trí 1",#REF!,9,0)</f>
        <v>#REF!</v>
      </c>
      <c r="R656" s="95" t="e">
        <f>VLOOKUP(H656&amp;"Vị trí 2",#REF!,9,0)</f>
        <v>#REF!</v>
      </c>
      <c r="S656" s="95" t="e">
        <f>VLOOKUP(H656&amp;"Vị trí 3",#REF!,9,0)</f>
        <v>#REF!</v>
      </c>
      <c r="T656" s="95" t="e">
        <f>VLOOKUP(H656&amp;"Vị trí 4",#REF!,9,0)</f>
        <v>#REF!</v>
      </c>
      <c r="U656" s="237" t="e">
        <f>VLOOKUP(A656,#REF!,32,0)</f>
        <v>#REF!</v>
      </c>
      <c r="V656" s="237"/>
      <c r="W656" s="237"/>
      <c r="X656" s="237"/>
      <c r="Y656" s="238" t="e">
        <f>U656/M656</f>
        <v>#REF!</v>
      </c>
      <c r="Z656" s="238"/>
      <c r="AA656" s="238"/>
      <c r="AB656" s="238"/>
      <c r="AC656" s="237"/>
      <c r="AD656" s="237"/>
      <c r="AE656" s="237"/>
      <c r="AF656" s="237"/>
      <c r="AG656" s="238"/>
      <c r="AH656" s="238"/>
      <c r="AI656" s="238"/>
      <c r="AJ656" s="238"/>
      <c r="AK656" s="86">
        <v>2.52</v>
      </c>
      <c r="AL656" s="86"/>
      <c r="AM656" s="239"/>
      <c r="AN656" s="239">
        <v>1.45</v>
      </c>
      <c r="AO656" s="98">
        <f t="shared" si="389"/>
        <v>15950</v>
      </c>
      <c r="AP656" s="98">
        <f t="shared" si="389"/>
        <v>6090</v>
      </c>
      <c r="AQ656" s="98">
        <f t="shared" si="389"/>
        <v>4350</v>
      </c>
      <c r="AR656" s="98">
        <f t="shared" si="389"/>
        <v>2610</v>
      </c>
      <c r="AS656" s="99">
        <f t="shared" si="390"/>
        <v>16000</v>
      </c>
      <c r="AT656" s="99">
        <f t="shared" si="390"/>
        <v>6100</v>
      </c>
      <c r="AU656" s="99">
        <f t="shared" si="390"/>
        <v>4400</v>
      </c>
      <c r="AV656" s="99">
        <f t="shared" si="390"/>
        <v>2600</v>
      </c>
      <c r="AW656" s="100">
        <f>AO656*0.15</f>
        <v>2392.5</v>
      </c>
      <c r="AX656" s="240" t="s">
        <v>168</v>
      </c>
      <c r="AY656" s="101">
        <v>4900</v>
      </c>
      <c r="AZ656" s="102">
        <v>2380</v>
      </c>
      <c r="BA656" s="102">
        <v>1610</v>
      </c>
      <c r="BB656" s="102">
        <v>1050</v>
      </c>
      <c r="BC656" s="97">
        <v>4200</v>
      </c>
      <c r="BD656" s="97">
        <v>2040</v>
      </c>
      <c r="BE656" s="97">
        <v>1380</v>
      </c>
      <c r="BF656" s="97">
        <v>900</v>
      </c>
      <c r="BG656" s="103">
        <f>AV656-AW656</f>
        <v>207.5</v>
      </c>
      <c r="BJ656" s="235" t="e">
        <f>M656*#REF!</f>
        <v>#REF!</v>
      </c>
      <c r="BK656" s="235" t="e">
        <f>N656*#REF!</f>
        <v>#REF!</v>
      </c>
      <c r="BL656" s="235" t="e">
        <f>O656*#REF!</f>
        <v>#REF!</v>
      </c>
      <c r="BM656" s="235" t="e">
        <f>P656*#REF!</f>
        <v>#REF!</v>
      </c>
    </row>
    <row r="657" spans="1:65" s="104" customFormat="1" ht="47.25" x14ac:dyDescent="0.25">
      <c r="A657" s="83" t="str">
        <f t="shared" si="384"/>
        <v>TB4DT+1</v>
      </c>
      <c r="B657" s="83" t="str">
        <f t="shared" si="385"/>
        <v>TB4DT+2</v>
      </c>
      <c r="C657" s="83" t="str">
        <f t="shared" si="386"/>
        <v>TB4DT+3</v>
      </c>
      <c r="D657" s="83" t="str">
        <f t="shared" si="387"/>
        <v>TB4DT+4</v>
      </c>
      <c r="E657" s="18" t="s">
        <v>168</v>
      </c>
      <c r="F657" s="85">
        <v>4</v>
      </c>
      <c r="G657" s="85"/>
      <c r="H657" s="93" t="s">
        <v>5734</v>
      </c>
      <c r="I657" s="84" t="s">
        <v>4229</v>
      </c>
      <c r="J657" s="84" t="s">
        <v>144</v>
      </c>
      <c r="K657" s="84"/>
      <c r="L657" s="84" t="s">
        <v>5735</v>
      </c>
      <c r="M657" s="96"/>
      <c r="N657" s="96"/>
      <c r="O657" s="96"/>
      <c r="P657" s="96"/>
      <c r="Q657" s="95"/>
      <c r="R657" s="95"/>
      <c r="S657" s="95"/>
      <c r="T657" s="95"/>
      <c r="U657" s="237"/>
      <c r="V657" s="237"/>
      <c r="W657" s="237"/>
      <c r="X657" s="237"/>
      <c r="Y657" s="238"/>
      <c r="Z657" s="238"/>
      <c r="AA657" s="238"/>
      <c r="AB657" s="238"/>
      <c r="AC657" s="237"/>
      <c r="AD657" s="237"/>
      <c r="AE657" s="237"/>
      <c r="AF657" s="237"/>
      <c r="AG657" s="238"/>
      <c r="AH657" s="238"/>
      <c r="AI657" s="238"/>
      <c r="AJ657" s="238"/>
      <c r="AK657" s="86"/>
      <c r="AL657" s="86"/>
      <c r="AM657" s="239"/>
      <c r="AN657" s="239"/>
      <c r="AO657" s="98"/>
      <c r="AP657" s="98"/>
      <c r="AQ657" s="98"/>
      <c r="AR657" s="98"/>
      <c r="AS657" s="98"/>
      <c r="AT657" s="98"/>
      <c r="AU657" s="98"/>
      <c r="AV657" s="98"/>
      <c r="AW657" s="58"/>
      <c r="AX657" s="240" t="s">
        <v>168</v>
      </c>
      <c r="AY657" s="101">
        <v>4550</v>
      </c>
      <c r="AZ657" s="102">
        <v>2310</v>
      </c>
      <c r="BA657" s="102">
        <v>1540</v>
      </c>
      <c r="BB657" s="102">
        <v>980</v>
      </c>
      <c r="BC657" s="97">
        <v>3900</v>
      </c>
      <c r="BD657" s="97">
        <v>1980</v>
      </c>
      <c r="BE657" s="97">
        <v>1320</v>
      </c>
      <c r="BF657" s="97">
        <v>840</v>
      </c>
      <c r="BJ657" s="235" t="e">
        <f>M657*#REF!</f>
        <v>#REF!</v>
      </c>
      <c r="BK657" s="235" t="e">
        <f>N657*#REF!</f>
        <v>#REF!</v>
      </c>
      <c r="BL657" s="235" t="e">
        <f>O657*#REF!</f>
        <v>#REF!</v>
      </c>
      <c r="BM657" s="235" t="e">
        <f>P657*#REF!</f>
        <v>#REF!</v>
      </c>
    </row>
    <row r="658" spans="1:65" s="104" customFormat="1" ht="63" x14ac:dyDescent="0.25">
      <c r="A658" s="83" t="str">
        <f t="shared" si="384"/>
        <v>TB4DT_D1+1</v>
      </c>
      <c r="B658" s="83" t="str">
        <f t="shared" si="385"/>
        <v>TB4DT_D1+2</v>
      </c>
      <c r="C658" s="83" t="str">
        <f t="shared" si="386"/>
        <v>TB4DT_D1+3</v>
      </c>
      <c r="D658" s="83" t="str">
        <f t="shared" si="387"/>
        <v>TB4DT_D1+4</v>
      </c>
      <c r="E658" s="18" t="s">
        <v>168</v>
      </c>
      <c r="F658" s="85"/>
      <c r="G658" s="85"/>
      <c r="H658" s="93" t="s">
        <v>5736</v>
      </c>
      <c r="I658" s="84" t="s">
        <v>5737</v>
      </c>
      <c r="J658" s="84" t="s">
        <v>144</v>
      </c>
      <c r="K658" s="84" t="str">
        <f t="shared" si="388"/>
        <v>TB4DT_D1</v>
      </c>
      <c r="L658" s="84" t="s">
        <v>5738</v>
      </c>
      <c r="M658" s="95">
        <v>11000</v>
      </c>
      <c r="N658" s="95">
        <v>4200</v>
      </c>
      <c r="O658" s="95">
        <v>2900</v>
      </c>
      <c r="P658" s="95">
        <v>1900</v>
      </c>
      <c r="Q658" s="95" t="e">
        <f>VLOOKUP(H658&amp;"Vị trí 1",#REF!,9,0)</f>
        <v>#REF!</v>
      </c>
      <c r="R658" s="95" t="e">
        <f>VLOOKUP(H658&amp;"Vị trí 2",#REF!,9,0)</f>
        <v>#REF!</v>
      </c>
      <c r="S658" s="95" t="e">
        <f>VLOOKUP(H658&amp;"Vị trí 3",#REF!,9,0)</f>
        <v>#REF!</v>
      </c>
      <c r="T658" s="95" t="e">
        <f>VLOOKUP(H658&amp;"Vị trí 4",#REF!,9,0)</f>
        <v>#REF!</v>
      </c>
      <c r="U658" s="237"/>
      <c r="V658" s="237"/>
      <c r="W658" s="237"/>
      <c r="X658" s="237"/>
      <c r="Y658" s="238"/>
      <c r="Z658" s="238"/>
      <c r="AA658" s="238"/>
      <c r="AB658" s="238"/>
      <c r="AC658" s="237"/>
      <c r="AD658" s="237"/>
      <c r="AE658" s="237"/>
      <c r="AF658" s="237"/>
      <c r="AG658" s="238"/>
      <c r="AH658" s="238"/>
      <c r="AI658" s="238"/>
      <c r="AJ658" s="238"/>
      <c r="AK658" s="86">
        <v>2.52</v>
      </c>
      <c r="AL658" s="86"/>
      <c r="AM658" s="239"/>
      <c r="AN658" s="239">
        <v>1.45</v>
      </c>
      <c r="AO658" s="98">
        <f t="shared" ref="AO658:AR665" si="391">M658*$AN658</f>
        <v>15950</v>
      </c>
      <c r="AP658" s="98">
        <f t="shared" si="391"/>
        <v>6090</v>
      </c>
      <c r="AQ658" s="98">
        <f t="shared" si="391"/>
        <v>4205</v>
      </c>
      <c r="AR658" s="98">
        <f t="shared" si="391"/>
        <v>2755</v>
      </c>
      <c r="AS658" s="99">
        <f t="shared" ref="AS658:AV665" si="392">IF(AO658&lt;1000,ROUND(AO658,-1),ROUND(AO658,-2))</f>
        <v>16000</v>
      </c>
      <c r="AT658" s="99">
        <f t="shared" si="392"/>
        <v>6100</v>
      </c>
      <c r="AU658" s="99">
        <f t="shared" si="392"/>
        <v>4200</v>
      </c>
      <c r="AV658" s="99">
        <f t="shared" si="392"/>
        <v>2800</v>
      </c>
      <c r="AW658" s="100">
        <f t="shared" ref="AW658:AW665" si="393">AO658*0.15</f>
        <v>2392.5</v>
      </c>
      <c r="AX658" s="240" t="s">
        <v>168</v>
      </c>
      <c r="AY658" s="101">
        <v>4550</v>
      </c>
      <c r="AZ658" s="102">
        <v>2380</v>
      </c>
      <c r="BA658" s="102">
        <v>1680</v>
      </c>
      <c r="BB658" s="102">
        <v>980</v>
      </c>
      <c r="BC658" s="97">
        <v>3900</v>
      </c>
      <c r="BD658" s="97">
        <v>2040</v>
      </c>
      <c r="BE658" s="97">
        <v>1440</v>
      </c>
      <c r="BF658" s="97">
        <v>840</v>
      </c>
      <c r="BG658" s="103">
        <f t="shared" ref="BG658:BG665" si="394">AV658-AW658</f>
        <v>407.5</v>
      </c>
      <c r="BJ658" s="235" t="e">
        <f>M658*#REF!</f>
        <v>#REF!</v>
      </c>
      <c r="BK658" s="235" t="e">
        <f>N658*#REF!</f>
        <v>#REF!</v>
      </c>
      <c r="BL658" s="235" t="e">
        <f>O658*#REF!</f>
        <v>#REF!</v>
      </c>
      <c r="BM658" s="235" t="e">
        <f>P658*#REF!</f>
        <v>#REF!</v>
      </c>
    </row>
    <row r="659" spans="1:65" s="104" customFormat="1" ht="35.1" customHeight="1" x14ac:dyDescent="0.25">
      <c r="A659" s="83" t="str">
        <f t="shared" si="384"/>
        <v>TB4DT_D2+1</v>
      </c>
      <c r="B659" s="83" t="str">
        <f t="shared" si="385"/>
        <v>TB4DT_D2+2</v>
      </c>
      <c r="C659" s="83" t="str">
        <f t="shared" si="386"/>
        <v>TB4DT_D2+3</v>
      </c>
      <c r="D659" s="83" t="str">
        <f t="shared" si="387"/>
        <v>TB4DT_D2+4</v>
      </c>
      <c r="E659" s="18" t="s">
        <v>168</v>
      </c>
      <c r="F659" s="85"/>
      <c r="G659" s="85"/>
      <c r="H659" s="93" t="s">
        <v>5739</v>
      </c>
      <c r="I659" s="84" t="s">
        <v>5740</v>
      </c>
      <c r="J659" s="84" t="s">
        <v>144</v>
      </c>
      <c r="K659" s="84" t="str">
        <f t="shared" si="388"/>
        <v>TB4DT_D2</v>
      </c>
      <c r="L659" s="84" t="s">
        <v>5741</v>
      </c>
      <c r="M659" s="95">
        <v>10000</v>
      </c>
      <c r="N659" s="95">
        <v>4000</v>
      </c>
      <c r="O659" s="95">
        <v>2800</v>
      </c>
      <c r="P659" s="95">
        <v>1800</v>
      </c>
      <c r="Q659" s="95" t="e">
        <f>VLOOKUP(H659&amp;"Vị trí 1",#REF!,9,0)</f>
        <v>#REF!</v>
      </c>
      <c r="R659" s="95" t="e">
        <f>VLOOKUP(H659&amp;"Vị trí 2",#REF!,9,0)</f>
        <v>#REF!</v>
      </c>
      <c r="S659" s="95" t="e">
        <f>VLOOKUP(H659&amp;"Vị trí 3",#REF!,9,0)</f>
        <v>#REF!</v>
      </c>
      <c r="T659" s="95" t="e">
        <f>VLOOKUP(H659&amp;"Vị trí 4",#REF!,9,0)</f>
        <v>#REF!</v>
      </c>
      <c r="U659" s="237"/>
      <c r="V659" s="237"/>
      <c r="W659" s="237"/>
      <c r="X659" s="237"/>
      <c r="Y659" s="238"/>
      <c r="Z659" s="238"/>
      <c r="AA659" s="238"/>
      <c r="AB659" s="238"/>
      <c r="AC659" s="237"/>
      <c r="AD659" s="237"/>
      <c r="AE659" s="237"/>
      <c r="AF659" s="237"/>
      <c r="AG659" s="238"/>
      <c r="AH659" s="238"/>
      <c r="AI659" s="238"/>
      <c r="AJ659" s="238"/>
      <c r="AK659" s="86">
        <v>2.52</v>
      </c>
      <c r="AL659" s="86"/>
      <c r="AM659" s="239"/>
      <c r="AN659" s="239">
        <v>1.45</v>
      </c>
      <c r="AO659" s="98">
        <f t="shared" si="391"/>
        <v>14500</v>
      </c>
      <c r="AP659" s="98">
        <f t="shared" si="391"/>
        <v>5800</v>
      </c>
      <c r="AQ659" s="98">
        <f t="shared" si="391"/>
        <v>4060</v>
      </c>
      <c r="AR659" s="98">
        <f t="shared" si="391"/>
        <v>2610</v>
      </c>
      <c r="AS659" s="99">
        <f t="shared" si="392"/>
        <v>14500</v>
      </c>
      <c r="AT659" s="99">
        <f t="shared" si="392"/>
        <v>5800</v>
      </c>
      <c r="AU659" s="99">
        <f t="shared" si="392"/>
        <v>4100</v>
      </c>
      <c r="AV659" s="99">
        <f t="shared" si="392"/>
        <v>2600</v>
      </c>
      <c r="AW659" s="100">
        <f t="shared" si="393"/>
        <v>2175</v>
      </c>
      <c r="AX659" s="240" t="s">
        <v>168</v>
      </c>
      <c r="AY659" s="101">
        <v>3500</v>
      </c>
      <c r="AZ659" s="102">
        <v>2100</v>
      </c>
      <c r="BA659" s="102">
        <v>1540</v>
      </c>
      <c r="BB659" s="102">
        <v>980</v>
      </c>
      <c r="BC659" s="97">
        <v>3000</v>
      </c>
      <c r="BD659" s="97">
        <v>1800</v>
      </c>
      <c r="BE659" s="97">
        <v>1320</v>
      </c>
      <c r="BF659" s="97">
        <v>840</v>
      </c>
      <c r="BG659" s="103">
        <f t="shared" si="394"/>
        <v>425</v>
      </c>
      <c r="BJ659" s="235" t="e">
        <f>M659*#REF!</f>
        <v>#REF!</v>
      </c>
      <c r="BK659" s="235" t="e">
        <f>N659*#REF!</f>
        <v>#REF!</v>
      </c>
      <c r="BL659" s="235" t="e">
        <f>O659*#REF!</f>
        <v>#REF!</v>
      </c>
      <c r="BM659" s="235" t="e">
        <f>P659*#REF!</f>
        <v>#REF!</v>
      </c>
    </row>
    <row r="660" spans="1:65" s="104" customFormat="1" ht="35.1" customHeight="1" x14ac:dyDescent="0.25">
      <c r="A660" s="83" t="str">
        <f t="shared" si="384"/>
        <v>TB5DT+1</v>
      </c>
      <c r="B660" s="83" t="str">
        <f t="shared" si="385"/>
        <v>TB5DT+2</v>
      </c>
      <c r="C660" s="83" t="str">
        <f t="shared" si="386"/>
        <v>TB5DT+3</v>
      </c>
      <c r="D660" s="83" t="str">
        <f t="shared" si="387"/>
        <v>TB5DT+4</v>
      </c>
      <c r="E660" s="18" t="s">
        <v>168</v>
      </c>
      <c r="F660" s="85">
        <v>5</v>
      </c>
      <c r="G660" s="85"/>
      <c r="H660" s="93" t="s">
        <v>5742</v>
      </c>
      <c r="I660" s="84" t="s">
        <v>5743</v>
      </c>
      <c r="J660" s="84" t="s">
        <v>212</v>
      </c>
      <c r="K660" s="84" t="str">
        <f t="shared" si="388"/>
        <v>TB5DT</v>
      </c>
      <c r="L660" s="84" t="s">
        <v>5597</v>
      </c>
      <c r="M660" s="95">
        <v>4200</v>
      </c>
      <c r="N660" s="95">
        <v>2100</v>
      </c>
      <c r="O660" s="95">
        <v>1700</v>
      </c>
      <c r="P660" s="95">
        <v>1400</v>
      </c>
      <c r="Q660" s="95" t="e">
        <f>VLOOKUP(H660&amp;"Vị trí 1",#REF!,9,0)</f>
        <v>#REF!</v>
      </c>
      <c r="R660" s="95" t="e">
        <f>VLOOKUP(H660&amp;"Vị trí 2",#REF!,9,0)</f>
        <v>#REF!</v>
      </c>
      <c r="S660" s="95" t="e">
        <f>VLOOKUP(H660&amp;"Vị trí 3",#REF!,9,0)</f>
        <v>#REF!</v>
      </c>
      <c r="T660" s="95" t="e">
        <f>VLOOKUP(H660&amp;"Vị trí 4",#REF!,9,0)</f>
        <v>#REF!</v>
      </c>
      <c r="U660" s="237"/>
      <c r="V660" s="237"/>
      <c r="W660" s="237"/>
      <c r="X660" s="237"/>
      <c r="Y660" s="238"/>
      <c r="Z660" s="238"/>
      <c r="AA660" s="238"/>
      <c r="AB660" s="238"/>
      <c r="AC660" s="237"/>
      <c r="AD660" s="237"/>
      <c r="AE660" s="237"/>
      <c r="AF660" s="237"/>
      <c r="AG660" s="238"/>
      <c r="AH660" s="238"/>
      <c r="AI660" s="238"/>
      <c r="AJ660" s="238"/>
      <c r="AK660" s="86">
        <v>2.52</v>
      </c>
      <c r="AL660" s="86"/>
      <c r="AM660" s="239"/>
      <c r="AN660" s="239">
        <v>1.45</v>
      </c>
      <c r="AO660" s="98">
        <f t="shared" si="391"/>
        <v>6090</v>
      </c>
      <c r="AP660" s="98">
        <f t="shared" si="391"/>
        <v>3045</v>
      </c>
      <c r="AQ660" s="98">
        <f t="shared" si="391"/>
        <v>2465</v>
      </c>
      <c r="AR660" s="98">
        <f t="shared" si="391"/>
        <v>2030</v>
      </c>
      <c r="AS660" s="99">
        <f t="shared" si="392"/>
        <v>6100</v>
      </c>
      <c r="AT660" s="99">
        <f t="shared" si="392"/>
        <v>3000</v>
      </c>
      <c r="AU660" s="99">
        <f t="shared" si="392"/>
        <v>2500</v>
      </c>
      <c r="AV660" s="99">
        <f t="shared" si="392"/>
        <v>2000</v>
      </c>
      <c r="AW660" s="100">
        <f t="shared" si="393"/>
        <v>913.5</v>
      </c>
      <c r="AX660" s="240" t="s">
        <v>168</v>
      </c>
      <c r="AY660" s="101"/>
      <c r="AZ660" s="102"/>
      <c r="BA660" s="102"/>
      <c r="BB660" s="102"/>
      <c r="BC660" s="97"/>
      <c r="BD660" s="97"/>
      <c r="BE660" s="97"/>
      <c r="BF660" s="97"/>
      <c r="BG660" s="103">
        <f t="shared" si="394"/>
        <v>1086.5</v>
      </c>
    </row>
    <row r="661" spans="1:65" s="104" customFormat="1" ht="35.1" customHeight="1" x14ac:dyDescent="0.25">
      <c r="A661" s="83" t="str">
        <f t="shared" si="384"/>
        <v>TB6DT+1</v>
      </c>
      <c r="B661" s="83" t="str">
        <f t="shared" si="385"/>
        <v>TB6DT+2</v>
      </c>
      <c r="C661" s="83" t="str">
        <f t="shared" si="386"/>
        <v>TB6DT+3</v>
      </c>
      <c r="D661" s="83" t="str">
        <f t="shared" si="387"/>
        <v>TB6DT+4</v>
      </c>
      <c r="E661" s="18" t="s">
        <v>168</v>
      </c>
      <c r="F661" s="85">
        <v>6</v>
      </c>
      <c r="G661" s="85"/>
      <c r="H661" s="93" t="s">
        <v>5744</v>
      </c>
      <c r="I661" s="84" t="s">
        <v>5745</v>
      </c>
      <c r="J661" s="84" t="s">
        <v>865</v>
      </c>
      <c r="K661" s="84" t="str">
        <f t="shared" si="388"/>
        <v>TB6DT</v>
      </c>
      <c r="L661" s="84" t="s">
        <v>5597</v>
      </c>
      <c r="M661" s="95">
        <v>8000</v>
      </c>
      <c r="N661" s="95">
        <v>3600</v>
      </c>
      <c r="O661" s="95">
        <v>2600</v>
      </c>
      <c r="P661" s="95">
        <v>1600</v>
      </c>
      <c r="Q661" s="95" t="e">
        <f>VLOOKUP(H661&amp;"Vị trí 1",#REF!,9,0)</f>
        <v>#REF!</v>
      </c>
      <c r="R661" s="95" t="e">
        <f>VLOOKUP(H661&amp;"Vị trí 2",#REF!,9,0)</f>
        <v>#REF!</v>
      </c>
      <c r="S661" s="95" t="e">
        <f>VLOOKUP(H661&amp;"Vị trí 3",#REF!,9,0)</f>
        <v>#REF!</v>
      </c>
      <c r="T661" s="95" t="e">
        <f>VLOOKUP(H661&amp;"Vị trí 4",#REF!,9,0)</f>
        <v>#REF!</v>
      </c>
      <c r="U661" s="237"/>
      <c r="V661" s="237"/>
      <c r="W661" s="237"/>
      <c r="X661" s="237"/>
      <c r="Y661" s="238"/>
      <c r="Z661" s="238"/>
      <c r="AA661" s="238"/>
      <c r="AB661" s="238"/>
      <c r="AC661" s="237"/>
      <c r="AD661" s="237"/>
      <c r="AE661" s="237"/>
      <c r="AF661" s="237"/>
      <c r="AG661" s="238"/>
      <c r="AH661" s="238"/>
      <c r="AI661" s="238"/>
      <c r="AJ661" s="238"/>
      <c r="AK661" s="86">
        <v>2.52</v>
      </c>
      <c r="AL661" s="86"/>
      <c r="AM661" s="239"/>
      <c r="AN661" s="239">
        <v>1.45</v>
      </c>
      <c r="AO661" s="98">
        <f t="shared" si="391"/>
        <v>11600</v>
      </c>
      <c r="AP661" s="98">
        <f t="shared" si="391"/>
        <v>5220</v>
      </c>
      <c r="AQ661" s="98">
        <f t="shared" si="391"/>
        <v>3770</v>
      </c>
      <c r="AR661" s="98">
        <f t="shared" si="391"/>
        <v>2320</v>
      </c>
      <c r="AS661" s="99">
        <f t="shared" si="392"/>
        <v>11600</v>
      </c>
      <c r="AT661" s="99">
        <f t="shared" si="392"/>
        <v>5200</v>
      </c>
      <c r="AU661" s="99">
        <f t="shared" si="392"/>
        <v>3800</v>
      </c>
      <c r="AV661" s="99">
        <f t="shared" si="392"/>
        <v>2300</v>
      </c>
      <c r="AW661" s="100">
        <f t="shared" si="393"/>
        <v>1740</v>
      </c>
      <c r="AX661" s="240" t="s">
        <v>168</v>
      </c>
      <c r="AY661" s="101">
        <v>5250</v>
      </c>
      <c r="AZ661" s="102">
        <v>2660</v>
      </c>
      <c r="BA661" s="102">
        <v>1750</v>
      </c>
      <c r="BB661" s="102">
        <v>1120</v>
      </c>
      <c r="BC661" s="97">
        <v>4500</v>
      </c>
      <c r="BD661" s="97">
        <v>2280</v>
      </c>
      <c r="BE661" s="97">
        <v>1500</v>
      </c>
      <c r="BF661" s="97">
        <v>960</v>
      </c>
      <c r="BG661" s="103">
        <f t="shared" si="394"/>
        <v>560</v>
      </c>
      <c r="BJ661" s="235" t="e">
        <f>M661*#REF!</f>
        <v>#REF!</v>
      </c>
      <c r="BK661" s="235" t="e">
        <f>N661*#REF!</f>
        <v>#REF!</v>
      </c>
      <c r="BL661" s="235" t="e">
        <f>O661*#REF!</f>
        <v>#REF!</v>
      </c>
      <c r="BM661" s="235" t="e">
        <f>P661*#REF!</f>
        <v>#REF!</v>
      </c>
    </row>
    <row r="662" spans="1:65" s="104" customFormat="1" ht="35.1" customHeight="1" x14ac:dyDescent="0.25">
      <c r="A662" s="83" t="str">
        <f t="shared" si="384"/>
        <v>TB7DT+1</v>
      </c>
      <c r="B662" s="83" t="str">
        <f t="shared" si="385"/>
        <v>TB7DT+2</v>
      </c>
      <c r="C662" s="83" t="str">
        <f t="shared" si="386"/>
        <v>TB7DT+3</v>
      </c>
      <c r="D662" s="83" t="str">
        <f t="shared" si="387"/>
        <v>TB7DT+4</v>
      </c>
      <c r="E662" s="18" t="s">
        <v>168</v>
      </c>
      <c r="F662" s="85">
        <v>7</v>
      </c>
      <c r="G662" s="85"/>
      <c r="H662" s="93" t="s">
        <v>5746</v>
      </c>
      <c r="I662" s="84" t="s">
        <v>5747</v>
      </c>
      <c r="J662" s="84" t="s">
        <v>5264</v>
      </c>
      <c r="K662" s="84" t="str">
        <f t="shared" si="388"/>
        <v>TB7DT</v>
      </c>
      <c r="L662" s="84" t="s">
        <v>1099</v>
      </c>
      <c r="M662" s="95">
        <v>7000</v>
      </c>
      <c r="N662" s="95">
        <v>3400</v>
      </c>
      <c r="O662" s="95">
        <v>2300</v>
      </c>
      <c r="P662" s="95">
        <v>1500</v>
      </c>
      <c r="Q662" s="95" t="e">
        <f>VLOOKUP(H662&amp;"Vị trí 1",#REF!,9,0)</f>
        <v>#REF!</v>
      </c>
      <c r="R662" s="95" t="e">
        <f>VLOOKUP(H662&amp;"Vị trí 2",#REF!,9,0)</f>
        <v>#REF!</v>
      </c>
      <c r="S662" s="95" t="e">
        <f>VLOOKUP(H662&amp;"Vị trí 3",#REF!,9,0)</f>
        <v>#REF!</v>
      </c>
      <c r="T662" s="95" t="e">
        <f>VLOOKUP(H662&amp;"Vị trí 4",#REF!,9,0)</f>
        <v>#REF!</v>
      </c>
      <c r="U662" s="237"/>
      <c r="V662" s="237"/>
      <c r="W662" s="237"/>
      <c r="X662" s="237"/>
      <c r="Y662" s="238"/>
      <c r="Z662" s="238"/>
      <c r="AA662" s="238"/>
      <c r="AB662" s="238"/>
      <c r="AC662" s="237"/>
      <c r="AD662" s="237"/>
      <c r="AE662" s="237"/>
      <c r="AF662" s="237"/>
      <c r="AG662" s="238"/>
      <c r="AH662" s="238"/>
      <c r="AI662" s="238"/>
      <c r="AJ662" s="238"/>
      <c r="AK662" s="86">
        <v>2.1714285714285713</v>
      </c>
      <c r="AL662" s="86"/>
      <c r="AM662" s="239"/>
      <c r="AN662" s="239">
        <v>1.25</v>
      </c>
      <c r="AO662" s="98">
        <f t="shared" si="391"/>
        <v>8750</v>
      </c>
      <c r="AP662" s="98">
        <f t="shared" si="391"/>
        <v>4250</v>
      </c>
      <c r="AQ662" s="98">
        <f t="shared" si="391"/>
        <v>2875</v>
      </c>
      <c r="AR662" s="98">
        <f t="shared" si="391"/>
        <v>1875</v>
      </c>
      <c r="AS662" s="99">
        <f t="shared" si="392"/>
        <v>8800</v>
      </c>
      <c r="AT662" s="99">
        <f t="shared" si="392"/>
        <v>4300</v>
      </c>
      <c r="AU662" s="99">
        <f t="shared" si="392"/>
        <v>2900</v>
      </c>
      <c r="AV662" s="99">
        <f t="shared" si="392"/>
        <v>1900</v>
      </c>
      <c r="AW662" s="100">
        <f t="shared" si="393"/>
        <v>1312.5</v>
      </c>
      <c r="AX662" s="240" t="s">
        <v>168</v>
      </c>
      <c r="AY662" s="101">
        <v>4900</v>
      </c>
      <c r="AZ662" s="102">
        <v>2380</v>
      </c>
      <c r="BA662" s="102">
        <v>1610</v>
      </c>
      <c r="BB662" s="102">
        <v>1050</v>
      </c>
      <c r="BC662" s="97">
        <v>4200</v>
      </c>
      <c r="BD662" s="97">
        <v>2040</v>
      </c>
      <c r="BE662" s="97">
        <v>1380</v>
      </c>
      <c r="BF662" s="97">
        <v>900</v>
      </c>
      <c r="BG662" s="103">
        <f t="shared" si="394"/>
        <v>587.5</v>
      </c>
      <c r="BJ662" s="235" t="e">
        <f>M662*#REF!</f>
        <v>#REF!</v>
      </c>
      <c r="BK662" s="235" t="e">
        <f>N662*#REF!</f>
        <v>#REF!</v>
      </c>
      <c r="BL662" s="235" t="e">
        <f>O662*#REF!</f>
        <v>#REF!</v>
      </c>
      <c r="BM662" s="235" t="e">
        <f>P662*#REF!</f>
        <v>#REF!</v>
      </c>
    </row>
    <row r="663" spans="1:65" s="104" customFormat="1" ht="35.1" customHeight="1" x14ac:dyDescent="0.25">
      <c r="A663" s="83" t="str">
        <f t="shared" si="384"/>
        <v>TB8DT+1</v>
      </c>
      <c r="B663" s="83" t="str">
        <f t="shared" si="385"/>
        <v>TB8DT+2</v>
      </c>
      <c r="C663" s="83" t="str">
        <f t="shared" si="386"/>
        <v>TB8DT+3</v>
      </c>
      <c r="D663" s="83" t="str">
        <f t="shared" si="387"/>
        <v>TB8DT+4</v>
      </c>
      <c r="E663" s="18" t="s">
        <v>168</v>
      </c>
      <c r="F663" s="85">
        <v>8</v>
      </c>
      <c r="G663" s="85"/>
      <c r="H663" s="93" t="s">
        <v>5748</v>
      </c>
      <c r="I663" s="84" t="s">
        <v>5749</v>
      </c>
      <c r="J663" s="84" t="s">
        <v>144</v>
      </c>
      <c r="K663" s="84" t="str">
        <f t="shared" si="388"/>
        <v>TB8DT</v>
      </c>
      <c r="L663" s="84" t="s">
        <v>5750</v>
      </c>
      <c r="M663" s="95">
        <v>6500</v>
      </c>
      <c r="N663" s="95">
        <v>3300</v>
      </c>
      <c r="O663" s="95">
        <v>2200</v>
      </c>
      <c r="P663" s="95">
        <v>1400</v>
      </c>
      <c r="Q663" s="95" t="e">
        <f>VLOOKUP(H663&amp;"Vị trí 1",#REF!,9,0)</f>
        <v>#REF!</v>
      </c>
      <c r="R663" s="95" t="e">
        <f>VLOOKUP(H663&amp;"Vị trí 2",#REF!,9,0)</f>
        <v>#REF!</v>
      </c>
      <c r="S663" s="95" t="e">
        <f>VLOOKUP(H663&amp;"Vị trí 3",#REF!,9,0)</f>
        <v>#REF!</v>
      </c>
      <c r="T663" s="95" t="e">
        <f>VLOOKUP(H663&amp;"Vị trí 4",#REF!,9,0)</f>
        <v>#REF!</v>
      </c>
      <c r="U663" s="237"/>
      <c r="V663" s="237" t="e">
        <f>VLOOKUP(B663,#REF!,32,0)</f>
        <v>#REF!</v>
      </c>
      <c r="W663" s="237"/>
      <c r="X663" s="237"/>
      <c r="Y663" s="238"/>
      <c r="Z663" s="238" t="e">
        <f>V663/N663</f>
        <v>#REF!</v>
      </c>
      <c r="AA663" s="238"/>
      <c r="AB663" s="238"/>
      <c r="AC663" s="237"/>
      <c r="AD663" s="237"/>
      <c r="AE663" s="237"/>
      <c r="AF663" s="237"/>
      <c r="AG663" s="238"/>
      <c r="AH663" s="238"/>
      <c r="AI663" s="238"/>
      <c r="AJ663" s="238"/>
      <c r="AK663" s="86">
        <v>2.52</v>
      </c>
      <c r="AL663" s="86"/>
      <c r="AM663" s="239"/>
      <c r="AN663" s="239">
        <v>1.45</v>
      </c>
      <c r="AO663" s="98">
        <f t="shared" si="391"/>
        <v>9425</v>
      </c>
      <c r="AP663" s="98">
        <f t="shared" si="391"/>
        <v>4785</v>
      </c>
      <c r="AQ663" s="98">
        <f t="shared" si="391"/>
        <v>3190</v>
      </c>
      <c r="AR663" s="98">
        <f t="shared" si="391"/>
        <v>2030</v>
      </c>
      <c r="AS663" s="99">
        <f t="shared" si="392"/>
        <v>9400</v>
      </c>
      <c r="AT663" s="99">
        <f t="shared" si="392"/>
        <v>4800</v>
      </c>
      <c r="AU663" s="99">
        <f t="shared" si="392"/>
        <v>3200</v>
      </c>
      <c r="AV663" s="99">
        <f t="shared" si="392"/>
        <v>2000</v>
      </c>
      <c r="AW663" s="100">
        <f t="shared" si="393"/>
        <v>1413.75</v>
      </c>
      <c r="AX663" s="240" t="s">
        <v>168</v>
      </c>
      <c r="AY663" s="101">
        <v>2590</v>
      </c>
      <c r="AZ663" s="102">
        <v>1260</v>
      </c>
      <c r="BA663" s="102">
        <v>1050</v>
      </c>
      <c r="BB663" s="102">
        <v>840</v>
      </c>
      <c r="BC663" s="97">
        <v>2220</v>
      </c>
      <c r="BD663" s="97">
        <v>1080</v>
      </c>
      <c r="BE663" s="97">
        <v>900</v>
      </c>
      <c r="BF663" s="97">
        <v>720</v>
      </c>
      <c r="BG663" s="103">
        <f t="shared" si="394"/>
        <v>586.25</v>
      </c>
      <c r="BJ663" s="235" t="e">
        <f>M663*#REF!</f>
        <v>#REF!</v>
      </c>
      <c r="BK663" s="235" t="e">
        <f>N663*#REF!</f>
        <v>#REF!</v>
      </c>
      <c r="BL663" s="235" t="e">
        <f>O663*#REF!</f>
        <v>#REF!</v>
      </c>
      <c r="BM663" s="235" t="e">
        <f>P663*#REF!</f>
        <v>#REF!</v>
      </c>
    </row>
    <row r="664" spans="1:65" s="104" customFormat="1" ht="35.1" customHeight="1" x14ac:dyDescent="0.25">
      <c r="A664" s="83" t="str">
        <f t="shared" si="384"/>
        <v>TB9DT+1</v>
      </c>
      <c r="B664" s="83" t="str">
        <f t="shared" si="385"/>
        <v>TB9DT+2</v>
      </c>
      <c r="C664" s="83" t="str">
        <f t="shared" si="386"/>
        <v>TB9DT+3</v>
      </c>
      <c r="D664" s="83" t="str">
        <f t="shared" si="387"/>
        <v>TB9DT+4</v>
      </c>
      <c r="E664" s="18" t="s">
        <v>168</v>
      </c>
      <c r="F664" s="85">
        <v>9</v>
      </c>
      <c r="G664" s="85"/>
      <c r="H664" s="93" t="s">
        <v>5751</v>
      </c>
      <c r="I664" s="84" t="s">
        <v>5752</v>
      </c>
      <c r="J664" s="84" t="s">
        <v>92</v>
      </c>
      <c r="K664" s="84" t="str">
        <f t="shared" si="388"/>
        <v>TB9DT</v>
      </c>
      <c r="L664" s="84" t="s">
        <v>299</v>
      </c>
      <c r="M664" s="95">
        <v>6500</v>
      </c>
      <c r="N664" s="95">
        <v>3400</v>
      </c>
      <c r="O664" s="95">
        <v>2400</v>
      </c>
      <c r="P664" s="95">
        <v>1400</v>
      </c>
      <c r="Q664" s="95" t="e">
        <f>VLOOKUP(H664&amp;"Vị trí 1",#REF!,9,0)</f>
        <v>#REF!</v>
      </c>
      <c r="R664" s="95" t="e">
        <f>VLOOKUP(H664&amp;"Vị trí 2",#REF!,9,0)</f>
        <v>#REF!</v>
      </c>
      <c r="S664" s="95" t="e">
        <f>VLOOKUP(H664&amp;"Vị trí 3",#REF!,9,0)</f>
        <v>#REF!</v>
      </c>
      <c r="T664" s="95" t="e">
        <f>VLOOKUP(H664&amp;"Vị trí 4",#REF!,9,0)</f>
        <v>#REF!</v>
      </c>
      <c r="U664" s="237" t="e">
        <f>VLOOKUP(A664,#REF!,32,0)</f>
        <v>#REF!</v>
      </c>
      <c r="V664" s="237"/>
      <c r="W664" s="237"/>
      <c r="X664" s="237"/>
      <c r="Y664" s="238" t="e">
        <f>U664/M664</f>
        <v>#REF!</v>
      </c>
      <c r="Z664" s="238"/>
      <c r="AA664" s="238"/>
      <c r="AB664" s="238"/>
      <c r="AC664" s="237"/>
      <c r="AD664" s="237"/>
      <c r="AE664" s="237"/>
      <c r="AF664" s="237"/>
      <c r="AG664" s="238"/>
      <c r="AH664" s="238"/>
      <c r="AI664" s="238"/>
      <c r="AJ664" s="238"/>
      <c r="AK664" s="86">
        <v>2.52</v>
      </c>
      <c r="AL664" s="86"/>
      <c r="AM664" s="239"/>
      <c r="AN664" s="239">
        <v>1.45</v>
      </c>
      <c r="AO664" s="98">
        <f t="shared" si="391"/>
        <v>9425</v>
      </c>
      <c r="AP664" s="98">
        <f t="shared" si="391"/>
        <v>4930</v>
      </c>
      <c r="AQ664" s="98">
        <f t="shared" si="391"/>
        <v>3480</v>
      </c>
      <c r="AR664" s="98">
        <f t="shared" si="391"/>
        <v>2030</v>
      </c>
      <c r="AS664" s="99">
        <f t="shared" si="392"/>
        <v>9400</v>
      </c>
      <c r="AT664" s="99">
        <f t="shared" si="392"/>
        <v>4900</v>
      </c>
      <c r="AU664" s="99">
        <f t="shared" si="392"/>
        <v>3500</v>
      </c>
      <c r="AV664" s="99">
        <f t="shared" si="392"/>
        <v>2000</v>
      </c>
      <c r="AW664" s="100">
        <f t="shared" si="393"/>
        <v>1413.75</v>
      </c>
      <c r="AX664" s="240" t="s">
        <v>168</v>
      </c>
      <c r="AY664" s="101">
        <v>4200</v>
      </c>
      <c r="AZ664" s="102">
        <v>2380</v>
      </c>
      <c r="BA664" s="102">
        <v>1610</v>
      </c>
      <c r="BB664" s="102">
        <v>1020</v>
      </c>
      <c r="BC664" s="97">
        <v>3600</v>
      </c>
      <c r="BD664" s="97">
        <v>2040</v>
      </c>
      <c r="BE664" s="97">
        <v>1380</v>
      </c>
      <c r="BF664" s="97">
        <v>870</v>
      </c>
      <c r="BG664" s="103">
        <f t="shared" si="394"/>
        <v>586.25</v>
      </c>
      <c r="BJ664" s="235" t="e">
        <f>M664*#REF!</f>
        <v>#REF!</v>
      </c>
      <c r="BK664" s="235" t="e">
        <f>N664*#REF!</f>
        <v>#REF!</v>
      </c>
      <c r="BL664" s="235" t="e">
        <f>O664*#REF!</f>
        <v>#REF!</v>
      </c>
      <c r="BM664" s="235" t="e">
        <f>P664*#REF!</f>
        <v>#REF!</v>
      </c>
    </row>
    <row r="665" spans="1:65" s="104" customFormat="1" ht="35.1" customHeight="1" x14ac:dyDescent="0.25">
      <c r="A665" s="83" t="str">
        <f t="shared" si="384"/>
        <v>TB10DT+1</v>
      </c>
      <c r="B665" s="83" t="str">
        <f t="shared" si="385"/>
        <v>TB10DT+2</v>
      </c>
      <c r="C665" s="83" t="str">
        <f t="shared" si="386"/>
        <v>TB10DT+3</v>
      </c>
      <c r="D665" s="83" t="str">
        <f t="shared" si="387"/>
        <v>TB10DT+4</v>
      </c>
      <c r="E665" s="18" t="s">
        <v>168</v>
      </c>
      <c r="F665" s="85">
        <v>10</v>
      </c>
      <c r="G665" s="85"/>
      <c r="H665" s="93" t="s">
        <v>5753</v>
      </c>
      <c r="I665" s="84" t="s">
        <v>5754</v>
      </c>
      <c r="J665" s="84" t="s">
        <v>4229</v>
      </c>
      <c r="K665" s="84" t="str">
        <f t="shared" si="388"/>
        <v>TB10DT</v>
      </c>
      <c r="L665" s="84" t="s">
        <v>5597</v>
      </c>
      <c r="M665" s="95">
        <v>5000</v>
      </c>
      <c r="N665" s="95">
        <v>3000</v>
      </c>
      <c r="O665" s="95">
        <v>2200</v>
      </c>
      <c r="P665" s="95">
        <v>1400</v>
      </c>
      <c r="Q665" s="95" t="e">
        <f>VLOOKUP(H665&amp;"Vị trí 1",#REF!,9,0)</f>
        <v>#REF!</v>
      </c>
      <c r="R665" s="95" t="e">
        <f>VLOOKUP(H665&amp;"Vị trí 2",#REF!,9,0)</f>
        <v>#REF!</v>
      </c>
      <c r="S665" s="95" t="e">
        <f>VLOOKUP(H665&amp;"Vị trí 3",#REF!,9,0)</f>
        <v>#REF!</v>
      </c>
      <c r="T665" s="95" t="e">
        <f>VLOOKUP(H665&amp;"Vị trí 4",#REF!,9,0)</f>
        <v>#REF!</v>
      </c>
      <c r="U665" s="237"/>
      <c r="V665" s="237"/>
      <c r="W665" s="237"/>
      <c r="X665" s="237"/>
      <c r="Y665" s="238"/>
      <c r="Z665" s="238"/>
      <c r="AA665" s="238"/>
      <c r="AB665" s="238"/>
      <c r="AC665" s="237"/>
      <c r="AD665" s="237"/>
      <c r="AE665" s="237"/>
      <c r="AF665" s="237"/>
      <c r="AG665" s="238"/>
      <c r="AH665" s="238"/>
      <c r="AI665" s="238"/>
      <c r="AJ665" s="238"/>
      <c r="AK665" s="86">
        <v>2.52</v>
      </c>
      <c r="AL665" s="86"/>
      <c r="AM665" s="239"/>
      <c r="AN665" s="239">
        <v>1.45</v>
      </c>
      <c r="AO665" s="98">
        <f t="shared" si="391"/>
        <v>7250</v>
      </c>
      <c r="AP665" s="98">
        <f t="shared" si="391"/>
        <v>4350</v>
      </c>
      <c r="AQ665" s="98">
        <f t="shared" si="391"/>
        <v>3190</v>
      </c>
      <c r="AR665" s="98">
        <f t="shared" si="391"/>
        <v>2030</v>
      </c>
      <c r="AS665" s="99">
        <f t="shared" si="392"/>
        <v>7300</v>
      </c>
      <c r="AT665" s="99">
        <f t="shared" si="392"/>
        <v>4400</v>
      </c>
      <c r="AU665" s="99">
        <f t="shared" si="392"/>
        <v>3200</v>
      </c>
      <c r="AV665" s="99">
        <f t="shared" si="392"/>
        <v>2000</v>
      </c>
      <c r="AW665" s="100">
        <f t="shared" si="393"/>
        <v>1087.5</v>
      </c>
      <c r="AX665" s="240" t="s">
        <v>168</v>
      </c>
      <c r="AY665" s="101">
        <v>3500</v>
      </c>
      <c r="AZ665" s="102">
        <v>2100</v>
      </c>
      <c r="BA665" s="102">
        <v>1540</v>
      </c>
      <c r="BB665" s="102">
        <v>980</v>
      </c>
      <c r="BC665" s="97">
        <v>3000</v>
      </c>
      <c r="BD665" s="97">
        <v>1800</v>
      </c>
      <c r="BE665" s="97">
        <v>1320</v>
      </c>
      <c r="BF665" s="97">
        <v>840</v>
      </c>
      <c r="BG665" s="103">
        <f t="shared" si="394"/>
        <v>912.5</v>
      </c>
      <c r="BJ665" s="235" t="e">
        <f>M665*#REF!</f>
        <v>#REF!</v>
      </c>
      <c r="BK665" s="235" t="e">
        <f>N665*#REF!</f>
        <v>#REF!</v>
      </c>
      <c r="BL665" s="235" t="e">
        <f>O665*#REF!</f>
        <v>#REF!</v>
      </c>
      <c r="BM665" s="235" t="e">
        <f>P665*#REF!</f>
        <v>#REF!</v>
      </c>
    </row>
    <row r="666" spans="1:65" s="104" customFormat="1" ht="35.1" customHeight="1" x14ac:dyDescent="0.25">
      <c r="A666" s="83" t="str">
        <f t="shared" si="384"/>
        <v>TB11DT+1</v>
      </c>
      <c r="B666" s="83" t="str">
        <f t="shared" si="385"/>
        <v>TB11DT+2</v>
      </c>
      <c r="C666" s="83" t="str">
        <f t="shared" si="386"/>
        <v>TB11DT+3</v>
      </c>
      <c r="D666" s="83" t="str">
        <f t="shared" si="387"/>
        <v>TB11DT+4</v>
      </c>
      <c r="E666" s="18" t="s">
        <v>168</v>
      </c>
      <c r="F666" s="85">
        <v>11</v>
      </c>
      <c r="G666" s="85"/>
      <c r="H666" s="93" t="s">
        <v>5755</v>
      </c>
      <c r="I666" s="84" t="s">
        <v>5264</v>
      </c>
      <c r="J666" s="84" t="s">
        <v>144</v>
      </c>
      <c r="K666" s="84"/>
      <c r="L666" s="84" t="s">
        <v>2488</v>
      </c>
      <c r="M666" s="96"/>
      <c r="N666" s="96"/>
      <c r="O666" s="96"/>
      <c r="P666" s="96"/>
      <c r="Q666" s="95"/>
      <c r="R666" s="95"/>
      <c r="S666" s="95"/>
      <c r="T666" s="95"/>
      <c r="U666" s="237"/>
      <c r="V666" s="237"/>
      <c r="W666" s="237"/>
      <c r="X666" s="237"/>
      <c r="Y666" s="238"/>
      <c r="Z666" s="238"/>
      <c r="AA666" s="238"/>
      <c r="AB666" s="238"/>
      <c r="AC666" s="237" t="e">
        <f>VLOOKUP(H666,#REF!,5,0)</f>
        <v>#REF!</v>
      </c>
      <c r="AD666" s="237"/>
      <c r="AE666" s="237"/>
      <c r="AF666" s="237"/>
      <c r="AG666" s="238"/>
      <c r="AH666" s="238"/>
      <c r="AI666" s="238"/>
      <c r="AJ666" s="238"/>
      <c r="AK666" s="86"/>
      <c r="AL666" s="86"/>
      <c r="AM666" s="239"/>
      <c r="AN666" s="239"/>
      <c r="AO666" s="98"/>
      <c r="AP666" s="98"/>
      <c r="AQ666" s="98"/>
      <c r="AR666" s="98"/>
      <c r="AS666" s="98"/>
      <c r="AT666" s="98"/>
      <c r="AU666" s="98"/>
      <c r="AV666" s="98"/>
      <c r="AW666" s="58"/>
      <c r="AX666" s="240" t="s">
        <v>168</v>
      </c>
      <c r="AY666" s="101">
        <v>3500</v>
      </c>
      <c r="AZ666" s="102">
        <v>2100</v>
      </c>
      <c r="BA666" s="102">
        <v>1540</v>
      </c>
      <c r="BB666" s="102">
        <v>980</v>
      </c>
      <c r="BC666" s="97">
        <v>3000</v>
      </c>
      <c r="BD666" s="97">
        <v>1800</v>
      </c>
      <c r="BE666" s="97">
        <v>1320</v>
      </c>
      <c r="BF666" s="97">
        <v>840</v>
      </c>
      <c r="BJ666" s="235" t="e">
        <f>M666*#REF!</f>
        <v>#REF!</v>
      </c>
      <c r="BK666" s="235" t="e">
        <f>N666*#REF!</f>
        <v>#REF!</v>
      </c>
      <c r="BL666" s="235" t="e">
        <f>O666*#REF!</f>
        <v>#REF!</v>
      </c>
      <c r="BM666" s="235" t="e">
        <f>P666*#REF!</f>
        <v>#REF!</v>
      </c>
    </row>
    <row r="667" spans="1:65" s="104" customFormat="1" ht="35.1" customHeight="1" x14ac:dyDescent="0.25">
      <c r="A667" s="83" t="str">
        <f t="shared" si="384"/>
        <v>TB11DT_D1+1</v>
      </c>
      <c r="B667" s="83" t="str">
        <f t="shared" si="385"/>
        <v>TB11DT_D1+2</v>
      </c>
      <c r="C667" s="83" t="str">
        <f t="shared" si="386"/>
        <v>TB11DT_D1+3</v>
      </c>
      <c r="D667" s="83" t="str">
        <f t="shared" si="387"/>
        <v>TB11DT_D1+4</v>
      </c>
      <c r="E667" s="18" t="s">
        <v>168</v>
      </c>
      <c r="F667" s="85"/>
      <c r="G667" s="85"/>
      <c r="H667" s="93" t="s">
        <v>5756</v>
      </c>
      <c r="I667" s="84" t="s">
        <v>5757</v>
      </c>
      <c r="J667" s="84" t="s">
        <v>144</v>
      </c>
      <c r="K667" s="84" t="str">
        <f t="shared" si="388"/>
        <v>TB11DT_D1</v>
      </c>
      <c r="L667" s="84" t="s">
        <v>210</v>
      </c>
      <c r="M667" s="95">
        <v>7500</v>
      </c>
      <c r="N667" s="95">
        <v>3800</v>
      </c>
      <c r="O667" s="95">
        <v>2500</v>
      </c>
      <c r="P667" s="95">
        <v>1600</v>
      </c>
      <c r="Q667" s="95" t="e">
        <f>VLOOKUP(H667&amp;"Vị trí 1",#REF!,9,0)</f>
        <v>#REF!</v>
      </c>
      <c r="R667" s="95" t="e">
        <f>VLOOKUP(H667&amp;"Vị trí 2",#REF!,9,0)</f>
        <v>#REF!</v>
      </c>
      <c r="S667" s="95" t="e">
        <f>VLOOKUP(H667&amp;"Vị trí 3",#REF!,9,0)</f>
        <v>#REF!</v>
      </c>
      <c r="T667" s="95" t="e">
        <f>VLOOKUP(H667&amp;"Vị trí 4",#REF!,9,0)</f>
        <v>#REF!</v>
      </c>
      <c r="U667" s="237"/>
      <c r="V667" s="237"/>
      <c r="W667" s="237"/>
      <c r="X667" s="237"/>
      <c r="Y667" s="238"/>
      <c r="Z667" s="238"/>
      <c r="AA667" s="238"/>
      <c r="AB667" s="238"/>
      <c r="AC667" s="237"/>
      <c r="AD667" s="237"/>
      <c r="AE667" s="237"/>
      <c r="AF667" s="237"/>
      <c r="AG667" s="238"/>
      <c r="AH667" s="238"/>
      <c r="AI667" s="238"/>
      <c r="AJ667" s="238"/>
      <c r="AK667" s="86">
        <v>2.52</v>
      </c>
      <c r="AL667" s="86"/>
      <c r="AM667" s="239"/>
      <c r="AN667" s="239">
        <v>1.45</v>
      </c>
      <c r="AO667" s="98">
        <f t="shared" ref="AO667:AR672" si="395">M667*$AN667</f>
        <v>10875</v>
      </c>
      <c r="AP667" s="98">
        <f t="shared" si="395"/>
        <v>5510</v>
      </c>
      <c r="AQ667" s="98">
        <f t="shared" si="395"/>
        <v>3625</v>
      </c>
      <c r="AR667" s="98">
        <f t="shared" si="395"/>
        <v>2320</v>
      </c>
      <c r="AS667" s="99">
        <f t="shared" ref="AS667:AV672" si="396">IF(AO667&lt;1000,ROUND(AO667,-1),ROUND(AO667,-2))</f>
        <v>10900</v>
      </c>
      <c r="AT667" s="99">
        <f t="shared" si="396"/>
        <v>5500</v>
      </c>
      <c r="AU667" s="99">
        <f t="shared" si="396"/>
        <v>3600</v>
      </c>
      <c r="AV667" s="99">
        <f t="shared" si="396"/>
        <v>2300</v>
      </c>
      <c r="AW667" s="100">
        <f t="shared" ref="AW667:AW672" si="397">AO667*0.15</f>
        <v>1631.25</v>
      </c>
      <c r="AX667" s="240" t="s">
        <v>168</v>
      </c>
      <c r="AY667" s="101"/>
      <c r="AZ667" s="102"/>
      <c r="BA667" s="102"/>
      <c r="BB667" s="102"/>
      <c r="BC667" s="97"/>
      <c r="BD667" s="97"/>
      <c r="BE667" s="97"/>
      <c r="BF667" s="97"/>
      <c r="BG667" s="103">
        <f t="shared" ref="BG667:BG672" si="398">AV667-AW667</f>
        <v>668.75</v>
      </c>
    </row>
    <row r="668" spans="1:65" s="104" customFormat="1" ht="35.1" customHeight="1" x14ac:dyDescent="0.25">
      <c r="A668" s="83" t="str">
        <f t="shared" si="384"/>
        <v>TB11DT_D2+1</v>
      </c>
      <c r="B668" s="83" t="str">
        <f t="shared" si="385"/>
        <v>TB11DT_D2+2</v>
      </c>
      <c r="C668" s="83" t="str">
        <f t="shared" si="386"/>
        <v>TB11DT_D2+3</v>
      </c>
      <c r="D668" s="83" t="str">
        <f t="shared" si="387"/>
        <v>TB11DT_D2+4</v>
      </c>
      <c r="E668" s="18" t="s">
        <v>168</v>
      </c>
      <c r="F668" s="85"/>
      <c r="G668" s="85"/>
      <c r="H668" s="93" t="s">
        <v>5758</v>
      </c>
      <c r="I668" s="84" t="s">
        <v>5759</v>
      </c>
      <c r="J668" s="84" t="s">
        <v>210</v>
      </c>
      <c r="K668" s="84" t="str">
        <f t="shared" si="388"/>
        <v>TB11DT_D2</v>
      </c>
      <c r="L668" s="84" t="s">
        <v>5760</v>
      </c>
      <c r="M668" s="95">
        <v>7000</v>
      </c>
      <c r="N668" s="95">
        <v>3400</v>
      </c>
      <c r="O668" s="95">
        <v>2300</v>
      </c>
      <c r="P668" s="95">
        <v>1500</v>
      </c>
      <c r="Q668" s="95" t="e">
        <f>VLOOKUP(H668&amp;"Vị trí 1",#REF!,9,0)</f>
        <v>#REF!</v>
      </c>
      <c r="R668" s="95" t="e">
        <f>VLOOKUP(H668&amp;"Vị trí 2",#REF!,9,0)</f>
        <v>#REF!</v>
      </c>
      <c r="S668" s="95" t="e">
        <f>VLOOKUP(H668&amp;"Vị trí 3",#REF!,9,0)</f>
        <v>#REF!</v>
      </c>
      <c r="T668" s="95" t="e">
        <f>VLOOKUP(H668&amp;"Vị trí 4",#REF!,9,0)</f>
        <v>#REF!</v>
      </c>
      <c r="U668" s="237"/>
      <c r="V668" s="237"/>
      <c r="W668" s="237"/>
      <c r="X668" s="237"/>
      <c r="Y668" s="238"/>
      <c r="Z668" s="238"/>
      <c r="AA668" s="238"/>
      <c r="AB668" s="238"/>
      <c r="AC668" s="237"/>
      <c r="AD668" s="237"/>
      <c r="AE668" s="237"/>
      <c r="AF668" s="237"/>
      <c r="AG668" s="238"/>
      <c r="AH668" s="238"/>
      <c r="AI668" s="238"/>
      <c r="AJ668" s="238"/>
      <c r="AK668" s="86">
        <v>2.52</v>
      </c>
      <c r="AL668" s="86"/>
      <c r="AM668" s="239"/>
      <c r="AN668" s="239">
        <v>1.45</v>
      </c>
      <c r="AO668" s="98">
        <f t="shared" si="395"/>
        <v>10150</v>
      </c>
      <c r="AP668" s="98">
        <f t="shared" si="395"/>
        <v>4930</v>
      </c>
      <c r="AQ668" s="98">
        <f t="shared" si="395"/>
        <v>3335</v>
      </c>
      <c r="AR668" s="98">
        <f t="shared" si="395"/>
        <v>2175</v>
      </c>
      <c r="AS668" s="99">
        <f t="shared" si="396"/>
        <v>10200</v>
      </c>
      <c r="AT668" s="99">
        <f t="shared" si="396"/>
        <v>4900</v>
      </c>
      <c r="AU668" s="99">
        <f t="shared" si="396"/>
        <v>3300</v>
      </c>
      <c r="AV668" s="99">
        <f t="shared" si="396"/>
        <v>2200</v>
      </c>
      <c r="AW668" s="100">
        <f t="shared" si="397"/>
        <v>1522.5</v>
      </c>
      <c r="AX668" s="240" t="s">
        <v>168</v>
      </c>
      <c r="AY668" s="101">
        <v>7000</v>
      </c>
      <c r="AZ668" s="102">
        <v>2660</v>
      </c>
      <c r="BA668" s="102">
        <v>1890</v>
      </c>
      <c r="BB668" s="102">
        <v>1190</v>
      </c>
      <c r="BC668" s="97">
        <v>6000</v>
      </c>
      <c r="BD668" s="97">
        <v>2280</v>
      </c>
      <c r="BE668" s="97">
        <v>1620</v>
      </c>
      <c r="BF668" s="97">
        <v>1020</v>
      </c>
      <c r="BG668" s="103">
        <f t="shared" si="398"/>
        <v>677.5</v>
      </c>
      <c r="BJ668" s="235" t="e">
        <f>M668*#REF!</f>
        <v>#REF!</v>
      </c>
      <c r="BK668" s="235" t="e">
        <f>N668*#REF!</f>
        <v>#REF!</v>
      </c>
      <c r="BL668" s="235" t="e">
        <f>O668*#REF!</f>
        <v>#REF!</v>
      </c>
      <c r="BM668" s="235" t="e">
        <f>P668*#REF!</f>
        <v>#REF!</v>
      </c>
    </row>
    <row r="669" spans="1:65" s="104" customFormat="1" ht="35.1" customHeight="1" x14ac:dyDescent="0.25">
      <c r="A669" s="83" t="str">
        <f t="shared" si="384"/>
        <v>TB11DT_D3+1</v>
      </c>
      <c r="B669" s="83" t="str">
        <f t="shared" si="385"/>
        <v>TB11DT_D3+2</v>
      </c>
      <c r="C669" s="83" t="str">
        <f t="shared" si="386"/>
        <v>TB11DT_D3+3</v>
      </c>
      <c r="D669" s="83" t="str">
        <f t="shared" si="387"/>
        <v>TB11DT_D3+4</v>
      </c>
      <c r="E669" s="18" t="s">
        <v>168</v>
      </c>
      <c r="F669" s="85"/>
      <c r="G669" s="85"/>
      <c r="H669" s="93" t="s">
        <v>5761</v>
      </c>
      <c r="I669" s="84" t="s">
        <v>5762</v>
      </c>
      <c r="J669" s="84" t="s">
        <v>5763</v>
      </c>
      <c r="K669" s="84" t="str">
        <f t="shared" si="388"/>
        <v>TB11DT_D3</v>
      </c>
      <c r="L669" s="84" t="s">
        <v>2488</v>
      </c>
      <c r="M669" s="95">
        <v>3700</v>
      </c>
      <c r="N669" s="95">
        <v>1800</v>
      </c>
      <c r="O669" s="95">
        <v>1500</v>
      </c>
      <c r="P669" s="95">
        <v>1200</v>
      </c>
      <c r="Q669" s="95" t="e">
        <f>VLOOKUP(H669&amp;"Vị trí 1",#REF!,9,0)</f>
        <v>#REF!</v>
      </c>
      <c r="R669" s="95" t="e">
        <f>VLOOKUP(H669&amp;"Vị trí 2",#REF!,9,0)</f>
        <v>#REF!</v>
      </c>
      <c r="S669" s="95" t="e">
        <f>VLOOKUP(H669&amp;"Vị trí 3",#REF!,9,0)</f>
        <v>#REF!</v>
      </c>
      <c r="T669" s="95" t="e">
        <f>VLOOKUP(H669&amp;"Vị trí 4",#REF!,9,0)</f>
        <v>#REF!</v>
      </c>
      <c r="U669" s="237" t="e">
        <f>VLOOKUP(A669,#REF!,32,0)</f>
        <v>#REF!</v>
      </c>
      <c r="V669" s="237"/>
      <c r="W669" s="237"/>
      <c r="X669" s="237"/>
      <c r="Y669" s="238" t="e">
        <f>U669/M669</f>
        <v>#REF!</v>
      </c>
      <c r="Z669" s="238"/>
      <c r="AA669" s="238"/>
      <c r="AB669" s="238"/>
      <c r="AC669" s="237"/>
      <c r="AD669" s="237"/>
      <c r="AE669" s="237"/>
      <c r="AF669" s="237"/>
      <c r="AG669" s="238"/>
      <c r="AH669" s="238"/>
      <c r="AI669" s="238"/>
      <c r="AJ669" s="238"/>
      <c r="AK669" s="86">
        <v>5.3</v>
      </c>
      <c r="AL669" s="86"/>
      <c r="AM669" s="239"/>
      <c r="AN669" s="239">
        <f>ROUNDDOWN(AK669*$AN$10/$AK$10,1)</f>
        <v>3.1</v>
      </c>
      <c r="AO669" s="98">
        <f t="shared" si="395"/>
        <v>11470</v>
      </c>
      <c r="AP669" s="98">
        <f t="shared" si="395"/>
        <v>5580</v>
      </c>
      <c r="AQ669" s="98">
        <f t="shared" si="395"/>
        <v>4650</v>
      </c>
      <c r="AR669" s="98">
        <f t="shared" si="395"/>
        <v>3720</v>
      </c>
      <c r="AS669" s="99">
        <f t="shared" si="396"/>
        <v>11500</v>
      </c>
      <c r="AT669" s="99">
        <f t="shared" si="396"/>
        <v>5600</v>
      </c>
      <c r="AU669" s="99">
        <f t="shared" si="396"/>
        <v>4700</v>
      </c>
      <c r="AV669" s="99">
        <f t="shared" si="396"/>
        <v>3700</v>
      </c>
      <c r="AW669" s="100">
        <f t="shared" si="397"/>
        <v>1720.5</v>
      </c>
      <c r="AX669" s="240" t="s">
        <v>168</v>
      </c>
      <c r="AY669" s="101">
        <v>7700</v>
      </c>
      <c r="AZ669" s="102">
        <v>2940</v>
      </c>
      <c r="BA669" s="102">
        <v>2100</v>
      </c>
      <c r="BB669" s="102">
        <v>1260</v>
      </c>
      <c r="BC669" s="97">
        <v>6600</v>
      </c>
      <c r="BD669" s="97">
        <v>2520</v>
      </c>
      <c r="BE669" s="97">
        <v>1800</v>
      </c>
      <c r="BF669" s="97">
        <v>1080</v>
      </c>
      <c r="BG669" s="103">
        <f t="shared" si="398"/>
        <v>1979.5</v>
      </c>
      <c r="BJ669" s="235" t="e">
        <f>M669*#REF!</f>
        <v>#REF!</v>
      </c>
      <c r="BK669" s="235" t="e">
        <f>N669*#REF!</f>
        <v>#REF!</v>
      </c>
      <c r="BL669" s="235" t="e">
        <f>O669*#REF!</f>
        <v>#REF!</v>
      </c>
      <c r="BM669" s="235" t="e">
        <f>P669*#REF!</f>
        <v>#REF!</v>
      </c>
    </row>
    <row r="670" spans="1:65" s="104" customFormat="1" ht="35.1" customHeight="1" x14ac:dyDescent="0.25">
      <c r="A670" s="83" t="str">
        <f t="shared" si="384"/>
        <v>TB12DT+1</v>
      </c>
      <c r="B670" s="83" t="str">
        <f t="shared" si="385"/>
        <v>TB12DT+2</v>
      </c>
      <c r="C670" s="83" t="str">
        <f t="shared" si="386"/>
        <v>TB12DT+3</v>
      </c>
      <c r="D670" s="83" t="str">
        <f t="shared" si="387"/>
        <v>TB12DT+4</v>
      </c>
      <c r="E670" s="18" t="s">
        <v>168</v>
      </c>
      <c r="F670" s="85">
        <v>12</v>
      </c>
      <c r="G670" s="85"/>
      <c r="H670" s="93" t="s">
        <v>5764</v>
      </c>
      <c r="I670" s="84" t="s">
        <v>5765</v>
      </c>
      <c r="J670" s="84" t="s">
        <v>1099</v>
      </c>
      <c r="K670" s="84" t="str">
        <f t="shared" si="388"/>
        <v>TB12DT</v>
      </c>
      <c r="L670" s="84" t="s">
        <v>5738</v>
      </c>
      <c r="M670" s="95">
        <v>6000</v>
      </c>
      <c r="N670" s="95">
        <v>3400</v>
      </c>
      <c r="O670" s="95">
        <v>2300</v>
      </c>
      <c r="P670" s="95">
        <v>1450</v>
      </c>
      <c r="Q670" s="95" t="e">
        <f>VLOOKUP(H670&amp;"Vị trí 1",#REF!,9,0)</f>
        <v>#REF!</v>
      </c>
      <c r="R670" s="95" t="e">
        <f>VLOOKUP(H670&amp;"Vị trí 2",#REF!,9,0)</f>
        <v>#REF!</v>
      </c>
      <c r="S670" s="95" t="e">
        <f>VLOOKUP(H670&amp;"Vị trí 3",#REF!,9,0)</f>
        <v>#REF!</v>
      </c>
      <c r="T670" s="95" t="e">
        <f>VLOOKUP(H670&amp;"Vị trí 4",#REF!,9,0)</f>
        <v>#REF!</v>
      </c>
      <c r="U670" s="237" t="e">
        <f>VLOOKUP(A670,#REF!,32,0)</f>
        <v>#REF!</v>
      </c>
      <c r="V670" s="237"/>
      <c r="W670" s="237"/>
      <c r="X670" s="237"/>
      <c r="Y670" s="238" t="e">
        <f>U670/M670</f>
        <v>#REF!</v>
      </c>
      <c r="Z670" s="238"/>
      <c r="AA670" s="238"/>
      <c r="AB670" s="238"/>
      <c r="AC670" s="237"/>
      <c r="AD670" s="237"/>
      <c r="AE670" s="237"/>
      <c r="AF670" s="237"/>
      <c r="AG670" s="238"/>
      <c r="AH670" s="238"/>
      <c r="AI670" s="238"/>
      <c r="AJ670" s="238"/>
      <c r="AK670" s="86">
        <v>3.0166666666666666</v>
      </c>
      <c r="AL670" s="86"/>
      <c r="AM670" s="239"/>
      <c r="AN670" s="239">
        <v>1.75</v>
      </c>
      <c r="AO670" s="98">
        <f t="shared" si="395"/>
        <v>10500</v>
      </c>
      <c r="AP670" s="98">
        <f t="shared" si="395"/>
        <v>5950</v>
      </c>
      <c r="AQ670" s="98">
        <f t="shared" si="395"/>
        <v>4025</v>
      </c>
      <c r="AR670" s="98">
        <f t="shared" si="395"/>
        <v>2537.5</v>
      </c>
      <c r="AS670" s="99">
        <f t="shared" si="396"/>
        <v>10500</v>
      </c>
      <c r="AT670" s="99">
        <f t="shared" si="396"/>
        <v>6000</v>
      </c>
      <c r="AU670" s="99">
        <f t="shared" si="396"/>
        <v>4000</v>
      </c>
      <c r="AV670" s="99">
        <f t="shared" si="396"/>
        <v>2500</v>
      </c>
      <c r="AW670" s="100">
        <f t="shared" si="397"/>
        <v>1575</v>
      </c>
      <c r="AX670" s="240" t="s">
        <v>168</v>
      </c>
      <c r="AY670" s="101">
        <v>5250</v>
      </c>
      <c r="AZ670" s="102">
        <v>2380</v>
      </c>
      <c r="BA670" s="102">
        <v>1610</v>
      </c>
      <c r="BB670" s="102">
        <v>1020</v>
      </c>
      <c r="BC670" s="97">
        <v>4500</v>
      </c>
      <c r="BD670" s="97">
        <v>2040</v>
      </c>
      <c r="BE670" s="97">
        <v>1380</v>
      </c>
      <c r="BF670" s="97">
        <v>870</v>
      </c>
      <c r="BG670" s="103">
        <f t="shared" si="398"/>
        <v>925</v>
      </c>
      <c r="BJ670" s="235" t="e">
        <f>M670*#REF!</f>
        <v>#REF!</v>
      </c>
      <c r="BK670" s="235" t="e">
        <f>N670*#REF!</f>
        <v>#REF!</v>
      </c>
      <c r="BL670" s="235" t="e">
        <f>O670*#REF!</f>
        <v>#REF!</v>
      </c>
      <c r="BM670" s="235" t="e">
        <f>P670*#REF!</f>
        <v>#REF!</v>
      </c>
    </row>
    <row r="671" spans="1:65" s="104" customFormat="1" ht="35.1" customHeight="1" x14ac:dyDescent="0.25">
      <c r="A671" s="83" t="str">
        <f t="shared" si="384"/>
        <v>TB13DT+1</v>
      </c>
      <c r="B671" s="83" t="str">
        <f t="shared" si="385"/>
        <v>TB13DT+2</v>
      </c>
      <c r="C671" s="83" t="str">
        <f t="shared" si="386"/>
        <v>TB13DT+3</v>
      </c>
      <c r="D671" s="83" t="str">
        <f t="shared" si="387"/>
        <v>TB13DT+4</v>
      </c>
      <c r="E671" s="18" t="s">
        <v>168</v>
      </c>
      <c r="F671" s="85">
        <v>13</v>
      </c>
      <c r="G671" s="85"/>
      <c r="H671" s="93" t="s">
        <v>5766</v>
      </c>
      <c r="I671" s="84" t="s">
        <v>5767</v>
      </c>
      <c r="J671" s="84" t="s">
        <v>5597</v>
      </c>
      <c r="K671" s="84" t="str">
        <f t="shared" si="388"/>
        <v>TB13DT</v>
      </c>
      <c r="L671" s="84" t="s">
        <v>5686</v>
      </c>
      <c r="M671" s="95">
        <v>5000</v>
      </c>
      <c r="N671" s="95">
        <v>3000</v>
      </c>
      <c r="O671" s="95">
        <v>2200</v>
      </c>
      <c r="P671" s="95">
        <v>1400</v>
      </c>
      <c r="Q671" s="95" t="e">
        <f>VLOOKUP(H671&amp;"Vị trí 1",#REF!,9,0)</f>
        <v>#REF!</v>
      </c>
      <c r="R671" s="95" t="e">
        <f>VLOOKUP(H671&amp;"Vị trí 2",#REF!,9,0)</f>
        <v>#REF!</v>
      </c>
      <c r="S671" s="95" t="e">
        <f>VLOOKUP(H671&amp;"Vị trí 3",#REF!,9,0)</f>
        <v>#REF!</v>
      </c>
      <c r="T671" s="95" t="e">
        <f>VLOOKUP(H671&amp;"Vị trí 4",#REF!,9,0)</f>
        <v>#REF!</v>
      </c>
      <c r="U671" s="237" t="e">
        <f>VLOOKUP(A671,#REF!,32,0)</f>
        <v>#REF!</v>
      </c>
      <c r="V671" s="237"/>
      <c r="W671" s="237"/>
      <c r="X671" s="237"/>
      <c r="Y671" s="238" t="e">
        <f>U671/M671</f>
        <v>#REF!</v>
      </c>
      <c r="Z671" s="238"/>
      <c r="AA671" s="238"/>
      <c r="AB671" s="238"/>
      <c r="AC671" s="237"/>
      <c r="AD671" s="237"/>
      <c r="AE671" s="237"/>
      <c r="AF671" s="237"/>
      <c r="AG671" s="238"/>
      <c r="AH671" s="238"/>
      <c r="AI671" s="238"/>
      <c r="AJ671" s="238"/>
      <c r="AK671" s="86">
        <v>2.52</v>
      </c>
      <c r="AL671" s="86"/>
      <c r="AM671" s="239"/>
      <c r="AN671" s="239">
        <v>1.45</v>
      </c>
      <c r="AO671" s="98">
        <f t="shared" si="395"/>
        <v>7250</v>
      </c>
      <c r="AP671" s="98">
        <f t="shared" si="395"/>
        <v>4350</v>
      </c>
      <c r="AQ671" s="98">
        <f t="shared" si="395"/>
        <v>3190</v>
      </c>
      <c r="AR671" s="98">
        <f t="shared" si="395"/>
        <v>2030</v>
      </c>
      <c r="AS671" s="99">
        <f t="shared" si="396"/>
        <v>7300</v>
      </c>
      <c r="AT671" s="99">
        <f t="shared" si="396"/>
        <v>4400</v>
      </c>
      <c r="AU671" s="99">
        <f t="shared" si="396"/>
        <v>3200</v>
      </c>
      <c r="AV671" s="99">
        <f t="shared" si="396"/>
        <v>2000</v>
      </c>
      <c r="AW671" s="100">
        <f t="shared" si="397"/>
        <v>1087.5</v>
      </c>
      <c r="AX671" s="240" t="s">
        <v>168</v>
      </c>
      <c r="AY671" s="101">
        <v>3500</v>
      </c>
      <c r="AZ671" s="102">
        <v>2100</v>
      </c>
      <c r="BA671" s="102">
        <v>1540</v>
      </c>
      <c r="BB671" s="102">
        <v>980</v>
      </c>
      <c r="BC671" s="97">
        <v>3000</v>
      </c>
      <c r="BD671" s="97">
        <v>1800</v>
      </c>
      <c r="BE671" s="97">
        <v>1320</v>
      </c>
      <c r="BF671" s="97">
        <v>840</v>
      </c>
      <c r="BG671" s="103">
        <f t="shared" si="398"/>
        <v>912.5</v>
      </c>
      <c r="BJ671" s="235" t="e">
        <f>M671*#REF!</f>
        <v>#REF!</v>
      </c>
      <c r="BK671" s="235" t="e">
        <f>N671*#REF!</f>
        <v>#REF!</v>
      </c>
      <c r="BL671" s="235" t="e">
        <f>O671*#REF!</f>
        <v>#REF!</v>
      </c>
      <c r="BM671" s="235" t="e">
        <f>P671*#REF!</f>
        <v>#REF!</v>
      </c>
    </row>
    <row r="672" spans="1:65" s="104" customFormat="1" ht="35.1" customHeight="1" x14ac:dyDescent="0.25">
      <c r="A672" s="83" t="str">
        <f t="shared" si="384"/>
        <v>TB14DT+1</v>
      </c>
      <c r="B672" s="83" t="str">
        <f t="shared" si="385"/>
        <v>TB14DT+2</v>
      </c>
      <c r="C672" s="83" t="str">
        <f t="shared" si="386"/>
        <v>TB14DT+3</v>
      </c>
      <c r="D672" s="83" t="str">
        <f t="shared" si="387"/>
        <v>TB14DT+4</v>
      </c>
      <c r="E672" s="18" t="s">
        <v>168</v>
      </c>
      <c r="F672" s="85">
        <v>14</v>
      </c>
      <c r="G672" s="85"/>
      <c r="H672" s="93" t="s">
        <v>5768</v>
      </c>
      <c r="I672" s="84" t="s">
        <v>5769</v>
      </c>
      <c r="J672" s="84" t="s">
        <v>5686</v>
      </c>
      <c r="K672" s="84" t="str">
        <f t="shared" si="388"/>
        <v>TB14DT</v>
      </c>
      <c r="L672" s="84" t="s">
        <v>4229</v>
      </c>
      <c r="M672" s="95">
        <v>5000</v>
      </c>
      <c r="N672" s="95">
        <v>3000</v>
      </c>
      <c r="O672" s="95">
        <v>2200</v>
      </c>
      <c r="P672" s="95">
        <v>1400</v>
      </c>
      <c r="Q672" s="95" t="e">
        <f>VLOOKUP(H672&amp;"Vị trí 1",#REF!,9,0)</f>
        <v>#REF!</v>
      </c>
      <c r="R672" s="95" t="e">
        <f>VLOOKUP(H672&amp;"Vị trí 2",#REF!,9,0)</f>
        <v>#REF!</v>
      </c>
      <c r="S672" s="95" t="e">
        <f>VLOOKUP(H672&amp;"Vị trí 3",#REF!,9,0)</f>
        <v>#REF!</v>
      </c>
      <c r="T672" s="95" t="e">
        <f>VLOOKUP(H672&amp;"Vị trí 4",#REF!,9,0)</f>
        <v>#REF!</v>
      </c>
      <c r="U672" s="237"/>
      <c r="V672" s="237"/>
      <c r="W672" s="237"/>
      <c r="X672" s="237"/>
      <c r="Y672" s="238"/>
      <c r="Z672" s="238"/>
      <c r="AA672" s="238"/>
      <c r="AB672" s="238"/>
      <c r="AC672" s="237"/>
      <c r="AD672" s="237"/>
      <c r="AE672" s="237"/>
      <c r="AF672" s="237"/>
      <c r="AG672" s="238"/>
      <c r="AH672" s="238"/>
      <c r="AI672" s="238"/>
      <c r="AJ672" s="238"/>
      <c r="AK672" s="86">
        <v>2.52</v>
      </c>
      <c r="AL672" s="86"/>
      <c r="AM672" s="239"/>
      <c r="AN672" s="239">
        <v>1.45</v>
      </c>
      <c r="AO672" s="98">
        <f t="shared" si="395"/>
        <v>7250</v>
      </c>
      <c r="AP672" s="98">
        <f t="shared" si="395"/>
        <v>4350</v>
      </c>
      <c r="AQ672" s="98">
        <f t="shared" si="395"/>
        <v>3190</v>
      </c>
      <c r="AR672" s="98">
        <f t="shared" si="395"/>
        <v>2030</v>
      </c>
      <c r="AS672" s="99">
        <f t="shared" si="396"/>
        <v>7300</v>
      </c>
      <c r="AT672" s="99">
        <f t="shared" si="396"/>
        <v>4400</v>
      </c>
      <c r="AU672" s="99">
        <f t="shared" si="396"/>
        <v>3200</v>
      </c>
      <c r="AV672" s="99">
        <f t="shared" si="396"/>
        <v>2000</v>
      </c>
      <c r="AW672" s="100">
        <f t="shared" si="397"/>
        <v>1087.5</v>
      </c>
      <c r="AX672" s="240" t="s">
        <v>168</v>
      </c>
      <c r="AY672" s="101"/>
      <c r="AZ672" s="102"/>
      <c r="BA672" s="102"/>
      <c r="BB672" s="102"/>
      <c r="BC672" s="97"/>
      <c r="BD672" s="97"/>
      <c r="BE672" s="97"/>
      <c r="BF672" s="97"/>
      <c r="BG672" s="103">
        <f t="shared" si="398"/>
        <v>912.5</v>
      </c>
    </row>
    <row r="673" spans="1:65" s="104" customFormat="1" ht="35.1" customHeight="1" x14ac:dyDescent="0.25">
      <c r="A673" s="83" t="str">
        <f t="shared" si="384"/>
        <v>TB15DT+1</v>
      </c>
      <c r="B673" s="83" t="str">
        <f t="shared" si="385"/>
        <v>TB15DT+2</v>
      </c>
      <c r="C673" s="83" t="str">
        <f t="shared" si="386"/>
        <v>TB15DT+3</v>
      </c>
      <c r="D673" s="83" t="str">
        <f t="shared" si="387"/>
        <v>TB15DT+4</v>
      </c>
      <c r="E673" s="18" t="s">
        <v>168</v>
      </c>
      <c r="F673" s="85">
        <v>15</v>
      </c>
      <c r="G673" s="85"/>
      <c r="H673" s="93" t="s">
        <v>5770</v>
      </c>
      <c r="I673" s="84" t="s">
        <v>210</v>
      </c>
      <c r="J673" s="84" t="s">
        <v>5771</v>
      </c>
      <c r="K673" s="84"/>
      <c r="L673" s="84" t="s">
        <v>5772</v>
      </c>
      <c r="M673" s="96"/>
      <c r="N673" s="96"/>
      <c r="O673" s="96"/>
      <c r="P673" s="96"/>
      <c r="Q673" s="95"/>
      <c r="R673" s="95"/>
      <c r="S673" s="95"/>
      <c r="T673" s="95"/>
      <c r="U673" s="237" t="e">
        <f>VLOOKUP(A673,#REF!,32,0)</f>
        <v>#REF!</v>
      </c>
      <c r="V673" s="237"/>
      <c r="W673" s="237"/>
      <c r="X673" s="237"/>
      <c r="Y673" s="238" t="e">
        <f>U673/M673</f>
        <v>#REF!</v>
      </c>
      <c r="Z673" s="238"/>
      <c r="AA673" s="238"/>
      <c r="AB673" s="238"/>
      <c r="AC673" s="237"/>
      <c r="AD673" s="237"/>
      <c r="AE673" s="237"/>
      <c r="AF673" s="237"/>
      <c r="AG673" s="238"/>
      <c r="AH673" s="238"/>
      <c r="AI673" s="238"/>
      <c r="AJ673" s="238"/>
      <c r="AK673" s="86"/>
      <c r="AL673" s="86"/>
      <c r="AM673" s="239"/>
      <c r="AN673" s="239"/>
      <c r="AO673" s="98"/>
      <c r="AP673" s="98"/>
      <c r="AQ673" s="98"/>
      <c r="AR673" s="98"/>
      <c r="AS673" s="98"/>
      <c r="AT673" s="98"/>
      <c r="AU673" s="98"/>
      <c r="AV673" s="98"/>
      <c r="AW673" s="58"/>
      <c r="AX673" s="240" t="s">
        <v>168</v>
      </c>
      <c r="AY673" s="101">
        <v>4550</v>
      </c>
      <c r="AZ673" s="102">
        <v>2310</v>
      </c>
      <c r="BA673" s="102">
        <v>1540</v>
      </c>
      <c r="BB673" s="102">
        <v>980</v>
      </c>
      <c r="BC673" s="97">
        <v>3900</v>
      </c>
      <c r="BD673" s="97">
        <v>1980</v>
      </c>
      <c r="BE673" s="97">
        <v>1320</v>
      </c>
      <c r="BF673" s="97">
        <v>840</v>
      </c>
      <c r="BJ673" s="235" t="e">
        <f>M673*#REF!</f>
        <v>#REF!</v>
      </c>
      <c r="BK673" s="235" t="e">
        <f>N673*#REF!</f>
        <v>#REF!</v>
      </c>
      <c r="BL673" s="235" t="e">
        <f>O673*#REF!</f>
        <v>#REF!</v>
      </c>
      <c r="BM673" s="235" t="e">
        <f>P673*#REF!</f>
        <v>#REF!</v>
      </c>
    </row>
    <row r="674" spans="1:65" s="104" customFormat="1" ht="63" x14ac:dyDescent="0.25">
      <c r="A674" s="83" t="str">
        <f t="shared" si="384"/>
        <v>TB15DT_D1+1</v>
      </c>
      <c r="B674" s="83" t="str">
        <f t="shared" si="385"/>
        <v>TB15DT_D1+2</v>
      </c>
      <c r="C674" s="83" t="str">
        <f t="shared" si="386"/>
        <v>TB15DT_D1+3</v>
      </c>
      <c r="D674" s="83" t="str">
        <f t="shared" si="387"/>
        <v>TB15DT_D1+4</v>
      </c>
      <c r="E674" s="18" t="s">
        <v>168</v>
      </c>
      <c r="F674" s="85"/>
      <c r="G674" s="85"/>
      <c r="H674" s="93" t="s">
        <v>5773</v>
      </c>
      <c r="I674" s="84" t="s">
        <v>5774</v>
      </c>
      <c r="J674" s="84" t="s">
        <v>5771</v>
      </c>
      <c r="K674" s="84" t="str">
        <f t="shared" si="388"/>
        <v>TB15DT_D1</v>
      </c>
      <c r="L674" s="84" t="s">
        <v>5775</v>
      </c>
      <c r="M674" s="95">
        <v>10000</v>
      </c>
      <c r="N674" s="95">
        <v>3800</v>
      </c>
      <c r="O674" s="95">
        <v>2700</v>
      </c>
      <c r="P674" s="95">
        <v>1700</v>
      </c>
      <c r="Q674" s="95" t="e">
        <f>VLOOKUP(H674&amp;"Vị trí 1",#REF!,9,0)</f>
        <v>#REF!</v>
      </c>
      <c r="R674" s="95" t="e">
        <f>VLOOKUP(H674&amp;"Vị trí 2",#REF!,9,0)</f>
        <v>#REF!</v>
      </c>
      <c r="S674" s="95" t="e">
        <f>VLOOKUP(H674&amp;"Vị trí 3",#REF!,9,0)</f>
        <v>#REF!</v>
      </c>
      <c r="T674" s="95" t="e">
        <f>VLOOKUP(H674&amp;"Vị trí 4",#REF!,9,0)</f>
        <v>#REF!</v>
      </c>
      <c r="U674" s="237"/>
      <c r="V674" s="237"/>
      <c r="W674" s="237"/>
      <c r="X674" s="237"/>
      <c r="Y674" s="238"/>
      <c r="Z674" s="238"/>
      <c r="AA674" s="238"/>
      <c r="AB674" s="238"/>
      <c r="AC674" s="237"/>
      <c r="AD674" s="237"/>
      <c r="AE674" s="237"/>
      <c r="AF674" s="237"/>
      <c r="AG674" s="238"/>
      <c r="AH674" s="238"/>
      <c r="AI674" s="238"/>
      <c r="AJ674" s="238"/>
      <c r="AK674" s="86">
        <v>2.52</v>
      </c>
      <c r="AL674" s="86"/>
      <c r="AM674" s="239"/>
      <c r="AN674" s="239">
        <v>1.45</v>
      </c>
      <c r="AO674" s="98">
        <f t="shared" ref="AO674:AR677" si="399">M674*$AN674</f>
        <v>14500</v>
      </c>
      <c r="AP674" s="98">
        <f t="shared" si="399"/>
        <v>5510</v>
      </c>
      <c r="AQ674" s="98">
        <f t="shared" si="399"/>
        <v>3915</v>
      </c>
      <c r="AR674" s="98">
        <f t="shared" si="399"/>
        <v>2465</v>
      </c>
      <c r="AS674" s="99">
        <f t="shared" ref="AS674:AV677" si="400">IF(AO674&lt;1000,ROUND(AO674,-1),ROUND(AO674,-2))</f>
        <v>14500</v>
      </c>
      <c r="AT674" s="99">
        <f t="shared" si="400"/>
        <v>5500</v>
      </c>
      <c r="AU674" s="99">
        <f t="shared" si="400"/>
        <v>3900</v>
      </c>
      <c r="AV674" s="99">
        <f t="shared" si="400"/>
        <v>2500</v>
      </c>
      <c r="AW674" s="100">
        <f>AO674*0.15</f>
        <v>2175</v>
      </c>
      <c r="AX674" s="240" t="s">
        <v>168</v>
      </c>
      <c r="AY674" s="101">
        <v>2450</v>
      </c>
      <c r="AZ674" s="102">
        <v>1190</v>
      </c>
      <c r="BA674" s="102">
        <v>980</v>
      </c>
      <c r="BB674" s="102">
        <v>770</v>
      </c>
      <c r="BC674" s="97">
        <v>2100</v>
      </c>
      <c r="BD674" s="97">
        <v>1020</v>
      </c>
      <c r="BE674" s="97">
        <v>840</v>
      </c>
      <c r="BF674" s="97">
        <v>660</v>
      </c>
      <c r="BG674" s="103">
        <f>AV674-AW674</f>
        <v>325</v>
      </c>
      <c r="BJ674" s="235" t="e">
        <f>M674*#REF!</f>
        <v>#REF!</v>
      </c>
      <c r="BK674" s="235" t="e">
        <f>N674*#REF!</f>
        <v>#REF!</v>
      </c>
      <c r="BL674" s="235" t="e">
        <f>O674*#REF!</f>
        <v>#REF!</v>
      </c>
      <c r="BM674" s="235" t="e">
        <f>P674*#REF!</f>
        <v>#REF!</v>
      </c>
    </row>
    <row r="675" spans="1:65" s="104" customFormat="1" ht="35.1" customHeight="1" x14ac:dyDescent="0.25">
      <c r="A675" s="83" t="str">
        <f t="shared" si="384"/>
        <v>TB15DT_D2+1</v>
      </c>
      <c r="B675" s="83" t="str">
        <f t="shared" si="385"/>
        <v>TB15DT_D2+2</v>
      </c>
      <c r="C675" s="83" t="str">
        <f t="shared" si="386"/>
        <v>TB15DT_D2+3</v>
      </c>
      <c r="D675" s="83" t="str">
        <f t="shared" si="387"/>
        <v>TB15DT_D2+4</v>
      </c>
      <c r="E675" s="18" t="s">
        <v>168</v>
      </c>
      <c r="F675" s="85"/>
      <c r="G675" s="85"/>
      <c r="H675" s="93" t="s">
        <v>5776</v>
      </c>
      <c r="I675" s="84" t="s">
        <v>5777</v>
      </c>
      <c r="J675" s="84" t="s">
        <v>4953</v>
      </c>
      <c r="K675" s="84" t="str">
        <f t="shared" si="388"/>
        <v>TB15DT_D2</v>
      </c>
      <c r="L675" s="84" t="s">
        <v>1099</v>
      </c>
      <c r="M675" s="95">
        <v>11000</v>
      </c>
      <c r="N675" s="95">
        <v>4200</v>
      </c>
      <c r="O675" s="95">
        <v>3000</v>
      </c>
      <c r="P675" s="95">
        <v>1800</v>
      </c>
      <c r="Q675" s="95" t="e">
        <f>VLOOKUP(H675&amp;"Vị trí 1",#REF!,9,0)</f>
        <v>#REF!</v>
      </c>
      <c r="R675" s="95" t="e">
        <f>VLOOKUP(H675&amp;"Vị trí 2",#REF!,9,0)</f>
        <v>#REF!</v>
      </c>
      <c r="S675" s="95" t="e">
        <f>VLOOKUP(H675&amp;"Vị trí 3",#REF!,9,0)</f>
        <v>#REF!</v>
      </c>
      <c r="T675" s="95" t="e">
        <f>VLOOKUP(H675&amp;"Vị trí 4",#REF!,9,0)</f>
        <v>#REF!</v>
      </c>
      <c r="U675" s="237"/>
      <c r="V675" s="237"/>
      <c r="W675" s="237"/>
      <c r="X675" s="237"/>
      <c r="Y675" s="238"/>
      <c r="Z675" s="238"/>
      <c r="AA675" s="238"/>
      <c r="AB675" s="238"/>
      <c r="AC675" s="237"/>
      <c r="AD675" s="237"/>
      <c r="AE675" s="237"/>
      <c r="AF675" s="237"/>
      <c r="AG675" s="238"/>
      <c r="AH675" s="238"/>
      <c r="AI675" s="238"/>
      <c r="AJ675" s="238"/>
      <c r="AK675" s="86">
        <v>1.8909090909090909</v>
      </c>
      <c r="AL675" s="86"/>
      <c r="AM675" s="239"/>
      <c r="AN675" s="239">
        <v>1.1000000000000001</v>
      </c>
      <c r="AO675" s="98">
        <f t="shared" si="399"/>
        <v>12100.000000000002</v>
      </c>
      <c r="AP675" s="98">
        <f t="shared" si="399"/>
        <v>4620</v>
      </c>
      <c r="AQ675" s="98">
        <f t="shared" si="399"/>
        <v>3300.0000000000005</v>
      </c>
      <c r="AR675" s="98">
        <f t="shared" si="399"/>
        <v>1980.0000000000002</v>
      </c>
      <c r="AS675" s="99">
        <f t="shared" si="400"/>
        <v>12100</v>
      </c>
      <c r="AT675" s="99">
        <f t="shared" si="400"/>
        <v>4600</v>
      </c>
      <c r="AU675" s="99">
        <f t="shared" si="400"/>
        <v>3300</v>
      </c>
      <c r="AV675" s="99">
        <f t="shared" si="400"/>
        <v>2000</v>
      </c>
      <c r="AW675" s="100">
        <f>AO675*0.15</f>
        <v>1815.0000000000002</v>
      </c>
      <c r="AX675" s="240" t="s">
        <v>168</v>
      </c>
      <c r="AY675" s="101">
        <v>5250</v>
      </c>
      <c r="AZ675" s="102">
        <v>2380</v>
      </c>
      <c r="BA675" s="102">
        <v>1680</v>
      </c>
      <c r="BB675" s="102">
        <v>980</v>
      </c>
      <c r="BC675" s="97">
        <v>4500</v>
      </c>
      <c r="BD675" s="97">
        <v>2040</v>
      </c>
      <c r="BE675" s="97">
        <v>1440</v>
      </c>
      <c r="BF675" s="97">
        <v>840</v>
      </c>
      <c r="BG675" s="103">
        <f>AV675-AW675</f>
        <v>184.99999999999977</v>
      </c>
      <c r="BJ675" s="235" t="e">
        <f>M675*#REF!</f>
        <v>#REF!</v>
      </c>
      <c r="BK675" s="235" t="e">
        <f>N675*#REF!</f>
        <v>#REF!</v>
      </c>
      <c r="BL675" s="235" t="e">
        <f>O675*#REF!</f>
        <v>#REF!</v>
      </c>
      <c r="BM675" s="235" t="e">
        <f>P675*#REF!</f>
        <v>#REF!</v>
      </c>
    </row>
    <row r="676" spans="1:65" s="104" customFormat="1" ht="35.1" customHeight="1" x14ac:dyDescent="0.25">
      <c r="A676" s="83" t="str">
        <f t="shared" si="384"/>
        <v>TB15DT_D3+1</v>
      </c>
      <c r="B676" s="83" t="str">
        <f t="shared" si="385"/>
        <v>TB15DT_D3+2</v>
      </c>
      <c r="C676" s="83" t="str">
        <f t="shared" si="386"/>
        <v>TB15DT_D3+3</v>
      </c>
      <c r="D676" s="83" t="str">
        <f t="shared" si="387"/>
        <v>TB15DT_D3+4</v>
      </c>
      <c r="E676" s="18" t="s">
        <v>168</v>
      </c>
      <c r="F676" s="85"/>
      <c r="G676" s="85"/>
      <c r="H676" s="93" t="s">
        <v>5778</v>
      </c>
      <c r="I676" s="84" t="s">
        <v>5779</v>
      </c>
      <c r="J676" s="84" t="s">
        <v>1099</v>
      </c>
      <c r="K676" s="84" t="str">
        <f t="shared" si="388"/>
        <v>TB15DT_D3</v>
      </c>
      <c r="L676" s="84" t="s">
        <v>5772</v>
      </c>
      <c r="M676" s="95">
        <v>7500</v>
      </c>
      <c r="N676" s="95">
        <v>3400</v>
      </c>
      <c r="O676" s="95">
        <v>2300</v>
      </c>
      <c r="P676" s="95">
        <v>1450</v>
      </c>
      <c r="Q676" s="95" t="e">
        <f>VLOOKUP(H676&amp;"Vị trí 1",#REF!,9,0)</f>
        <v>#REF!</v>
      </c>
      <c r="R676" s="95" t="e">
        <f>VLOOKUP(H676&amp;"Vị trí 2",#REF!,9,0)</f>
        <v>#REF!</v>
      </c>
      <c r="S676" s="95" t="e">
        <f>VLOOKUP(H676&amp;"Vị trí 3",#REF!,9,0)</f>
        <v>#REF!</v>
      </c>
      <c r="T676" s="95" t="e">
        <f>VLOOKUP(H676&amp;"Vị trí 4",#REF!,9,0)</f>
        <v>#REF!</v>
      </c>
      <c r="U676" s="237"/>
      <c r="V676" s="237"/>
      <c r="W676" s="237"/>
      <c r="X676" s="237"/>
      <c r="Y676" s="238"/>
      <c r="Z676" s="238"/>
      <c r="AA676" s="238"/>
      <c r="AB676" s="238"/>
      <c r="AC676" s="237"/>
      <c r="AD676" s="237"/>
      <c r="AE676" s="237"/>
      <c r="AF676" s="237"/>
      <c r="AG676" s="238"/>
      <c r="AH676" s="238"/>
      <c r="AI676" s="238"/>
      <c r="AJ676" s="238"/>
      <c r="AK676" s="86">
        <v>2.0640000000000001</v>
      </c>
      <c r="AL676" s="86"/>
      <c r="AM676" s="239"/>
      <c r="AN676" s="239">
        <v>1.2</v>
      </c>
      <c r="AO676" s="98">
        <f t="shared" si="399"/>
        <v>9000</v>
      </c>
      <c r="AP676" s="98">
        <f t="shared" si="399"/>
        <v>4080</v>
      </c>
      <c r="AQ676" s="98">
        <f t="shared" si="399"/>
        <v>2760</v>
      </c>
      <c r="AR676" s="98">
        <f t="shared" si="399"/>
        <v>1740</v>
      </c>
      <c r="AS676" s="99">
        <f t="shared" si="400"/>
        <v>9000</v>
      </c>
      <c r="AT676" s="99">
        <f t="shared" si="400"/>
        <v>4100</v>
      </c>
      <c r="AU676" s="99">
        <f t="shared" si="400"/>
        <v>2800</v>
      </c>
      <c r="AV676" s="99">
        <f t="shared" si="400"/>
        <v>1700</v>
      </c>
      <c r="AW676" s="100">
        <f>AO676*0.15</f>
        <v>1350</v>
      </c>
      <c r="AX676" s="240" t="s">
        <v>168</v>
      </c>
      <c r="AY676" s="101"/>
      <c r="AZ676" s="102"/>
      <c r="BA676" s="102"/>
      <c r="BB676" s="102"/>
      <c r="BC676" s="97"/>
      <c r="BD676" s="97"/>
      <c r="BE676" s="97"/>
      <c r="BF676" s="97"/>
      <c r="BG676" s="103">
        <f>AV676-AW676</f>
        <v>350</v>
      </c>
    </row>
    <row r="677" spans="1:65" s="104" customFormat="1" ht="35.1" customHeight="1" x14ac:dyDescent="0.25">
      <c r="A677" s="83" t="str">
        <f t="shared" si="384"/>
        <v>TB16DT+1</v>
      </c>
      <c r="B677" s="83" t="str">
        <f t="shared" si="385"/>
        <v>TB16DT+2</v>
      </c>
      <c r="C677" s="83" t="str">
        <f t="shared" si="386"/>
        <v>TB16DT+3</v>
      </c>
      <c r="D677" s="83" t="str">
        <f t="shared" si="387"/>
        <v>TB16DT+4</v>
      </c>
      <c r="E677" s="18" t="s">
        <v>168</v>
      </c>
      <c r="F677" s="85">
        <v>16</v>
      </c>
      <c r="G677" s="85"/>
      <c r="H677" s="93" t="s">
        <v>5780</v>
      </c>
      <c r="I677" s="84" t="s">
        <v>208</v>
      </c>
      <c r="J677" s="84" t="s">
        <v>92</v>
      </c>
      <c r="K677" s="84" t="str">
        <f t="shared" si="388"/>
        <v>TB16DT</v>
      </c>
      <c r="L677" s="84" t="s">
        <v>299</v>
      </c>
      <c r="M677" s="95">
        <v>5000</v>
      </c>
      <c r="N677" s="95">
        <v>3000</v>
      </c>
      <c r="O677" s="95">
        <v>2200</v>
      </c>
      <c r="P677" s="95">
        <v>1400</v>
      </c>
      <c r="Q677" s="95" t="e">
        <f>VLOOKUP(H677&amp;"Vị trí 1",#REF!,9,0)</f>
        <v>#REF!</v>
      </c>
      <c r="R677" s="95" t="e">
        <f>VLOOKUP(H677&amp;"Vị trí 2",#REF!,9,0)</f>
        <v>#REF!</v>
      </c>
      <c r="S677" s="95" t="e">
        <f>VLOOKUP(H677&amp;"Vị trí 3",#REF!,9,0)</f>
        <v>#REF!</v>
      </c>
      <c r="T677" s="95" t="e">
        <f>VLOOKUP(H677&amp;"Vị trí 4",#REF!,9,0)</f>
        <v>#REF!</v>
      </c>
      <c r="U677" s="237"/>
      <c r="V677" s="237"/>
      <c r="W677" s="237"/>
      <c r="X677" s="237"/>
      <c r="Y677" s="238"/>
      <c r="Z677" s="238"/>
      <c r="AA677" s="238"/>
      <c r="AB677" s="238"/>
      <c r="AC677" s="237"/>
      <c r="AD677" s="237"/>
      <c r="AE677" s="237"/>
      <c r="AF677" s="237"/>
      <c r="AG677" s="238"/>
      <c r="AH677" s="238"/>
      <c r="AI677" s="238"/>
      <c r="AJ677" s="238"/>
      <c r="AK677" s="86">
        <v>2.12</v>
      </c>
      <c r="AL677" s="86"/>
      <c r="AM677" s="239"/>
      <c r="AN677" s="239">
        <f>AK677*$AN$10/$AK$10</f>
        <v>1.2506934345110821</v>
      </c>
      <c r="AO677" s="98">
        <f t="shared" si="399"/>
        <v>6253.4671725554099</v>
      </c>
      <c r="AP677" s="98">
        <f t="shared" si="399"/>
        <v>3752.080303533246</v>
      </c>
      <c r="AQ677" s="98">
        <f t="shared" si="399"/>
        <v>2751.5255559243806</v>
      </c>
      <c r="AR677" s="98">
        <f t="shared" si="399"/>
        <v>1750.9708083155149</v>
      </c>
      <c r="AS677" s="99">
        <f t="shared" si="400"/>
        <v>6300</v>
      </c>
      <c r="AT677" s="99">
        <f t="shared" si="400"/>
        <v>3800</v>
      </c>
      <c r="AU677" s="99">
        <f t="shared" si="400"/>
        <v>2800</v>
      </c>
      <c r="AV677" s="99">
        <f t="shared" si="400"/>
        <v>1800</v>
      </c>
      <c r="AW677" s="100">
        <f>AO677*0.15</f>
        <v>938.02007588331139</v>
      </c>
      <c r="AX677" s="240" t="s">
        <v>168</v>
      </c>
      <c r="AY677" s="101">
        <v>3850</v>
      </c>
      <c r="AZ677" s="102">
        <v>2240</v>
      </c>
      <c r="BA677" s="102">
        <v>1540</v>
      </c>
      <c r="BB677" s="102">
        <v>980</v>
      </c>
      <c r="BC677" s="97">
        <v>3300</v>
      </c>
      <c r="BD677" s="97">
        <v>1920</v>
      </c>
      <c r="BE677" s="97">
        <v>1320</v>
      </c>
      <c r="BF677" s="97">
        <v>840</v>
      </c>
      <c r="BG677" s="103">
        <f>AV677-AW677</f>
        <v>861.97992411668861</v>
      </c>
      <c r="BJ677" s="235" t="e">
        <f>M677*#REF!</f>
        <v>#REF!</v>
      </c>
      <c r="BK677" s="235" t="e">
        <f>N677*#REF!</f>
        <v>#REF!</v>
      </c>
      <c r="BL677" s="235" t="e">
        <f>O677*#REF!</f>
        <v>#REF!</v>
      </c>
      <c r="BM677" s="235" t="e">
        <f>P677*#REF!</f>
        <v>#REF!</v>
      </c>
    </row>
    <row r="678" spans="1:65" s="104" customFormat="1" ht="35.1" customHeight="1" x14ac:dyDescent="0.25">
      <c r="A678" s="83" t="str">
        <f t="shared" si="384"/>
        <v>TB17DT+1</v>
      </c>
      <c r="B678" s="83" t="str">
        <f t="shared" si="385"/>
        <v>TB17DT+2</v>
      </c>
      <c r="C678" s="83" t="str">
        <f t="shared" si="386"/>
        <v>TB17DT+3</v>
      </c>
      <c r="D678" s="83" t="str">
        <f t="shared" si="387"/>
        <v>TB17DT+4</v>
      </c>
      <c r="E678" s="18" t="s">
        <v>168</v>
      </c>
      <c r="F678" s="85">
        <v>17</v>
      </c>
      <c r="G678" s="85"/>
      <c r="H678" s="93" t="s">
        <v>5781</v>
      </c>
      <c r="I678" s="84" t="s">
        <v>4528</v>
      </c>
      <c r="J678" s="84" t="s">
        <v>5782</v>
      </c>
      <c r="K678" s="84"/>
      <c r="L678" s="84" t="s">
        <v>5783</v>
      </c>
      <c r="M678" s="96"/>
      <c r="N678" s="96"/>
      <c r="O678" s="96"/>
      <c r="P678" s="96"/>
      <c r="Q678" s="95"/>
      <c r="R678" s="95"/>
      <c r="S678" s="95"/>
      <c r="T678" s="95"/>
      <c r="U678" s="237"/>
      <c r="V678" s="237"/>
      <c r="W678" s="237"/>
      <c r="X678" s="237"/>
      <c r="Y678" s="238"/>
      <c r="Z678" s="238"/>
      <c r="AA678" s="238"/>
      <c r="AB678" s="238"/>
      <c r="AC678" s="237"/>
      <c r="AD678" s="237"/>
      <c r="AE678" s="237"/>
      <c r="AF678" s="237"/>
      <c r="AG678" s="238"/>
      <c r="AH678" s="238"/>
      <c r="AI678" s="238"/>
      <c r="AJ678" s="238"/>
      <c r="AK678" s="86"/>
      <c r="AL678" s="86"/>
      <c r="AM678" s="239"/>
      <c r="AN678" s="239"/>
      <c r="AO678" s="98"/>
      <c r="AP678" s="98"/>
      <c r="AQ678" s="98"/>
      <c r="AR678" s="98"/>
      <c r="AS678" s="98"/>
      <c r="AT678" s="98"/>
      <c r="AU678" s="98"/>
      <c r="AV678" s="98"/>
      <c r="AW678" s="58"/>
      <c r="AX678" s="240" t="s">
        <v>168</v>
      </c>
      <c r="AY678" s="101">
        <v>3150</v>
      </c>
      <c r="AZ678" s="102">
        <v>1540</v>
      </c>
      <c r="BA678" s="102">
        <v>1260</v>
      </c>
      <c r="BB678" s="102">
        <v>980</v>
      </c>
      <c r="BC678" s="97">
        <v>2700</v>
      </c>
      <c r="BD678" s="97">
        <v>1320</v>
      </c>
      <c r="BE678" s="97">
        <v>1080</v>
      </c>
      <c r="BF678" s="97">
        <v>840</v>
      </c>
      <c r="BJ678" s="235" t="e">
        <f>M678*#REF!</f>
        <v>#REF!</v>
      </c>
      <c r="BK678" s="235" t="e">
        <f>N678*#REF!</f>
        <v>#REF!</v>
      </c>
      <c r="BL678" s="235" t="e">
        <f>O678*#REF!</f>
        <v>#REF!</v>
      </c>
      <c r="BM678" s="235" t="e">
        <f>P678*#REF!</f>
        <v>#REF!</v>
      </c>
    </row>
    <row r="679" spans="1:65" s="104" customFormat="1" ht="35.1" customHeight="1" x14ac:dyDescent="0.25">
      <c r="A679" s="83" t="str">
        <f t="shared" si="384"/>
        <v>TB17DT_D1+1</v>
      </c>
      <c r="B679" s="83" t="str">
        <f t="shared" si="385"/>
        <v>TB17DT_D1+2</v>
      </c>
      <c r="C679" s="83" t="str">
        <f t="shared" si="386"/>
        <v>TB17DT_D1+3</v>
      </c>
      <c r="D679" s="83" t="str">
        <f t="shared" si="387"/>
        <v>TB17DT_D1+4</v>
      </c>
      <c r="E679" s="18" t="s">
        <v>168</v>
      </c>
      <c r="F679" s="85"/>
      <c r="G679" s="85"/>
      <c r="H679" s="93" t="s">
        <v>5784</v>
      </c>
      <c r="I679" s="84" t="s">
        <v>5785</v>
      </c>
      <c r="J679" s="84" t="s">
        <v>282</v>
      </c>
      <c r="K679" s="84" t="str">
        <f t="shared" si="388"/>
        <v>TB17DT_D1</v>
      </c>
      <c r="L679" s="84" t="s">
        <v>5786</v>
      </c>
      <c r="M679" s="95">
        <v>6500</v>
      </c>
      <c r="N679" s="95">
        <v>3300</v>
      </c>
      <c r="O679" s="95">
        <v>2200</v>
      </c>
      <c r="P679" s="95">
        <v>1400</v>
      </c>
      <c r="Q679" s="95" t="e">
        <f>VLOOKUP(H679&amp;"Vị trí 1",#REF!,9,0)</f>
        <v>#REF!</v>
      </c>
      <c r="R679" s="95" t="e">
        <f>VLOOKUP(H679&amp;"Vị trí 2",#REF!,9,0)</f>
        <v>#REF!</v>
      </c>
      <c r="S679" s="95" t="e">
        <f>VLOOKUP(H679&amp;"Vị trí 3",#REF!,9,0)</f>
        <v>#REF!</v>
      </c>
      <c r="T679" s="95" t="e">
        <f>VLOOKUP(H679&amp;"Vị trí 4",#REF!,9,0)</f>
        <v>#REF!</v>
      </c>
      <c r="U679" s="237"/>
      <c r="V679" s="237"/>
      <c r="W679" s="237"/>
      <c r="X679" s="237"/>
      <c r="Y679" s="238"/>
      <c r="Z679" s="238"/>
      <c r="AA679" s="238"/>
      <c r="AB679" s="238"/>
      <c r="AC679" s="237"/>
      <c r="AD679" s="237"/>
      <c r="AE679" s="237"/>
      <c r="AF679" s="237"/>
      <c r="AG679" s="238"/>
      <c r="AH679" s="238"/>
      <c r="AI679" s="238"/>
      <c r="AJ679" s="238"/>
      <c r="AK679" s="86">
        <v>1.6923076923076923</v>
      </c>
      <c r="AL679" s="86"/>
      <c r="AM679" s="239"/>
      <c r="AN679" s="239">
        <v>1.1000000000000001</v>
      </c>
      <c r="AO679" s="98">
        <f t="shared" ref="AO679:AR681" si="401">M679*$AN679</f>
        <v>7150.0000000000009</v>
      </c>
      <c r="AP679" s="98">
        <f t="shared" si="401"/>
        <v>3630.0000000000005</v>
      </c>
      <c r="AQ679" s="98">
        <f t="shared" si="401"/>
        <v>2420</v>
      </c>
      <c r="AR679" s="98">
        <f t="shared" si="401"/>
        <v>1540.0000000000002</v>
      </c>
      <c r="AS679" s="99">
        <f t="shared" ref="AS679:AV681" si="402">IF(AO679&lt;1000,ROUND(AO679,-1),ROUND(AO679,-2))</f>
        <v>7200</v>
      </c>
      <c r="AT679" s="99">
        <f t="shared" si="402"/>
        <v>3600</v>
      </c>
      <c r="AU679" s="99">
        <f t="shared" si="402"/>
        <v>2400</v>
      </c>
      <c r="AV679" s="99">
        <f t="shared" si="402"/>
        <v>1500</v>
      </c>
      <c r="AW679" s="100">
        <f>AO679*0.15</f>
        <v>1072.5</v>
      </c>
      <c r="AX679" s="240" t="s">
        <v>168</v>
      </c>
      <c r="AY679" s="101">
        <v>4550</v>
      </c>
      <c r="AZ679" s="102">
        <v>2380</v>
      </c>
      <c r="BA679" s="102">
        <v>1610</v>
      </c>
      <c r="BB679" s="102">
        <v>1020</v>
      </c>
      <c r="BC679" s="97">
        <v>3900</v>
      </c>
      <c r="BD679" s="97">
        <v>2040</v>
      </c>
      <c r="BE679" s="97">
        <v>1380</v>
      </c>
      <c r="BF679" s="97">
        <v>870</v>
      </c>
      <c r="BG679" s="103">
        <f>AV679-AW679</f>
        <v>427.5</v>
      </c>
      <c r="BJ679" s="235" t="e">
        <f>M679*#REF!</f>
        <v>#REF!</v>
      </c>
      <c r="BK679" s="235" t="e">
        <f>N679*#REF!</f>
        <v>#REF!</v>
      </c>
      <c r="BL679" s="235" t="e">
        <f>O679*#REF!</f>
        <v>#REF!</v>
      </c>
      <c r="BM679" s="235" t="e">
        <f>P679*#REF!</f>
        <v>#REF!</v>
      </c>
    </row>
    <row r="680" spans="1:65" s="104" customFormat="1" ht="35.1" customHeight="1" x14ac:dyDescent="0.25">
      <c r="A680" s="83" t="str">
        <f t="shared" si="384"/>
        <v>TB17DT_D2+1</v>
      </c>
      <c r="B680" s="83" t="str">
        <f t="shared" si="385"/>
        <v>TB17DT_D2+2</v>
      </c>
      <c r="C680" s="83" t="str">
        <f t="shared" si="386"/>
        <v>TB17DT_D2+3</v>
      </c>
      <c r="D680" s="83" t="str">
        <f t="shared" si="387"/>
        <v>TB17DT_D2+4</v>
      </c>
      <c r="E680" s="18" t="s">
        <v>168</v>
      </c>
      <c r="F680" s="85"/>
      <c r="G680" s="85"/>
      <c r="H680" s="93" t="s">
        <v>5787</v>
      </c>
      <c r="I680" s="84" t="s">
        <v>5788</v>
      </c>
      <c r="J680" s="84" t="s">
        <v>5763</v>
      </c>
      <c r="K680" s="84" t="str">
        <f t="shared" si="388"/>
        <v>TB17DT_D2</v>
      </c>
      <c r="L680" s="84" t="s">
        <v>5783</v>
      </c>
      <c r="M680" s="95">
        <v>3500</v>
      </c>
      <c r="N680" s="95">
        <v>1700</v>
      </c>
      <c r="O680" s="95">
        <v>1400</v>
      </c>
      <c r="P680" s="95">
        <v>1100</v>
      </c>
      <c r="Q680" s="95" t="e">
        <f>VLOOKUP(H680&amp;"Vị trí 1",#REF!,9,0)</f>
        <v>#REF!</v>
      </c>
      <c r="R680" s="95" t="e">
        <f>VLOOKUP(H680&amp;"Vị trí 2",#REF!,9,0)</f>
        <v>#REF!</v>
      </c>
      <c r="S680" s="95" t="e">
        <f>VLOOKUP(H680&amp;"Vị trí 3",#REF!,9,0)</f>
        <v>#REF!</v>
      </c>
      <c r="T680" s="95" t="e">
        <f>VLOOKUP(H680&amp;"Vị trí 4",#REF!,9,0)</f>
        <v>#REF!</v>
      </c>
      <c r="U680" s="237" t="e">
        <f>VLOOKUP(A680,#REF!,32,0)</f>
        <v>#REF!</v>
      </c>
      <c r="V680" s="237"/>
      <c r="W680" s="237"/>
      <c r="X680" s="237"/>
      <c r="Y680" s="238" t="e">
        <f>U680/M680</f>
        <v>#REF!</v>
      </c>
      <c r="Z680" s="238"/>
      <c r="AA680" s="238"/>
      <c r="AB680" s="238"/>
      <c r="AC680" s="237"/>
      <c r="AD680" s="237"/>
      <c r="AE680" s="237"/>
      <c r="AF680" s="237"/>
      <c r="AG680" s="238"/>
      <c r="AH680" s="238"/>
      <c r="AI680" s="238"/>
      <c r="AJ680" s="238"/>
      <c r="AK680" s="86">
        <v>2.52</v>
      </c>
      <c r="AL680" s="86"/>
      <c r="AM680" s="239"/>
      <c r="AN680" s="239">
        <v>1.45</v>
      </c>
      <c r="AO680" s="98">
        <f t="shared" si="401"/>
        <v>5075</v>
      </c>
      <c r="AP680" s="98">
        <f t="shared" si="401"/>
        <v>2465</v>
      </c>
      <c r="AQ680" s="98">
        <f t="shared" si="401"/>
        <v>2030</v>
      </c>
      <c r="AR680" s="98">
        <f t="shared" si="401"/>
        <v>1595</v>
      </c>
      <c r="AS680" s="99">
        <f t="shared" si="402"/>
        <v>5100</v>
      </c>
      <c r="AT680" s="99">
        <f t="shared" si="402"/>
        <v>2500</v>
      </c>
      <c r="AU680" s="99">
        <f t="shared" si="402"/>
        <v>2000</v>
      </c>
      <c r="AV680" s="99">
        <f t="shared" si="402"/>
        <v>1600</v>
      </c>
      <c r="AW680" s="100">
        <f>AO680*0.15</f>
        <v>761.25</v>
      </c>
      <c r="AX680" s="240" t="s">
        <v>168</v>
      </c>
      <c r="AY680" s="101">
        <v>5250</v>
      </c>
      <c r="AZ680" s="102">
        <v>2520</v>
      </c>
      <c r="BA680" s="102">
        <v>1680</v>
      </c>
      <c r="BB680" s="102">
        <v>1050</v>
      </c>
      <c r="BC680" s="97">
        <v>4500</v>
      </c>
      <c r="BD680" s="97">
        <v>2160</v>
      </c>
      <c r="BE680" s="97">
        <v>1440</v>
      </c>
      <c r="BF680" s="97">
        <v>900</v>
      </c>
      <c r="BG680" s="103">
        <f>AV680-AW680</f>
        <v>838.75</v>
      </c>
      <c r="BJ680" s="235" t="e">
        <f>M680*#REF!</f>
        <v>#REF!</v>
      </c>
      <c r="BK680" s="235" t="e">
        <f>N680*#REF!</f>
        <v>#REF!</v>
      </c>
      <c r="BL680" s="235" t="e">
        <f>O680*#REF!</f>
        <v>#REF!</v>
      </c>
      <c r="BM680" s="235" t="e">
        <f>P680*#REF!</f>
        <v>#REF!</v>
      </c>
    </row>
    <row r="681" spans="1:65" s="104" customFormat="1" ht="35.1" customHeight="1" x14ac:dyDescent="0.25">
      <c r="A681" s="83" t="str">
        <f t="shared" si="384"/>
        <v>TB18DT+1</v>
      </c>
      <c r="B681" s="83" t="str">
        <f t="shared" si="385"/>
        <v>TB18DT+2</v>
      </c>
      <c r="C681" s="83" t="str">
        <f t="shared" si="386"/>
        <v>TB18DT+3</v>
      </c>
      <c r="D681" s="83" t="str">
        <f t="shared" si="387"/>
        <v>TB18DT+4</v>
      </c>
      <c r="E681" s="18" t="s">
        <v>168</v>
      </c>
      <c r="F681" s="85">
        <v>18</v>
      </c>
      <c r="G681" s="85"/>
      <c r="H681" s="93" t="s">
        <v>5789</v>
      </c>
      <c r="I681" s="84" t="s">
        <v>92</v>
      </c>
      <c r="J681" s="84" t="s">
        <v>144</v>
      </c>
      <c r="K681" s="84" t="str">
        <f t="shared" si="388"/>
        <v>TB18DT</v>
      </c>
      <c r="L681" s="84" t="s">
        <v>1123</v>
      </c>
      <c r="M681" s="95">
        <v>7500</v>
      </c>
      <c r="N681" s="95">
        <v>3400</v>
      </c>
      <c r="O681" s="95">
        <v>2400</v>
      </c>
      <c r="P681" s="95">
        <v>1400</v>
      </c>
      <c r="Q681" s="95" t="e">
        <f>VLOOKUP(H681&amp;"Vị trí 1",#REF!,9,0)</f>
        <v>#REF!</v>
      </c>
      <c r="R681" s="95" t="e">
        <f>VLOOKUP(H681&amp;"Vị trí 2",#REF!,9,0)</f>
        <v>#REF!</v>
      </c>
      <c r="S681" s="95" t="e">
        <f>VLOOKUP(H681&amp;"Vị trí 3",#REF!,9,0)</f>
        <v>#REF!</v>
      </c>
      <c r="T681" s="95" t="e">
        <f>VLOOKUP(H681&amp;"Vị trí 4",#REF!,9,0)</f>
        <v>#REF!</v>
      </c>
      <c r="U681" s="237" t="e">
        <f>VLOOKUP(A681,#REF!,32,0)</f>
        <v>#REF!</v>
      </c>
      <c r="V681" s="237"/>
      <c r="W681" s="237"/>
      <c r="X681" s="237"/>
      <c r="Y681" s="238" t="e">
        <f>U681/M681</f>
        <v>#REF!</v>
      </c>
      <c r="Z681" s="238"/>
      <c r="AA681" s="238"/>
      <c r="AB681" s="238"/>
      <c r="AC681" s="237"/>
      <c r="AD681" s="237"/>
      <c r="AE681" s="237"/>
      <c r="AF681" s="237"/>
      <c r="AG681" s="238"/>
      <c r="AH681" s="238"/>
      <c r="AI681" s="238"/>
      <c r="AJ681" s="238"/>
      <c r="AK681" s="86">
        <v>2.52</v>
      </c>
      <c r="AL681" s="86"/>
      <c r="AM681" s="239"/>
      <c r="AN681" s="239">
        <v>1.45</v>
      </c>
      <c r="AO681" s="98">
        <f t="shared" si="401"/>
        <v>10875</v>
      </c>
      <c r="AP681" s="98">
        <f t="shared" si="401"/>
        <v>4930</v>
      </c>
      <c r="AQ681" s="98">
        <f t="shared" si="401"/>
        <v>3480</v>
      </c>
      <c r="AR681" s="98">
        <f t="shared" si="401"/>
        <v>2030</v>
      </c>
      <c r="AS681" s="99">
        <f t="shared" si="402"/>
        <v>10900</v>
      </c>
      <c r="AT681" s="99">
        <f t="shared" si="402"/>
        <v>4900</v>
      </c>
      <c r="AU681" s="99">
        <f t="shared" si="402"/>
        <v>3500</v>
      </c>
      <c r="AV681" s="99">
        <f t="shared" si="402"/>
        <v>2000</v>
      </c>
      <c r="AW681" s="100">
        <f>AO681*0.15</f>
        <v>1631.25</v>
      </c>
      <c r="AX681" s="240" t="s">
        <v>168</v>
      </c>
      <c r="AY681" s="101">
        <v>3150</v>
      </c>
      <c r="AZ681" s="102">
        <v>1580</v>
      </c>
      <c r="BA681" s="102">
        <v>1260</v>
      </c>
      <c r="BB681" s="102">
        <v>980</v>
      </c>
      <c r="BC681" s="97">
        <v>2700</v>
      </c>
      <c r="BD681" s="97">
        <v>1350</v>
      </c>
      <c r="BE681" s="97">
        <v>1080</v>
      </c>
      <c r="BF681" s="97">
        <v>840</v>
      </c>
      <c r="BG681" s="103">
        <f>AV681-AW681</f>
        <v>368.75</v>
      </c>
      <c r="BJ681" s="235" t="e">
        <f>M681*#REF!</f>
        <v>#REF!</v>
      </c>
      <c r="BK681" s="235" t="e">
        <f>N681*#REF!</f>
        <v>#REF!</v>
      </c>
      <c r="BL681" s="235" t="e">
        <f>O681*#REF!</f>
        <v>#REF!</v>
      </c>
      <c r="BM681" s="235" t="e">
        <f>P681*#REF!</f>
        <v>#REF!</v>
      </c>
    </row>
    <row r="682" spans="1:65" s="104" customFormat="1" ht="35.1" customHeight="1" x14ac:dyDescent="0.25">
      <c r="A682" s="83" t="str">
        <f t="shared" si="384"/>
        <v>TB19DT+1</v>
      </c>
      <c r="B682" s="83" t="str">
        <f t="shared" si="385"/>
        <v>TB19DT+2</v>
      </c>
      <c r="C682" s="83" t="str">
        <f t="shared" si="386"/>
        <v>TB19DT+3</v>
      </c>
      <c r="D682" s="83" t="str">
        <f t="shared" si="387"/>
        <v>TB19DT+4</v>
      </c>
      <c r="E682" s="18" t="s">
        <v>168</v>
      </c>
      <c r="F682" s="85">
        <v>19</v>
      </c>
      <c r="G682" s="85"/>
      <c r="H682" s="93" t="s">
        <v>5790</v>
      </c>
      <c r="I682" s="84" t="s">
        <v>5597</v>
      </c>
      <c r="J682" s="84" t="s">
        <v>5791</v>
      </c>
      <c r="K682" s="84"/>
      <c r="L682" s="84" t="s">
        <v>5745</v>
      </c>
      <c r="M682" s="96"/>
      <c r="N682" s="96"/>
      <c r="O682" s="96"/>
      <c r="P682" s="96"/>
      <c r="Q682" s="95"/>
      <c r="R682" s="95"/>
      <c r="S682" s="95"/>
      <c r="T682" s="95"/>
      <c r="U682" s="237"/>
      <c r="V682" s="237"/>
      <c r="W682" s="237"/>
      <c r="X682" s="237"/>
      <c r="Y682" s="238"/>
      <c r="Z682" s="238"/>
      <c r="AA682" s="238"/>
      <c r="AB682" s="238"/>
      <c r="AC682" s="237"/>
      <c r="AD682" s="237"/>
      <c r="AE682" s="237"/>
      <c r="AF682" s="237"/>
      <c r="AG682" s="238"/>
      <c r="AH682" s="238"/>
      <c r="AI682" s="238"/>
      <c r="AJ682" s="238"/>
      <c r="AK682" s="86"/>
      <c r="AL682" s="86"/>
      <c r="AM682" s="239"/>
      <c r="AN682" s="239"/>
      <c r="AO682" s="98"/>
      <c r="AP682" s="98"/>
      <c r="AQ682" s="98"/>
      <c r="AR682" s="98"/>
      <c r="AS682" s="98"/>
      <c r="AT682" s="98"/>
      <c r="AU682" s="98"/>
      <c r="AV682" s="98"/>
      <c r="AW682" s="58"/>
      <c r="AX682" s="240" t="s">
        <v>168</v>
      </c>
      <c r="AY682" s="101">
        <v>3500</v>
      </c>
      <c r="AZ682" s="102">
        <v>1750</v>
      </c>
      <c r="BA682" s="102">
        <v>1330</v>
      </c>
      <c r="BB682" s="102">
        <v>980</v>
      </c>
      <c r="BC682" s="97">
        <v>3000</v>
      </c>
      <c r="BD682" s="97">
        <v>1500</v>
      </c>
      <c r="BE682" s="97">
        <v>1140</v>
      </c>
      <c r="BF682" s="97">
        <v>840</v>
      </c>
      <c r="BJ682" s="235" t="e">
        <f>M682*#REF!</f>
        <v>#REF!</v>
      </c>
      <c r="BK682" s="235" t="e">
        <f>N682*#REF!</f>
        <v>#REF!</v>
      </c>
      <c r="BL682" s="235" t="e">
        <f>O682*#REF!</f>
        <v>#REF!</v>
      </c>
      <c r="BM682" s="235" t="e">
        <f>P682*#REF!</f>
        <v>#REF!</v>
      </c>
    </row>
    <row r="683" spans="1:65" s="104" customFormat="1" ht="35.1" customHeight="1" x14ac:dyDescent="0.25">
      <c r="A683" s="83" t="str">
        <f t="shared" si="384"/>
        <v>TB19DT_D1+1</v>
      </c>
      <c r="B683" s="83" t="str">
        <f t="shared" si="385"/>
        <v>TB19DT_D1+2</v>
      </c>
      <c r="C683" s="83" t="str">
        <f t="shared" si="386"/>
        <v>TB19DT_D1+3</v>
      </c>
      <c r="D683" s="83" t="str">
        <f t="shared" si="387"/>
        <v>TB19DT_D1+4</v>
      </c>
      <c r="E683" s="18" t="s">
        <v>168</v>
      </c>
      <c r="F683" s="85"/>
      <c r="G683" s="85"/>
      <c r="H683" s="93" t="s">
        <v>5792</v>
      </c>
      <c r="I683" s="84" t="s">
        <v>5793</v>
      </c>
      <c r="J683" s="84" t="s">
        <v>5791</v>
      </c>
      <c r="K683" s="84" t="str">
        <f t="shared" si="388"/>
        <v>TB19DT_D1</v>
      </c>
      <c r="L683" s="84" t="s">
        <v>2418</v>
      </c>
      <c r="M683" s="95">
        <v>5500</v>
      </c>
      <c r="N683" s="95">
        <v>3200</v>
      </c>
      <c r="O683" s="95">
        <v>2200</v>
      </c>
      <c r="P683" s="95">
        <v>1400</v>
      </c>
      <c r="Q683" s="95" t="e">
        <f>VLOOKUP(H683&amp;"Vị trí 1",#REF!,9,0)</f>
        <v>#REF!</v>
      </c>
      <c r="R683" s="95" t="e">
        <f>VLOOKUP(H683&amp;"Vị trí 2",#REF!,9,0)</f>
        <v>#REF!</v>
      </c>
      <c r="S683" s="95" t="e">
        <f>VLOOKUP(H683&amp;"Vị trí 3",#REF!,9,0)</f>
        <v>#REF!</v>
      </c>
      <c r="T683" s="95" t="e">
        <f>VLOOKUP(H683&amp;"Vị trí 4",#REF!,9,0)</f>
        <v>#REF!</v>
      </c>
      <c r="U683" s="237" t="e">
        <f>VLOOKUP(A683,#REF!,32,0)</f>
        <v>#REF!</v>
      </c>
      <c r="V683" s="237"/>
      <c r="W683" s="237"/>
      <c r="X683" s="237"/>
      <c r="Y683" s="238" t="e">
        <f>U683/M683</f>
        <v>#REF!</v>
      </c>
      <c r="Z683" s="238"/>
      <c r="AA683" s="238"/>
      <c r="AB683" s="238"/>
      <c r="AC683" s="237"/>
      <c r="AD683" s="237"/>
      <c r="AE683" s="237"/>
      <c r="AF683" s="237"/>
      <c r="AG683" s="238"/>
      <c r="AH683" s="238"/>
      <c r="AI683" s="238"/>
      <c r="AJ683" s="238"/>
      <c r="AK683" s="86">
        <v>2.52</v>
      </c>
      <c r="AL683" s="86"/>
      <c r="AM683" s="239"/>
      <c r="AN683" s="239">
        <v>1.45</v>
      </c>
      <c r="AO683" s="98">
        <f t="shared" ref="AO683:AO694" si="403">M683*$AN683</f>
        <v>7975</v>
      </c>
      <c r="AP683" s="98">
        <f t="shared" ref="AP683:AP694" si="404">N683*$AN683</f>
        <v>4640</v>
      </c>
      <c r="AQ683" s="98">
        <f t="shared" ref="AQ683:AQ694" si="405">O683*$AN683</f>
        <v>3190</v>
      </c>
      <c r="AR683" s="98">
        <f t="shared" ref="AR683:AR694" si="406">P683*$AN683</f>
        <v>2030</v>
      </c>
      <c r="AS683" s="99">
        <f t="shared" ref="AS683:AV694" si="407">IF(AO683&lt;1000,ROUND(AO683,-1),ROUND(AO683,-2))</f>
        <v>8000</v>
      </c>
      <c r="AT683" s="99">
        <f t="shared" si="407"/>
        <v>4600</v>
      </c>
      <c r="AU683" s="99">
        <f t="shared" si="407"/>
        <v>3200</v>
      </c>
      <c r="AV683" s="99">
        <f t="shared" si="407"/>
        <v>2000</v>
      </c>
      <c r="AW683" s="100">
        <f t="shared" ref="AW683:AW694" si="408">AO683*0.15</f>
        <v>1196.25</v>
      </c>
      <c r="AX683" s="240" t="s">
        <v>168</v>
      </c>
      <c r="AY683" s="101">
        <v>4550</v>
      </c>
      <c r="AZ683" s="102">
        <v>2380</v>
      </c>
      <c r="BA683" s="102">
        <v>1610</v>
      </c>
      <c r="BB683" s="102">
        <v>1020</v>
      </c>
      <c r="BC683" s="97">
        <v>3900</v>
      </c>
      <c r="BD683" s="97">
        <v>2040</v>
      </c>
      <c r="BE683" s="97">
        <v>1380</v>
      </c>
      <c r="BF683" s="97">
        <v>870</v>
      </c>
      <c r="BG683" s="103">
        <f t="shared" ref="BG683:BG694" si="409">AV683-AW683</f>
        <v>803.75</v>
      </c>
      <c r="BJ683" s="235" t="e">
        <f>M683*#REF!</f>
        <v>#REF!</v>
      </c>
      <c r="BK683" s="235" t="e">
        <f>N683*#REF!</f>
        <v>#REF!</v>
      </c>
      <c r="BL683" s="235" t="e">
        <f>O683*#REF!</f>
        <v>#REF!</v>
      </c>
      <c r="BM683" s="235" t="e">
        <f>P683*#REF!</f>
        <v>#REF!</v>
      </c>
    </row>
    <row r="684" spans="1:65" s="104" customFormat="1" ht="35.1" customHeight="1" x14ac:dyDescent="0.25">
      <c r="A684" s="83" t="str">
        <f t="shared" si="384"/>
        <v>TB19DT_D2+1</v>
      </c>
      <c r="B684" s="83" t="str">
        <f t="shared" si="385"/>
        <v>TB19DT_D2+2</v>
      </c>
      <c r="C684" s="83" t="str">
        <f t="shared" si="386"/>
        <v>TB19DT_D2+3</v>
      </c>
      <c r="D684" s="83" t="str">
        <f t="shared" si="387"/>
        <v>TB19DT_D2+4</v>
      </c>
      <c r="E684" s="18" t="s">
        <v>168</v>
      </c>
      <c r="F684" s="85"/>
      <c r="G684" s="85"/>
      <c r="H684" s="93" t="s">
        <v>5794</v>
      </c>
      <c r="I684" s="84" t="s">
        <v>5795</v>
      </c>
      <c r="J684" s="84" t="s">
        <v>2418</v>
      </c>
      <c r="K684" s="84" t="str">
        <f t="shared" si="388"/>
        <v>TB19DT_D2</v>
      </c>
      <c r="L684" s="84" t="s">
        <v>5745</v>
      </c>
      <c r="M684" s="95">
        <v>4500</v>
      </c>
      <c r="N684" s="95">
        <v>2200</v>
      </c>
      <c r="O684" s="95">
        <v>1800</v>
      </c>
      <c r="P684" s="95">
        <v>1400</v>
      </c>
      <c r="Q684" s="95" t="e">
        <f>VLOOKUP(H684&amp;"Vị trí 1",#REF!,9,0)</f>
        <v>#REF!</v>
      </c>
      <c r="R684" s="95" t="e">
        <f>VLOOKUP(H684&amp;"Vị trí 2",#REF!,9,0)</f>
        <v>#REF!</v>
      </c>
      <c r="S684" s="95" t="e">
        <f>VLOOKUP(H684&amp;"Vị trí 3",#REF!,9,0)</f>
        <v>#REF!</v>
      </c>
      <c r="T684" s="95" t="e">
        <f>VLOOKUP(H684&amp;"Vị trí 4",#REF!,9,0)</f>
        <v>#REF!</v>
      </c>
      <c r="U684" s="237"/>
      <c r="V684" s="237"/>
      <c r="W684" s="237"/>
      <c r="X684" s="237"/>
      <c r="Y684" s="238"/>
      <c r="Z684" s="238"/>
      <c r="AA684" s="238"/>
      <c r="AB684" s="238"/>
      <c r="AC684" s="237"/>
      <c r="AD684" s="237"/>
      <c r="AE684" s="237"/>
      <c r="AF684" s="237"/>
      <c r="AG684" s="238"/>
      <c r="AH684" s="238"/>
      <c r="AI684" s="238"/>
      <c r="AJ684" s="238"/>
      <c r="AK684" s="86">
        <v>2.52</v>
      </c>
      <c r="AL684" s="86"/>
      <c r="AM684" s="239"/>
      <c r="AN684" s="239">
        <v>1.45</v>
      </c>
      <c r="AO684" s="98">
        <f t="shared" si="403"/>
        <v>6525</v>
      </c>
      <c r="AP684" s="98">
        <f t="shared" si="404"/>
        <v>3190</v>
      </c>
      <c r="AQ684" s="98">
        <f t="shared" si="405"/>
        <v>2610</v>
      </c>
      <c r="AR684" s="98">
        <f t="shared" si="406"/>
        <v>2030</v>
      </c>
      <c r="AS684" s="99">
        <f t="shared" si="407"/>
        <v>6500</v>
      </c>
      <c r="AT684" s="99">
        <f t="shared" si="407"/>
        <v>3200</v>
      </c>
      <c r="AU684" s="99">
        <f t="shared" si="407"/>
        <v>2600</v>
      </c>
      <c r="AV684" s="99">
        <f t="shared" si="407"/>
        <v>2000</v>
      </c>
      <c r="AW684" s="100">
        <f t="shared" si="408"/>
        <v>978.75</v>
      </c>
      <c r="AX684" s="240" t="s">
        <v>168</v>
      </c>
      <c r="AY684" s="101">
        <v>4550</v>
      </c>
      <c r="AZ684" s="102">
        <v>2310</v>
      </c>
      <c r="BA684" s="102">
        <v>1540</v>
      </c>
      <c r="BB684" s="102">
        <v>980</v>
      </c>
      <c r="BC684" s="97">
        <v>3900</v>
      </c>
      <c r="BD684" s="97">
        <v>1980</v>
      </c>
      <c r="BE684" s="97">
        <v>1320</v>
      </c>
      <c r="BF684" s="97">
        <v>840</v>
      </c>
      <c r="BG684" s="103">
        <f t="shared" si="409"/>
        <v>1021.25</v>
      </c>
      <c r="BJ684" s="235" t="e">
        <f>M684*#REF!</f>
        <v>#REF!</v>
      </c>
      <c r="BK684" s="235" t="e">
        <f>N684*#REF!</f>
        <v>#REF!</v>
      </c>
      <c r="BL684" s="235" t="e">
        <f>O684*#REF!</f>
        <v>#REF!</v>
      </c>
      <c r="BM684" s="235" t="e">
        <f>P684*#REF!</f>
        <v>#REF!</v>
      </c>
    </row>
    <row r="685" spans="1:65" s="104" customFormat="1" ht="35.1" customHeight="1" x14ac:dyDescent="0.25">
      <c r="A685" s="83" t="str">
        <f t="shared" si="384"/>
        <v>TB20DT+1</v>
      </c>
      <c r="B685" s="83" t="str">
        <f t="shared" si="385"/>
        <v>TB20DT+2</v>
      </c>
      <c r="C685" s="83" t="str">
        <f t="shared" si="386"/>
        <v>TB20DT+3</v>
      </c>
      <c r="D685" s="83" t="str">
        <f t="shared" si="387"/>
        <v>TB20DT+4</v>
      </c>
      <c r="E685" s="18" t="s">
        <v>168</v>
      </c>
      <c r="F685" s="85">
        <v>20</v>
      </c>
      <c r="G685" s="85"/>
      <c r="H685" s="93" t="s">
        <v>5796</v>
      </c>
      <c r="I685" s="84" t="s">
        <v>5797</v>
      </c>
      <c r="J685" s="84" t="s">
        <v>282</v>
      </c>
      <c r="K685" s="84" t="str">
        <f t="shared" si="388"/>
        <v>TB20DT</v>
      </c>
      <c r="L685" s="84" t="s">
        <v>4953</v>
      </c>
      <c r="M685" s="95">
        <v>6500</v>
      </c>
      <c r="N685" s="95">
        <v>3400</v>
      </c>
      <c r="O685" s="95">
        <v>2300</v>
      </c>
      <c r="P685" s="95">
        <v>1450</v>
      </c>
      <c r="Q685" s="95" t="e">
        <f>VLOOKUP(H685&amp;"Vị trí 1",#REF!,9,0)</f>
        <v>#REF!</v>
      </c>
      <c r="R685" s="95" t="e">
        <f>VLOOKUP(H685&amp;"Vị trí 2",#REF!,9,0)</f>
        <v>#REF!</v>
      </c>
      <c r="S685" s="95" t="e">
        <f>VLOOKUP(H685&amp;"Vị trí 3",#REF!,9,0)</f>
        <v>#REF!</v>
      </c>
      <c r="T685" s="95" t="e">
        <f>VLOOKUP(H685&amp;"Vị trí 4",#REF!,9,0)</f>
        <v>#REF!</v>
      </c>
      <c r="U685" s="237"/>
      <c r="V685" s="237"/>
      <c r="W685" s="237"/>
      <c r="X685" s="237"/>
      <c r="Y685" s="238"/>
      <c r="Z685" s="238"/>
      <c r="AA685" s="238"/>
      <c r="AB685" s="238"/>
      <c r="AC685" s="237"/>
      <c r="AD685" s="237"/>
      <c r="AE685" s="237"/>
      <c r="AF685" s="237"/>
      <c r="AG685" s="238"/>
      <c r="AH685" s="238"/>
      <c r="AI685" s="238"/>
      <c r="AJ685" s="238"/>
      <c r="AK685" s="86">
        <v>2.52</v>
      </c>
      <c r="AL685" s="86"/>
      <c r="AM685" s="239"/>
      <c r="AN685" s="239">
        <v>1.45</v>
      </c>
      <c r="AO685" s="98">
        <f t="shared" si="403"/>
        <v>9425</v>
      </c>
      <c r="AP685" s="98">
        <f t="shared" si="404"/>
        <v>4930</v>
      </c>
      <c r="AQ685" s="98">
        <f t="shared" si="405"/>
        <v>3335</v>
      </c>
      <c r="AR685" s="98">
        <f t="shared" si="406"/>
        <v>2102.5</v>
      </c>
      <c r="AS685" s="99">
        <f t="shared" si="407"/>
        <v>9400</v>
      </c>
      <c r="AT685" s="99">
        <f t="shared" si="407"/>
        <v>4900</v>
      </c>
      <c r="AU685" s="99">
        <f t="shared" si="407"/>
        <v>3300</v>
      </c>
      <c r="AV685" s="99">
        <f t="shared" si="407"/>
        <v>2100</v>
      </c>
      <c r="AW685" s="100">
        <f t="shared" si="408"/>
        <v>1413.75</v>
      </c>
      <c r="AX685" s="240" t="s">
        <v>168</v>
      </c>
      <c r="AY685" s="101">
        <v>4550</v>
      </c>
      <c r="AZ685" s="102">
        <v>2310</v>
      </c>
      <c r="BA685" s="102">
        <v>1540</v>
      </c>
      <c r="BB685" s="102">
        <v>980</v>
      </c>
      <c r="BC685" s="97">
        <v>3900</v>
      </c>
      <c r="BD685" s="97">
        <v>1980</v>
      </c>
      <c r="BE685" s="97">
        <v>1320</v>
      </c>
      <c r="BF685" s="97">
        <v>840</v>
      </c>
      <c r="BG685" s="103">
        <f t="shared" si="409"/>
        <v>686.25</v>
      </c>
      <c r="BJ685" s="235" t="e">
        <f>M685*#REF!</f>
        <v>#REF!</v>
      </c>
      <c r="BK685" s="235" t="e">
        <f>N685*#REF!</f>
        <v>#REF!</v>
      </c>
      <c r="BL685" s="235" t="e">
        <f>O685*#REF!</f>
        <v>#REF!</v>
      </c>
      <c r="BM685" s="235" t="e">
        <f>P685*#REF!</f>
        <v>#REF!</v>
      </c>
    </row>
    <row r="686" spans="1:65" s="104" customFormat="1" ht="35.1" customHeight="1" x14ac:dyDescent="0.25">
      <c r="A686" s="83" t="str">
        <f t="shared" si="384"/>
        <v>TB21DT+1</v>
      </c>
      <c r="B686" s="83" t="str">
        <f t="shared" si="385"/>
        <v>TB21DT+2</v>
      </c>
      <c r="C686" s="83" t="str">
        <f t="shared" si="386"/>
        <v>TB21DT+3</v>
      </c>
      <c r="D686" s="83" t="str">
        <f t="shared" si="387"/>
        <v>TB21DT+4</v>
      </c>
      <c r="E686" s="18" t="s">
        <v>168</v>
      </c>
      <c r="F686" s="85">
        <v>21</v>
      </c>
      <c r="G686" s="85"/>
      <c r="H686" s="93" t="s">
        <v>5798</v>
      </c>
      <c r="I686" s="84" t="s">
        <v>5265</v>
      </c>
      <c r="J686" s="84" t="s">
        <v>5119</v>
      </c>
      <c r="K686" s="84" t="str">
        <f t="shared" si="388"/>
        <v>TB21DT</v>
      </c>
      <c r="L686" s="84" t="s">
        <v>5738</v>
      </c>
      <c r="M686" s="95">
        <v>7500</v>
      </c>
      <c r="N686" s="95">
        <v>3600</v>
      </c>
      <c r="O686" s="95">
        <v>2400</v>
      </c>
      <c r="P686" s="95">
        <v>1500</v>
      </c>
      <c r="Q686" s="95" t="e">
        <f>VLOOKUP(H686&amp;"Vị trí 1",#REF!,9,0)</f>
        <v>#REF!</v>
      </c>
      <c r="R686" s="95" t="e">
        <f>VLOOKUP(H686&amp;"Vị trí 2",#REF!,9,0)</f>
        <v>#REF!</v>
      </c>
      <c r="S686" s="95" t="e">
        <f>VLOOKUP(H686&amp;"Vị trí 3",#REF!,9,0)</f>
        <v>#REF!</v>
      </c>
      <c r="T686" s="95" t="e">
        <f>VLOOKUP(H686&amp;"Vị trí 4",#REF!,9,0)</f>
        <v>#REF!</v>
      </c>
      <c r="U686" s="237" t="e">
        <f>VLOOKUP(A686,#REF!,32,0)</f>
        <v>#REF!</v>
      </c>
      <c r="V686" s="237"/>
      <c r="W686" s="237"/>
      <c r="X686" s="237"/>
      <c r="Y686" s="238" t="e">
        <f>U686/M686</f>
        <v>#REF!</v>
      </c>
      <c r="Z686" s="238"/>
      <c r="AA686" s="238"/>
      <c r="AB686" s="238"/>
      <c r="AC686" s="237"/>
      <c r="AD686" s="237"/>
      <c r="AE686" s="237"/>
      <c r="AF686" s="237"/>
      <c r="AG686" s="238"/>
      <c r="AH686" s="238"/>
      <c r="AI686" s="238"/>
      <c r="AJ686" s="238"/>
      <c r="AK686" s="86">
        <v>1.9279999999999999</v>
      </c>
      <c r="AL686" s="86"/>
      <c r="AM686" s="239"/>
      <c r="AN686" s="239">
        <v>1.1000000000000001</v>
      </c>
      <c r="AO686" s="98">
        <f t="shared" si="403"/>
        <v>8250</v>
      </c>
      <c r="AP686" s="98">
        <f t="shared" si="404"/>
        <v>3960.0000000000005</v>
      </c>
      <c r="AQ686" s="98">
        <f t="shared" si="405"/>
        <v>2640</v>
      </c>
      <c r="AR686" s="98">
        <f t="shared" si="406"/>
        <v>1650.0000000000002</v>
      </c>
      <c r="AS686" s="99">
        <f t="shared" si="407"/>
        <v>8300</v>
      </c>
      <c r="AT686" s="99">
        <f t="shared" si="407"/>
        <v>4000</v>
      </c>
      <c r="AU686" s="99">
        <f t="shared" si="407"/>
        <v>2600</v>
      </c>
      <c r="AV686" s="99">
        <f t="shared" si="407"/>
        <v>1700</v>
      </c>
      <c r="AW686" s="100">
        <f t="shared" si="408"/>
        <v>1237.5</v>
      </c>
      <c r="AX686" s="240" t="s">
        <v>168</v>
      </c>
      <c r="AY686" s="101">
        <v>5250</v>
      </c>
      <c r="AZ686" s="102">
        <v>2520</v>
      </c>
      <c r="BA686" s="102">
        <v>1680</v>
      </c>
      <c r="BB686" s="102">
        <v>1050</v>
      </c>
      <c r="BC686" s="97">
        <v>4500</v>
      </c>
      <c r="BD686" s="97">
        <v>2160</v>
      </c>
      <c r="BE686" s="97">
        <v>1440</v>
      </c>
      <c r="BF686" s="97">
        <v>900</v>
      </c>
      <c r="BG686" s="103">
        <f t="shared" si="409"/>
        <v>462.5</v>
      </c>
      <c r="BJ686" s="235" t="e">
        <f>M686*#REF!</f>
        <v>#REF!</v>
      </c>
      <c r="BK686" s="235" t="e">
        <f>N686*#REF!</f>
        <v>#REF!</v>
      </c>
      <c r="BL686" s="235" t="e">
        <f>O686*#REF!</f>
        <v>#REF!</v>
      </c>
      <c r="BM686" s="235" t="e">
        <f>P686*#REF!</f>
        <v>#REF!</v>
      </c>
    </row>
    <row r="687" spans="1:65" s="104" customFormat="1" ht="35.1" customHeight="1" x14ac:dyDescent="0.25">
      <c r="A687" s="83" t="str">
        <f t="shared" si="384"/>
        <v>TB22DT+1</v>
      </c>
      <c r="B687" s="83" t="str">
        <f t="shared" si="385"/>
        <v>TB22DT+2</v>
      </c>
      <c r="C687" s="83" t="str">
        <f t="shared" si="386"/>
        <v>TB22DT+3</v>
      </c>
      <c r="D687" s="83" t="str">
        <f t="shared" si="387"/>
        <v>TB22DT+4</v>
      </c>
      <c r="E687" s="18" t="s">
        <v>168</v>
      </c>
      <c r="F687" s="85">
        <v>22</v>
      </c>
      <c r="G687" s="85"/>
      <c r="H687" s="93" t="s">
        <v>5799</v>
      </c>
      <c r="I687" s="84" t="s">
        <v>244</v>
      </c>
      <c r="J687" s="84" t="s">
        <v>5800</v>
      </c>
      <c r="K687" s="84" t="str">
        <f t="shared" si="388"/>
        <v>TB22DT</v>
      </c>
      <c r="L687" s="84" t="s">
        <v>4729</v>
      </c>
      <c r="M687" s="95">
        <v>4500</v>
      </c>
      <c r="N687" s="95">
        <v>2250</v>
      </c>
      <c r="O687" s="95">
        <v>1800</v>
      </c>
      <c r="P687" s="95">
        <v>1400</v>
      </c>
      <c r="Q687" s="95" t="e">
        <f>VLOOKUP(H687&amp;"Vị trí 1",#REF!,9,0)</f>
        <v>#REF!</v>
      </c>
      <c r="R687" s="95" t="e">
        <f>VLOOKUP(H687&amp;"Vị trí 2",#REF!,9,0)</f>
        <v>#REF!</v>
      </c>
      <c r="S687" s="95" t="e">
        <f>VLOOKUP(H687&amp;"Vị trí 3",#REF!,9,0)</f>
        <v>#REF!</v>
      </c>
      <c r="T687" s="95" t="e">
        <f>VLOOKUP(H687&amp;"Vị trí 4",#REF!,9,0)</f>
        <v>#REF!</v>
      </c>
      <c r="U687" s="237"/>
      <c r="V687" s="237"/>
      <c r="W687" s="237"/>
      <c r="X687" s="237"/>
      <c r="Y687" s="238"/>
      <c r="Z687" s="238"/>
      <c r="AA687" s="238"/>
      <c r="AB687" s="238"/>
      <c r="AC687" s="237"/>
      <c r="AD687" s="237"/>
      <c r="AE687" s="237"/>
      <c r="AF687" s="237"/>
      <c r="AG687" s="238"/>
      <c r="AH687" s="238"/>
      <c r="AI687" s="238"/>
      <c r="AJ687" s="238"/>
      <c r="AK687" s="86">
        <v>1.7866666666666666</v>
      </c>
      <c r="AL687" s="86"/>
      <c r="AM687" s="239"/>
      <c r="AN687" s="239">
        <v>1.1000000000000001</v>
      </c>
      <c r="AO687" s="98">
        <f t="shared" si="403"/>
        <v>4950</v>
      </c>
      <c r="AP687" s="98">
        <f t="shared" si="404"/>
        <v>2475</v>
      </c>
      <c r="AQ687" s="98">
        <f t="shared" si="405"/>
        <v>1980.0000000000002</v>
      </c>
      <c r="AR687" s="98">
        <f t="shared" si="406"/>
        <v>1540.0000000000002</v>
      </c>
      <c r="AS687" s="99">
        <f t="shared" si="407"/>
        <v>5000</v>
      </c>
      <c r="AT687" s="99">
        <f t="shared" si="407"/>
        <v>2500</v>
      </c>
      <c r="AU687" s="99">
        <f t="shared" si="407"/>
        <v>2000</v>
      </c>
      <c r="AV687" s="99">
        <f t="shared" si="407"/>
        <v>1500</v>
      </c>
      <c r="AW687" s="100">
        <f t="shared" si="408"/>
        <v>742.5</v>
      </c>
      <c r="AX687" s="240" t="s">
        <v>168</v>
      </c>
      <c r="AY687" s="101">
        <v>3500</v>
      </c>
      <c r="AZ687" s="102">
        <v>2100</v>
      </c>
      <c r="BA687" s="102">
        <v>1540</v>
      </c>
      <c r="BB687" s="102">
        <v>980</v>
      </c>
      <c r="BC687" s="97">
        <v>3000</v>
      </c>
      <c r="BD687" s="97">
        <v>1800</v>
      </c>
      <c r="BE687" s="97">
        <v>1320</v>
      </c>
      <c r="BF687" s="97">
        <v>840</v>
      </c>
      <c r="BG687" s="103">
        <f t="shared" si="409"/>
        <v>757.5</v>
      </c>
      <c r="BJ687" s="235" t="e">
        <f>M687*#REF!</f>
        <v>#REF!</v>
      </c>
      <c r="BK687" s="235" t="e">
        <f>N687*#REF!</f>
        <v>#REF!</v>
      </c>
      <c r="BL687" s="235" t="e">
        <f>O687*#REF!</f>
        <v>#REF!</v>
      </c>
      <c r="BM687" s="235" t="e">
        <f>P687*#REF!</f>
        <v>#REF!</v>
      </c>
    </row>
    <row r="688" spans="1:65" s="104" customFormat="1" ht="35.1" customHeight="1" x14ac:dyDescent="0.25">
      <c r="A688" s="83" t="str">
        <f t="shared" si="384"/>
        <v>TB23DT+1</v>
      </c>
      <c r="B688" s="83" t="str">
        <f t="shared" si="385"/>
        <v>TB23DT+2</v>
      </c>
      <c r="C688" s="83" t="str">
        <f t="shared" si="386"/>
        <v>TB23DT+3</v>
      </c>
      <c r="D688" s="83" t="str">
        <f t="shared" si="387"/>
        <v>TB23DT+4</v>
      </c>
      <c r="E688" s="18" t="s">
        <v>168</v>
      </c>
      <c r="F688" s="85">
        <v>23</v>
      </c>
      <c r="G688" s="85"/>
      <c r="H688" s="93" t="s">
        <v>5801</v>
      </c>
      <c r="I688" s="84" t="s">
        <v>5802</v>
      </c>
      <c r="J688" s="84" t="s">
        <v>5251</v>
      </c>
      <c r="K688" s="84" t="str">
        <f t="shared" si="388"/>
        <v>TB23DT</v>
      </c>
      <c r="L688" s="84" t="s">
        <v>5803</v>
      </c>
      <c r="M688" s="95">
        <v>5000</v>
      </c>
      <c r="N688" s="95">
        <v>2500</v>
      </c>
      <c r="O688" s="95">
        <v>1900</v>
      </c>
      <c r="P688" s="95">
        <v>1400</v>
      </c>
      <c r="Q688" s="95" t="e">
        <f>VLOOKUP(H688&amp;"Vị trí 1",#REF!,9,0)</f>
        <v>#REF!</v>
      </c>
      <c r="R688" s="95" t="e">
        <f>VLOOKUP(H688&amp;"Vị trí 2",#REF!,9,0)</f>
        <v>#REF!</v>
      </c>
      <c r="S688" s="95" t="e">
        <f>VLOOKUP(H688&amp;"Vị trí 3",#REF!,9,0)</f>
        <v>#REF!</v>
      </c>
      <c r="T688" s="95" t="e">
        <f>VLOOKUP(H688&amp;"Vị trí 4",#REF!,9,0)</f>
        <v>#REF!</v>
      </c>
      <c r="U688" s="237"/>
      <c r="V688" s="237"/>
      <c r="W688" s="237"/>
      <c r="X688" s="237"/>
      <c r="Y688" s="238"/>
      <c r="Z688" s="238"/>
      <c r="AA688" s="238"/>
      <c r="AB688" s="238"/>
      <c r="AC688" s="237"/>
      <c r="AD688" s="237"/>
      <c r="AE688" s="237"/>
      <c r="AF688" s="237"/>
      <c r="AG688" s="238"/>
      <c r="AH688" s="238"/>
      <c r="AI688" s="238"/>
      <c r="AJ688" s="238"/>
      <c r="AK688" s="86">
        <v>2.52</v>
      </c>
      <c r="AL688" s="86"/>
      <c r="AM688" s="239"/>
      <c r="AN688" s="239">
        <v>1.45</v>
      </c>
      <c r="AO688" s="98">
        <f t="shared" si="403"/>
        <v>7250</v>
      </c>
      <c r="AP688" s="98">
        <f t="shared" si="404"/>
        <v>3625</v>
      </c>
      <c r="AQ688" s="98">
        <f t="shared" si="405"/>
        <v>2755</v>
      </c>
      <c r="AR688" s="98">
        <f t="shared" si="406"/>
        <v>2030</v>
      </c>
      <c r="AS688" s="99">
        <f t="shared" si="407"/>
        <v>7300</v>
      </c>
      <c r="AT688" s="99">
        <f t="shared" si="407"/>
        <v>3600</v>
      </c>
      <c r="AU688" s="99">
        <f t="shared" si="407"/>
        <v>2800</v>
      </c>
      <c r="AV688" s="99">
        <f t="shared" si="407"/>
        <v>2000</v>
      </c>
      <c r="AW688" s="100">
        <f t="shared" si="408"/>
        <v>1087.5</v>
      </c>
      <c r="AX688" s="240" t="s">
        <v>168</v>
      </c>
      <c r="AY688" s="101">
        <v>4900</v>
      </c>
      <c r="AZ688" s="102">
        <v>2520</v>
      </c>
      <c r="BA688" s="102">
        <v>1680</v>
      </c>
      <c r="BB688" s="102">
        <v>1050</v>
      </c>
      <c r="BC688" s="97">
        <v>4200</v>
      </c>
      <c r="BD688" s="97">
        <v>2160</v>
      </c>
      <c r="BE688" s="97">
        <v>1440</v>
      </c>
      <c r="BF688" s="97">
        <v>900</v>
      </c>
      <c r="BG688" s="103">
        <f t="shared" si="409"/>
        <v>912.5</v>
      </c>
      <c r="BJ688" s="235" t="e">
        <f>M688*#REF!</f>
        <v>#REF!</v>
      </c>
      <c r="BK688" s="235" t="e">
        <f>N688*#REF!</f>
        <v>#REF!</v>
      </c>
      <c r="BL688" s="235" t="e">
        <f>O688*#REF!</f>
        <v>#REF!</v>
      </c>
      <c r="BM688" s="235" t="e">
        <f>P688*#REF!</f>
        <v>#REF!</v>
      </c>
    </row>
    <row r="689" spans="1:65" s="104" customFormat="1" ht="35.1" customHeight="1" x14ac:dyDescent="0.25">
      <c r="A689" s="83" t="str">
        <f t="shared" si="384"/>
        <v>TB24DT+1</v>
      </c>
      <c r="B689" s="83" t="str">
        <f t="shared" si="385"/>
        <v>TB24DT+2</v>
      </c>
      <c r="C689" s="83" t="str">
        <f t="shared" si="386"/>
        <v>TB24DT+3</v>
      </c>
      <c r="D689" s="83" t="str">
        <f t="shared" si="387"/>
        <v>TB24DT+4</v>
      </c>
      <c r="E689" s="18" t="s">
        <v>168</v>
      </c>
      <c r="F689" s="85">
        <v>24</v>
      </c>
      <c r="G689" s="85"/>
      <c r="H689" s="93" t="s">
        <v>5804</v>
      </c>
      <c r="I689" s="84" t="s">
        <v>5786</v>
      </c>
      <c r="J689" s="84" t="s">
        <v>5805</v>
      </c>
      <c r="K689" s="84" t="str">
        <f t="shared" si="388"/>
        <v>TB24DT</v>
      </c>
      <c r="L689" s="84" t="s">
        <v>5738</v>
      </c>
      <c r="M689" s="95">
        <v>6500</v>
      </c>
      <c r="N689" s="95">
        <v>3400</v>
      </c>
      <c r="O689" s="95">
        <v>2300</v>
      </c>
      <c r="P689" s="95">
        <v>1450</v>
      </c>
      <c r="Q689" s="95" t="e">
        <f>VLOOKUP(H689&amp;"Vị trí 1",#REF!,9,0)</f>
        <v>#REF!</v>
      </c>
      <c r="R689" s="95" t="e">
        <f>VLOOKUP(H689&amp;"Vị trí 2",#REF!,9,0)</f>
        <v>#REF!</v>
      </c>
      <c r="S689" s="95" t="e">
        <f>VLOOKUP(H689&amp;"Vị trí 3",#REF!,9,0)</f>
        <v>#REF!</v>
      </c>
      <c r="T689" s="95" t="e">
        <f>VLOOKUP(H689&amp;"Vị trí 4",#REF!,9,0)</f>
        <v>#REF!</v>
      </c>
      <c r="U689" s="237"/>
      <c r="V689" s="237"/>
      <c r="W689" s="237"/>
      <c r="X689" s="237"/>
      <c r="Y689" s="238"/>
      <c r="Z689" s="238"/>
      <c r="AA689" s="238"/>
      <c r="AB689" s="238"/>
      <c r="AC689" s="237"/>
      <c r="AD689" s="237"/>
      <c r="AE689" s="237"/>
      <c r="AF689" s="237"/>
      <c r="AG689" s="238"/>
      <c r="AH689" s="238"/>
      <c r="AI689" s="238"/>
      <c r="AJ689" s="238"/>
      <c r="AK689" s="86">
        <v>1.9846153846153847</v>
      </c>
      <c r="AL689" s="86"/>
      <c r="AM689" s="239"/>
      <c r="AN689" s="239">
        <v>1.1000000000000001</v>
      </c>
      <c r="AO689" s="98">
        <f t="shared" si="403"/>
        <v>7150.0000000000009</v>
      </c>
      <c r="AP689" s="98">
        <f t="shared" si="404"/>
        <v>3740.0000000000005</v>
      </c>
      <c r="AQ689" s="98">
        <f t="shared" si="405"/>
        <v>2530</v>
      </c>
      <c r="AR689" s="98">
        <f t="shared" si="406"/>
        <v>1595.0000000000002</v>
      </c>
      <c r="AS689" s="99">
        <f t="shared" si="407"/>
        <v>7200</v>
      </c>
      <c r="AT689" s="99">
        <f t="shared" si="407"/>
        <v>3700</v>
      </c>
      <c r="AU689" s="99">
        <f t="shared" si="407"/>
        <v>2500</v>
      </c>
      <c r="AV689" s="99">
        <f t="shared" si="407"/>
        <v>1600</v>
      </c>
      <c r="AW689" s="100">
        <f t="shared" si="408"/>
        <v>1072.5</v>
      </c>
      <c r="AX689" s="240" t="s">
        <v>168</v>
      </c>
      <c r="AY689" s="101"/>
      <c r="AZ689" s="102"/>
      <c r="BA689" s="102"/>
      <c r="BB689" s="102"/>
      <c r="BC689" s="97"/>
      <c r="BD689" s="97"/>
      <c r="BE689" s="97"/>
      <c r="BF689" s="97"/>
      <c r="BG689" s="103">
        <f t="shared" si="409"/>
        <v>527.5</v>
      </c>
    </row>
    <row r="690" spans="1:65" s="104" customFormat="1" ht="35.1" customHeight="1" x14ac:dyDescent="0.25">
      <c r="A690" s="83" t="str">
        <f t="shared" si="384"/>
        <v>TB25DT+1</v>
      </c>
      <c r="B690" s="83" t="str">
        <f t="shared" si="385"/>
        <v>TB25DT+2</v>
      </c>
      <c r="C690" s="83" t="str">
        <f t="shared" si="386"/>
        <v>TB25DT+3</v>
      </c>
      <c r="D690" s="83" t="str">
        <f t="shared" si="387"/>
        <v>TB25DT+4</v>
      </c>
      <c r="E690" s="18" t="s">
        <v>168</v>
      </c>
      <c r="F690" s="85">
        <v>25</v>
      </c>
      <c r="G690" s="85"/>
      <c r="H690" s="93" t="s">
        <v>5806</v>
      </c>
      <c r="I690" s="84" t="s">
        <v>643</v>
      </c>
      <c r="J690" s="84" t="s">
        <v>282</v>
      </c>
      <c r="K690" s="84" t="str">
        <f t="shared" si="388"/>
        <v>TB25DT</v>
      </c>
      <c r="L690" s="84" t="s">
        <v>5104</v>
      </c>
      <c r="M690" s="95">
        <v>6500</v>
      </c>
      <c r="N690" s="95">
        <v>3300</v>
      </c>
      <c r="O690" s="95">
        <v>2200</v>
      </c>
      <c r="P690" s="95">
        <v>1400</v>
      </c>
      <c r="Q690" s="95" t="e">
        <f>VLOOKUP(H690&amp;"Vị trí 1",#REF!,9,0)</f>
        <v>#REF!</v>
      </c>
      <c r="R690" s="95" t="e">
        <f>VLOOKUP(H690&amp;"Vị trí 2",#REF!,9,0)</f>
        <v>#REF!</v>
      </c>
      <c r="S690" s="95" t="e">
        <f>VLOOKUP(H690&amp;"Vị trí 3",#REF!,9,0)</f>
        <v>#REF!</v>
      </c>
      <c r="T690" s="95" t="e">
        <f>VLOOKUP(H690&amp;"Vị trí 4",#REF!,9,0)</f>
        <v>#REF!</v>
      </c>
      <c r="U690" s="237"/>
      <c r="V690" s="237"/>
      <c r="W690" s="237"/>
      <c r="X690" s="237"/>
      <c r="Y690" s="238"/>
      <c r="Z690" s="238"/>
      <c r="AA690" s="238"/>
      <c r="AB690" s="238"/>
      <c r="AC690" s="237"/>
      <c r="AD690" s="237"/>
      <c r="AE690" s="237"/>
      <c r="AF690" s="237"/>
      <c r="AG690" s="238"/>
      <c r="AH690" s="238"/>
      <c r="AI690" s="238"/>
      <c r="AJ690" s="238"/>
      <c r="AK690" s="86">
        <v>2.52</v>
      </c>
      <c r="AL690" s="86"/>
      <c r="AM690" s="239"/>
      <c r="AN690" s="239">
        <v>1.45</v>
      </c>
      <c r="AO690" s="98">
        <f t="shared" si="403"/>
        <v>9425</v>
      </c>
      <c r="AP690" s="98">
        <f t="shared" si="404"/>
        <v>4785</v>
      </c>
      <c r="AQ690" s="98">
        <f t="shared" si="405"/>
        <v>3190</v>
      </c>
      <c r="AR690" s="98">
        <f t="shared" si="406"/>
        <v>2030</v>
      </c>
      <c r="AS690" s="99">
        <f t="shared" si="407"/>
        <v>9400</v>
      </c>
      <c r="AT690" s="99">
        <f t="shared" si="407"/>
        <v>4800</v>
      </c>
      <c r="AU690" s="99">
        <f t="shared" si="407"/>
        <v>3200</v>
      </c>
      <c r="AV690" s="99">
        <f t="shared" si="407"/>
        <v>2000</v>
      </c>
      <c r="AW690" s="100">
        <f t="shared" si="408"/>
        <v>1413.75</v>
      </c>
      <c r="AX690" s="240" t="s">
        <v>168</v>
      </c>
      <c r="AY690" s="101">
        <v>5600</v>
      </c>
      <c r="AZ690" s="102">
        <v>2660</v>
      </c>
      <c r="BA690" s="102">
        <v>1750</v>
      </c>
      <c r="BB690" s="102">
        <v>1120</v>
      </c>
      <c r="BC690" s="97">
        <v>4800</v>
      </c>
      <c r="BD690" s="97">
        <v>2280</v>
      </c>
      <c r="BE690" s="97">
        <v>1500</v>
      </c>
      <c r="BF690" s="97">
        <v>960</v>
      </c>
      <c r="BG690" s="103">
        <f t="shared" si="409"/>
        <v>586.25</v>
      </c>
      <c r="BJ690" s="235" t="e">
        <f>M690*#REF!</f>
        <v>#REF!</v>
      </c>
      <c r="BK690" s="235" t="e">
        <f>N690*#REF!</f>
        <v>#REF!</v>
      </c>
      <c r="BL690" s="235" t="e">
        <f>O690*#REF!</f>
        <v>#REF!</v>
      </c>
      <c r="BM690" s="235" t="e">
        <f>P690*#REF!</f>
        <v>#REF!</v>
      </c>
    </row>
    <row r="691" spans="1:65" s="104" customFormat="1" ht="35.1" customHeight="1" x14ac:dyDescent="0.25">
      <c r="A691" s="83" t="str">
        <f t="shared" si="384"/>
        <v>TB26DT+1</v>
      </c>
      <c r="B691" s="83" t="str">
        <f t="shared" si="385"/>
        <v>TB26DT+2</v>
      </c>
      <c r="C691" s="83" t="str">
        <f t="shared" si="386"/>
        <v>TB26DT+3</v>
      </c>
      <c r="D691" s="83" t="str">
        <f t="shared" si="387"/>
        <v>TB26DT+4</v>
      </c>
      <c r="E691" s="18" t="s">
        <v>168</v>
      </c>
      <c r="F691" s="85">
        <v>26</v>
      </c>
      <c r="G691" s="85"/>
      <c r="H691" s="93" t="s">
        <v>5807</v>
      </c>
      <c r="I691" s="84" t="s">
        <v>4268</v>
      </c>
      <c r="J691" s="84" t="s">
        <v>282</v>
      </c>
      <c r="K691" s="84" t="str">
        <f t="shared" si="388"/>
        <v>TB26DT</v>
      </c>
      <c r="L691" s="84" t="s">
        <v>5104</v>
      </c>
      <c r="M691" s="95">
        <v>6500</v>
      </c>
      <c r="N691" s="95">
        <v>3300</v>
      </c>
      <c r="O691" s="95">
        <v>2200</v>
      </c>
      <c r="P691" s="95">
        <v>1400</v>
      </c>
      <c r="Q691" s="95" t="e">
        <f>VLOOKUP(H691&amp;"Vị trí 1",#REF!,9,0)</f>
        <v>#REF!</v>
      </c>
      <c r="R691" s="95" t="e">
        <f>VLOOKUP(H691&amp;"Vị trí 2",#REF!,9,0)</f>
        <v>#REF!</v>
      </c>
      <c r="S691" s="95" t="e">
        <f>VLOOKUP(H691&amp;"Vị trí 3",#REF!,9,0)</f>
        <v>#REF!</v>
      </c>
      <c r="T691" s="95" t="e">
        <f>VLOOKUP(H691&amp;"Vị trí 4",#REF!,9,0)</f>
        <v>#REF!</v>
      </c>
      <c r="U691" s="237"/>
      <c r="V691" s="237"/>
      <c r="W691" s="237"/>
      <c r="X691" s="237"/>
      <c r="Y691" s="238"/>
      <c r="Z691" s="238"/>
      <c r="AA691" s="238"/>
      <c r="AB691" s="238"/>
      <c r="AC691" s="237"/>
      <c r="AD691" s="237"/>
      <c r="AE691" s="237"/>
      <c r="AF691" s="237"/>
      <c r="AG691" s="238"/>
      <c r="AH691" s="238"/>
      <c r="AI691" s="238"/>
      <c r="AJ691" s="238"/>
      <c r="AK691" s="86">
        <v>2.52</v>
      </c>
      <c r="AL691" s="86"/>
      <c r="AM691" s="239"/>
      <c r="AN691" s="239">
        <v>1.45</v>
      </c>
      <c r="AO691" s="98">
        <f t="shared" si="403"/>
        <v>9425</v>
      </c>
      <c r="AP691" s="98">
        <f t="shared" si="404"/>
        <v>4785</v>
      </c>
      <c r="AQ691" s="98">
        <f t="shared" si="405"/>
        <v>3190</v>
      </c>
      <c r="AR691" s="98">
        <f t="shared" si="406"/>
        <v>2030</v>
      </c>
      <c r="AS691" s="99">
        <f t="shared" si="407"/>
        <v>9400</v>
      </c>
      <c r="AT691" s="99">
        <f t="shared" si="407"/>
        <v>4800</v>
      </c>
      <c r="AU691" s="99">
        <f t="shared" si="407"/>
        <v>3200</v>
      </c>
      <c r="AV691" s="99">
        <f t="shared" si="407"/>
        <v>2000</v>
      </c>
      <c r="AW691" s="100">
        <f t="shared" si="408"/>
        <v>1413.75</v>
      </c>
      <c r="AX691" s="240" t="s">
        <v>168</v>
      </c>
      <c r="AY691" s="101">
        <v>4550</v>
      </c>
      <c r="AZ691" s="102">
        <v>2100</v>
      </c>
      <c r="BA691" s="102">
        <v>1540</v>
      </c>
      <c r="BB691" s="102">
        <v>980</v>
      </c>
      <c r="BC691" s="97">
        <v>3900</v>
      </c>
      <c r="BD691" s="97">
        <v>1800</v>
      </c>
      <c r="BE691" s="97">
        <v>1320</v>
      </c>
      <c r="BF691" s="97">
        <v>840</v>
      </c>
      <c r="BG691" s="103">
        <f t="shared" si="409"/>
        <v>586.25</v>
      </c>
      <c r="BJ691" s="235" t="e">
        <f>M691*#REF!</f>
        <v>#REF!</v>
      </c>
      <c r="BK691" s="235" t="e">
        <f>N691*#REF!</f>
        <v>#REF!</v>
      </c>
      <c r="BL691" s="235" t="e">
        <f>O691*#REF!</f>
        <v>#REF!</v>
      </c>
      <c r="BM691" s="235" t="e">
        <f>P691*#REF!</f>
        <v>#REF!</v>
      </c>
    </row>
    <row r="692" spans="1:65" s="104" customFormat="1" ht="47.25" x14ac:dyDescent="0.25">
      <c r="A692" s="83" t="str">
        <f t="shared" ref="A692:A755" si="410">$H692&amp;"+1"</f>
        <v>TB27DT+1</v>
      </c>
      <c r="B692" s="83" t="str">
        <f t="shared" ref="B692:B755" si="411">$H692&amp;"+2"</f>
        <v>TB27DT+2</v>
      </c>
      <c r="C692" s="83" t="str">
        <f t="shared" ref="C692:C755" si="412">$H692&amp;"+3"</f>
        <v>TB27DT+3</v>
      </c>
      <c r="D692" s="83" t="str">
        <f t="shared" ref="D692:D755" si="413">$H692&amp;"+4"</f>
        <v>TB27DT+4</v>
      </c>
      <c r="E692" s="18" t="s">
        <v>168</v>
      </c>
      <c r="F692" s="85">
        <v>27</v>
      </c>
      <c r="G692" s="85"/>
      <c r="H692" s="93" t="s">
        <v>5808</v>
      </c>
      <c r="I692" s="84" t="s">
        <v>1099</v>
      </c>
      <c r="J692" s="84" t="s">
        <v>5809</v>
      </c>
      <c r="K692" s="84" t="str">
        <f t="shared" si="388"/>
        <v>TB27DT</v>
      </c>
      <c r="L692" s="84" t="s">
        <v>5810</v>
      </c>
      <c r="M692" s="95">
        <v>7500</v>
      </c>
      <c r="N692" s="95">
        <v>3600</v>
      </c>
      <c r="O692" s="95">
        <v>2400</v>
      </c>
      <c r="P692" s="95">
        <v>1500</v>
      </c>
      <c r="Q692" s="95" t="e">
        <f>VLOOKUP(H692&amp;"Vị trí 1",#REF!,9,0)</f>
        <v>#REF!</v>
      </c>
      <c r="R692" s="95" t="e">
        <f>VLOOKUP(H692&amp;"Vị trí 2",#REF!,9,0)</f>
        <v>#REF!</v>
      </c>
      <c r="S692" s="95" t="e">
        <f>VLOOKUP(H692&amp;"Vị trí 3",#REF!,9,0)</f>
        <v>#REF!</v>
      </c>
      <c r="T692" s="95" t="e">
        <f>VLOOKUP(H692&amp;"Vị trí 4",#REF!,9,0)</f>
        <v>#REF!</v>
      </c>
      <c r="U692" s="237" t="e">
        <f>VLOOKUP(A692,#REF!,32,0)</f>
        <v>#REF!</v>
      </c>
      <c r="V692" s="237"/>
      <c r="W692" s="237"/>
      <c r="X692" s="237"/>
      <c r="Y692" s="238" t="e">
        <f>U692/M692</f>
        <v>#REF!</v>
      </c>
      <c r="Z692" s="238"/>
      <c r="AA692" s="238"/>
      <c r="AB692" s="238"/>
      <c r="AC692" s="237"/>
      <c r="AD692" s="237"/>
      <c r="AE692" s="237"/>
      <c r="AF692" s="237"/>
      <c r="AG692" s="238"/>
      <c r="AH692" s="238"/>
      <c r="AI692" s="238"/>
      <c r="AJ692" s="238"/>
      <c r="AK692" s="86">
        <v>1.7933333333333332</v>
      </c>
      <c r="AL692" s="86"/>
      <c r="AM692" s="239"/>
      <c r="AN692" s="239">
        <v>1.1000000000000001</v>
      </c>
      <c r="AO692" s="98">
        <f t="shared" si="403"/>
        <v>8250</v>
      </c>
      <c r="AP692" s="98">
        <f t="shared" si="404"/>
        <v>3960.0000000000005</v>
      </c>
      <c r="AQ692" s="98">
        <f t="shared" si="405"/>
        <v>2640</v>
      </c>
      <c r="AR692" s="98">
        <f t="shared" si="406"/>
        <v>1650.0000000000002</v>
      </c>
      <c r="AS692" s="99">
        <f t="shared" si="407"/>
        <v>8300</v>
      </c>
      <c r="AT692" s="99">
        <f t="shared" si="407"/>
        <v>4000</v>
      </c>
      <c r="AU692" s="99">
        <f t="shared" si="407"/>
        <v>2600</v>
      </c>
      <c r="AV692" s="99">
        <f t="shared" si="407"/>
        <v>1700</v>
      </c>
      <c r="AW692" s="100">
        <f t="shared" si="408"/>
        <v>1237.5</v>
      </c>
      <c r="AX692" s="240" t="s">
        <v>168</v>
      </c>
      <c r="AY692" s="101">
        <v>5600</v>
      </c>
      <c r="AZ692" s="102">
        <v>2940</v>
      </c>
      <c r="BA692" s="102">
        <v>2100</v>
      </c>
      <c r="BB692" s="102">
        <v>1190</v>
      </c>
      <c r="BC692" s="97">
        <v>4800</v>
      </c>
      <c r="BD692" s="97">
        <v>2520</v>
      </c>
      <c r="BE692" s="97">
        <v>1800</v>
      </c>
      <c r="BF692" s="97">
        <v>1020</v>
      </c>
      <c r="BG692" s="103">
        <f t="shared" si="409"/>
        <v>462.5</v>
      </c>
      <c r="BJ692" s="235" t="e">
        <f>M692*#REF!</f>
        <v>#REF!</v>
      </c>
      <c r="BK692" s="235" t="e">
        <f>N692*#REF!</f>
        <v>#REF!</v>
      </c>
      <c r="BL692" s="235" t="e">
        <f>O692*#REF!</f>
        <v>#REF!</v>
      </c>
      <c r="BM692" s="235" t="e">
        <f>P692*#REF!</f>
        <v>#REF!</v>
      </c>
    </row>
    <row r="693" spans="1:65" s="104" customFormat="1" ht="35.1" customHeight="1" x14ac:dyDescent="0.25">
      <c r="A693" s="83" t="str">
        <f t="shared" si="410"/>
        <v>TB28DT+1</v>
      </c>
      <c r="B693" s="83" t="str">
        <f t="shared" si="411"/>
        <v>TB28DT+2</v>
      </c>
      <c r="C693" s="83" t="str">
        <f t="shared" si="412"/>
        <v>TB28DT+3</v>
      </c>
      <c r="D693" s="83" t="str">
        <f t="shared" si="413"/>
        <v>TB28DT+4</v>
      </c>
      <c r="E693" s="18" t="s">
        <v>168</v>
      </c>
      <c r="F693" s="85">
        <v>28</v>
      </c>
      <c r="G693" s="85"/>
      <c r="H693" s="93" t="s">
        <v>5811</v>
      </c>
      <c r="I693" s="84" t="s">
        <v>4344</v>
      </c>
      <c r="J693" s="84" t="s">
        <v>5812</v>
      </c>
      <c r="K693" s="84" t="str">
        <f t="shared" si="388"/>
        <v>TB28DT</v>
      </c>
      <c r="L693" s="84" t="s">
        <v>5813</v>
      </c>
      <c r="M693" s="95">
        <v>5000</v>
      </c>
      <c r="N693" s="95">
        <v>3000</v>
      </c>
      <c r="O693" s="95">
        <v>2200</v>
      </c>
      <c r="P693" s="95">
        <v>1400</v>
      </c>
      <c r="Q693" s="95" t="e">
        <f>VLOOKUP(H693&amp;"Vị trí 1",#REF!,9,0)</f>
        <v>#REF!</v>
      </c>
      <c r="R693" s="95" t="e">
        <f>VLOOKUP(H693&amp;"Vị trí 2",#REF!,9,0)</f>
        <v>#REF!</v>
      </c>
      <c r="S693" s="95" t="e">
        <f>VLOOKUP(H693&amp;"Vị trí 3",#REF!,9,0)</f>
        <v>#REF!</v>
      </c>
      <c r="T693" s="95" t="e">
        <f>VLOOKUP(H693&amp;"Vị trí 4",#REF!,9,0)</f>
        <v>#REF!</v>
      </c>
      <c r="U693" s="237"/>
      <c r="V693" s="237"/>
      <c r="W693" s="237"/>
      <c r="X693" s="237"/>
      <c r="Y693" s="238"/>
      <c r="Z693" s="238"/>
      <c r="AA693" s="238"/>
      <c r="AB693" s="238"/>
      <c r="AC693" s="237"/>
      <c r="AD693" s="237"/>
      <c r="AE693" s="237"/>
      <c r="AF693" s="237"/>
      <c r="AG693" s="238"/>
      <c r="AH693" s="238"/>
      <c r="AI693" s="238"/>
      <c r="AJ693" s="238"/>
      <c r="AK693" s="86">
        <v>2.52</v>
      </c>
      <c r="AL693" s="86"/>
      <c r="AM693" s="239"/>
      <c r="AN693" s="239">
        <v>1.45</v>
      </c>
      <c r="AO693" s="98">
        <f t="shared" si="403"/>
        <v>7250</v>
      </c>
      <c r="AP693" s="98">
        <f t="shared" si="404"/>
        <v>4350</v>
      </c>
      <c r="AQ693" s="98">
        <f t="shared" si="405"/>
        <v>3190</v>
      </c>
      <c r="AR693" s="98">
        <f t="shared" si="406"/>
        <v>2030</v>
      </c>
      <c r="AS693" s="99">
        <f t="shared" si="407"/>
        <v>7300</v>
      </c>
      <c r="AT693" s="99">
        <f t="shared" si="407"/>
        <v>4400</v>
      </c>
      <c r="AU693" s="99">
        <f t="shared" si="407"/>
        <v>3200</v>
      </c>
      <c r="AV693" s="99">
        <f t="shared" si="407"/>
        <v>2000</v>
      </c>
      <c r="AW693" s="100">
        <f t="shared" si="408"/>
        <v>1087.5</v>
      </c>
      <c r="AX693" s="240" t="s">
        <v>168</v>
      </c>
      <c r="AY693" s="101"/>
      <c r="AZ693" s="102"/>
      <c r="BA693" s="102"/>
      <c r="BB693" s="102"/>
      <c r="BC693" s="97"/>
      <c r="BD693" s="97"/>
      <c r="BE693" s="97"/>
      <c r="BF693" s="97"/>
      <c r="BG693" s="103">
        <f t="shared" si="409"/>
        <v>912.5</v>
      </c>
    </row>
    <row r="694" spans="1:65" s="104" customFormat="1" ht="35.1" customHeight="1" x14ac:dyDescent="0.25">
      <c r="A694" s="83" t="str">
        <f t="shared" si="410"/>
        <v>TB29DT+1</v>
      </c>
      <c r="B694" s="83" t="str">
        <f t="shared" si="411"/>
        <v>TB29DT+2</v>
      </c>
      <c r="C694" s="83" t="str">
        <f t="shared" si="412"/>
        <v>TB29DT+3</v>
      </c>
      <c r="D694" s="83" t="str">
        <f t="shared" si="413"/>
        <v>TB29DT+4</v>
      </c>
      <c r="E694" s="18" t="s">
        <v>168</v>
      </c>
      <c r="F694" s="85">
        <v>29</v>
      </c>
      <c r="G694" s="85"/>
      <c r="H694" s="93" t="s">
        <v>5814</v>
      </c>
      <c r="I694" s="84" t="s">
        <v>5815</v>
      </c>
      <c r="J694" s="84" t="s">
        <v>5791</v>
      </c>
      <c r="K694" s="84" t="str">
        <f t="shared" si="388"/>
        <v>TB29DT</v>
      </c>
      <c r="L694" s="84" t="s">
        <v>5743</v>
      </c>
      <c r="M694" s="95">
        <v>7000</v>
      </c>
      <c r="N694" s="95">
        <v>3600</v>
      </c>
      <c r="O694" s="95">
        <v>2400</v>
      </c>
      <c r="P694" s="95">
        <v>1500</v>
      </c>
      <c r="Q694" s="95" t="e">
        <f>VLOOKUP(H694&amp;"Vị trí 1",#REF!,9,0)</f>
        <v>#REF!</v>
      </c>
      <c r="R694" s="95" t="e">
        <f>VLOOKUP(H694&amp;"Vị trí 2",#REF!,9,0)</f>
        <v>#REF!</v>
      </c>
      <c r="S694" s="95" t="e">
        <f>VLOOKUP(H694&amp;"Vị trí 3",#REF!,9,0)</f>
        <v>#REF!</v>
      </c>
      <c r="T694" s="95" t="e">
        <f>VLOOKUP(H694&amp;"Vị trí 4",#REF!,9,0)</f>
        <v>#REF!</v>
      </c>
      <c r="U694" s="237"/>
      <c r="V694" s="237"/>
      <c r="W694" s="237"/>
      <c r="X694" s="237"/>
      <c r="Y694" s="238"/>
      <c r="Z694" s="238"/>
      <c r="AA694" s="238"/>
      <c r="AB694" s="238"/>
      <c r="AC694" s="237"/>
      <c r="AD694" s="237"/>
      <c r="AE694" s="237"/>
      <c r="AF694" s="237"/>
      <c r="AG694" s="238"/>
      <c r="AH694" s="238"/>
      <c r="AI694" s="238"/>
      <c r="AJ694" s="238"/>
      <c r="AK694" s="86">
        <v>2.52</v>
      </c>
      <c r="AL694" s="86"/>
      <c r="AM694" s="239"/>
      <c r="AN694" s="239">
        <v>1.45</v>
      </c>
      <c r="AO694" s="98">
        <f t="shared" si="403"/>
        <v>10150</v>
      </c>
      <c r="AP694" s="98">
        <f t="shared" si="404"/>
        <v>5220</v>
      </c>
      <c r="AQ694" s="98">
        <f t="shared" si="405"/>
        <v>3480</v>
      </c>
      <c r="AR694" s="98">
        <f t="shared" si="406"/>
        <v>2175</v>
      </c>
      <c r="AS694" s="99">
        <f t="shared" si="407"/>
        <v>10200</v>
      </c>
      <c r="AT694" s="99">
        <f t="shared" si="407"/>
        <v>5200</v>
      </c>
      <c r="AU694" s="99">
        <f t="shared" si="407"/>
        <v>3500</v>
      </c>
      <c r="AV694" s="99">
        <f t="shared" si="407"/>
        <v>2200</v>
      </c>
      <c r="AW694" s="100">
        <f t="shared" si="408"/>
        <v>1522.5</v>
      </c>
      <c r="AX694" s="240" t="s">
        <v>168</v>
      </c>
      <c r="AY694" s="101">
        <v>7700</v>
      </c>
      <c r="AZ694" s="102">
        <v>2940</v>
      </c>
      <c r="BA694" s="102">
        <v>2100</v>
      </c>
      <c r="BB694" s="102">
        <v>1260</v>
      </c>
      <c r="BC694" s="97">
        <v>6600</v>
      </c>
      <c r="BD694" s="97">
        <v>2520</v>
      </c>
      <c r="BE694" s="97">
        <v>1800</v>
      </c>
      <c r="BF694" s="97">
        <v>1080</v>
      </c>
      <c r="BG694" s="103">
        <f t="shared" si="409"/>
        <v>677.5</v>
      </c>
      <c r="BJ694" s="235" t="e">
        <f>M694*#REF!</f>
        <v>#REF!</v>
      </c>
      <c r="BK694" s="235" t="e">
        <f>N694*#REF!</f>
        <v>#REF!</v>
      </c>
      <c r="BL694" s="235" t="e">
        <f>O694*#REF!</f>
        <v>#REF!</v>
      </c>
      <c r="BM694" s="235" t="e">
        <f>P694*#REF!</f>
        <v>#REF!</v>
      </c>
    </row>
    <row r="695" spans="1:65" s="104" customFormat="1" ht="35.1" customHeight="1" x14ac:dyDescent="0.25">
      <c r="A695" s="83" t="str">
        <f t="shared" si="410"/>
        <v>TB30DT+1</v>
      </c>
      <c r="B695" s="83" t="str">
        <f t="shared" si="411"/>
        <v>TB30DT+2</v>
      </c>
      <c r="C695" s="83" t="str">
        <f t="shared" si="412"/>
        <v>TB30DT+3</v>
      </c>
      <c r="D695" s="83" t="str">
        <f t="shared" si="413"/>
        <v>TB30DT+4</v>
      </c>
      <c r="E695" s="18" t="s">
        <v>168</v>
      </c>
      <c r="F695" s="85">
        <v>30</v>
      </c>
      <c r="G695" s="85"/>
      <c r="H695" s="93" t="s">
        <v>5816</v>
      </c>
      <c r="I695" s="84" t="s">
        <v>4953</v>
      </c>
      <c r="J695" s="84" t="s">
        <v>144</v>
      </c>
      <c r="K695" s="84"/>
      <c r="L695" s="84" t="s">
        <v>5817</v>
      </c>
      <c r="M695" s="96"/>
      <c r="N695" s="96"/>
      <c r="O695" s="96"/>
      <c r="P695" s="96"/>
      <c r="Q695" s="95"/>
      <c r="R695" s="95"/>
      <c r="S695" s="95"/>
      <c r="T695" s="95"/>
      <c r="U695" s="237"/>
      <c r="V695" s="237"/>
      <c r="W695" s="237"/>
      <c r="X695" s="237"/>
      <c r="Y695" s="238"/>
      <c r="Z695" s="238"/>
      <c r="AA695" s="238"/>
      <c r="AB695" s="238"/>
      <c r="AC695" s="237"/>
      <c r="AD695" s="237"/>
      <c r="AE695" s="237"/>
      <c r="AF695" s="237"/>
      <c r="AG695" s="238"/>
      <c r="AH695" s="238"/>
      <c r="AI695" s="238"/>
      <c r="AJ695" s="238"/>
      <c r="AK695" s="86"/>
      <c r="AL695" s="86"/>
      <c r="AM695" s="239"/>
      <c r="AN695" s="239"/>
      <c r="AO695" s="98"/>
      <c r="AP695" s="98"/>
      <c r="AQ695" s="98"/>
      <c r="AR695" s="98"/>
      <c r="AS695" s="98"/>
      <c r="AT695" s="98"/>
      <c r="AU695" s="98"/>
      <c r="AV695" s="98"/>
      <c r="AW695" s="58"/>
      <c r="AX695" s="240" t="s">
        <v>168</v>
      </c>
      <c r="AY695" s="101">
        <v>7700</v>
      </c>
      <c r="AZ695" s="102">
        <v>2940</v>
      </c>
      <c r="BA695" s="102">
        <v>2100</v>
      </c>
      <c r="BB695" s="102">
        <v>1260</v>
      </c>
      <c r="BC695" s="97">
        <v>6600</v>
      </c>
      <c r="BD695" s="97">
        <v>2520</v>
      </c>
      <c r="BE695" s="97">
        <v>1800</v>
      </c>
      <c r="BF695" s="97">
        <v>1080</v>
      </c>
      <c r="BJ695" s="235" t="e">
        <f>M695*#REF!</f>
        <v>#REF!</v>
      </c>
      <c r="BK695" s="235" t="e">
        <f>N695*#REF!</f>
        <v>#REF!</v>
      </c>
      <c r="BL695" s="235" t="e">
        <f>O695*#REF!</f>
        <v>#REF!</v>
      </c>
      <c r="BM695" s="235" t="e">
        <f>P695*#REF!</f>
        <v>#REF!</v>
      </c>
    </row>
    <row r="696" spans="1:65" s="104" customFormat="1" ht="35.1" customHeight="1" x14ac:dyDescent="0.25">
      <c r="A696" s="83" t="str">
        <f t="shared" si="410"/>
        <v>TB30DT_D1+1</v>
      </c>
      <c r="B696" s="83" t="str">
        <f t="shared" si="411"/>
        <v>TB30DT_D1+2</v>
      </c>
      <c r="C696" s="83" t="str">
        <f t="shared" si="412"/>
        <v>TB30DT_D1+3</v>
      </c>
      <c r="D696" s="83" t="str">
        <f t="shared" si="413"/>
        <v>TB30DT_D1+4</v>
      </c>
      <c r="E696" s="18" t="s">
        <v>168</v>
      </c>
      <c r="F696" s="85"/>
      <c r="G696" s="85"/>
      <c r="H696" s="93" t="s">
        <v>5818</v>
      </c>
      <c r="I696" s="84" t="s">
        <v>5819</v>
      </c>
      <c r="J696" s="84" t="s">
        <v>144</v>
      </c>
      <c r="K696" s="84" t="str">
        <f t="shared" si="388"/>
        <v>TB30DT_D1</v>
      </c>
      <c r="L696" s="84" t="s">
        <v>210</v>
      </c>
      <c r="M696" s="95">
        <v>8000</v>
      </c>
      <c r="N696" s="95">
        <v>3800</v>
      </c>
      <c r="O696" s="95">
        <v>2500</v>
      </c>
      <c r="P696" s="95">
        <v>1600</v>
      </c>
      <c r="Q696" s="95" t="e">
        <f>VLOOKUP(H696&amp;"Vị trí 1",#REF!,9,0)</f>
        <v>#REF!</v>
      </c>
      <c r="R696" s="95" t="e">
        <f>VLOOKUP(H696&amp;"Vị trí 2",#REF!,9,0)</f>
        <v>#REF!</v>
      </c>
      <c r="S696" s="95" t="e">
        <f>VLOOKUP(H696&amp;"Vị trí 3",#REF!,9,0)</f>
        <v>#REF!</v>
      </c>
      <c r="T696" s="95" t="e">
        <f>VLOOKUP(H696&amp;"Vị trí 4",#REF!,9,0)</f>
        <v>#REF!</v>
      </c>
      <c r="U696" s="237"/>
      <c r="V696" s="237"/>
      <c r="W696" s="237"/>
      <c r="X696" s="237"/>
      <c r="Y696" s="238"/>
      <c r="Z696" s="238"/>
      <c r="AA696" s="238"/>
      <c r="AB696" s="238"/>
      <c r="AC696" s="237"/>
      <c r="AD696" s="237"/>
      <c r="AE696" s="237"/>
      <c r="AF696" s="237"/>
      <c r="AG696" s="238"/>
      <c r="AH696" s="238"/>
      <c r="AI696" s="238"/>
      <c r="AJ696" s="238"/>
      <c r="AK696" s="86">
        <v>2.52</v>
      </c>
      <c r="AL696" s="86"/>
      <c r="AM696" s="239"/>
      <c r="AN696" s="239">
        <v>1.45</v>
      </c>
      <c r="AO696" s="98">
        <f t="shared" ref="AO696:AR698" si="414">M696*$AN696</f>
        <v>11600</v>
      </c>
      <c r="AP696" s="98">
        <f t="shared" si="414"/>
        <v>5510</v>
      </c>
      <c r="AQ696" s="98">
        <f t="shared" si="414"/>
        <v>3625</v>
      </c>
      <c r="AR696" s="98">
        <f t="shared" si="414"/>
        <v>2320</v>
      </c>
      <c r="AS696" s="99">
        <f t="shared" ref="AS696:AV698" si="415">IF(AO696&lt;1000,ROUND(AO696,-1),ROUND(AO696,-2))</f>
        <v>11600</v>
      </c>
      <c r="AT696" s="99">
        <f t="shared" si="415"/>
        <v>5500</v>
      </c>
      <c r="AU696" s="99">
        <f t="shared" si="415"/>
        <v>3600</v>
      </c>
      <c r="AV696" s="99">
        <f t="shared" si="415"/>
        <v>2300</v>
      </c>
      <c r="AW696" s="100">
        <f>AO696*0.15</f>
        <v>1740</v>
      </c>
      <c r="AX696" s="240" t="s">
        <v>168</v>
      </c>
      <c r="AY696" s="101">
        <v>3500</v>
      </c>
      <c r="AZ696" s="102">
        <v>2100</v>
      </c>
      <c r="BA696" s="102">
        <v>1540</v>
      </c>
      <c r="BB696" s="102">
        <v>980</v>
      </c>
      <c r="BC696" s="97">
        <v>3000</v>
      </c>
      <c r="BD696" s="97">
        <v>1800</v>
      </c>
      <c r="BE696" s="97">
        <v>1320</v>
      </c>
      <c r="BF696" s="97">
        <v>840</v>
      </c>
      <c r="BG696" s="103">
        <f>AV696-AW696</f>
        <v>560</v>
      </c>
      <c r="BJ696" s="235" t="e">
        <f>M696*#REF!</f>
        <v>#REF!</v>
      </c>
      <c r="BK696" s="235" t="e">
        <f>N696*#REF!</f>
        <v>#REF!</v>
      </c>
      <c r="BL696" s="235" t="e">
        <f>O696*#REF!</f>
        <v>#REF!</v>
      </c>
      <c r="BM696" s="235" t="e">
        <f>P696*#REF!</f>
        <v>#REF!</v>
      </c>
    </row>
    <row r="697" spans="1:65" s="104" customFormat="1" ht="35.1" customHeight="1" x14ac:dyDescent="0.25">
      <c r="A697" s="83" t="str">
        <f t="shared" si="410"/>
        <v>TB30DT_D2+1</v>
      </c>
      <c r="B697" s="83" t="str">
        <f t="shared" si="411"/>
        <v>TB30DT_D2+2</v>
      </c>
      <c r="C697" s="83" t="str">
        <f t="shared" si="412"/>
        <v>TB30DT_D2+3</v>
      </c>
      <c r="D697" s="83" t="str">
        <f t="shared" si="413"/>
        <v>TB30DT_D2+4</v>
      </c>
      <c r="E697" s="18" t="s">
        <v>168</v>
      </c>
      <c r="F697" s="85"/>
      <c r="G697" s="85"/>
      <c r="H697" s="93" t="s">
        <v>5820</v>
      </c>
      <c r="I697" s="84" t="s">
        <v>5821</v>
      </c>
      <c r="J697" s="84" t="s">
        <v>210</v>
      </c>
      <c r="K697" s="84" t="str">
        <f t="shared" si="388"/>
        <v>TB30DT_D2</v>
      </c>
      <c r="L697" s="84" t="s">
        <v>2488</v>
      </c>
      <c r="M697" s="95">
        <v>6500</v>
      </c>
      <c r="N697" s="95">
        <v>3000</v>
      </c>
      <c r="O697" s="95">
        <v>2200</v>
      </c>
      <c r="P697" s="95">
        <v>1400</v>
      </c>
      <c r="Q697" s="95" t="e">
        <f>VLOOKUP(H697&amp;"Vị trí 1",#REF!,9,0)</f>
        <v>#REF!</v>
      </c>
      <c r="R697" s="95" t="e">
        <f>VLOOKUP(H697&amp;"Vị trí 2",#REF!,9,0)</f>
        <v>#REF!</v>
      </c>
      <c r="S697" s="95" t="e">
        <f>VLOOKUP(H697&amp;"Vị trí 3",#REF!,9,0)</f>
        <v>#REF!</v>
      </c>
      <c r="T697" s="95" t="e">
        <f>VLOOKUP(H697&amp;"Vị trí 4",#REF!,9,0)</f>
        <v>#REF!</v>
      </c>
      <c r="U697" s="237"/>
      <c r="V697" s="237"/>
      <c r="W697" s="237"/>
      <c r="X697" s="237"/>
      <c r="Y697" s="238"/>
      <c r="Z697" s="238"/>
      <c r="AA697" s="238"/>
      <c r="AB697" s="238"/>
      <c r="AC697" s="237"/>
      <c r="AD697" s="237"/>
      <c r="AE697" s="237"/>
      <c r="AF697" s="237"/>
      <c r="AG697" s="238"/>
      <c r="AH697" s="238"/>
      <c r="AI697" s="238"/>
      <c r="AJ697" s="238"/>
      <c r="AK697" s="86">
        <v>2.52</v>
      </c>
      <c r="AL697" s="86"/>
      <c r="AM697" s="239"/>
      <c r="AN697" s="239">
        <v>1.45</v>
      </c>
      <c r="AO697" s="98">
        <f t="shared" si="414"/>
        <v>9425</v>
      </c>
      <c r="AP697" s="98">
        <f t="shared" si="414"/>
        <v>4350</v>
      </c>
      <c r="AQ697" s="98">
        <f t="shared" si="414"/>
        <v>3190</v>
      </c>
      <c r="AR697" s="98">
        <f t="shared" si="414"/>
        <v>2030</v>
      </c>
      <c r="AS697" s="99">
        <f t="shared" si="415"/>
        <v>9400</v>
      </c>
      <c r="AT697" s="99">
        <f t="shared" si="415"/>
        <v>4400</v>
      </c>
      <c r="AU697" s="99">
        <f t="shared" si="415"/>
        <v>3200</v>
      </c>
      <c r="AV697" s="99">
        <f t="shared" si="415"/>
        <v>2000</v>
      </c>
      <c r="AW697" s="100">
        <f>AO697*0.15</f>
        <v>1413.75</v>
      </c>
      <c r="AX697" s="240" t="s">
        <v>168</v>
      </c>
      <c r="AY697" s="101">
        <v>3500</v>
      </c>
      <c r="AZ697" s="102">
        <v>2100</v>
      </c>
      <c r="BA697" s="102">
        <v>1540</v>
      </c>
      <c r="BB697" s="102">
        <v>980</v>
      </c>
      <c r="BC697" s="97">
        <v>3000</v>
      </c>
      <c r="BD697" s="97">
        <v>1800</v>
      </c>
      <c r="BE697" s="97">
        <v>1320</v>
      </c>
      <c r="BF697" s="97">
        <v>840</v>
      </c>
      <c r="BG697" s="103">
        <f>AV697-AW697</f>
        <v>586.25</v>
      </c>
      <c r="BJ697" s="235" t="e">
        <f>M697*#REF!</f>
        <v>#REF!</v>
      </c>
      <c r="BK697" s="235" t="e">
        <f>N697*#REF!</f>
        <v>#REF!</v>
      </c>
      <c r="BL697" s="235" t="e">
        <f>O697*#REF!</f>
        <v>#REF!</v>
      </c>
      <c r="BM697" s="235" t="e">
        <f>P697*#REF!</f>
        <v>#REF!</v>
      </c>
    </row>
    <row r="698" spans="1:65" s="104" customFormat="1" ht="35.1" customHeight="1" x14ac:dyDescent="0.25">
      <c r="A698" s="83" t="str">
        <f t="shared" si="410"/>
        <v>TB31DT+1</v>
      </c>
      <c r="B698" s="83" t="str">
        <f t="shared" si="411"/>
        <v>TB31DT+2</v>
      </c>
      <c r="C698" s="83" t="str">
        <f t="shared" si="412"/>
        <v>TB31DT+3</v>
      </c>
      <c r="D698" s="83" t="str">
        <f t="shared" si="413"/>
        <v>TB31DT+4</v>
      </c>
      <c r="E698" s="18" t="s">
        <v>168</v>
      </c>
      <c r="F698" s="85">
        <v>31</v>
      </c>
      <c r="G698" s="85"/>
      <c r="H698" s="93" t="s">
        <v>5822</v>
      </c>
      <c r="I698" s="84" t="s">
        <v>5823</v>
      </c>
      <c r="J698" s="84" t="s">
        <v>5264</v>
      </c>
      <c r="K698" s="84" t="str">
        <f t="shared" si="388"/>
        <v>TB31DT</v>
      </c>
      <c r="L698" s="84" t="s">
        <v>5824</v>
      </c>
      <c r="M698" s="95">
        <v>8000</v>
      </c>
      <c r="N698" s="95">
        <v>4200</v>
      </c>
      <c r="O698" s="95">
        <v>3000</v>
      </c>
      <c r="P698" s="95">
        <v>1700</v>
      </c>
      <c r="Q698" s="95" t="e">
        <f>VLOOKUP(H698&amp;"Vị trí 1",#REF!,9,0)</f>
        <v>#REF!</v>
      </c>
      <c r="R698" s="95" t="e">
        <f>VLOOKUP(H698&amp;"Vị trí 2",#REF!,9,0)</f>
        <v>#REF!</v>
      </c>
      <c r="S698" s="95" t="e">
        <f>VLOOKUP(H698&amp;"Vị trí 3",#REF!,9,0)</f>
        <v>#REF!</v>
      </c>
      <c r="T698" s="95" t="e">
        <f>VLOOKUP(H698&amp;"Vị trí 4",#REF!,9,0)</f>
        <v>#REF!</v>
      </c>
      <c r="U698" s="237" t="e">
        <f>VLOOKUP(A698,#REF!,32,0)</f>
        <v>#REF!</v>
      </c>
      <c r="V698" s="237"/>
      <c r="W698" s="237"/>
      <c r="X698" s="237"/>
      <c r="Y698" s="238" t="e">
        <f>U698/M698</f>
        <v>#REF!</v>
      </c>
      <c r="Z698" s="238"/>
      <c r="AA698" s="238"/>
      <c r="AB698" s="238"/>
      <c r="AC698" s="237"/>
      <c r="AD698" s="237"/>
      <c r="AE698" s="237"/>
      <c r="AF698" s="237"/>
      <c r="AG698" s="238"/>
      <c r="AH698" s="238"/>
      <c r="AI698" s="238"/>
      <c r="AJ698" s="238"/>
      <c r="AK698" s="86">
        <v>1.7562500000000001</v>
      </c>
      <c r="AL698" s="86"/>
      <c r="AM698" s="239"/>
      <c r="AN698" s="239">
        <v>1.1000000000000001</v>
      </c>
      <c r="AO698" s="98">
        <f t="shared" si="414"/>
        <v>8800</v>
      </c>
      <c r="AP698" s="98">
        <f t="shared" si="414"/>
        <v>4620</v>
      </c>
      <c r="AQ698" s="98">
        <f t="shared" si="414"/>
        <v>3300.0000000000005</v>
      </c>
      <c r="AR698" s="98">
        <f t="shared" si="414"/>
        <v>1870.0000000000002</v>
      </c>
      <c r="AS698" s="99">
        <f t="shared" si="415"/>
        <v>8800</v>
      </c>
      <c r="AT698" s="99">
        <f t="shared" si="415"/>
        <v>4600</v>
      </c>
      <c r="AU698" s="99">
        <f t="shared" si="415"/>
        <v>3300</v>
      </c>
      <c r="AV698" s="99">
        <f t="shared" si="415"/>
        <v>1900</v>
      </c>
      <c r="AW698" s="100">
        <f>AO698*0.15</f>
        <v>1320</v>
      </c>
      <c r="AX698" s="240" t="s">
        <v>168</v>
      </c>
      <c r="AY698" s="101">
        <v>4200</v>
      </c>
      <c r="AZ698" s="102">
        <v>2380</v>
      </c>
      <c r="BA698" s="102">
        <v>1610</v>
      </c>
      <c r="BB698" s="102">
        <v>1020</v>
      </c>
      <c r="BC698" s="97">
        <v>3600</v>
      </c>
      <c r="BD698" s="97">
        <v>2040</v>
      </c>
      <c r="BE698" s="97">
        <v>1380</v>
      </c>
      <c r="BF698" s="97">
        <v>870</v>
      </c>
      <c r="BG698" s="103">
        <f>AV698-AW698</f>
        <v>580</v>
      </c>
      <c r="BJ698" s="235" t="e">
        <f>M698*#REF!</f>
        <v>#REF!</v>
      </c>
      <c r="BK698" s="235" t="e">
        <f>N698*#REF!</f>
        <v>#REF!</v>
      </c>
      <c r="BL698" s="235" t="e">
        <f>O698*#REF!</f>
        <v>#REF!</v>
      </c>
      <c r="BM698" s="235" t="e">
        <f>P698*#REF!</f>
        <v>#REF!</v>
      </c>
    </row>
    <row r="699" spans="1:65" s="104" customFormat="1" ht="35.1" customHeight="1" x14ac:dyDescent="0.25">
      <c r="A699" s="83" t="str">
        <f t="shared" si="410"/>
        <v>TB32DT+1</v>
      </c>
      <c r="B699" s="83" t="str">
        <f t="shared" si="411"/>
        <v>TB32DT+2</v>
      </c>
      <c r="C699" s="83" t="str">
        <f t="shared" si="412"/>
        <v>TB32DT+3</v>
      </c>
      <c r="D699" s="83" t="str">
        <f t="shared" si="413"/>
        <v>TB32DT+4</v>
      </c>
      <c r="E699" s="18" t="s">
        <v>168</v>
      </c>
      <c r="F699" s="85">
        <v>32</v>
      </c>
      <c r="G699" s="85"/>
      <c r="H699" s="93" t="s">
        <v>5825</v>
      </c>
      <c r="I699" s="84" t="s">
        <v>5119</v>
      </c>
      <c r="J699" s="84" t="s">
        <v>5826</v>
      </c>
      <c r="K699" s="84"/>
      <c r="L699" s="84" t="s">
        <v>5827</v>
      </c>
      <c r="M699" s="96"/>
      <c r="N699" s="96"/>
      <c r="O699" s="96"/>
      <c r="P699" s="96"/>
      <c r="Q699" s="95"/>
      <c r="R699" s="95"/>
      <c r="S699" s="95"/>
      <c r="T699" s="95"/>
      <c r="U699" s="237"/>
      <c r="V699" s="237"/>
      <c r="W699" s="237"/>
      <c r="X699" s="237"/>
      <c r="Y699" s="238"/>
      <c r="Z699" s="238"/>
      <c r="AA699" s="238"/>
      <c r="AB699" s="238"/>
      <c r="AC699" s="237"/>
      <c r="AD699" s="237"/>
      <c r="AE699" s="237"/>
      <c r="AF699" s="237"/>
      <c r="AG699" s="238"/>
      <c r="AH699" s="238"/>
      <c r="AI699" s="238"/>
      <c r="AJ699" s="238"/>
      <c r="AK699" s="86"/>
      <c r="AL699" s="86"/>
      <c r="AM699" s="239"/>
      <c r="AN699" s="239"/>
      <c r="AO699" s="98"/>
      <c r="AP699" s="98"/>
      <c r="AQ699" s="98"/>
      <c r="AR699" s="98"/>
      <c r="AS699" s="98"/>
      <c r="AT699" s="98"/>
      <c r="AU699" s="98"/>
      <c r="AV699" s="98"/>
      <c r="AW699" s="58"/>
      <c r="AX699" s="240" t="s">
        <v>168</v>
      </c>
      <c r="AY699" s="101">
        <v>3500</v>
      </c>
      <c r="AZ699" s="102">
        <v>2100</v>
      </c>
      <c r="BA699" s="102">
        <v>1540</v>
      </c>
      <c r="BB699" s="102">
        <v>980</v>
      </c>
      <c r="BC699" s="97">
        <v>3000</v>
      </c>
      <c r="BD699" s="97">
        <v>1800</v>
      </c>
      <c r="BE699" s="97">
        <v>1320</v>
      </c>
      <c r="BF699" s="97">
        <v>840</v>
      </c>
      <c r="BJ699" s="235" t="e">
        <f>M699*#REF!</f>
        <v>#REF!</v>
      </c>
      <c r="BK699" s="235" t="e">
        <f>N699*#REF!</f>
        <v>#REF!</v>
      </c>
      <c r="BL699" s="235" t="e">
        <f>O699*#REF!</f>
        <v>#REF!</v>
      </c>
      <c r="BM699" s="235" t="e">
        <f>P699*#REF!</f>
        <v>#REF!</v>
      </c>
    </row>
    <row r="700" spans="1:65" s="104" customFormat="1" ht="35.1" customHeight="1" x14ac:dyDescent="0.25">
      <c r="A700" s="83" t="str">
        <f t="shared" si="410"/>
        <v>TB32DT_D1+1</v>
      </c>
      <c r="B700" s="83" t="str">
        <f t="shared" si="411"/>
        <v>TB32DT_D1+2</v>
      </c>
      <c r="C700" s="83" t="str">
        <f t="shared" si="412"/>
        <v>TB32DT_D1+3</v>
      </c>
      <c r="D700" s="83" t="str">
        <f t="shared" si="413"/>
        <v>TB32DT_D1+4</v>
      </c>
      <c r="E700" s="18" t="s">
        <v>168</v>
      </c>
      <c r="F700" s="85"/>
      <c r="G700" s="85"/>
      <c r="H700" s="93" t="s">
        <v>5828</v>
      </c>
      <c r="I700" s="84" t="s">
        <v>5829</v>
      </c>
      <c r="J700" s="84" t="s">
        <v>1099</v>
      </c>
      <c r="K700" s="84" t="str">
        <f t="shared" si="388"/>
        <v>TB32DT_D1</v>
      </c>
      <c r="L700" s="84" t="s">
        <v>5264</v>
      </c>
      <c r="M700" s="95">
        <v>11000</v>
      </c>
      <c r="N700" s="95">
        <v>4200</v>
      </c>
      <c r="O700" s="95">
        <v>3000</v>
      </c>
      <c r="P700" s="95">
        <v>1800</v>
      </c>
      <c r="Q700" s="95" t="e">
        <f>VLOOKUP(H700&amp;"Vị trí 1",#REF!,9,0)</f>
        <v>#REF!</v>
      </c>
      <c r="R700" s="95" t="e">
        <f>VLOOKUP(H700&amp;"Vị trí 2",#REF!,9,0)</f>
        <v>#REF!</v>
      </c>
      <c r="S700" s="95" t="e">
        <f>VLOOKUP(H700&amp;"Vị trí 3",#REF!,9,0)</f>
        <v>#REF!</v>
      </c>
      <c r="T700" s="95" t="e">
        <f>VLOOKUP(H700&amp;"Vị trí 4",#REF!,9,0)</f>
        <v>#REF!</v>
      </c>
      <c r="U700" s="237"/>
      <c r="V700" s="237"/>
      <c r="W700" s="237"/>
      <c r="X700" s="237"/>
      <c r="Y700" s="238"/>
      <c r="Z700" s="238"/>
      <c r="AA700" s="238"/>
      <c r="AB700" s="238"/>
      <c r="AC700" s="237" t="e">
        <f>VLOOKUP(H700,#REF!,5,0)</f>
        <v>#REF!</v>
      </c>
      <c r="AD700" s="237"/>
      <c r="AE700" s="237"/>
      <c r="AF700" s="237"/>
      <c r="AG700" s="238"/>
      <c r="AH700" s="238"/>
      <c r="AI700" s="238"/>
      <c r="AJ700" s="238"/>
      <c r="AK700" s="86">
        <v>2.52</v>
      </c>
      <c r="AL700" s="86"/>
      <c r="AM700" s="239"/>
      <c r="AN700" s="239">
        <v>1.45</v>
      </c>
      <c r="AO700" s="98">
        <f t="shared" ref="AO700:AO717" si="416">M700*$AN700</f>
        <v>15950</v>
      </c>
      <c r="AP700" s="98">
        <f t="shared" ref="AP700:AP717" si="417">N700*$AN700</f>
        <v>6090</v>
      </c>
      <c r="AQ700" s="98">
        <f t="shared" ref="AQ700:AQ717" si="418">O700*$AN700</f>
        <v>4350</v>
      </c>
      <c r="AR700" s="98">
        <f t="shared" ref="AR700:AR717" si="419">P700*$AN700</f>
        <v>2610</v>
      </c>
      <c r="AS700" s="99">
        <f t="shared" ref="AS700:AV717" si="420">IF(AO700&lt;1000,ROUND(AO700,-1),ROUND(AO700,-2))</f>
        <v>16000</v>
      </c>
      <c r="AT700" s="99">
        <f t="shared" si="420"/>
        <v>6100</v>
      </c>
      <c r="AU700" s="99">
        <f t="shared" si="420"/>
        <v>4400</v>
      </c>
      <c r="AV700" s="99">
        <f t="shared" si="420"/>
        <v>2600</v>
      </c>
      <c r="AW700" s="100">
        <f t="shared" ref="AW700:AW717" si="421">AO700*0.15</f>
        <v>2392.5</v>
      </c>
      <c r="AX700" s="240" t="s">
        <v>168</v>
      </c>
      <c r="AY700" s="101">
        <v>4900</v>
      </c>
      <c r="AZ700" s="102">
        <v>2520</v>
      </c>
      <c r="BA700" s="102">
        <v>1680</v>
      </c>
      <c r="BB700" s="102">
        <v>1050</v>
      </c>
      <c r="BC700" s="97">
        <v>4200</v>
      </c>
      <c r="BD700" s="97">
        <v>2160</v>
      </c>
      <c r="BE700" s="97">
        <v>1440</v>
      </c>
      <c r="BF700" s="97">
        <v>900</v>
      </c>
      <c r="BG700" s="103">
        <f t="shared" ref="BG700:BG717" si="422">AV700-AW700</f>
        <v>207.5</v>
      </c>
      <c r="BJ700" s="235" t="e">
        <f>M700*#REF!</f>
        <v>#REF!</v>
      </c>
      <c r="BK700" s="235" t="e">
        <f>N700*#REF!</f>
        <v>#REF!</v>
      </c>
      <c r="BL700" s="235" t="e">
        <f>O700*#REF!</f>
        <v>#REF!</v>
      </c>
      <c r="BM700" s="235" t="e">
        <f>P700*#REF!</f>
        <v>#REF!</v>
      </c>
    </row>
    <row r="701" spans="1:65" s="104" customFormat="1" ht="35.1" customHeight="1" x14ac:dyDescent="0.25">
      <c r="A701" s="83" t="str">
        <f t="shared" si="410"/>
        <v>TB32DT_D2+1</v>
      </c>
      <c r="B701" s="83" t="str">
        <f t="shared" si="411"/>
        <v>TB32DT_D2+2</v>
      </c>
      <c r="C701" s="83" t="str">
        <f t="shared" si="412"/>
        <v>TB32DT_D2+3</v>
      </c>
      <c r="D701" s="83" t="str">
        <f t="shared" si="413"/>
        <v>TB32DT_D2+4</v>
      </c>
      <c r="E701" s="18" t="s">
        <v>168</v>
      </c>
      <c r="F701" s="85"/>
      <c r="G701" s="85"/>
      <c r="H701" s="93" t="s">
        <v>5830</v>
      </c>
      <c r="I701" s="84" t="s">
        <v>5831</v>
      </c>
      <c r="J701" s="84" t="s">
        <v>5832</v>
      </c>
      <c r="K701" s="84" t="str">
        <f t="shared" si="388"/>
        <v>TB32DT_D2</v>
      </c>
      <c r="L701" s="84" t="s">
        <v>5833</v>
      </c>
      <c r="M701" s="95">
        <v>11000</v>
      </c>
      <c r="N701" s="95">
        <v>4200</v>
      </c>
      <c r="O701" s="95">
        <v>3000</v>
      </c>
      <c r="P701" s="95">
        <v>1800</v>
      </c>
      <c r="Q701" s="95" t="e">
        <f>VLOOKUP(H701&amp;"Vị trí 1",#REF!,9,0)</f>
        <v>#REF!</v>
      </c>
      <c r="R701" s="95" t="e">
        <f>VLOOKUP(H701&amp;"Vị trí 2",#REF!,9,0)</f>
        <v>#REF!</v>
      </c>
      <c r="S701" s="95" t="e">
        <f>VLOOKUP(H701&amp;"Vị trí 3",#REF!,9,0)</f>
        <v>#REF!</v>
      </c>
      <c r="T701" s="95" t="e">
        <f>VLOOKUP(H701&amp;"Vị trí 4",#REF!,9,0)</f>
        <v>#REF!</v>
      </c>
      <c r="U701" s="237"/>
      <c r="V701" s="237"/>
      <c r="W701" s="237"/>
      <c r="X701" s="237"/>
      <c r="Y701" s="238"/>
      <c r="Z701" s="238"/>
      <c r="AA701" s="238"/>
      <c r="AB701" s="238"/>
      <c r="AC701" s="237"/>
      <c r="AD701" s="237"/>
      <c r="AE701" s="237"/>
      <c r="AF701" s="237"/>
      <c r="AG701" s="238"/>
      <c r="AH701" s="238"/>
      <c r="AI701" s="238"/>
      <c r="AJ701" s="238"/>
      <c r="AK701" s="86">
        <v>2.52</v>
      </c>
      <c r="AL701" s="86"/>
      <c r="AM701" s="239"/>
      <c r="AN701" s="239">
        <v>1.45</v>
      </c>
      <c r="AO701" s="98">
        <f t="shared" si="416"/>
        <v>15950</v>
      </c>
      <c r="AP701" s="98">
        <f t="shared" si="417"/>
        <v>6090</v>
      </c>
      <c r="AQ701" s="98">
        <f t="shared" si="418"/>
        <v>4350</v>
      </c>
      <c r="AR701" s="98">
        <f t="shared" si="419"/>
        <v>2610</v>
      </c>
      <c r="AS701" s="99">
        <f t="shared" si="420"/>
        <v>16000</v>
      </c>
      <c r="AT701" s="99">
        <f t="shared" si="420"/>
        <v>6100</v>
      </c>
      <c r="AU701" s="99">
        <f t="shared" si="420"/>
        <v>4400</v>
      </c>
      <c r="AV701" s="99">
        <f t="shared" si="420"/>
        <v>2600</v>
      </c>
      <c r="AW701" s="100">
        <f t="shared" si="421"/>
        <v>2392.5</v>
      </c>
      <c r="AX701" s="240" t="s">
        <v>168</v>
      </c>
      <c r="AY701" s="101">
        <v>3500</v>
      </c>
      <c r="AZ701" s="102">
        <v>2100</v>
      </c>
      <c r="BA701" s="102">
        <v>1540</v>
      </c>
      <c r="BB701" s="102">
        <v>980</v>
      </c>
      <c r="BC701" s="97">
        <v>3000</v>
      </c>
      <c r="BD701" s="97">
        <v>1800</v>
      </c>
      <c r="BE701" s="97">
        <v>1320</v>
      </c>
      <c r="BF701" s="97">
        <v>840</v>
      </c>
      <c r="BG701" s="103">
        <f t="shared" si="422"/>
        <v>207.5</v>
      </c>
      <c r="BJ701" s="235" t="e">
        <f>M701*#REF!</f>
        <v>#REF!</v>
      </c>
      <c r="BK701" s="235" t="e">
        <f>N701*#REF!</f>
        <v>#REF!</v>
      </c>
      <c r="BL701" s="235" t="e">
        <f>O701*#REF!</f>
        <v>#REF!</v>
      </c>
      <c r="BM701" s="235" t="e">
        <f>P701*#REF!</f>
        <v>#REF!</v>
      </c>
    </row>
    <row r="702" spans="1:65" s="104" customFormat="1" ht="35.1" customHeight="1" x14ac:dyDescent="0.25">
      <c r="A702" s="83" t="str">
        <f t="shared" si="410"/>
        <v>TB33DT+1</v>
      </c>
      <c r="B702" s="83" t="str">
        <f t="shared" si="411"/>
        <v>TB33DT+2</v>
      </c>
      <c r="C702" s="83" t="str">
        <f t="shared" si="412"/>
        <v>TB33DT+3</v>
      </c>
      <c r="D702" s="83" t="str">
        <f t="shared" si="413"/>
        <v>TB33DT+4</v>
      </c>
      <c r="E702" s="18" t="s">
        <v>168</v>
      </c>
      <c r="F702" s="85">
        <v>33</v>
      </c>
      <c r="G702" s="85"/>
      <c r="H702" s="93" t="s">
        <v>5834</v>
      </c>
      <c r="I702" s="84" t="s">
        <v>4466</v>
      </c>
      <c r="J702" s="84" t="s">
        <v>5835</v>
      </c>
      <c r="K702" s="84" t="str">
        <f t="shared" si="388"/>
        <v>TB33DT</v>
      </c>
      <c r="L702" s="84" t="s">
        <v>5693</v>
      </c>
      <c r="M702" s="95">
        <v>5000</v>
      </c>
      <c r="N702" s="95">
        <v>3000</v>
      </c>
      <c r="O702" s="95">
        <v>2200</v>
      </c>
      <c r="P702" s="95">
        <v>1400</v>
      </c>
      <c r="Q702" s="95" t="e">
        <f>VLOOKUP(H702&amp;"Vị trí 1",#REF!,9,0)</f>
        <v>#REF!</v>
      </c>
      <c r="R702" s="95" t="e">
        <f>VLOOKUP(H702&amp;"Vị trí 2",#REF!,9,0)</f>
        <v>#REF!</v>
      </c>
      <c r="S702" s="95" t="e">
        <f>VLOOKUP(H702&amp;"Vị trí 3",#REF!,9,0)</f>
        <v>#REF!</v>
      </c>
      <c r="T702" s="95" t="e">
        <f>VLOOKUP(H702&amp;"Vị trí 4",#REF!,9,0)</f>
        <v>#REF!</v>
      </c>
      <c r="U702" s="237"/>
      <c r="V702" s="237"/>
      <c r="W702" s="237"/>
      <c r="X702" s="237"/>
      <c r="Y702" s="238"/>
      <c r="Z702" s="238"/>
      <c r="AA702" s="238"/>
      <c r="AB702" s="238"/>
      <c r="AC702" s="237"/>
      <c r="AD702" s="237"/>
      <c r="AE702" s="237"/>
      <c r="AF702" s="237"/>
      <c r="AG702" s="238"/>
      <c r="AH702" s="238"/>
      <c r="AI702" s="238"/>
      <c r="AJ702" s="238"/>
      <c r="AK702" s="86">
        <v>2.52</v>
      </c>
      <c r="AL702" s="86"/>
      <c r="AM702" s="239"/>
      <c r="AN702" s="239">
        <v>1.45</v>
      </c>
      <c r="AO702" s="98">
        <f t="shared" si="416"/>
        <v>7250</v>
      </c>
      <c r="AP702" s="98">
        <f t="shared" si="417"/>
        <v>4350</v>
      </c>
      <c r="AQ702" s="98">
        <f t="shared" si="418"/>
        <v>3190</v>
      </c>
      <c r="AR702" s="98">
        <f t="shared" si="419"/>
        <v>2030</v>
      </c>
      <c r="AS702" s="99">
        <f t="shared" si="420"/>
        <v>7300</v>
      </c>
      <c r="AT702" s="99">
        <f t="shared" si="420"/>
        <v>4400</v>
      </c>
      <c r="AU702" s="99">
        <f t="shared" si="420"/>
        <v>3200</v>
      </c>
      <c r="AV702" s="99">
        <f t="shared" si="420"/>
        <v>2000</v>
      </c>
      <c r="AW702" s="100">
        <f t="shared" si="421"/>
        <v>1087.5</v>
      </c>
      <c r="AX702" s="240" t="s">
        <v>168</v>
      </c>
      <c r="AY702" s="101">
        <v>5950</v>
      </c>
      <c r="AZ702" s="102">
        <v>2940</v>
      </c>
      <c r="BA702" s="102">
        <v>2100</v>
      </c>
      <c r="BB702" s="102">
        <v>1260</v>
      </c>
      <c r="BC702" s="97">
        <v>5100</v>
      </c>
      <c r="BD702" s="97">
        <v>2520</v>
      </c>
      <c r="BE702" s="97">
        <v>1800</v>
      </c>
      <c r="BF702" s="97">
        <v>1080</v>
      </c>
      <c r="BG702" s="103">
        <f t="shared" si="422"/>
        <v>912.5</v>
      </c>
      <c r="BJ702" s="235" t="e">
        <f>M702*#REF!</f>
        <v>#REF!</v>
      </c>
      <c r="BK702" s="235" t="e">
        <f>N702*#REF!</f>
        <v>#REF!</v>
      </c>
      <c r="BL702" s="235" t="e">
        <f>O702*#REF!</f>
        <v>#REF!</v>
      </c>
      <c r="BM702" s="235" t="e">
        <f>P702*#REF!</f>
        <v>#REF!</v>
      </c>
    </row>
    <row r="703" spans="1:65" s="104" customFormat="1" ht="35.1" customHeight="1" x14ac:dyDescent="0.25">
      <c r="A703" s="83" t="str">
        <f t="shared" si="410"/>
        <v>TB34DT+1</v>
      </c>
      <c r="B703" s="83" t="str">
        <f t="shared" si="411"/>
        <v>TB34DT+2</v>
      </c>
      <c r="C703" s="83" t="str">
        <f t="shared" si="412"/>
        <v>TB34DT+3</v>
      </c>
      <c r="D703" s="83" t="str">
        <f t="shared" si="413"/>
        <v>TB34DT+4</v>
      </c>
      <c r="E703" s="18" t="s">
        <v>168</v>
      </c>
      <c r="F703" s="85">
        <v>34</v>
      </c>
      <c r="G703" s="85"/>
      <c r="H703" s="93" t="s">
        <v>5836</v>
      </c>
      <c r="I703" s="84" t="s">
        <v>5837</v>
      </c>
      <c r="J703" s="84" t="s">
        <v>5597</v>
      </c>
      <c r="K703" s="84" t="str">
        <f t="shared" si="388"/>
        <v>TB34DT</v>
      </c>
      <c r="L703" s="84" t="s">
        <v>4229</v>
      </c>
      <c r="M703" s="95">
        <v>5000</v>
      </c>
      <c r="N703" s="95">
        <v>3000</v>
      </c>
      <c r="O703" s="95">
        <v>2200</v>
      </c>
      <c r="P703" s="95">
        <v>1400</v>
      </c>
      <c r="Q703" s="95" t="e">
        <f>VLOOKUP(H703&amp;"Vị trí 1",#REF!,9,0)</f>
        <v>#REF!</v>
      </c>
      <c r="R703" s="95" t="e">
        <f>VLOOKUP(H703&amp;"Vị trí 2",#REF!,9,0)</f>
        <v>#REF!</v>
      </c>
      <c r="S703" s="95" t="e">
        <f>VLOOKUP(H703&amp;"Vị trí 3",#REF!,9,0)</f>
        <v>#REF!</v>
      </c>
      <c r="T703" s="95" t="e">
        <f>VLOOKUP(H703&amp;"Vị trí 4",#REF!,9,0)</f>
        <v>#REF!</v>
      </c>
      <c r="U703" s="237"/>
      <c r="V703" s="237"/>
      <c r="W703" s="237"/>
      <c r="X703" s="237"/>
      <c r="Y703" s="238"/>
      <c r="Z703" s="238"/>
      <c r="AA703" s="238"/>
      <c r="AB703" s="238"/>
      <c r="AC703" s="237"/>
      <c r="AD703" s="237"/>
      <c r="AE703" s="237"/>
      <c r="AF703" s="237"/>
      <c r="AG703" s="238"/>
      <c r="AH703" s="238"/>
      <c r="AI703" s="238"/>
      <c r="AJ703" s="238"/>
      <c r="AK703" s="86">
        <v>2.52</v>
      </c>
      <c r="AL703" s="86"/>
      <c r="AM703" s="239"/>
      <c r="AN703" s="239">
        <v>1.45</v>
      </c>
      <c r="AO703" s="98">
        <f t="shared" si="416"/>
        <v>7250</v>
      </c>
      <c r="AP703" s="98">
        <f t="shared" si="417"/>
        <v>4350</v>
      </c>
      <c r="AQ703" s="98">
        <f t="shared" si="418"/>
        <v>3190</v>
      </c>
      <c r="AR703" s="98">
        <f t="shared" si="419"/>
        <v>2030</v>
      </c>
      <c r="AS703" s="99">
        <f t="shared" si="420"/>
        <v>7300</v>
      </c>
      <c r="AT703" s="99">
        <f t="shared" si="420"/>
        <v>4400</v>
      </c>
      <c r="AU703" s="99">
        <f t="shared" si="420"/>
        <v>3200</v>
      </c>
      <c r="AV703" s="99">
        <f t="shared" si="420"/>
        <v>2000</v>
      </c>
      <c r="AW703" s="100">
        <f t="shared" si="421"/>
        <v>1087.5</v>
      </c>
      <c r="AX703" s="240" t="s">
        <v>168</v>
      </c>
      <c r="AY703" s="101">
        <v>3500</v>
      </c>
      <c r="AZ703" s="102">
        <v>2100</v>
      </c>
      <c r="BA703" s="102">
        <v>1540</v>
      </c>
      <c r="BB703" s="102">
        <v>980</v>
      </c>
      <c r="BC703" s="97">
        <v>3000</v>
      </c>
      <c r="BD703" s="97">
        <v>1800</v>
      </c>
      <c r="BE703" s="97">
        <v>1320</v>
      </c>
      <c r="BF703" s="97">
        <v>840</v>
      </c>
      <c r="BG703" s="103">
        <f t="shared" si="422"/>
        <v>912.5</v>
      </c>
      <c r="BJ703" s="235" t="e">
        <f>M703*#REF!</f>
        <v>#REF!</v>
      </c>
      <c r="BK703" s="235" t="e">
        <f>N703*#REF!</f>
        <v>#REF!</v>
      </c>
      <c r="BL703" s="235" t="e">
        <f>O703*#REF!</f>
        <v>#REF!</v>
      </c>
      <c r="BM703" s="235" t="e">
        <f>P703*#REF!</f>
        <v>#REF!</v>
      </c>
    </row>
    <row r="704" spans="1:65" s="7" customFormat="1" ht="35.1" customHeight="1" x14ac:dyDescent="0.25">
      <c r="A704" s="83" t="str">
        <f t="shared" si="410"/>
        <v>TB35DT+1</v>
      </c>
      <c r="B704" s="83" t="str">
        <f t="shared" si="411"/>
        <v>TB35DT+2</v>
      </c>
      <c r="C704" s="83" t="str">
        <f t="shared" si="412"/>
        <v>TB35DT+3</v>
      </c>
      <c r="D704" s="83" t="str">
        <f t="shared" si="413"/>
        <v>TB35DT+4</v>
      </c>
      <c r="E704" s="18" t="s">
        <v>168</v>
      </c>
      <c r="F704" s="85">
        <v>35</v>
      </c>
      <c r="G704" s="85"/>
      <c r="H704" s="93" t="s">
        <v>5838</v>
      </c>
      <c r="I704" s="84" t="s">
        <v>5839</v>
      </c>
      <c r="J704" s="84" t="s">
        <v>5786</v>
      </c>
      <c r="K704" s="84" t="str">
        <f t="shared" si="388"/>
        <v>TB35DT</v>
      </c>
      <c r="L704" s="84" t="s">
        <v>5738</v>
      </c>
      <c r="M704" s="95">
        <v>6000</v>
      </c>
      <c r="N704" s="95">
        <v>3400</v>
      </c>
      <c r="O704" s="95">
        <v>2300</v>
      </c>
      <c r="P704" s="95">
        <v>1450</v>
      </c>
      <c r="Q704" s="95" t="e">
        <f>VLOOKUP(H704&amp;"Vị trí 1",#REF!,9,0)</f>
        <v>#REF!</v>
      </c>
      <c r="R704" s="95" t="e">
        <f>VLOOKUP(H704&amp;"Vị trí 2",#REF!,9,0)</f>
        <v>#REF!</v>
      </c>
      <c r="S704" s="95" t="e">
        <f>VLOOKUP(H704&amp;"Vị trí 3",#REF!,9,0)</f>
        <v>#REF!</v>
      </c>
      <c r="T704" s="95" t="e">
        <f>VLOOKUP(H704&amp;"Vị trí 4",#REF!,9,0)</f>
        <v>#REF!</v>
      </c>
      <c r="U704" s="237"/>
      <c r="V704" s="237"/>
      <c r="W704" s="237"/>
      <c r="X704" s="237"/>
      <c r="Y704" s="238"/>
      <c r="Z704" s="238"/>
      <c r="AA704" s="238"/>
      <c r="AB704" s="238"/>
      <c r="AC704" s="237"/>
      <c r="AD704" s="237"/>
      <c r="AE704" s="237"/>
      <c r="AF704" s="237"/>
      <c r="AG704" s="238"/>
      <c r="AH704" s="238"/>
      <c r="AI704" s="238"/>
      <c r="AJ704" s="238"/>
      <c r="AK704" s="86">
        <v>2.2166666666666668</v>
      </c>
      <c r="AL704" s="86"/>
      <c r="AM704" s="239"/>
      <c r="AN704" s="239">
        <v>1.3</v>
      </c>
      <c r="AO704" s="98">
        <f t="shared" si="416"/>
        <v>7800</v>
      </c>
      <c r="AP704" s="98">
        <f t="shared" si="417"/>
        <v>4420</v>
      </c>
      <c r="AQ704" s="98">
        <f t="shared" si="418"/>
        <v>2990</v>
      </c>
      <c r="AR704" s="98">
        <f t="shared" si="419"/>
        <v>1885</v>
      </c>
      <c r="AS704" s="99">
        <f t="shared" si="420"/>
        <v>7800</v>
      </c>
      <c r="AT704" s="99">
        <f t="shared" si="420"/>
        <v>4400</v>
      </c>
      <c r="AU704" s="99">
        <f t="shared" si="420"/>
        <v>3000</v>
      </c>
      <c r="AV704" s="99">
        <f t="shared" si="420"/>
        <v>1900</v>
      </c>
      <c r="AW704" s="100">
        <f t="shared" si="421"/>
        <v>1170</v>
      </c>
      <c r="AX704" s="240" t="s">
        <v>168</v>
      </c>
      <c r="AY704" s="101">
        <v>4200</v>
      </c>
      <c r="AZ704" s="102">
        <v>2100</v>
      </c>
      <c r="BA704" s="102">
        <v>1540</v>
      </c>
      <c r="BB704" s="102">
        <v>980</v>
      </c>
      <c r="BC704" s="97">
        <v>3600</v>
      </c>
      <c r="BD704" s="97">
        <v>1800</v>
      </c>
      <c r="BE704" s="97">
        <v>1320</v>
      </c>
      <c r="BF704" s="97">
        <v>840</v>
      </c>
      <c r="BG704" s="103">
        <f t="shared" si="422"/>
        <v>730</v>
      </c>
      <c r="BJ704" s="235" t="e">
        <f>M704*#REF!</f>
        <v>#REF!</v>
      </c>
      <c r="BK704" s="235" t="e">
        <f>N704*#REF!</f>
        <v>#REF!</v>
      </c>
      <c r="BL704" s="235" t="e">
        <f>O704*#REF!</f>
        <v>#REF!</v>
      </c>
      <c r="BM704" s="235" t="e">
        <f>P704*#REF!</f>
        <v>#REF!</v>
      </c>
    </row>
    <row r="705" spans="1:65" s="7" customFormat="1" ht="35.1" customHeight="1" x14ac:dyDescent="0.25">
      <c r="A705" s="83" t="str">
        <f t="shared" si="410"/>
        <v>TB36DT+1</v>
      </c>
      <c r="B705" s="83" t="str">
        <f t="shared" si="411"/>
        <v>TB36DT+2</v>
      </c>
      <c r="C705" s="83" t="str">
        <f t="shared" si="412"/>
        <v>TB36DT+3</v>
      </c>
      <c r="D705" s="83" t="str">
        <f t="shared" si="413"/>
        <v>TB36DT+4</v>
      </c>
      <c r="E705" s="18" t="s">
        <v>168</v>
      </c>
      <c r="F705" s="85">
        <v>36</v>
      </c>
      <c r="G705" s="85"/>
      <c r="H705" s="93" t="s">
        <v>5840</v>
      </c>
      <c r="I705" s="84" t="s">
        <v>5841</v>
      </c>
      <c r="J705" s="84" t="s">
        <v>282</v>
      </c>
      <c r="K705" s="84" t="str">
        <f t="shared" si="388"/>
        <v>TB36DT</v>
      </c>
      <c r="L705" s="84" t="s">
        <v>210</v>
      </c>
      <c r="M705" s="95">
        <v>5000</v>
      </c>
      <c r="N705" s="95">
        <v>3000</v>
      </c>
      <c r="O705" s="95">
        <v>2200</v>
      </c>
      <c r="P705" s="95">
        <v>1400</v>
      </c>
      <c r="Q705" s="95" t="e">
        <f>VLOOKUP(H705&amp;"Vị trí 1",#REF!,9,0)</f>
        <v>#REF!</v>
      </c>
      <c r="R705" s="95" t="e">
        <f>VLOOKUP(H705&amp;"Vị trí 2",#REF!,9,0)</f>
        <v>#REF!</v>
      </c>
      <c r="S705" s="95" t="e">
        <f>VLOOKUP(H705&amp;"Vị trí 3",#REF!,9,0)</f>
        <v>#REF!</v>
      </c>
      <c r="T705" s="95" t="e">
        <f>VLOOKUP(H705&amp;"Vị trí 4",#REF!,9,0)</f>
        <v>#REF!</v>
      </c>
      <c r="U705" s="237"/>
      <c r="V705" s="237"/>
      <c r="W705" s="237"/>
      <c r="X705" s="237"/>
      <c r="Y705" s="238"/>
      <c r="Z705" s="238"/>
      <c r="AA705" s="238"/>
      <c r="AB705" s="238"/>
      <c r="AC705" s="237"/>
      <c r="AD705" s="237"/>
      <c r="AE705" s="237"/>
      <c r="AF705" s="237"/>
      <c r="AG705" s="238"/>
      <c r="AH705" s="238"/>
      <c r="AI705" s="238"/>
      <c r="AJ705" s="238"/>
      <c r="AK705" s="86">
        <v>2.52</v>
      </c>
      <c r="AL705" s="86"/>
      <c r="AM705" s="239"/>
      <c r="AN705" s="239">
        <v>1.45</v>
      </c>
      <c r="AO705" s="98">
        <f t="shared" si="416"/>
        <v>7250</v>
      </c>
      <c r="AP705" s="98">
        <f t="shared" si="417"/>
        <v>4350</v>
      </c>
      <c r="AQ705" s="98">
        <f t="shared" si="418"/>
        <v>3190</v>
      </c>
      <c r="AR705" s="98">
        <f t="shared" si="419"/>
        <v>2030</v>
      </c>
      <c r="AS705" s="99">
        <f t="shared" si="420"/>
        <v>7300</v>
      </c>
      <c r="AT705" s="99">
        <f t="shared" si="420"/>
        <v>4400</v>
      </c>
      <c r="AU705" s="99">
        <f t="shared" si="420"/>
        <v>3200</v>
      </c>
      <c r="AV705" s="99">
        <f t="shared" si="420"/>
        <v>2000</v>
      </c>
      <c r="AW705" s="100">
        <f t="shared" si="421"/>
        <v>1087.5</v>
      </c>
      <c r="AX705" s="240" t="s">
        <v>168</v>
      </c>
      <c r="AY705" s="101">
        <v>5250</v>
      </c>
      <c r="AZ705" s="102">
        <v>2380</v>
      </c>
      <c r="BA705" s="102">
        <v>1680</v>
      </c>
      <c r="BB705" s="102">
        <v>980</v>
      </c>
      <c r="BC705" s="97">
        <v>4500</v>
      </c>
      <c r="BD705" s="97">
        <v>2040</v>
      </c>
      <c r="BE705" s="97">
        <v>1440</v>
      </c>
      <c r="BF705" s="97">
        <v>840</v>
      </c>
      <c r="BG705" s="103">
        <f t="shared" si="422"/>
        <v>912.5</v>
      </c>
      <c r="BJ705" s="235" t="e">
        <f>M705*#REF!</f>
        <v>#REF!</v>
      </c>
      <c r="BK705" s="235" t="e">
        <f>N705*#REF!</f>
        <v>#REF!</v>
      </c>
      <c r="BL705" s="235" t="e">
        <f>O705*#REF!</f>
        <v>#REF!</v>
      </c>
      <c r="BM705" s="235" t="e">
        <f>P705*#REF!</f>
        <v>#REF!</v>
      </c>
    </row>
    <row r="706" spans="1:65" s="7" customFormat="1" ht="35.1" customHeight="1" x14ac:dyDescent="0.25">
      <c r="A706" s="83" t="str">
        <f t="shared" si="410"/>
        <v>TB37DT+1</v>
      </c>
      <c r="B706" s="83" t="str">
        <f t="shared" si="411"/>
        <v>TB37DT+2</v>
      </c>
      <c r="C706" s="83" t="str">
        <f t="shared" si="412"/>
        <v>TB37DT+3</v>
      </c>
      <c r="D706" s="83" t="str">
        <f t="shared" si="413"/>
        <v>TB37DT+4</v>
      </c>
      <c r="E706" s="18" t="s">
        <v>168</v>
      </c>
      <c r="F706" s="85">
        <v>37</v>
      </c>
      <c r="G706" s="85"/>
      <c r="H706" s="93" t="s">
        <v>5842</v>
      </c>
      <c r="I706" s="84" t="s">
        <v>5153</v>
      </c>
      <c r="J706" s="84" t="s">
        <v>5791</v>
      </c>
      <c r="K706" s="84" t="str">
        <f t="shared" si="388"/>
        <v>TB37DT</v>
      </c>
      <c r="L706" s="84" t="s">
        <v>1123</v>
      </c>
      <c r="M706" s="95">
        <v>7000</v>
      </c>
      <c r="N706" s="95">
        <v>3600</v>
      </c>
      <c r="O706" s="95">
        <v>2400</v>
      </c>
      <c r="P706" s="95">
        <v>1500</v>
      </c>
      <c r="Q706" s="95" t="e">
        <f>VLOOKUP(H706&amp;"Vị trí 1",#REF!,9,0)</f>
        <v>#REF!</v>
      </c>
      <c r="R706" s="95" t="e">
        <f>VLOOKUP(H706&amp;"Vị trí 2",#REF!,9,0)</f>
        <v>#REF!</v>
      </c>
      <c r="S706" s="95" t="e">
        <f>VLOOKUP(H706&amp;"Vị trí 3",#REF!,9,0)</f>
        <v>#REF!</v>
      </c>
      <c r="T706" s="95" t="e">
        <f>VLOOKUP(H706&amp;"Vị trí 4",#REF!,9,0)</f>
        <v>#REF!</v>
      </c>
      <c r="U706" s="237"/>
      <c r="V706" s="237"/>
      <c r="W706" s="237"/>
      <c r="X706" s="237"/>
      <c r="Y706" s="238"/>
      <c r="Z706" s="238"/>
      <c r="AA706" s="238"/>
      <c r="AB706" s="238"/>
      <c r="AC706" s="237"/>
      <c r="AD706" s="237"/>
      <c r="AE706" s="237"/>
      <c r="AF706" s="237"/>
      <c r="AG706" s="238"/>
      <c r="AH706" s="238"/>
      <c r="AI706" s="238"/>
      <c r="AJ706" s="238"/>
      <c r="AK706" s="86">
        <v>2.52</v>
      </c>
      <c r="AL706" s="86"/>
      <c r="AM706" s="239"/>
      <c r="AN706" s="239">
        <v>1.45</v>
      </c>
      <c r="AO706" s="98">
        <f t="shared" si="416"/>
        <v>10150</v>
      </c>
      <c r="AP706" s="98">
        <f t="shared" si="417"/>
        <v>5220</v>
      </c>
      <c r="AQ706" s="98">
        <f t="shared" si="418"/>
        <v>3480</v>
      </c>
      <c r="AR706" s="98">
        <f t="shared" si="419"/>
        <v>2175</v>
      </c>
      <c r="AS706" s="99">
        <f t="shared" si="420"/>
        <v>10200</v>
      </c>
      <c r="AT706" s="99">
        <f t="shared" si="420"/>
        <v>5200</v>
      </c>
      <c r="AU706" s="99">
        <f t="shared" si="420"/>
        <v>3500</v>
      </c>
      <c r="AV706" s="99">
        <f t="shared" si="420"/>
        <v>2200</v>
      </c>
      <c r="AW706" s="100">
        <f t="shared" si="421"/>
        <v>1522.5</v>
      </c>
      <c r="AX706" s="240" t="s">
        <v>168</v>
      </c>
      <c r="AY706" s="101">
        <v>3500</v>
      </c>
      <c r="AZ706" s="102">
        <v>2100</v>
      </c>
      <c r="BA706" s="102">
        <v>1540</v>
      </c>
      <c r="BB706" s="102">
        <v>980</v>
      </c>
      <c r="BC706" s="97">
        <v>3000</v>
      </c>
      <c r="BD706" s="97">
        <v>1800</v>
      </c>
      <c r="BE706" s="97">
        <v>1320</v>
      </c>
      <c r="BF706" s="97">
        <v>840</v>
      </c>
      <c r="BG706" s="103">
        <f t="shared" si="422"/>
        <v>677.5</v>
      </c>
      <c r="BJ706" s="235" t="e">
        <f>M706*#REF!</f>
        <v>#REF!</v>
      </c>
      <c r="BK706" s="235" t="e">
        <f>N706*#REF!</f>
        <v>#REF!</v>
      </c>
      <c r="BL706" s="235" t="e">
        <f>O706*#REF!</f>
        <v>#REF!</v>
      </c>
      <c r="BM706" s="235" t="e">
        <f>P706*#REF!</f>
        <v>#REF!</v>
      </c>
    </row>
    <row r="707" spans="1:65" s="7" customFormat="1" ht="35.1" customHeight="1" x14ac:dyDescent="0.25">
      <c r="A707" s="83" t="str">
        <f t="shared" si="410"/>
        <v>TB38DT+1</v>
      </c>
      <c r="B707" s="83" t="str">
        <f t="shared" si="411"/>
        <v>TB38DT+2</v>
      </c>
      <c r="C707" s="83" t="str">
        <f t="shared" si="412"/>
        <v>TB38DT+3</v>
      </c>
      <c r="D707" s="83" t="str">
        <f t="shared" si="413"/>
        <v>TB38DT+4</v>
      </c>
      <c r="E707" s="18" t="s">
        <v>168</v>
      </c>
      <c r="F707" s="85">
        <v>38</v>
      </c>
      <c r="G707" s="85"/>
      <c r="H707" s="93" t="s">
        <v>5843</v>
      </c>
      <c r="I707" s="84" t="s">
        <v>5844</v>
      </c>
      <c r="J707" s="84" t="s">
        <v>5845</v>
      </c>
      <c r="K707" s="84" t="str">
        <f t="shared" si="388"/>
        <v>TB38DT</v>
      </c>
      <c r="L707" s="84" t="s">
        <v>5846</v>
      </c>
      <c r="M707" s="95">
        <v>5000</v>
      </c>
      <c r="N707" s="95">
        <v>3000</v>
      </c>
      <c r="O707" s="95">
        <v>2200</v>
      </c>
      <c r="P707" s="95">
        <v>1400</v>
      </c>
      <c r="Q707" s="95" t="e">
        <f>VLOOKUP(H707&amp;"Vị trí 1",#REF!,9,0)</f>
        <v>#REF!</v>
      </c>
      <c r="R707" s="95" t="e">
        <f>VLOOKUP(H707&amp;"Vị trí 2",#REF!,9,0)</f>
        <v>#REF!</v>
      </c>
      <c r="S707" s="95" t="e">
        <f>VLOOKUP(H707&amp;"Vị trí 3",#REF!,9,0)</f>
        <v>#REF!</v>
      </c>
      <c r="T707" s="95" t="e">
        <f>VLOOKUP(H707&amp;"Vị trí 4",#REF!,9,0)</f>
        <v>#REF!</v>
      </c>
      <c r="U707" s="237"/>
      <c r="V707" s="237"/>
      <c r="W707" s="237"/>
      <c r="X707" s="237"/>
      <c r="Y707" s="238"/>
      <c r="Z707" s="238"/>
      <c r="AA707" s="238"/>
      <c r="AB707" s="238"/>
      <c r="AC707" s="237"/>
      <c r="AD707" s="237"/>
      <c r="AE707" s="237"/>
      <c r="AF707" s="237"/>
      <c r="AG707" s="238"/>
      <c r="AH707" s="238"/>
      <c r="AI707" s="238"/>
      <c r="AJ707" s="238"/>
      <c r="AK707" s="86">
        <v>2.52</v>
      </c>
      <c r="AL707" s="86"/>
      <c r="AM707" s="239"/>
      <c r="AN707" s="239">
        <v>1.45</v>
      </c>
      <c r="AO707" s="98">
        <f t="shared" si="416"/>
        <v>7250</v>
      </c>
      <c r="AP707" s="98">
        <f t="shared" si="417"/>
        <v>4350</v>
      </c>
      <c r="AQ707" s="98">
        <f t="shared" si="418"/>
        <v>3190</v>
      </c>
      <c r="AR707" s="98">
        <f t="shared" si="419"/>
        <v>2030</v>
      </c>
      <c r="AS707" s="99">
        <f t="shared" si="420"/>
        <v>7300</v>
      </c>
      <c r="AT707" s="99">
        <f t="shared" si="420"/>
        <v>4400</v>
      </c>
      <c r="AU707" s="99">
        <f t="shared" si="420"/>
        <v>3200</v>
      </c>
      <c r="AV707" s="99">
        <f t="shared" si="420"/>
        <v>2000</v>
      </c>
      <c r="AW707" s="100">
        <f t="shared" si="421"/>
        <v>1087.5</v>
      </c>
      <c r="AX707" s="240" t="s">
        <v>168</v>
      </c>
      <c r="AY707" s="101">
        <v>3500</v>
      </c>
      <c r="AZ707" s="102">
        <v>1750</v>
      </c>
      <c r="BA707" s="102">
        <v>1330</v>
      </c>
      <c r="BB707" s="102">
        <v>980</v>
      </c>
      <c r="BC707" s="97">
        <v>3000</v>
      </c>
      <c r="BD707" s="97">
        <v>1500</v>
      </c>
      <c r="BE707" s="97">
        <v>1140</v>
      </c>
      <c r="BF707" s="97">
        <v>840</v>
      </c>
      <c r="BG707" s="103">
        <f t="shared" si="422"/>
        <v>912.5</v>
      </c>
      <c r="BJ707" s="235" t="e">
        <f>M707*#REF!</f>
        <v>#REF!</v>
      </c>
      <c r="BK707" s="235" t="e">
        <f>N707*#REF!</f>
        <v>#REF!</v>
      </c>
      <c r="BL707" s="235" t="e">
        <f>O707*#REF!</f>
        <v>#REF!</v>
      </c>
      <c r="BM707" s="235" t="e">
        <f>P707*#REF!</f>
        <v>#REF!</v>
      </c>
    </row>
    <row r="708" spans="1:65" s="7" customFormat="1" ht="35.1" customHeight="1" x14ac:dyDescent="0.25">
      <c r="A708" s="83" t="str">
        <f t="shared" si="410"/>
        <v>TB39DT+1</v>
      </c>
      <c r="B708" s="83" t="str">
        <f t="shared" si="411"/>
        <v>TB39DT+2</v>
      </c>
      <c r="C708" s="83" t="str">
        <f t="shared" si="412"/>
        <v>TB39DT+3</v>
      </c>
      <c r="D708" s="83" t="str">
        <f t="shared" si="413"/>
        <v>TB39DT+4</v>
      </c>
      <c r="E708" s="18" t="s">
        <v>168</v>
      </c>
      <c r="F708" s="85">
        <v>39</v>
      </c>
      <c r="G708" s="85"/>
      <c r="H708" s="93" t="s">
        <v>5847</v>
      </c>
      <c r="I708" s="84" t="s">
        <v>5693</v>
      </c>
      <c r="J708" s="84" t="s">
        <v>5119</v>
      </c>
      <c r="K708" s="84" t="str">
        <f t="shared" si="388"/>
        <v>TB39DT</v>
      </c>
      <c r="L708" s="84" t="s">
        <v>210</v>
      </c>
      <c r="M708" s="95">
        <v>8500</v>
      </c>
      <c r="N708" s="95">
        <v>4200</v>
      </c>
      <c r="O708" s="95">
        <v>3000</v>
      </c>
      <c r="P708" s="95">
        <v>1800</v>
      </c>
      <c r="Q708" s="95" t="e">
        <f>VLOOKUP(H708&amp;"Vị trí 1",#REF!,9,0)</f>
        <v>#REF!</v>
      </c>
      <c r="R708" s="95" t="e">
        <f>VLOOKUP(H708&amp;"Vị trí 2",#REF!,9,0)</f>
        <v>#REF!</v>
      </c>
      <c r="S708" s="95" t="e">
        <f>VLOOKUP(H708&amp;"Vị trí 3",#REF!,9,0)</f>
        <v>#REF!</v>
      </c>
      <c r="T708" s="95" t="e">
        <f>VLOOKUP(H708&amp;"Vị trí 4",#REF!,9,0)</f>
        <v>#REF!</v>
      </c>
      <c r="U708" s="237"/>
      <c r="V708" s="237"/>
      <c r="W708" s="237"/>
      <c r="X708" s="237"/>
      <c r="Y708" s="238"/>
      <c r="Z708" s="238"/>
      <c r="AA708" s="238"/>
      <c r="AB708" s="238"/>
      <c r="AC708" s="237"/>
      <c r="AD708" s="237"/>
      <c r="AE708" s="237"/>
      <c r="AF708" s="237"/>
      <c r="AG708" s="238"/>
      <c r="AH708" s="238"/>
      <c r="AI708" s="238"/>
      <c r="AJ708" s="238"/>
      <c r="AK708" s="86">
        <v>2.52</v>
      </c>
      <c r="AL708" s="86"/>
      <c r="AM708" s="239"/>
      <c r="AN708" s="239">
        <v>1.45</v>
      </c>
      <c r="AO708" s="98">
        <f t="shared" si="416"/>
        <v>12325</v>
      </c>
      <c r="AP708" s="98">
        <f t="shared" si="417"/>
        <v>6090</v>
      </c>
      <c r="AQ708" s="98">
        <f t="shared" si="418"/>
        <v>4350</v>
      </c>
      <c r="AR708" s="98">
        <f t="shared" si="419"/>
        <v>2610</v>
      </c>
      <c r="AS708" s="99">
        <f t="shared" si="420"/>
        <v>12300</v>
      </c>
      <c r="AT708" s="99">
        <f t="shared" si="420"/>
        <v>6100</v>
      </c>
      <c r="AU708" s="99">
        <f t="shared" si="420"/>
        <v>4400</v>
      </c>
      <c r="AV708" s="99">
        <f t="shared" si="420"/>
        <v>2600</v>
      </c>
      <c r="AW708" s="100">
        <f t="shared" si="421"/>
        <v>1848.75</v>
      </c>
      <c r="AX708" s="240" t="s">
        <v>168</v>
      </c>
      <c r="AY708" s="101">
        <v>4550</v>
      </c>
      <c r="AZ708" s="102">
        <v>2310</v>
      </c>
      <c r="BA708" s="102">
        <v>1540</v>
      </c>
      <c r="BB708" s="102">
        <v>980</v>
      </c>
      <c r="BC708" s="237">
        <v>3900</v>
      </c>
      <c r="BD708" s="237">
        <v>1980</v>
      </c>
      <c r="BE708" s="237">
        <v>1320</v>
      </c>
      <c r="BF708" s="237">
        <v>840</v>
      </c>
      <c r="BG708" s="103">
        <f t="shared" si="422"/>
        <v>751.25</v>
      </c>
      <c r="BJ708" s="235" t="e">
        <f>M708*#REF!</f>
        <v>#REF!</v>
      </c>
      <c r="BK708" s="235" t="e">
        <f>N708*#REF!</f>
        <v>#REF!</v>
      </c>
      <c r="BL708" s="235" t="e">
        <f>O708*#REF!</f>
        <v>#REF!</v>
      </c>
      <c r="BM708" s="235" t="e">
        <f>P708*#REF!</f>
        <v>#REF!</v>
      </c>
    </row>
    <row r="709" spans="1:65" s="7" customFormat="1" ht="47.25" x14ac:dyDescent="0.25">
      <c r="A709" s="83" t="str">
        <f t="shared" si="410"/>
        <v>TB40DT+1</v>
      </c>
      <c r="B709" s="83" t="str">
        <f t="shared" si="411"/>
        <v>TB40DT+2</v>
      </c>
      <c r="C709" s="83" t="str">
        <f t="shared" si="412"/>
        <v>TB40DT+3</v>
      </c>
      <c r="D709" s="83" t="str">
        <f t="shared" si="413"/>
        <v>TB40DT+4</v>
      </c>
      <c r="E709" s="18" t="s">
        <v>168</v>
      </c>
      <c r="F709" s="85">
        <v>40</v>
      </c>
      <c r="G709" s="85"/>
      <c r="H709" s="93" t="s">
        <v>5848</v>
      </c>
      <c r="I709" s="84" t="s">
        <v>4355</v>
      </c>
      <c r="J709" s="84" t="s">
        <v>4229</v>
      </c>
      <c r="K709" s="84" t="str">
        <f t="shared" si="388"/>
        <v>TB40DT</v>
      </c>
      <c r="L709" s="84" t="s">
        <v>5597</v>
      </c>
      <c r="M709" s="95">
        <v>5000</v>
      </c>
      <c r="N709" s="95">
        <v>3000</v>
      </c>
      <c r="O709" s="95">
        <v>2200</v>
      </c>
      <c r="P709" s="95">
        <v>1400</v>
      </c>
      <c r="Q709" s="95" t="e">
        <f>VLOOKUP(H709&amp;"Vị trí 1",#REF!,9,0)</f>
        <v>#REF!</v>
      </c>
      <c r="R709" s="95" t="e">
        <f>VLOOKUP(H709&amp;"Vị trí 2",#REF!,9,0)</f>
        <v>#REF!</v>
      </c>
      <c r="S709" s="95" t="e">
        <f>VLOOKUP(H709&amp;"Vị trí 3",#REF!,9,0)</f>
        <v>#REF!</v>
      </c>
      <c r="T709" s="95" t="e">
        <f>VLOOKUP(H709&amp;"Vị trí 4",#REF!,9,0)</f>
        <v>#REF!</v>
      </c>
      <c r="U709" s="237"/>
      <c r="V709" s="237"/>
      <c r="W709" s="237"/>
      <c r="X709" s="237"/>
      <c r="Y709" s="238"/>
      <c r="Z709" s="238"/>
      <c r="AA709" s="238"/>
      <c r="AB709" s="238"/>
      <c r="AC709" s="237"/>
      <c r="AD709" s="237"/>
      <c r="AE709" s="237"/>
      <c r="AF709" s="237"/>
      <c r="AG709" s="238"/>
      <c r="AH709" s="238"/>
      <c r="AI709" s="238"/>
      <c r="AJ709" s="238"/>
      <c r="AK709" s="86">
        <v>2.52</v>
      </c>
      <c r="AL709" s="86"/>
      <c r="AM709" s="239"/>
      <c r="AN709" s="239">
        <v>1.45</v>
      </c>
      <c r="AO709" s="98">
        <f t="shared" si="416"/>
        <v>7250</v>
      </c>
      <c r="AP709" s="98">
        <f t="shared" si="417"/>
        <v>4350</v>
      </c>
      <c r="AQ709" s="98">
        <f t="shared" si="418"/>
        <v>3190</v>
      </c>
      <c r="AR709" s="98">
        <f t="shared" si="419"/>
        <v>2030</v>
      </c>
      <c r="AS709" s="99">
        <f t="shared" si="420"/>
        <v>7300</v>
      </c>
      <c r="AT709" s="99">
        <f t="shared" si="420"/>
        <v>4400</v>
      </c>
      <c r="AU709" s="99">
        <f t="shared" si="420"/>
        <v>3200</v>
      </c>
      <c r="AV709" s="99">
        <f t="shared" si="420"/>
        <v>2000</v>
      </c>
      <c r="AW709" s="100">
        <f t="shared" si="421"/>
        <v>1087.5</v>
      </c>
      <c r="AX709" s="240" t="s">
        <v>168</v>
      </c>
      <c r="AY709" s="101">
        <v>3150</v>
      </c>
      <c r="AZ709" s="102">
        <v>1540</v>
      </c>
      <c r="BA709" s="102">
        <v>1120</v>
      </c>
      <c r="BB709" s="102">
        <v>700</v>
      </c>
      <c r="BC709" s="237">
        <v>2700</v>
      </c>
      <c r="BD709" s="237">
        <v>1320</v>
      </c>
      <c r="BE709" s="237">
        <v>960</v>
      </c>
      <c r="BF709" s="237">
        <v>600</v>
      </c>
      <c r="BG709" s="103">
        <f t="shared" si="422"/>
        <v>912.5</v>
      </c>
      <c r="BJ709" s="235" t="e">
        <f>M709*#REF!</f>
        <v>#REF!</v>
      </c>
      <c r="BK709" s="235" t="e">
        <f>N709*#REF!</f>
        <v>#REF!</v>
      </c>
      <c r="BL709" s="235" t="e">
        <f>O709*#REF!</f>
        <v>#REF!</v>
      </c>
      <c r="BM709" s="235" t="e">
        <f>P709*#REF!</f>
        <v>#REF!</v>
      </c>
    </row>
    <row r="710" spans="1:65" s="7" customFormat="1" ht="35.1" customHeight="1" x14ac:dyDescent="0.25">
      <c r="A710" s="83" t="str">
        <f t="shared" si="410"/>
        <v>TB41DT+1</v>
      </c>
      <c r="B710" s="83" t="str">
        <f t="shared" si="411"/>
        <v>TB41DT+2</v>
      </c>
      <c r="C710" s="83" t="str">
        <f t="shared" si="412"/>
        <v>TB41DT+3</v>
      </c>
      <c r="D710" s="83" t="str">
        <f t="shared" si="413"/>
        <v>TB41DT+4</v>
      </c>
      <c r="E710" s="18" t="s">
        <v>168</v>
      </c>
      <c r="F710" s="85">
        <v>41</v>
      </c>
      <c r="G710" s="85"/>
      <c r="H710" s="93" t="s">
        <v>5849</v>
      </c>
      <c r="I710" s="84" t="s">
        <v>239</v>
      </c>
      <c r="J710" s="84" t="s">
        <v>4660</v>
      </c>
      <c r="K710" s="84" t="str">
        <f t="shared" si="388"/>
        <v>TB41DT</v>
      </c>
      <c r="L710" s="84" t="s">
        <v>270</v>
      </c>
      <c r="M710" s="95">
        <v>6000</v>
      </c>
      <c r="N710" s="95">
        <v>3000</v>
      </c>
      <c r="O710" s="95">
        <v>2200</v>
      </c>
      <c r="P710" s="95">
        <v>1400</v>
      </c>
      <c r="Q710" s="95" t="e">
        <f>VLOOKUP(H710&amp;"Vị trí 1",#REF!,9,0)</f>
        <v>#REF!</v>
      </c>
      <c r="R710" s="95" t="e">
        <f>VLOOKUP(H710&amp;"Vị trí 2",#REF!,9,0)</f>
        <v>#REF!</v>
      </c>
      <c r="S710" s="95" t="e">
        <f>VLOOKUP(H710&amp;"Vị trí 3",#REF!,9,0)</f>
        <v>#REF!</v>
      </c>
      <c r="T710" s="95" t="e">
        <f>VLOOKUP(H710&amp;"Vị trí 4",#REF!,9,0)</f>
        <v>#REF!</v>
      </c>
      <c r="U710" s="237"/>
      <c r="V710" s="237"/>
      <c r="W710" s="237"/>
      <c r="X710" s="237"/>
      <c r="Y710" s="238"/>
      <c r="Z710" s="238"/>
      <c r="AA710" s="238"/>
      <c r="AB710" s="238"/>
      <c r="AC710" s="237"/>
      <c r="AD710" s="237"/>
      <c r="AE710" s="237"/>
      <c r="AF710" s="237"/>
      <c r="AG710" s="238"/>
      <c r="AH710" s="238"/>
      <c r="AI710" s="238"/>
      <c r="AJ710" s="238"/>
      <c r="AK710" s="86">
        <v>2.52</v>
      </c>
      <c r="AL710" s="86"/>
      <c r="AM710" s="239"/>
      <c r="AN710" s="239">
        <v>1.45</v>
      </c>
      <c r="AO710" s="98">
        <f t="shared" si="416"/>
        <v>8700</v>
      </c>
      <c r="AP710" s="98">
        <f t="shared" si="417"/>
        <v>4350</v>
      </c>
      <c r="AQ710" s="98">
        <f t="shared" si="418"/>
        <v>3190</v>
      </c>
      <c r="AR710" s="98">
        <f t="shared" si="419"/>
        <v>2030</v>
      </c>
      <c r="AS710" s="99">
        <f t="shared" si="420"/>
        <v>8700</v>
      </c>
      <c r="AT710" s="99">
        <f t="shared" si="420"/>
        <v>4400</v>
      </c>
      <c r="AU710" s="99">
        <f t="shared" si="420"/>
        <v>3200</v>
      </c>
      <c r="AV710" s="99">
        <f t="shared" si="420"/>
        <v>2000</v>
      </c>
      <c r="AW710" s="100">
        <f t="shared" si="421"/>
        <v>1305</v>
      </c>
      <c r="AX710" s="240" t="s">
        <v>168</v>
      </c>
      <c r="AY710" s="101">
        <v>5740</v>
      </c>
      <c r="AZ710" s="102">
        <v>2450</v>
      </c>
      <c r="BA710" s="102">
        <v>1750</v>
      </c>
      <c r="BB710" s="102">
        <v>1050</v>
      </c>
      <c r="BC710" s="237">
        <v>4920</v>
      </c>
      <c r="BD710" s="237">
        <v>2100</v>
      </c>
      <c r="BE710" s="237">
        <v>1500</v>
      </c>
      <c r="BF710" s="237">
        <v>900</v>
      </c>
      <c r="BG710" s="103">
        <f t="shared" si="422"/>
        <v>695</v>
      </c>
      <c r="BJ710" s="235" t="e">
        <f>M710*#REF!</f>
        <v>#REF!</v>
      </c>
      <c r="BK710" s="235" t="e">
        <f>N710*#REF!</f>
        <v>#REF!</v>
      </c>
      <c r="BL710" s="235" t="e">
        <f>O710*#REF!</f>
        <v>#REF!</v>
      </c>
      <c r="BM710" s="235" t="e">
        <f>P710*#REF!</f>
        <v>#REF!</v>
      </c>
    </row>
    <row r="711" spans="1:65" s="7" customFormat="1" ht="47.25" x14ac:dyDescent="0.25">
      <c r="A711" s="83" t="str">
        <f t="shared" si="410"/>
        <v>TB42DT+1</v>
      </c>
      <c r="B711" s="83" t="str">
        <f t="shared" si="411"/>
        <v>TB42DT+2</v>
      </c>
      <c r="C711" s="83" t="str">
        <f t="shared" si="412"/>
        <v>TB42DT+3</v>
      </c>
      <c r="D711" s="83" t="str">
        <f t="shared" si="413"/>
        <v>TB42DT+4</v>
      </c>
      <c r="E711" s="18" t="s">
        <v>168</v>
      </c>
      <c r="F711" s="85">
        <v>42</v>
      </c>
      <c r="G711" s="85"/>
      <c r="H711" s="93" t="s">
        <v>5850</v>
      </c>
      <c r="I711" s="84" t="s">
        <v>865</v>
      </c>
      <c r="J711" s="84" t="s">
        <v>2418</v>
      </c>
      <c r="K711" s="84" t="str">
        <f t="shared" si="388"/>
        <v>TB42DT</v>
      </c>
      <c r="L711" s="84" t="s">
        <v>5255</v>
      </c>
      <c r="M711" s="95">
        <v>7500</v>
      </c>
      <c r="N711" s="95">
        <v>3400</v>
      </c>
      <c r="O711" s="95">
        <v>2400</v>
      </c>
      <c r="P711" s="95">
        <v>1400</v>
      </c>
      <c r="Q711" s="95" t="e">
        <f>VLOOKUP(H711&amp;"Vị trí 1",#REF!,9,0)</f>
        <v>#REF!</v>
      </c>
      <c r="R711" s="95" t="e">
        <f>VLOOKUP(H711&amp;"Vị trí 2",#REF!,9,0)</f>
        <v>#REF!</v>
      </c>
      <c r="S711" s="95" t="e">
        <f>VLOOKUP(H711&amp;"Vị trí 3",#REF!,9,0)</f>
        <v>#REF!</v>
      </c>
      <c r="T711" s="95" t="e">
        <f>VLOOKUP(H711&amp;"Vị trí 4",#REF!,9,0)</f>
        <v>#REF!</v>
      </c>
      <c r="U711" s="237"/>
      <c r="V711" s="237"/>
      <c r="W711" s="237"/>
      <c r="X711" s="237"/>
      <c r="Y711" s="238"/>
      <c r="Z711" s="238"/>
      <c r="AA711" s="238"/>
      <c r="AB711" s="238"/>
      <c r="AC711" s="237"/>
      <c r="AD711" s="237"/>
      <c r="AE711" s="237"/>
      <c r="AF711" s="237"/>
      <c r="AG711" s="238"/>
      <c r="AH711" s="238"/>
      <c r="AI711" s="238"/>
      <c r="AJ711" s="238"/>
      <c r="AK711" s="86">
        <v>2.52</v>
      </c>
      <c r="AL711" s="86"/>
      <c r="AM711" s="239"/>
      <c r="AN711" s="239">
        <v>1.45</v>
      </c>
      <c r="AO711" s="98">
        <f t="shared" si="416"/>
        <v>10875</v>
      </c>
      <c r="AP711" s="98">
        <f t="shared" si="417"/>
        <v>4930</v>
      </c>
      <c r="AQ711" s="98">
        <f t="shared" si="418"/>
        <v>3480</v>
      </c>
      <c r="AR711" s="98">
        <f t="shared" si="419"/>
        <v>2030</v>
      </c>
      <c r="AS711" s="99">
        <f t="shared" si="420"/>
        <v>10900</v>
      </c>
      <c r="AT711" s="99">
        <f t="shared" si="420"/>
        <v>4900</v>
      </c>
      <c r="AU711" s="99">
        <f t="shared" si="420"/>
        <v>3500</v>
      </c>
      <c r="AV711" s="99">
        <f t="shared" si="420"/>
        <v>2000</v>
      </c>
      <c r="AW711" s="100">
        <f t="shared" si="421"/>
        <v>1631.25</v>
      </c>
      <c r="AX711" s="240" t="s">
        <v>168</v>
      </c>
      <c r="AY711" s="101">
        <v>3150</v>
      </c>
      <c r="AZ711" s="102">
        <v>1540</v>
      </c>
      <c r="BA711" s="102">
        <v>1260</v>
      </c>
      <c r="BB711" s="102">
        <v>980</v>
      </c>
      <c r="BC711" s="97">
        <v>2700</v>
      </c>
      <c r="BD711" s="97">
        <v>1320</v>
      </c>
      <c r="BE711" s="97">
        <v>1080</v>
      </c>
      <c r="BF711" s="97">
        <v>840</v>
      </c>
      <c r="BG711" s="103">
        <f t="shared" si="422"/>
        <v>368.75</v>
      </c>
      <c r="BJ711" s="235" t="e">
        <f>M711*#REF!</f>
        <v>#REF!</v>
      </c>
      <c r="BK711" s="235" t="e">
        <f>N711*#REF!</f>
        <v>#REF!</v>
      </c>
      <c r="BL711" s="235" t="e">
        <f>O711*#REF!</f>
        <v>#REF!</v>
      </c>
      <c r="BM711" s="235" t="e">
        <f>P711*#REF!</f>
        <v>#REF!</v>
      </c>
    </row>
    <row r="712" spans="1:65" s="7" customFormat="1" ht="35.1" customHeight="1" x14ac:dyDescent="0.25">
      <c r="A712" s="83" t="str">
        <f t="shared" si="410"/>
        <v>TB43DT+1</v>
      </c>
      <c r="B712" s="83" t="str">
        <f t="shared" si="411"/>
        <v>TB43DT+2</v>
      </c>
      <c r="C712" s="83" t="str">
        <f t="shared" si="412"/>
        <v>TB43DT+3</v>
      </c>
      <c r="D712" s="83" t="str">
        <f t="shared" si="413"/>
        <v>TB43DT+4</v>
      </c>
      <c r="E712" s="18" t="s">
        <v>168</v>
      </c>
      <c r="F712" s="85">
        <v>43</v>
      </c>
      <c r="G712" s="85"/>
      <c r="H712" s="93" t="s">
        <v>5851</v>
      </c>
      <c r="I712" s="84" t="s">
        <v>5192</v>
      </c>
      <c r="J712" s="84" t="s">
        <v>5791</v>
      </c>
      <c r="K712" s="84" t="str">
        <f t="shared" si="388"/>
        <v>TB43DT</v>
      </c>
      <c r="L712" s="84" t="s">
        <v>5837</v>
      </c>
      <c r="M712" s="95">
        <v>5000</v>
      </c>
      <c r="N712" s="95">
        <v>3000</v>
      </c>
      <c r="O712" s="95">
        <v>2200</v>
      </c>
      <c r="P712" s="95">
        <v>1400</v>
      </c>
      <c r="Q712" s="95" t="e">
        <f>VLOOKUP(H712&amp;"Vị trí 1",#REF!,9,0)</f>
        <v>#REF!</v>
      </c>
      <c r="R712" s="95" t="e">
        <f>VLOOKUP(H712&amp;"Vị trí 2",#REF!,9,0)</f>
        <v>#REF!</v>
      </c>
      <c r="S712" s="95" t="e">
        <f>VLOOKUP(H712&amp;"Vị trí 3",#REF!,9,0)</f>
        <v>#REF!</v>
      </c>
      <c r="T712" s="95" t="e">
        <f>VLOOKUP(H712&amp;"Vị trí 4",#REF!,9,0)</f>
        <v>#REF!</v>
      </c>
      <c r="U712" s="237"/>
      <c r="V712" s="237"/>
      <c r="W712" s="237"/>
      <c r="X712" s="237"/>
      <c r="Y712" s="238"/>
      <c r="Z712" s="238"/>
      <c r="AA712" s="238"/>
      <c r="AB712" s="238"/>
      <c r="AC712" s="237"/>
      <c r="AD712" s="237"/>
      <c r="AE712" s="237"/>
      <c r="AF712" s="237"/>
      <c r="AG712" s="238"/>
      <c r="AH712" s="238"/>
      <c r="AI712" s="238"/>
      <c r="AJ712" s="238"/>
      <c r="AK712" s="86">
        <v>2.52</v>
      </c>
      <c r="AL712" s="86"/>
      <c r="AM712" s="239"/>
      <c r="AN712" s="239">
        <v>1.45</v>
      </c>
      <c r="AO712" s="98">
        <f t="shared" si="416"/>
        <v>7250</v>
      </c>
      <c r="AP712" s="98">
        <f t="shared" si="417"/>
        <v>4350</v>
      </c>
      <c r="AQ712" s="98">
        <f t="shared" si="418"/>
        <v>3190</v>
      </c>
      <c r="AR712" s="98">
        <f t="shared" si="419"/>
        <v>2030</v>
      </c>
      <c r="AS712" s="99">
        <f t="shared" si="420"/>
        <v>7300</v>
      </c>
      <c r="AT712" s="99">
        <f t="shared" si="420"/>
        <v>4400</v>
      </c>
      <c r="AU712" s="99">
        <f t="shared" si="420"/>
        <v>3200</v>
      </c>
      <c r="AV712" s="99">
        <f t="shared" si="420"/>
        <v>2000</v>
      </c>
      <c r="AW712" s="100">
        <f t="shared" si="421"/>
        <v>1087.5</v>
      </c>
      <c r="AX712" s="240" t="s">
        <v>168</v>
      </c>
      <c r="AY712" s="101"/>
      <c r="AZ712" s="102"/>
      <c r="BA712" s="102"/>
      <c r="BB712" s="102"/>
      <c r="BC712" s="237"/>
      <c r="BD712" s="237"/>
      <c r="BE712" s="237"/>
      <c r="BF712" s="237"/>
      <c r="BG712" s="103">
        <f t="shared" si="422"/>
        <v>912.5</v>
      </c>
    </row>
    <row r="713" spans="1:65" s="7" customFormat="1" ht="35.1" customHeight="1" x14ac:dyDescent="0.25">
      <c r="A713" s="83" t="str">
        <f t="shared" si="410"/>
        <v>TB44DT+1</v>
      </c>
      <c r="B713" s="83" t="str">
        <f t="shared" si="411"/>
        <v>TB44DT+2</v>
      </c>
      <c r="C713" s="83" t="str">
        <f t="shared" si="412"/>
        <v>TB44DT+3</v>
      </c>
      <c r="D713" s="83" t="str">
        <f t="shared" si="413"/>
        <v>TB44DT+4</v>
      </c>
      <c r="E713" s="18" t="s">
        <v>168</v>
      </c>
      <c r="F713" s="85">
        <v>44</v>
      </c>
      <c r="G713" s="85"/>
      <c r="H713" s="93" t="s">
        <v>5852</v>
      </c>
      <c r="I713" s="84" t="s">
        <v>5853</v>
      </c>
      <c r="J713" s="84" t="s">
        <v>144</v>
      </c>
      <c r="K713" s="84" t="str">
        <f t="shared" si="388"/>
        <v>TB44DT</v>
      </c>
      <c r="L713" s="84" t="s">
        <v>5854</v>
      </c>
      <c r="M713" s="95">
        <v>5000</v>
      </c>
      <c r="N713" s="95">
        <v>2500</v>
      </c>
      <c r="O713" s="95">
        <v>1900</v>
      </c>
      <c r="P713" s="95">
        <v>1400</v>
      </c>
      <c r="Q713" s="95" t="e">
        <f>VLOOKUP(H713&amp;"Vị trí 1",#REF!,9,0)</f>
        <v>#REF!</v>
      </c>
      <c r="R713" s="95" t="e">
        <f>VLOOKUP(H713&amp;"Vị trí 2",#REF!,9,0)</f>
        <v>#REF!</v>
      </c>
      <c r="S713" s="95" t="e">
        <f>VLOOKUP(H713&amp;"Vị trí 3",#REF!,9,0)</f>
        <v>#REF!</v>
      </c>
      <c r="T713" s="95" t="e">
        <f>VLOOKUP(H713&amp;"Vị trí 4",#REF!,9,0)</f>
        <v>#REF!</v>
      </c>
      <c r="U713" s="237"/>
      <c r="V713" s="237"/>
      <c r="W713" s="237"/>
      <c r="X713" s="237"/>
      <c r="Y713" s="238"/>
      <c r="Z713" s="238"/>
      <c r="AA713" s="238"/>
      <c r="AB713" s="238"/>
      <c r="AC713" s="237"/>
      <c r="AD713" s="237"/>
      <c r="AE713" s="237"/>
      <c r="AF713" s="237"/>
      <c r="AG713" s="238"/>
      <c r="AH713" s="238"/>
      <c r="AI713" s="238"/>
      <c r="AJ713" s="238"/>
      <c r="AK713" s="86">
        <v>2.52</v>
      </c>
      <c r="AL713" s="86"/>
      <c r="AM713" s="239"/>
      <c r="AN713" s="239">
        <v>1.45</v>
      </c>
      <c r="AO713" s="98">
        <f t="shared" si="416"/>
        <v>7250</v>
      </c>
      <c r="AP713" s="98">
        <f t="shared" si="417"/>
        <v>3625</v>
      </c>
      <c r="AQ713" s="98">
        <f t="shared" si="418"/>
        <v>2755</v>
      </c>
      <c r="AR713" s="98">
        <f t="shared" si="419"/>
        <v>2030</v>
      </c>
      <c r="AS713" s="99">
        <f t="shared" si="420"/>
        <v>7300</v>
      </c>
      <c r="AT713" s="99">
        <f t="shared" si="420"/>
        <v>3600</v>
      </c>
      <c r="AU713" s="99">
        <f t="shared" si="420"/>
        <v>2800</v>
      </c>
      <c r="AV713" s="99">
        <f t="shared" si="420"/>
        <v>2000</v>
      </c>
      <c r="AW713" s="100">
        <f t="shared" si="421"/>
        <v>1087.5</v>
      </c>
      <c r="AX713" s="240" t="s">
        <v>168</v>
      </c>
      <c r="AY713" s="101">
        <v>7000</v>
      </c>
      <c r="AZ713" s="102">
        <v>2660</v>
      </c>
      <c r="BA713" s="102">
        <v>1890</v>
      </c>
      <c r="BB713" s="102">
        <v>1190</v>
      </c>
      <c r="BC713" s="237">
        <v>6000</v>
      </c>
      <c r="BD713" s="237">
        <v>2280</v>
      </c>
      <c r="BE713" s="237">
        <v>1620</v>
      </c>
      <c r="BF713" s="237">
        <v>1020</v>
      </c>
      <c r="BG713" s="103">
        <f t="shared" si="422"/>
        <v>912.5</v>
      </c>
      <c r="BJ713" s="235" t="e">
        <f>M713*#REF!</f>
        <v>#REF!</v>
      </c>
      <c r="BK713" s="235" t="e">
        <f>N713*#REF!</f>
        <v>#REF!</v>
      </c>
      <c r="BL713" s="235" t="e">
        <f>O713*#REF!</f>
        <v>#REF!</v>
      </c>
      <c r="BM713" s="235" t="e">
        <f>P713*#REF!</f>
        <v>#REF!</v>
      </c>
    </row>
    <row r="714" spans="1:65" s="7" customFormat="1" ht="35.1" customHeight="1" x14ac:dyDescent="0.25">
      <c r="A714" s="83" t="str">
        <f t="shared" si="410"/>
        <v>TB45DT+1</v>
      </c>
      <c r="B714" s="83" t="str">
        <f t="shared" si="411"/>
        <v>TB45DT+2</v>
      </c>
      <c r="C714" s="83" t="str">
        <f t="shared" si="412"/>
        <v>TB45DT+3</v>
      </c>
      <c r="D714" s="83" t="str">
        <f t="shared" si="413"/>
        <v>TB45DT+4</v>
      </c>
      <c r="E714" s="18" t="s">
        <v>168</v>
      </c>
      <c r="F714" s="85">
        <v>45</v>
      </c>
      <c r="G714" s="85"/>
      <c r="H714" s="93" t="s">
        <v>5855</v>
      </c>
      <c r="I714" s="84" t="s">
        <v>302</v>
      </c>
      <c r="J714" s="84" t="s">
        <v>282</v>
      </c>
      <c r="K714" s="84" t="str">
        <f t="shared" si="388"/>
        <v>TB45DT</v>
      </c>
      <c r="L714" s="84" t="s">
        <v>210</v>
      </c>
      <c r="M714" s="95">
        <v>6500</v>
      </c>
      <c r="N714" s="95">
        <v>3300</v>
      </c>
      <c r="O714" s="95">
        <v>2200</v>
      </c>
      <c r="P714" s="95">
        <v>1400</v>
      </c>
      <c r="Q714" s="95" t="e">
        <f>VLOOKUP(H714&amp;"Vị trí 1",#REF!,9,0)</f>
        <v>#REF!</v>
      </c>
      <c r="R714" s="95" t="e">
        <f>VLOOKUP(H714&amp;"Vị trí 2",#REF!,9,0)</f>
        <v>#REF!</v>
      </c>
      <c r="S714" s="95" t="e">
        <f>VLOOKUP(H714&amp;"Vị trí 3",#REF!,9,0)</f>
        <v>#REF!</v>
      </c>
      <c r="T714" s="95" t="e">
        <f>VLOOKUP(H714&amp;"Vị trí 4",#REF!,9,0)</f>
        <v>#REF!</v>
      </c>
      <c r="U714" s="237"/>
      <c r="V714" s="237"/>
      <c r="W714" s="237"/>
      <c r="X714" s="237"/>
      <c r="Y714" s="238"/>
      <c r="Z714" s="238"/>
      <c r="AA714" s="238"/>
      <c r="AB714" s="238"/>
      <c r="AC714" s="237"/>
      <c r="AD714" s="237"/>
      <c r="AE714" s="237"/>
      <c r="AF714" s="237"/>
      <c r="AG714" s="238"/>
      <c r="AH714" s="238"/>
      <c r="AI714" s="238"/>
      <c r="AJ714" s="238"/>
      <c r="AK714" s="86">
        <v>2.52</v>
      </c>
      <c r="AL714" s="86"/>
      <c r="AM714" s="239"/>
      <c r="AN714" s="239">
        <v>1.45</v>
      </c>
      <c r="AO714" s="98">
        <f t="shared" si="416"/>
        <v>9425</v>
      </c>
      <c r="AP714" s="98">
        <f t="shared" si="417"/>
        <v>4785</v>
      </c>
      <c r="AQ714" s="98">
        <f t="shared" si="418"/>
        <v>3190</v>
      </c>
      <c r="AR714" s="98">
        <f t="shared" si="419"/>
        <v>2030</v>
      </c>
      <c r="AS714" s="99">
        <f t="shared" si="420"/>
        <v>9400</v>
      </c>
      <c r="AT714" s="99">
        <f t="shared" si="420"/>
        <v>4800</v>
      </c>
      <c r="AU714" s="99">
        <f t="shared" si="420"/>
        <v>3200</v>
      </c>
      <c r="AV714" s="99">
        <f t="shared" si="420"/>
        <v>2000</v>
      </c>
      <c r="AW714" s="100">
        <f t="shared" si="421"/>
        <v>1413.75</v>
      </c>
      <c r="AX714" s="240" t="s">
        <v>168</v>
      </c>
      <c r="AY714" s="101">
        <v>4060</v>
      </c>
      <c r="AZ714" s="102">
        <v>2240</v>
      </c>
      <c r="BA714" s="102">
        <v>1540</v>
      </c>
      <c r="BB714" s="102">
        <v>980</v>
      </c>
      <c r="BC714" s="237">
        <v>3480</v>
      </c>
      <c r="BD714" s="237">
        <v>1920</v>
      </c>
      <c r="BE714" s="237">
        <v>1320</v>
      </c>
      <c r="BF714" s="237">
        <v>840</v>
      </c>
      <c r="BG714" s="103">
        <f t="shared" si="422"/>
        <v>586.25</v>
      </c>
      <c r="BJ714" s="235" t="e">
        <f>M714*#REF!</f>
        <v>#REF!</v>
      </c>
      <c r="BK714" s="235" t="e">
        <f>N714*#REF!</f>
        <v>#REF!</v>
      </c>
      <c r="BL714" s="235" t="e">
        <f>O714*#REF!</f>
        <v>#REF!</v>
      </c>
      <c r="BM714" s="235" t="e">
        <f>P714*#REF!</f>
        <v>#REF!</v>
      </c>
    </row>
    <row r="715" spans="1:65" s="7" customFormat="1" ht="54" customHeight="1" x14ac:dyDescent="0.25">
      <c r="A715" s="83" t="str">
        <f t="shared" si="410"/>
        <v>TB46DT+1</v>
      </c>
      <c r="B715" s="83" t="str">
        <f t="shared" si="411"/>
        <v>TB46DT+2</v>
      </c>
      <c r="C715" s="83" t="str">
        <f t="shared" si="412"/>
        <v>TB46DT+3</v>
      </c>
      <c r="D715" s="83" t="str">
        <f t="shared" si="413"/>
        <v>TB46DT+4</v>
      </c>
      <c r="E715" s="18" t="s">
        <v>168</v>
      </c>
      <c r="F715" s="85">
        <v>46</v>
      </c>
      <c r="G715" s="85"/>
      <c r="H715" s="93" t="s">
        <v>5856</v>
      </c>
      <c r="I715" s="84" t="s">
        <v>5857</v>
      </c>
      <c r="J715" s="84" t="s">
        <v>210</v>
      </c>
      <c r="K715" s="84" t="str">
        <f t="shared" si="388"/>
        <v>TB46DT</v>
      </c>
      <c r="L715" s="84" t="s">
        <v>5858</v>
      </c>
      <c r="M715" s="95">
        <v>4500</v>
      </c>
      <c r="N715" s="95">
        <v>2200</v>
      </c>
      <c r="O715" s="95">
        <v>1600</v>
      </c>
      <c r="P715" s="95">
        <v>1000</v>
      </c>
      <c r="Q715" s="95" t="e">
        <f>VLOOKUP(H715&amp;"Vị trí 1",#REF!,9,0)</f>
        <v>#REF!</v>
      </c>
      <c r="R715" s="95" t="e">
        <f>VLOOKUP(H715&amp;"Vị trí 2",#REF!,9,0)</f>
        <v>#REF!</v>
      </c>
      <c r="S715" s="95" t="e">
        <f>VLOOKUP(H715&amp;"Vị trí 3",#REF!,9,0)</f>
        <v>#REF!</v>
      </c>
      <c r="T715" s="95" t="e">
        <f>VLOOKUP(H715&amp;"Vị trí 4",#REF!,9,0)</f>
        <v>#REF!</v>
      </c>
      <c r="U715" s="237"/>
      <c r="V715" s="237"/>
      <c r="W715" s="237"/>
      <c r="X715" s="237"/>
      <c r="Y715" s="238"/>
      <c r="Z715" s="238"/>
      <c r="AA715" s="238"/>
      <c r="AB715" s="238"/>
      <c r="AC715" s="237"/>
      <c r="AD715" s="237"/>
      <c r="AE715" s="237"/>
      <c r="AF715" s="237"/>
      <c r="AG715" s="238"/>
      <c r="AH715" s="238"/>
      <c r="AI715" s="238"/>
      <c r="AJ715" s="238"/>
      <c r="AK715" s="86">
        <v>2.52</v>
      </c>
      <c r="AL715" s="86"/>
      <c r="AM715" s="239"/>
      <c r="AN715" s="239">
        <v>1.45</v>
      </c>
      <c r="AO715" s="98">
        <f t="shared" si="416"/>
        <v>6525</v>
      </c>
      <c r="AP715" s="98">
        <f t="shared" si="417"/>
        <v>3190</v>
      </c>
      <c r="AQ715" s="98">
        <f t="shared" si="418"/>
        <v>2320</v>
      </c>
      <c r="AR715" s="98">
        <f t="shared" si="419"/>
        <v>1450</v>
      </c>
      <c r="AS715" s="99">
        <f t="shared" si="420"/>
        <v>6500</v>
      </c>
      <c r="AT715" s="99">
        <f t="shared" si="420"/>
        <v>3200</v>
      </c>
      <c r="AU715" s="99">
        <f t="shared" si="420"/>
        <v>2300</v>
      </c>
      <c r="AV715" s="99">
        <f t="shared" si="420"/>
        <v>1500</v>
      </c>
      <c r="AW715" s="100">
        <f t="shared" si="421"/>
        <v>978.75</v>
      </c>
      <c r="AX715" s="240" t="s">
        <v>168</v>
      </c>
      <c r="AY715" s="101">
        <v>3150</v>
      </c>
      <c r="AZ715" s="102">
        <v>1580</v>
      </c>
      <c r="BA715" s="102">
        <v>1260</v>
      </c>
      <c r="BB715" s="102">
        <v>980</v>
      </c>
      <c r="BC715" s="237">
        <v>2700</v>
      </c>
      <c r="BD715" s="237">
        <v>1350</v>
      </c>
      <c r="BE715" s="237">
        <v>1080</v>
      </c>
      <c r="BF715" s="237">
        <v>840</v>
      </c>
      <c r="BG715" s="103">
        <f t="shared" si="422"/>
        <v>521.25</v>
      </c>
      <c r="BJ715" s="235" t="e">
        <f>M715*#REF!</f>
        <v>#REF!</v>
      </c>
      <c r="BK715" s="235" t="e">
        <f>N715*#REF!</f>
        <v>#REF!</v>
      </c>
      <c r="BL715" s="235" t="e">
        <f>O715*#REF!</f>
        <v>#REF!</v>
      </c>
      <c r="BM715" s="235" t="e">
        <f>P715*#REF!</f>
        <v>#REF!</v>
      </c>
    </row>
    <row r="716" spans="1:65" s="7" customFormat="1" ht="35.1" customHeight="1" x14ac:dyDescent="0.25">
      <c r="A716" s="83" t="str">
        <f t="shared" si="410"/>
        <v>TB47DT+1</v>
      </c>
      <c r="B716" s="83" t="str">
        <f t="shared" si="411"/>
        <v>TB47DT+2</v>
      </c>
      <c r="C716" s="83" t="str">
        <f t="shared" si="412"/>
        <v>TB47DT+3</v>
      </c>
      <c r="D716" s="83" t="str">
        <f t="shared" si="413"/>
        <v>TB47DT+4</v>
      </c>
      <c r="E716" s="18" t="s">
        <v>168</v>
      </c>
      <c r="F716" s="85">
        <v>47</v>
      </c>
      <c r="G716" s="85"/>
      <c r="H716" s="93" t="s">
        <v>5859</v>
      </c>
      <c r="I716" s="84" t="s">
        <v>212</v>
      </c>
      <c r="J716" s="84" t="s">
        <v>144</v>
      </c>
      <c r="K716" s="84" t="str">
        <f t="shared" ref="K716:K779" si="423">H716</f>
        <v>TB47DT</v>
      </c>
      <c r="L716" s="84" t="s">
        <v>1123</v>
      </c>
      <c r="M716" s="95">
        <v>8200</v>
      </c>
      <c r="N716" s="95">
        <v>3500</v>
      </c>
      <c r="O716" s="95">
        <v>2500</v>
      </c>
      <c r="P716" s="95">
        <v>1500</v>
      </c>
      <c r="Q716" s="95" t="e">
        <f>VLOOKUP(H716&amp;"Vị trí 1",#REF!,9,0)</f>
        <v>#REF!</v>
      </c>
      <c r="R716" s="95" t="e">
        <f>VLOOKUP(H716&amp;"Vị trí 2",#REF!,9,0)</f>
        <v>#REF!</v>
      </c>
      <c r="S716" s="95" t="e">
        <f>VLOOKUP(H716&amp;"Vị trí 3",#REF!,9,0)</f>
        <v>#REF!</v>
      </c>
      <c r="T716" s="95" t="e">
        <f>VLOOKUP(H716&amp;"Vị trí 4",#REF!,9,0)</f>
        <v>#REF!</v>
      </c>
      <c r="U716" s="237"/>
      <c r="V716" s="237"/>
      <c r="W716" s="237"/>
      <c r="X716" s="237"/>
      <c r="Y716" s="238"/>
      <c r="Z716" s="238"/>
      <c r="AA716" s="238"/>
      <c r="AB716" s="238"/>
      <c r="AC716" s="237"/>
      <c r="AD716" s="237"/>
      <c r="AE716" s="237"/>
      <c r="AF716" s="237"/>
      <c r="AG716" s="238"/>
      <c r="AH716" s="238"/>
      <c r="AI716" s="238"/>
      <c r="AJ716" s="238"/>
      <c r="AK716" s="86">
        <v>2.52</v>
      </c>
      <c r="AL716" s="86"/>
      <c r="AM716" s="239"/>
      <c r="AN716" s="239">
        <v>1.45</v>
      </c>
      <c r="AO716" s="98">
        <f t="shared" si="416"/>
        <v>11890</v>
      </c>
      <c r="AP716" s="98">
        <f t="shared" si="417"/>
        <v>5075</v>
      </c>
      <c r="AQ716" s="98">
        <f t="shared" si="418"/>
        <v>3625</v>
      </c>
      <c r="AR716" s="98">
        <f t="shared" si="419"/>
        <v>2175</v>
      </c>
      <c r="AS716" s="99">
        <f t="shared" si="420"/>
        <v>11900</v>
      </c>
      <c r="AT716" s="99">
        <f t="shared" si="420"/>
        <v>5100</v>
      </c>
      <c r="AU716" s="99">
        <f t="shared" si="420"/>
        <v>3600</v>
      </c>
      <c r="AV716" s="99">
        <f t="shared" si="420"/>
        <v>2200</v>
      </c>
      <c r="AW716" s="100">
        <f t="shared" si="421"/>
        <v>1783.5</v>
      </c>
      <c r="AX716" s="240" t="s">
        <v>168</v>
      </c>
      <c r="AY716" s="101">
        <v>4200</v>
      </c>
      <c r="AZ716" s="102">
        <v>2380</v>
      </c>
      <c r="BA716" s="102">
        <v>1680</v>
      </c>
      <c r="BB716" s="102">
        <v>980</v>
      </c>
      <c r="BC716" s="237">
        <v>3600</v>
      </c>
      <c r="BD716" s="237">
        <v>2040</v>
      </c>
      <c r="BE716" s="237">
        <v>1440</v>
      </c>
      <c r="BF716" s="237">
        <v>840</v>
      </c>
      <c r="BG716" s="103">
        <f t="shared" si="422"/>
        <v>416.5</v>
      </c>
      <c r="BJ716" s="235" t="e">
        <f>M716*#REF!</f>
        <v>#REF!</v>
      </c>
      <c r="BK716" s="235" t="e">
        <f>N716*#REF!</f>
        <v>#REF!</v>
      </c>
      <c r="BL716" s="235" t="e">
        <f>O716*#REF!</f>
        <v>#REF!</v>
      </c>
      <c r="BM716" s="235" t="e">
        <f>P716*#REF!</f>
        <v>#REF!</v>
      </c>
    </row>
    <row r="717" spans="1:65" s="7" customFormat="1" ht="63" x14ac:dyDescent="0.25">
      <c r="A717" s="83" t="str">
        <f t="shared" si="410"/>
        <v>TB48DT+1</v>
      </c>
      <c r="B717" s="83" t="str">
        <f t="shared" si="411"/>
        <v>TB48DT+2</v>
      </c>
      <c r="C717" s="83" t="str">
        <f t="shared" si="412"/>
        <v>TB48DT+3</v>
      </c>
      <c r="D717" s="83" t="str">
        <f t="shared" si="413"/>
        <v>TB48DT+4</v>
      </c>
      <c r="E717" s="18" t="s">
        <v>168</v>
      </c>
      <c r="F717" s="85">
        <v>48</v>
      </c>
      <c r="G717" s="85"/>
      <c r="H717" s="93" t="s">
        <v>5860</v>
      </c>
      <c r="I717" s="84" t="s">
        <v>5861</v>
      </c>
      <c r="J717" s="84" t="s">
        <v>144</v>
      </c>
      <c r="K717" s="84" t="str">
        <f t="shared" si="423"/>
        <v>TB48DT</v>
      </c>
      <c r="L717" s="84" t="s">
        <v>5862</v>
      </c>
      <c r="M717" s="95">
        <v>4500</v>
      </c>
      <c r="N717" s="95">
        <v>2200</v>
      </c>
      <c r="O717" s="95">
        <v>1800</v>
      </c>
      <c r="P717" s="95">
        <v>1400</v>
      </c>
      <c r="Q717" s="95" t="e">
        <f>VLOOKUP(H717&amp;"Vị trí 1",#REF!,9,0)</f>
        <v>#REF!</v>
      </c>
      <c r="R717" s="95" t="e">
        <f>VLOOKUP(H717&amp;"Vị trí 2",#REF!,9,0)</f>
        <v>#REF!</v>
      </c>
      <c r="S717" s="95" t="e">
        <f>VLOOKUP(H717&amp;"Vị trí 3",#REF!,9,0)</f>
        <v>#REF!</v>
      </c>
      <c r="T717" s="95" t="e">
        <f>VLOOKUP(H717&amp;"Vị trí 4",#REF!,9,0)</f>
        <v>#REF!</v>
      </c>
      <c r="U717" s="237"/>
      <c r="V717" s="237"/>
      <c r="W717" s="237"/>
      <c r="X717" s="237"/>
      <c r="Y717" s="238"/>
      <c r="Z717" s="238"/>
      <c r="AA717" s="238"/>
      <c r="AB717" s="238"/>
      <c r="AC717" s="237"/>
      <c r="AD717" s="237"/>
      <c r="AE717" s="237"/>
      <c r="AF717" s="237"/>
      <c r="AG717" s="238"/>
      <c r="AH717" s="238"/>
      <c r="AI717" s="238"/>
      <c r="AJ717" s="238"/>
      <c r="AK717" s="86">
        <v>2.52</v>
      </c>
      <c r="AL717" s="86"/>
      <c r="AM717" s="239"/>
      <c r="AN717" s="239">
        <v>1.45</v>
      </c>
      <c r="AO717" s="98">
        <f t="shared" si="416"/>
        <v>6525</v>
      </c>
      <c r="AP717" s="98">
        <f t="shared" si="417"/>
        <v>3190</v>
      </c>
      <c r="AQ717" s="98">
        <f t="shared" si="418"/>
        <v>2610</v>
      </c>
      <c r="AR717" s="98">
        <f t="shared" si="419"/>
        <v>2030</v>
      </c>
      <c r="AS717" s="99">
        <f t="shared" si="420"/>
        <v>6500</v>
      </c>
      <c r="AT717" s="99">
        <f t="shared" si="420"/>
        <v>3200</v>
      </c>
      <c r="AU717" s="99">
        <f t="shared" si="420"/>
        <v>2600</v>
      </c>
      <c r="AV717" s="99">
        <f t="shared" si="420"/>
        <v>2000</v>
      </c>
      <c r="AW717" s="100">
        <f t="shared" si="421"/>
        <v>978.75</v>
      </c>
      <c r="AX717" s="240" t="s">
        <v>168</v>
      </c>
      <c r="AY717" s="101">
        <v>4200</v>
      </c>
      <c r="AZ717" s="102">
        <v>2100</v>
      </c>
      <c r="BA717" s="102">
        <v>1540</v>
      </c>
      <c r="BB717" s="102">
        <v>980</v>
      </c>
      <c r="BC717" s="237">
        <v>3600</v>
      </c>
      <c r="BD717" s="237">
        <v>1800</v>
      </c>
      <c r="BE717" s="237">
        <v>1320</v>
      </c>
      <c r="BF717" s="237">
        <v>840</v>
      </c>
      <c r="BG717" s="103">
        <f t="shared" si="422"/>
        <v>1021.25</v>
      </c>
      <c r="BJ717" s="235" t="e">
        <f>M717*#REF!</f>
        <v>#REF!</v>
      </c>
      <c r="BK717" s="235" t="e">
        <f>N717*#REF!</f>
        <v>#REF!</v>
      </c>
      <c r="BL717" s="235" t="e">
        <f>O717*#REF!</f>
        <v>#REF!</v>
      </c>
      <c r="BM717" s="235" t="e">
        <f>P717*#REF!</f>
        <v>#REF!</v>
      </c>
    </row>
    <row r="718" spans="1:65" s="18" customFormat="1" ht="35.1" customHeight="1" x14ac:dyDescent="0.25">
      <c r="A718" s="83" t="str">
        <f t="shared" si="410"/>
        <v>TB49DT+1</v>
      </c>
      <c r="B718" s="83" t="str">
        <f t="shared" si="411"/>
        <v>TB49DT+2</v>
      </c>
      <c r="C718" s="83" t="str">
        <f t="shared" si="412"/>
        <v>TB49DT+3</v>
      </c>
      <c r="D718" s="83" t="str">
        <f t="shared" si="413"/>
        <v>TB49DT+4</v>
      </c>
      <c r="E718" s="18" t="s">
        <v>168</v>
      </c>
      <c r="F718" s="85">
        <v>49</v>
      </c>
      <c r="G718" s="85"/>
      <c r="H718" s="93" t="s">
        <v>5863</v>
      </c>
      <c r="I718" s="84" t="s">
        <v>5845</v>
      </c>
      <c r="J718" s="84" t="s">
        <v>144</v>
      </c>
      <c r="K718" s="84"/>
      <c r="L718" s="84" t="s">
        <v>5255</v>
      </c>
      <c r="M718" s="96"/>
      <c r="N718" s="96"/>
      <c r="O718" s="96"/>
      <c r="P718" s="96"/>
      <c r="Q718" s="95"/>
      <c r="R718" s="95"/>
      <c r="S718" s="95"/>
      <c r="T718" s="95"/>
      <c r="U718" s="237"/>
      <c r="V718" s="237"/>
      <c r="W718" s="237"/>
      <c r="X718" s="237"/>
      <c r="Y718" s="238"/>
      <c r="Z718" s="238"/>
      <c r="AA718" s="238"/>
      <c r="AB718" s="238"/>
      <c r="AC718" s="237"/>
      <c r="AD718" s="237"/>
      <c r="AE718" s="237"/>
      <c r="AF718" s="237"/>
      <c r="AG718" s="238"/>
      <c r="AH718" s="238"/>
      <c r="AI718" s="238"/>
      <c r="AJ718" s="238"/>
      <c r="AK718" s="86"/>
      <c r="AL718" s="86"/>
      <c r="AM718" s="239"/>
      <c r="AN718" s="239"/>
      <c r="AO718" s="98"/>
      <c r="AP718" s="98"/>
      <c r="AQ718" s="98"/>
      <c r="AR718" s="98"/>
      <c r="AS718" s="98"/>
      <c r="AT718" s="98"/>
      <c r="AU718" s="98"/>
      <c r="AV718" s="98"/>
      <c r="AW718" s="58"/>
      <c r="AX718" s="240" t="s">
        <v>168</v>
      </c>
      <c r="AY718" s="101">
        <v>3010</v>
      </c>
      <c r="AZ718" s="102">
        <v>1470</v>
      </c>
      <c r="BA718" s="102">
        <v>1120</v>
      </c>
      <c r="BB718" s="102">
        <v>910</v>
      </c>
      <c r="BC718" s="237">
        <v>2580</v>
      </c>
      <c r="BD718" s="237">
        <v>1260</v>
      </c>
      <c r="BE718" s="237">
        <v>960</v>
      </c>
      <c r="BF718" s="237">
        <v>780</v>
      </c>
      <c r="BJ718" s="235" t="e">
        <f>M718*#REF!</f>
        <v>#REF!</v>
      </c>
      <c r="BK718" s="235" t="e">
        <f>N718*#REF!</f>
        <v>#REF!</v>
      </c>
      <c r="BL718" s="235" t="e">
        <f>O718*#REF!</f>
        <v>#REF!</v>
      </c>
      <c r="BM718" s="235" t="e">
        <f>P718*#REF!</f>
        <v>#REF!</v>
      </c>
    </row>
    <row r="719" spans="1:65" ht="35.1" customHeight="1" x14ac:dyDescent="0.25">
      <c r="A719" s="83" t="str">
        <f t="shared" si="410"/>
        <v>TB49DT_D1+1</v>
      </c>
      <c r="B719" s="83" t="str">
        <f t="shared" si="411"/>
        <v>TB49DT_D1+2</v>
      </c>
      <c r="C719" s="83" t="str">
        <f t="shared" si="412"/>
        <v>TB49DT_D1+3</v>
      </c>
      <c r="D719" s="83" t="str">
        <f t="shared" si="413"/>
        <v>TB49DT_D1+4</v>
      </c>
      <c r="E719" s="18" t="s">
        <v>168</v>
      </c>
      <c r="F719" s="85"/>
      <c r="G719" s="85"/>
      <c r="H719" s="93" t="s">
        <v>5864</v>
      </c>
      <c r="I719" s="84" t="s">
        <v>5865</v>
      </c>
      <c r="J719" s="84" t="s">
        <v>144</v>
      </c>
      <c r="K719" s="84" t="str">
        <f t="shared" si="423"/>
        <v>TB49DT_D1</v>
      </c>
      <c r="L719" s="84" t="s">
        <v>5745</v>
      </c>
      <c r="M719" s="95">
        <v>10000</v>
      </c>
      <c r="N719" s="95">
        <v>3800</v>
      </c>
      <c r="O719" s="95">
        <v>2700</v>
      </c>
      <c r="P719" s="95">
        <v>1700</v>
      </c>
      <c r="Q719" s="95" t="e">
        <f>VLOOKUP(H719&amp;"Vị trí 1",#REF!,9,0)</f>
        <v>#REF!</v>
      </c>
      <c r="R719" s="95" t="e">
        <f>VLOOKUP(H719&amp;"Vị trí 2",#REF!,9,0)</f>
        <v>#REF!</v>
      </c>
      <c r="S719" s="95" t="e">
        <f>VLOOKUP(H719&amp;"Vị trí 3",#REF!,9,0)</f>
        <v>#REF!</v>
      </c>
      <c r="T719" s="95" t="e">
        <f>VLOOKUP(H719&amp;"Vị trí 4",#REF!,9,0)</f>
        <v>#REF!</v>
      </c>
      <c r="U719" s="237"/>
      <c r="V719" s="237" t="e">
        <f>VLOOKUP(B719,#REF!,32,0)</f>
        <v>#REF!</v>
      </c>
      <c r="W719" s="237"/>
      <c r="X719" s="237"/>
      <c r="Y719" s="238"/>
      <c r="Z719" s="238" t="e">
        <f>V719/N719</f>
        <v>#REF!</v>
      </c>
      <c r="AA719" s="238"/>
      <c r="AB719" s="238"/>
      <c r="AC719" s="237" t="e">
        <f>VLOOKUP(H719,#REF!,5,0)</f>
        <v>#REF!</v>
      </c>
      <c r="AD719" s="237"/>
      <c r="AE719" s="237"/>
      <c r="AF719" s="237"/>
      <c r="AG719" s="238" t="e">
        <f>AC719/M719</f>
        <v>#REF!</v>
      </c>
      <c r="AH719" s="238"/>
      <c r="AI719" s="238"/>
      <c r="AJ719" s="238"/>
      <c r="AK719" s="86">
        <v>2.52</v>
      </c>
      <c r="AL719" s="86"/>
      <c r="AM719" s="239" t="e">
        <f>AVERAGE(AG719:AJ719)</f>
        <v>#REF!</v>
      </c>
      <c r="AN719" s="239">
        <v>1.45</v>
      </c>
      <c r="AO719" s="98">
        <f t="shared" ref="AO719:AO737" si="424">M719*$AN719</f>
        <v>14500</v>
      </c>
      <c r="AP719" s="98">
        <f t="shared" ref="AP719:AP737" si="425">N719*$AN719</f>
        <v>5510</v>
      </c>
      <c r="AQ719" s="98">
        <f t="shared" ref="AQ719:AQ737" si="426">O719*$AN719</f>
        <v>3915</v>
      </c>
      <c r="AR719" s="98">
        <f t="shared" ref="AR719:AR737" si="427">P719*$AN719</f>
        <v>2465</v>
      </c>
      <c r="AS719" s="99">
        <f t="shared" ref="AS719:AV737" si="428">IF(AO719&lt;1000,ROUND(AO719,-1),ROUND(AO719,-2))</f>
        <v>14500</v>
      </c>
      <c r="AT719" s="99">
        <f t="shared" si="428"/>
        <v>5500</v>
      </c>
      <c r="AU719" s="99">
        <f t="shared" si="428"/>
        <v>3900</v>
      </c>
      <c r="AV719" s="99">
        <f t="shared" si="428"/>
        <v>2500</v>
      </c>
      <c r="AW719" s="100">
        <f t="shared" ref="AW719:AW729" si="429">AO719*0.15</f>
        <v>2175</v>
      </c>
      <c r="AX719" s="244" t="s">
        <v>168</v>
      </c>
      <c r="AY719" s="101">
        <v>5600</v>
      </c>
      <c r="AZ719" s="102">
        <v>2520</v>
      </c>
      <c r="BA719" s="102">
        <v>1680</v>
      </c>
      <c r="BB719" s="102">
        <v>980</v>
      </c>
      <c r="BC719" s="237">
        <v>4800</v>
      </c>
      <c r="BD719" s="237">
        <v>2160</v>
      </c>
      <c r="BE719" s="237">
        <v>1440</v>
      </c>
      <c r="BF719" s="237">
        <v>840</v>
      </c>
      <c r="BG719" s="103">
        <f t="shared" ref="BG719:BG729" si="430">AV719-AW719</f>
        <v>325</v>
      </c>
      <c r="BJ719" s="235" t="e">
        <f>M719*#REF!</f>
        <v>#REF!</v>
      </c>
      <c r="BK719" s="235" t="e">
        <f>N719*#REF!</f>
        <v>#REF!</v>
      </c>
      <c r="BL719" s="235" t="e">
        <f>O719*#REF!</f>
        <v>#REF!</v>
      </c>
      <c r="BM719" s="235" t="e">
        <f>P719*#REF!</f>
        <v>#REF!</v>
      </c>
    </row>
    <row r="720" spans="1:65" s="18" customFormat="1" ht="35.1" customHeight="1" x14ac:dyDescent="0.25">
      <c r="A720" s="83" t="str">
        <f t="shared" si="410"/>
        <v>TB49DT_D2+1</v>
      </c>
      <c r="B720" s="83" t="str">
        <f t="shared" si="411"/>
        <v>TB49DT_D2+2</v>
      </c>
      <c r="C720" s="83" t="str">
        <f t="shared" si="412"/>
        <v>TB49DT_D2+3</v>
      </c>
      <c r="D720" s="83" t="str">
        <f t="shared" si="413"/>
        <v>TB49DT_D2+4</v>
      </c>
      <c r="E720" s="18" t="s">
        <v>168</v>
      </c>
      <c r="F720" s="85"/>
      <c r="G720" s="85"/>
      <c r="H720" s="93" t="s">
        <v>5866</v>
      </c>
      <c r="I720" s="84" t="s">
        <v>5867</v>
      </c>
      <c r="J720" s="84" t="s">
        <v>5745</v>
      </c>
      <c r="K720" s="84" t="str">
        <f t="shared" si="423"/>
        <v>TB49DT_D2</v>
      </c>
      <c r="L720" s="84" t="s">
        <v>5255</v>
      </c>
      <c r="M720" s="95">
        <v>5800</v>
      </c>
      <c r="N720" s="95">
        <v>3200</v>
      </c>
      <c r="O720" s="95">
        <v>2200</v>
      </c>
      <c r="P720" s="95">
        <v>1400</v>
      </c>
      <c r="Q720" s="95" t="e">
        <f>VLOOKUP(H720&amp;"Vị trí 1",#REF!,9,0)</f>
        <v>#REF!</v>
      </c>
      <c r="R720" s="95" t="e">
        <f>VLOOKUP(H720&amp;"Vị trí 2",#REF!,9,0)</f>
        <v>#REF!</v>
      </c>
      <c r="S720" s="95" t="e">
        <f>VLOOKUP(H720&amp;"Vị trí 3",#REF!,9,0)</f>
        <v>#REF!</v>
      </c>
      <c r="T720" s="95" t="e">
        <f>VLOOKUP(H720&amp;"Vị trí 4",#REF!,9,0)</f>
        <v>#REF!</v>
      </c>
      <c r="U720" s="237"/>
      <c r="V720" s="237"/>
      <c r="W720" s="237"/>
      <c r="X720" s="237"/>
      <c r="Y720" s="238"/>
      <c r="Z720" s="238"/>
      <c r="AA720" s="238"/>
      <c r="AB720" s="238"/>
      <c r="AC720" s="237"/>
      <c r="AD720" s="237"/>
      <c r="AE720" s="237"/>
      <c r="AF720" s="237"/>
      <c r="AG720" s="238"/>
      <c r="AH720" s="238"/>
      <c r="AI720" s="238"/>
      <c r="AJ720" s="238"/>
      <c r="AK720" s="86">
        <v>2.52</v>
      </c>
      <c r="AL720" s="86"/>
      <c r="AM720" s="239"/>
      <c r="AN720" s="239">
        <v>1.45</v>
      </c>
      <c r="AO720" s="98">
        <f t="shared" si="424"/>
        <v>8410</v>
      </c>
      <c r="AP720" s="98">
        <f t="shared" si="425"/>
        <v>4640</v>
      </c>
      <c r="AQ720" s="98">
        <f t="shared" si="426"/>
        <v>3190</v>
      </c>
      <c r="AR720" s="98">
        <f t="shared" si="427"/>
        <v>2030</v>
      </c>
      <c r="AS720" s="99">
        <f t="shared" si="428"/>
        <v>8400</v>
      </c>
      <c r="AT720" s="99">
        <f t="shared" si="428"/>
        <v>4600</v>
      </c>
      <c r="AU720" s="99">
        <f t="shared" si="428"/>
        <v>3200</v>
      </c>
      <c r="AV720" s="99">
        <f t="shared" si="428"/>
        <v>2000</v>
      </c>
      <c r="AW720" s="100">
        <f t="shared" si="429"/>
        <v>1261.5</v>
      </c>
      <c r="AX720" s="240" t="s">
        <v>168</v>
      </c>
      <c r="AY720" s="101">
        <v>5250</v>
      </c>
      <c r="AZ720" s="102">
        <v>3150</v>
      </c>
      <c r="BA720" s="102">
        <v>2240</v>
      </c>
      <c r="BB720" s="102">
        <v>1190</v>
      </c>
      <c r="BC720" s="237">
        <v>4500</v>
      </c>
      <c r="BD720" s="237">
        <v>2700</v>
      </c>
      <c r="BE720" s="237">
        <v>1920</v>
      </c>
      <c r="BF720" s="237">
        <v>1020</v>
      </c>
      <c r="BG720" s="103">
        <f t="shared" si="430"/>
        <v>738.5</v>
      </c>
      <c r="BJ720" s="235" t="e">
        <f>M720*#REF!</f>
        <v>#REF!</v>
      </c>
      <c r="BK720" s="235" t="e">
        <f>N720*#REF!</f>
        <v>#REF!</v>
      </c>
      <c r="BL720" s="235" t="e">
        <f>O720*#REF!</f>
        <v>#REF!</v>
      </c>
      <c r="BM720" s="235" t="e">
        <f>P720*#REF!</f>
        <v>#REF!</v>
      </c>
    </row>
    <row r="721" spans="1:65" s="18" customFormat="1" ht="47.25" customHeight="1" x14ac:dyDescent="0.25">
      <c r="A721" s="83" t="str">
        <f t="shared" si="410"/>
        <v>TB50DT+1</v>
      </c>
      <c r="B721" s="83" t="str">
        <f t="shared" si="411"/>
        <v>TB50DT+2</v>
      </c>
      <c r="C721" s="83" t="str">
        <f t="shared" si="412"/>
        <v>TB50DT+3</v>
      </c>
      <c r="D721" s="83" t="str">
        <f t="shared" si="413"/>
        <v>TB50DT+4</v>
      </c>
      <c r="E721" s="18" t="s">
        <v>168</v>
      </c>
      <c r="F721" s="85">
        <v>50</v>
      </c>
      <c r="G721" s="85"/>
      <c r="H721" s="93" t="s">
        <v>5868</v>
      </c>
      <c r="I721" s="84" t="s">
        <v>5869</v>
      </c>
      <c r="J721" s="84" t="s">
        <v>244</v>
      </c>
      <c r="K721" s="84" t="str">
        <f t="shared" si="423"/>
        <v>TB50DT</v>
      </c>
      <c r="L721" s="84" t="s">
        <v>282</v>
      </c>
      <c r="M721" s="95">
        <v>4500</v>
      </c>
      <c r="N721" s="95">
        <v>2250</v>
      </c>
      <c r="O721" s="95">
        <v>1800</v>
      </c>
      <c r="P721" s="95">
        <v>1400</v>
      </c>
      <c r="Q721" s="95" t="e">
        <f>VLOOKUP(H721&amp;"Vị trí 1",#REF!,9,0)</f>
        <v>#REF!</v>
      </c>
      <c r="R721" s="95" t="e">
        <f>VLOOKUP(H721&amp;"Vị trí 2",#REF!,9,0)</f>
        <v>#REF!</v>
      </c>
      <c r="S721" s="95" t="e">
        <f>VLOOKUP(H721&amp;"Vị trí 3",#REF!,9,0)</f>
        <v>#REF!</v>
      </c>
      <c r="T721" s="95" t="e">
        <f>VLOOKUP(H721&amp;"Vị trí 4",#REF!,9,0)</f>
        <v>#REF!</v>
      </c>
      <c r="U721" s="237"/>
      <c r="V721" s="237"/>
      <c r="W721" s="237"/>
      <c r="X721" s="237"/>
      <c r="Y721" s="238"/>
      <c r="Z721" s="238"/>
      <c r="AA721" s="238"/>
      <c r="AB721" s="238"/>
      <c r="AC721" s="237"/>
      <c r="AD721" s="237"/>
      <c r="AE721" s="237"/>
      <c r="AF721" s="237"/>
      <c r="AG721" s="238"/>
      <c r="AH721" s="238"/>
      <c r="AI721" s="238"/>
      <c r="AJ721" s="238"/>
      <c r="AK721" s="86">
        <v>2.52</v>
      </c>
      <c r="AL721" s="86"/>
      <c r="AM721" s="239"/>
      <c r="AN721" s="239">
        <v>1.45</v>
      </c>
      <c r="AO721" s="98">
        <f t="shared" si="424"/>
        <v>6525</v>
      </c>
      <c r="AP721" s="98">
        <f t="shared" si="425"/>
        <v>3262.5</v>
      </c>
      <c r="AQ721" s="98">
        <f t="shared" si="426"/>
        <v>2610</v>
      </c>
      <c r="AR721" s="98">
        <f t="shared" si="427"/>
        <v>2030</v>
      </c>
      <c r="AS721" s="99">
        <f t="shared" si="428"/>
        <v>6500</v>
      </c>
      <c r="AT721" s="99">
        <f t="shared" si="428"/>
        <v>3300</v>
      </c>
      <c r="AU721" s="99">
        <f t="shared" si="428"/>
        <v>2600</v>
      </c>
      <c r="AV721" s="99">
        <f t="shared" si="428"/>
        <v>2000</v>
      </c>
      <c r="AW721" s="100">
        <f t="shared" si="429"/>
        <v>978.75</v>
      </c>
      <c r="AX721" s="240" t="s">
        <v>168</v>
      </c>
      <c r="AY721" s="101">
        <v>3010</v>
      </c>
      <c r="AZ721" s="102">
        <v>1470</v>
      </c>
      <c r="BA721" s="102">
        <v>1120</v>
      </c>
      <c r="BB721" s="102">
        <v>980</v>
      </c>
      <c r="BC721" s="237">
        <v>2580</v>
      </c>
      <c r="BD721" s="237">
        <v>1260</v>
      </c>
      <c r="BE721" s="237">
        <v>960</v>
      </c>
      <c r="BF721" s="237">
        <v>840</v>
      </c>
      <c r="BG721" s="103">
        <f t="shared" si="430"/>
        <v>1021.25</v>
      </c>
      <c r="BJ721" s="235" t="e">
        <f>M721*#REF!</f>
        <v>#REF!</v>
      </c>
      <c r="BK721" s="235" t="e">
        <f>N721*#REF!</f>
        <v>#REF!</v>
      </c>
      <c r="BL721" s="235" t="e">
        <f>O721*#REF!</f>
        <v>#REF!</v>
      </c>
      <c r="BM721" s="235" t="e">
        <f>P721*#REF!</f>
        <v>#REF!</v>
      </c>
    </row>
    <row r="722" spans="1:65" s="18" customFormat="1" ht="35.1" customHeight="1" x14ac:dyDescent="0.25">
      <c r="A722" s="83" t="str">
        <f t="shared" si="410"/>
        <v>TB51DT+1</v>
      </c>
      <c r="B722" s="83" t="str">
        <f t="shared" si="411"/>
        <v>TB51DT+2</v>
      </c>
      <c r="C722" s="83" t="str">
        <f t="shared" si="412"/>
        <v>TB51DT+3</v>
      </c>
      <c r="D722" s="83" t="str">
        <f t="shared" si="413"/>
        <v>TB51DT+4</v>
      </c>
      <c r="E722" s="18" t="s">
        <v>168</v>
      </c>
      <c r="F722" s="85">
        <v>51</v>
      </c>
      <c r="G722" s="85"/>
      <c r="H722" s="93" t="s">
        <v>5870</v>
      </c>
      <c r="I722" s="84" t="s">
        <v>299</v>
      </c>
      <c r="J722" s="84" t="s">
        <v>5745</v>
      </c>
      <c r="K722" s="84" t="str">
        <f t="shared" si="423"/>
        <v>TB51DT</v>
      </c>
      <c r="L722" s="84" t="s">
        <v>5871</v>
      </c>
      <c r="M722" s="95">
        <v>6000</v>
      </c>
      <c r="N722" s="95">
        <v>3400</v>
      </c>
      <c r="O722" s="95">
        <v>2400</v>
      </c>
      <c r="P722" s="95">
        <v>1400</v>
      </c>
      <c r="Q722" s="95" t="e">
        <f>VLOOKUP(H722&amp;"Vị trí 1",#REF!,9,0)</f>
        <v>#REF!</v>
      </c>
      <c r="R722" s="95" t="e">
        <f>VLOOKUP(H722&amp;"Vị trí 2",#REF!,9,0)</f>
        <v>#REF!</v>
      </c>
      <c r="S722" s="95" t="e">
        <f>VLOOKUP(H722&amp;"Vị trí 3",#REF!,9,0)</f>
        <v>#REF!</v>
      </c>
      <c r="T722" s="95" t="e">
        <f>VLOOKUP(H722&amp;"Vị trí 4",#REF!,9,0)</f>
        <v>#REF!</v>
      </c>
      <c r="U722" s="237"/>
      <c r="V722" s="237"/>
      <c r="W722" s="237"/>
      <c r="X722" s="237"/>
      <c r="Y722" s="238"/>
      <c r="Z722" s="238"/>
      <c r="AA722" s="238"/>
      <c r="AB722" s="238"/>
      <c r="AC722" s="237"/>
      <c r="AD722" s="237"/>
      <c r="AE722" s="237"/>
      <c r="AF722" s="237"/>
      <c r="AG722" s="238"/>
      <c r="AH722" s="238"/>
      <c r="AI722" s="238"/>
      <c r="AJ722" s="238"/>
      <c r="AK722" s="86">
        <v>2.52</v>
      </c>
      <c r="AL722" s="86"/>
      <c r="AM722" s="239"/>
      <c r="AN722" s="239">
        <v>1.45</v>
      </c>
      <c r="AO722" s="98">
        <f t="shared" si="424"/>
        <v>8700</v>
      </c>
      <c r="AP722" s="98">
        <f t="shared" si="425"/>
        <v>4930</v>
      </c>
      <c r="AQ722" s="98">
        <f t="shared" si="426"/>
        <v>3480</v>
      </c>
      <c r="AR722" s="98">
        <f t="shared" si="427"/>
        <v>2030</v>
      </c>
      <c r="AS722" s="99">
        <f t="shared" si="428"/>
        <v>8700</v>
      </c>
      <c r="AT722" s="99">
        <f t="shared" si="428"/>
        <v>4900</v>
      </c>
      <c r="AU722" s="99">
        <f t="shared" si="428"/>
        <v>3500</v>
      </c>
      <c r="AV722" s="99">
        <f t="shared" si="428"/>
        <v>2000</v>
      </c>
      <c r="AW722" s="100">
        <f t="shared" si="429"/>
        <v>1305</v>
      </c>
      <c r="AX722" s="240" t="s">
        <v>168</v>
      </c>
      <c r="AY722" s="101">
        <v>3500</v>
      </c>
      <c r="AZ722" s="102">
        <v>2100</v>
      </c>
      <c r="BA722" s="102">
        <v>1540</v>
      </c>
      <c r="BB722" s="102">
        <v>980</v>
      </c>
      <c r="BC722" s="237">
        <v>3000</v>
      </c>
      <c r="BD722" s="237">
        <v>1800</v>
      </c>
      <c r="BE722" s="237">
        <v>1320</v>
      </c>
      <c r="BF722" s="237">
        <v>840</v>
      </c>
      <c r="BG722" s="103">
        <f t="shared" si="430"/>
        <v>695</v>
      </c>
      <c r="BJ722" s="235" t="e">
        <f>M722*#REF!</f>
        <v>#REF!</v>
      </c>
      <c r="BK722" s="235" t="e">
        <f>N722*#REF!</f>
        <v>#REF!</v>
      </c>
      <c r="BL722" s="235" t="e">
        <f>O722*#REF!</f>
        <v>#REF!</v>
      </c>
      <c r="BM722" s="235" t="e">
        <f>P722*#REF!</f>
        <v>#REF!</v>
      </c>
    </row>
    <row r="723" spans="1:65" s="18" customFormat="1" ht="35.1" customHeight="1" x14ac:dyDescent="0.25">
      <c r="A723" s="83" t="str">
        <f t="shared" si="410"/>
        <v>TB52DT+1</v>
      </c>
      <c r="B723" s="83" t="str">
        <f t="shared" si="411"/>
        <v>TB52DT+2</v>
      </c>
      <c r="C723" s="83" t="str">
        <f t="shared" si="412"/>
        <v>TB52DT+3</v>
      </c>
      <c r="D723" s="83" t="str">
        <f t="shared" si="413"/>
        <v>TB52DT+4</v>
      </c>
      <c r="E723" s="18" t="s">
        <v>168</v>
      </c>
      <c r="F723" s="85">
        <v>52</v>
      </c>
      <c r="G723" s="85"/>
      <c r="H723" s="93" t="s">
        <v>5872</v>
      </c>
      <c r="I723" s="84" t="s">
        <v>5873</v>
      </c>
      <c r="J723" s="84" t="s">
        <v>5693</v>
      </c>
      <c r="K723" s="84" t="str">
        <f t="shared" si="423"/>
        <v>TB52DT</v>
      </c>
      <c r="L723" s="84" t="s">
        <v>5874</v>
      </c>
      <c r="M723" s="95">
        <v>6000</v>
      </c>
      <c r="N723" s="95">
        <v>3000</v>
      </c>
      <c r="O723" s="95">
        <v>2200</v>
      </c>
      <c r="P723" s="95">
        <v>1400</v>
      </c>
      <c r="Q723" s="95" t="e">
        <f>VLOOKUP(H723&amp;"Vị trí 1",#REF!,9,0)</f>
        <v>#REF!</v>
      </c>
      <c r="R723" s="95" t="e">
        <f>VLOOKUP(H723&amp;"Vị trí 2",#REF!,9,0)</f>
        <v>#REF!</v>
      </c>
      <c r="S723" s="95" t="e">
        <f>VLOOKUP(H723&amp;"Vị trí 3",#REF!,9,0)</f>
        <v>#REF!</v>
      </c>
      <c r="T723" s="95" t="e">
        <f>VLOOKUP(H723&amp;"Vị trí 4",#REF!,9,0)</f>
        <v>#REF!</v>
      </c>
      <c r="U723" s="237"/>
      <c r="V723" s="237"/>
      <c r="W723" s="237"/>
      <c r="X723" s="237"/>
      <c r="Y723" s="238"/>
      <c r="Z723" s="238"/>
      <c r="AA723" s="238"/>
      <c r="AB723" s="238"/>
      <c r="AC723" s="237"/>
      <c r="AD723" s="237"/>
      <c r="AE723" s="237"/>
      <c r="AF723" s="237"/>
      <c r="AG723" s="238"/>
      <c r="AH723" s="238"/>
      <c r="AI723" s="238"/>
      <c r="AJ723" s="238"/>
      <c r="AK723" s="86">
        <v>2.52</v>
      </c>
      <c r="AL723" s="86"/>
      <c r="AM723" s="239"/>
      <c r="AN723" s="239">
        <v>1.45</v>
      </c>
      <c r="AO723" s="98">
        <f t="shared" si="424"/>
        <v>8700</v>
      </c>
      <c r="AP723" s="98">
        <f t="shared" si="425"/>
        <v>4350</v>
      </c>
      <c r="AQ723" s="98">
        <f t="shared" si="426"/>
        <v>3190</v>
      </c>
      <c r="AR723" s="98">
        <f t="shared" si="427"/>
        <v>2030</v>
      </c>
      <c r="AS723" s="99">
        <f t="shared" si="428"/>
        <v>8700</v>
      </c>
      <c r="AT723" s="99">
        <f t="shared" si="428"/>
        <v>4400</v>
      </c>
      <c r="AU723" s="99">
        <f t="shared" si="428"/>
        <v>3200</v>
      </c>
      <c r="AV723" s="99">
        <f t="shared" si="428"/>
        <v>2000</v>
      </c>
      <c r="AW723" s="100">
        <f t="shared" si="429"/>
        <v>1305</v>
      </c>
      <c r="AX723" s="240" t="s">
        <v>168</v>
      </c>
      <c r="AY723" s="101">
        <v>3500</v>
      </c>
      <c r="AZ723" s="102">
        <v>2100</v>
      </c>
      <c r="BA723" s="102">
        <v>1540</v>
      </c>
      <c r="BB723" s="102">
        <v>980</v>
      </c>
      <c r="BC723" s="204">
        <v>3000</v>
      </c>
      <c r="BD723" s="204">
        <v>1800</v>
      </c>
      <c r="BE723" s="204">
        <v>1320</v>
      </c>
      <c r="BF723" s="204">
        <v>840</v>
      </c>
      <c r="BG723" s="103">
        <f t="shared" si="430"/>
        <v>695</v>
      </c>
      <c r="BJ723" s="235" t="e">
        <f>M723*#REF!</f>
        <v>#REF!</v>
      </c>
      <c r="BK723" s="235" t="e">
        <f>N723*#REF!</f>
        <v>#REF!</v>
      </c>
      <c r="BL723" s="235" t="e">
        <f>O723*#REF!</f>
        <v>#REF!</v>
      </c>
      <c r="BM723" s="235" t="e">
        <f>P723*#REF!</f>
        <v>#REF!</v>
      </c>
    </row>
    <row r="724" spans="1:65" s="18" customFormat="1" ht="35.1" customHeight="1" x14ac:dyDescent="0.25">
      <c r="A724" s="83" t="str">
        <f t="shared" si="410"/>
        <v>TB53DT+1</v>
      </c>
      <c r="B724" s="83" t="str">
        <f t="shared" si="411"/>
        <v>TB53DT+2</v>
      </c>
      <c r="C724" s="83" t="str">
        <f t="shared" si="412"/>
        <v>TB53DT+3</v>
      </c>
      <c r="D724" s="83" t="str">
        <f t="shared" si="413"/>
        <v>TB53DT+4</v>
      </c>
      <c r="E724" s="18" t="s">
        <v>168</v>
      </c>
      <c r="F724" s="85">
        <v>53</v>
      </c>
      <c r="G724" s="85"/>
      <c r="H724" s="93" t="s">
        <v>5875</v>
      </c>
      <c r="I724" s="84" t="s">
        <v>5876</v>
      </c>
      <c r="J724" s="84" t="s">
        <v>92</v>
      </c>
      <c r="K724" s="84" t="str">
        <f t="shared" si="423"/>
        <v>TB53DT</v>
      </c>
      <c r="L724" s="84" t="s">
        <v>299</v>
      </c>
      <c r="M724" s="95">
        <v>4300</v>
      </c>
      <c r="N724" s="95">
        <v>2100</v>
      </c>
      <c r="O724" s="95">
        <v>1600</v>
      </c>
      <c r="P724" s="95">
        <v>1300</v>
      </c>
      <c r="Q724" s="95" t="e">
        <f>VLOOKUP(H724&amp;"Vị trí 1",#REF!,9,0)</f>
        <v>#REF!</v>
      </c>
      <c r="R724" s="95" t="e">
        <f>VLOOKUP(H724&amp;"Vị trí 2",#REF!,9,0)</f>
        <v>#REF!</v>
      </c>
      <c r="S724" s="95" t="e">
        <f>VLOOKUP(H724&amp;"Vị trí 3",#REF!,9,0)</f>
        <v>#REF!</v>
      </c>
      <c r="T724" s="95" t="e">
        <f>VLOOKUP(H724&amp;"Vị trí 4",#REF!,9,0)</f>
        <v>#REF!</v>
      </c>
      <c r="U724" s="237"/>
      <c r="V724" s="237"/>
      <c r="W724" s="237"/>
      <c r="X724" s="237"/>
      <c r="Y724" s="238"/>
      <c r="Z724" s="238"/>
      <c r="AA724" s="238"/>
      <c r="AB724" s="238"/>
      <c r="AC724" s="237"/>
      <c r="AD724" s="237"/>
      <c r="AE724" s="237"/>
      <c r="AF724" s="237"/>
      <c r="AG724" s="238"/>
      <c r="AH724" s="238"/>
      <c r="AI724" s="238"/>
      <c r="AJ724" s="238"/>
      <c r="AK724" s="86">
        <v>2.52</v>
      </c>
      <c r="AL724" s="86"/>
      <c r="AM724" s="239"/>
      <c r="AN724" s="239">
        <v>1.45</v>
      </c>
      <c r="AO724" s="98">
        <f t="shared" si="424"/>
        <v>6235</v>
      </c>
      <c r="AP724" s="98">
        <f t="shared" si="425"/>
        <v>3045</v>
      </c>
      <c r="AQ724" s="98">
        <f t="shared" si="426"/>
        <v>2320</v>
      </c>
      <c r="AR724" s="98">
        <f t="shared" si="427"/>
        <v>1885</v>
      </c>
      <c r="AS724" s="99">
        <f t="shared" si="428"/>
        <v>6200</v>
      </c>
      <c r="AT724" s="99">
        <f t="shared" si="428"/>
        <v>3000</v>
      </c>
      <c r="AU724" s="99">
        <f t="shared" si="428"/>
        <v>2300</v>
      </c>
      <c r="AV724" s="99">
        <f t="shared" si="428"/>
        <v>1900</v>
      </c>
      <c r="AW724" s="100">
        <f t="shared" si="429"/>
        <v>935.25</v>
      </c>
      <c r="AX724" s="240" t="s">
        <v>168</v>
      </c>
      <c r="AY724" s="101">
        <v>3500</v>
      </c>
      <c r="AZ724" s="102"/>
      <c r="BA724" s="102"/>
      <c r="BB724" s="102"/>
      <c r="BC724" s="237">
        <v>3000</v>
      </c>
      <c r="BD724" s="237"/>
      <c r="BE724" s="237"/>
      <c r="BF724" s="237"/>
      <c r="BG724" s="103">
        <f t="shared" si="430"/>
        <v>964.75</v>
      </c>
      <c r="BJ724" s="235" t="e">
        <f>M724*#REF!</f>
        <v>#REF!</v>
      </c>
      <c r="BK724" s="235" t="e">
        <f>N724*#REF!</f>
        <v>#REF!</v>
      </c>
      <c r="BL724" s="235" t="e">
        <f>O724*#REF!</f>
        <v>#REF!</v>
      </c>
      <c r="BM724" s="235" t="e">
        <f>P724*#REF!</f>
        <v>#REF!</v>
      </c>
    </row>
    <row r="725" spans="1:65" s="18" customFormat="1" ht="35.1" customHeight="1" x14ac:dyDescent="0.25">
      <c r="A725" s="83" t="str">
        <f t="shared" si="410"/>
        <v>TB54DT+1</v>
      </c>
      <c r="B725" s="83" t="str">
        <f t="shared" si="411"/>
        <v>TB54DT+2</v>
      </c>
      <c r="C725" s="83" t="str">
        <f t="shared" si="412"/>
        <v>TB54DT+3</v>
      </c>
      <c r="D725" s="83" t="str">
        <f t="shared" si="413"/>
        <v>TB54DT+4</v>
      </c>
      <c r="E725" s="18" t="s">
        <v>168</v>
      </c>
      <c r="F725" s="85">
        <v>54</v>
      </c>
      <c r="G725" s="85"/>
      <c r="H725" s="93" t="s">
        <v>5877</v>
      </c>
      <c r="I725" s="84" t="s">
        <v>5878</v>
      </c>
      <c r="J725" s="84" t="s">
        <v>144</v>
      </c>
      <c r="K725" s="84" t="str">
        <f t="shared" si="423"/>
        <v>TB54DT</v>
      </c>
      <c r="L725" s="84" t="s">
        <v>5879</v>
      </c>
      <c r="M725" s="95">
        <v>8000</v>
      </c>
      <c r="N725" s="95">
        <v>3600</v>
      </c>
      <c r="O725" s="95">
        <v>2400</v>
      </c>
      <c r="P725" s="95">
        <v>1400</v>
      </c>
      <c r="Q725" s="95" t="e">
        <f>VLOOKUP(H725&amp;"Vị trí 1",#REF!,9,0)</f>
        <v>#REF!</v>
      </c>
      <c r="R725" s="95" t="e">
        <f>VLOOKUP(H725&amp;"Vị trí 2",#REF!,9,0)</f>
        <v>#REF!</v>
      </c>
      <c r="S725" s="95" t="e">
        <f>VLOOKUP(H725&amp;"Vị trí 3",#REF!,9,0)</f>
        <v>#REF!</v>
      </c>
      <c r="T725" s="95" t="e">
        <f>VLOOKUP(H725&amp;"Vị trí 4",#REF!,9,0)</f>
        <v>#REF!</v>
      </c>
      <c r="U725" s="237"/>
      <c r="V725" s="237"/>
      <c r="W725" s="237"/>
      <c r="X725" s="237"/>
      <c r="Y725" s="238"/>
      <c r="Z725" s="238"/>
      <c r="AA725" s="238"/>
      <c r="AB725" s="238"/>
      <c r="AC725" s="237"/>
      <c r="AD725" s="237"/>
      <c r="AE725" s="237"/>
      <c r="AF725" s="237"/>
      <c r="AG725" s="238"/>
      <c r="AH725" s="238"/>
      <c r="AI725" s="238"/>
      <c r="AJ725" s="238"/>
      <c r="AK725" s="86">
        <v>2.125</v>
      </c>
      <c r="AL725" s="86"/>
      <c r="AM725" s="239"/>
      <c r="AN725" s="239">
        <f>AK725*$AN$10/$AK$10</f>
        <v>1.2536431831773818</v>
      </c>
      <c r="AO725" s="98">
        <f t="shared" si="424"/>
        <v>10029.145465419055</v>
      </c>
      <c r="AP725" s="98">
        <f t="shared" si="425"/>
        <v>4513.1154594385744</v>
      </c>
      <c r="AQ725" s="98">
        <f t="shared" si="426"/>
        <v>3008.7436396257162</v>
      </c>
      <c r="AR725" s="98">
        <f t="shared" si="427"/>
        <v>1755.1004564483344</v>
      </c>
      <c r="AS725" s="99">
        <f t="shared" si="428"/>
        <v>10000</v>
      </c>
      <c r="AT725" s="99">
        <f t="shared" si="428"/>
        <v>4500</v>
      </c>
      <c r="AU725" s="99">
        <f t="shared" si="428"/>
        <v>3000</v>
      </c>
      <c r="AV725" s="99">
        <f t="shared" si="428"/>
        <v>1800</v>
      </c>
      <c r="AW725" s="100">
        <f t="shared" si="429"/>
        <v>1504.3718198128581</v>
      </c>
      <c r="AX725" s="240" t="s">
        <v>168</v>
      </c>
      <c r="AY725" s="101">
        <v>3500</v>
      </c>
      <c r="AZ725" s="102"/>
      <c r="BA725" s="102"/>
      <c r="BB725" s="102"/>
      <c r="BC725" s="237">
        <v>3000</v>
      </c>
      <c r="BD725" s="237"/>
      <c r="BE725" s="237"/>
      <c r="BF725" s="237"/>
      <c r="BG725" s="103">
        <f t="shared" si="430"/>
        <v>295.62818018714188</v>
      </c>
      <c r="BJ725" s="235" t="e">
        <f>M725*#REF!</f>
        <v>#REF!</v>
      </c>
      <c r="BK725" s="235" t="e">
        <f>N725*#REF!</f>
        <v>#REF!</v>
      </c>
      <c r="BL725" s="235" t="e">
        <f>O725*#REF!</f>
        <v>#REF!</v>
      </c>
      <c r="BM725" s="235" t="e">
        <f>P725*#REF!</f>
        <v>#REF!</v>
      </c>
    </row>
    <row r="726" spans="1:65" s="18" customFormat="1" ht="35.1" customHeight="1" x14ac:dyDescent="0.25">
      <c r="A726" s="83" t="str">
        <f t="shared" si="410"/>
        <v>TB55DT+1</v>
      </c>
      <c r="B726" s="83" t="str">
        <f t="shared" si="411"/>
        <v>TB55DT+2</v>
      </c>
      <c r="C726" s="83" t="str">
        <f t="shared" si="412"/>
        <v>TB55DT+3</v>
      </c>
      <c r="D726" s="83" t="str">
        <f t="shared" si="413"/>
        <v>TB55DT+4</v>
      </c>
      <c r="E726" s="18" t="s">
        <v>168</v>
      </c>
      <c r="F726" s="85">
        <v>55</v>
      </c>
      <c r="G726" s="85"/>
      <c r="H726" s="93" t="s">
        <v>5880</v>
      </c>
      <c r="I726" s="84" t="s">
        <v>5881</v>
      </c>
      <c r="J726" s="84" t="s">
        <v>282</v>
      </c>
      <c r="K726" s="84" t="str">
        <f t="shared" si="423"/>
        <v>TB55DT</v>
      </c>
      <c r="L726" s="84" t="s">
        <v>5845</v>
      </c>
      <c r="M726" s="95">
        <v>7500</v>
      </c>
      <c r="N726" s="95">
        <v>4500</v>
      </c>
      <c r="O726" s="95">
        <v>3200</v>
      </c>
      <c r="P726" s="95">
        <v>1700</v>
      </c>
      <c r="Q726" s="95" t="e">
        <f>VLOOKUP(H726&amp;"Vị trí 1",#REF!,9,0)</f>
        <v>#REF!</v>
      </c>
      <c r="R726" s="95" t="e">
        <f>VLOOKUP(H726&amp;"Vị trí 2",#REF!,9,0)</f>
        <v>#REF!</v>
      </c>
      <c r="S726" s="95" t="e">
        <f>VLOOKUP(H726&amp;"Vị trí 3",#REF!,9,0)</f>
        <v>#REF!</v>
      </c>
      <c r="T726" s="95" t="e">
        <f>VLOOKUP(H726&amp;"Vị trí 4",#REF!,9,0)</f>
        <v>#REF!</v>
      </c>
      <c r="U726" s="237"/>
      <c r="V726" s="237"/>
      <c r="W726" s="237"/>
      <c r="X726" s="237"/>
      <c r="Y726" s="238"/>
      <c r="Z726" s="238"/>
      <c r="AA726" s="238"/>
      <c r="AB726" s="238"/>
      <c r="AC726" s="237"/>
      <c r="AD726" s="237"/>
      <c r="AE726" s="237"/>
      <c r="AF726" s="237"/>
      <c r="AG726" s="238"/>
      <c r="AH726" s="238"/>
      <c r="AI726" s="238"/>
      <c r="AJ726" s="238"/>
      <c r="AK726" s="86">
        <v>2.52</v>
      </c>
      <c r="AL726" s="86"/>
      <c r="AM726" s="239"/>
      <c r="AN726" s="239">
        <v>1.45</v>
      </c>
      <c r="AO726" s="98">
        <f t="shared" si="424"/>
        <v>10875</v>
      </c>
      <c r="AP726" s="98">
        <f t="shared" si="425"/>
        <v>6525</v>
      </c>
      <c r="AQ726" s="98">
        <f t="shared" si="426"/>
        <v>4640</v>
      </c>
      <c r="AR726" s="98">
        <f t="shared" si="427"/>
        <v>2465</v>
      </c>
      <c r="AS726" s="99">
        <f t="shared" si="428"/>
        <v>10900</v>
      </c>
      <c r="AT726" s="99">
        <f t="shared" si="428"/>
        <v>6500</v>
      </c>
      <c r="AU726" s="99">
        <f t="shared" si="428"/>
        <v>4600</v>
      </c>
      <c r="AV726" s="99">
        <f t="shared" si="428"/>
        <v>2500</v>
      </c>
      <c r="AW726" s="100">
        <f t="shared" si="429"/>
        <v>1631.25</v>
      </c>
      <c r="AX726" s="240" t="s">
        <v>168</v>
      </c>
      <c r="AY726" s="101">
        <v>3850</v>
      </c>
      <c r="AZ726" s="102"/>
      <c r="BA726" s="102"/>
      <c r="BB726" s="102"/>
      <c r="BC726" s="237">
        <v>3300</v>
      </c>
      <c r="BD726" s="237"/>
      <c r="BE726" s="237"/>
      <c r="BF726" s="237"/>
      <c r="BG726" s="103">
        <f t="shared" si="430"/>
        <v>868.75</v>
      </c>
      <c r="BJ726" s="235" t="e">
        <f>M726*#REF!</f>
        <v>#REF!</v>
      </c>
      <c r="BK726" s="235" t="e">
        <f>N726*#REF!</f>
        <v>#REF!</v>
      </c>
      <c r="BL726" s="235" t="e">
        <f>O726*#REF!</f>
        <v>#REF!</v>
      </c>
      <c r="BM726" s="235" t="e">
        <f>P726*#REF!</f>
        <v>#REF!</v>
      </c>
    </row>
    <row r="727" spans="1:65" s="18" customFormat="1" ht="60" customHeight="1" x14ac:dyDescent="0.25">
      <c r="A727" s="83" t="str">
        <f t="shared" si="410"/>
        <v>TB56DT+1</v>
      </c>
      <c r="B727" s="83" t="str">
        <f t="shared" si="411"/>
        <v>TB56DT+2</v>
      </c>
      <c r="C727" s="83" t="str">
        <f t="shared" si="412"/>
        <v>TB56DT+3</v>
      </c>
      <c r="D727" s="83" t="str">
        <f t="shared" si="413"/>
        <v>TB56DT+4</v>
      </c>
      <c r="E727" s="18" t="s">
        <v>168</v>
      </c>
      <c r="F727" s="85">
        <v>56</v>
      </c>
      <c r="G727" s="85"/>
      <c r="H727" s="93" t="s">
        <v>5882</v>
      </c>
      <c r="I727" s="84" t="s">
        <v>5883</v>
      </c>
      <c r="J727" s="84" t="s">
        <v>5791</v>
      </c>
      <c r="K727" s="84" t="str">
        <f t="shared" si="423"/>
        <v>TB56DT</v>
      </c>
      <c r="L727" s="84" t="s">
        <v>5884</v>
      </c>
      <c r="M727" s="95">
        <v>4300</v>
      </c>
      <c r="N727" s="95">
        <v>2100</v>
      </c>
      <c r="O727" s="95">
        <v>1600</v>
      </c>
      <c r="P727" s="95">
        <v>1400</v>
      </c>
      <c r="Q727" s="95" t="e">
        <f>VLOOKUP(H727&amp;"Vị trí 1",#REF!,9,0)</f>
        <v>#REF!</v>
      </c>
      <c r="R727" s="95" t="e">
        <f>VLOOKUP(H727&amp;"Vị trí 2",#REF!,9,0)</f>
        <v>#REF!</v>
      </c>
      <c r="S727" s="95" t="e">
        <f>VLOOKUP(H727&amp;"Vị trí 3",#REF!,9,0)</f>
        <v>#REF!</v>
      </c>
      <c r="T727" s="95" t="e">
        <f>VLOOKUP(H727&amp;"Vị trí 4",#REF!,9,0)</f>
        <v>#REF!</v>
      </c>
      <c r="U727" s="237"/>
      <c r="V727" s="237"/>
      <c r="W727" s="237"/>
      <c r="X727" s="237"/>
      <c r="Y727" s="238"/>
      <c r="Z727" s="238"/>
      <c r="AA727" s="238"/>
      <c r="AB727" s="238"/>
      <c r="AC727" s="237"/>
      <c r="AD727" s="237"/>
      <c r="AE727" s="237"/>
      <c r="AF727" s="237"/>
      <c r="AG727" s="238"/>
      <c r="AH727" s="238"/>
      <c r="AI727" s="238"/>
      <c r="AJ727" s="238"/>
      <c r="AK727" s="86">
        <v>2.52</v>
      </c>
      <c r="AL727" s="86"/>
      <c r="AM727" s="239"/>
      <c r="AN727" s="239">
        <v>1.45</v>
      </c>
      <c r="AO727" s="98">
        <f t="shared" si="424"/>
        <v>6235</v>
      </c>
      <c r="AP727" s="98">
        <f t="shared" si="425"/>
        <v>3045</v>
      </c>
      <c r="AQ727" s="98">
        <f t="shared" si="426"/>
        <v>2320</v>
      </c>
      <c r="AR727" s="98">
        <f t="shared" si="427"/>
        <v>2030</v>
      </c>
      <c r="AS727" s="99">
        <f t="shared" si="428"/>
        <v>6200</v>
      </c>
      <c r="AT727" s="99">
        <f t="shared" si="428"/>
        <v>3000</v>
      </c>
      <c r="AU727" s="99">
        <f t="shared" si="428"/>
        <v>2300</v>
      </c>
      <c r="AV727" s="99">
        <f t="shared" si="428"/>
        <v>2000</v>
      </c>
      <c r="AW727" s="100">
        <f t="shared" si="429"/>
        <v>935.25</v>
      </c>
      <c r="AX727" s="240" t="s">
        <v>168</v>
      </c>
      <c r="AY727" s="101">
        <v>5250</v>
      </c>
      <c r="AZ727" s="102"/>
      <c r="BA727" s="102"/>
      <c r="BB727" s="102"/>
      <c r="BC727" s="237">
        <v>4500</v>
      </c>
      <c r="BD727" s="237"/>
      <c r="BE727" s="237"/>
      <c r="BF727" s="237"/>
      <c r="BG727" s="103">
        <f t="shared" si="430"/>
        <v>1064.75</v>
      </c>
      <c r="BJ727" s="235" t="e">
        <f>M727*#REF!</f>
        <v>#REF!</v>
      </c>
      <c r="BK727" s="235" t="e">
        <f>N727*#REF!</f>
        <v>#REF!</v>
      </c>
      <c r="BL727" s="235" t="e">
        <f>O727*#REF!</f>
        <v>#REF!</v>
      </c>
      <c r="BM727" s="235" t="e">
        <f>P727*#REF!</f>
        <v>#REF!</v>
      </c>
    </row>
    <row r="728" spans="1:65" s="18" customFormat="1" ht="35.1" customHeight="1" x14ac:dyDescent="0.25">
      <c r="A728" s="83" t="str">
        <f t="shared" si="410"/>
        <v>TB57DT+1</v>
      </c>
      <c r="B728" s="83" t="str">
        <f t="shared" si="411"/>
        <v>TB57DT+2</v>
      </c>
      <c r="C728" s="83" t="str">
        <f t="shared" si="412"/>
        <v>TB57DT+3</v>
      </c>
      <c r="D728" s="83" t="str">
        <f t="shared" si="413"/>
        <v>TB57DT+4</v>
      </c>
      <c r="E728" s="18" t="s">
        <v>168</v>
      </c>
      <c r="F728" s="85">
        <v>57</v>
      </c>
      <c r="G728" s="85"/>
      <c r="H728" s="93" t="s">
        <v>5885</v>
      </c>
      <c r="I728" s="84" t="s">
        <v>5886</v>
      </c>
      <c r="J728" s="84" t="s">
        <v>5693</v>
      </c>
      <c r="K728" s="84" t="str">
        <f t="shared" si="423"/>
        <v>TB57DT</v>
      </c>
      <c r="L728" s="84" t="s">
        <v>5887</v>
      </c>
      <c r="M728" s="95">
        <v>5000</v>
      </c>
      <c r="N728" s="95">
        <v>3000</v>
      </c>
      <c r="O728" s="95">
        <v>2200</v>
      </c>
      <c r="P728" s="95">
        <v>1400</v>
      </c>
      <c r="Q728" s="95" t="e">
        <f>VLOOKUP(H728&amp;"Vị trí 1",#REF!,9,0)</f>
        <v>#REF!</v>
      </c>
      <c r="R728" s="95" t="e">
        <f>VLOOKUP(H728&amp;"Vị trí 2",#REF!,9,0)</f>
        <v>#REF!</v>
      </c>
      <c r="S728" s="95" t="e">
        <f>VLOOKUP(H728&amp;"Vị trí 3",#REF!,9,0)</f>
        <v>#REF!</v>
      </c>
      <c r="T728" s="95" t="e">
        <f>VLOOKUP(H728&amp;"Vị trí 4",#REF!,9,0)</f>
        <v>#REF!</v>
      </c>
      <c r="U728" s="237"/>
      <c r="V728" s="237"/>
      <c r="W728" s="237"/>
      <c r="X728" s="237"/>
      <c r="Y728" s="238"/>
      <c r="Z728" s="238"/>
      <c r="AA728" s="238"/>
      <c r="AB728" s="238"/>
      <c r="AC728" s="237"/>
      <c r="AD728" s="237"/>
      <c r="AE728" s="237"/>
      <c r="AF728" s="237"/>
      <c r="AG728" s="238"/>
      <c r="AH728" s="238"/>
      <c r="AI728" s="238"/>
      <c r="AJ728" s="238"/>
      <c r="AK728" s="86">
        <v>2.52</v>
      </c>
      <c r="AL728" s="86"/>
      <c r="AM728" s="239"/>
      <c r="AN728" s="239">
        <v>1.45</v>
      </c>
      <c r="AO728" s="98">
        <f t="shared" si="424"/>
        <v>7250</v>
      </c>
      <c r="AP728" s="98">
        <f t="shared" si="425"/>
        <v>4350</v>
      </c>
      <c r="AQ728" s="98">
        <f t="shared" si="426"/>
        <v>3190</v>
      </c>
      <c r="AR728" s="98">
        <f t="shared" si="427"/>
        <v>2030</v>
      </c>
      <c r="AS728" s="99">
        <f t="shared" si="428"/>
        <v>7300</v>
      </c>
      <c r="AT728" s="99">
        <f t="shared" si="428"/>
        <v>4400</v>
      </c>
      <c r="AU728" s="99">
        <f t="shared" si="428"/>
        <v>3200</v>
      </c>
      <c r="AV728" s="99">
        <f t="shared" si="428"/>
        <v>2000</v>
      </c>
      <c r="AW728" s="100">
        <f t="shared" si="429"/>
        <v>1087.5</v>
      </c>
      <c r="AX728" s="240" t="s">
        <v>168</v>
      </c>
      <c r="AY728" s="101">
        <v>4550</v>
      </c>
      <c r="AZ728" s="102"/>
      <c r="BA728" s="102"/>
      <c r="BB728" s="102"/>
      <c r="BC728" s="237">
        <v>3900</v>
      </c>
      <c r="BD728" s="237"/>
      <c r="BE728" s="237"/>
      <c r="BF728" s="237"/>
      <c r="BG728" s="103">
        <f t="shared" si="430"/>
        <v>912.5</v>
      </c>
      <c r="BJ728" s="235" t="e">
        <f>M728*#REF!</f>
        <v>#REF!</v>
      </c>
      <c r="BK728" s="235" t="e">
        <f>N728*#REF!</f>
        <v>#REF!</v>
      </c>
      <c r="BL728" s="235" t="e">
        <f>O728*#REF!</f>
        <v>#REF!</v>
      </c>
      <c r="BM728" s="235" t="e">
        <f>P728*#REF!</f>
        <v>#REF!</v>
      </c>
    </row>
    <row r="729" spans="1:65" s="18" customFormat="1" ht="35.1" customHeight="1" x14ac:dyDescent="0.25">
      <c r="A729" s="83" t="str">
        <f t="shared" si="410"/>
        <v>TB58DT+1</v>
      </c>
      <c r="B729" s="83" t="str">
        <f t="shared" si="411"/>
        <v>TB58DT+2</v>
      </c>
      <c r="C729" s="83" t="str">
        <f t="shared" si="412"/>
        <v>TB58DT+3</v>
      </c>
      <c r="D729" s="83" t="str">
        <f t="shared" si="413"/>
        <v>TB58DT+4</v>
      </c>
      <c r="E729" s="18" t="s">
        <v>168</v>
      </c>
      <c r="F729" s="85">
        <v>58</v>
      </c>
      <c r="G729" s="85"/>
      <c r="H729" s="93" t="s">
        <v>5888</v>
      </c>
      <c r="I729" s="84" t="s">
        <v>5889</v>
      </c>
      <c r="J729" s="84" t="s">
        <v>5693</v>
      </c>
      <c r="K729" s="84" t="str">
        <f t="shared" si="423"/>
        <v>TB58DT</v>
      </c>
      <c r="L729" s="87" t="s">
        <v>4660</v>
      </c>
      <c r="M729" s="95">
        <v>5000</v>
      </c>
      <c r="N729" s="95">
        <v>3000</v>
      </c>
      <c r="O729" s="95">
        <v>2200</v>
      </c>
      <c r="P729" s="95">
        <v>1400</v>
      </c>
      <c r="Q729" s="95" t="e">
        <f>VLOOKUP(H729&amp;"Vị trí 1",#REF!,9,0)</f>
        <v>#REF!</v>
      </c>
      <c r="R729" s="95" t="e">
        <f>VLOOKUP(H729&amp;"Vị trí 2",#REF!,9,0)</f>
        <v>#REF!</v>
      </c>
      <c r="S729" s="95" t="e">
        <f>VLOOKUP(H729&amp;"Vị trí 3",#REF!,9,0)</f>
        <v>#REF!</v>
      </c>
      <c r="T729" s="95" t="e">
        <f>VLOOKUP(H729&amp;"Vị trí 4",#REF!,9,0)</f>
        <v>#REF!</v>
      </c>
      <c r="U729" s="237" t="e">
        <f>VLOOKUP(A729,#REF!,32,0)</f>
        <v>#REF!</v>
      </c>
      <c r="V729" s="237"/>
      <c r="W729" s="237"/>
      <c r="X729" s="237"/>
      <c r="Y729" s="238" t="e">
        <f>U729/M729</f>
        <v>#REF!</v>
      </c>
      <c r="Z729" s="238"/>
      <c r="AA729" s="238"/>
      <c r="AB729" s="238"/>
      <c r="AC729" s="237"/>
      <c r="AD729" s="237"/>
      <c r="AE729" s="237"/>
      <c r="AF729" s="237"/>
      <c r="AG729" s="238"/>
      <c r="AH729" s="238"/>
      <c r="AI729" s="238"/>
      <c r="AJ729" s="238"/>
      <c r="AK729" s="86">
        <v>2.52</v>
      </c>
      <c r="AL729" s="86"/>
      <c r="AM729" s="239"/>
      <c r="AN729" s="239">
        <v>1.45</v>
      </c>
      <c r="AO729" s="98">
        <f t="shared" si="424"/>
        <v>7250</v>
      </c>
      <c r="AP729" s="98">
        <f t="shared" si="425"/>
        <v>4350</v>
      </c>
      <c r="AQ729" s="98">
        <f t="shared" si="426"/>
        <v>3190</v>
      </c>
      <c r="AR729" s="98">
        <f t="shared" si="427"/>
        <v>2030</v>
      </c>
      <c r="AS729" s="99">
        <f t="shared" si="428"/>
        <v>7300</v>
      </c>
      <c r="AT729" s="99">
        <f t="shared" si="428"/>
        <v>4400</v>
      </c>
      <c r="AU729" s="99">
        <f t="shared" si="428"/>
        <v>3200</v>
      </c>
      <c r="AV729" s="99">
        <f t="shared" si="428"/>
        <v>2000</v>
      </c>
      <c r="AW729" s="100">
        <f t="shared" si="429"/>
        <v>1087.5</v>
      </c>
      <c r="AX729" s="240" t="s">
        <v>168</v>
      </c>
      <c r="AY729" s="101">
        <v>4200</v>
      </c>
      <c r="AZ729" s="102">
        <v>2380</v>
      </c>
      <c r="BA729" s="102">
        <v>1610</v>
      </c>
      <c r="BB729" s="102">
        <v>1020</v>
      </c>
      <c r="BC729" s="237">
        <v>3600</v>
      </c>
      <c r="BD729" s="237">
        <v>2040</v>
      </c>
      <c r="BE729" s="237">
        <v>1380</v>
      </c>
      <c r="BF729" s="237">
        <v>870</v>
      </c>
      <c r="BG729" s="103">
        <f t="shared" si="430"/>
        <v>912.5</v>
      </c>
      <c r="BJ729" s="235" t="e">
        <f>M729*#REF!</f>
        <v>#REF!</v>
      </c>
      <c r="BK729" s="235" t="e">
        <f>N729*#REF!</f>
        <v>#REF!</v>
      </c>
      <c r="BL729" s="235" t="e">
        <f>O729*#REF!</f>
        <v>#REF!</v>
      </c>
      <c r="BM729" s="235" t="e">
        <f>P729*#REF!</f>
        <v>#REF!</v>
      </c>
    </row>
    <row r="730" spans="1:65" s="18" customFormat="1" ht="35.1" customHeight="1" x14ac:dyDescent="0.25">
      <c r="A730" s="83" t="str">
        <f t="shared" si="410"/>
        <v>TB59DT+1</v>
      </c>
      <c r="B730" s="83" t="str">
        <f t="shared" si="411"/>
        <v>TB59DT+2</v>
      </c>
      <c r="C730" s="83" t="str">
        <f t="shared" si="412"/>
        <v>TB59DT+3</v>
      </c>
      <c r="D730" s="83" t="str">
        <f t="shared" si="413"/>
        <v>TB59DT+4</v>
      </c>
      <c r="E730" s="18" t="s">
        <v>168</v>
      </c>
      <c r="F730" s="85">
        <v>59</v>
      </c>
      <c r="G730" s="85"/>
      <c r="H730" s="93" t="s">
        <v>5890</v>
      </c>
      <c r="I730" s="84" t="s">
        <v>5891</v>
      </c>
      <c r="J730" s="84" t="s">
        <v>4660</v>
      </c>
      <c r="K730" s="84" t="str">
        <f t="shared" si="423"/>
        <v>TB59DT</v>
      </c>
      <c r="L730" s="84" t="s">
        <v>5892</v>
      </c>
      <c r="M730" s="95">
        <v>5000</v>
      </c>
      <c r="N730" s="96"/>
      <c r="O730" s="96"/>
      <c r="P730" s="96"/>
      <c r="Q730" s="95" t="e">
        <f>VLOOKUP(H730&amp;"Vị trí 1",#REF!,9,0)</f>
        <v>#REF!</v>
      </c>
      <c r="R730" s="95" t="e">
        <f>VLOOKUP(H730&amp;"Vị trí 2",#REF!,9,0)</f>
        <v>#REF!</v>
      </c>
      <c r="S730" s="95" t="e">
        <f>VLOOKUP(H730&amp;"Vị trí 3",#REF!,9,0)</f>
        <v>#REF!</v>
      </c>
      <c r="T730" s="95" t="e">
        <f>VLOOKUP(H730&amp;"Vị trí 4",#REF!,9,0)</f>
        <v>#REF!</v>
      </c>
      <c r="U730" s="237"/>
      <c r="V730" s="237"/>
      <c r="W730" s="237"/>
      <c r="X730" s="237"/>
      <c r="Y730" s="238"/>
      <c r="Z730" s="238"/>
      <c r="AA730" s="238"/>
      <c r="AB730" s="238"/>
      <c r="AC730" s="237"/>
      <c r="AD730" s="237"/>
      <c r="AE730" s="237"/>
      <c r="AF730" s="237"/>
      <c r="AG730" s="238"/>
      <c r="AH730" s="238"/>
      <c r="AI730" s="238"/>
      <c r="AJ730" s="238"/>
      <c r="AK730" s="86">
        <v>2.52</v>
      </c>
      <c r="AL730" s="86"/>
      <c r="AM730" s="239"/>
      <c r="AN730" s="239">
        <v>1.45</v>
      </c>
      <c r="AO730" s="98">
        <f t="shared" si="424"/>
        <v>7250</v>
      </c>
      <c r="AP730" s="98">
        <f t="shared" si="425"/>
        <v>0</v>
      </c>
      <c r="AQ730" s="98">
        <f t="shared" si="426"/>
        <v>0</v>
      </c>
      <c r="AR730" s="98">
        <f t="shared" si="427"/>
        <v>0</v>
      </c>
      <c r="AS730" s="99">
        <f t="shared" si="428"/>
        <v>7300</v>
      </c>
      <c r="AT730" s="99"/>
      <c r="AU730" s="99"/>
      <c r="AV730" s="99"/>
      <c r="AW730" s="58"/>
      <c r="AX730" s="240" t="s">
        <v>168</v>
      </c>
      <c r="AY730" s="101">
        <v>3010</v>
      </c>
      <c r="AZ730" s="102">
        <v>1470</v>
      </c>
      <c r="BA730" s="102">
        <v>1120</v>
      </c>
      <c r="BB730" s="102">
        <v>979.99999999999989</v>
      </c>
      <c r="BC730" s="237">
        <v>2580</v>
      </c>
      <c r="BD730" s="237">
        <v>1260</v>
      </c>
      <c r="BE730" s="237">
        <v>960</v>
      </c>
      <c r="BF730" s="237">
        <v>840</v>
      </c>
      <c r="BJ730" s="235" t="e">
        <f>M730*#REF!</f>
        <v>#REF!</v>
      </c>
      <c r="BK730" s="235" t="e">
        <f>N730*#REF!</f>
        <v>#REF!</v>
      </c>
      <c r="BL730" s="235" t="e">
        <f>O730*#REF!</f>
        <v>#REF!</v>
      </c>
      <c r="BM730" s="235" t="e">
        <f>P730*#REF!</f>
        <v>#REF!</v>
      </c>
    </row>
    <row r="731" spans="1:65" s="18" customFormat="1" ht="35.1" customHeight="1" x14ac:dyDescent="0.25">
      <c r="A731" s="83" t="str">
        <f t="shared" si="410"/>
        <v>TB60DT+1</v>
      </c>
      <c r="B731" s="83" t="str">
        <f t="shared" si="411"/>
        <v>TB60DT+2</v>
      </c>
      <c r="C731" s="83" t="str">
        <f t="shared" si="412"/>
        <v>TB60DT+3</v>
      </c>
      <c r="D731" s="83" t="str">
        <f t="shared" si="413"/>
        <v>TB60DT+4</v>
      </c>
      <c r="E731" s="18" t="s">
        <v>168</v>
      </c>
      <c r="F731" s="85">
        <v>60</v>
      </c>
      <c r="G731" s="85"/>
      <c r="H731" s="93" t="s">
        <v>5893</v>
      </c>
      <c r="I731" s="84" t="s">
        <v>5894</v>
      </c>
      <c r="J731" s="84" t="s">
        <v>294</v>
      </c>
      <c r="K731" s="84" t="str">
        <f t="shared" si="423"/>
        <v>TB60DT</v>
      </c>
      <c r="L731" s="84" t="s">
        <v>4344</v>
      </c>
      <c r="M731" s="95">
        <v>5000</v>
      </c>
      <c r="N731" s="96"/>
      <c r="O731" s="96"/>
      <c r="P731" s="96"/>
      <c r="Q731" s="95" t="e">
        <f>VLOOKUP(H731&amp;"Vị trí 1",#REF!,9,0)</f>
        <v>#REF!</v>
      </c>
      <c r="R731" s="95" t="e">
        <f>VLOOKUP(H731&amp;"Vị trí 2",#REF!,9,0)</f>
        <v>#REF!</v>
      </c>
      <c r="S731" s="95" t="e">
        <f>VLOOKUP(H731&amp;"Vị trí 3",#REF!,9,0)</f>
        <v>#REF!</v>
      </c>
      <c r="T731" s="95" t="e">
        <f>VLOOKUP(H731&amp;"Vị trí 4",#REF!,9,0)</f>
        <v>#REF!</v>
      </c>
      <c r="U731" s="237"/>
      <c r="V731" s="237"/>
      <c r="W731" s="237"/>
      <c r="X731" s="237"/>
      <c r="Y731" s="238"/>
      <c r="Z731" s="238"/>
      <c r="AA731" s="238"/>
      <c r="AB731" s="238"/>
      <c r="AC731" s="237"/>
      <c r="AD731" s="237"/>
      <c r="AE731" s="237"/>
      <c r="AF731" s="237"/>
      <c r="AG731" s="238"/>
      <c r="AH731" s="238"/>
      <c r="AI731" s="238"/>
      <c r="AJ731" s="238"/>
      <c r="AK731" s="86">
        <v>2.52</v>
      </c>
      <c r="AL731" s="86"/>
      <c r="AM731" s="239"/>
      <c r="AN731" s="239">
        <v>1.45</v>
      </c>
      <c r="AO731" s="98">
        <f t="shared" si="424"/>
        <v>7250</v>
      </c>
      <c r="AP731" s="98">
        <f t="shared" si="425"/>
        <v>0</v>
      </c>
      <c r="AQ731" s="98">
        <f t="shared" si="426"/>
        <v>0</v>
      </c>
      <c r="AR731" s="98">
        <f t="shared" si="427"/>
        <v>0</v>
      </c>
      <c r="AS731" s="99">
        <f t="shared" si="428"/>
        <v>7300</v>
      </c>
      <c r="AT731" s="99"/>
      <c r="AU731" s="99"/>
      <c r="AV731" s="99"/>
      <c r="AW731" s="58"/>
      <c r="AX731" s="240" t="s">
        <v>168</v>
      </c>
      <c r="AY731" s="101">
        <v>3500</v>
      </c>
      <c r="AZ731" s="102">
        <v>2100</v>
      </c>
      <c r="BA731" s="102">
        <v>1540</v>
      </c>
      <c r="BB731" s="102">
        <v>979.99999999999989</v>
      </c>
      <c r="BC731" s="237">
        <v>3000</v>
      </c>
      <c r="BD731" s="237">
        <v>1800</v>
      </c>
      <c r="BE731" s="237">
        <v>1320</v>
      </c>
      <c r="BF731" s="237">
        <v>840</v>
      </c>
      <c r="BJ731" s="235" t="e">
        <f>M731*#REF!</f>
        <v>#REF!</v>
      </c>
      <c r="BK731" s="235" t="e">
        <f>N731*#REF!</f>
        <v>#REF!</v>
      </c>
      <c r="BL731" s="235" t="e">
        <f>O731*#REF!</f>
        <v>#REF!</v>
      </c>
      <c r="BM731" s="235" t="e">
        <f>P731*#REF!</f>
        <v>#REF!</v>
      </c>
    </row>
    <row r="732" spans="1:65" s="203" customFormat="1" ht="47.25" x14ac:dyDescent="0.25">
      <c r="A732" s="214" t="str">
        <f t="shared" si="410"/>
        <v>TB61DT+1</v>
      </c>
      <c r="B732" s="214" t="str">
        <f t="shared" si="411"/>
        <v>TB61DT+2</v>
      </c>
      <c r="C732" s="214" t="str">
        <f t="shared" si="412"/>
        <v>TB61DT+3</v>
      </c>
      <c r="D732" s="214" t="str">
        <f t="shared" si="413"/>
        <v>TB61DT+4</v>
      </c>
      <c r="E732" s="18" t="s">
        <v>168</v>
      </c>
      <c r="F732" s="85">
        <v>61</v>
      </c>
      <c r="G732" s="85"/>
      <c r="H732" s="93" t="s">
        <v>5895</v>
      </c>
      <c r="I732" s="84" t="s">
        <v>5896</v>
      </c>
      <c r="J732" s="84" t="s">
        <v>4268</v>
      </c>
      <c r="K732" s="84" t="str">
        <f t="shared" si="423"/>
        <v>TB61DT</v>
      </c>
      <c r="L732" s="84" t="s">
        <v>5084</v>
      </c>
      <c r="M732" s="95">
        <v>5500</v>
      </c>
      <c r="N732" s="96"/>
      <c r="O732" s="96"/>
      <c r="P732" s="96"/>
      <c r="Q732" s="95" t="e">
        <f>VLOOKUP(H732&amp;"Vị trí 1",#REF!,9,0)</f>
        <v>#REF!</v>
      </c>
      <c r="R732" s="95" t="e">
        <f>VLOOKUP(H732&amp;"Vị trí 2",#REF!,9,0)</f>
        <v>#REF!</v>
      </c>
      <c r="S732" s="95" t="e">
        <f>VLOOKUP(H732&amp;"Vị trí 3",#REF!,9,0)</f>
        <v>#REF!</v>
      </c>
      <c r="T732" s="95" t="e">
        <f>VLOOKUP(H732&amp;"Vị trí 4",#REF!,9,0)</f>
        <v>#REF!</v>
      </c>
      <c r="U732" s="250"/>
      <c r="V732" s="250"/>
      <c r="W732" s="250"/>
      <c r="X732" s="250"/>
      <c r="Y732" s="251"/>
      <c r="Z732" s="251"/>
      <c r="AA732" s="251"/>
      <c r="AB732" s="251"/>
      <c r="AC732" s="250"/>
      <c r="AD732" s="250"/>
      <c r="AE732" s="250"/>
      <c r="AF732" s="250"/>
      <c r="AG732" s="251"/>
      <c r="AH732" s="251"/>
      <c r="AI732" s="251">
        <f>MIN(AK733:AK802)</f>
        <v>2.52</v>
      </c>
      <c r="AJ732" s="251">
        <f>MAX(AK733:AK802)</f>
        <v>10.55230376553992</v>
      </c>
      <c r="AK732" s="86">
        <v>2.52</v>
      </c>
      <c r="AL732" s="86"/>
      <c r="AM732" s="252"/>
      <c r="AN732" s="239">
        <v>1.45</v>
      </c>
      <c r="AO732" s="98">
        <f t="shared" si="424"/>
        <v>7975</v>
      </c>
      <c r="AP732" s="98">
        <f t="shared" si="425"/>
        <v>0</v>
      </c>
      <c r="AQ732" s="98">
        <f t="shared" si="426"/>
        <v>0</v>
      </c>
      <c r="AR732" s="98">
        <f t="shared" si="427"/>
        <v>0</v>
      </c>
      <c r="AS732" s="99">
        <f t="shared" si="428"/>
        <v>8000</v>
      </c>
      <c r="AT732" s="99"/>
      <c r="AU732" s="99"/>
      <c r="AV732" s="99"/>
      <c r="AW732" s="291"/>
      <c r="AX732" s="253" t="s">
        <v>2729</v>
      </c>
      <c r="AY732" s="276"/>
      <c r="AZ732" s="277"/>
      <c r="BA732" s="277"/>
      <c r="BB732" s="277"/>
      <c r="BC732" s="250"/>
      <c r="BD732" s="250"/>
      <c r="BE732" s="250"/>
      <c r="BF732" s="250"/>
    </row>
    <row r="733" spans="1:65" s="18" customFormat="1" ht="35.1" customHeight="1" x14ac:dyDescent="0.25">
      <c r="A733" s="83" t="str">
        <f t="shared" si="410"/>
        <v>TB62DT+1</v>
      </c>
      <c r="B733" s="83" t="str">
        <f t="shared" si="411"/>
        <v>TB62DT+2</v>
      </c>
      <c r="C733" s="83" t="str">
        <f t="shared" si="412"/>
        <v>TB62DT+3</v>
      </c>
      <c r="D733" s="83" t="str">
        <f t="shared" si="413"/>
        <v>TB62DT+4</v>
      </c>
      <c r="E733" s="18" t="s">
        <v>168</v>
      </c>
      <c r="F733" s="85">
        <v>62</v>
      </c>
      <c r="G733" s="85"/>
      <c r="H733" s="93" t="s">
        <v>5897</v>
      </c>
      <c r="I733" s="84" t="s">
        <v>5898</v>
      </c>
      <c r="J733" s="84" t="s">
        <v>5899</v>
      </c>
      <c r="K733" s="84" t="str">
        <f t="shared" si="423"/>
        <v>TB62DT</v>
      </c>
      <c r="L733" s="84" t="s">
        <v>5900</v>
      </c>
      <c r="M733" s="95">
        <v>7500</v>
      </c>
      <c r="N733" s="96"/>
      <c r="O733" s="96"/>
      <c r="P733" s="96"/>
      <c r="Q733" s="95" t="e">
        <f>VLOOKUP(H733&amp;"Vị trí 1",#REF!,9,0)</f>
        <v>#REF!</v>
      </c>
      <c r="R733" s="95" t="e">
        <f>VLOOKUP(H733&amp;"Vị trí 2",#REF!,9,0)</f>
        <v>#REF!</v>
      </c>
      <c r="S733" s="95" t="e">
        <f>VLOOKUP(H733&amp;"Vị trí 3",#REF!,9,0)</f>
        <v>#REF!</v>
      </c>
      <c r="T733" s="95" t="e">
        <f>VLOOKUP(H733&amp;"Vị trí 4",#REF!,9,0)</f>
        <v>#REF!</v>
      </c>
      <c r="U733" s="237"/>
      <c r="V733" s="237"/>
      <c r="W733" s="237"/>
      <c r="X733" s="237"/>
      <c r="Y733" s="238"/>
      <c r="Z733" s="238"/>
      <c r="AA733" s="238"/>
      <c r="AB733" s="238"/>
      <c r="AC733" s="237"/>
      <c r="AD733" s="237"/>
      <c r="AE733" s="237"/>
      <c r="AF733" s="237"/>
      <c r="AG733" s="238"/>
      <c r="AH733" s="238"/>
      <c r="AI733" s="238"/>
      <c r="AJ733" s="238"/>
      <c r="AK733" s="86">
        <v>2.52</v>
      </c>
      <c r="AL733" s="86"/>
      <c r="AM733" s="239"/>
      <c r="AN733" s="239">
        <v>1.45</v>
      </c>
      <c r="AO733" s="98">
        <f t="shared" si="424"/>
        <v>10875</v>
      </c>
      <c r="AP733" s="98">
        <f t="shared" si="425"/>
        <v>0</v>
      </c>
      <c r="AQ733" s="98">
        <f t="shared" si="426"/>
        <v>0</v>
      </c>
      <c r="AR733" s="98">
        <f t="shared" si="427"/>
        <v>0</v>
      </c>
      <c r="AS733" s="99">
        <f t="shared" si="428"/>
        <v>10900</v>
      </c>
      <c r="AT733" s="99"/>
      <c r="AU733" s="99"/>
      <c r="AV733" s="99"/>
      <c r="AW733" s="58"/>
      <c r="AX733" s="240" t="s">
        <v>2729</v>
      </c>
      <c r="AY733" s="101"/>
      <c r="AZ733" s="102"/>
      <c r="BA733" s="102"/>
      <c r="BB733" s="102"/>
      <c r="BC733" s="97"/>
      <c r="BD733" s="97"/>
      <c r="BE733" s="97"/>
      <c r="BF733" s="97"/>
    </row>
    <row r="734" spans="1:65" s="18" customFormat="1" ht="35.1" customHeight="1" x14ac:dyDescent="0.25">
      <c r="A734" s="83" t="str">
        <f t="shared" si="410"/>
        <v>TB63DT+1</v>
      </c>
      <c r="B734" s="83" t="str">
        <f t="shared" si="411"/>
        <v>TB63DT+2</v>
      </c>
      <c r="C734" s="83" t="str">
        <f t="shared" si="412"/>
        <v>TB63DT+3</v>
      </c>
      <c r="D734" s="83" t="str">
        <f t="shared" si="413"/>
        <v>TB63DT+4</v>
      </c>
      <c r="E734" s="18" t="s">
        <v>168</v>
      </c>
      <c r="F734" s="85">
        <v>63</v>
      </c>
      <c r="G734" s="85"/>
      <c r="H734" s="93" t="s">
        <v>5901</v>
      </c>
      <c r="I734" s="84" t="s">
        <v>5902</v>
      </c>
      <c r="J734" s="84" t="s">
        <v>282</v>
      </c>
      <c r="K734" s="84" t="str">
        <f t="shared" si="423"/>
        <v>TB63DT</v>
      </c>
      <c r="L734" s="84" t="s">
        <v>210</v>
      </c>
      <c r="M734" s="95">
        <v>6500</v>
      </c>
      <c r="N734" s="96"/>
      <c r="O734" s="96"/>
      <c r="P734" s="96"/>
      <c r="Q734" s="95" t="e">
        <f>VLOOKUP(H734&amp;"Vị trí 1",#REF!,9,0)</f>
        <v>#REF!</v>
      </c>
      <c r="R734" s="95" t="e">
        <f>VLOOKUP(H734&amp;"Vị trí 2",#REF!,9,0)</f>
        <v>#REF!</v>
      </c>
      <c r="S734" s="95" t="e">
        <f>VLOOKUP(H734&amp;"Vị trí 3",#REF!,9,0)</f>
        <v>#REF!</v>
      </c>
      <c r="T734" s="95" t="e">
        <f>VLOOKUP(H734&amp;"Vị trí 4",#REF!,9,0)</f>
        <v>#REF!</v>
      </c>
      <c r="U734" s="237"/>
      <c r="V734" s="237"/>
      <c r="W734" s="237"/>
      <c r="X734" s="237"/>
      <c r="Y734" s="238"/>
      <c r="Z734" s="238"/>
      <c r="AA734" s="238"/>
      <c r="AB734" s="238"/>
      <c r="AC734" s="237"/>
      <c r="AD734" s="237"/>
      <c r="AE734" s="237"/>
      <c r="AF734" s="237"/>
      <c r="AG734" s="238"/>
      <c r="AH734" s="238"/>
      <c r="AI734" s="238"/>
      <c r="AJ734" s="238"/>
      <c r="AK734" s="86">
        <v>2.52</v>
      </c>
      <c r="AL734" s="86"/>
      <c r="AM734" s="239"/>
      <c r="AN734" s="239">
        <v>1.45</v>
      </c>
      <c r="AO734" s="98">
        <f t="shared" si="424"/>
        <v>9425</v>
      </c>
      <c r="AP734" s="98">
        <f t="shared" si="425"/>
        <v>0</v>
      </c>
      <c r="AQ734" s="98">
        <f t="shared" si="426"/>
        <v>0</v>
      </c>
      <c r="AR734" s="98">
        <f t="shared" si="427"/>
        <v>0</v>
      </c>
      <c r="AS734" s="99">
        <f t="shared" si="428"/>
        <v>9400</v>
      </c>
      <c r="AT734" s="99"/>
      <c r="AU734" s="99"/>
      <c r="AV734" s="99"/>
      <c r="AW734" s="58"/>
      <c r="AX734" s="240" t="s">
        <v>2729</v>
      </c>
      <c r="AY734" s="101">
        <v>4550</v>
      </c>
      <c r="AZ734" s="102">
        <v>1440</v>
      </c>
      <c r="BA734" s="102">
        <v>1050</v>
      </c>
      <c r="BB734" s="102">
        <v>630</v>
      </c>
      <c r="BC734" s="97">
        <v>3900</v>
      </c>
      <c r="BD734" s="97">
        <v>1230</v>
      </c>
      <c r="BE734" s="97">
        <v>900</v>
      </c>
      <c r="BF734" s="97">
        <v>540</v>
      </c>
      <c r="BJ734" s="235" t="e">
        <f>M734*#REF!</f>
        <v>#REF!</v>
      </c>
      <c r="BK734" s="235" t="e">
        <f>N734*#REF!</f>
        <v>#REF!</v>
      </c>
      <c r="BL734" s="235" t="e">
        <f>O734*#REF!</f>
        <v>#REF!</v>
      </c>
      <c r="BM734" s="235" t="e">
        <f>P734*#REF!</f>
        <v>#REF!</v>
      </c>
    </row>
    <row r="735" spans="1:65" s="18" customFormat="1" ht="47.25" x14ac:dyDescent="0.25">
      <c r="A735" s="83" t="str">
        <f t="shared" si="410"/>
        <v>TB64DT+1</v>
      </c>
      <c r="B735" s="83" t="str">
        <f t="shared" si="411"/>
        <v>TB64DT+2</v>
      </c>
      <c r="C735" s="83" t="str">
        <f t="shared" si="412"/>
        <v>TB64DT+3</v>
      </c>
      <c r="D735" s="83" t="str">
        <f t="shared" si="413"/>
        <v>TB64DT+4</v>
      </c>
      <c r="E735" s="18" t="s">
        <v>168</v>
      </c>
      <c r="F735" s="85">
        <v>64</v>
      </c>
      <c r="G735" s="85"/>
      <c r="H735" s="93" t="s">
        <v>5903</v>
      </c>
      <c r="I735" s="84" t="s">
        <v>5904</v>
      </c>
      <c r="J735" s="84" t="s">
        <v>210</v>
      </c>
      <c r="K735" s="84" t="str">
        <f t="shared" si="423"/>
        <v>TB64DT</v>
      </c>
      <c r="L735" s="84" t="s">
        <v>5738</v>
      </c>
      <c r="M735" s="95">
        <v>6000</v>
      </c>
      <c r="N735" s="95">
        <v>3400</v>
      </c>
      <c r="O735" s="95">
        <v>2300</v>
      </c>
      <c r="P735" s="95">
        <v>1450</v>
      </c>
      <c r="Q735" s="95" t="e">
        <f>VLOOKUP(H735&amp;"Vị trí 1",#REF!,9,0)</f>
        <v>#REF!</v>
      </c>
      <c r="R735" s="95" t="e">
        <f>VLOOKUP(H735&amp;"Vị trí 2",#REF!,9,0)</f>
        <v>#REF!</v>
      </c>
      <c r="S735" s="95" t="e">
        <f>VLOOKUP(H735&amp;"Vị trí 3",#REF!,9,0)</f>
        <v>#REF!</v>
      </c>
      <c r="T735" s="95" t="e">
        <f>VLOOKUP(H735&amp;"Vị trí 4",#REF!,9,0)</f>
        <v>#REF!</v>
      </c>
      <c r="U735" s="237"/>
      <c r="V735" s="237"/>
      <c r="W735" s="237"/>
      <c r="X735" s="237"/>
      <c r="Y735" s="238"/>
      <c r="Z735" s="238"/>
      <c r="AA735" s="238"/>
      <c r="AB735" s="238"/>
      <c r="AC735" s="237"/>
      <c r="AD735" s="237"/>
      <c r="AE735" s="237"/>
      <c r="AF735" s="237"/>
      <c r="AG735" s="238"/>
      <c r="AH735" s="238"/>
      <c r="AI735" s="238"/>
      <c r="AJ735" s="238"/>
      <c r="AK735" s="86">
        <v>2.5416666666666665</v>
      </c>
      <c r="AL735" s="86"/>
      <c r="AM735" s="239"/>
      <c r="AN735" s="239">
        <f>AK735*$AN$10/$AK$10</f>
        <v>1.4994555720356919</v>
      </c>
      <c r="AO735" s="98">
        <f t="shared" si="424"/>
        <v>8996.7334322141523</v>
      </c>
      <c r="AP735" s="98">
        <f t="shared" si="425"/>
        <v>5098.1489449213523</v>
      </c>
      <c r="AQ735" s="98">
        <f t="shared" si="426"/>
        <v>3448.7478156820912</v>
      </c>
      <c r="AR735" s="98">
        <f t="shared" si="427"/>
        <v>2174.2105794517533</v>
      </c>
      <c r="AS735" s="99">
        <f t="shared" si="428"/>
        <v>9000</v>
      </c>
      <c r="AT735" s="99">
        <f t="shared" si="428"/>
        <v>5100</v>
      </c>
      <c r="AU735" s="99">
        <f t="shared" si="428"/>
        <v>3400</v>
      </c>
      <c r="AV735" s="99">
        <f t="shared" si="428"/>
        <v>2200</v>
      </c>
      <c r="AW735" s="100">
        <f>AO735*0.15</f>
        <v>1349.5100148321228</v>
      </c>
      <c r="AX735" s="240" t="s">
        <v>2729</v>
      </c>
      <c r="AY735" s="101">
        <v>5180</v>
      </c>
      <c r="AZ735" s="102">
        <v>1540</v>
      </c>
      <c r="BA735" s="102">
        <v>1050</v>
      </c>
      <c r="BB735" s="102">
        <v>770</v>
      </c>
      <c r="BC735" s="97">
        <v>4440</v>
      </c>
      <c r="BD735" s="97">
        <v>1320</v>
      </c>
      <c r="BE735" s="97">
        <v>900</v>
      </c>
      <c r="BF735" s="97">
        <v>660</v>
      </c>
      <c r="BG735" s="103">
        <f>AV735-AW735</f>
        <v>850.48998516787719</v>
      </c>
      <c r="BJ735" s="235" t="e">
        <f>M735*#REF!</f>
        <v>#REF!</v>
      </c>
      <c r="BK735" s="235" t="e">
        <f>N735*#REF!</f>
        <v>#REF!</v>
      </c>
      <c r="BL735" s="235" t="e">
        <f>O735*#REF!</f>
        <v>#REF!</v>
      </c>
      <c r="BM735" s="235" t="e">
        <f>P735*#REF!</f>
        <v>#REF!</v>
      </c>
    </row>
    <row r="736" spans="1:65" s="18" customFormat="1" ht="35.1" customHeight="1" x14ac:dyDescent="0.25">
      <c r="A736" s="83" t="str">
        <f t="shared" si="410"/>
        <v>TB65DT+1</v>
      </c>
      <c r="B736" s="83" t="str">
        <f t="shared" si="411"/>
        <v>TB65DT+2</v>
      </c>
      <c r="C736" s="83" t="str">
        <f t="shared" si="412"/>
        <v>TB65DT+3</v>
      </c>
      <c r="D736" s="83" t="str">
        <f t="shared" si="413"/>
        <v>TB65DT+4</v>
      </c>
      <c r="E736" s="18" t="s">
        <v>168</v>
      </c>
      <c r="F736" s="85">
        <v>65</v>
      </c>
      <c r="G736" s="85"/>
      <c r="H736" s="93" t="s">
        <v>5905</v>
      </c>
      <c r="I736" s="84" t="s">
        <v>5906</v>
      </c>
      <c r="J736" s="84" t="s">
        <v>5791</v>
      </c>
      <c r="K736" s="84" t="str">
        <f t="shared" si="423"/>
        <v>TB65DT</v>
      </c>
      <c r="L736" s="84" t="s">
        <v>2418</v>
      </c>
      <c r="M736" s="95">
        <v>4300</v>
      </c>
      <c r="N736" s="95">
        <v>2100</v>
      </c>
      <c r="O736" s="95">
        <v>1600</v>
      </c>
      <c r="P736" s="95">
        <v>1400</v>
      </c>
      <c r="Q736" s="95" t="e">
        <f>VLOOKUP(H736&amp;"Vị trí 1",#REF!,9,0)</f>
        <v>#REF!</v>
      </c>
      <c r="R736" s="95" t="e">
        <f>VLOOKUP(H736&amp;"Vị trí 2",#REF!,9,0)</f>
        <v>#REF!</v>
      </c>
      <c r="S736" s="95" t="e">
        <f>VLOOKUP(H736&amp;"Vị trí 3",#REF!,9,0)</f>
        <v>#REF!</v>
      </c>
      <c r="T736" s="95" t="e">
        <f>VLOOKUP(H736&amp;"Vị trí 4",#REF!,9,0)</f>
        <v>#REF!</v>
      </c>
      <c r="U736" s="237"/>
      <c r="V736" s="237" t="e">
        <f>VLOOKUP(B736,#REF!,32,0)</f>
        <v>#REF!</v>
      </c>
      <c r="W736" s="237" t="e">
        <f>VLOOKUP(C736,#REF!,32,0)</f>
        <v>#REF!</v>
      </c>
      <c r="X736" s="237"/>
      <c r="Y736" s="238"/>
      <c r="Z736" s="238" t="e">
        <f>V736/N736</f>
        <v>#REF!</v>
      </c>
      <c r="AA736" s="238" t="e">
        <f>W736/O736</f>
        <v>#REF!</v>
      </c>
      <c r="AB736" s="238"/>
      <c r="AC736" s="237"/>
      <c r="AD736" s="237"/>
      <c r="AE736" s="237"/>
      <c r="AF736" s="237"/>
      <c r="AG736" s="238"/>
      <c r="AH736" s="238"/>
      <c r="AI736" s="238"/>
      <c r="AJ736" s="238"/>
      <c r="AK736" s="86">
        <v>2.52</v>
      </c>
      <c r="AL736" s="86"/>
      <c r="AM736" s="239"/>
      <c r="AN736" s="239">
        <v>1.45</v>
      </c>
      <c r="AO736" s="98">
        <f t="shared" si="424"/>
        <v>6235</v>
      </c>
      <c r="AP736" s="98">
        <f t="shared" si="425"/>
        <v>3045</v>
      </c>
      <c r="AQ736" s="98">
        <f t="shared" si="426"/>
        <v>2320</v>
      </c>
      <c r="AR736" s="98">
        <f t="shared" si="427"/>
        <v>2030</v>
      </c>
      <c r="AS736" s="99">
        <f t="shared" si="428"/>
        <v>6200</v>
      </c>
      <c r="AT736" s="99">
        <f t="shared" si="428"/>
        <v>3000</v>
      </c>
      <c r="AU736" s="99">
        <f t="shared" si="428"/>
        <v>2300</v>
      </c>
      <c r="AV736" s="99">
        <f t="shared" si="428"/>
        <v>2000</v>
      </c>
      <c r="AW736" s="100">
        <f>AO736*0.15</f>
        <v>935.25</v>
      </c>
      <c r="AX736" s="240" t="s">
        <v>2729</v>
      </c>
      <c r="AY736" s="101">
        <v>5320</v>
      </c>
      <c r="AZ736" s="102">
        <v>1610</v>
      </c>
      <c r="BA736" s="102">
        <v>1090</v>
      </c>
      <c r="BB736" s="102">
        <v>770</v>
      </c>
      <c r="BC736" s="97">
        <v>4560</v>
      </c>
      <c r="BD736" s="97">
        <v>1380</v>
      </c>
      <c r="BE736" s="97">
        <v>930</v>
      </c>
      <c r="BF736" s="97">
        <v>660</v>
      </c>
      <c r="BG736" s="103">
        <f>AV736-AW736</f>
        <v>1064.75</v>
      </c>
      <c r="BJ736" s="235" t="e">
        <f>M736*#REF!</f>
        <v>#REF!</v>
      </c>
      <c r="BK736" s="235" t="e">
        <f>N736*#REF!</f>
        <v>#REF!</v>
      </c>
      <c r="BL736" s="235" t="e">
        <f>O736*#REF!</f>
        <v>#REF!</v>
      </c>
      <c r="BM736" s="235" t="e">
        <f>P736*#REF!</f>
        <v>#REF!</v>
      </c>
    </row>
    <row r="737" spans="1:65" s="18" customFormat="1" ht="35.1" customHeight="1" x14ac:dyDescent="0.25">
      <c r="A737" s="83" t="str">
        <f t="shared" si="410"/>
        <v>TB66DT+1</v>
      </c>
      <c r="B737" s="83" t="str">
        <f t="shared" si="411"/>
        <v>TB66DT+2</v>
      </c>
      <c r="C737" s="83" t="str">
        <f t="shared" si="412"/>
        <v>TB66DT+3</v>
      </c>
      <c r="D737" s="83" t="str">
        <f t="shared" si="413"/>
        <v>TB66DT+4</v>
      </c>
      <c r="E737" s="18" t="s">
        <v>168</v>
      </c>
      <c r="F737" s="85">
        <v>66</v>
      </c>
      <c r="G737" s="85"/>
      <c r="H737" s="93" t="s">
        <v>5907</v>
      </c>
      <c r="I737" s="84" t="s">
        <v>5908</v>
      </c>
      <c r="J737" s="84" t="s">
        <v>210</v>
      </c>
      <c r="K737" s="84" t="str">
        <f t="shared" si="423"/>
        <v>TB66DT</v>
      </c>
      <c r="L737" s="84" t="s">
        <v>4953</v>
      </c>
      <c r="M737" s="95">
        <v>5000</v>
      </c>
      <c r="N737" s="95">
        <v>3000</v>
      </c>
      <c r="O737" s="95">
        <v>2200</v>
      </c>
      <c r="P737" s="95">
        <v>1400</v>
      </c>
      <c r="Q737" s="95" t="e">
        <f>VLOOKUP(H737&amp;"Vị trí 1",#REF!,9,0)</f>
        <v>#REF!</v>
      </c>
      <c r="R737" s="95" t="e">
        <f>VLOOKUP(H737&amp;"Vị trí 2",#REF!,9,0)</f>
        <v>#REF!</v>
      </c>
      <c r="S737" s="95" t="e">
        <f>VLOOKUP(H737&amp;"Vị trí 3",#REF!,9,0)</f>
        <v>#REF!</v>
      </c>
      <c r="T737" s="95" t="e">
        <f>VLOOKUP(H737&amp;"Vị trí 4",#REF!,9,0)</f>
        <v>#REF!</v>
      </c>
      <c r="U737" s="237" t="e">
        <f>VLOOKUP(A737,#REF!,32,0)</f>
        <v>#REF!</v>
      </c>
      <c r="V737" s="237" t="e">
        <f>VLOOKUP(B737,#REF!,32,0)</f>
        <v>#REF!</v>
      </c>
      <c r="W737" s="237"/>
      <c r="X737" s="237"/>
      <c r="Y737" s="238" t="e">
        <f>U737/M737</f>
        <v>#REF!</v>
      </c>
      <c r="Z737" s="238" t="e">
        <f>V737/N737</f>
        <v>#REF!</v>
      </c>
      <c r="AA737" s="238"/>
      <c r="AB737" s="238"/>
      <c r="AC737" s="237"/>
      <c r="AD737" s="237"/>
      <c r="AE737" s="237"/>
      <c r="AF737" s="237"/>
      <c r="AG737" s="238"/>
      <c r="AH737" s="238"/>
      <c r="AI737" s="238"/>
      <c r="AJ737" s="238"/>
      <c r="AK737" s="86">
        <v>2.52</v>
      </c>
      <c r="AL737" s="86"/>
      <c r="AM737" s="239"/>
      <c r="AN737" s="239">
        <v>1.45</v>
      </c>
      <c r="AO737" s="98">
        <f t="shared" si="424"/>
        <v>7250</v>
      </c>
      <c r="AP737" s="98">
        <f t="shared" si="425"/>
        <v>4350</v>
      </c>
      <c r="AQ737" s="98">
        <f t="shared" si="426"/>
        <v>3190</v>
      </c>
      <c r="AR737" s="98">
        <f t="shared" si="427"/>
        <v>2030</v>
      </c>
      <c r="AS737" s="99">
        <f t="shared" si="428"/>
        <v>7300</v>
      </c>
      <c r="AT737" s="99">
        <f t="shared" si="428"/>
        <v>4400</v>
      </c>
      <c r="AU737" s="99">
        <f t="shared" si="428"/>
        <v>3200</v>
      </c>
      <c r="AV737" s="99">
        <f t="shared" si="428"/>
        <v>2000</v>
      </c>
      <c r="AW737" s="100">
        <f>AO737*0.15</f>
        <v>1087.5</v>
      </c>
      <c r="AX737" s="240" t="s">
        <v>2729</v>
      </c>
      <c r="AY737" s="101">
        <v>5180</v>
      </c>
      <c r="AZ737" s="102">
        <v>1540</v>
      </c>
      <c r="BA737" s="102">
        <v>1050</v>
      </c>
      <c r="BB737" s="102">
        <v>770</v>
      </c>
      <c r="BC737" s="97">
        <v>4440</v>
      </c>
      <c r="BD737" s="97">
        <v>1320</v>
      </c>
      <c r="BE737" s="97">
        <v>900</v>
      </c>
      <c r="BF737" s="97">
        <v>660</v>
      </c>
      <c r="BG737" s="103">
        <f>AV737-AW737</f>
        <v>912.5</v>
      </c>
      <c r="BJ737" s="235" t="e">
        <f>M737*#REF!</f>
        <v>#REF!</v>
      </c>
      <c r="BK737" s="235" t="e">
        <f>N737*#REF!</f>
        <v>#REF!</v>
      </c>
      <c r="BL737" s="235" t="e">
        <f>O737*#REF!</f>
        <v>#REF!</v>
      </c>
      <c r="BM737" s="235" t="e">
        <f>P737*#REF!</f>
        <v>#REF!</v>
      </c>
    </row>
    <row r="738" spans="1:65" s="257" customFormat="1" ht="35.1" customHeight="1" x14ac:dyDescent="0.25">
      <c r="A738" s="256" t="str">
        <f t="shared" si="410"/>
        <v>TN+1</v>
      </c>
      <c r="B738" s="256" t="str">
        <f t="shared" si="411"/>
        <v>TN+2</v>
      </c>
      <c r="C738" s="256" t="str">
        <f t="shared" si="412"/>
        <v>TN+3</v>
      </c>
      <c r="D738" s="256" t="str">
        <f t="shared" si="413"/>
        <v>TN+4</v>
      </c>
      <c r="E738" s="257" t="s">
        <v>2729</v>
      </c>
      <c r="F738" s="184" t="s">
        <v>2285</v>
      </c>
      <c r="G738" s="184"/>
      <c r="H738" s="185" t="s">
        <v>2729</v>
      </c>
      <c r="I738" s="258" t="s">
        <v>5909</v>
      </c>
      <c r="J738" s="258"/>
      <c r="K738" s="258"/>
      <c r="L738" s="258"/>
      <c r="M738" s="260"/>
      <c r="N738" s="260"/>
      <c r="O738" s="260"/>
      <c r="P738" s="260"/>
      <c r="Q738" s="261"/>
      <c r="R738" s="261"/>
      <c r="S738" s="261"/>
      <c r="T738" s="261"/>
      <c r="U738" s="259"/>
      <c r="V738" s="259" t="e">
        <f>VLOOKUP(B738,#REF!,32,0)</f>
        <v>#REF!</v>
      </c>
      <c r="W738" s="259"/>
      <c r="X738" s="259"/>
      <c r="Y738" s="262"/>
      <c r="Z738" s="262" t="e">
        <f>V738/N738</f>
        <v>#REF!</v>
      </c>
      <c r="AA738" s="262"/>
      <c r="AB738" s="262"/>
      <c r="AC738" s="259"/>
      <c r="AD738" s="259"/>
      <c r="AE738" s="259"/>
      <c r="AF738" s="259"/>
      <c r="AG738" s="262"/>
      <c r="AH738" s="262"/>
      <c r="AI738" s="262"/>
      <c r="AJ738" s="262"/>
      <c r="AK738" s="263">
        <f>AVERAGE(AK740:AK751)</f>
        <v>6.3689946839582694</v>
      </c>
      <c r="AL738" s="263"/>
      <c r="AM738" s="264"/>
      <c r="AN738" s="265">
        <f>ROUNDDOWN(AK738*$AN$10/$AK$10,1)</f>
        <v>3.7</v>
      </c>
      <c r="AO738" s="266"/>
      <c r="AP738" s="266"/>
      <c r="AQ738" s="266"/>
      <c r="AR738" s="266"/>
      <c r="AS738" s="266"/>
      <c r="AT738" s="266"/>
      <c r="AU738" s="266"/>
      <c r="AV738" s="266"/>
      <c r="AW738" s="189"/>
      <c r="AX738" s="267" t="s">
        <v>2729</v>
      </c>
      <c r="AY738" s="268">
        <v>5180</v>
      </c>
      <c r="AZ738" s="269">
        <v>1470</v>
      </c>
      <c r="BA738" s="269">
        <v>1050</v>
      </c>
      <c r="BB738" s="269">
        <v>770</v>
      </c>
      <c r="BC738" s="269">
        <v>4440</v>
      </c>
      <c r="BD738" s="269">
        <v>1260</v>
      </c>
      <c r="BE738" s="269">
        <v>900</v>
      </c>
      <c r="BF738" s="269">
        <v>660</v>
      </c>
      <c r="BJ738" s="271" t="e">
        <f>M738*#REF!</f>
        <v>#REF!</v>
      </c>
      <c r="BK738" s="271" t="e">
        <f>N738*#REF!</f>
        <v>#REF!</v>
      </c>
      <c r="BL738" s="271" t="e">
        <f>O738*#REF!</f>
        <v>#REF!</v>
      </c>
      <c r="BM738" s="271" t="e">
        <f>P738*#REF!</f>
        <v>#REF!</v>
      </c>
    </row>
    <row r="739" spans="1:65" s="18" customFormat="1" ht="35.1" customHeight="1" x14ac:dyDescent="0.25">
      <c r="A739" s="83" t="str">
        <f t="shared" si="410"/>
        <v>TN1DT1+1</v>
      </c>
      <c r="B739" s="83" t="str">
        <f t="shared" si="411"/>
        <v>TN1DT1+2</v>
      </c>
      <c r="C739" s="83" t="str">
        <f t="shared" si="412"/>
        <v>TN1DT1+3</v>
      </c>
      <c r="D739" s="83" t="str">
        <f t="shared" si="413"/>
        <v>TN1DT1+4</v>
      </c>
      <c r="E739" s="18" t="s">
        <v>2729</v>
      </c>
      <c r="F739" s="85">
        <v>1</v>
      </c>
      <c r="G739" s="85"/>
      <c r="H739" s="93" t="s">
        <v>5910</v>
      </c>
      <c r="I739" s="84" t="s">
        <v>144</v>
      </c>
      <c r="J739" s="87" t="s">
        <v>5911</v>
      </c>
      <c r="K739" s="84"/>
      <c r="L739" s="84" t="s">
        <v>2748</v>
      </c>
      <c r="M739" s="96"/>
      <c r="N739" s="96"/>
      <c r="O739" s="96"/>
      <c r="P739" s="96"/>
      <c r="Q739" s="95"/>
      <c r="R739" s="95"/>
      <c r="S739" s="95"/>
      <c r="T739" s="95"/>
      <c r="U739" s="237"/>
      <c r="V739" s="237"/>
      <c r="W739" s="237"/>
      <c r="X739" s="237"/>
      <c r="Y739" s="238"/>
      <c r="Z739" s="238"/>
      <c r="AA739" s="238"/>
      <c r="AB739" s="238"/>
      <c r="AC739" s="237"/>
      <c r="AD739" s="237"/>
      <c r="AE739" s="237"/>
      <c r="AF739" s="237"/>
      <c r="AG739" s="238"/>
      <c r="AH739" s="238"/>
      <c r="AI739" s="238"/>
      <c r="AJ739" s="238"/>
      <c r="AK739" s="86"/>
      <c r="AL739" s="86"/>
      <c r="AM739" s="239"/>
      <c r="AN739" s="239"/>
      <c r="AO739" s="98"/>
      <c r="AP739" s="98"/>
      <c r="AQ739" s="98"/>
      <c r="AR739" s="98"/>
      <c r="AS739" s="98"/>
      <c r="AT739" s="98"/>
      <c r="AU739" s="98"/>
      <c r="AV739" s="98"/>
      <c r="AW739" s="58"/>
      <c r="AX739" s="240" t="s">
        <v>2729</v>
      </c>
      <c r="AY739" s="101"/>
      <c r="AZ739" s="102"/>
      <c r="BA739" s="102"/>
      <c r="BB739" s="102"/>
      <c r="BC739" s="97"/>
      <c r="BD739" s="97"/>
      <c r="BE739" s="97"/>
      <c r="BF739" s="97"/>
    </row>
    <row r="740" spans="1:65" s="18" customFormat="1" ht="35.1" customHeight="1" x14ac:dyDescent="0.25">
      <c r="A740" s="83" t="str">
        <f t="shared" si="410"/>
        <v>TN1DT_D1+1</v>
      </c>
      <c r="B740" s="83" t="str">
        <f t="shared" si="411"/>
        <v>TN1DT_D1+2</v>
      </c>
      <c r="C740" s="83" t="str">
        <f t="shared" si="412"/>
        <v>TN1DT_D1+3</v>
      </c>
      <c r="D740" s="83" t="str">
        <f t="shared" si="413"/>
        <v>TN1DT_D1+4</v>
      </c>
      <c r="E740" s="18" t="s">
        <v>2729</v>
      </c>
      <c r="F740" s="85"/>
      <c r="G740" s="85"/>
      <c r="H740" s="93" t="s">
        <v>5912</v>
      </c>
      <c r="I740" s="84" t="s">
        <v>5913</v>
      </c>
      <c r="J740" s="84" t="s">
        <v>5914</v>
      </c>
      <c r="K740" s="84" t="str">
        <f t="shared" si="423"/>
        <v>TN1DT_D1</v>
      </c>
      <c r="L740" s="84" t="s">
        <v>2760</v>
      </c>
      <c r="M740" s="95">
        <v>6500</v>
      </c>
      <c r="N740" s="95">
        <v>2050</v>
      </c>
      <c r="O740" s="95">
        <v>1500</v>
      </c>
      <c r="P740" s="96">
        <v>900</v>
      </c>
      <c r="Q740" s="95" t="e">
        <f>VLOOKUP(H740&amp;"Vị trí 1",#REF!,9,0)</f>
        <v>#REF!</v>
      </c>
      <c r="R740" s="95" t="e">
        <f>VLOOKUP(H740&amp;"Vị trí 2",#REF!,9,0)</f>
        <v>#REF!</v>
      </c>
      <c r="S740" s="95" t="e">
        <f>VLOOKUP(H740&amp;"Vị trí 3",#REF!,9,0)</f>
        <v>#REF!</v>
      </c>
      <c r="T740" s="95" t="e">
        <f>VLOOKUP(H740&amp;"Vị trí 4",#REF!,9,0)</f>
        <v>#REF!</v>
      </c>
      <c r="U740" s="237" t="e">
        <f>VLOOKUP(A740,#REF!,32,0)</f>
        <v>#REF!</v>
      </c>
      <c r="V740" s="237" t="e">
        <f>VLOOKUP(B740,#REF!,32,0)</f>
        <v>#REF!</v>
      </c>
      <c r="W740" s="237"/>
      <c r="X740" s="237"/>
      <c r="Y740" s="238" t="e">
        <f>U740/M740</f>
        <v>#REF!</v>
      </c>
      <c r="Z740" s="238" t="e">
        <f>V740/N740</f>
        <v>#REF!</v>
      </c>
      <c r="AA740" s="238"/>
      <c r="AB740" s="238"/>
      <c r="AC740" s="237"/>
      <c r="AD740" s="237"/>
      <c r="AE740" s="237"/>
      <c r="AF740" s="237"/>
      <c r="AG740" s="238"/>
      <c r="AH740" s="238"/>
      <c r="AI740" s="238"/>
      <c r="AJ740" s="238"/>
      <c r="AK740" s="86">
        <v>6.37</v>
      </c>
      <c r="AL740" s="86"/>
      <c r="AM740" s="239"/>
      <c r="AN740" s="239">
        <f>ROUNDDOWN(AK740*$AN$10/$AK$10,1)</f>
        <v>3.7</v>
      </c>
      <c r="AO740" s="98">
        <f t="shared" ref="AO740:AR744" si="431">M740*$AN740</f>
        <v>24050</v>
      </c>
      <c r="AP740" s="98">
        <f t="shared" si="431"/>
        <v>7585</v>
      </c>
      <c r="AQ740" s="98">
        <f t="shared" si="431"/>
        <v>5550</v>
      </c>
      <c r="AR740" s="98">
        <f t="shared" si="431"/>
        <v>3330</v>
      </c>
      <c r="AS740" s="99">
        <f t="shared" ref="AS740:AV744" si="432">IF(AO740&lt;1000,ROUND(AO740,-1),ROUND(AO740,-2))</f>
        <v>24100</v>
      </c>
      <c r="AT740" s="99">
        <f t="shared" si="432"/>
        <v>7600</v>
      </c>
      <c r="AU740" s="99">
        <f t="shared" si="432"/>
        <v>5600</v>
      </c>
      <c r="AV740" s="99">
        <f t="shared" si="432"/>
        <v>3300</v>
      </c>
      <c r="AW740" s="100">
        <f>AO740*0.15</f>
        <v>3607.5</v>
      </c>
      <c r="AX740" s="240" t="s">
        <v>2729</v>
      </c>
      <c r="AY740" s="101">
        <v>4900</v>
      </c>
      <c r="AZ740" s="102">
        <v>1470</v>
      </c>
      <c r="BA740" s="102">
        <v>1050</v>
      </c>
      <c r="BB740" s="102">
        <v>700</v>
      </c>
      <c r="BC740" s="97">
        <v>4200</v>
      </c>
      <c r="BD740" s="97">
        <v>1260</v>
      </c>
      <c r="BE740" s="97">
        <v>900</v>
      </c>
      <c r="BF740" s="97">
        <v>600</v>
      </c>
      <c r="BG740" s="103">
        <f>AV740-AW740</f>
        <v>-307.5</v>
      </c>
      <c r="BJ740" s="235" t="e">
        <f>M740*#REF!</f>
        <v>#REF!</v>
      </c>
      <c r="BK740" s="235" t="e">
        <f>N740*#REF!</f>
        <v>#REF!</v>
      </c>
      <c r="BL740" s="235" t="e">
        <f>O740*#REF!</f>
        <v>#REF!</v>
      </c>
      <c r="BM740" s="235" t="e">
        <f>P740*#REF!</f>
        <v>#REF!</v>
      </c>
    </row>
    <row r="741" spans="1:65" s="18" customFormat="1" ht="35.1" customHeight="1" x14ac:dyDescent="0.25">
      <c r="A741" s="83" t="str">
        <f t="shared" si="410"/>
        <v>TN1DT_D2+1</v>
      </c>
      <c r="B741" s="83" t="str">
        <f t="shared" si="411"/>
        <v>TN1DT_D2+2</v>
      </c>
      <c r="C741" s="83" t="str">
        <f t="shared" si="412"/>
        <v>TN1DT_D2+3</v>
      </c>
      <c r="D741" s="83" t="str">
        <f t="shared" si="413"/>
        <v>TN1DT_D2+4</v>
      </c>
      <c r="E741" s="18" t="s">
        <v>2729</v>
      </c>
      <c r="F741" s="85"/>
      <c r="G741" s="85"/>
      <c r="H741" s="93" t="s">
        <v>5915</v>
      </c>
      <c r="I741" s="84" t="s">
        <v>5916</v>
      </c>
      <c r="J741" s="84" t="s">
        <v>2760</v>
      </c>
      <c r="K741" s="84" t="str">
        <f t="shared" si="423"/>
        <v>TN1DT_D2</v>
      </c>
      <c r="L741" s="84" t="s">
        <v>5917</v>
      </c>
      <c r="M741" s="95">
        <v>7400</v>
      </c>
      <c r="N741" s="95">
        <v>2200</v>
      </c>
      <c r="O741" s="95">
        <v>1500</v>
      </c>
      <c r="P741" s="95">
        <v>1100</v>
      </c>
      <c r="Q741" s="95" t="e">
        <f>VLOOKUP(H741&amp;"Vị trí 1",#REF!,9,0)</f>
        <v>#REF!</v>
      </c>
      <c r="R741" s="95" t="e">
        <f>VLOOKUP(H741&amp;"Vị trí 2",#REF!,9,0)</f>
        <v>#REF!</v>
      </c>
      <c r="S741" s="95" t="e">
        <f>VLOOKUP(H741&amp;"Vị trí 3",#REF!,9,0)</f>
        <v>#REF!</v>
      </c>
      <c r="T741" s="95" t="e">
        <f>VLOOKUP(H741&amp;"Vị trí 4",#REF!,9,0)</f>
        <v>#REF!</v>
      </c>
      <c r="U741" s="237"/>
      <c r="V741" s="237" t="e">
        <f>VLOOKUP(B741,#REF!,32,0)</f>
        <v>#REF!</v>
      </c>
      <c r="W741" s="237" t="e">
        <f>VLOOKUP(C741,#REF!,32,0)</f>
        <v>#REF!</v>
      </c>
      <c r="X741" s="237" t="e">
        <f>VLOOKUP(D741,#REF!,32,0)</f>
        <v>#REF!</v>
      </c>
      <c r="Y741" s="238"/>
      <c r="Z741" s="238" t="e">
        <f>V741/N741</f>
        <v>#REF!</v>
      </c>
      <c r="AA741" s="238" t="e">
        <f>W741/O741</f>
        <v>#REF!</v>
      </c>
      <c r="AB741" s="238" t="e">
        <f>X741/P741</f>
        <v>#REF!</v>
      </c>
      <c r="AC741" s="237"/>
      <c r="AD741" s="237"/>
      <c r="AE741" s="237"/>
      <c r="AF741" s="237"/>
      <c r="AG741" s="238"/>
      <c r="AH741" s="238"/>
      <c r="AI741" s="238"/>
      <c r="AJ741" s="238"/>
      <c r="AK741" s="86">
        <v>6.37</v>
      </c>
      <c r="AL741" s="86"/>
      <c r="AM741" s="239"/>
      <c r="AN741" s="239">
        <f>ROUNDDOWN(AK741*$AN$10/$AK$10,1)</f>
        <v>3.7</v>
      </c>
      <c r="AO741" s="98">
        <f t="shared" si="431"/>
        <v>27380</v>
      </c>
      <c r="AP741" s="98">
        <f t="shared" si="431"/>
        <v>8140</v>
      </c>
      <c r="AQ741" s="98">
        <f t="shared" si="431"/>
        <v>5550</v>
      </c>
      <c r="AR741" s="98">
        <f t="shared" si="431"/>
        <v>4070</v>
      </c>
      <c r="AS741" s="99">
        <f t="shared" si="432"/>
        <v>27400</v>
      </c>
      <c r="AT741" s="99">
        <f t="shared" si="432"/>
        <v>8100</v>
      </c>
      <c r="AU741" s="99">
        <f t="shared" si="432"/>
        <v>5600</v>
      </c>
      <c r="AV741" s="99">
        <f t="shared" si="432"/>
        <v>4100</v>
      </c>
      <c r="AW741" s="100">
        <f>AO741*0.15</f>
        <v>4107</v>
      </c>
      <c r="AX741" s="240" t="s">
        <v>2729</v>
      </c>
      <c r="AY741" s="101">
        <v>3500</v>
      </c>
      <c r="AZ741" s="102">
        <v>1260</v>
      </c>
      <c r="BA741" s="102">
        <v>840</v>
      </c>
      <c r="BB741" s="102">
        <v>490</v>
      </c>
      <c r="BC741" s="97">
        <v>3000</v>
      </c>
      <c r="BD741" s="97">
        <v>1080</v>
      </c>
      <c r="BE741" s="97">
        <v>720</v>
      </c>
      <c r="BF741" s="97">
        <v>420</v>
      </c>
      <c r="BG741" s="103">
        <f>AV741-AW741</f>
        <v>-7</v>
      </c>
      <c r="BJ741" s="235" t="e">
        <f>M741*#REF!</f>
        <v>#REF!</v>
      </c>
      <c r="BK741" s="235" t="e">
        <f>N741*#REF!</f>
        <v>#REF!</v>
      </c>
      <c r="BL741" s="235" t="e">
        <f>O741*#REF!</f>
        <v>#REF!</v>
      </c>
      <c r="BM741" s="235" t="e">
        <f>P741*#REF!</f>
        <v>#REF!</v>
      </c>
    </row>
    <row r="742" spans="1:65" s="18" customFormat="1" ht="35.1" customHeight="1" x14ac:dyDescent="0.25">
      <c r="A742" s="83" t="str">
        <f t="shared" si="410"/>
        <v>TN1DT_D3+1</v>
      </c>
      <c r="B742" s="83" t="str">
        <f t="shared" si="411"/>
        <v>TN1DT_D3+2</v>
      </c>
      <c r="C742" s="83" t="str">
        <f t="shared" si="412"/>
        <v>TN1DT_D3+3</v>
      </c>
      <c r="D742" s="83" t="str">
        <f t="shared" si="413"/>
        <v>TN1DT_D3+4</v>
      </c>
      <c r="E742" s="18" t="s">
        <v>2729</v>
      </c>
      <c r="F742" s="85"/>
      <c r="G742" s="85"/>
      <c r="H742" s="93" t="s">
        <v>5918</v>
      </c>
      <c r="I742" s="84" t="s">
        <v>5919</v>
      </c>
      <c r="J742" s="84" t="s">
        <v>5917</v>
      </c>
      <c r="K742" s="84" t="str">
        <f t="shared" si="423"/>
        <v>TN1DT_D3</v>
      </c>
      <c r="L742" s="84" t="s">
        <v>5920</v>
      </c>
      <c r="M742" s="95">
        <v>7600</v>
      </c>
      <c r="N742" s="95">
        <v>2300</v>
      </c>
      <c r="O742" s="95">
        <v>1550</v>
      </c>
      <c r="P742" s="95">
        <v>1100</v>
      </c>
      <c r="Q742" s="95" t="e">
        <f>VLOOKUP(H742&amp;"Vị trí 1",#REF!,9,0)</f>
        <v>#REF!</v>
      </c>
      <c r="R742" s="95" t="e">
        <f>VLOOKUP(H742&amp;"Vị trí 2",#REF!,9,0)</f>
        <v>#REF!</v>
      </c>
      <c r="S742" s="95" t="e">
        <f>VLOOKUP(H742&amp;"Vị trí 3",#REF!,9,0)</f>
        <v>#REF!</v>
      </c>
      <c r="T742" s="95" t="e">
        <f>VLOOKUP(H742&amp;"Vị trí 4",#REF!,9,0)</f>
        <v>#REF!</v>
      </c>
      <c r="U742" s="237"/>
      <c r="V742" s="237"/>
      <c r="W742" s="237"/>
      <c r="X742" s="237"/>
      <c r="Y742" s="238"/>
      <c r="Z742" s="238"/>
      <c r="AA742" s="238"/>
      <c r="AB742" s="238"/>
      <c r="AC742" s="237"/>
      <c r="AD742" s="237"/>
      <c r="AE742" s="237"/>
      <c r="AF742" s="237"/>
      <c r="AG742" s="238"/>
      <c r="AH742" s="238"/>
      <c r="AI742" s="238"/>
      <c r="AJ742" s="238"/>
      <c r="AK742" s="86">
        <v>7.4023591796650194</v>
      </c>
      <c r="AL742" s="86"/>
      <c r="AM742" s="239"/>
      <c r="AN742" s="239">
        <f>ROUNDDOWN(AK742*$AN$10/$AK$10,1)</f>
        <v>4.3</v>
      </c>
      <c r="AO742" s="98">
        <f t="shared" si="431"/>
        <v>32680</v>
      </c>
      <c r="AP742" s="98">
        <f t="shared" si="431"/>
        <v>9890</v>
      </c>
      <c r="AQ742" s="98">
        <f t="shared" si="431"/>
        <v>6665</v>
      </c>
      <c r="AR742" s="98">
        <f t="shared" si="431"/>
        <v>4730</v>
      </c>
      <c r="AS742" s="99">
        <f t="shared" si="432"/>
        <v>32700</v>
      </c>
      <c r="AT742" s="99">
        <f t="shared" si="432"/>
        <v>9900</v>
      </c>
      <c r="AU742" s="99">
        <f t="shared" si="432"/>
        <v>6700</v>
      </c>
      <c r="AV742" s="99">
        <f t="shared" si="432"/>
        <v>4700</v>
      </c>
      <c r="AW742" s="100">
        <f>AO742*0.15</f>
        <v>4902</v>
      </c>
      <c r="AX742" s="240" t="s">
        <v>2729</v>
      </c>
      <c r="AY742" s="101">
        <v>5180</v>
      </c>
      <c r="AZ742" s="102">
        <v>1470</v>
      </c>
      <c r="BA742" s="102">
        <v>1050</v>
      </c>
      <c r="BB742" s="102">
        <v>770</v>
      </c>
      <c r="BC742" s="97">
        <v>4440</v>
      </c>
      <c r="BD742" s="97">
        <v>1260</v>
      </c>
      <c r="BE742" s="97">
        <v>900</v>
      </c>
      <c r="BF742" s="97">
        <v>660</v>
      </c>
      <c r="BG742" s="103">
        <f>AV742-AW742</f>
        <v>-202</v>
      </c>
      <c r="BJ742" s="235" t="e">
        <f>M742*#REF!</f>
        <v>#REF!</v>
      </c>
      <c r="BK742" s="235" t="e">
        <f>N742*#REF!</f>
        <v>#REF!</v>
      </c>
      <c r="BL742" s="235" t="e">
        <f>O742*#REF!</f>
        <v>#REF!</v>
      </c>
      <c r="BM742" s="235" t="e">
        <f>P742*#REF!</f>
        <v>#REF!</v>
      </c>
    </row>
    <row r="743" spans="1:65" s="18" customFormat="1" ht="35.1" customHeight="1" x14ac:dyDescent="0.25">
      <c r="A743" s="83" t="str">
        <f t="shared" si="410"/>
        <v>TN1DT_D4+1</v>
      </c>
      <c r="B743" s="83" t="str">
        <f t="shared" si="411"/>
        <v>TN1DT_D4+2</v>
      </c>
      <c r="C743" s="83" t="str">
        <f t="shared" si="412"/>
        <v>TN1DT_D4+3</v>
      </c>
      <c r="D743" s="83" t="str">
        <f t="shared" si="413"/>
        <v>TN1DT_D4+4</v>
      </c>
      <c r="E743" s="18" t="s">
        <v>2729</v>
      </c>
      <c r="F743" s="85"/>
      <c r="G743" s="85"/>
      <c r="H743" s="93" t="s">
        <v>5921</v>
      </c>
      <c r="I743" s="84" t="s">
        <v>5922</v>
      </c>
      <c r="J743" s="84" t="s">
        <v>5920</v>
      </c>
      <c r="K743" s="84" t="str">
        <f t="shared" si="423"/>
        <v>TN1DT_D4</v>
      </c>
      <c r="L743" s="84" t="s">
        <v>2748</v>
      </c>
      <c r="M743" s="95">
        <v>7400</v>
      </c>
      <c r="N743" s="95">
        <v>2200</v>
      </c>
      <c r="O743" s="95">
        <v>1500</v>
      </c>
      <c r="P743" s="95">
        <v>1100</v>
      </c>
      <c r="Q743" s="95" t="e">
        <f>VLOOKUP(H743&amp;"Vị trí 1",#REF!,9,0)</f>
        <v>#REF!</v>
      </c>
      <c r="R743" s="95" t="e">
        <f>VLOOKUP(H743&amp;"Vị trí 2",#REF!,9,0)</f>
        <v>#REF!</v>
      </c>
      <c r="S743" s="95" t="e">
        <f>VLOOKUP(H743&amp;"Vị trí 3",#REF!,9,0)</f>
        <v>#REF!</v>
      </c>
      <c r="T743" s="95" t="e">
        <f>VLOOKUP(H743&amp;"Vị trí 4",#REF!,9,0)</f>
        <v>#REF!</v>
      </c>
      <c r="U743" s="237"/>
      <c r="V743" s="237"/>
      <c r="W743" s="237"/>
      <c r="X743" s="237"/>
      <c r="Y743" s="238"/>
      <c r="Z743" s="238"/>
      <c r="AA743" s="238"/>
      <c r="AB743" s="238"/>
      <c r="AC743" s="237"/>
      <c r="AD743" s="237"/>
      <c r="AE743" s="237"/>
      <c r="AF743" s="237"/>
      <c r="AG743" s="238"/>
      <c r="AH743" s="238"/>
      <c r="AI743" s="238"/>
      <c r="AJ743" s="238"/>
      <c r="AK743" s="86">
        <v>6.0933660933660931</v>
      </c>
      <c r="AL743" s="86"/>
      <c r="AM743" s="239"/>
      <c r="AN743" s="239">
        <f>ROUNDDOWN(AK743*$AN$10/$AK$10,1)</f>
        <v>3.5</v>
      </c>
      <c r="AO743" s="98">
        <f t="shared" si="431"/>
        <v>25900</v>
      </c>
      <c r="AP743" s="98">
        <f t="shared" si="431"/>
        <v>7700</v>
      </c>
      <c r="AQ743" s="98">
        <f t="shared" si="431"/>
        <v>5250</v>
      </c>
      <c r="AR743" s="98">
        <f t="shared" si="431"/>
        <v>3850</v>
      </c>
      <c r="AS743" s="99">
        <f t="shared" si="432"/>
        <v>25900</v>
      </c>
      <c r="AT743" s="99">
        <f t="shared" si="432"/>
        <v>7700</v>
      </c>
      <c r="AU743" s="99">
        <f t="shared" si="432"/>
        <v>5300</v>
      </c>
      <c r="AV743" s="99">
        <f t="shared" si="432"/>
        <v>3900</v>
      </c>
      <c r="AW743" s="100">
        <f>AO743*0.15</f>
        <v>3885</v>
      </c>
      <c r="AX743" s="240" t="s">
        <v>2729</v>
      </c>
      <c r="AY743" s="101">
        <v>2240</v>
      </c>
      <c r="AZ743" s="102">
        <v>1400</v>
      </c>
      <c r="BA743" s="102">
        <v>950</v>
      </c>
      <c r="BB743" s="102">
        <v>420</v>
      </c>
      <c r="BC743" s="97">
        <v>1920</v>
      </c>
      <c r="BD743" s="97">
        <v>1200</v>
      </c>
      <c r="BE743" s="97">
        <v>810</v>
      </c>
      <c r="BF743" s="97">
        <v>360</v>
      </c>
      <c r="BG743" s="103">
        <f>AV743-AW743</f>
        <v>15</v>
      </c>
      <c r="BJ743" s="235" t="e">
        <f>M743*#REF!</f>
        <v>#REF!</v>
      </c>
      <c r="BK743" s="235" t="e">
        <f>N743*#REF!</f>
        <v>#REF!</v>
      </c>
      <c r="BL743" s="235" t="e">
        <f>O743*#REF!</f>
        <v>#REF!</v>
      </c>
      <c r="BM743" s="235" t="e">
        <f>P743*#REF!</f>
        <v>#REF!</v>
      </c>
    </row>
    <row r="744" spans="1:65" s="18" customFormat="1" ht="47.25" x14ac:dyDescent="0.25">
      <c r="A744" s="83" t="str">
        <f t="shared" si="410"/>
        <v>TN2DT+1</v>
      </c>
      <c r="B744" s="83" t="str">
        <f t="shared" si="411"/>
        <v>TN2DT+2</v>
      </c>
      <c r="C744" s="83" t="str">
        <f t="shared" si="412"/>
        <v>TN2DT+3</v>
      </c>
      <c r="D744" s="83" t="str">
        <f t="shared" si="413"/>
        <v>TN2DT+4</v>
      </c>
      <c r="E744" s="18" t="s">
        <v>2729</v>
      </c>
      <c r="F744" s="85">
        <v>2</v>
      </c>
      <c r="G744" s="85"/>
      <c r="H744" s="93" t="s">
        <v>5923</v>
      </c>
      <c r="I744" s="84" t="s">
        <v>5924</v>
      </c>
      <c r="J744" s="84" t="s">
        <v>5925</v>
      </c>
      <c r="K744" s="84" t="str">
        <f t="shared" si="423"/>
        <v>TN2DT</v>
      </c>
      <c r="L744" s="84" t="s">
        <v>2748</v>
      </c>
      <c r="M744" s="95">
        <v>7400</v>
      </c>
      <c r="N744" s="95">
        <v>2100</v>
      </c>
      <c r="O744" s="95">
        <v>1500</v>
      </c>
      <c r="P744" s="95">
        <v>1100</v>
      </c>
      <c r="Q744" s="95" t="e">
        <f>VLOOKUP(H744&amp;"Vị trí 1",#REF!,9,0)</f>
        <v>#REF!</v>
      </c>
      <c r="R744" s="95" t="e">
        <f>VLOOKUP(H744&amp;"Vị trí 2",#REF!,9,0)</f>
        <v>#REF!</v>
      </c>
      <c r="S744" s="95" t="e">
        <f>VLOOKUP(H744&amp;"Vị trí 3",#REF!,9,0)</f>
        <v>#REF!</v>
      </c>
      <c r="T744" s="95" t="e">
        <f>VLOOKUP(H744&amp;"Vị trí 4",#REF!,9,0)</f>
        <v>#REF!</v>
      </c>
      <c r="U744" s="237" t="e">
        <f>VLOOKUP(A744,#REF!,32,0)</f>
        <v>#REF!</v>
      </c>
      <c r="V744" s="237" t="e">
        <f>VLOOKUP(B744,#REF!,32,0)</f>
        <v>#REF!</v>
      </c>
      <c r="W744" s="237"/>
      <c r="X744" s="237"/>
      <c r="Y744" s="238" t="e">
        <f>U744/M744</f>
        <v>#REF!</v>
      </c>
      <c r="Z744" s="238" t="e">
        <f>V744/N744</f>
        <v>#REF!</v>
      </c>
      <c r="AA744" s="238"/>
      <c r="AB744" s="238"/>
      <c r="AC744" s="237"/>
      <c r="AD744" s="237"/>
      <c r="AE744" s="237"/>
      <c r="AF744" s="237"/>
      <c r="AG744" s="238"/>
      <c r="AH744" s="238"/>
      <c r="AI744" s="238"/>
      <c r="AJ744" s="238"/>
      <c r="AK744" s="86">
        <v>7.3115860517435314</v>
      </c>
      <c r="AL744" s="86"/>
      <c r="AM744" s="239"/>
      <c r="AN744" s="239">
        <f>ROUNDDOWN(AK744*$AN$10/$AK$10,1)</f>
        <v>4.3</v>
      </c>
      <c r="AO744" s="98">
        <f t="shared" si="431"/>
        <v>31820</v>
      </c>
      <c r="AP744" s="98">
        <f t="shared" si="431"/>
        <v>9030</v>
      </c>
      <c r="AQ744" s="98">
        <f t="shared" si="431"/>
        <v>6450</v>
      </c>
      <c r="AR744" s="98">
        <f t="shared" si="431"/>
        <v>4730</v>
      </c>
      <c r="AS744" s="99">
        <f t="shared" si="432"/>
        <v>31800</v>
      </c>
      <c r="AT744" s="99">
        <f t="shared" si="432"/>
        <v>9000</v>
      </c>
      <c r="AU744" s="99">
        <f t="shared" si="432"/>
        <v>6500</v>
      </c>
      <c r="AV744" s="99">
        <f t="shared" si="432"/>
        <v>4700</v>
      </c>
      <c r="AW744" s="100">
        <f>AO744*0.15</f>
        <v>4773</v>
      </c>
      <c r="AX744" s="240" t="s">
        <v>2729</v>
      </c>
      <c r="AY744" s="101">
        <v>2800</v>
      </c>
      <c r="AZ744" s="102">
        <v>1260</v>
      </c>
      <c r="BA744" s="102">
        <v>740</v>
      </c>
      <c r="BB744" s="102">
        <v>460</v>
      </c>
      <c r="BC744" s="97">
        <v>2400</v>
      </c>
      <c r="BD744" s="97">
        <v>1080</v>
      </c>
      <c r="BE744" s="97">
        <v>630</v>
      </c>
      <c r="BF744" s="97">
        <v>390</v>
      </c>
      <c r="BG744" s="103">
        <f>AV744-AW744</f>
        <v>-73</v>
      </c>
      <c r="BJ744" s="235" t="e">
        <f>M744*#REF!</f>
        <v>#REF!</v>
      </c>
      <c r="BK744" s="235" t="e">
        <f>N744*#REF!</f>
        <v>#REF!</v>
      </c>
      <c r="BL744" s="235" t="e">
        <f>O744*#REF!</f>
        <v>#REF!</v>
      </c>
      <c r="BM744" s="235" t="e">
        <f>P744*#REF!</f>
        <v>#REF!</v>
      </c>
    </row>
    <row r="745" spans="1:65" s="18" customFormat="1" ht="47.25" x14ac:dyDescent="0.25">
      <c r="A745" s="83" t="str">
        <f t="shared" si="410"/>
        <v>TN3DT1+1</v>
      </c>
      <c r="B745" s="83" t="str">
        <f t="shared" si="411"/>
        <v>TN3DT1+2</v>
      </c>
      <c r="C745" s="83" t="str">
        <f t="shared" si="412"/>
        <v>TN3DT1+3</v>
      </c>
      <c r="D745" s="83" t="str">
        <f t="shared" si="413"/>
        <v>TN3DT1+4</v>
      </c>
      <c r="E745" s="18" t="s">
        <v>2729</v>
      </c>
      <c r="F745" s="85">
        <v>3</v>
      </c>
      <c r="G745" s="85"/>
      <c r="H745" s="93" t="s">
        <v>5926</v>
      </c>
      <c r="I745" s="84" t="s">
        <v>456</v>
      </c>
      <c r="J745" s="84" t="s">
        <v>5925</v>
      </c>
      <c r="K745" s="84"/>
      <c r="L745" s="84" t="s">
        <v>2748</v>
      </c>
      <c r="M745" s="96"/>
      <c r="N745" s="96"/>
      <c r="O745" s="96"/>
      <c r="P745" s="96"/>
      <c r="Q745" s="95"/>
      <c r="R745" s="95"/>
      <c r="S745" s="95"/>
      <c r="T745" s="95"/>
      <c r="U745" s="237"/>
      <c r="V745" s="237" t="e">
        <f>VLOOKUP(B745,#REF!,32,0)</f>
        <v>#REF!</v>
      </c>
      <c r="W745" s="237"/>
      <c r="X745" s="237"/>
      <c r="Y745" s="238"/>
      <c r="Z745" s="238" t="e">
        <f>V745/N745</f>
        <v>#REF!</v>
      </c>
      <c r="AA745" s="238"/>
      <c r="AB745" s="238"/>
      <c r="AC745" s="237"/>
      <c r="AD745" s="237"/>
      <c r="AE745" s="237"/>
      <c r="AF745" s="237"/>
      <c r="AG745" s="238"/>
      <c r="AH745" s="238"/>
      <c r="AI745" s="238"/>
      <c r="AJ745" s="238"/>
      <c r="AK745" s="86"/>
      <c r="AL745" s="86"/>
      <c r="AM745" s="239"/>
      <c r="AN745" s="239"/>
      <c r="AO745" s="98"/>
      <c r="AP745" s="98"/>
      <c r="AQ745" s="98"/>
      <c r="AR745" s="98"/>
      <c r="AS745" s="98"/>
      <c r="AT745" s="98"/>
      <c r="AU745" s="98"/>
      <c r="AV745" s="98"/>
      <c r="AW745" s="58"/>
      <c r="AX745" s="240" t="s">
        <v>2729</v>
      </c>
      <c r="AY745" s="101">
        <v>2660</v>
      </c>
      <c r="AZ745" s="102">
        <v>1260</v>
      </c>
      <c r="BA745" s="102">
        <v>740</v>
      </c>
      <c r="BB745" s="102">
        <v>460</v>
      </c>
      <c r="BC745" s="97">
        <v>2280</v>
      </c>
      <c r="BD745" s="97">
        <v>1080</v>
      </c>
      <c r="BE745" s="97">
        <v>630</v>
      </c>
      <c r="BF745" s="97">
        <v>390</v>
      </c>
      <c r="BJ745" s="235" t="e">
        <f>M745*#REF!</f>
        <v>#REF!</v>
      </c>
      <c r="BK745" s="235" t="e">
        <f>N745*#REF!</f>
        <v>#REF!</v>
      </c>
      <c r="BL745" s="235" t="e">
        <f>O745*#REF!</f>
        <v>#REF!</v>
      </c>
      <c r="BM745" s="235" t="e">
        <f>P745*#REF!</f>
        <v>#REF!</v>
      </c>
    </row>
    <row r="746" spans="1:65" s="203" customFormat="1" ht="63" x14ac:dyDescent="0.25">
      <c r="A746" s="214" t="str">
        <f t="shared" si="410"/>
        <v>TN3DT_D1+1</v>
      </c>
      <c r="B746" s="214" t="str">
        <f t="shared" si="411"/>
        <v>TN3DT_D1+2</v>
      </c>
      <c r="C746" s="214" t="str">
        <f t="shared" si="412"/>
        <v>TN3DT_D1+3</v>
      </c>
      <c r="D746" s="214" t="str">
        <f t="shared" si="413"/>
        <v>TN3DT_D1+4</v>
      </c>
      <c r="E746" s="18" t="s">
        <v>2729</v>
      </c>
      <c r="F746" s="85"/>
      <c r="G746" s="85"/>
      <c r="H746" s="93" t="s">
        <v>5927</v>
      </c>
      <c r="I746" s="84" t="s">
        <v>5928</v>
      </c>
      <c r="J746" s="84" t="s">
        <v>5925</v>
      </c>
      <c r="K746" s="84" t="str">
        <f t="shared" si="423"/>
        <v>TN3DT_D1</v>
      </c>
      <c r="L746" s="84" t="s">
        <v>5929</v>
      </c>
      <c r="M746" s="95">
        <v>7000</v>
      </c>
      <c r="N746" s="95">
        <v>2100</v>
      </c>
      <c r="O746" s="95">
        <v>1500</v>
      </c>
      <c r="P746" s="95">
        <v>1000</v>
      </c>
      <c r="Q746" s="95" t="e">
        <f>VLOOKUP(H746&amp;"Vị trí 1",#REF!,9,0)</f>
        <v>#REF!</v>
      </c>
      <c r="R746" s="95" t="e">
        <f>VLOOKUP(H746&amp;"Vị trí 2",#REF!,9,0)</f>
        <v>#REF!</v>
      </c>
      <c r="S746" s="95" t="e">
        <f>VLOOKUP(H746&amp;"Vị trí 3",#REF!,9,0)</f>
        <v>#REF!</v>
      </c>
      <c r="T746" s="95" t="e">
        <f>VLOOKUP(H746&amp;"Vị trí 4",#REF!,9,0)</f>
        <v>#REF!</v>
      </c>
      <c r="U746" s="250"/>
      <c r="V746" s="250"/>
      <c r="W746" s="250"/>
      <c r="X746" s="250"/>
      <c r="Y746" s="251"/>
      <c r="Z746" s="251"/>
      <c r="AA746" s="251"/>
      <c r="AB746" s="251"/>
      <c r="AC746" s="250"/>
      <c r="AD746" s="250"/>
      <c r="AE746" s="250"/>
      <c r="AF746" s="250"/>
      <c r="AG746" s="251"/>
      <c r="AH746" s="251"/>
      <c r="AI746" s="251">
        <f>MIN(AK747:AK802)</f>
        <v>4.5406461538461542</v>
      </c>
      <c r="AJ746" s="251">
        <f>MAX(AK747:AK802)</f>
        <v>10.55230376553992</v>
      </c>
      <c r="AK746" s="86">
        <v>5.7046944758308724</v>
      </c>
      <c r="AL746" s="86"/>
      <c r="AM746" s="252"/>
      <c r="AN746" s="239">
        <f t="shared" ref="AN746:AN752" si="433">ROUNDDOWN(AK746*$AN$10/$AK$10,1)</f>
        <v>3.3</v>
      </c>
      <c r="AO746" s="98">
        <f t="shared" ref="AO746:AR751" si="434">M746*$AN746</f>
        <v>23100</v>
      </c>
      <c r="AP746" s="98">
        <f t="shared" si="434"/>
        <v>6930</v>
      </c>
      <c r="AQ746" s="98">
        <f t="shared" si="434"/>
        <v>4950</v>
      </c>
      <c r="AR746" s="98">
        <f t="shared" si="434"/>
        <v>3300</v>
      </c>
      <c r="AS746" s="99">
        <f t="shared" ref="AS746:AV751" si="435">IF(AO746&lt;1000,ROUND(AO746,-1),ROUND(AO746,-2))</f>
        <v>23100</v>
      </c>
      <c r="AT746" s="99">
        <f t="shared" si="435"/>
        <v>6900</v>
      </c>
      <c r="AU746" s="99">
        <f t="shared" si="435"/>
        <v>5000</v>
      </c>
      <c r="AV746" s="99">
        <f t="shared" si="435"/>
        <v>3300</v>
      </c>
      <c r="AW746" s="100">
        <f t="shared" ref="AW746:AW751" si="436">AO746*0.15</f>
        <v>3465</v>
      </c>
      <c r="AX746" s="253" t="s">
        <v>2995</v>
      </c>
      <c r="AY746" s="276"/>
      <c r="AZ746" s="277"/>
      <c r="BA746" s="277"/>
      <c r="BB746" s="277"/>
      <c r="BC746" s="255"/>
      <c r="BD746" s="255"/>
      <c r="BE746" s="255"/>
      <c r="BF746" s="255"/>
      <c r="BG746" s="103">
        <f t="shared" ref="BG746:BG751" si="437">AV746-AW746</f>
        <v>-165</v>
      </c>
    </row>
    <row r="747" spans="1:65" s="18" customFormat="1" ht="35.1" customHeight="1" x14ac:dyDescent="0.25">
      <c r="A747" s="83" t="str">
        <f t="shared" si="410"/>
        <v>TN3DT_D2+1</v>
      </c>
      <c r="B747" s="83" t="str">
        <f t="shared" si="411"/>
        <v>TN3DT_D2+2</v>
      </c>
      <c r="C747" s="83" t="str">
        <f t="shared" si="412"/>
        <v>TN3DT_D2+3</v>
      </c>
      <c r="D747" s="83" t="str">
        <f t="shared" si="413"/>
        <v>TN3DT_D2+4</v>
      </c>
      <c r="E747" s="18" t="s">
        <v>2729</v>
      </c>
      <c r="F747" s="85"/>
      <c r="G747" s="85"/>
      <c r="H747" s="93" t="s">
        <v>5930</v>
      </c>
      <c r="I747" s="84" t="s">
        <v>5931</v>
      </c>
      <c r="J747" s="84" t="s">
        <v>5929</v>
      </c>
      <c r="K747" s="84" t="str">
        <f t="shared" si="423"/>
        <v>TN3DT_D2</v>
      </c>
      <c r="L747" s="84" t="s">
        <v>2748</v>
      </c>
      <c r="M747" s="95">
        <v>5000</v>
      </c>
      <c r="N747" s="95">
        <v>1800</v>
      </c>
      <c r="O747" s="95">
        <v>1200</v>
      </c>
      <c r="P747" s="96">
        <v>700</v>
      </c>
      <c r="Q747" s="95" t="e">
        <f>VLOOKUP(H747&amp;"Vị trí 1",#REF!,9,0)</f>
        <v>#REF!</v>
      </c>
      <c r="R747" s="95" t="e">
        <f>VLOOKUP(H747&amp;"Vị trí 2",#REF!,9,0)</f>
        <v>#REF!</v>
      </c>
      <c r="S747" s="95" t="e">
        <f>VLOOKUP(H747&amp;"Vị trí 3",#REF!,9,0)</f>
        <v>#REF!</v>
      </c>
      <c r="T747" s="95" t="e">
        <f>VLOOKUP(H747&amp;"Vị trí 4",#REF!,9,0)</f>
        <v>#REF!</v>
      </c>
      <c r="U747" s="237"/>
      <c r="V747" s="237"/>
      <c r="W747" s="237"/>
      <c r="X747" s="237"/>
      <c r="Y747" s="238"/>
      <c r="Z747" s="238"/>
      <c r="AA747" s="238"/>
      <c r="AB747" s="238"/>
      <c r="AC747" s="237"/>
      <c r="AD747" s="237"/>
      <c r="AE747" s="237"/>
      <c r="AF747" s="237"/>
      <c r="AG747" s="238"/>
      <c r="AH747" s="238"/>
      <c r="AI747" s="238"/>
      <c r="AJ747" s="238"/>
      <c r="AK747" s="86">
        <v>8.0015975487832751</v>
      </c>
      <c r="AL747" s="86"/>
      <c r="AM747" s="239"/>
      <c r="AN747" s="239">
        <f t="shared" si="433"/>
        <v>4.7</v>
      </c>
      <c r="AO747" s="98">
        <f t="shared" si="434"/>
        <v>23500</v>
      </c>
      <c r="AP747" s="98">
        <f t="shared" si="434"/>
        <v>8460</v>
      </c>
      <c r="AQ747" s="98">
        <f t="shared" si="434"/>
        <v>5640</v>
      </c>
      <c r="AR747" s="98">
        <f t="shared" si="434"/>
        <v>3290</v>
      </c>
      <c r="AS747" s="99">
        <f t="shared" si="435"/>
        <v>23500</v>
      </c>
      <c r="AT747" s="99">
        <f t="shared" si="435"/>
        <v>8500</v>
      </c>
      <c r="AU747" s="99">
        <f t="shared" si="435"/>
        <v>5600</v>
      </c>
      <c r="AV747" s="99">
        <f t="shared" si="435"/>
        <v>3300</v>
      </c>
      <c r="AW747" s="100">
        <f t="shared" si="436"/>
        <v>3525</v>
      </c>
      <c r="AX747" s="240" t="s">
        <v>2995</v>
      </c>
      <c r="AY747" s="101"/>
      <c r="AZ747" s="102"/>
      <c r="BA747" s="102"/>
      <c r="BB747" s="102"/>
      <c r="BC747" s="204"/>
      <c r="BD747" s="204"/>
      <c r="BE747" s="204"/>
      <c r="BF747" s="204"/>
      <c r="BG747" s="103">
        <f t="shared" si="437"/>
        <v>-225</v>
      </c>
    </row>
    <row r="748" spans="1:65" s="18" customFormat="1" ht="35.1" customHeight="1" x14ac:dyDescent="0.25">
      <c r="A748" s="83" t="str">
        <f t="shared" si="410"/>
        <v>TN4DT+1</v>
      </c>
      <c r="B748" s="83" t="str">
        <f t="shared" si="411"/>
        <v>TN4DT+2</v>
      </c>
      <c r="C748" s="83" t="str">
        <f t="shared" si="412"/>
        <v>TN4DT+3</v>
      </c>
      <c r="D748" s="83" t="str">
        <f t="shared" si="413"/>
        <v>TN4DT+4</v>
      </c>
      <c r="E748" s="18" t="s">
        <v>2729</v>
      </c>
      <c r="F748" s="85">
        <v>4</v>
      </c>
      <c r="G748" s="85"/>
      <c r="H748" s="93" t="s">
        <v>5932</v>
      </c>
      <c r="I748" s="84" t="s">
        <v>5933</v>
      </c>
      <c r="J748" s="84" t="s">
        <v>144</v>
      </c>
      <c r="K748" s="84" t="str">
        <f t="shared" si="423"/>
        <v>TN4DT</v>
      </c>
      <c r="L748" s="84" t="s">
        <v>2775</v>
      </c>
      <c r="M748" s="95">
        <v>7400</v>
      </c>
      <c r="N748" s="95">
        <v>2100</v>
      </c>
      <c r="O748" s="95">
        <v>1500</v>
      </c>
      <c r="P748" s="95">
        <v>1100</v>
      </c>
      <c r="Q748" s="95" t="e">
        <f>VLOOKUP(H748&amp;"Vị trí 1",#REF!,9,0)</f>
        <v>#REF!</v>
      </c>
      <c r="R748" s="95" t="e">
        <f>VLOOKUP(H748&amp;"Vị trí 2",#REF!,9,0)</f>
        <v>#REF!</v>
      </c>
      <c r="S748" s="95" t="e">
        <f>VLOOKUP(H748&amp;"Vị trí 3",#REF!,9,0)</f>
        <v>#REF!</v>
      </c>
      <c r="T748" s="95" t="e">
        <f>VLOOKUP(H748&amp;"Vị trí 4",#REF!,9,0)</f>
        <v>#REF!</v>
      </c>
      <c r="U748" s="237"/>
      <c r="V748" s="237"/>
      <c r="W748" s="237"/>
      <c r="X748" s="237"/>
      <c r="Y748" s="238"/>
      <c r="Z748" s="238"/>
      <c r="AA748" s="238"/>
      <c r="AB748" s="238"/>
      <c r="AC748" s="237"/>
      <c r="AD748" s="237"/>
      <c r="AE748" s="237"/>
      <c r="AF748" s="237"/>
      <c r="AG748" s="238"/>
      <c r="AH748" s="238"/>
      <c r="AI748" s="238"/>
      <c r="AJ748" s="238"/>
      <c r="AK748" s="86">
        <v>6.37</v>
      </c>
      <c r="AL748" s="86"/>
      <c r="AM748" s="239"/>
      <c r="AN748" s="239">
        <f t="shared" si="433"/>
        <v>3.7</v>
      </c>
      <c r="AO748" s="98">
        <f t="shared" si="434"/>
        <v>27380</v>
      </c>
      <c r="AP748" s="98">
        <f t="shared" si="434"/>
        <v>7770</v>
      </c>
      <c r="AQ748" s="98">
        <f t="shared" si="434"/>
        <v>5550</v>
      </c>
      <c r="AR748" s="98">
        <f t="shared" si="434"/>
        <v>4070</v>
      </c>
      <c r="AS748" s="99">
        <f t="shared" si="435"/>
        <v>27400</v>
      </c>
      <c r="AT748" s="99">
        <f t="shared" si="435"/>
        <v>7800</v>
      </c>
      <c r="AU748" s="99">
        <f t="shared" si="435"/>
        <v>5600</v>
      </c>
      <c r="AV748" s="99">
        <f t="shared" si="435"/>
        <v>4100</v>
      </c>
      <c r="AW748" s="100">
        <f t="shared" si="436"/>
        <v>4107</v>
      </c>
      <c r="AX748" s="240" t="s">
        <v>2995</v>
      </c>
      <c r="AY748" s="101">
        <v>560</v>
      </c>
      <c r="AZ748" s="102">
        <v>280</v>
      </c>
      <c r="BA748" s="102">
        <v>210</v>
      </c>
      <c r="BB748" s="102">
        <v>140</v>
      </c>
      <c r="BC748" s="204">
        <v>480</v>
      </c>
      <c r="BD748" s="204">
        <v>240</v>
      </c>
      <c r="BE748" s="204">
        <v>180</v>
      </c>
      <c r="BF748" s="204">
        <v>120</v>
      </c>
      <c r="BG748" s="103">
        <f t="shared" si="437"/>
        <v>-7</v>
      </c>
      <c r="BJ748" s="235" t="e">
        <f>M748*#REF!</f>
        <v>#REF!</v>
      </c>
      <c r="BK748" s="235" t="e">
        <f>N748*#REF!</f>
        <v>#REF!</v>
      </c>
      <c r="BL748" s="235" t="e">
        <f>O748*#REF!</f>
        <v>#REF!</v>
      </c>
      <c r="BM748" s="235" t="e">
        <f>P748*#REF!</f>
        <v>#REF!</v>
      </c>
    </row>
    <row r="749" spans="1:65" s="18" customFormat="1" ht="35.1" customHeight="1" x14ac:dyDescent="0.25">
      <c r="A749" s="83" t="str">
        <f t="shared" si="410"/>
        <v>TN5DT+1</v>
      </c>
      <c r="B749" s="83" t="str">
        <f t="shared" si="411"/>
        <v>TN5DT+2</v>
      </c>
      <c r="C749" s="83" t="str">
        <f t="shared" si="412"/>
        <v>TN5DT+3</v>
      </c>
      <c r="D749" s="83" t="str">
        <f t="shared" si="413"/>
        <v>TN5DT+4</v>
      </c>
      <c r="E749" s="18" t="s">
        <v>2729</v>
      </c>
      <c r="F749" s="85">
        <v>5</v>
      </c>
      <c r="G749" s="85"/>
      <c r="H749" s="93" t="s">
        <v>5934</v>
      </c>
      <c r="I749" s="84" t="s">
        <v>5935</v>
      </c>
      <c r="J749" s="84" t="s">
        <v>5936</v>
      </c>
      <c r="K749" s="84" t="str">
        <f t="shared" si="423"/>
        <v>TN5DT</v>
      </c>
      <c r="L749" s="84" t="s">
        <v>5937</v>
      </c>
      <c r="M749" s="95">
        <v>3200</v>
      </c>
      <c r="N749" s="95">
        <v>2000</v>
      </c>
      <c r="O749" s="95">
        <v>1350</v>
      </c>
      <c r="P749" s="96">
        <v>600</v>
      </c>
      <c r="Q749" s="95" t="e">
        <f>VLOOKUP(H749&amp;"Vị trí 1",#REF!,9,0)</f>
        <v>#REF!</v>
      </c>
      <c r="R749" s="95" t="e">
        <f>VLOOKUP(H749&amp;"Vị trí 2",#REF!,9,0)</f>
        <v>#REF!</v>
      </c>
      <c r="S749" s="95" t="e">
        <f>VLOOKUP(H749&amp;"Vị trí 3",#REF!,9,0)</f>
        <v>#REF!</v>
      </c>
      <c r="T749" s="95" t="e">
        <f>VLOOKUP(H749&amp;"Vị trí 4",#REF!,9,0)</f>
        <v>#REF!</v>
      </c>
      <c r="U749" s="237"/>
      <c r="V749" s="237" t="e">
        <f>VLOOKUP(B749,#REF!,32,0)</f>
        <v>#REF!</v>
      </c>
      <c r="W749" s="237"/>
      <c r="X749" s="237"/>
      <c r="Y749" s="238"/>
      <c r="Z749" s="238" t="e">
        <f>V749/N749</f>
        <v>#REF!</v>
      </c>
      <c r="AA749" s="238"/>
      <c r="AB749" s="238"/>
      <c r="AC749" s="237"/>
      <c r="AD749" s="237"/>
      <c r="AE749" s="237"/>
      <c r="AF749" s="237"/>
      <c r="AG749" s="238"/>
      <c r="AH749" s="238"/>
      <c r="AI749" s="238"/>
      <c r="AJ749" s="238"/>
      <c r="AK749" s="86">
        <v>6.37</v>
      </c>
      <c r="AL749" s="86"/>
      <c r="AM749" s="239"/>
      <c r="AN749" s="239">
        <f t="shared" si="433"/>
        <v>3.7</v>
      </c>
      <c r="AO749" s="98">
        <f t="shared" si="434"/>
        <v>11840</v>
      </c>
      <c r="AP749" s="98">
        <f t="shared" si="434"/>
        <v>7400</v>
      </c>
      <c r="AQ749" s="98">
        <f t="shared" si="434"/>
        <v>4995</v>
      </c>
      <c r="AR749" s="98">
        <f t="shared" si="434"/>
        <v>2220</v>
      </c>
      <c r="AS749" s="99">
        <f t="shared" si="435"/>
        <v>11800</v>
      </c>
      <c r="AT749" s="99">
        <f t="shared" si="435"/>
        <v>7400</v>
      </c>
      <c r="AU749" s="99">
        <f t="shared" si="435"/>
        <v>5000</v>
      </c>
      <c r="AV749" s="99">
        <f t="shared" si="435"/>
        <v>2200</v>
      </c>
      <c r="AW749" s="100">
        <f t="shared" si="436"/>
        <v>1776</v>
      </c>
      <c r="AX749" s="240" t="s">
        <v>2995</v>
      </c>
      <c r="AY749" s="101">
        <v>1050</v>
      </c>
      <c r="AZ749" s="102">
        <v>420</v>
      </c>
      <c r="BA749" s="102">
        <v>350</v>
      </c>
      <c r="BB749" s="102">
        <v>210</v>
      </c>
      <c r="BC749" s="204">
        <v>900</v>
      </c>
      <c r="BD749" s="204">
        <v>360</v>
      </c>
      <c r="BE749" s="204">
        <v>300</v>
      </c>
      <c r="BF749" s="204">
        <v>180</v>
      </c>
      <c r="BG749" s="103">
        <f t="shared" si="437"/>
        <v>424</v>
      </c>
      <c r="BJ749" s="235" t="e">
        <f>M749*#REF!</f>
        <v>#REF!</v>
      </c>
      <c r="BK749" s="235" t="e">
        <f>N749*#REF!</f>
        <v>#REF!</v>
      </c>
      <c r="BL749" s="235" t="e">
        <f>O749*#REF!</f>
        <v>#REF!</v>
      </c>
      <c r="BM749" s="235" t="e">
        <f>P749*#REF!</f>
        <v>#REF!</v>
      </c>
    </row>
    <row r="750" spans="1:65" s="18" customFormat="1" ht="35.1" customHeight="1" x14ac:dyDescent="0.25">
      <c r="A750" s="83" t="str">
        <f t="shared" si="410"/>
        <v>TN6DT+1</v>
      </c>
      <c r="B750" s="83" t="str">
        <f t="shared" si="411"/>
        <v>TN6DT+2</v>
      </c>
      <c r="C750" s="83" t="str">
        <f t="shared" si="412"/>
        <v>TN6DT+3</v>
      </c>
      <c r="D750" s="83" t="str">
        <f t="shared" si="413"/>
        <v>TN6DT+4</v>
      </c>
      <c r="E750" s="18" t="s">
        <v>2729</v>
      </c>
      <c r="F750" s="85">
        <v>6</v>
      </c>
      <c r="G750" s="85"/>
      <c r="H750" s="93" t="s">
        <v>5938</v>
      </c>
      <c r="I750" s="84" t="s">
        <v>5939</v>
      </c>
      <c r="J750" s="84" t="s">
        <v>2775</v>
      </c>
      <c r="K750" s="84" t="str">
        <f t="shared" si="423"/>
        <v>TN6DT</v>
      </c>
      <c r="L750" s="84" t="s">
        <v>2748</v>
      </c>
      <c r="M750" s="95">
        <v>4000</v>
      </c>
      <c r="N750" s="95">
        <v>1800</v>
      </c>
      <c r="O750" s="95">
        <v>1050</v>
      </c>
      <c r="P750" s="96">
        <v>650</v>
      </c>
      <c r="Q750" s="95" t="e">
        <f>VLOOKUP(H750&amp;"Vị trí 1",#REF!,9,0)</f>
        <v>#REF!</v>
      </c>
      <c r="R750" s="95" t="e">
        <f>VLOOKUP(H750&amp;"Vị trí 2",#REF!,9,0)</f>
        <v>#REF!</v>
      </c>
      <c r="S750" s="95" t="e">
        <f>VLOOKUP(H750&amp;"Vị trí 3",#REF!,9,0)</f>
        <v>#REF!</v>
      </c>
      <c r="T750" s="95" t="e">
        <f>VLOOKUP(H750&amp;"Vị trí 4",#REF!,9,0)</f>
        <v>#REF!</v>
      </c>
      <c r="U750" s="237"/>
      <c r="V750" s="237"/>
      <c r="W750" s="237"/>
      <c r="X750" s="237"/>
      <c r="Y750" s="238"/>
      <c r="Z750" s="238"/>
      <c r="AA750" s="238"/>
      <c r="AB750" s="238"/>
      <c r="AC750" s="237"/>
      <c r="AD750" s="237"/>
      <c r="AE750" s="237"/>
      <c r="AF750" s="237"/>
      <c r="AG750" s="238"/>
      <c r="AH750" s="238"/>
      <c r="AI750" s="238"/>
      <c r="AJ750" s="238"/>
      <c r="AK750" s="86">
        <v>4.7095417576309506</v>
      </c>
      <c r="AL750" s="86"/>
      <c r="AM750" s="239"/>
      <c r="AN750" s="239">
        <f t="shared" si="433"/>
        <v>2.7</v>
      </c>
      <c r="AO750" s="98">
        <f t="shared" si="434"/>
        <v>10800</v>
      </c>
      <c r="AP750" s="98">
        <f t="shared" si="434"/>
        <v>4860</v>
      </c>
      <c r="AQ750" s="98">
        <f t="shared" si="434"/>
        <v>2835</v>
      </c>
      <c r="AR750" s="98">
        <f t="shared" si="434"/>
        <v>1755.0000000000002</v>
      </c>
      <c r="AS750" s="99">
        <f t="shared" si="435"/>
        <v>10800</v>
      </c>
      <c r="AT750" s="99">
        <f t="shared" si="435"/>
        <v>4900</v>
      </c>
      <c r="AU750" s="99">
        <f t="shared" si="435"/>
        <v>2800</v>
      </c>
      <c r="AV750" s="99">
        <f t="shared" si="435"/>
        <v>1800</v>
      </c>
      <c r="AW750" s="100">
        <f t="shared" si="436"/>
        <v>1620</v>
      </c>
      <c r="AX750" s="240" t="s">
        <v>2995</v>
      </c>
      <c r="AY750" s="101">
        <v>1050</v>
      </c>
      <c r="AZ750" s="102">
        <v>420</v>
      </c>
      <c r="BA750" s="102">
        <v>350</v>
      </c>
      <c r="BB750" s="102">
        <v>210</v>
      </c>
      <c r="BC750" s="204">
        <v>900</v>
      </c>
      <c r="BD750" s="204">
        <v>360</v>
      </c>
      <c r="BE750" s="204">
        <v>300</v>
      </c>
      <c r="BF750" s="204">
        <v>180</v>
      </c>
      <c r="BG750" s="103">
        <f t="shared" si="437"/>
        <v>180</v>
      </c>
      <c r="BJ750" s="235" t="e">
        <f>M750*#REF!</f>
        <v>#REF!</v>
      </c>
      <c r="BK750" s="235" t="e">
        <f>N750*#REF!</f>
        <v>#REF!</v>
      </c>
      <c r="BL750" s="235" t="e">
        <f>O750*#REF!</f>
        <v>#REF!</v>
      </c>
      <c r="BM750" s="235" t="e">
        <f>P750*#REF!</f>
        <v>#REF!</v>
      </c>
    </row>
    <row r="751" spans="1:65" s="18" customFormat="1" ht="35.1" customHeight="1" x14ac:dyDescent="0.25">
      <c r="A751" s="83" t="str">
        <f t="shared" si="410"/>
        <v>TN7DT+1</v>
      </c>
      <c r="B751" s="83" t="str">
        <f t="shared" si="411"/>
        <v>TN7DT+2</v>
      </c>
      <c r="C751" s="83" t="str">
        <f t="shared" si="412"/>
        <v>TN7DT+3</v>
      </c>
      <c r="D751" s="83" t="str">
        <f t="shared" si="413"/>
        <v>TN7DT+4</v>
      </c>
      <c r="E751" s="18" t="s">
        <v>2729</v>
      </c>
      <c r="F751" s="85">
        <v>7</v>
      </c>
      <c r="G751" s="85"/>
      <c r="H751" s="93" t="s">
        <v>5940</v>
      </c>
      <c r="I751" s="84" t="s">
        <v>5941</v>
      </c>
      <c r="J751" s="84" t="s">
        <v>5933</v>
      </c>
      <c r="K751" s="84" t="str">
        <f t="shared" si="423"/>
        <v>TN7DT</v>
      </c>
      <c r="L751" s="84" t="s">
        <v>2748</v>
      </c>
      <c r="M751" s="95">
        <v>3800</v>
      </c>
      <c r="N751" s="95">
        <v>1800</v>
      </c>
      <c r="O751" s="95">
        <v>1050</v>
      </c>
      <c r="P751" s="96">
        <v>650</v>
      </c>
      <c r="Q751" s="95" t="e">
        <f>VLOOKUP(H751&amp;"Vị trí 1",#REF!,9,0)</f>
        <v>#REF!</v>
      </c>
      <c r="R751" s="95" t="e">
        <f>VLOOKUP(H751&amp;"Vị trí 2",#REF!,9,0)</f>
        <v>#REF!</v>
      </c>
      <c r="S751" s="95" t="e">
        <f>VLOOKUP(H751&amp;"Vị trí 3",#REF!,9,0)</f>
        <v>#REF!</v>
      </c>
      <c r="T751" s="95" t="e">
        <f>VLOOKUP(H751&amp;"Vị trí 4",#REF!,9,0)</f>
        <v>#REF!</v>
      </c>
      <c r="U751" s="237"/>
      <c r="V751" s="237" t="e">
        <f>VLOOKUP(B751,#REF!,32,0)</f>
        <v>#REF!</v>
      </c>
      <c r="W751" s="237"/>
      <c r="X751" s="237"/>
      <c r="Y751" s="238"/>
      <c r="Z751" s="238" t="e">
        <f>V751/N751</f>
        <v>#REF!</v>
      </c>
      <c r="AA751" s="238"/>
      <c r="AB751" s="238"/>
      <c r="AC751" s="237"/>
      <c r="AD751" s="237"/>
      <c r="AE751" s="237"/>
      <c r="AF751" s="237"/>
      <c r="AG751" s="238"/>
      <c r="AH751" s="238"/>
      <c r="AI751" s="238"/>
      <c r="AJ751" s="238"/>
      <c r="AK751" s="86">
        <v>5.3557964165212333</v>
      </c>
      <c r="AL751" s="86"/>
      <c r="AM751" s="239"/>
      <c r="AN751" s="239">
        <f t="shared" si="433"/>
        <v>3.1</v>
      </c>
      <c r="AO751" s="98">
        <f t="shared" si="434"/>
        <v>11780</v>
      </c>
      <c r="AP751" s="98">
        <f t="shared" si="434"/>
        <v>5580</v>
      </c>
      <c r="AQ751" s="98">
        <f t="shared" si="434"/>
        <v>3255</v>
      </c>
      <c r="AR751" s="98">
        <f t="shared" si="434"/>
        <v>2015</v>
      </c>
      <c r="AS751" s="99">
        <f t="shared" si="435"/>
        <v>11800</v>
      </c>
      <c r="AT751" s="99">
        <f t="shared" si="435"/>
        <v>5600</v>
      </c>
      <c r="AU751" s="99">
        <f t="shared" si="435"/>
        <v>3300</v>
      </c>
      <c r="AV751" s="99">
        <f t="shared" si="435"/>
        <v>2000</v>
      </c>
      <c r="AW751" s="100">
        <f t="shared" si="436"/>
        <v>1767</v>
      </c>
      <c r="AX751" s="240" t="s">
        <v>2995</v>
      </c>
      <c r="AY751" s="101">
        <v>1540</v>
      </c>
      <c r="AZ751" s="102">
        <v>700</v>
      </c>
      <c r="BA751" s="102">
        <v>350</v>
      </c>
      <c r="BB751" s="102">
        <v>210</v>
      </c>
      <c r="BC751" s="204">
        <v>1320</v>
      </c>
      <c r="BD751" s="204">
        <v>600</v>
      </c>
      <c r="BE751" s="204">
        <v>300</v>
      </c>
      <c r="BF751" s="204">
        <v>180</v>
      </c>
      <c r="BG751" s="103">
        <f t="shared" si="437"/>
        <v>233</v>
      </c>
      <c r="BJ751" s="235" t="e">
        <f>M751*#REF!</f>
        <v>#REF!</v>
      </c>
      <c r="BK751" s="235" t="e">
        <f>N751*#REF!</f>
        <v>#REF!</v>
      </c>
      <c r="BL751" s="235" t="e">
        <f>O751*#REF!</f>
        <v>#REF!</v>
      </c>
      <c r="BM751" s="235" t="e">
        <f>P751*#REF!</f>
        <v>#REF!</v>
      </c>
    </row>
    <row r="752" spans="1:65" s="292" customFormat="1" ht="35.1" customHeight="1" x14ac:dyDescent="0.25">
      <c r="A752" s="83" t="str">
        <f t="shared" si="410"/>
        <v>DQ+1</v>
      </c>
      <c r="B752" s="83" t="str">
        <f t="shared" si="411"/>
        <v>DQ+2</v>
      </c>
      <c r="C752" s="83" t="str">
        <f t="shared" si="412"/>
        <v>DQ+3</v>
      </c>
      <c r="D752" s="83" t="str">
        <f t="shared" si="413"/>
        <v>DQ+4</v>
      </c>
      <c r="E752" s="292" t="s">
        <v>2995</v>
      </c>
      <c r="F752" s="184" t="s">
        <v>2749</v>
      </c>
      <c r="G752" s="184"/>
      <c r="H752" s="185" t="s">
        <v>2995</v>
      </c>
      <c r="I752" s="258" t="s">
        <v>5942</v>
      </c>
      <c r="J752" s="293"/>
      <c r="K752" s="293"/>
      <c r="L752" s="293"/>
      <c r="M752" s="294"/>
      <c r="N752" s="294"/>
      <c r="O752" s="294"/>
      <c r="P752" s="294"/>
      <c r="Q752" s="295"/>
      <c r="R752" s="295"/>
      <c r="S752" s="295"/>
      <c r="T752" s="295"/>
      <c r="U752" s="277"/>
      <c r="V752" s="277"/>
      <c r="W752" s="277"/>
      <c r="X752" s="277"/>
      <c r="Y752" s="296"/>
      <c r="Z752" s="296"/>
      <c r="AA752" s="296"/>
      <c r="AB752" s="296"/>
      <c r="AC752" s="277"/>
      <c r="AD752" s="277"/>
      <c r="AE752" s="277"/>
      <c r="AF752" s="277"/>
      <c r="AG752" s="296"/>
      <c r="AH752" s="296"/>
      <c r="AI752" s="296"/>
      <c r="AJ752" s="296"/>
      <c r="AK752" s="297">
        <f>AVERAGE(AK754:AK808)</f>
        <v>7.9301158983093947</v>
      </c>
      <c r="AL752" s="297"/>
      <c r="AM752" s="298"/>
      <c r="AN752" s="265">
        <f t="shared" si="433"/>
        <v>4.5999999999999996</v>
      </c>
      <c r="AO752" s="266"/>
      <c r="AP752" s="266"/>
      <c r="AQ752" s="266"/>
      <c r="AR752" s="266"/>
      <c r="AS752" s="266"/>
      <c r="AT752" s="266"/>
      <c r="AU752" s="266"/>
      <c r="AV752" s="266"/>
      <c r="AW752" s="299"/>
      <c r="AX752" s="240" t="s">
        <v>2995</v>
      </c>
      <c r="AY752" s="101">
        <v>4900</v>
      </c>
      <c r="AZ752" s="102">
        <v>1260</v>
      </c>
      <c r="BA752" s="102">
        <v>910</v>
      </c>
      <c r="BB752" s="102">
        <v>700</v>
      </c>
      <c r="BC752" s="204">
        <v>4200</v>
      </c>
      <c r="BD752" s="204">
        <v>1080</v>
      </c>
      <c r="BE752" s="204">
        <v>780</v>
      </c>
      <c r="BF752" s="204">
        <v>600</v>
      </c>
      <c r="BJ752" s="300" t="e">
        <f>M752*#REF!</f>
        <v>#REF!</v>
      </c>
      <c r="BK752" s="300" t="e">
        <f>N752*#REF!</f>
        <v>#REF!</v>
      </c>
      <c r="BL752" s="300" t="e">
        <f>O752*#REF!</f>
        <v>#REF!</v>
      </c>
      <c r="BM752" s="300" t="e">
        <f>P752*#REF!</f>
        <v>#REF!</v>
      </c>
    </row>
    <row r="753" spans="1:65" s="18" customFormat="1" ht="35.1" customHeight="1" x14ac:dyDescent="0.25">
      <c r="A753" s="83" t="str">
        <f t="shared" si="410"/>
        <v>DQ1DT+1</v>
      </c>
      <c r="B753" s="83" t="str">
        <f t="shared" si="411"/>
        <v>DQ1DT+2</v>
      </c>
      <c r="C753" s="83" t="str">
        <f t="shared" si="412"/>
        <v>DQ1DT+3</v>
      </c>
      <c r="D753" s="83" t="str">
        <f t="shared" si="413"/>
        <v>DQ1DT+4</v>
      </c>
      <c r="E753" s="18" t="s">
        <v>2995</v>
      </c>
      <c r="F753" s="53">
        <v>1</v>
      </c>
      <c r="G753" s="53"/>
      <c r="H753" s="93" t="s">
        <v>5943</v>
      </c>
      <c r="I753" s="84" t="s">
        <v>2775</v>
      </c>
      <c r="J753" s="84" t="s">
        <v>5944</v>
      </c>
      <c r="K753" s="84"/>
      <c r="L753" s="84" t="s">
        <v>5945</v>
      </c>
      <c r="M753" s="96"/>
      <c r="N753" s="96"/>
      <c r="O753" s="96"/>
      <c r="P753" s="96"/>
      <c r="Q753" s="95"/>
      <c r="R753" s="95"/>
      <c r="S753" s="95"/>
      <c r="T753" s="95"/>
      <c r="U753" s="237" t="e">
        <f>VLOOKUP(A753,#REF!,32,0)</f>
        <v>#REF!</v>
      </c>
      <c r="V753" s="237" t="e">
        <f>VLOOKUP(B753,#REF!,32,0)</f>
        <v>#REF!</v>
      </c>
      <c r="W753" s="237" t="e">
        <f>VLOOKUP(C753,#REF!,32,0)</f>
        <v>#REF!</v>
      </c>
      <c r="X753" s="237"/>
      <c r="Y753" s="238" t="e">
        <f>U753/M753</f>
        <v>#REF!</v>
      </c>
      <c r="Z753" s="238" t="e">
        <f>V753/N753</f>
        <v>#REF!</v>
      </c>
      <c r="AA753" s="238" t="e">
        <f>W753/O753</f>
        <v>#REF!</v>
      </c>
      <c r="AB753" s="238"/>
      <c r="AC753" s="237"/>
      <c r="AD753" s="237"/>
      <c r="AE753" s="237"/>
      <c r="AF753" s="237"/>
      <c r="AG753" s="238"/>
      <c r="AH753" s="238"/>
      <c r="AI753" s="238"/>
      <c r="AJ753" s="238"/>
      <c r="AK753" s="86"/>
      <c r="AL753" s="86"/>
      <c r="AM753" s="239"/>
      <c r="AN753" s="239"/>
      <c r="AO753" s="98"/>
      <c r="AP753" s="98"/>
      <c r="AQ753" s="98"/>
      <c r="AR753" s="98"/>
      <c r="AS753" s="98"/>
      <c r="AT753" s="98"/>
      <c r="AU753" s="98"/>
      <c r="AV753" s="98"/>
      <c r="AW753" s="58"/>
      <c r="AX753" s="240" t="s">
        <v>2995</v>
      </c>
      <c r="AY753" s="101">
        <v>4900</v>
      </c>
      <c r="AZ753" s="102">
        <v>1260</v>
      </c>
      <c r="BA753" s="102">
        <v>910</v>
      </c>
      <c r="BB753" s="102">
        <v>700</v>
      </c>
      <c r="BC753" s="204">
        <v>4200</v>
      </c>
      <c r="BD753" s="204">
        <v>1080</v>
      </c>
      <c r="BE753" s="204">
        <v>780</v>
      </c>
      <c r="BF753" s="204">
        <v>600</v>
      </c>
      <c r="BJ753" s="235" t="e">
        <f>M753*#REF!</f>
        <v>#REF!</v>
      </c>
      <c r="BK753" s="235" t="e">
        <f>N753*#REF!</f>
        <v>#REF!</v>
      </c>
      <c r="BL753" s="235" t="e">
        <f>O753*#REF!</f>
        <v>#REF!</v>
      </c>
      <c r="BM753" s="235" t="e">
        <f>P753*#REF!</f>
        <v>#REF!</v>
      </c>
    </row>
    <row r="754" spans="1:65" s="18" customFormat="1" ht="35.1" customHeight="1" x14ac:dyDescent="0.25">
      <c r="A754" s="83" t="str">
        <f t="shared" si="410"/>
        <v>DQ1DT_D1+1</v>
      </c>
      <c r="B754" s="83" t="str">
        <f t="shared" si="411"/>
        <v>DQ1DT_D1+2</v>
      </c>
      <c r="C754" s="83" t="str">
        <f t="shared" si="412"/>
        <v>DQ1DT_D1+3</v>
      </c>
      <c r="D754" s="83" t="str">
        <f t="shared" si="413"/>
        <v>DQ1DT_D1+4</v>
      </c>
      <c r="E754" s="18" t="s">
        <v>2995</v>
      </c>
      <c r="F754" s="53"/>
      <c r="G754" s="53"/>
      <c r="H754" s="93" t="s">
        <v>5946</v>
      </c>
      <c r="I754" s="84" t="s">
        <v>5947</v>
      </c>
      <c r="J754" s="84" t="s">
        <v>5944</v>
      </c>
      <c r="K754" s="84" t="str">
        <f t="shared" si="423"/>
        <v>DQ1DT_D1</v>
      </c>
      <c r="L754" s="84" t="s">
        <v>5948</v>
      </c>
      <c r="M754" s="96">
        <v>800</v>
      </c>
      <c r="N754" s="96">
        <v>400</v>
      </c>
      <c r="O754" s="96">
        <v>300</v>
      </c>
      <c r="P754" s="96">
        <v>200</v>
      </c>
      <c r="Q754" s="95" t="e">
        <f>VLOOKUP(H754&amp;"Vị trí 1",#REF!,9,0)</f>
        <v>#REF!</v>
      </c>
      <c r="R754" s="95" t="e">
        <f>VLOOKUP(H754&amp;"Vị trí 2",#REF!,9,0)</f>
        <v>#REF!</v>
      </c>
      <c r="S754" s="95" t="e">
        <f>VLOOKUP(H754&amp;"Vị trí 3",#REF!,9,0)</f>
        <v>#REF!</v>
      </c>
      <c r="T754" s="95" t="e">
        <f>VLOOKUP(H754&amp;"Vị trí 4",#REF!,9,0)</f>
        <v>#REF!</v>
      </c>
      <c r="U754" s="237"/>
      <c r="V754" s="237"/>
      <c r="W754" s="237"/>
      <c r="X754" s="237"/>
      <c r="Y754" s="238"/>
      <c r="Z754" s="238"/>
      <c r="AA754" s="238"/>
      <c r="AB754" s="238"/>
      <c r="AC754" s="237"/>
      <c r="AD754" s="237"/>
      <c r="AE754" s="237"/>
      <c r="AF754" s="237"/>
      <c r="AG754" s="238"/>
      <c r="AH754" s="238"/>
      <c r="AI754" s="238"/>
      <c r="AJ754" s="238"/>
      <c r="AK754" s="86">
        <v>7.93</v>
      </c>
      <c r="AL754" s="86"/>
      <c r="AM754" s="239"/>
      <c r="AN754" s="239">
        <f t="shared" ref="AN754:AN764" si="438">ROUNDDOWN(AK754*$AN$10/$AK$10,1)</f>
        <v>4.5999999999999996</v>
      </c>
      <c r="AO754" s="98">
        <f t="shared" ref="AO754:AO764" si="439">M754*$AN754</f>
        <v>3679.9999999999995</v>
      </c>
      <c r="AP754" s="98">
        <f t="shared" ref="AP754:AP764" si="440">N754*$AN754</f>
        <v>1839.9999999999998</v>
      </c>
      <c r="AQ754" s="98">
        <f t="shared" ref="AQ754:AQ764" si="441">O754*$AN754</f>
        <v>1380</v>
      </c>
      <c r="AR754" s="98">
        <f t="shared" ref="AR754:AR764" si="442">P754*$AN754</f>
        <v>919.99999999999989</v>
      </c>
      <c r="AS754" s="99">
        <f t="shared" ref="AS754:AV764" si="443">IF(AO754&lt;1000,ROUND(AO754,-1),ROUND(AO754,-2))</f>
        <v>3700</v>
      </c>
      <c r="AT754" s="99">
        <f t="shared" si="443"/>
        <v>1800</v>
      </c>
      <c r="AU754" s="99">
        <f t="shared" si="443"/>
        <v>1400</v>
      </c>
      <c r="AV754" s="99">
        <f t="shared" si="443"/>
        <v>920</v>
      </c>
      <c r="AW754" s="100">
        <f t="shared" ref="AW754:AW764" si="444">AO754*0.15</f>
        <v>551.99999999999989</v>
      </c>
      <c r="AX754" s="240" t="s">
        <v>2995</v>
      </c>
      <c r="AY754" s="101">
        <v>980</v>
      </c>
      <c r="AZ754" s="102">
        <v>490</v>
      </c>
      <c r="BA754" s="102">
        <v>280</v>
      </c>
      <c r="BB754" s="102">
        <v>140</v>
      </c>
      <c r="BC754" s="204">
        <v>840</v>
      </c>
      <c r="BD754" s="204">
        <v>420</v>
      </c>
      <c r="BE754" s="204">
        <v>240</v>
      </c>
      <c r="BF754" s="204">
        <v>120</v>
      </c>
      <c r="BG754" s="103">
        <f t="shared" ref="BG754:BG764" si="445">AV754-AW754</f>
        <v>368.00000000000011</v>
      </c>
      <c r="BJ754" s="235" t="e">
        <f>M754*#REF!</f>
        <v>#REF!</v>
      </c>
      <c r="BK754" s="235" t="e">
        <f>N754*#REF!</f>
        <v>#REF!</v>
      </c>
      <c r="BL754" s="235" t="e">
        <f>O754*#REF!</f>
        <v>#REF!</v>
      </c>
      <c r="BM754" s="235" t="e">
        <f>P754*#REF!</f>
        <v>#REF!</v>
      </c>
    </row>
    <row r="755" spans="1:65" s="18" customFormat="1" ht="35.1" customHeight="1" x14ac:dyDescent="0.25">
      <c r="A755" s="83" t="str">
        <f t="shared" si="410"/>
        <v>DQ1DT_D2+1</v>
      </c>
      <c r="B755" s="83" t="str">
        <f t="shared" si="411"/>
        <v>DQ1DT_D2+2</v>
      </c>
      <c r="C755" s="83" t="str">
        <f t="shared" si="412"/>
        <v>DQ1DT_D2+3</v>
      </c>
      <c r="D755" s="83" t="str">
        <f t="shared" si="413"/>
        <v>DQ1DT_D2+4</v>
      </c>
      <c r="E755" s="18" t="s">
        <v>2995</v>
      </c>
      <c r="F755" s="53"/>
      <c r="G755" s="53"/>
      <c r="H755" s="93" t="s">
        <v>5949</v>
      </c>
      <c r="I755" s="84" t="s">
        <v>5950</v>
      </c>
      <c r="J755" s="84" t="s">
        <v>5951</v>
      </c>
      <c r="K755" s="84" t="str">
        <f t="shared" si="423"/>
        <v>DQ1DT_D2</v>
      </c>
      <c r="L755" s="84" t="s">
        <v>5952</v>
      </c>
      <c r="M755" s="95">
        <v>1000</v>
      </c>
      <c r="N755" s="96">
        <v>400</v>
      </c>
      <c r="O755" s="96">
        <v>300</v>
      </c>
      <c r="P755" s="96">
        <v>200</v>
      </c>
      <c r="Q755" s="95" t="e">
        <f>VLOOKUP(H755&amp;"Vị trí 1",#REF!,9,0)</f>
        <v>#REF!</v>
      </c>
      <c r="R755" s="95" t="e">
        <f>VLOOKUP(H755&amp;"Vị trí 2",#REF!,9,0)</f>
        <v>#REF!</v>
      </c>
      <c r="S755" s="95" t="e">
        <f>VLOOKUP(H755&amp;"Vị trí 3",#REF!,9,0)</f>
        <v>#REF!</v>
      </c>
      <c r="T755" s="95" t="e">
        <f>VLOOKUP(H755&amp;"Vị trí 4",#REF!,9,0)</f>
        <v>#REF!</v>
      </c>
      <c r="U755" s="237"/>
      <c r="V755" s="237"/>
      <c r="W755" s="237"/>
      <c r="X755" s="237"/>
      <c r="Y755" s="238"/>
      <c r="Z755" s="238"/>
      <c r="AA755" s="238"/>
      <c r="AB755" s="238"/>
      <c r="AC755" s="237"/>
      <c r="AD755" s="237"/>
      <c r="AE755" s="237"/>
      <c r="AF755" s="237"/>
      <c r="AG755" s="238"/>
      <c r="AH755" s="238"/>
      <c r="AI755" s="238"/>
      <c r="AJ755" s="238"/>
      <c r="AK755" s="86">
        <v>7.9723341836734702</v>
      </c>
      <c r="AL755" s="86"/>
      <c r="AM755" s="239"/>
      <c r="AN755" s="239">
        <f t="shared" si="438"/>
        <v>4.7</v>
      </c>
      <c r="AO755" s="98">
        <f t="shared" si="439"/>
        <v>4700</v>
      </c>
      <c r="AP755" s="98">
        <f t="shared" si="440"/>
        <v>1880</v>
      </c>
      <c r="AQ755" s="98">
        <f t="shared" si="441"/>
        <v>1410</v>
      </c>
      <c r="AR755" s="98">
        <f t="shared" si="442"/>
        <v>940</v>
      </c>
      <c r="AS755" s="99">
        <f t="shared" si="443"/>
        <v>4700</v>
      </c>
      <c r="AT755" s="99">
        <f t="shared" si="443"/>
        <v>1900</v>
      </c>
      <c r="AU755" s="99">
        <f t="shared" si="443"/>
        <v>1400</v>
      </c>
      <c r="AV755" s="99">
        <f t="shared" si="443"/>
        <v>940</v>
      </c>
      <c r="AW755" s="100">
        <f t="shared" si="444"/>
        <v>705</v>
      </c>
      <c r="AX755" s="240" t="s">
        <v>2995</v>
      </c>
      <c r="AY755" s="101">
        <v>1540</v>
      </c>
      <c r="AZ755" s="102">
        <v>770</v>
      </c>
      <c r="BA755" s="102">
        <v>490</v>
      </c>
      <c r="BB755" s="102">
        <v>280</v>
      </c>
      <c r="BC755" s="204">
        <v>1320</v>
      </c>
      <c r="BD755" s="204">
        <v>660</v>
      </c>
      <c r="BE755" s="204">
        <v>420</v>
      </c>
      <c r="BF755" s="204">
        <v>240</v>
      </c>
      <c r="BG755" s="103">
        <f t="shared" si="445"/>
        <v>235</v>
      </c>
      <c r="BJ755" s="235" t="e">
        <f>M755*#REF!</f>
        <v>#REF!</v>
      </c>
      <c r="BK755" s="235" t="e">
        <f>N755*#REF!</f>
        <v>#REF!</v>
      </c>
      <c r="BL755" s="235" t="e">
        <f>O755*#REF!</f>
        <v>#REF!</v>
      </c>
      <c r="BM755" s="235" t="e">
        <f>P755*#REF!</f>
        <v>#REF!</v>
      </c>
    </row>
    <row r="756" spans="1:65" s="18" customFormat="1" ht="35.1" customHeight="1" x14ac:dyDescent="0.25">
      <c r="A756" s="83" t="str">
        <f t="shared" ref="A756:A819" si="446">$H756&amp;"+1"</f>
        <v>DQ1DT_D3+1</v>
      </c>
      <c r="B756" s="83" t="str">
        <f t="shared" ref="B756:B819" si="447">$H756&amp;"+2"</f>
        <v>DQ1DT_D3+2</v>
      </c>
      <c r="C756" s="83" t="str">
        <f t="shared" ref="C756:C819" si="448">$H756&amp;"+3"</f>
        <v>DQ1DT_D3+3</v>
      </c>
      <c r="D756" s="83" t="str">
        <f t="shared" ref="D756:D819" si="449">$H756&amp;"+4"</f>
        <v>DQ1DT_D3+4</v>
      </c>
      <c r="E756" s="18" t="s">
        <v>2995</v>
      </c>
      <c r="F756" s="53"/>
      <c r="G756" s="53"/>
      <c r="H756" s="93" t="s">
        <v>5953</v>
      </c>
      <c r="I756" s="84" t="s">
        <v>5954</v>
      </c>
      <c r="J756" s="84" t="s">
        <v>5955</v>
      </c>
      <c r="K756" s="84" t="str">
        <f t="shared" si="423"/>
        <v>DQ1DT_D3</v>
      </c>
      <c r="L756" s="84" t="s">
        <v>5956</v>
      </c>
      <c r="M756" s="95">
        <v>1500</v>
      </c>
      <c r="N756" s="96">
        <v>600</v>
      </c>
      <c r="O756" s="96">
        <v>500</v>
      </c>
      <c r="P756" s="96">
        <v>300</v>
      </c>
      <c r="Q756" s="95" t="e">
        <f>VLOOKUP(H756&amp;"Vị trí 1",#REF!,9,0)</f>
        <v>#REF!</v>
      </c>
      <c r="R756" s="95" t="e">
        <f>VLOOKUP(H756&amp;"Vị trí 2",#REF!,9,0)</f>
        <v>#REF!</v>
      </c>
      <c r="S756" s="95" t="e">
        <f>VLOOKUP(H756&amp;"Vị trí 3",#REF!,9,0)</f>
        <v>#REF!</v>
      </c>
      <c r="T756" s="95" t="e">
        <f>VLOOKUP(H756&amp;"Vị trí 4",#REF!,9,0)</f>
        <v>#REF!</v>
      </c>
      <c r="U756" s="237"/>
      <c r="V756" s="237"/>
      <c r="W756" s="237"/>
      <c r="X756" s="237"/>
      <c r="Y756" s="238"/>
      <c r="Z756" s="238"/>
      <c r="AA756" s="238"/>
      <c r="AB756" s="238"/>
      <c r="AC756" s="237"/>
      <c r="AD756" s="237"/>
      <c r="AE756" s="237"/>
      <c r="AF756" s="237"/>
      <c r="AG756" s="238"/>
      <c r="AH756" s="238"/>
      <c r="AI756" s="238"/>
      <c r="AJ756" s="238"/>
      <c r="AK756" s="86">
        <v>7.93</v>
      </c>
      <c r="AL756" s="86"/>
      <c r="AM756" s="239"/>
      <c r="AN756" s="239">
        <f t="shared" si="438"/>
        <v>4.5999999999999996</v>
      </c>
      <c r="AO756" s="98">
        <f t="shared" si="439"/>
        <v>6899.9999999999991</v>
      </c>
      <c r="AP756" s="98">
        <f t="shared" si="440"/>
        <v>2760</v>
      </c>
      <c r="AQ756" s="98">
        <f t="shared" si="441"/>
        <v>2300</v>
      </c>
      <c r="AR756" s="98">
        <f t="shared" si="442"/>
        <v>1380</v>
      </c>
      <c r="AS756" s="99">
        <f t="shared" si="443"/>
        <v>6900</v>
      </c>
      <c r="AT756" s="99">
        <f t="shared" si="443"/>
        <v>2800</v>
      </c>
      <c r="AU756" s="99">
        <f t="shared" si="443"/>
        <v>2300</v>
      </c>
      <c r="AV756" s="99">
        <f t="shared" si="443"/>
        <v>1400</v>
      </c>
      <c r="AW756" s="100">
        <f t="shared" si="444"/>
        <v>1034.9999999999998</v>
      </c>
      <c r="AX756" s="240" t="s">
        <v>2995</v>
      </c>
      <c r="AY756" s="101">
        <v>2520</v>
      </c>
      <c r="AZ756" s="102">
        <v>1260</v>
      </c>
      <c r="BA756" s="102">
        <v>770</v>
      </c>
      <c r="BB756" s="102">
        <v>350</v>
      </c>
      <c r="BC756" s="204">
        <v>2160</v>
      </c>
      <c r="BD756" s="204">
        <v>1080</v>
      </c>
      <c r="BE756" s="204">
        <v>660</v>
      </c>
      <c r="BF756" s="204">
        <v>300</v>
      </c>
      <c r="BG756" s="103">
        <f t="shared" si="445"/>
        <v>365.00000000000023</v>
      </c>
      <c r="BJ756" s="235" t="e">
        <f>M756*#REF!</f>
        <v>#REF!</v>
      </c>
      <c r="BK756" s="235" t="e">
        <f>N756*#REF!</f>
        <v>#REF!</v>
      </c>
      <c r="BL756" s="235" t="e">
        <f>O756*#REF!</f>
        <v>#REF!</v>
      </c>
      <c r="BM756" s="235" t="e">
        <f>P756*#REF!</f>
        <v>#REF!</v>
      </c>
    </row>
    <row r="757" spans="1:65" s="18" customFormat="1" ht="35.1" customHeight="1" x14ac:dyDescent="0.25">
      <c r="A757" s="83" t="str">
        <f t="shared" si="446"/>
        <v>DQ1DT_D4+1</v>
      </c>
      <c r="B757" s="83" t="str">
        <f t="shared" si="447"/>
        <v>DQ1DT_D4+2</v>
      </c>
      <c r="C757" s="83" t="str">
        <f t="shared" si="448"/>
        <v>DQ1DT_D4+3</v>
      </c>
      <c r="D757" s="83" t="str">
        <f t="shared" si="449"/>
        <v>DQ1DT_D4+4</v>
      </c>
      <c r="E757" s="18" t="s">
        <v>2995</v>
      </c>
      <c r="F757" s="53"/>
      <c r="G757" s="53"/>
      <c r="H757" s="93" t="s">
        <v>5957</v>
      </c>
      <c r="I757" s="84" t="s">
        <v>5958</v>
      </c>
      <c r="J757" s="84" t="s">
        <v>5959</v>
      </c>
      <c r="K757" s="84" t="str">
        <f t="shared" si="423"/>
        <v>DQ1DT_D4</v>
      </c>
      <c r="L757" s="84" t="s">
        <v>5960</v>
      </c>
      <c r="M757" s="95">
        <v>2200</v>
      </c>
      <c r="N757" s="96">
        <v>700</v>
      </c>
      <c r="O757" s="96">
        <v>500</v>
      </c>
      <c r="P757" s="96">
        <v>300</v>
      </c>
      <c r="Q757" s="95" t="e">
        <f>VLOOKUP(H757&amp;"Vị trí 1",#REF!,9,0)</f>
        <v>#REF!</v>
      </c>
      <c r="R757" s="95" t="e">
        <f>VLOOKUP(H757&amp;"Vị trí 2",#REF!,9,0)</f>
        <v>#REF!</v>
      </c>
      <c r="S757" s="95" t="e">
        <f>VLOOKUP(H757&amp;"Vị trí 3",#REF!,9,0)</f>
        <v>#REF!</v>
      </c>
      <c r="T757" s="95" t="e">
        <f>VLOOKUP(H757&amp;"Vị trí 4",#REF!,9,0)</f>
        <v>#REF!</v>
      </c>
      <c r="U757" s="237"/>
      <c r="V757" s="237"/>
      <c r="W757" s="237"/>
      <c r="X757" s="237"/>
      <c r="Y757" s="238"/>
      <c r="Z757" s="238"/>
      <c r="AA757" s="238"/>
      <c r="AB757" s="238"/>
      <c r="AC757" s="237"/>
      <c r="AD757" s="237"/>
      <c r="AE757" s="237"/>
      <c r="AF757" s="237"/>
      <c r="AG757" s="238"/>
      <c r="AH757" s="238"/>
      <c r="AI757" s="238"/>
      <c r="AJ757" s="238"/>
      <c r="AK757" s="86">
        <v>7.8927355163727961</v>
      </c>
      <c r="AL757" s="86"/>
      <c r="AM757" s="239"/>
      <c r="AN757" s="239">
        <f t="shared" si="438"/>
        <v>4.5999999999999996</v>
      </c>
      <c r="AO757" s="98">
        <f t="shared" si="439"/>
        <v>10120</v>
      </c>
      <c r="AP757" s="98">
        <f t="shared" si="440"/>
        <v>3219.9999999999995</v>
      </c>
      <c r="AQ757" s="98">
        <f t="shared" si="441"/>
        <v>2300</v>
      </c>
      <c r="AR757" s="98">
        <f t="shared" si="442"/>
        <v>1380</v>
      </c>
      <c r="AS757" s="99">
        <f t="shared" si="443"/>
        <v>10100</v>
      </c>
      <c r="AT757" s="99">
        <f t="shared" si="443"/>
        <v>3200</v>
      </c>
      <c r="AU757" s="99">
        <f t="shared" si="443"/>
        <v>2300</v>
      </c>
      <c r="AV757" s="99">
        <f t="shared" si="443"/>
        <v>1400</v>
      </c>
      <c r="AW757" s="100">
        <f t="shared" si="444"/>
        <v>1518</v>
      </c>
      <c r="AX757" s="240" t="s">
        <v>2995</v>
      </c>
      <c r="AY757" s="101">
        <v>1540</v>
      </c>
      <c r="AZ757" s="102">
        <v>770</v>
      </c>
      <c r="BA757" s="102">
        <v>420</v>
      </c>
      <c r="BB757" s="102">
        <v>280</v>
      </c>
      <c r="BC757" s="204">
        <v>1320</v>
      </c>
      <c r="BD757" s="204">
        <v>660</v>
      </c>
      <c r="BE757" s="204">
        <v>360</v>
      </c>
      <c r="BF757" s="204">
        <v>240</v>
      </c>
      <c r="BG757" s="103">
        <f t="shared" si="445"/>
        <v>-118</v>
      </c>
      <c r="BJ757" s="235" t="e">
        <f>M757*#REF!</f>
        <v>#REF!</v>
      </c>
      <c r="BK757" s="235" t="e">
        <f>N757*#REF!</f>
        <v>#REF!</v>
      </c>
      <c r="BL757" s="235" t="e">
        <f>O757*#REF!</f>
        <v>#REF!</v>
      </c>
      <c r="BM757" s="235" t="e">
        <f>P757*#REF!</f>
        <v>#REF!</v>
      </c>
    </row>
    <row r="758" spans="1:65" s="18" customFormat="1" ht="35.1" customHeight="1" x14ac:dyDescent="0.25">
      <c r="A758" s="83" t="str">
        <f t="shared" si="446"/>
        <v>DQ1DT_D5+1</v>
      </c>
      <c r="B758" s="83" t="str">
        <f t="shared" si="447"/>
        <v>DQ1DT_D5+2</v>
      </c>
      <c r="C758" s="83" t="str">
        <f t="shared" si="448"/>
        <v>DQ1DT_D5+3</v>
      </c>
      <c r="D758" s="83" t="str">
        <f t="shared" si="449"/>
        <v>DQ1DT_D5+4</v>
      </c>
      <c r="E758" s="18" t="s">
        <v>2995</v>
      </c>
      <c r="F758" s="53"/>
      <c r="G758" s="53"/>
      <c r="H758" s="93" t="s">
        <v>5961</v>
      </c>
      <c r="I758" s="84" t="s">
        <v>5962</v>
      </c>
      <c r="J758" s="84" t="s">
        <v>5963</v>
      </c>
      <c r="K758" s="84" t="str">
        <f t="shared" si="423"/>
        <v>DQ1DT_D5</v>
      </c>
      <c r="L758" s="84" t="s">
        <v>5964</v>
      </c>
      <c r="M758" s="95">
        <v>7000</v>
      </c>
      <c r="N758" s="95">
        <v>1800</v>
      </c>
      <c r="O758" s="95">
        <v>1300</v>
      </c>
      <c r="P758" s="95">
        <v>1000</v>
      </c>
      <c r="Q758" s="95" t="e">
        <f>VLOOKUP(H758&amp;"Vị trí 1",#REF!,9,0)</f>
        <v>#REF!</v>
      </c>
      <c r="R758" s="95" t="e">
        <f>VLOOKUP(H758&amp;"Vị trí 2",#REF!,9,0)</f>
        <v>#REF!</v>
      </c>
      <c r="S758" s="95" t="e">
        <f>VLOOKUP(H758&amp;"Vị trí 3",#REF!,9,0)</f>
        <v>#REF!</v>
      </c>
      <c r="T758" s="95" t="e">
        <f>VLOOKUP(H758&amp;"Vị trí 4",#REF!,9,0)</f>
        <v>#REF!</v>
      </c>
      <c r="U758" s="237"/>
      <c r="V758" s="237"/>
      <c r="W758" s="237"/>
      <c r="X758" s="237"/>
      <c r="Y758" s="238"/>
      <c r="Z758" s="238"/>
      <c r="AA758" s="238"/>
      <c r="AB758" s="238"/>
      <c r="AC758" s="237"/>
      <c r="AD758" s="237"/>
      <c r="AE758" s="237"/>
      <c r="AF758" s="237"/>
      <c r="AG758" s="238"/>
      <c r="AH758" s="238"/>
      <c r="AI758" s="238"/>
      <c r="AJ758" s="238"/>
      <c r="AK758" s="86">
        <v>7.93</v>
      </c>
      <c r="AL758" s="86"/>
      <c r="AM758" s="239"/>
      <c r="AN758" s="239">
        <f t="shared" si="438"/>
        <v>4.5999999999999996</v>
      </c>
      <c r="AO758" s="98">
        <f t="shared" si="439"/>
        <v>32199.999999999996</v>
      </c>
      <c r="AP758" s="98">
        <f t="shared" si="440"/>
        <v>8280</v>
      </c>
      <c r="AQ758" s="98">
        <f t="shared" si="441"/>
        <v>5979.9999999999991</v>
      </c>
      <c r="AR758" s="98">
        <f t="shared" si="442"/>
        <v>4600</v>
      </c>
      <c r="AS758" s="99">
        <f t="shared" si="443"/>
        <v>32200</v>
      </c>
      <c r="AT758" s="99">
        <f t="shared" si="443"/>
        <v>8300</v>
      </c>
      <c r="AU758" s="99">
        <f t="shared" si="443"/>
        <v>6000</v>
      </c>
      <c r="AV758" s="99">
        <f t="shared" si="443"/>
        <v>4600</v>
      </c>
      <c r="AW758" s="100">
        <f t="shared" si="444"/>
        <v>4829.9999999999991</v>
      </c>
      <c r="AX758" s="240" t="s">
        <v>2995</v>
      </c>
      <c r="AY758" s="101">
        <v>910</v>
      </c>
      <c r="AZ758" s="102">
        <v>490</v>
      </c>
      <c r="BA758" s="102">
        <v>210</v>
      </c>
      <c r="BB758" s="102">
        <v>140</v>
      </c>
      <c r="BC758" s="301">
        <v>780</v>
      </c>
      <c r="BD758" s="301">
        <v>420</v>
      </c>
      <c r="BE758" s="301">
        <v>180</v>
      </c>
      <c r="BF758" s="301">
        <v>120</v>
      </c>
      <c r="BG758" s="103">
        <f t="shared" si="445"/>
        <v>-229.99999999999909</v>
      </c>
      <c r="BJ758" s="235" t="e">
        <f>M758*#REF!</f>
        <v>#REF!</v>
      </c>
      <c r="BK758" s="235" t="e">
        <f>N758*#REF!</f>
        <v>#REF!</v>
      </c>
      <c r="BL758" s="235" t="e">
        <f>O758*#REF!</f>
        <v>#REF!</v>
      </c>
      <c r="BM758" s="235" t="e">
        <f>P758*#REF!</f>
        <v>#REF!</v>
      </c>
    </row>
    <row r="759" spans="1:65" s="18" customFormat="1" ht="35.1" customHeight="1" x14ac:dyDescent="0.25">
      <c r="A759" s="83" t="str">
        <f t="shared" si="446"/>
        <v>DQ1DT_D6+1</v>
      </c>
      <c r="B759" s="83" t="str">
        <f t="shared" si="447"/>
        <v>DQ1DT_D6+2</v>
      </c>
      <c r="C759" s="83" t="str">
        <f t="shared" si="448"/>
        <v>DQ1DT_D6+3</v>
      </c>
      <c r="D759" s="83" t="str">
        <f t="shared" si="449"/>
        <v>DQ1DT_D6+4</v>
      </c>
      <c r="E759" s="18" t="s">
        <v>2995</v>
      </c>
      <c r="F759" s="53"/>
      <c r="G759" s="53"/>
      <c r="H759" s="93" t="s">
        <v>5965</v>
      </c>
      <c r="I759" s="84" t="s">
        <v>5966</v>
      </c>
      <c r="J759" s="84" t="s">
        <v>5967</v>
      </c>
      <c r="K759" s="84" t="str">
        <f t="shared" si="423"/>
        <v>DQ1DT_D6</v>
      </c>
      <c r="L759" s="84" t="s">
        <v>5945</v>
      </c>
      <c r="M759" s="95">
        <v>7000</v>
      </c>
      <c r="N759" s="95">
        <v>1800</v>
      </c>
      <c r="O759" s="95">
        <v>1300</v>
      </c>
      <c r="P759" s="95">
        <v>1000</v>
      </c>
      <c r="Q759" s="95" t="e">
        <f>VLOOKUP(H759&amp;"Vị trí 1",#REF!,9,0)</f>
        <v>#REF!</v>
      </c>
      <c r="R759" s="95" t="e">
        <f>VLOOKUP(H759&amp;"Vị trí 2",#REF!,9,0)</f>
        <v>#REF!</v>
      </c>
      <c r="S759" s="95" t="e">
        <f>VLOOKUP(H759&amp;"Vị trí 3",#REF!,9,0)</f>
        <v>#REF!</v>
      </c>
      <c r="T759" s="95" t="e">
        <f>VLOOKUP(H759&amp;"Vị trí 4",#REF!,9,0)</f>
        <v>#REF!</v>
      </c>
      <c r="U759" s="237"/>
      <c r="V759" s="237"/>
      <c r="W759" s="237"/>
      <c r="X759" s="237"/>
      <c r="Y759" s="238"/>
      <c r="Z759" s="238"/>
      <c r="AA759" s="238"/>
      <c r="AB759" s="238"/>
      <c r="AC759" s="237"/>
      <c r="AD759" s="237"/>
      <c r="AE759" s="237"/>
      <c r="AF759" s="237"/>
      <c r="AG759" s="238"/>
      <c r="AH759" s="238"/>
      <c r="AI759" s="238"/>
      <c r="AJ759" s="238"/>
      <c r="AK759" s="86">
        <v>6.132151994089555</v>
      </c>
      <c r="AL759" s="86"/>
      <c r="AM759" s="239"/>
      <c r="AN759" s="239">
        <f t="shared" si="438"/>
        <v>3.6</v>
      </c>
      <c r="AO759" s="98">
        <f t="shared" si="439"/>
        <v>25200</v>
      </c>
      <c r="AP759" s="98">
        <f t="shared" si="440"/>
        <v>6480</v>
      </c>
      <c r="AQ759" s="98">
        <f t="shared" si="441"/>
        <v>4680</v>
      </c>
      <c r="AR759" s="98">
        <f t="shared" si="442"/>
        <v>3600</v>
      </c>
      <c r="AS759" s="99">
        <f t="shared" si="443"/>
        <v>25200</v>
      </c>
      <c r="AT759" s="99">
        <f t="shared" si="443"/>
        <v>6500</v>
      </c>
      <c r="AU759" s="99">
        <f t="shared" si="443"/>
        <v>4700</v>
      </c>
      <c r="AV759" s="99">
        <f t="shared" si="443"/>
        <v>3600</v>
      </c>
      <c r="AW759" s="100">
        <f t="shared" si="444"/>
        <v>3780</v>
      </c>
      <c r="AX759" s="240" t="s">
        <v>2995</v>
      </c>
      <c r="AY759" s="101"/>
      <c r="AZ759" s="102"/>
      <c r="BA759" s="102"/>
      <c r="BB759" s="102"/>
      <c r="BC759" s="204"/>
      <c r="BD759" s="204"/>
      <c r="BE759" s="204"/>
      <c r="BF759" s="204"/>
      <c r="BG759" s="103">
        <f t="shared" si="445"/>
        <v>-180</v>
      </c>
    </row>
    <row r="760" spans="1:65" s="18" customFormat="1" ht="35.1" customHeight="1" x14ac:dyDescent="0.25">
      <c r="A760" s="83" t="str">
        <f t="shared" si="446"/>
        <v>DQ2DT+1</v>
      </c>
      <c r="B760" s="83" t="str">
        <f t="shared" si="447"/>
        <v>DQ2DT+2</v>
      </c>
      <c r="C760" s="83" t="str">
        <f t="shared" si="448"/>
        <v>DQ2DT+3</v>
      </c>
      <c r="D760" s="83" t="str">
        <f t="shared" si="449"/>
        <v>DQ2DT+4</v>
      </c>
      <c r="E760" s="18" t="s">
        <v>2995</v>
      </c>
      <c r="F760" s="53">
        <v>2</v>
      </c>
      <c r="G760" s="53"/>
      <c r="H760" s="93" t="s">
        <v>5968</v>
      </c>
      <c r="I760" s="84" t="s">
        <v>5969</v>
      </c>
      <c r="J760" s="84" t="s">
        <v>3351</v>
      </c>
      <c r="K760" s="84" t="str">
        <f t="shared" si="423"/>
        <v>DQ2DT</v>
      </c>
      <c r="L760" s="84" t="s">
        <v>5945</v>
      </c>
      <c r="M760" s="95">
        <v>1400</v>
      </c>
      <c r="N760" s="96">
        <v>700</v>
      </c>
      <c r="O760" s="96">
        <v>400</v>
      </c>
      <c r="P760" s="96">
        <v>200</v>
      </c>
      <c r="Q760" s="95" t="e">
        <f>VLOOKUP(H760&amp;"Vị trí 1",#REF!,9,0)</f>
        <v>#REF!</v>
      </c>
      <c r="R760" s="95" t="e">
        <f>VLOOKUP(H760&amp;"Vị trí 2",#REF!,9,0)</f>
        <v>#REF!</v>
      </c>
      <c r="S760" s="95" t="e">
        <f>VLOOKUP(H760&amp;"Vị trí 3",#REF!,9,0)</f>
        <v>#REF!</v>
      </c>
      <c r="T760" s="95" t="e">
        <f>VLOOKUP(H760&amp;"Vị trí 4",#REF!,9,0)</f>
        <v>#REF!</v>
      </c>
      <c r="U760" s="237" t="e">
        <f>VLOOKUP(A760,#REF!,32,0)</f>
        <v>#REF!</v>
      </c>
      <c r="V760" s="237" t="e">
        <f>VLOOKUP(B760,#REF!,32,0)</f>
        <v>#REF!</v>
      </c>
      <c r="W760" s="237"/>
      <c r="X760" s="237"/>
      <c r="Y760" s="238" t="e">
        <f t="shared" ref="Y760:Z762" si="450">U760/M760</f>
        <v>#REF!</v>
      </c>
      <c r="Z760" s="238" t="e">
        <f t="shared" si="450"/>
        <v>#REF!</v>
      </c>
      <c r="AA760" s="238"/>
      <c r="AB760" s="238"/>
      <c r="AC760" s="237"/>
      <c r="AD760" s="237"/>
      <c r="AE760" s="237"/>
      <c r="AF760" s="237"/>
      <c r="AG760" s="238"/>
      <c r="AH760" s="238"/>
      <c r="AI760" s="238"/>
      <c r="AJ760" s="238"/>
      <c r="AK760" s="86">
        <v>7.93</v>
      </c>
      <c r="AL760" s="86"/>
      <c r="AM760" s="239"/>
      <c r="AN760" s="239">
        <f t="shared" si="438"/>
        <v>4.5999999999999996</v>
      </c>
      <c r="AO760" s="98">
        <f t="shared" si="439"/>
        <v>6439.9999999999991</v>
      </c>
      <c r="AP760" s="98">
        <f t="shared" si="440"/>
        <v>3219.9999999999995</v>
      </c>
      <c r="AQ760" s="98">
        <f t="shared" si="441"/>
        <v>1839.9999999999998</v>
      </c>
      <c r="AR760" s="98">
        <f t="shared" si="442"/>
        <v>919.99999999999989</v>
      </c>
      <c r="AS760" s="99">
        <f t="shared" si="443"/>
        <v>6400</v>
      </c>
      <c r="AT760" s="99">
        <f t="shared" si="443"/>
        <v>3200</v>
      </c>
      <c r="AU760" s="99">
        <f t="shared" si="443"/>
        <v>1800</v>
      </c>
      <c r="AV760" s="99">
        <f t="shared" si="443"/>
        <v>920</v>
      </c>
      <c r="AW760" s="100">
        <f t="shared" si="444"/>
        <v>965.99999999999977</v>
      </c>
      <c r="AX760" s="240" t="s">
        <v>2995</v>
      </c>
      <c r="AY760" s="101">
        <v>490</v>
      </c>
      <c r="AZ760" s="102">
        <v>210</v>
      </c>
      <c r="BA760" s="102">
        <v>180</v>
      </c>
      <c r="BB760" s="102">
        <v>140</v>
      </c>
      <c r="BC760" s="204">
        <v>420</v>
      </c>
      <c r="BD760" s="204">
        <v>180</v>
      </c>
      <c r="BE760" s="204">
        <v>150</v>
      </c>
      <c r="BF760" s="204">
        <v>120</v>
      </c>
      <c r="BG760" s="103">
        <f t="shared" si="445"/>
        <v>-45.999999999999773</v>
      </c>
      <c r="BJ760" s="235" t="e">
        <f>M760*#REF!</f>
        <v>#REF!</v>
      </c>
      <c r="BK760" s="235" t="e">
        <f>N760*#REF!</f>
        <v>#REF!</v>
      </c>
      <c r="BL760" s="235" t="e">
        <f>O760*#REF!</f>
        <v>#REF!</v>
      </c>
      <c r="BM760" s="235" t="e">
        <f>P760*#REF!</f>
        <v>#REF!</v>
      </c>
    </row>
    <row r="761" spans="1:65" s="18" customFormat="1" ht="35.1" customHeight="1" x14ac:dyDescent="0.25">
      <c r="A761" s="83" t="str">
        <f t="shared" si="446"/>
        <v>DQ3DT+1</v>
      </c>
      <c r="B761" s="83" t="str">
        <f t="shared" si="447"/>
        <v>DQ3DT+2</v>
      </c>
      <c r="C761" s="83" t="str">
        <f t="shared" si="448"/>
        <v>DQ3DT+3</v>
      </c>
      <c r="D761" s="83" t="str">
        <f t="shared" si="449"/>
        <v>DQ3DT+4</v>
      </c>
      <c r="E761" s="18" t="s">
        <v>2995</v>
      </c>
      <c r="F761" s="53">
        <v>3</v>
      </c>
      <c r="G761" s="53"/>
      <c r="H761" s="93" t="s">
        <v>5970</v>
      </c>
      <c r="I761" s="84" t="s">
        <v>5971</v>
      </c>
      <c r="J761" s="84" t="s">
        <v>5972</v>
      </c>
      <c r="K761" s="84" t="str">
        <f t="shared" si="423"/>
        <v>DQ3DT</v>
      </c>
      <c r="L761" s="84" t="s">
        <v>5973</v>
      </c>
      <c r="M761" s="95">
        <v>2200</v>
      </c>
      <c r="N761" s="95">
        <v>1100</v>
      </c>
      <c r="O761" s="96">
        <v>700</v>
      </c>
      <c r="P761" s="96">
        <v>400</v>
      </c>
      <c r="Q761" s="95" t="e">
        <f>VLOOKUP(H761&amp;"Vị trí 1",#REF!,9,0)</f>
        <v>#REF!</v>
      </c>
      <c r="R761" s="95" t="e">
        <f>VLOOKUP(H761&amp;"Vị trí 2",#REF!,9,0)</f>
        <v>#REF!</v>
      </c>
      <c r="S761" s="95" t="e">
        <f>VLOOKUP(H761&amp;"Vị trí 3",#REF!,9,0)</f>
        <v>#REF!</v>
      </c>
      <c r="T761" s="95" t="e">
        <f>VLOOKUP(H761&amp;"Vị trí 4",#REF!,9,0)</f>
        <v>#REF!</v>
      </c>
      <c r="U761" s="237" t="e">
        <f>VLOOKUP(A761,#REF!,32,0)</f>
        <v>#REF!</v>
      </c>
      <c r="V761" s="237" t="e">
        <f>VLOOKUP(B761,#REF!,32,0)</f>
        <v>#REF!</v>
      </c>
      <c r="W761" s="237"/>
      <c r="X761" s="237"/>
      <c r="Y761" s="238" t="e">
        <f t="shared" si="450"/>
        <v>#REF!</v>
      </c>
      <c r="Z761" s="238" t="e">
        <f t="shared" si="450"/>
        <v>#REF!</v>
      </c>
      <c r="AA761" s="238"/>
      <c r="AB761" s="238"/>
      <c r="AC761" s="237"/>
      <c r="AD761" s="237"/>
      <c r="AE761" s="237"/>
      <c r="AF761" s="237"/>
      <c r="AG761" s="238"/>
      <c r="AH761" s="238"/>
      <c r="AI761" s="238"/>
      <c r="AJ761" s="238"/>
      <c r="AK761" s="86">
        <v>7.93</v>
      </c>
      <c r="AL761" s="86"/>
      <c r="AM761" s="239"/>
      <c r="AN761" s="239">
        <f t="shared" si="438"/>
        <v>4.5999999999999996</v>
      </c>
      <c r="AO761" s="98">
        <f t="shared" si="439"/>
        <v>10120</v>
      </c>
      <c r="AP761" s="98">
        <f t="shared" si="440"/>
        <v>5060</v>
      </c>
      <c r="AQ761" s="98">
        <f t="shared" si="441"/>
        <v>3219.9999999999995</v>
      </c>
      <c r="AR761" s="98">
        <f t="shared" si="442"/>
        <v>1839.9999999999998</v>
      </c>
      <c r="AS761" s="99">
        <f t="shared" si="443"/>
        <v>10100</v>
      </c>
      <c r="AT761" s="99">
        <f t="shared" si="443"/>
        <v>5100</v>
      </c>
      <c r="AU761" s="99">
        <f t="shared" si="443"/>
        <v>3200</v>
      </c>
      <c r="AV761" s="99">
        <f t="shared" si="443"/>
        <v>1800</v>
      </c>
      <c r="AW761" s="100">
        <f t="shared" si="444"/>
        <v>1518</v>
      </c>
      <c r="AX761" s="240" t="s">
        <v>2995</v>
      </c>
      <c r="AY761" s="101">
        <v>420</v>
      </c>
      <c r="AZ761" s="102">
        <v>210</v>
      </c>
      <c r="BA761" s="102">
        <v>180</v>
      </c>
      <c r="BB761" s="102">
        <v>140</v>
      </c>
      <c r="BC761" s="204">
        <v>360</v>
      </c>
      <c r="BD761" s="204">
        <v>180</v>
      </c>
      <c r="BE761" s="204">
        <v>150</v>
      </c>
      <c r="BF761" s="204">
        <v>120</v>
      </c>
      <c r="BG761" s="103">
        <f t="shared" si="445"/>
        <v>282</v>
      </c>
      <c r="BJ761" s="235" t="e">
        <f>M761*#REF!</f>
        <v>#REF!</v>
      </c>
      <c r="BK761" s="235" t="e">
        <f>N761*#REF!</f>
        <v>#REF!</v>
      </c>
      <c r="BL761" s="235" t="e">
        <f>O761*#REF!</f>
        <v>#REF!</v>
      </c>
      <c r="BM761" s="235" t="e">
        <f>P761*#REF!</f>
        <v>#REF!</v>
      </c>
    </row>
    <row r="762" spans="1:65" s="18" customFormat="1" ht="35.1" customHeight="1" x14ac:dyDescent="0.25">
      <c r="A762" s="83" t="str">
        <f t="shared" si="446"/>
        <v>DQ4DT+1</v>
      </c>
      <c r="B762" s="83" t="str">
        <f t="shared" si="447"/>
        <v>DQ4DT+2</v>
      </c>
      <c r="C762" s="83" t="str">
        <f t="shared" si="448"/>
        <v>DQ4DT+3</v>
      </c>
      <c r="D762" s="83" t="str">
        <f t="shared" si="449"/>
        <v>DQ4DT+4</v>
      </c>
      <c r="E762" s="18" t="s">
        <v>2995</v>
      </c>
      <c r="F762" s="53">
        <v>4</v>
      </c>
      <c r="G762" s="53"/>
      <c r="H762" s="93" t="s">
        <v>5974</v>
      </c>
      <c r="I762" s="84" t="s">
        <v>5975</v>
      </c>
      <c r="J762" s="84" t="s">
        <v>3466</v>
      </c>
      <c r="K762" s="84" t="str">
        <f t="shared" si="423"/>
        <v>DQ4DT</v>
      </c>
      <c r="L762" s="84" t="s">
        <v>5976</v>
      </c>
      <c r="M762" s="95">
        <v>3600</v>
      </c>
      <c r="N762" s="95">
        <v>1800</v>
      </c>
      <c r="O762" s="95">
        <v>1100</v>
      </c>
      <c r="P762" s="96">
        <v>500</v>
      </c>
      <c r="Q762" s="95" t="e">
        <f>VLOOKUP(H762&amp;"Vị trí 1",#REF!,9,0)</f>
        <v>#REF!</v>
      </c>
      <c r="R762" s="95" t="e">
        <f>VLOOKUP(H762&amp;"Vị trí 2",#REF!,9,0)</f>
        <v>#REF!</v>
      </c>
      <c r="S762" s="95" t="e">
        <f>VLOOKUP(H762&amp;"Vị trí 3",#REF!,9,0)</f>
        <v>#REF!</v>
      </c>
      <c r="T762" s="95" t="e">
        <f>VLOOKUP(H762&amp;"Vị trí 4",#REF!,9,0)</f>
        <v>#REF!</v>
      </c>
      <c r="U762" s="237" t="e">
        <f>VLOOKUP(A762,#REF!,32,0)</f>
        <v>#REF!</v>
      </c>
      <c r="V762" s="237" t="e">
        <f>VLOOKUP(B762,#REF!,32,0)</f>
        <v>#REF!</v>
      </c>
      <c r="W762" s="237"/>
      <c r="X762" s="237"/>
      <c r="Y762" s="238" t="e">
        <f t="shared" si="450"/>
        <v>#REF!</v>
      </c>
      <c r="Z762" s="238" t="e">
        <f t="shared" si="450"/>
        <v>#REF!</v>
      </c>
      <c r="AA762" s="238"/>
      <c r="AB762" s="238"/>
      <c r="AC762" s="237"/>
      <c r="AD762" s="237"/>
      <c r="AE762" s="237"/>
      <c r="AF762" s="237"/>
      <c r="AG762" s="238"/>
      <c r="AH762" s="238"/>
      <c r="AI762" s="238"/>
      <c r="AJ762" s="238"/>
      <c r="AK762" s="86">
        <v>7.93</v>
      </c>
      <c r="AL762" s="86"/>
      <c r="AM762" s="239"/>
      <c r="AN762" s="239">
        <f t="shared" si="438"/>
        <v>4.5999999999999996</v>
      </c>
      <c r="AO762" s="98">
        <f t="shared" si="439"/>
        <v>16560</v>
      </c>
      <c r="AP762" s="98">
        <f t="shared" si="440"/>
        <v>8280</v>
      </c>
      <c r="AQ762" s="98">
        <f t="shared" si="441"/>
        <v>5060</v>
      </c>
      <c r="AR762" s="98">
        <f t="shared" si="442"/>
        <v>2300</v>
      </c>
      <c r="AS762" s="99">
        <f t="shared" si="443"/>
        <v>16600</v>
      </c>
      <c r="AT762" s="99">
        <f t="shared" si="443"/>
        <v>8300</v>
      </c>
      <c r="AU762" s="99">
        <f t="shared" si="443"/>
        <v>5100</v>
      </c>
      <c r="AV762" s="99">
        <f t="shared" si="443"/>
        <v>2300</v>
      </c>
      <c r="AW762" s="100">
        <f t="shared" si="444"/>
        <v>2484</v>
      </c>
      <c r="AX762" s="240" t="s">
        <v>2995</v>
      </c>
      <c r="AY762" s="101">
        <v>1120</v>
      </c>
      <c r="AZ762" s="102">
        <v>700</v>
      </c>
      <c r="BA762" s="102">
        <v>350</v>
      </c>
      <c r="BB762" s="102">
        <v>210</v>
      </c>
      <c r="BC762" s="204">
        <v>960</v>
      </c>
      <c r="BD762" s="204">
        <v>600</v>
      </c>
      <c r="BE762" s="204">
        <v>300</v>
      </c>
      <c r="BF762" s="204">
        <v>180</v>
      </c>
      <c r="BG762" s="103">
        <f t="shared" si="445"/>
        <v>-184</v>
      </c>
      <c r="BJ762" s="235" t="e">
        <f>M762*#REF!</f>
        <v>#REF!</v>
      </c>
      <c r="BK762" s="235" t="e">
        <f>N762*#REF!</f>
        <v>#REF!</v>
      </c>
      <c r="BL762" s="235" t="e">
        <f>O762*#REF!</f>
        <v>#REF!</v>
      </c>
      <c r="BM762" s="235" t="e">
        <f>P762*#REF!</f>
        <v>#REF!</v>
      </c>
    </row>
    <row r="763" spans="1:65" s="18" customFormat="1" ht="35.1" customHeight="1" x14ac:dyDescent="0.25">
      <c r="A763" s="83" t="str">
        <f t="shared" si="446"/>
        <v>DQ5DT+1</v>
      </c>
      <c r="B763" s="83" t="str">
        <f t="shared" si="447"/>
        <v>DQ5DT+2</v>
      </c>
      <c r="C763" s="83" t="str">
        <f t="shared" si="448"/>
        <v>DQ5DT+3</v>
      </c>
      <c r="D763" s="83" t="str">
        <f t="shared" si="449"/>
        <v>DQ5DT+4</v>
      </c>
      <c r="E763" s="18" t="s">
        <v>2995</v>
      </c>
      <c r="F763" s="53">
        <v>5</v>
      </c>
      <c r="G763" s="53"/>
      <c r="H763" s="93" t="s">
        <v>5977</v>
      </c>
      <c r="I763" s="84" t="s">
        <v>5978</v>
      </c>
      <c r="J763" s="84" t="s">
        <v>5979</v>
      </c>
      <c r="K763" s="84" t="str">
        <f t="shared" si="423"/>
        <v>DQ5DT</v>
      </c>
      <c r="L763" s="84" t="s">
        <v>5980</v>
      </c>
      <c r="M763" s="95">
        <v>2200</v>
      </c>
      <c r="N763" s="95">
        <v>1100</v>
      </c>
      <c r="O763" s="96">
        <v>600</v>
      </c>
      <c r="P763" s="96">
        <v>400</v>
      </c>
      <c r="Q763" s="95" t="e">
        <f>VLOOKUP(H763&amp;"Vị trí 1",#REF!,9,0)</f>
        <v>#REF!</v>
      </c>
      <c r="R763" s="95" t="e">
        <f>VLOOKUP(H763&amp;"Vị trí 2",#REF!,9,0)</f>
        <v>#REF!</v>
      </c>
      <c r="S763" s="95" t="e">
        <f>VLOOKUP(H763&amp;"Vị trí 3",#REF!,9,0)</f>
        <v>#REF!</v>
      </c>
      <c r="T763" s="95" t="e">
        <f>VLOOKUP(H763&amp;"Vị trí 4",#REF!,9,0)</f>
        <v>#REF!</v>
      </c>
      <c r="U763" s="237"/>
      <c r="V763" s="237"/>
      <c r="W763" s="237"/>
      <c r="X763" s="237"/>
      <c r="Y763" s="238"/>
      <c r="Z763" s="238"/>
      <c r="AA763" s="238"/>
      <c r="AB763" s="238"/>
      <c r="AC763" s="237"/>
      <c r="AD763" s="237"/>
      <c r="AE763" s="237"/>
      <c r="AF763" s="237"/>
      <c r="AG763" s="238"/>
      <c r="AH763" s="238"/>
      <c r="AI763" s="238"/>
      <c r="AJ763" s="238"/>
      <c r="AK763" s="86">
        <v>7.93</v>
      </c>
      <c r="AL763" s="86"/>
      <c r="AM763" s="239"/>
      <c r="AN763" s="239">
        <f t="shared" si="438"/>
        <v>4.5999999999999996</v>
      </c>
      <c r="AO763" s="98">
        <f t="shared" si="439"/>
        <v>10120</v>
      </c>
      <c r="AP763" s="98">
        <f t="shared" si="440"/>
        <v>5060</v>
      </c>
      <c r="AQ763" s="98">
        <f t="shared" si="441"/>
        <v>2760</v>
      </c>
      <c r="AR763" s="98">
        <f t="shared" si="442"/>
        <v>1839.9999999999998</v>
      </c>
      <c r="AS763" s="99">
        <f t="shared" si="443"/>
        <v>10100</v>
      </c>
      <c r="AT763" s="99">
        <f t="shared" si="443"/>
        <v>5100</v>
      </c>
      <c r="AU763" s="99">
        <f t="shared" si="443"/>
        <v>2800</v>
      </c>
      <c r="AV763" s="99">
        <f t="shared" si="443"/>
        <v>1800</v>
      </c>
      <c r="AW763" s="100">
        <f t="shared" si="444"/>
        <v>1518</v>
      </c>
      <c r="AX763" s="240" t="s">
        <v>2995</v>
      </c>
      <c r="AY763" s="101"/>
      <c r="AZ763" s="102"/>
      <c r="BA763" s="102"/>
      <c r="BB763" s="102"/>
      <c r="BC763" s="204"/>
      <c r="BD763" s="204"/>
      <c r="BE763" s="204"/>
      <c r="BF763" s="204"/>
      <c r="BG763" s="103">
        <f t="shared" si="445"/>
        <v>282</v>
      </c>
    </row>
    <row r="764" spans="1:65" s="18" customFormat="1" ht="35.1" customHeight="1" x14ac:dyDescent="0.25">
      <c r="A764" s="83" t="str">
        <f t="shared" si="446"/>
        <v>DQ6DT+1</v>
      </c>
      <c r="B764" s="83" t="str">
        <f t="shared" si="447"/>
        <v>DQ6DT+2</v>
      </c>
      <c r="C764" s="83" t="str">
        <f t="shared" si="448"/>
        <v>DQ6DT+3</v>
      </c>
      <c r="D764" s="83" t="str">
        <f t="shared" si="449"/>
        <v>DQ6DT+4</v>
      </c>
      <c r="E764" s="18" t="s">
        <v>2995</v>
      </c>
      <c r="F764" s="302">
        <v>6</v>
      </c>
      <c r="G764" s="302"/>
      <c r="H764" s="303" t="s">
        <v>5981</v>
      </c>
      <c r="I764" s="84" t="s">
        <v>5982</v>
      </c>
      <c r="J764" s="304" t="s">
        <v>5983</v>
      </c>
      <c r="K764" s="84" t="str">
        <f t="shared" si="423"/>
        <v>DQ6DT</v>
      </c>
      <c r="L764" s="304" t="s">
        <v>3442</v>
      </c>
      <c r="M764" s="95">
        <v>1300</v>
      </c>
      <c r="N764" s="96">
        <v>700</v>
      </c>
      <c r="O764" s="96">
        <v>300</v>
      </c>
      <c r="P764" s="96">
        <v>200</v>
      </c>
      <c r="Q764" s="95" t="e">
        <f>VLOOKUP(H764&amp;"Vị trí 1",#REF!,9,0)</f>
        <v>#REF!</v>
      </c>
      <c r="R764" s="95" t="e">
        <f>VLOOKUP(H764&amp;"Vị trí 2",#REF!,9,0)</f>
        <v>#REF!</v>
      </c>
      <c r="S764" s="95" t="e">
        <f>VLOOKUP(H764&amp;"Vị trí 3",#REF!,9,0)</f>
        <v>#REF!</v>
      </c>
      <c r="T764" s="95" t="e">
        <f>VLOOKUP(H764&amp;"Vị trí 4",#REF!,9,0)</f>
        <v>#REF!</v>
      </c>
      <c r="U764" s="237"/>
      <c r="V764" s="237"/>
      <c r="W764" s="237"/>
      <c r="X764" s="237"/>
      <c r="Y764" s="238"/>
      <c r="Z764" s="238"/>
      <c r="AA764" s="238"/>
      <c r="AB764" s="238"/>
      <c r="AC764" s="237"/>
      <c r="AD764" s="237"/>
      <c r="AE764" s="237"/>
      <c r="AF764" s="237"/>
      <c r="AG764" s="238"/>
      <c r="AH764" s="238"/>
      <c r="AI764" s="238"/>
      <c r="AJ764" s="238"/>
      <c r="AK764" s="86">
        <v>7.93</v>
      </c>
      <c r="AL764" s="86"/>
      <c r="AM764" s="239"/>
      <c r="AN764" s="239">
        <f t="shared" si="438"/>
        <v>4.5999999999999996</v>
      </c>
      <c r="AO764" s="98">
        <f t="shared" si="439"/>
        <v>5979.9999999999991</v>
      </c>
      <c r="AP764" s="98">
        <f t="shared" si="440"/>
        <v>3219.9999999999995</v>
      </c>
      <c r="AQ764" s="98">
        <f t="shared" si="441"/>
        <v>1380</v>
      </c>
      <c r="AR764" s="98">
        <f t="shared" si="442"/>
        <v>919.99999999999989</v>
      </c>
      <c r="AS764" s="99">
        <f t="shared" si="443"/>
        <v>6000</v>
      </c>
      <c r="AT764" s="99">
        <f t="shared" si="443"/>
        <v>3200</v>
      </c>
      <c r="AU764" s="99">
        <f t="shared" si="443"/>
        <v>1400</v>
      </c>
      <c r="AV764" s="99">
        <f t="shared" si="443"/>
        <v>920</v>
      </c>
      <c r="AW764" s="100">
        <f t="shared" si="444"/>
        <v>896.99999999999989</v>
      </c>
      <c r="AX764" s="240" t="s">
        <v>2995</v>
      </c>
      <c r="AY764" s="101">
        <v>3220</v>
      </c>
      <c r="AZ764" s="102">
        <v>840</v>
      </c>
      <c r="BA764" s="102">
        <v>630</v>
      </c>
      <c r="BB764" s="102">
        <v>490</v>
      </c>
      <c r="BC764" s="204">
        <v>2760</v>
      </c>
      <c r="BD764" s="204">
        <v>720</v>
      </c>
      <c r="BE764" s="204">
        <v>540</v>
      </c>
      <c r="BF764" s="204">
        <v>420</v>
      </c>
      <c r="BG764" s="103">
        <f t="shared" si="445"/>
        <v>23.000000000000114</v>
      </c>
      <c r="BJ764" s="235" t="e">
        <f>M764*#REF!</f>
        <v>#REF!</v>
      </c>
      <c r="BK764" s="235" t="e">
        <f>N764*#REF!</f>
        <v>#REF!</v>
      </c>
      <c r="BL764" s="235" t="e">
        <f>O764*#REF!</f>
        <v>#REF!</v>
      </c>
      <c r="BM764" s="235" t="e">
        <f>P764*#REF!</f>
        <v>#REF!</v>
      </c>
    </row>
    <row r="765" spans="1:65" s="18" customFormat="1" ht="35.1" customHeight="1" x14ac:dyDescent="0.25">
      <c r="A765" s="83" t="str">
        <f t="shared" si="446"/>
        <v>DQ7DT+1</v>
      </c>
      <c r="B765" s="83" t="str">
        <f t="shared" si="447"/>
        <v>DQ7DT+2</v>
      </c>
      <c r="C765" s="83" t="str">
        <f t="shared" si="448"/>
        <v>DQ7DT+3</v>
      </c>
      <c r="D765" s="83" t="str">
        <f t="shared" si="449"/>
        <v>DQ7DT+4</v>
      </c>
      <c r="E765" s="18" t="s">
        <v>2995</v>
      </c>
      <c r="F765" s="53">
        <v>7</v>
      </c>
      <c r="G765" s="53"/>
      <c r="H765" s="93" t="s">
        <v>5984</v>
      </c>
      <c r="I765" s="84" t="s">
        <v>5985</v>
      </c>
      <c r="J765" s="84" t="s">
        <v>3466</v>
      </c>
      <c r="K765" s="84"/>
      <c r="L765" s="84" t="s">
        <v>5945</v>
      </c>
      <c r="M765" s="96"/>
      <c r="N765" s="96"/>
      <c r="O765" s="96"/>
      <c r="P765" s="96"/>
      <c r="Q765" s="95"/>
      <c r="R765" s="95"/>
      <c r="S765" s="95"/>
      <c r="T765" s="95"/>
      <c r="U765" s="237"/>
      <c r="V765" s="237"/>
      <c r="W765" s="237"/>
      <c r="X765" s="237"/>
      <c r="Y765" s="238"/>
      <c r="Z765" s="238"/>
      <c r="AA765" s="238"/>
      <c r="AB765" s="238"/>
      <c r="AC765" s="237"/>
      <c r="AD765" s="237"/>
      <c r="AE765" s="237"/>
      <c r="AF765" s="237"/>
      <c r="AG765" s="238"/>
      <c r="AH765" s="238"/>
      <c r="AI765" s="238"/>
      <c r="AJ765" s="238"/>
      <c r="AK765" s="86"/>
      <c r="AL765" s="86"/>
      <c r="AM765" s="239"/>
      <c r="AN765" s="239"/>
      <c r="AO765" s="98"/>
      <c r="AP765" s="98"/>
      <c r="AQ765" s="98"/>
      <c r="AR765" s="98"/>
      <c r="AS765" s="98"/>
      <c r="AT765" s="98"/>
      <c r="AU765" s="98"/>
      <c r="AV765" s="98"/>
      <c r="AW765" s="58"/>
      <c r="AX765" s="240" t="s">
        <v>2995</v>
      </c>
      <c r="AY765" s="101">
        <v>2450</v>
      </c>
      <c r="AZ765" s="102">
        <v>840</v>
      </c>
      <c r="BA765" s="102">
        <v>560</v>
      </c>
      <c r="BB765" s="102">
        <v>350</v>
      </c>
      <c r="BC765" s="204">
        <v>2100</v>
      </c>
      <c r="BD765" s="204">
        <v>720</v>
      </c>
      <c r="BE765" s="204">
        <v>480</v>
      </c>
      <c r="BF765" s="204">
        <v>300</v>
      </c>
      <c r="BJ765" s="235" t="e">
        <f>M765*#REF!</f>
        <v>#REF!</v>
      </c>
      <c r="BK765" s="235" t="e">
        <f>N765*#REF!</f>
        <v>#REF!</v>
      </c>
      <c r="BL765" s="235" t="e">
        <f>O765*#REF!</f>
        <v>#REF!</v>
      </c>
      <c r="BM765" s="235" t="e">
        <f>P765*#REF!</f>
        <v>#REF!</v>
      </c>
    </row>
    <row r="766" spans="1:65" s="18" customFormat="1" ht="35.1" customHeight="1" x14ac:dyDescent="0.25">
      <c r="A766" s="83" t="str">
        <f t="shared" si="446"/>
        <v>DQ7DT_D1+1</v>
      </c>
      <c r="B766" s="83" t="str">
        <f t="shared" si="447"/>
        <v>DQ7DT_D1+2</v>
      </c>
      <c r="C766" s="83" t="str">
        <f t="shared" si="448"/>
        <v>DQ7DT_D1+3</v>
      </c>
      <c r="D766" s="83" t="str">
        <f t="shared" si="449"/>
        <v>DQ7DT_D1+4</v>
      </c>
      <c r="E766" s="18" t="s">
        <v>2995</v>
      </c>
      <c r="F766" s="53"/>
      <c r="G766" s="53"/>
      <c r="H766" s="93" t="s">
        <v>5986</v>
      </c>
      <c r="I766" s="84" t="s">
        <v>5987</v>
      </c>
      <c r="J766" s="84" t="s">
        <v>3466</v>
      </c>
      <c r="K766" s="84" t="str">
        <f t="shared" si="423"/>
        <v>DQ7DT_D1</v>
      </c>
      <c r="L766" s="84" t="s">
        <v>5988</v>
      </c>
      <c r="M766" s="96">
        <v>700</v>
      </c>
      <c r="N766" s="96">
        <v>300</v>
      </c>
      <c r="O766" s="96">
        <v>250</v>
      </c>
      <c r="P766" s="96">
        <v>200</v>
      </c>
      <c r="Q766" s="95" t="e">
        <f>VLOOKUP(H766&amp;"Vị trí 1",#REF!,9,0)</f>
        <v>#REF!</v>
      </c>
      <c r="R766" s="95" t="e">
        <f>VLOOKUP(H766&amp;"Vị trí 2",#REF!,9,0)</f>
        <v>#REF!</v>
      </c>
      <c r="S766" s="95" t="e">
        <f>VLOOKUP(H766&amp;"Vị trí 3",#REF!,9,0)</f>
        <v>#REF!</v>
      </c>
      <c r="T766" s="95" t="e">
        <f>VLOOKUP(H766&amp;"Vị trí 4",#REF!,9,0)</f>
        <v>#REF!</v>
      </c>
      <c r="U766" s="237"/>
      <c r="V766" s="237"/>
      <c r="W766" s="237"/>
      <c r="X766" s="237"/>
      <c r="Y766" s="238"/>
      <c r="Z766" s="238"/>
      <c r="AA766" s="238"/>
      <c r="AB766" s="238"/>
      <c r="AC766" s="237"/>
      <c r="AD766" s="237"/>
      <c r="AE766" s="237"/>
      <c r="AF766" s="237"/>
      <c r="AG766" s="238"/>
      <c r="AH766" s="238"/>
      <c r="AI766" s="238"/>
      <c r="AJ766" s="238"/>
      <c r="AK766" s="86">
        <v>10.55230376553992</v>
      </c>
      <c r="AL766" s="86"/>
      <c r="AM766" s="239"/>
      <c r="AN766" s="239">
        <f>ROUNDDOWN(AK766*$AN$10/$AK$10,1)</f>
        <v>6.2</v>
      </c>
      <c r="AO766" s="98">
        <f t="shared" ref="AO766:AR768" si="451">M766*$AN766</f>
        <v>4340</v>
      </c>
      <c r="AP766" s="98">
        <f t="shared" si="451"/>
        <v>1860</v>
      </c>
      <c r="AQ766" s="98">
        <f t="shared" si="451"/>
        <v>1550</v>
      </c>
      <c r="AR766" s="98">
        <f t="shared" si="451"/>
        <v>1240</v>
      </c>
      <c r="AS766" s="99">
        <f t="shared" ref="AS766:AV768" si="452">IF(AO766&lt;1000,ROUND(AO766,-1),ROUND(AO766,-2))</f>
        <v>4300</v>
      </c>
      <c r="AT766" s="99">
        <f t="shared" si="452"/>
        <v>1900</v>
      </c>
      <c r="AU766" s="99">
        <f t="shared" si="452"/>
        <v>1600</v>
      </c>
      <c r="AV766" s="99">
        <f t="shared" si="452"/>
        <v>1200</v>
      </c>
      <c r="AW766" s="100">
        <f>AO766*0.15</f>
        <v>651</v>
      </c>
      <c r="AX766" s="240" t="s">
        <v>2995</v>
      </c>
      <c r="AY766" s="101"/>
      <c r="AZ766" s="102"/>
      <c r="BA766" s="102"/>
      <c r="BB766" s="102"/>
      <c r="BC766" s="204"/>
      <c r="BD766" s="204"/>
      <c r="BE766" s="204"/>
      <c r="BF766" s="204"/>
      <c r="BG766" s="103">
        <f>AV766-AW766</f>
        <v>549</v>
      </c>
    </row>
    <row r="767" spans="1:65" s="18" customFormat="1" ht="35.1" customHeight="1" x14ac:dyDescent="0.25">
      <c r="A767" s="83" t="str">
        <f t="shared" si="446"/>
        <v>DQ7DT_D2+1</v>
      </c>
      <c r="B767" s="83" t="str">
        <f t="shared" si="447"/>
        <v>DQ7DT_D2+2</v>
      </c>
      <c r="C767" s="83" t="str">
        <f t="shared" si="448"/>
        <v>DQ7DT_D2+3</v>
      </c>
      <c r="D767" s="83" t="str">
        <f t="shared" si="449"/>
        <v>DQ7DT_D2+4</v>
      </c>
      <c r="E767" s="18" t="s">
        <v>2995</v>
      </c>
      <c r="F767" s="53"/>
      <c r="G767" s="53"/>
      <c r="H767" s="93" t="s">
        <v>5989</v>
      </c>
      <c r="I767" s="84" t="s">
        <v>5990</v>
      </c>
      <c r="J767" s="84" t="s">
        <v>5991</v>
      </c>
      <c r="K767" s="84" t="str">
        <f t="shared" si="423"/>
        <v>DQ7DT_D2</v>
      </c>
      <c r="L767" s="84" t="s">
        <v>5945</v>
      </c>
      <c r="M767" s="96">
        <v>600</v>
      </c>
      <c r="N767" s="96">
        <v>300</v>
      </c>
      <c r="O767" s="96">
        <v>250</v>
      </c>
      <c r="P767" s="96">
        <v>200</v>
      </c>
      <c r="Q767" s="95" t="e">
        <f>VLOOKUP(H767&amp;"Vị trí 1",#REF!,9,0)</f>
        <v>#REF!</v>
      </c>
      <c r="R767" s="95" t="e">
        <f>VLOOKUP(H767&amp;"Vị trí 2",#REF!,9,0)</f>
        <v>#REF!</v>
      </c>
      <c r="S767" s="95" t="e">
        <f>VLOOKUP(H767&amp;"Vị trí 3",#REF!,9,0)</f>
        <v>#REF!</v>
      </c>
      <c r="T767" s="95" t="e">
        <f>VLOOKUP(H767&amp;"Vị trí 4",#REF!,9,0)</f>
        <v>#REF!</v>
      </c>
      <c r="U767" s="237"/>
      <c r="V767" s="237"/>
      <c r="W767" s="237"/>
      <c r="X767" s="237"/>
      <c r="Y767" s="238"/>
      <c r="Z767" s="238"/>
      <c r="AA767" s="238"/>
      <c r="AB767" s="238"/>
      <c r="AC767" s="237"/>
      <c r="AD767" s="237"/>
      <c r="AE767" s="237"/>
      <c r="AF767" s="237"/>
      <c r="AG767" s="238"/>
      <c r="AH767" s="238"/>
      <c r="AI767" s="238"/>
      <c r="AJ767" s="238"/>
      <c r="AK767" s="86">
        <v>10.5372</v>
      </c>
      <c r="AL767" s="86"/>
      <c r="AM767" s="239"/>
      <c r="AN767" s="239">
        <f>ROUNDDOWN(AK767*$AN$10/$AK$10,1)</f>
        <v>6.2</v>
      </c>
      <c r="AO767" s="98">
        <f t="shared" si="451"/>
        <v>3720</v>
      </c>
      <c r="AP767" s="98">
        <f t="shared" si="451"/>
        <v>1860</v>
      </c>
      <c r="AQ767" s="98">
        <f t="shared" si="451"/>
        <v>1550</v>
      </c>
      <c r="AR767" s="98">
        <f t="shared" si="451"/>
        <v>1240</v>
      </c>
      <c r="AS767" s="99">
        <f t="shared" si="452"/>
        <v>3700</v>
      </c>
      <c r="AT767" s="99">
        <f t="shared" si="452"/>
        <v>1900</v>
      </c>
      <c r="AU767" s="99">
        <f t="shared" si="452"/>
        <v>1600</v>
      </c>
      <c r="AV767" s="99">
        <f t="shared" si="452"/>
        <v>1200</v>
      </c>
      <c r="AW767" s="100">
        <f>AO767*0.15</f>
        <v>558</v>
      </c>
      <c r="AX767" s="240" t="s">
        <v>2995</v>
      </c>
      <c r="AY767" s="101">
        <v>1330</v>
      </c>
      <c r="AZ767" s="102">
        <v>489.99999999999994</v>
      </c>
      <c r="BA767" s="102">
        <v>280</v>
      </c>
      <c r="BB767" s="102">
        <v>140</v>
      </c>
      <c r="BC767" s="204">
        <v>1140</v>
      </c>
      <c r="BD767" s="204">
        <v>420</v>
      </c>
      <c r="BE767" s="204">
        <v>240</v>
      </c>
      <c r="BF767" s="204">
        <v>120</v>
      </c>
      <c r="BG767" s="103">
        <f>AV767-AW767</f>
        <v>642</v>
      </c>
      <c r="BJ767" s="235" t="e">
        <f>M767*#REF!</f>
        <v>#REF!</v>
      </c>
      <c r="BK767" s="235" t="e">
        <f>N767*#REF!</f>
        <v>#REF!</v>
      </c>
      <c r="BL767" s="235" t="e">
        <f>O767*#REF!</f>
        <v>#REF!</v>
      </c>
      <c r="BM767" s="235" t="e">
        <f>P767*#REF!</f>
        <v>#REF!</v>
      </c>
    </row>
    <row r="768" spans="1:65" s="18" customFormat="1" ht="47.25" x14ac:dyDescent="0.25">
      <c r="A768" s="83" t="str">
        <f t="shared" si="446"/>
        <v>DQ8DT+1</v>
      </c>
      <c r="B768" s="83" t="str">
        <f t="shared" si="447"/>
        <v>DQ8DT+2</v>
      </c>
      <c r="C768" s="83" t="str">
        <f t="shared" si="448"/>
        <v>DQ8DT+3</v>
      </c>
      <c r="D768" s="83" t="str">
        <f t="shared" si="449"/>
        <v>DQ8DT+4</v>
      </c>
      <c r="E768" s="18" t="s">
        <v>2995</v>
      </c>
      <c r="F768" s="53">
        <v>8</v>
      </c>
      <c r="G768" s="53"/>
      <c r="H768" s="93" t="s">
        <v>5992</v>
      </c>
      <c r="I768" s="84" t="s">
        <v>5993</v>
      </c>
      <c r="J768" s="84" t="s">
        <v>5994</v>
      </c>
      <c r="K768" s="84" t="str">
        <f t="shared" si="423"/>
        <v>DQ8DT</v>
      </c>
      <c r="L768" s="84" t="s">
        <v>5995</v>
      </c>
      <c r="M768" s="95">
        <v>1600</v>
      </c>
      <c r="N768" s="96">
        <v>800</v>
      </c>
      <c r="O768" s="96">
        <v>500</v>
      </c>
      <c r="P768" s="96">
        <v>300</v>
      </c>
      <c r="Q768" s="95" t="e">
        <f>VLOOKUP(H768&amp;"Vị trí 1",#REF!,9,0)</f>
        <v>#REF!</v>
      </c>
      <c r="R768" s="95" t="e">
        <f>VLOOKUP(H768&amp;"Vị trí 2",#REF!,9,0)</f>
        <v>#REF!</v>
      </c>
      <c r="S768" s="95" t="e">
        <f>VLOOKUP(H768&amp;"Vị trí 3",#REF!,9,0)</f>
        <v>#REF!</v>
      </c>
      <c r="T768" s="95" t="e">
        <f>VLOOKUP(H768&amp;"Vị trí 4",#REF!,9,0)</f>
        <v>#REF!</v>
      </c>
      <c r="U768" s="237"/>
      <c r="V768" s="237"/>
      <c r="W768" s="237"/>
      <c r="X768" s="237"/>
      <c r="Y768" s="238"/>
      <c r="Z768" s="238"/>
      <c r="AA768" s="238"/>
      <c r="AB768" s="238"/>
      <c r="AC768" s="237"/>
      <c r="AD768" s="237"/>
      <c r="AE768" s="237"/>
      <c r="AF768" s="237"/>
      <c r="AG768" s="238"/>
      <c r="AH768" s="238"/>
      <c r="AI768" s="238"/>
      <c r="AJ768" s="238"/>
      <c r="AK768" s="86">
        <v>8.1747117532383058</v>
      </c>
      <c r="AL768" s="86"/>
      <c r="AM768" s="239"/>
      <c r="AN768" s="239">
        <f>ROUNDDOWN(AK768*$AN$10/$AK$10,1)</f>
        <v>4.8</v>
      </c>
      <c r="AO768" s="98">
        <f t="shared" si="451"/>
        <v>7680</v>
      </c>
      <c r="AP768" s="98">
        <f t="shared" si="451"/>
        <v>3840</v>
      </c>
      <c r="AQ768" s="98">
        <f t="shared" si="451"/>
        <v>2400</v>
      </c>
      <c r="AR768" s="98">
        <f t="shared" si="451"/>
        <v>1440</v>
      </c>
      <c r="AS768" s="99">
        <f t="shared" si="452"/>
        <v>7700</v>
      </c>
      <c r="AT768" s="99">
        <f t="shared" si="452"/>
        <v>3800</v>
      </c>
      <c r="AU768" s="99">
        <f t="shared" si="452"/>
        <v>2400</v>
      </c>
      <c r="AV768" s="99">
        <f t="shared" si="452"/>
        <v>1400</v>
      </c>
      <c r="AW768" s="100">
        <f>AO768*0.15</f>
        <v>1152</v>
      </c>
      <c r="AX768" s="240" t="s">
        <v>2995</v>
      </c>
      <c r="AY768" s="101">
        <v>560</v>
      </c>
      <c r="AZ768" s="102">
        <v>280</v>
      </c>
      <c r="BA768" s="102">
        <v>210</v>
      </c>
      <c r="BB768" s="102">
        <v>140</v>
      </c>
      <c r="BC768" s="204">
        <v>480</v>
      </c>
      <c r="BD768" s="204">
        <v>240</v>
      </c>
      <c r="BE768" s="204">
        <v>180</v>
      </c>
      <c r="BF768" s="204">
        <v>120</v>
      </c>
      <c r="BG768" s="103">
        <f>AV768-AW768</f>
        <v>248</v>
      </c>
      <c r="BJ768" s="235" t="e">
        <f>M768*#REF!</f>
        <v>#REF!</v>
      </c>
      <c r="BK768" s="235" t="e">
        <f>N768*#REF!</f>
        <v>#REF!</v>
      </c>
      <c r="BL768" s="235" t="e">
        <f>O768*#REF!</f>
        <v>#REF!</v>
      </c>
      <c r="BM768" s="235" t="e">
        <f>P768*#REF!</f>
        <v>#REF!</v>
      </c>
    </row>
    <row r="769" spans="1:65" s="18" customFormat="1" ht="35.1" customHeight="1" x14ac:dyDescent="0.25">
      <c r="A769" s="83" t="str">
        <f t="shared" si="446"/>
        <v>DQ9DT+1</v>
      </c>
      <c r="B769" s="83" t="str">
        <f t="shared" si="447"/>
        <v>DQ9DT+2</v>
      </c>
      <c r="C769" s="83" t="str">
        <f t="shared" si="448"/>
        <v>DQ9DT+3</v>
      </c>
      <c r="D769" s="83" t="str">
        <f t="shared" si="449"/>
        <v>DQ9DT+4</v>
      </c>
      <c r="E769" s="18" t="s">
        <v>2995</v>
      </c>
      <c r="F769" s="53">
        <v>9</v>
      </c>
      <c r="G769" s="53"/>
      <c r="H769" s="93" t="s">
        <v>5996</v>
      </c>
      <c r="I769" s="84" t="s">
        <v>3462</v>
      </c>
      <c r="J769" s="84" t="s">
        <v>3466</v>
      </c>
      <c r="K769" s="84"/>
      <c r="L769" s="84" t="s">
        <v>5997</v>
      </c>
      <c r="M769" s="96"/>
      <c r="N769" s="96"/>
      <c r="O769" s="96"/>
      <c r="P769" s="96"/>
      <c r="Q769" s="95"/>
      <c r="R769" s="95"/>
      <c r="S769" s="95"/>
      <c r="T769" s="95"/>
      <c r="U769" s="237"/>
      <c r="V769" s="237"/>
      <c r="W769" s="237"/>
      <c r="X769" s="237"/>
      <c r="Y769" s="238"/>
      <c r="Z769" s="238"/>
      <c r="AA769" s="238"/>
      <c r="AB769" s="238"/>
      <c r="AC769" s="237"/>
      <c r="AD769" s="237"/>
      <c r="AE769" s="237"/>
      <c r="AF769" s="237"/>
      <c r="AG769" s="238"/>
      <c r="AH769" s="238"/>
      <c r="AI769" s="238"/>
      <c r="AJ769" s="238"/>
      <c r="AK769" s="86"/>
      <c r="AL769" s="86"/>
      <c r="AM769" s="239"/>
      <c r="AN769" s="239"/>
      <c r="AO769" s="98"/>
      <c r="AP769" s="98"/>
      <c r="AQ769" s="98"/>
      <c r="AR769" s="98"/>
      <c r="AS769" s="98"/>
      <c r="AT769" s="98"/>
      <c r="AU769" s="98"/>
      <c r="AV769" s="98"/>
      <c r="AW769" s="58"/>
      <c r="AX769" s="240" t="s">
        <v>2995</v>
      </c>
      <c r="AY769" s="101"/>
      <c r="AZ769" s="102"/>
      <c r="BA769" s="102"/>
      <c r="BB769" s="102"/>
      <c r="BC769" s="204"/>
      <c r="BD769" s="204"/>
      <c r="BE769" s="204"/>
      <c r="BF769" s="204"/>
    </row>
    <row r="770" spans="1:65" s="18" customFormat="1" ht="35.1" customHeight="1" x14ac:dyDescent="0.25">
      <c r="A770" s="83" t="str">
        <f t="shared" si="446"/>
        <v>DQ9DT_D1+1</v>
      </c>
      <c r="B770" s="83" t="str">
        <f t="shared" si="447"/>
        <v>DQ9DT_D1+2</v>
      </c>
      <c r="C770" s="83" t="str">
        <f t="shared" si="448"/>
        <v>DQ9DT_D1+3</v>
      </c>
      <c r="D770" s="83" t="str">
        <f t="shared" si="449"/>
        <v>DQ9DT_D1+4</v>
      </c>
      <c r="E770" s="18" t="s">
        <v>2995</v>
      </c>
      <c r="F770" s="53"/>
      <c r="G770" s="53"/>
      <c r="H770" s="93" t="s">
        <v>5998</v>
      </c>
      <c r="I770" s="84" t="s">
        <v>5999</v>
      </c>
      <c r="J770" s="84" t="s">
        <v>3466</v>
      </c>
      <c r="K770" s="84" t="str">
        <f t="shared" si="423"/>
        <v>DQ9DT_D1</v>
      </c>
      <c r="L770" s="84" t="s">
        <v>6000</v>
      </c>
      <c r="M770" s="95">
        <v>4600</v>
      </c>
      <c r="N770" s="95">
        <v>1200</v>
      </c>
      <c r="O770" s="96">
        <v>900</v>
      </c>
      <c r="P770" s="96">
        <v>700</v>
      </c>
      <c r="Q770" s="95" t="e">
        <f>VLOOKUP(H770&amp;"Vị trí 1",#REF!,9,0)</f>
        <v>#REF!</v>
      </c>
      <c r="R770" s="95" t="e">
        <f>VLOOKUP(H770&amp;"Vị trí 2",#REF!,9,0)</f>
        <v>#REF!</v>
      </c>
      <c r="S770" s="95" t="e">
        <f>VLOOKUP(H770&amp;"Vị trí 3",#REF!,9,0)</f>
        <v>#REF!</v>
      </c>
      <c r="T770" s="95" t="e">
        <f>VLOOKUP(H770&amp;"Vị trí 4",#REF!,9,0)</f>
        <v>#REF!</v>
      </c>
      <c r="U770" s="237"/>
      <c r="V770" s="237"/>
      <c r="W770" s="237"/>
      <c r="X770" s="237"/>
      <c r="Y770" s="238"/>
      <c r="Z770" s="238"/>
      <c r="AA770" s="238"/>
      <c r="AB770" s="238"/>
      <c r="AC770" s="237"/>
      <c r="AD770" s="237"/>
      <c r="AE770" s="237"/>
      <c r="AF770" s="237"/>
      <c r="AG770" s="238"/>
      <c r="AH770" s="238"/>
      <c r="AI770" s="238"/>
      <c r="AJ770" s="238"/>
      <c r="AK770" s="86">
        <v>7.93</v>
      </c>
      <c r="AL770" s="86"/>
      <c r="AM770" s="239"/>
      <c r="AN770" s="239">
        <f>ROUNDDOWN(AK770*$AN$10/$AK$10,1)</f>
        <v>4.5999999999999996</v>
      </c>
      <c r="AO770" s="98">
        <f t="shared" ref="AO770:AR771" si="453">M770*$AN770</f>
        <v>21160</v>
      </c>
      <c r="AP770" s="98">
        <f t="shared" si="453"/>
        <v>5520</v>
      </c>
      <c r="AQ770" s="98">
        <f t="shared" si="453"/>
        <v>4140</v>
      </c>
      <c r="AR770" s="98">
        <f t="shared" si="453"/>
        <v>3219.9999999999995</v>
      </c>
      <c r="AS770" s="99">
        <f t="shared" ref="AS770:AV771" si="454">IF(AO770&lt;1000,ROUND(AO770,-1),ROUND(AO770,-2))</f>
        <v>21200</v>
      </c>
      <c r="AT770" s="99">
        <f t="shared" si="454"/>
        <v>5500</v>
      </c>
      <c r="AU770" s="99">
        <f t="shared" si="454"/>
        <v>4100</v>
      </c>
      <c r="AV770" s="99">
        <f t="shared" si="454"/>
        <v>3200</v>
      </c>
      <c r="AW770" s="100">
        <f>AO770*0.15</f>
        <v>3174</v>
      </c>
      <c r="AX770" s="240" t="s">
        <v>2995</v>
      </c>
      <c r="AY770" s="101">
        <v>1190</v>
      </c>
      <c r="AZ770" s="102">
        <v>560</v>
      </c>
      <c r="BA770" s="102">
        <v>350</v>
      </c>
      <c r="BB770" s="102">
        <v>210</v>
      </c>
      <c r="BC770" s="204">
        <v>1020</v>
      </c>
      <c r="BD770" s="204">
        <v>480</v>
      </c>
      <c r="BE770" s="204">
        <v>300</v>
      </c>
      <c r="BF770" s="204">
        <v>180</v>
      </c>
      <c r="BG770" s="103">
        <f>AV770-AW770</f>
        <v>26</v>
      </c>
      <c r="BJ770" s="235" t="e">
        <f>M770*#REF!</f>
        <v>#REF!</v>
      </c>
      <c r="BK770" s="235" t="e">
        <f>N770*#REF!</f>
        <v>#REF!</v>
      </c>
      <c r="BL770" s="235" t="e">
        <f>O770*#REF!</f>
        <v>#REF!</v>
      </c>
      <c r="BM770" s="235" t="e">
        <f>P770*#REF!</f>
        <v>#REF!</v>
      </c>
    </row>
    <row r="771" spans="1:65" s="18" customFormat="1" ht="35.1" customHeight="1" x14ac:dyDescent="0.25">
      <c r="A771" s="83" t="str">
        <f t="shared" si="446"/>
        <v>DQ9DT_D2+1</v>
      </c>
      <c r="B771" s="83" t="str">
        <f t="shared" si="447"/>
        <v>DQ9DT_D2+2</v>
      </c>
      <c r="C771" s="83" t="str">
        <f t="shared" si="448"/>
        <v>DQ9DT_D2+3</v>
      </c>
      <c r="D771" s="83" t="str">
        <f t="shared" si="449"/>
        <v>DQ9DT_D2+4</v>
      </c>
      <c r="E771" s="18" t="s">
        <v>2995</v>
      </c>
      <c r="F771" s="53"/>
      <c r="G771" s="53"/>
      <c r="H771" s="93" t="s">
        <v>6001</v>
      </c>
      <c r="I771" s="84" t="s">
        <v>6002</v>
      </c>
      <c r="J771" s="84" t="s">
        <v>6003</v>
      </c>
      <c r="K771" s="84" t="str">
        <f t="shared" si="423"/>
        <v>DQ9DT_D2</v>
      </c>
      <c r="L771" s="84" t="s">
        <v>5997</v>
      </c>
      <c r="M771" s="95">
        <v>3500</v>
      </c>
      <c r="N771" s="95">
        <v>1200</v>
      </c>
      <c r="O771" s="96">
        <v>800</v>
      </c>
      <c r="P771" s="96">
        <v>500</v>
      </c>
      <c r="Q771" s="95" t="e">
        <f>VLOOKUP(H771&amp;"Vị trí 1",#REF!,9,0)</f>
        <v>#REF!</v>
      </c>
      <c r="R771" s="95" t="e">
        <f>VLOOKUP(H771&amp;"Vị trí 2",#REF!,9,0)</f>
        <v>#REF!</v>
      </c>
      <c r="S771" s="95" t="e">
        <f>VLOOKUP(H771&amp;"Vị trí 3",#REF!,9,0)</f>
        <v>#REF!</v>
      </c>
      <c r="T771" s="95" t="e">
        <f>VLOOKUP(H771&amp;"Vị trí 4",#REF!,9,0)</f>
        <v>#REF!</v>
      </c>
      <c r="U771" s="237" t="e">
        <f>VLOOKUP(A771,#REF!,32,0)</f>
        <v>#REF!</v>
      </c>
      <c r="V771" s="237" t="e">
        <f>VLOOKUP(B771,#REF!,32,0)</f>
        <v>#REF!</v>
      </c>
      <c r="W771" s="237" t="e">
        <f>VLOOKUP(C771,#REF!,32,0)</f>
        <v>#REF!</v>
      </c>
      <c r="X771" s="237" t="e">
        <f>VLOOKUP(D771,#REF!,32,0)</f>
        <v>#REF!</v>
      </c>
      <c r="Y771" s="238" t="e">
        <f>U771/M771</f>
        <v>#REF!</v>
      </c>
      <c r="Z771" s="238" t="e">
        <f>V771/N771</f>
        <v>#REF!</v>
      </c>
      <c r="AA771" s="238" t="e">
        <f>W771/O771</f>
        <v>#REF!</v>
      </c>
      <c r="AB771" s="238" t="e">
        <f>X771/P771</f>
        <v>#REF!</v>
      </c>
      <c r="AC771" s="237"/>
      <c r="AD771" s="237"/>
      <c r="AE771" s="237"/>
      <c r="AF771" s="237"/>
      <c r="AG771" s="238"/>
      <c r="AH771" s="238"/>
      <c r="AI771" s="238"/>
      <c r="AJ771" s="238"/>
      <c r="AK771" s="86">
        <v>7.93</v>
      </c>
      <c r="AL771" s="86"/>
      <c r="AM771" s="239"/>
      <c r="AN771" s="239">
        <f>ROUNDDOWN(AK771*$AN$10/$AK$10,1)</f>
        <v>4.5999999999999996</v>
      </c>
      <c r="AO771" s="98">
        <f t="shared" si="453"/>
        <v>16099.999999999998</v>
      </c>
      <c r="AP771" s="98">
        <f t="shared" si="453"/>
        <v>5520</v>
      </c>
      <c r="AQ771" s="98">
        <f t="shared" si="453"/>
        <v>3679.9999999999995</v>
      </c>
      <c r="AR771" s="98">
        <f t="shared" si="453"/>
        <v>2300</v>
      </c>
      <c r="AS771" s="99">
        <f t="shared" si="454"/>
        <v>16100</v>
      </c>
      <c r="AT771" s="99">
        <f t="shared" si="454"/>
        <v>5500</v>
      </c>
      <c r="AU771" s="99">
        <f t="shared" si="454"/>
        <v>3700</v>
      </c>
      <c r="AV771" s="99">
        <f t="shared" si="454"/>
        <v>2300</v>
      </c>
      <c r="AW771" s="100">
        <f>AO771*0.15</f>
        <v>2414.9999999999995</v>
      </c>
      <c r="AX771" s="240" t="s">
        <v>2995</v>
      </c>
      <c r="AY771" s="101">
        <v>840</v>
      </c>
      <c r="AZ771" s="102">
        <v>420</v>
      </c>
      <c r="BA771" s="102">
        <v>280</v>
      </c>
      <c r="BB771" s="102">
        <v>210</v>
      </c>
      <c r="BC771" s="204">
        <v>720</v>
      </c>
      <c r="BD771" s="204">
        <v>360</v>
      </c>
      <c r="BE771" s="204">
        <v>240</v>
      </c>
      <c r="BF771" s="204">
        <v>180</v>
      </c>
      <c r="BG771" s="103">
        <f>AV771-AW771</f>
        <v>-114.99999999999955</v>
      </c>
      <c r="BJ771" s="235" t="e">
        <f>M771*#REF!</f>
        <v>#REF!</v>
      </c>
      <c r="BK771" s="235" t="e">
        <f>N771*#REF!</f>
        <v>#REF!</v>
      </c>
      <c r="BL771" s="235" t="e">
        <f>O771*#REF!</f>
        <v>#REF!</v>
      </c>
      <c r="BM771" s="235" t="e">
        <f>P771*#REF!</f>
        <v>#REF!</v>
      </c>
    </row>
    <row r="772" spans="1:65" s="18" customFormat="1" ht="35.1" customHeight="1" x14ac:dyDescent="0.25">
      <c r="A772" s="83" t="str">
        <f t="shared" si="446"/>
        <v>DQ10DT+1</v>
      </c>
      <c r="B772" s="83" t="str">
        <f t="shared" si="447"/>
        <v>DQ10DT+2</v>
      </c>
      <c r="C772" s="83" t="str">
        <f t="shared" si="448"/>
        <v>DQ10DT+3</v>
      </c>
      <c r="D772" s="83" t="str">
        <f t="shared" si="449"/>
        <v>DQ10DT+4</v>
      </c>
      <c r="E772" s="18" t="s">
        <v>2995</v>
      </c>
      <c r="F772" s="53">
        <v>10</v>
      </c>
      <c r="G772" s="53"/>
      <c r="H772" s="93" t="s">
        <v>6004</v>
      </c>
      <c r="I772" s="84" t="s">
        <v>6005</v>
      </c>
      <c r="J772" s="84" t="s">
        <v>3239</v>
      </c>
      <c r="K772" s="84"/>
      <c r="L772" s="87" t="s">
        <v>6006</v>
      </c>
      <c r="M772" s="96"/>
      <c r="N772" s="96"/>
      <c r="O772" s="96"/>
      <c r="P772" s="96"/>
      <c r="Q772" s="95"/>
      <c r="R772" s="95"/>
      <c r="S772" s="95"/>
      <c r="T772" s="95"/>
      <c r="U772" s="237"/>
      <c r="V772" s="237"/>
      <c r="W772" s="237"/>
      <c r="X772" s="237"/>
      <c r="Y772" s="238"/>
      <c r="Z772" s="238"/>
      <c r="AA772" s="238"/>
      <c r="AB772" s="238"/>
      <c r="AC772" s="237"/>
      <c r="AD772" s="237"/>
      <c r="AE772" s="237"/>
      <c r="AF772" s="237"/>
      <c r="AG772" s="238"/>
      <c r="AH772" s="238"/>
      <c r="AI772" s="238"/>
      <c r="AJ772" s="238"/>
      <c r="AK772" s="86"/>
      <c r="AL772" s="86"/>
      <c r="AM772" s="239"/>
      <c r="AN772" s="239"/>
      <c r="AO772" s="98"/>
      <c r="AP772" s="98"/>
      <c r="AQ772" s="98"/>
      <c r="AR772" s="98"/>
      <c r="AS772" s="98"/>
      <c r="AT772" s="98"/>
      <c r="AU772" s="98"/>
      <c r="AV772" s="98"/>
      <c r="AW772" s="58"/>
      <c r="AX772" s="240" t="s">
        <v>2995</v>
      </c>
      <c r="AY772" s="101"/>
      <c r="AZ772" s="102"/>
      <c r="BA772" s="102"/>
      <c r="BB772" s="102"/>
      <c r="BC772" s="204"/>
      <c r="BD772" s="204"/>
      <c r="BE772" s="204"/>
      <c r="BF772" s="204"/>
    </row>
    <row r="773" spans="1:65" s="18" customFormat="1" ht="35.1" customHeight="1" x14ac:dyDescent="0.25">
      <c r="A773" s="83" t="str">
        <f t="shared" si="446"/>
        <v>DQ10DT_D1+1</v>
      </c>
      <c r="B773" s="83" t="str">
        <f t="shared" si="447"/>
        <v>DQ10DT_D1+2</v>
      </c>
      <c r="C773" s="83" t="str">
        <f t="shared" si="448"/>
        <v>DQ10DT_D1+3</v>
      </c>
      <c r="D773" s="83" t="str">
        <f t="shared" si="449"/>
        <v>DQ10DT_D1+4</v>
      </c>
      <c r="E773" s="18" t="s">
        <v>2995</v>
      </c>
      <c r="F773" s="53"/>
      <c r="G773" s="53"/>
      <c r="H773" s="93" t="s">
        <v>6007</v>
      </c>
      <c r="I773" s="84" t="s">
        <v>6008</v>
      </c>
      <c r="J773" s="84" t="s">
        <v>3239</v>
      </c>
      <c r="K773" s="84" t="str">
        <f t="shared" si="423"/>
        <v>DQ10DT_D1</v>
      </c>
      <c r="L773" s="84" t="s">
        <v>6009</v>
      </c>
      <c r="M773" s="95">
        <v>1700</v>
      </c>
      <c r="N773" s="96">
        <v>700</v>
      </c>
      <c r="O773" s="96">
        <v>400</v>
      </c>
      <c r="P773" s="96">
        <v>200</v>
      </c>
      <c r="Q773" s="95" t="e">
        <f>VLOOKUP(H773&amp;"Vị trí 1",#REF!,9,0)</f>
        <v>#REF!</v>
      </c>
      <c r="R773" s="95" t="e">
        <f>VLOOKUP(H773&amp;"Vị trí 2",#REF!,9,0)</f>
        <v>#REF!</v>
      </c>
      <c r="S773" s="95" t="e">
        <f>VLOOKUP(H773&amp;"Vị trí 3",#REF!,9,0)</f>
        <v>#REF!</v>
      </c>
      <c r="T773" s="95" t="e">
        <f>VLOOKUP(H773&amp;"Vị trí 4",#REF!,9,0)</f>
        <v>#REF!</v>
      </c>
      <c r="U773" s="237"/>
      <c r="V773" s="237"/>
      <c r="W773" s="237"/>
      <c r="X773" s="237"/>
      <c r="Y773" s="238"/>
      <c r="Z773" s="238"/>
      <c r="AA773" s="238"/>
      <c r="AB773" s="238"/>
      <c r="AC773" s="237"/>
      <c r="AD773" s="237"/>
      <c r="AE773" s="237"/>
      <c r="AF773" s="237"/>
      <c r="AG773" s="238"/>
      <c r="AH773" s="238"/>
      <c r="AI773" s="238"/>
      <c r="AJ773" s="238"/>
      <c r="AK773" s="86">
        <v>7.93</v>
      </c>
      <c r="AL773" s="86"/>
      <c r="AM773" s="239"/>
      <c r="AN773" s="239">
        <f>ROUNDDOWN(AK773*$AN$10/$AK$10,1)</f>
        <v>4.5999999999999996</v>
      </c>
      <c r="AO773" s="98">
        <f t="shared" ref="AO773:AR774" si="455">M773*$AN773</f>
        <v>7819.9999999999991</v>
      </c>
      <c r="AP773" s="98">
        <f t="shared" si="455"/>
        <v>3219.9999999999995</v>
      </c>
      <c r="AQ773" s="98">
        <f t="shared" si="455"/>
        <v>1839.9999999999998</v>
      </c>
      <c r="AR773" s="98">
        <f t="shared" si="455"/>
        <v>919.99999999999989</v>
      </c>
      <c r="AS773" s="99">
        <f t="shared" ref="AS773:AV774" si="456">IF(AO773&lt;1000,ROUND(AO773,-1),ROUND(AO773,-2))</f>
        <v>7800</v>
      </c>
      <c r="AT773" s="99">
        <f t="shared" si="456"/>
        <v>3200</v>
      </c>
      <c r="AU773" s="99">
        <f t="shared" si="456"/>
        <v>1800</v>
      </c>
      <c r="AV773" s="99">
        <f t="shared" si="456"/>
        <v>920</v>
      </c>
      <c r="AW773" s="100">
        <f>AO773*0.15</f>
        <v>1172.9999999999998</v>
      </c>
      <c r="AX773" s="240" t="s">
        <v>2995</v>
      </c>
      <c r="AY773" s="101">
        <v>2380</v>
      </c>
      <c r="AZ773" s="102">
        <v>910</v>
      </c>
      <c r="BA773" s="102">
        <v>560</v>
      </c>
      <c r="BB773" s="102">
        <v>350</v>
      </c>
      <c r="BC773" s="204">
        <v>2040</v>
      </c>
      <c r="BD773" s="204">
        <v>780</v>
      </c>
      <c r="BE773" s="204">
        <v>480</v>
      </c>
      <c r="BF773" s="204">
        <v>300</v>
      </c>
      <c r="BG773" s="103">
        <f>AV773-AW773</f>
        <v>-252.99999999999977</v>
      </c>
      <c r="BJ773" s="235" t="e">
        <f>M773*#REF!</f>
        <v>#REF!</v>
      </c>
      <c r="BK773" s="235" t="e">
        <f>N773*#REF!</f>
        <v>#REF!</v>
      </c>
      <c r="BL773" s="235" t="e">
        <f>O773*#REF!</f>
        <v>#REF!</v>
      </c>
      <c r="BM773" s="235" t="e">
        <f>P773*#REF!</f>
        <v>#REF!</v>
      </c>
    </row>
    <row r="774" spans="1:65" s="18" customFormat="1" ht="35.1" customHeight="1" x14ac:dyDescent="0.25">
      <c r="A774" s="83" t="str">
        <f t="shared" si="446"/>
        <v>DQ10DT_D2+1</v>
      </c>
      <c r="B774" s="83" t="str">
        <f t="shared" si="447"/>
        <v>DQ10DT_D2+2</v>
      </c>
      <c r="C774" s="83" t="str">
        <f t="shared" si="448"/>
        <v>DQ10DT_D2+3</v>
      </c>
      <c r="D774" s="83" t="str">
        <f t="shared" si="449"/>
        <v>DQ10DT_D2+4</v>
      </c>
      <c r="E774" s="18" t="s">
        <v>2995</v>
      </c>
      <c r="F774" s="53"/>
      <c r="G774" s="53"/>
      <c r="H774" s="93" t="s">
        <v>6010</v>
      </c>
      <c r="I774" s="84" t="s">
        <v>6011</v>
      </c>
      <c r="J774" s="84" t="s">
        <v>3239</v>
      </c>
      <c r="K774" s="84" t="str">
        <f t="shared" si="423"/>
        <v>DQ10DT_D2</v>
      </c>
      <c r="L774" s="305" t="s">
        <v>6012</v>
      </c>
      <c r="M774" s="96">
        <v>800</v>
      </c>
      <c r="N774" s="96">
        <v>400</v>
      </c>
      <c r="O774" s="96">
        <v>300</v>
      </c>
      <c r="P774" s="96">
        <v>200</v>
      </c>
      <c r="Q774" s="95" t="e">
        <f>VLOOKUP(H774&amp;"Vị trí 1",#REF!,9,0)</f>
        <v>#REF!</v>
      </c>
      <c r="R774" s="95" t="e">
        <f>VLOOKUP(H774&amp;"Vị trí 2",#REF!,9,0)</f>
        <v>#REF!</v>
      </c>
      <c r="S774" s="95" t="e">
        <f>VLOOKUP(H774&amp;"Vị trí 3",#REF!,9,0)</f>
        <v>#REF!</v>
      </c>
      <c r="T774" s="95" t="e">
        <f>VLOOKUP(H774&amp;"Vị trí 4",#REF!,9,0)</f>
        <v>#REF!</v>
      </c>
      <c r="U774" s="237" t="e">
        <f>VLOOKUP(A774,#REF!,32,0)</f>
        <v>#REF!</v>
      </c>
      <c r="V774" s="237" t="e">
        <f>VLOOKUP(B774,#REF!,32,0)</f>
        <v>#REF!</v>
      </c>
      <c r="W774" s="237"/>
      <c r="X774" s="237"/>
      <c r="Y774" s="238" t="e">
        <f>U774/M774</f>
        <v>#REF!</v>
      </c>
      <c r="Z774" s="238" t="e">
        <f>V774/N774</f>
        <v>#REF!</v>
      </c>
      <c r="AA774" s="238"/>
      <c r="AB774" s="238"/>
      <c r="AC774" s="237"/>
      <c r="AD774" s="237"/>
      <c r="AE774" s="237"/>
      <c r="AF774" s="237"/>
      <c r="AG774" s="238"/>
      <c r="AH774" s="238"/>
      <c r="AI774" s="238"/>
      <c r="AJ774" s="238"/>
      <c r="AK774" s="86">
        <v>7.93</v>
      </c>
      <c r="AL774" s="86"/>
      <c r="AM774" s="239"/>
      <c r="AN774" s="239">
        <f>ROUNDDOWN(AK774*$AN$10/$AK$10,1)</f>
        <v>4.5999999999999996</v>
      </c>
      <c r="AO774" s="98">
        <f t="shared" si="455"/>
        <v>3679.9999999999995</v>
      </c>
      <c r="AP774" s="98">
        <f t="shared" si="455"/>
        <v>1839.9999999999998</v>
      </c>
      <c r="AQ774" s="98">
        <f t="shared" si="455"/>
        <v>1380</v>
      </c>
      <c r="AR774" s="98">
        <f t="shared" si="455"/>
        <v>919.99999999999989</v>
      </c>
      <c r="AS774" s="99">
        <f t="shared" si="456"/>
        <v>3700</v>
      </c>
      <c r="AT774" s="99">
        <f t="shared" si="456"/>
        <v>1800</v>
      </c>
      <c r="AU774" s="99">
        <f t="shared" si="456"/>
        <v>1400</v>
      </c>
      <c r="AV774" s="99">
        <f t="shared" si="456"/>
        <v>920</v>
      </c>
      <c r="AW774" s="100">
        <f>AO774*0.15</f>
        <v>551.99999999999989</v>
      </c>
      <c r="AX774" s="240" t="s">
        <v>2995</v>
      </c>
      <c r="AY774" s="101">
        <v>1820</v>
      </c>
      <c r="AZ774" s="102">
        <v>840</v>
      </c>
      <c r="BA774" s="102">
        <v>560</v>
      </c>
      <c r="BB774" s="102">
        <v>280</v>
      </c>
      <c r="BC774" s="204">
        <v>1560</v>
      </c>
      <c r="BD774" s="204">
        <v>720</v>
      </c>
      <c r="BE774" s="204">
        <v>480</v>
      </c>
      <c r="BF774" s="204">
        <v>240</v>
      </c>
      <c r="BG774" s="103">
        <f>AV774-AW774</f>
        <v>368.00000000000011</v>
      </c>
      <c r="BJ774" s="235" t="e">
        <f>M774*#REF!</f>
        <v>#REF!</v>
      </c>
      <c r="BK774" s="235" t="e">
        <f>N774*#REF!</f>
        <v>#REF!</v>
      </c>
      <c r="BL774" s="235" t="e">
        <f>O774*#REF!</f>
        <v>#REF!</v>
      </c>
      <c r="BM774" s="235" t="e">
        <f>P774*#REF!</f>
        <v>#REF!</v>
      </c>
    </row>
    <row r="775" spans="1:65" s="18" customFormat="1" ht="35.1" customHeight="1" x14ac:dyDescent="0.25">
      <c r="A775" s="83" t="str">
        <f t="shared" si="446"/>
        <v>DQ11DT+1</v>
      </c>
      <c r="B775" s="83" t="str">
        <f t="shared" si="447"/>
        <v>DQ11DT+2</v>
      </c>
      <c r="C775" s="83" t="str">
        <f t="shared" si="448"/>
        <v>DQ11DT+3</v>
      </c>
      <c r="D775" s="83" t="str">
        <f t="shared" si="449"/>
        <v>DQ11DT+4</v>
      </c>
      <c r="E775" s="18" t="s">
        <v>2995</v>
      </c>
      <c r="F775" s="53">
        <v>11</v>
      </c>
      <c r="G775" s="53"/>
      <c r="H775" s="93" t="s">
        <v>6013</v>
      </c>
      <c r="I775" s="84" t="s">
        <v>6014</v>
      </c>
      <c r="J775" s="84" t="s">
        <v>6015</v>
      </c>
      <c r="K775" s="84"/>
      <c r="L775" s="84" t="s">
        <v>6016</v>
      </c>
      <c r="M775" s="96"/>
      <c r="N775" s="96"/>
      <c r="O775" s="96"/>
      <c r="P775" s="96"/>
      <c r="Q775" s="95"/>
      <c r="R775" s="95"/>
      <c r="S775" s="95"/>
      <c r="T775" s="95"/>
      <c r="U775" s="237" t="e">
        <f>VLOOKUP(A775,#REF!,32,0)</f>
        <v>#REF!</v>
      </c>
      <c r="V775" s="237"/>
      <c r="W775" s="237"/>
      <c r="X775" s="237"/>
      <c r="Y775" s="238" t="e">
        <f>U775/M775</f>
        <v>#REF!</v>
      </c>
      <c r="Z775" s="238"/>
      <c r="AA775" s="238"/>
      <c r="AB775" s="238"/>
      <c r="AC775" s="237"/>
      <c r="AD775" s="237"/>
      <c r="AE775" s="237"/>
      <c r="AF775" s="237"/>
      <c r="AG775" s="238"/>
      <c r="AH775" s="238"/>
      <c r="AI775" s="238"/>
      <c r="AJ775" s="238"/>
      <c r="AK775" s="86"/>
      <c r="AL775" s="86"/>
      <c r="AM775" s="239"/>
      <c r="AN775" s="239"/>
      <c r="AO775" s="98"/>
      <c r="AP775" s="98"/>
      <c r="AQ775" s="98"/>
      <c r="AR775" s="98"/>
      <c r="AS775" s="98"/>
      <c r="AT775" s="98"/>
      <c r="AU775" s="98"/>
      <c r="AV775" s="98"/>
      <c r="AW775" s="58"/>
      <c r="AX775" s="240" t="s">
        <v>2995</v>
      </c>
      <c r="AY775" s="101">
        <v>2030</v>
      </c>
      <c r="AZ775" s="102">
        <v>980</v>
      </c>
      <c r="BA775" s="102">
        <v>630</v>
      </c>
      <c r="BB775" s="102">
        <v>350</v>
      </c>
      <c r="BC775" s="204">
        <v>1740</v>
      </c>
      <c r="BD775" s="204">
        <v>840</v>
      </c>
      <c r="BE775" s="204">
        <v>540</v>
      </c>
      <c r="BF775" s="204">
        <v>300</v>
      </c>
      <c r="BJ775" s="235" t="e">
        <f>M775*#REF!</f>
        <v>#REF!</v>
      </c>
      <c r="BK775" s="235" t="e">
        <f>N775*#REF!</f>
        <v>#REF!</v>
      </c>
      <c r="BL775" s="235" t="e">
        <f>O775*#REF!</f>
        <v>#REF!</v>
      </c>
      <c r="BM775" s="235" t="e">
        <f>P775*#REF!</f>
        <v>#REF!</v>
      </c>
    </row>
    <row r="776" spans="1:65" s="18" customFormat="1" ht="35.1" customHeight="1" x14ac:dyDescent="0.25">
      <c r="A776" s="83" t="str">
        <f t="shared" si="446"/>
        <v>DQ11DT_D1+1</v>
      </c>
      <c r="B776" s="83" t="str">
        <f t="shared" si="447"/>
        <v>DQ11DT_D1+2</v>
      </c>
      <c r="C776" s="83" t="str">
        <f t="shared" si="448"/>
        <v>DQ11DT_D1+3</v>
      </c>
      <c r="D776" s="83" t="str">
        <f t="shared" si="449"/>
        <v>DQ11DT_D1+4</v>
      </c>
      <c r="E776" s="18" t="s">
        <v>2995</v>
      </c>
      <c r="F776" s="53"/>
      <c r="G776" s="53"/>
      <c r="H776" s="93" t="s">
        <v>6017</v>
      </c>
      <c r="I776" s="84" t="s">
        <v>6018</v>
      </c>
      <c r="J776" s="84" t="s">
        <v>6015</v>
      </c>
      <c r="K776" s="84" t="str">
        <f t="shared" si="423"/>
        <v>DQ11DT_D1</v>
      </c>
      <c r="L776" s="84" t="s">
        <v>6019</v>
      </c>
      <c r="M776" s="95">
        <v>1700</v>
      </c>
      <c r="N776" s="96">
        <v>800</v>
      </c>
      <c r="O776" s="96">
        <v>500</v>
      </c>
      <c r="P776" s="96">
        <v>300</v>
      </c>
      <c r="Q776" s="95" t="e">
        <f>VLOOKUP(H776&amp;"Vị trí 1",#REF!,9,0)</f>
        <v>#REF!</v>
      </c>
      <c r="R776" s="95" t="e">
        <f>VLOOKUP(H776&amp;"Vị trí 2",#REF!,9,0)</f>
        <v>#REF!</v>
      </c>
      <c r="S776" s="95" t="e">
        <f>VLOOKUP(H776&amp;"Vị trí 3",#REF!,9,0)</f>
        <v>#REF!</v>
      </c>
      <c r="T776" s="95" t="e">
        <f>VLOOKUP(H776&amp;"Vị trí 4",#REF!,9,0)</f>
        <v>#REF!</v>
      </c>
      <c r="U776" s="237"/>
      <c r="V776" s="237"/>
      <c r="W776" s="237"/>
      <c r="X776" s="237"/>
      <c r="Y776" s="238"/>
      <c r="Z776" s="238"/>
      <c r="AA776" s="238"/>
      <c r="AB776" s="238"/>
      <c r="AC776" s="237"/>
      <c r="AD776" s="237"/>
      <c r="AE776" s="237"/>
      <c r="AF776" s="237"/>
      <c r="AG776" s="238"/>
      <c r="AH776" s="238"/>
      <c r="AI776" s="238"/>
      <c r="AJ776" s="238"/>
      <c r="AK776" s="86">
        <v>7.93</v>
      </c>
      <c r="AL776" s="86"/>
      <c r="AM776" s="239"/>
      <c r="AN776" s="239">
        <f>ROUNDDOWN(AK776*$AN$10/$AK$10,1)</f>
        <v>4.5999999999999996</v>
      </c>
      <c r="AO776" s="98">
        <f t="shared" ref="AO776:AR777" si="457">M776*$AN776</f>
        <v>7819.9999999999991</v>
      </c>
      <c r="AP776" s="98">
        <f t="shared" si="457"/>
        <v>3679.9999999999995</v>
      </c>
      <c r="AQ776" s="98">
        <f t="shared" si="457"/>
        <v>2300</v>
      </c>
      <c r="AR776" s="98">
        <f t="shared" si="457"/>
        <v>1380</v>
      </c>
      <c r="AS776" s="99">
        <f t="shared" ref="AS776:AV777" si="458">IF(AO776&lt;1000,ROUND(AO776,-1),ROUND(AO776,-2))</f>
        <v>7800</v>
      </c>
      <c r="AT776" s="99">
        <f t="shared" si="458"/>
        <v>3700</v>
      </c>
      <c r="AU776" s="99">
        <f t="shared" si="458"/>
        <v>2300</v>
      </c>
      <c r="AV776" s="99">
        <f t="shared" si="458"/>
        <v>1400</v>
      </c>
      <c r="AW776" s="100">
        <f>AO776*0.15</f>
        <v>1172.9999999999998</v>
      </c>
      <c r="AX776" s="240" t="s">
        <v>2995</v>
      </c>
      <c r="AY776" s="101"/>
      <c r="AZ776" s="102"/>
      <c r="BA776" s="102"/>
      <c r="BB776" s="102"/>
      <c r="BC776" s="204"/>
      <c r="BD776" s="204"/>
      <c r="BE776" s="204"/>
      <c r="BF776" s="204"/>
      <c r="BG776" s="103">
        <f>AV776-AW776</f>
        <v>227.00000000000023</v>
      </c>
    </row>
    <row r="777" spans="1:65" s="18" customFormat="1" ht="35.1" customHeight="1" x14ac:dyDescent="0.25">
      <c r="A777" s="83" t="str">
        <f t="shared" si="446"/>
        <v>DQ11DT_D2+1</v>
      </c>
      <c r="B777" s="83" t="str">
        <f t="shared" si="447"/>
        <v>DQ11DT_D2+2</v>
      </c>
      <c r="C777" s="83" t="str">
        <f t="shared" si="448"/>
        <v>DQ11DT_D2+3</v>
      </c>
      <c r="D777" s="83" t="str">
        <f t="shared" si="449"/>
        <v>DQ11DT_D2+4</v>
      </c>
      <c r="E777" s="18" t="s">
        <v>2995</v>
      </c>
      <c r="F777" s="53"/>
      <c r="G777" s="53"/>
      <c r="H777" s="93" t="s">
        <v>6020</v>
      </c>
      <c r="I777" s="84" t="s">
        <v>6021</v>
      </c>
      <c r="J777" s="84" t="s">
        <v>6022</v>
      </c>
      <c r="K777" s="84" t="str">
        <f t="shared" si="423"/>
        <v>DQ11DT_D2</v>
      </c>
      <c r="L777" s="84" t="s">
        <v>6016</v>
      </c>
      <c r="M777" s="95">
        <v>1200</v>
      </c>
      <c r="N777" s="96">
        <v>600</v>
      </c>
      <c r="O777" s="96">
        <v>400</v>
      </c>
      <c r="P777" s="96">
        <v>300</v>
      </c>
      <c r="Q777" s="95" t="e">
        <f>VLOOKUP(H777&amp;"Vị trí 1",#REF!,9,0)</f>
        <v>#REF!</v>
      </c>
      <c r="R777" s="95" t="e">
        <f>VLOOKUP(H777&amp;"Vị trí 2",#REF!,9,0)</f>
        <v>#REF!</v>
      </c>
      <c r="S777" s="95" t="e">
        <f>VLOOKUP(H777&amp;"Vị trí 3",#REF!,9,0)</f>
        <v>#REF!</v>
      </c>
      <c r="T777" s="95" t="e">
        <f>VLOOKUP(H777&amp;"Vị trí 4",#REF!,9,0)</f>
        <v>#REF!</v>
      </c>
      <c r="U777" s="237"/>
      <c r="V777" s="237"/>
      <c r="W777" s="237"/>
      <c r="X777" s="237"/>
      <c r="Y777" s="238"/>
      <c r="Z777" s="238"/>
      <c r="AA777" s="238"/>
      <c r="AB777" s="238"/>
      <c r="AC777" s="237"/>
      <c r="AD777" s="237"/>
      <c r="AE777" s="237"/>
      <c r="AF777" s="237"/>
      <c r="AG777" s="238"/>
      <c r="AH777" s="238"/>
      <c r="AI777" s="238"/>
      <c r="AJ777" s="238"/>
      <c r="AK777" s="86">
        <v>7.2254922407413762</v>
      </c>
      <c r="AL777" s="86"/>
      <c r="AM777" s="239"/>
      <c r="AN777" s="239">
        <f>ROUNDDOWN(AK777*$AN$10/$AK$10,1)</f>
        <v>4.2</v>
      </c>
      <c r="AO777" s="98">
        <f t="shared" si="457"/>
        <v>5040</v>
      </c>
      <c r="AP777" s="98">
        <f t="shared" si="457"/>
        <v>2520</v>
      </c>
      <c r="AQ777" s="98">
        <f t="shared" si="457"/>
        <v>1680</v>
      </c>
      <c r="AR777" s="98">
        <f t="shared" si="457"/>
        <v>1260</v>
      </c>
      <c r="AS777" s="99">
        <f t="shared" si="458"/>
        <v>5000</v>
      </c>
      <c r="AT777" s="99">
        <f t="shared" si="458"/>
        <v>2500</v>
      </c>
      <c r="AU777" s="99">
        <f t="shared" si="458"/>
        <v>1700</v>
      </c>
      <c r="AV777" s="99">
        <f t="shared" si="458"/>
        <v>1300</v>
      </c>
      <c r="AW777" s="100">
        <f>AO777*0.15</f>
        <v>756</v>
      </c>
      <c r="AX777" s="240" t="s">
        <v>2995</v>
      </c>
      <c r="AY777" s="101">
        <v>4620</v>
      </c>
      <c r="AZ777" s="102">
        <v>1260</v>
      </c>
      <c r="BA777" s="102">
        <v>910</v>
      </c>
      <c r="BB777" s="102">
        <v>700</v>
      </c>
      <c r="BC777" s="204">
        <v>3960</v>
      </c>
      <c r="BD777" s="204">
        <v>1080</v>
      </c>
      <c r="BE777" s="204">
        <v>780</v>
      </c>
      <c r="BF777" s="204">
        <v>600</v>
      </c>
      <c r="BG777" s="103">
        <f>AV777-AW777</f>
        <v>544</v>
      </c>
      <c r="BJ777" s="235" t="e">
        <f>M777*#REF!</f>
        <v>#REF!</v>
      </c>
      <c r="BK777" s="235" t="e">
        <f>N777*#REF!</f>
        <v>#REF!</v>
      </c>
      <c r="BL777" s="235" t="e">
        <f>O777*#REF!</f>
        <v>#REF!</v>
      </c>
      <c r="BM777" s="235" t="e">
        <f>P777*#REF!</f>
        <v>#REF!</v>
      </c>
    </row>
    <row r="778" spans="1:65" s="18" customFormat="1" ht="35.1" customHeight="1" x14ac:dyDescent="0.25">
      <c r="A778" s="83" t="str">
        <f t="shared" si="446"/>
        <v>DQ12DT+1</v>
      </c>
      <c r="B778" s="83" t="str">
        <f t="shared" si="447"/>
        <v>DQ12DT+2</v>
      </c>
      <c r="C778" s="83" t="str">
        <f t="shared" si="448"/>
        <v>DQ12DT+3</v>
      </c>
      <c r="D778" s="83" t="str">
        <f t="shared" si="449"/>
        <v>DQ12DT+4</v>
      </c>
      <c r="E778" s="18" t="s">
        <v>2995</v>
      </c>
      <c r="F778" s="53">
        <v>12</v>
      </c>
      <c r="G778" s="53"/>
      <c r="H778" s="93" t="s">
        <v>6023</v>
      </c>
      <c r="I778" s="84" t="s">
        <v>6024</v>
      </c>
      <c r="J778" s="84" t="s">
        <v>3239</v>
      </c>
      <c r="K778" s="84"/>
      <c r="L778" s="84" t="s">
        <v>6025</v>
      </c>
      <c r="M778" s="96"/>
      <c r="N778" s="96"/>
      <c r="O778" s="96"/>
      <c r="P778" s="96"/>
      <c r="Q778" s="95"/>
      <c r="R778" s="95"/>
      <c r="S778" s="95"/>
      <c r="T778" s="95"/>
      <c r="U778" s="237"/>
      <c r="V778" s="237"/>
      <c r="W778" s="237"/>
      <c r="X778" s="237"/>
      <c r="Y778" s="238"/>
      <c r="Z778" s="238"/>
      <c r="AA778" s="238"/>
      <c r="AB778" s="238"/>
      <c r="AC778" s="237"/>
      <c r="AD778" s="237"/>
      <c r="AE778" s="237"/>
      <c r="AF778" s="237"/>
      <c r="AG778" s="238"/>
      <c r="AH778" s="238"/>
      <c r="AI778" s="238"/>
      <c r="AJ778" s="238"/>
      <c r="AK778" s="86"/>
      <c r="AL778" s="86"/>
      <c r="AM778" s="239"/>
      <c r="AN778" s="239"/>
      <c r="AO778" s="98"/>
      <c r="AP778" s="98"/>
      <c r="AQ778" s="98"/>
      <c r="AR778" s="98"/>
      <c r="AS778" s="98"/>
      <c r="AT778" s="98"/>
      <c r="AU778" s="98"/>
      <c r="AV778" s="98"/>
      <c r="AW778" s="58"/>
      <c r="AX778" s="240" t="s">
        <v>2995</v>
      </c>
      <c r="AY778" s="101">
        <v>2940</v>
      </c>
      <c r="AZ778" s="102">
        <v>1050</v>
      </c>
      <c r="BA778" s="102">
        <v>630</v>
      </c>
      <c r="BB778" s="102">
        <v>420</v>
      </c>
      <c r="BC778" s="204">
        <v>2520</v>
      </c>
      <c r="BD778" s="204">
        <v>900</v>
      </c>
      <c r="BE778" s="204">
        <v>540</v>
      </c>
      <c r="BF778" s="204">
        <v>360</v>
      </c>
      <c r="BJ778" s="235" t="e">
        <f>M778*#REF!</f>
        <v>#REF!</v>
      </c>
      <c r="BK778" s="235" t="e">
        <f>N778*#REF!</f>
        <v>#REF!</v>
      </c>
      <c r="BL778" s="235" t="e">
        <f>O778*#REF!</f>
        <v>#REF!</v>
      </c>
      <c r="BM778" s="235" t="e">
        <f>P778*#REF!</f>
        <v>#REF!</v>
      </c>
    </row>
    <row r="779" spans="1:65" s="18" customFormat="1" ht="35.1" customHeight="1" x14ac:dyDescent="0.25">
      <c r="A779" s="83" t="str">
        <f t="shared" si="446"/>
        <v>DQ12DT_D1+1</v>
      </c>
      <c r="B779" s="83" t="str">
        <f t="shared" si="447"/>
        <v>DQ12DT_D1+2</v>
      </c>
      <c r="C779" s="83" t="str">
        <f t="shared" si="448"/>
        <v>DQ12DT_D1+3</v>
      </c>
      <c r="D779" s="83" t="str">
        <f t="shared" si="449"/>
        <v>DQ12DT_D1+4</v>
      </c>
      <c r="E779" s="18" t="s">
        <v>2995</v>
      </c>
      <c r="F779" s="53"/>
      <c r="G779" s="53"/>
      <c r="H779" s="93" t="s">
        <v>6026</v>
      </c>
      <c r="I779" s="84" t="s">
        <v>6027</v>
      </c>
      <c r="J779" s="84" t="s">
        <v>3239</v>
      </c>
      <c r="K779" s="84" t="str">
        <f t="shared" si="423"/>
        <v>DQ12DT_D1</v>
      </c>
      <c r="L779" s="84" t="s">
        <v>5973</v>
      </c>
      <c r="M779" s="95">
        <v>3400</v>
      </c>
      <c r="N779" s="95">
        <v>1300</v>
      </c>
      <c r="O779" s="96">
        <v>800</v>
      </c>
      <c r="P779" s="96">
        <v>500</v>
      </c>
      <c r="Q779" s="95" t="e">
        <f>VLOOKUP(H779&amp;"Vị trí 1",#REF!,9,0)</f>
        <v>#REF!</v>
      </c>
      <c r="R779" s="95" t="e">
        <f>VLOOKUP(H779&amp;"Vị trí 2",#REF!,9,0)</f>
        <v>#REF!</v>
      </c>
      <c r="S779" s="95" t="e">
        <f>VLOOKUP(H779&amp;"Vị trí 3",#REF!,9,0)</f>
        <v>#REF!</v>
      </c>
      <c r="T779" s="95" t="e">
        <f>VLOOKUP(H779&amp;"Vị trí 4",#REF!,9,0)</f>
        <v>#REF!</v>
      </c>
      <c r="U779" s="237"/>
      <c r="V779" s="237"/>
      <c r="W779" s="237"/>
      <c r="X779" s="237"/>
      <c r="Y779" s="238"/>
      <c r="Z779" s="238"/>
      <c r="AA779" s="238"/>
      <c r="AB779" s="238"/>
      <c r="AC779" s="237"/>
      <c r="AD779" s="237"/>
      <c r="AE779" s="237"/>
      <c r="AF779" s="237"/>
      <c r="AG779" s="238"/>
      <c r="AH779" s="238"/>
      <c r="AI779" s="238"/>
      <c r="AJ779" s="238"/>
      <c r="AK779" s="86">
        <v>7.93</v>
      </c>
      <c r="AL779" s="86"/>
      <c r="AM779" s="239"/>
      <c r="AN779" s="239">
        <f>ROUNDDOWN(AK779*$AN$10/$AK$10,1)</f>
        <v>4.5999999999999996</v>
      </c>
      <c r="AO779" s="98">
        <f t="shared" ref="AO779:AR781" si="459">M779*$AN779</f>
        <v>15639.999999999998</v>
      </c>
      <c r="AP779" s="98">
        <f t="shared" si="459"/>
        <v>5979.9999999999991</v>
      </c>
      <c r="AQ779" s="98">
        <f t="shared" si="459"/>
        <v>3679.9999999999995</v>
      </c>
      <c r="AR779" s="98">
        <f t="shared" si="459"/>
        <v>2300</v>
      </c>
      <c r="AS779" s="99">
        <f t="shared" ref="AS779:AV781" si="460">IF(AO779&lt;1000,ROUND(AO779,-1),ROUND(AO779,-2))</f>
        <v>15600</v>
      </c>
      <c r="AT779" s="99">
        <f t="shared" si="460"/>
        <v>6000</v>
      </c>
      <c r="AU779" s="99">
        <f t="shared" si="460"/>
        <v>3700</v>
      </c>
      <c r="AV779" s="99">
        <f t="shared" si="460"/>
        <v>2300</v>
      </c>
      <c r="AW779" s="100">
        <f>AO779*0.15</f>
        <v>2345.9999999999995</v>
      </c>
      <c r="AX779" s="240" t="s">
        <v>2995</v>
      </c>
      <c r="AY779" s="101"/>
      <c r="AZ779" s="102"/>
      <c r="BA779" s="102"/>
      <c r="BB779" s="102"/>
      <c r="BC779" s="204"/>
      <c r="BD779" s="204"/>
      <c r="BE779" s="204"/>
      <c r="BF779" s="204"/>
      <c r="BG779" s="103">
        <f>AV779-AW779</f>
        <v>-45.999999999999545</v>
      </c>
    </row>
    <row r="780" spans="1:65" s="18" customFormat="1" ht="35.1" customHeight="1" x14ac:dyDescent="0.25">
      <c r="A780" s="83" t="str">
        <f t="shared" si="446"/>
        <v>DQ12DT_D2+1</v>
      </c>
      <c r="B780" s="83" t="str">
        <f t="shared" si="447"/>
        <v>DQ12DT_D2+2</v>
      </c>
      <c r="C780" s="83" t="str">
        <f t="shared" si="448"/>
        <v>DQ12DT_D2+3</v>
      </c>
      <c r="D780" s="83" t="str">
        <f t="shared" si="449"/>
        <v>DQ12DT_D2+4</v>
      </c>
      <c r="E780" s="18" t="s">
        <v>2995</v>
      </c>
      <c r="F780" s="53"/>
      <c r="G780" s="53"/>
      <c r="H780" s="93" t="s">
        <v>6028</v>
      </c>
      <c r="I780" s="84" t="s">
        <v>6029</v>
      </c>
      <c r="J780" s="84" t="s">
        <v>6030</v>
      </c>
      <c r="K780" s="84" t="str">
        <f t="shared" ref="K780:K843" si="461">H780</f>
        <v>DQ12DT_D2</v>
      </c>
      <c r="L780" s="84" t="s">
        <v>6025</v>
      </c>
      <c r="M780" s="95">
        <v>2600</v>
      </c>
      <c r="N780" s="95">
        <v>1200</v>
      </c>
      <c r="O780" s="96">
        <v>800</v>
      </c>
      <c r="P780" s="96">
        <v>400</v>
      </c>
      <c r="Q780" s="95" t="e">
        <f>VLOOKUP(H780&amp;"Vị trí 1",#REF!,9,0)</f>
        <v>#REF!</v>
      </c>
      <c r="R780" s="95" t="e">
        <f>VLOOKUP(H780&amp;"Vị trí 2",#REF!,9,0)</f>
        <v>#REF!</v>
      </c>
      <c r="S780" s="95" t="e">
        <f>VLOOKUP(H780&amp;"Vị trí 3",#REF!,9,0)</f>
        <v>#REF!</v>
      </c>
      <c r="T780" s="95" t="e">
        <f>VLOOKUP(H780&amp;"Vị trí 4",#REF!,9,0)</f>
        <v>#REF!</v>
      </c>
      <c r="U780" s="237"/>
      <c r="V780" s="237"/>
      <c r="W780" s="237"/>
      <c r="X780" s="237"/>
      <c r="Y780" s="238"/>
      <c r="Z780" s="238"/>
      <c r="AA780" s="238"/>
      <c r="AB780" s="238"/>
      <c r="AC780" s="237"/>
      <c r="AD780" s="237"/>
      <c r="AE780" s="237"/>
      <c r="AF780" s="237"/>
      <c r="AG780" s="238"/>
      <c r="AH780" s="238"/>
      <c r="AI780" s="238"/>
      <c r="AJ780" s="238"/>
      <c r="AK780" s="86">
        <v>7.3595433104265151</v>
      </c>
      <c r="AL780" s="86"/>
      <c r="AM780" s="239"/>
      <c r="AN780" s="239">
        <f>ROUNDDOWN(AK780*$AN$10/$AK$10,1)</f>
        <v>4.3</v>
      </c>
      <c r="AO780" s="98">
        <f t="shared" si="459"/>
        <v>11180</v>
      </c>
      <c r="AP780" s="98">
        <f t="shared" si="459"/>
        <v>5160</v>
      </c>
      <c r="AQ780" s="98">
        <f t="shared" si="459"/>
        <v>3440</v>
      </c>
      <c r="AR780" s="98">
        <f t="shared" si="459"/>
        <v>1720</v>
      </c>
      <c r="AS780" s="99">
        <f t="shared" si="460"/>
        <v>11200</v>
      </c>
      <c r="AT780" s="99">
        <f t="shared" si="460"/>
        <v>5200</v>
      </c>
      <c r="AU780" s="99">
        <f t="shared" si="460"/>
        <v>3400</v>
      </c>
      <c r="AV780" s="99">
        <f t="shared" si="460"/>
        <v>1700</v>
      </c>
      <c r="AW780" s="100">
        <f>AO780*0.15</f>
        <v>1677</v>
      </c>
      <c r="AX780" s="240" t="s">
        <v>2995</v>
      </c>
      <c r="AY780" s="101">
        <v>2170</v>
      </c>
      <c r="AZ780" s="102">
        <v>1050</v>
      </c>
      <c r="BA780" s="102">
        <v>630</v>
      </c>
      <c r="BB780" s="102">
        <v>350</v>
      </c>
      <c r="BC780" s="204">
        <v>1860</v>
      </c>
      <c r="BD780" s="204">
        <v>900</v>
      </c>
      <c r="BE780" s="204">
        <v>540</v>
      </c>
      <c r="BF780" s="204">
        <v>300</v>
      </c>
      <c r="BG780" s="103">
        <f>AV780-AW780</f>
        <v>23</v>
      </c>
      <c r="BJ780" s="235" t="e">
        <f>M780*#REF!</f>
        <v>#REF!</v>
      </c>
      <c r="BK780" s="235" t="e">
        <f>N780*#REF!</f>
        <v>#REF!</v>
      </c>
      <c r="BL780" s="235" t="e">
        <f>O780*#REF!</f>
        <v>#REF!</v>
      </c>
      <c r="BM780" s="235" t="e">
        <f>P780*#REF!</f>
        <v>#REF!</v>
      </c>
    </row>
    <row r="781" spans="1:65" s="18" customFormat="1" ht="35.1" customHeight="1" x14ac:dyDescent="0.25">
      <c r="A781" s="83" t="str">
        <f t="shared" si="446"/>
        <v>DQ13DT+1</v>
      </c>
      <c r="B781" s="83" t="str">
        <f t="shared" si="447"/>
        <v>DQ13DT+2</v>
      </c>
      <c r="C781" s="83" t="str">
        <f t="shared" si="448"/>
        <v>DQ13DT+3</v>
      </c>
      <c r="D781" s="83" t="str">
        <f t="shared" si="449"/>
        <v>DQ13DT+4</v>
      </c>
      <c r="E781" s="18" t="s">
        <v>2995</v>
      </c>
      <c r="F781" s="53">
        <v>13</v>
      </c>
      <c r="G781" s="53"/>
      <c r="H781" s="93" t="s">
        <v>6031</v>
      </c>
      <c r="I781" s="84" t="s">
        <v>208</v>
      </c>
      <c r="J781" s="84" t="s">
        <v>6030</v>
      </c>
      <c r="K781" s="84" t="str">
        <f t="shared" si="461"/>
        <v>DQ13DT</v>
      </c>
      <c r="L781" s="84" t="s">
        <v>6025</v>
      </c>
      <c r="M781" s="95">
        <v>2900</v>
      </c>
      <c r="N781" s="95">
        <v>1400</v>
      </c>
      <c r="O781" s="96">
        <v>900</v>
      </c>
      <c r="P781" s="96">
        <v>500</v>
      </c>
      <c r="Q781" s="95" t="e">
        <f>VLOOKUP(H781&amp;"Vị trí 1",#REF!,9,0)</f>
        <v>#REF!</v>
      </c>
      <c r="R781" s="95" t="e">
        <f>VLOOKUP(H781&amp;"Vị trí 2",#REF!,9,0)</f>
        <v>#REF!</v>
      </c>
      <c r="S781" s="95" t="e">
        <f>VLOOKUP(H781&amp;"Vị trí 3",#REF!,9,0)</f>
        <v>#REF!</v>
      </c>
      <c r="T781" s="95" t="e">
        <f>VLOOKUP(H781&amp;"Vị trí 4",#REF!,9,0)</f>
        <v>#REF!</v>
      </c>
      <c r="U781" s="237"/>
      <c r="V781" s="237"/>
      <c r="W781" s="237"/>
      <c r="X781" s="237"/>
      <c r="Y781" s="238"/>
      <c r="Z781" s="238"/>
      <c r="AA781" s="238"/>
      <c r="AB781" s="238"/>
      <c r="AC781" s="237"/>
      <c r="AD781" s="237"/>
      <c r="AE781" s="237"/>
      <c r="AF781" s="237"/>
      <c r="AG781" s="238"/>
      <c r="AH781" s="238"/>
      <c r="AI781" s="238"/>
      <c r="AJ781" s="238"/>
      <c r="AK781" s="86">
        <v>7.7531339482234571</v>
      </c>
      <c r="AL781" s="86"/>
      <c r="AM781" s="239"/>
      <c r="AN781" s="239">
        <f>ROUNDDOWN(AK781*$AN$10/$AK$10,1)</f>
        <v>4.5</v>
      </c>
      <c r="AO781" s="98">
        <f t="shared" si="459"/>
        <v>13050</v>
      </c>
      <c r="AP781" s="98">
        <f t="shared" si="459"/>
        <v>6300</v>
      </c>
      <c r="AQ781" s="98">
        <f t="shared" si="459"/>
        <v>4050</v>
      </c>
      <c r="AR781" s="98">
        <f t="shared" si="459"/>
        <v>2250</v>
      </c>
      <c r="AS781" s="99">
        <f t="shared" si="460"/>
        <v>13100</v>
      </c>
      <c r="AT781" s="99">
        <f t="shared" si="460"/>
        <v>6300</v>
      </c>
      <c r="AU781" s="99">
        <f t="shared" si="460"/>
        <v>4100</v>
      </c>
      <c r="AV781" s="99">
        <f t="shared" si="460"/>
        <v>2300</v>
      </c>
      <c r="AW781" s="100">
        <f>AO781*0.15</f>
        <v>1957.5</v>
      </c>
      <c r="AX781" s="240" t="s">
        <v>2995</v>
      </c>
      <c r="AY781" s="101">
        <v>2100</v>
      </c>
      <c r="AZ781" s="102">
        <v>1050</v>
      </c>
      <c r="BA781" s="102">
        <v>630</v>
      </c>
      <c r="BB781" s="102">
        <v>350</v>
      </c>
      <c r="BC781" s="204">
        <v>1800</v>
      </c>
      <c r="BD781" s="204">
        <v>900</v>
      </c>
      <c r="BE781" s="204">
        <v>540</v>
      </c>
      <c r="BF781" s="204">
        <v>300</v>
      </c>
      <c r="BG781" s="103">
        <f>AV781-AW781</f>
        <v>342.5</v>
      </c>
      <c r="BJ781" s="235" t="e">
        <f>M781*#REF!</f>
        <v>#REF!</v>
      </c>
      <c r="BK781" s="235" t="e">
        <f>N781*#REF!</f>
        <v>#REF!</v>
      </c>
      <c r="BL781" s="235" t="e">
        <f>O781*#REF!</f>
        <v>#REF!</v>
      </c>
      <c r="BM781" s="235" t="e">
        <f>P781*#REF!</f>
        <v>#REF!</v>
      </c>
    </row>
    <row r="782" spans="1:65" s="18" customFormat="1" ht="35.1" customHeight="1" x14ac:dyDescent="0.25">
      <c r="A782" s="83" t="str">
        <f t="shared" si="446"/>
        <v>DQ14DT+1</v>
      </c>
      <c r="B782" s="83" t="str">
        <f t="shared" si="447"/>
        <v>DQ14DT+2</v>
      </c>
      <c r="C782" s="83" t="str">
        <f t="shared" si="448"/>
        <v>DQ14DT+3</v>
      </c>
      <c r="D782" s="83" t="str">
        <f t="shared" si="449"/>
        <v>DQ14DT+4</v>
      </c>
      <c r="E782" s="18" t="s">
        <v>2995</v>
      </c>
      <c r="F782" s="53">
        <v>14</v>
      </c>
      <c r="G782" s="53"/>
      <c r="H782" s="93" t="s">
        <v>6032</v>
      </c>
      <c r="I782" s="84" t="s">
        <v>4269</v>
      </c>
      <c r="J782" s="84" t="s">
        <v>3466</v>
      </c>
      <c r="K782" s="84"/>
      <c r="L782" s="84" t="s">
        <v>6033</v>
      </c>
      <c r="M782" s="96"/>
      <c r="N782" s="96"/>
      <c r="O782" s="96"/>
      <c r="P782" s="96"/>
      <c r="Q782" s="95"/>
      <c r="R782" s="95"/>
      <c r="S782" s="95"/>
      <c r="T782" s="95"/>
      <c r="U782" s="237"/>
      <c r="V782" s="237"/>
      <c r="W782" s="237"/>
      <c r="X782" s="237"/>
      <c r="Y782" s="238"/>
      <c r="Z782" s="238"/>
      <c r="AA782" s="238"/>
      <c r="AB782" s="238"/>
      <c r="AC782" s="237"/>
      <c r="AD782" s="237"/>
      <c r="AE782" s="237"/>
      <c r="AF782" s="237"/>
      <c r="AG782" s="238"/>
      <c r="AH782" s="238"/>
      <c r="AI782" s="238"/>
      <c r="AJ782" s="238"/>
      <c r="AK782" s="86"/>
      <c r="AL782" s="86"/>
      <c r="AM782" s="239"/>
      <c r="AN782" s="239"/>
      <c r="AO782" s="98"/>
      <c r="AP782" s="98"/>
      <c r="AQ782" s="98"/>
      <c r="AR782" s="98"/>
      <c r="AS782" s="98"/>
      <c r="AT782" s="98"/>
      <c r="AU782" s="98"/>
      <c r="AV782" s="98"/>
      <c r="AW782" s="58"/>
      <c r="AX782" s="240" t="s">
        <v>2995</v>
      </c>
      <c r="AY782" s="101"/>
      <c r="AZ782" s="102"/>
      <c r="BA782" s="102"/>
      <c r="BB782" s="102"/>
      <c r="BC782" s="204"/>
      <c r="BD782" s="204"/>
      <c r="BE782" s="204"/>
      <c r="BF782" s="204"/>
    </row>
    <row r="783" spans="1:65" s="18" customFormat="1" ht="35.1" customHeight="1" x14ac:dyDescent="0.25">
      <c r="A783" s="83" t="str">
        <f t="shared" si="446"/>
        <v>DQ14DT_D1+1</v>
      </c>
      <c r="B783" s="83" t="str">
        <f t="shared" si="447"/>
        <v>DQ14DT_D1+2</v>
      </c>
      <c r="C783" s="83" t="str">
        <f t="shared" si="448"/>
        <v>DQ14DT_D1+3</v>
      </c>
      <c r="D783" s="83" t="str">
        <f t="shared" si="449"/>
        <v>DQ14DT_D1+4</v>
      </c>
      <c r="E783" s="18" t="s">
        <v>2995</v>
      </c>
      <c r="F783" s="53"/>
      <c r="G783" s="53"/>
      <c r="H783" s="93" t="s">
        <v>6034</v>
      </c>
      <c r="I783" s="84" t="s">
        <v>6035</v>
      </c>
      <c r="J783" s="84" t="s">
        <v>3466</v>
      </c>
      <c r="K783" s="84" t="str">
        <f t="shared" si="461"/>
        <v>DQ14DT_D1</v>
      </c>
      <c r="L783" s="84" t="s">
        <v>6036</v>
      </c>
      <c r="M783" s="95">
        <v>6600</v>
      </c>
      <c r="N783" s="95">
        <v>1800</v>
      </c>
      <c r="O783" s="95">
        <v>1300</v>
      </c>
      <c r="P783" s="95">
        <v>1000</v>
      </c>
      <c r="Q783" s="95" t="e">
        <f>VLOOKUP(H783&amp;"Vị trí 1",#REF!,9,0)</f>
        <v>#REF!</v>
      </c>
      <c r="R783" s="95" t="e">
        <f>VLOOKUP(H783&amp;"Vị trí 2",#REF!,9,0)</f>
        <v>#REF!</v>
      </c>
      <c r="S783" s="95" t="e">
        <f>VLOOKUP(H783&amp;"Vị trí 3",#REF!,9,0)</f>
        <v>#REF!</v>
      </c>
      <c r="T783" s="95" t="e">
        <f>VLOOKUP(H783&amp;"Vị trí 4",#REF!,9,0)</f>
        <v>#REF!</v>
      </c>
      <c r="U783" s="237"/>
      <c r="V783" s="237"/>
      <c r="W783" s="237"/>
      <c r="X783" s="237"/>
      <c r="Y783" s="238"/>
      <c r="Z783" s="238"/>
      <c r="AA783" s="238"/>
      <c r="AB783" s="238"/>
      <c r="AC783" s="237"/>
      <c r="AD783" s="237"/>
      <c r="AE783" s="237"/>
      <c r="AF783" s="237"/>
      <c r="AG783" s="238"/>
      <c r="AH783" s="238"/>
      <c r="AI783" s="238"/>
      <c r="AJ783" s="238"/>
      <c r="AK783" s="86">
        <v>7.93</v>
      </c>
      <c r="AL783" s="86"/>
      <c r="AM783" s="239"/>
      <c r="AN783" s="239">
        <f>ROUNDDOWN(AK783*$AN$10/$AK$10,1)</f>
        <v>4.5999999999999996</v>
      </c>
      <c r="AO783" s="98">
        <f t="shared" ref="AO783:AR784" si="462">M783*$AN783</f>
        <v>30359.999999999996</v>
      </c>
      <c r="AP783" s="98">
        <f t="shared" si="462"/>
        <v>8280</v>
      </c>
      <c r="AQ783" s="98">
        <f t="shared" si="462"/>
        <v>5979.9999999999991</v>
      </c>
      <c r="AR783" s="98">
        <f t="shared" si="462"/>
        <v>4600</v>
      </c>
      <c r="AS783" s="99">
        <f t="shared" ref="AS783:AV784" si="463">IF(AO783&lt;1000,ROUND(AO783,-1),ROUND(AO783,-2))</f>
        <v>30400</v>
      </c>
      <c r="AT783" s="99">
        <f t="shared" si="463"/>
        <v>8300</v>
      </c>
      <c r="AU783" s="99">
        <f t="shared" si="463"/>
        <v>6000</v>
      </c>
      <c r="AV783" s="99">
        <f t="shared" si="463"/>
        <v>4600</v>
      </c>
      <c r="AW783" s="100">
        <f>AO783*0.15</f>
        <v>4553.9999999999991</v>
      </c>
      <c r="AX783" s="240" t="s">
        <v>2995</v>
      </c>
      <c r="AY783" s="101">
        <v>2450</v>
      </c>
      <c r="AZ783" s="102">
        <v>1120</v>
      </c>
      <c r="BA783" s="102">
        <v>770</v>
      </c>
      <c r="BB783" s="102">
        <v>420</v>
      </c>
      <c r="BC783" s="204">
        <v>2100</v>
      </c>
      <c r="BD783" s="204">
        <v>960</v>
      </c>
      <c r="BE783" s="204">
        <v>660</v>
      </c>
      <c r="BF783" s="204">
        <v>360</v>
      </c>
      <c r="BG783" s="103">
        <f>AV783-AW783</f>
        <v>46.000000000000909</v>
      </c>
      <c r="BJ783" s="235" t="e">
        <f>M783*#REF!</f>
        <v>#REF!</v>
      </c>
      <c r="BK783" s="235" t="e">
        <f>N783*#REF!</f>
        <v>#REF!</v>
      </c>
      <c r="BL783" s="235" t="e">
        <f>O783*#REF!</f>
        <v>#REF!</v>
      </c>
      <c r="BM783" s="235" t="e">
        <f>P783*#REF!</f>
        <v>#REF!</v>
      </c>
    </row>
    <row r="784" spans="1:65" s="18" customFormat="1" ht="35.1" customHeight="1" x14ac:dyDescent="0.25">
      <c r="A784" s="83" t="str">
        <f t="shared" si="446"/>
        <v>DQ14DT_D2+1</v>
      </c>
      <c r="B784" s="83" t="str">
        <f t="shared" si="447"/>
        <v>DQ14DT_D2+2</v>
      </c>
      <c r="C784" s="83" t="str">
        <f t="shared" si="448"/>
        <v>DQ14DT_D2+3</v>
      </c>
      <c r="D784" s="83" t="str">
        <f t="shared" si="449"/>
        <v>DQ14DT_D2+4</v>
      </c>
      <c r="E784" s="18" t="s">
        <v>2995</v>
      </c>
      <c r="F784" s="53"/>
      <c r="G784" s="53"/>
      <c r="H784" s="93" t="s">
        <v>6037</v>
      </c>
      <c r="I784" s="84" t="s">
        <v>6038</v>
      </c>
      <c r="J784" s="84" t="s">
        <v>6039</v>
      </c>
      <c r="K784" s="84" t="str">
        <f t="shared" si="461"/>
        <v>DQ14DT_D2</v>
      </c>
      <c r="L784" s="84" t="s">
        <v>6033</v>
      </c>
      <c r="M784" s="95">
        <v>4200</v>
      </c>
      <c r="N784" s="95">
        <v>1500</v>
      </c>
      <c r="O784" s="96">
        <v>900</v>
      </c>
      <c r="P784" s="96">
        <v>600</v>
      </c>
      <c r="Q784" s="95" t="e">
        <f>VLOOKUP(H784&amp;"Vị trí 1",#REF!,9,0)</f>
        <v>#REF!</v>
      </c>
      <c r="R784" s="95" t="e">
        <f>VLOOKUP(H784&amp;"Vị trí 2",#REF!,9,0)</f>
        <v>#REF!</v>
      </c>
      <c r="S784" s="95" t="e">
        <f>VLOOKUP(H784&amp;"Vị trí 3",#REF!,9,0)</f>
        <v>#REF!</v>
      </c>
      <c r="T784" s="95" t="e">
        <f>VLOOKUP(H784&amp;"Vị trí 4",#REF!,9,0)</f>
        <v>#REF!</v>
      </c>
      <c r="U784" s="237" t="e">
        <f>VLOOKUP(A784,#REF!,32,0)</f>
        <v>#REF!</v>
      </c>
      <c r="V784" s="237"/>
      <c r="W784" s="237"/>
      <c r="X784" s="237"/>
      <c r="Y784" s="238" t="e">
        <f>U784/M784</f>
        <v>#REF!</v>
      </c>
      <c r="Z784" s="238"/>
      <c r="AA784" s="238"/>
      <c r="AB784" s="238"/>
      <c r="AC784" s="237"/>
      <c r="AD784" s="237"/>
      <c r="AE784" s="237"/>
      <c r="AF784" s="237"/>
      <c r="AG784" s="238"/>
      <c r="AH784" s="238"/>
      <c r="AI784" s="238"/>
      <c r="AJ784" s="238"/>
      <c r="AK784" s="86">
        <v>7.93</v>
      </c>
      <c r="AL784" s="86"/>
      <c r="AM784" s="239"/>
      <c r="AN784" s="239">
        <f>ROUNDDOWN(AK784*$AN$10/$AK$10,1)</f>
        <v>4.5999999999999996</v>
      </c>
      <c r="AO784" s="98">
        <f t="shared" si="462"/>
        <v>19320</v>
      </c>
      <c r="AP784" s="98">
        <f t="shared" si="462"/>
        <v>6899.9999999999991</v>
      </c>
      <c r="AQ784" s="98">
        <f t="shared" si="462"/>
        <v>4140</v>
      </c>
      <c r="AR784" s="98">
        <f t="shared" si="462"/>
        <v>2760</v>
      </c>
      <c r="AS784" s="99">
        <f t="shared" si="463"/>
        <v>19300</v>
      </c>
      <c r="AT784" s="99">
        <f t="shared" si="463"/>
        <v>6900</v>
      </c>
      <c r="AU784" s="99">
        <f t="shared" si="463"/>
        <v>4100</v>
      </c>
      <c r="AV784" s="99">
        <f t="shared" si="463"/>
        <v>2800</v>
      </c>
      <c r="AW784" s="100">
        <f>AO784*0.15</f>
        <v>2898</v>
      </c>
      <c r="AX784" s="240" t="s">
        <v>2995</v>
      </c>
      <c r="AY784" s="101">
        <v>1540</v>
      </c>
      <c r="AZ784" s="102">
        <v>770</v>
      </c>
      <c r="BA784" s="102">
        <v>700</v>
      </c>
      <c r="BB784" s="102">
        <v>350</v>
      </c>
      <c r="BC784" s="204">
        <v>1320</v>
      </c>
      <c r="BD784" s="204">
        <v>660</v>
      </c>
      <c r="BE784" s="204">
        <v>600</v>
      </c>
      <c r="BF784" s="204">
        <v>300</v>
      </c>
      <c r="BG784" s="103">
        <f>AV784-AW784</f>
        <v>-98</v>
      </c>
      <c r="BJ784" s="235" t="e">
        <f>M784*#REF!</f>
        <v>#REF!</v>
      </c>
      <c r="BK784" s="235" t="e">
        <f>N784*#REF!</f>
        <v>#REF!</v>
      </c>
      <c r="BL784" s="235" t="e">
        <f>O784*#REF!</f>
        <v>#REF!</v>
      </c>
      <c r="BM784" s="235" t="e">
        <f>P784*#REF!</f>
        <v>#REF!</v>
      </c>
    </row>
    <row r="785" spans="1:65" s="18" customFormat="1" ht="35.1" customHeight="1" x14ac:dyDescent="0.25">
      <c r="A785" s="83" t="str">
        <f t="shared" si="446"/>
        <v>DQ15DT+1</v>
      </c>
      <c r="B785" s="83" t="str">
        <f t="shared" si="447"/>
        <v>DQ15DT+2</v>
      </c>
      <c r="C785" s="83" t="str">
        <f t="shared" si="448"/>
        <v>DQ15DT+3</v>
      </c>
      <c r="D785" s="83" t="str">
        <f t="shared" si="449"/>
        <v>DQ15DT+4</v>
      </c>
      <c r="E785" s="18" t="s">
        <v>2995</v>
      </c>
      <c r="F785" s="53">
        <v>15</v>
      </c>
      <c r="G785" s="53"/>
      <c r="H785" s="93" t="s">
        <v>6040</v>
      </c>
      <c r="I785" s="84" t="s">
        <v>6041</v>
      </c>
      <c r="J785" s="84" t="s">
        <v>6042</v>
      </c>
      <c r="K785" s="84"/>
      <c r="L785" s="84" t="s">
        <v>6033</v>
      </c>
      <c r="M785" s="96"/>
      <c r="N785" s="96"/>
      <c r="O785" s="96"/>
      <c r="P785" s="96"/>
      <c r="Q785" s="95"/>
      <c r="R785" s="95"/>
      <c r="S785" s="95"/>
      <c r="T785" s="95"/>
      <c r="U785" s="237"/>
      <c r="V785" s="237"/>
      <c r="W785" s="237"/>
      <c r="X785" s="237"/>
      <c r="Y785" s="238"/>
      <c r="Z785" s="238"/>
      <c r="AA785" s="238"/>
      <c r="AB785" s="238"/>
      <c r="AC785" s="237"/>
      <c r="AD785" s="237"/>
      <c r="AE785" s="237"/>
      <c r="AF785" s="237"/>
      <c r="AG785" s="238"/>
      <c r="AH785" s="238"/>
      <c r="AI785" s="238"/>
      <c r="AJ785" s="238"/>
      <c r="AK785" s="86"/>
      <c r="AL785" s="86"/>
      <c r="AM785" s="239"/>
      <c r="AN785" s="239"/>
      <c r="AO785" s="98"/>
      <c r="AP785" s="98"/>
      <c r="AQ785" s="98"/>
      <c r="AR785" s="98"/>
      <c r="AS785" s="98"/>
      <c r="AT785" s="98"/>
      <c r="AU785" s="98"/>
      <c r="AV785" s="98"/>
      <c r="AW785" s="58"/>
      <c r="AX785" s="240" t="s">
        <v>2995</v>
      </c>
      <c r="AY785" s="101"/>
      <c r="AZ785" s="102"/>
      <c r="BA785" s="102"/>
      <c r="BB785" s="102"/>
      <c r="BC785" s="204"/>
      <c r="BD785" s="204"/>
      <c r="BE785" s="204"/>
      <c r="BF785" s="204"/>
    </row>
    <row r="786" spans="1:65" s="18" customFormat="1" ht="35.1" customHeight="1" x14ac:dyDescent="0.25">
      <c r="A786" s="83" t="str">
        <f t="shared" si="446"/>
        <v>DQ15DT_D1+1</v>
      </c>
      <c r="B786" s="83" t="str">
        <f t="shared" si="447"/>
        <v>DQ15DT_D1+2</v>
      </c>
      <c r="C786" s="83" t="str">
        <f t="shared" si="448"/>
        <v>DQ15DT_D1+3</v>
      </c>
      <c r="D786" s="83" t="str">
        <f t="shared" si="449"/>
        <v>DQ15DT_D1+4</v>
      </c>
      <c r="E786" s="18" t="s">
        <v>2995</v>
      </c>
      <c r="F786" s="53"/>
      <c r="G786" s="53"/>
      <c r="H786" s="93" t="s">
        <v>6043</v>
      </c>
      <c r="I786" s="84" t="s">
        <v>6027</v>
      </c>
      <c r="J786" s="84" t="s">
        <v>3239</v>
      </c>
      <c r="K786" s="84" t="str">
        <f t="shared" si="461"/>
        <v>DQ15DT_D1</v>
      </c>
      <c r="L786" s="84" t="s">
        <v>5973</v>
      </c>
      <c r="M786" s="95">
        <v>3100</v>
      </c>
      <c r="N786" s="95">
        <v>1500</v>
      </c>
      <c r="O786" s="96">
        <v>900</v>
      </c>
      <c r="P786" s="96">
        <v>500</v>
      </c>
      <c r="Q786" s="95" t="e">
        <f>VLOOKUP(H786&amp;"Vị trí 1",#REF!,9,0)</f>
        <v>#REF!</v>
      </c>
      <c r="R786" s="95" t="e">
        <f>VLOOKUP(H786&amp;"Vị trí 2",#REF!,9,0)</f>
        <v>#REF!</v>
      </c>
      <c r="S786" s="95" t="e">
        <f>VLOOKUP(H786&amp;"Vị trí 3",#REF!,9,0)</f>
        <v>#REF!</v>
      </c>
      <c r="T786" s="95" t="e">
        <f>VLOOKUP(H786&amp;"Vị trí 4",#REF!,9,0)</f>
        <v>#REF!</v>
      </c>
      <c r="U786" s="237"/>
      <c r="V786" s="237"/>
      <c r="W786" s="237"/>
      <c r="X786" s="237"/>
      <c r="Y786" s="238"/>
      <c r="Z786" s="238"/>
      <c r="AA786" s="238"/>
      <c r="AB786" s="238"/>
      <c r="AC786" s="237"/>
      <c r="AD786" s="237"/>
      <c r="AE786" s="237"/>
      <c r="AF786" s="237"/>
      <c r="AG786" s="238"/>
      <c r="AH786" s="238"/>
      <c r="AI786" s="238"/>
      <c r="AJ786" s="238"/>
      <c r="AK786" s="86">
        <v>7.93</v>
      </c>
      <c r="AL786" s="86"/>
      <c r="AM786" s="239"/>
      <c r="AN786" s="239">
        <f>ROUNDDOWN(AK786*$AN$10/$AK$10,1)</f>
        <v>4.5999999999999996</v>
      </c>
      <c r="AO786" s="98">
        <f t="shared" ref="AO786:AR787" si="464">M786*$AN786</f>
        <v>14259.999999999998</v>
      </c>
      <c r="AP786" s="98">
        <f t="shared" si="464"/>
        <v>6899.9999999999991</v>
      </c>
      <c r="AQ786" s="98">
        <f t="shared" si="464"/>
        <v>4140</v>
      </c>
      <c r="AR786" s="98">
        <f t="shared" si="464"/>
        <v>2300</v>
      </c>
      <c r="AS786" s="99">
        <f t="shared" ref="AS786:AV787" si="465">IF(AO786&lt;1000,ROUND(AO786,-1),ROUND(AO786,-2))</f>
        <v>14300</v>
      </c>
      <c r="AT786" s="99">
        <f t="shared" si="465"/>
        <v>6900</v>
      </c>
      <c r="AU786" s="99">
        <f t="shared" si="465"/>
        <v>4100</v>
      </c>
      <c r="AV786" s="99">
        <f t="shared" si="465"/>
        <v>2300</v>
      </c>
      <c r="AW786" s="100">
        <f>AO786*0.15</f>
        <v>2138.9999999999995</v>
      </c>
      <c r="AX786" s="240" t="s">
        <v>2995</v>
      </c>
      <c r="AY786" s="101">
        <v>2170</v>
      </c>
      <c r="AZ786" s="102">
        <v>1050</v>
      </c>
      <c r="BA786" s="102">
        <v>700</v>
      </c>
      <c r="BB786" s="102">
        <v>350</v>
      </c>
      <c r="BC786" s="204">
        <v>1860</v>
      </c>
      <c r="BD786" s="204">
        <v>900</v>
      </c>
      <c r="BE786" s="204">
        <v>600</v>
      </c>
      <c r="BF786" s="204">
        <v>300</v>
      </c>
      <c r="BG786" s="103">
        <f>AV786-AW786</f>
        <v>161.00000000000045</v>
      </c>
      <c r="BJ786" s="235" t="e">
        <f>M786*#REF!</f>
        <v>#REF!</v>
      </c>
      <c r="BK786" s="235" t="e">
        <f>N786*#REF!</f>
        <v>#REF!</v>
      </c>
      <c r="BL786" s="235" t="e">
        <f>O786*#REF!</f>
        <v>#REF!</v>
      </c>
      <c r="BM786" s="235" t="e">
        <f>P786*#REF!</f>
        <v>#REF!</v>
      </c>
    </row>
    <row r="787" spans="1:65" s="18" customFormat="1" ht="35.1" customHeight="1" x14ac:dyDescent="0.25">
      <c r="A787" s="83" t="str">
        <f t="shared" si="446"/>
        <v>DQ15DT_D2+1</v>
      </c>
      <c r="B787" s="83" t="str">
        <f t="shared" si="447"/>
        <v>DQ15DT_D2+2</v>
      </c>
      <c r="C787" s="83" t="str">
        <f t="shared" si="448"/>
        <v>DQ15DT_D2+3</v>
      </c>
      <c r="D787" s="83" t="str">
        <f t="shared" si="449"/>
        <v>DQ15DT_D2+4</v>
      </c>
      <c r="E787" s="18" t="s">
        <v>2995</v>
      </c>
      <c r="F787" s="53"/>
      <c r="G787" s="53"/>
      <c r="H787" s="93" t="s">
        <v>6044</v>
      </c>
      <c r="I787" s="84" t="s">
        <v>6045</v>
      </c>
      <c r="J787" s="84" t="s">
        <v>6030</v>
      </c>
      <c r="K787" s="84" t="str">
        <f t="shared" si="461"/>
        <v>DQ15DT_D2</v>
      </c>
      <c r="L787" s="84" t="s">
        <v>6033</v>
      </c>
      <c r="M787" s="95">
        <v>3000</v>
      </c>
      <c r="N787" s="95">
        <v>1500</v>
      </c>
      <c r="O787" s="96">
        <v>900</v>
      </c>
      <c r="P787" s="96">
        <v>500</v>
      </c>
      <c r="Q787" s="95" t="e">
        <f>VLOOKUP(H787&amp;"Vị trí 1",#REF!,9,0)</f>
        <v>#REF!</v>
      </c>
      <c r="R787" s="95" t="e">
        <f>VLOOKUP(H787&amp;"Vị trí 2",#REF!,9,0)</f>
        <v>#REF!</v>
      </c>
      <c r="S787" s="95" t="e">
        <f>VLOOKUP(H787&amp;"Vị trí 3",#REF!,9,0)</f>
        <v>#REF!</v>
      </c>
      <c r="T787" s="95" t="e">
        <f>VLOOKUP(H787&amp;"Vị trí 4",#REF!,9,0)</f>
        <v>#REF!</v>
      </c>
      <c r="U787" s="237" t="e">
        <f>VLOOKUP(A787,#REF!,32,0)</f>
        <v>#REF!</v>
      </c>
      <c r="V787" s="237"/>
      <c r="W787" s="237"/>
      <c r="X787" s="237"/>
      <c r="Y787" s="238" t="e">
        <f>U787/M787</f>
        <v>#REF!</v>
      </c>
      <c r="Z787" s="238"/>
      <c r="AA787" s="238"/>
      <c r="AB787" s="238"/>
      <c r="AC787" s="237"/>
      <c r="AD787" s="237"/>
      <c r="AE787" s="237"/>
      <c r="AF787" s="237"/>
      <c r="AG787" s="238"/>
      <c r="AH787" s="238"/>
      <c r="AI787" s="238"/>
      <c r="AJ787" s="238"/>
      <c r="AK787" s="86">
        <v>7.93</v>
      </c>
      <c r="AL787" s="86"/>
      <c r="AM787" s="239"/>
      <c r="AN787" s="239">
        <f>ROUNDDOWN(AK787*$AN$10/$AK$10,1)</f>
        <v>4.5999999999999996</v>
      </c>
      <c r="AO787" s="98">
        <f t="shared" si="464"/>
        <v>13799.999999999998</v>
      </c>
      <c r="AP787" s="98">
        <f t="shared" si="464"/>
        <v>6899.9999999999991</v>
      </c>
      <c r="AQ787" s="98">
        <f t="shared" si="464"/>
        <v>4140</v>
      </c>
      <c r="AR787" s="98">
        <f t="shared" si="464"/>
        <v>2300</v>
      </c>
      <c r="AS787" s="99">
        <f t="shared" si="465"/>
        <v>13800</v>
      </c>
      <c r="AT787" s="99">
        <f t="shared" si="465"/>
        <v>6900</v>
      </c>
      <c r="AU787" s="99">
        <f t="shared" si="465"/>
        <v>4100</v>
      </c>
      <c r="AV787" s="99">
        <f t="shared" si="465"/>
        <v>2300</v>
      </c>
      <c r="AW787" s="100">
        <f>AO787*0.15</f>
        <v>2069.9999999999995</v>
      </c>
      <c r="AX787" s="240" t="s">
        <v>2995</v>
      </c>
      <c r="AY787" s="101">
        <v>1540</v>
      </c>
      <c r="AZ787" s="102">
        <v>770</v>
      </c>
      <c r="BA787" s="102">
        <v>630</v>
      </c>
      <c r="BB787" s="102">
        <v>350</v>
      </c>
      <c r="BC787" s="204">
        <v>1320</v>
      </c>
      <c r="BD787" s="204">
        <v>660</v>
      </c>
      <c r="BE787" s="204">
        <v>540</v>
      </c>
      <c r="BF787" s="204">
        <v>300</v>
      </c>
      <c r="BG787" s="103">
        <f>AV787-AW787</f>
        <v>230.00000000000045</v>
      </c>
      <c r="BJ787" s="235" t="e">
        <f>M787*#REF!</f>
        <v>#REF!</v>
      </c>
      <c r="BK787" s="235" t="e">
        <f>N787*#REF!</f>
        <v>#REF!</v>
      </c>
      <c r="BL787" s="235" t="e">
        <f>O787*#REF!</f>
        <v>#REF!</v>
      </c>
      <c r="BM787" s="235" t="e">
        <f>P787*#REF!</f>
        <v>#REF!</v>
      </c>
    </row>
    <row r="788" spans="1:65" s="18" customFormat="1" ht="35.1" customHeight="1" x14ac:dyDescent="0.25">
      <c r="A788" s="83" t="str">
        <f t="shared" si="446"/>
        <v>DQ16DT+1</v>
      </c>
      <c r="B788" s="83" t="str">
        <f t="shared" si="447"/>
        <v>DQ16DT+2</v>
      </c>
      <c r="C788" s="83" t="str">
        <f t="shared" si="448"/>
        <v>DQ16DT+3</v>
      </c>
      <c r="D788" s="83" t="str">
        <f t="shared" si="449"/>
        <v>DQ16DT+4</v>
      </c>
      <c r="E788" s="18" t="s">
        <v>2995</v>
      </c>
      <c r="F788" s="53">
        <v>16</v>
      </c>
      <c r="G788" s="53"/>
      <c r="H788" s="93" t="s">
        <v>6046</v>
      </c>
      <c r="I788" s="84" t="s">
        <v>1099</v>
      </c>
      <c r="J788" s="84" t="s">
        <v>6047</v>
      </c>
      <c r="K788" s="84"/>
      <c r="L788" s="84" t="s">
        <v>6033</v>
      </c>
      <c r="M788" s="96"/>
      <c r="N788" s="96"/>
      <c r="O788" s="96"/>
      <c r="P788" s="96"/>
      <c r="Q788" s="95"/>
      <c r="R788" s="95"/>
      <c r="S788" s="95"/>
      <c r="T788" s="95"/>
      <c r="U788" s="237" t="e">
        <f>VLOOKUP(A788,#REF!,32,0)</f>
        <v>#REF!</v>
      </c>
      <c r="V788" s="237"/>
      <c r="W788" s="237"/>
      <c r="X788" s="237"/>
      <c r="Y788" s="238" t="e">
        <f>U788/M788</f>
        <v>#REF!</v>
      </c>
      <c r="Z788" s="238"/>
      <c r="AA788" s="238"/>
      <c r="AB788" s="238"/>
      <c r="AC788" s="237"/>
      <c r="AD788" s="237"/>
      <c r="AE788" s="237"/>
      <c r="AF788" s="237"/>
      <c r="AG788" s="238"/>
      <c r="AH788" s="238"/>
      <c r="AI788" s="238"/>
      <c r="AJ788" s="238"/>
      <c r="AK788" s="86"/>
      <c r="AL788" s="86"/>
      <c r="AM788" s="239"/>
      <c r="AN788" s="239"/>
      <c r="AO788" s="98"/>
      <c r="AP788" s="98"/>
      <c r="AQ788" s="98"/>
      <c r="AR788" s="98"/>
      <c r="AS788" s="98"/>
      <c r="AT788" s="98"/>
      <c r="AU788" s="98"/>
      <c r="AV788" s="98"/>
      <c r="AW788" s="58"/>
      <c r="AX788" s="240" t="s">
        <v>2995</v>
      </c>
      <c r="AY788" s="101">
        <v>4550</v>
      </c>
      <c r="AZ788" s="102">
        <v>1260</v>
      </c>
      <c r="BA788" s="102">
        <v>910</v>
      </c>
      <c r="BB788" s="102">
        <v>700</v>
      </c>
      <c r="BC788" s="204">
        <v>3900</v>
      </c>
      <c r="BD788" s="204">
        <v>1080</v>
      </c>
      <c r="BE788" s="204">
        <v>780</v>
      </c>
      <c r="BF788" s="204">
        <v>600</v>
      </c>
      <c r="BJ788" s="235" t="e">
        <f>M788*#REF!</f>
        <v>#REF!</v>
      </c>
      <c r="BK788" s="235" t="e">
        <f>N788*#REF!</f>
        <v>#REF!</v>
      </c>
      <c r="BL788" s="235" t="e">
        <f>O788*#REF!</f>
        <v>#REF!</v>
      </c>
      <c r="BM788" s="235" t="e">
        <f>P788*#REF!</f>
        <v>#REF!</v>
      </c>
    </row>
    <row r="789" spans="1:65" s="18" customFormat="1" ht="63" x14ac:dyDescent="0.25">
      <c r="A789" s="83" t="str">
        <f t="shared" si="446"/>
        <v>DQ16DT_D1+1</v>
      </c>
      <c r="B789" s="83" t="str">
        <f t="shared" si="447"/>
        <v>DQ16DT_D1+2</v>
      </c>
      <c r="C789" s="83" t="str">
        <f t="shared" si="448"/>
        <v>DQ16DT_D1+3</v>
      </c>
      <c r="D789" s="83" t="str">
        <f t="shared" si="449"/>
        <v>DQ16DT_D1+4</v>
      </c>
      <c r="E789" s="18" t="s">
        <v>2995</v>
      </c>
      <c r="F789" s="53"/>
      <c r="G789" s="53"/>
      <c r="H789" s="93" t="s">
        <v>6048</v>
      </c>
      <c r="I789" s="84" t="s">
        <v>6049</v>
      </c>
      <c r="J789" s="84" t="s">
        <v>6047</v>
      </c>
      <c r="K789" s="84" t="str">
        <f t="shared" si="461"/>
        <v>DQ16DT_D1</v>
      </c>
      <c r="L789" s="84" t="s">
        <v>6050</v>
      </c>
      <c r="M789" s="95">
        <v>3500</v>
      </c>
      <c r="N789" s="95">
        <v>1600</v>
      </c>
      <c r="O789" s="95">
        <v>1100</v>
      </c>
      <c r="P789" s="96">
        <v>600</v>
      </c>
      <c r="Q789" s="95" t="e">
        <f>VLOOKUP(H789&amp;"Vị trí 1",#REF!,9,0)</f>
        <v>#REF!</v>
      </c>
      <c r="R789" s="95" t="e">
        <f>VLOOKUP(H789&amp;"Vị trí 2",#REF!,9,0)</f>
        <v>#REF!</v>
      </c>
      <c r="S789" s="95" t="e">
        <f>VLOOKUP(H789&amp;"Vị trí 3",#REF!,9,0)</f>
        <v>#REF!</v>
      </c>
      <c r="T789" s="95" t="e">
        <f>VLOOKUP(H789&amp;"Vị trí 4",#REF!,9,0)</f>
        <v>#REF!</v>
      </c>
      <c r="U789" s="237" t="e">
        <f>VLOOKUP(A789,#REF!,32,0)</f>
        <v>#REF!</v>
      </c>
      <c r="V789" s="237"/>
      <c r="W789" s="237"/>
      <c r="X789" s="237"/>
      <c r="Y789" s="238" t="e">
        <f>U789/M789</f>
        <v>#REF!</v>
      </c>
      <c r="Z789" s="238"/>
      <c r="AA789" s="238"/>
      <c r="AB789" s="238"/>
      <c r="AC789" s="237"/>
      <c r="AD789" s="237"/>
      <c r="AE789" s="237"/>
      <c r="AF789" s="237"/>
      <c r="AG789" s="238"/>
      <c r="AH789" s="238"/>
      <c r="AI789" s="238"/>
      <c r="AJ789" s="238"/>
      <c r="AK789" s="86">
        <v>7.93</v>
      </c>
      <c r="AL789" s="86"/>
      <c r="AM789" s="239"/>
      <c r="AN789" s="239">
        <f>ROUNDDOWN(AK789*$AN$10/$AK$10,1)</f>
        <v>4.5999999999999996</v>
      </c>
      <c r="AO789" s="98">
        <f t="shared" ref="AO789:AR790" si="466">M789*$AN789</f>
        <v>16099.999999999998</v>
      </c>
      <c r="AP789" s="98">
        <f t="shared" si="466"/>
        <v>7359.9999999999991</v>
      </c>
      <c r="AQ789" s="98">
        <f t="shared" si="466"/>
        <v>5060</v>
      </c>
      <c r="AR789" s="98">
        <f t="shared" si="466"/>
        <v>2760</v>
      </c>
      <c r="AS789" s="99">
        <f t="shared" ref="AS789:AV790" si="467">IF(AO789&lt;1000,ROUND(AO789,-1),ROUND(AO789,-2))</f>
        <v>16100</v>
      </c>
      <c r="AT789" s="99">
        <f t="shared" si="467"/>
        <v>7400</v>
      </c>
      <c r="AU789" s="99">
        <f t="shared" si="467"/>
        <v>5100</v>
      </c>
      <c r="AV789" s="99">
        <f t="shared" si="467"/>
        <v>2800</v>
      </c>
      <c r="AW789" s="100">
        <f>AO789*0.15</f>
        <v>2414.9999999999995</v>
      </c>
      <c r="AX789" s="240" t="s">
        <v>2995</v>
      </c>
      <c r="AY789" s="101">
        <v>420</v>
      </c>
      <c r="AZ789" s="102">
        <v>210</v>
      </c>
      <c r="BA789" s="102">
        <v>180</v>
      </c>
      <c r="BB789" s="102">
        <v>140</v>
      </c>
      <c r="BC789" s="204">
        <v>360</v>
      </c>
      <c r="BD789" s="204">
        <v>180</v>
      </c>
      <c r="BE789" s="204">
        <v>150</v>
      </c>
      <c r="BF789" s="204">
        <v>120</v>
      </c>
      <c r="BG789" s="103">
        <f>AV789-AW789</f>
        <v>385.00000000000045</v>
      </c>
      <c r="BJ789" s="235" t="e">
        <f>M789*#REF!</f>
        <v>#REF!</v>
      </c>
      <c r="BK789" s="235" t="e">
        <f>N789*#REF!</f>
        <v>#REF!</v>
      </c>
      <c r="BL789" s="235" t="e">
        <f>O789*#REF!</f>
        <v>#REF!</v>
      </c>
      <c r="BM789" s="235" t="e">
        <f>P789*#REF!</f>
        <v>#REF!</v>
      </c>
    </row>
    <row r="790" spans="1:65" s="18" customFormat="1" ht="63" x14ac:dyDescent="0.25">
      <c r="A790" s="83" t="str">
        <f t="shared" si="446"/>
        <v>DQ16DT_D2+1</v>
      </c>
      <c r="B790" s="83" t="str">
        <f t="shared" si="447"/>
        <v>DQ16DT_D2+2</v>
      </c>
      <c r="C790" s="83" t="str">
        <f t="shared" si="448"/>
        <v>DQ16DT_D2+3</v>
      </c>
      <c r="D790" s="83" t="str">
        <f t="shared" si="449"/>
        <v>DQ16DT_D2+4</v>
      </c>
      <c r="E790" s="18" t="s">
        <v>2995</v>
      </c>
      <c r="F790" s="53"/>
      <c r="G790" s="53"/>
      <c r="H790" s="93" t="s">
        <v>6051</v>
      </c>
      <c r="I790" s="84" t="s">
        <v>6052</v>
      </c>
      <c r="J790" s="84" t="s">
        <v>6053</v>
      </c>
      <c r="K790" s="84" t="str">
        <f t="shared" si="461"/>
        <v>DQ16DT_D2</v>
      </c>
      <c r="L790" s="84" t="s">
        <v>6033</v>
      </c>
      <c r="M790" s="95">
        <v>2200</v>
      </c>
      <c r="N790" s="95">
        <v>1100</v>
      </c>
      <c r="O790" s="95">
        <v>1000</v>
      </c>
      <c r="P790" s="96">
        <v>500</v>
      </c>
      <c r="Q790" s="95" t="e">
        <f>VLOOKUP(H790&amp;"Vị trí 1",#REF!,9,0)</f>
        <v>#REF!</v>
      </c>
      <c r="R790" s="95" t="e">
        <f>VLOOKUP(H790&amp;"Vị trí 2",#REF!,9,0)</f>
        <v>#REF!</v>
      </c>
      <c r="S790" s="95" t="e">
        <f>VLOOKUP(H790&amp;"Vị trí 3",#REF!,9,0)</f>
        <v>#REF!</v>
      </c>
      <c r="T790" s="95" t="e">
        <f>VLOOKUP(H790&amp;"Vị trí 4",#REF!,9,0)</f>
        <v>#REF!</v>
      </c>
      <c r="U790" s="237"/>
      <c r="V790" s="237"/>
      <c r="W790" s="237"/>
      <c r="X790" s="237"/>
      <c r="Y790" s="238"/>
      <c r="Z790" s="238"/>
      <c r="AA790" s="238"/>
      <c r="AB790" s="238"/>
      <c r="AC790" s="237"/>
      <c r="AD790" s="237"/>
      <c r="AE790" s="237"/>
      <c r="AF790" s="237"/>
      <c r="AG790" s="238"/>
      <c r="AH790" s="238"/>
      <c r="AI790" s="238"/>
      <c r="AJ790" s="238"/>
      <c r="AK790" s="86">
        <v>9.1234929944607366</v>
      </c>
      <c r="AL790" s="86"/>
      <c r="AM790" s="239"/>
      <c r="AN790" s="239">
        <f>ROUNDDOWN(AK790*$AN$10/$AK$10,1)</f>
        <v>5.3</v>
      </c>
      <c r="AO790" s="98">
        <f t="shared" si="466"/>
        <v>11660</v>
      </c>
      <c r="AP790" s="98">
        <f t="shared" si="466"/>
        <v>5830</v>
      </c>
      <c r="AQ790" s="98">
        <f t="shared" si="466"/>
        <v>5300</v>
      </c>
      <c r="AR790" s="98">
        <f t="shared" si="466"/>
        <v>2650</v>
      </c>
      <c r="AS790" s="99">
        <f t="shared" si="467"/>
        <v>11700</v>
      </c>
      <c r="AT790" s="99">
        <f t="shared" si="467"/>
        <v>5800</v>
      </c>
      <c r="AU790" s="99">
        <f t="shared" si="467"/>
        <v>5300</v>
      </c>
      <c r="AV790" s="99">
        <f t="shared" si="467"/>
        <v>2700</v>
      </c>
      <c r="AW790" s="100">
        <f>AO790*0.15</f>
        <v>1749</v>
      </c>
      <c r="AX790" s="240" t="s">
        <v>2995</v>
      </c>
      <c r="AY790" s="101">
        <v>1820</v>
      </c>
      <c r="AZ790" s="102">
        <v>910</v>
      </c>
      <c r="BA790" s="102">
        <v>630</v>
      </c>
      <c r="BB790" s="102">
        <v>280</v>
      </c>
      <c r="BC790" s="204">
        <v>1560</v>
      </c>
      <c r="BD790" s="204">
        <v>780</v>
      </c>
      <c r="BE790" s="204">
        <v>540</v>
      </c>
      <c r="BF790" s="204">
        <v>240</v>
      </c>
      <c r="BG790" s="103">
        <f>AV790-AW790</f>
        <v>951</v>
      </c>
      <c r="BJ790" s="235" t="e">
        <f>M790*#REF!</f>
        <v>#REF!</v>
      </c>
      <c r="BK790" s="235" t="e">
        <f>N790*#REF!</f>
        <v>#REF!</v>
      </c>
      <c r="BL790" s="235" t="e">
        <f>O790*#REF!</f>
        <v>#REF!</v>
      </c>
      <c r="BM790" s="235" t="e">
        <f>P790*#REF!</f>
        <v>#REF!</v>
      </c>
    </row>
    <row r="791" spans="1:65" s="18" customFormat="1" ht="35.1" customHeight="1" x14ac:dyDescent="0.25">
      <c r="A791" s="83" t="str">
        <f t="shared" si="446"/>
        <v>DQ17DT+1</v>
      </c>
      <c r="B791" s="83" t="str">
        <f t="shared" si="447"/>
        <v>DQ17DT+2</v>
      </c>
      <c r="C791" s="83" t="str">
        <f t="shared" si="448"/>
        <v>DQ17DT+3</v>
      </c>
      <c r="D791" s="83" t="str">
        <f t="shared" si="449"/>
        <v>DQ17DT+4</v>
      </c>
      <c r="E791" s="18" t="s">
        <v>2995</v>
      </c>
      <c r="F791" s="53">
        <v>17</v>
      </c>
      <c r="G791" s="53"/>
      <c r="H791" s="93" t="s">
        <v>6054</v>
      </c>
      <c r="I791" s="84" t="s">
        <v>302</v>
      </c>
      <c r="J791" s="84" t="s">
        <v>5972</v>
      </c>
      <c r="K791" s="84"/>
      <c r="L791" s="84" t="s">
        <v>6055</v>
      </c>
      <c r="M791" s="96"/>
      <c r="N791" s="96"/>
      <c r="O791" s="96"/>
      <c r="P791" s="96"/>
      <c r="Q791" s="95"/>
      <c r="R791" s="95"/>
      <c r="S791" s="95"/>
      <c r="T791" s="95"/>
      <c r="U791" s="237"/>
      <c r="V791" s="237"/>
      <c r="W791" s="237"/>
      <c r="X791" s="237"/>
      <c r="Y791" s="238"/>
      <c r="Z791" s="238"/>
      <c r="AA791" s="238"/>
      <c r="AB791" s="238"/>
      <c r="AC791" s="237"/>
      <c r="AD791" s="237"/>
      <c r="AE791" s="237"/>
      <c r="AF791" s="237"/>
      <c r="AG791" s="238"/>
      <c r="AH791" s="238"/>
      <c r="AI791" s="238"/>
      <c r="AJ791" s="238"/>
      <c r="AK791" s="86"/>
      <c r="AL791" s="86"/>
      <c r="AM791" s="239"/>
      <c r="AN791" s="239"/>
      <c r="AO791" s="98"/>
      <c r="AP791" s="98"/>
      <c r="AQ791" s="98"/>
      <c r="AR791" s="98"/>
      <c r="AS791" s="98"/>
      <c r="AT791" s="98"/>
      <c r="AU791" s="98"/>
      <c r="AV791" s="98"/>
      <c r="AW791" s="58"/>
      <c r="AX791" s="240" t="s">
        <v>2995</v>
      </c>
      <c r="AY791" s="101">
        <v>2030</v>
      </c>
      <c r="AZ791" s="102">
        <v>980</v>
      </c>
      <c r="BA791" s="102">
        <v>700</v>
      </c>
      <c r="BB791" s="102">
        <v>280</v>
      </c>
      <c r="BC791" s="204">
        <v>1740</v>
      </c>
      <c r="BD791" s="204">
        <v>840</v>
      </c>
      <c r="BE791" s="204">
        <v>600</v>
      </c>
      <c r="BF791" s="204">
        <v>240</v>
      </c>
      <c r="BJ791" s="235" t="e">
        <f>M791*#REF!</f>
        <v>#REF!</v>
      </c>
      <c r="BK791" s="235" t="e">
        <f>N791*#REF!</f>
        <v>#REF!</v>
      </c>
      <c r="BL791" s="235" t="e">
        <f>O791*#REF!</f>
        <v>#REF!</v>
      </c>
      <c r="BM791" s="235" t="e">
        <f>P791*#REF!</f>
        <v>#REF!</v>
      </c>
    </row>
    <row r="792" spans="1:65" s="18" customFormat="1" ht="35.1" customHeight="1" x14ac:dyDescent="0.25">
      <c r="A792" s="83" t="str">
        <f t="shared" si="446"/>
        <v>DQ17DT_D1+1</v>
      </c>
      <c r="B792" s="83" t="str">
        <f t="shared" si="447"/>
        <v>DQ17DT_D1+2</v>
      </c>
      <c r="C792" s="83" t="str">
        <f t="shared" si="448"/>
        <v>DQ17DT_D1+3</v>
      </c>
      <c r="D792" s="83" t="str">
        <f t="shared" si="449"/>
        <v>DQ17DT_D1+4</v>
      </c>
      <c r="E792" s="18" t="s">
        <v>2995</v>
      </c>
      <c r="F792" s="53"/>
      <c r="G792" s="53"/>
      <c r="H792" s="93" t="s">
        <v>6056</v>
      </c>
      <c r="I792" s="84" t="s">
        <v>6057</v>
      </c>
      <c r="J792" s="84" t="s">
        <v>5972</v>
      </c>
      <c r="K792" s="84" t="str">
        <f t="shared" si="461"/>
        <v>DQ17DT_D1</v>
      </c>
      <c r="L792" s="84" t="s">
        <v>6050</v>
      </c>
      <c r="M792" s="95">
        <v>3100</v>
      </c>
      <c r="N792" s="95">
        <v>1500</v>
      </c>
      <c r="O792" s="95">
        <v>1000</v>
      </c>
      <c r="P792" s="96">
        <v>500</v>
      </c>
      <c r="Q792" s="95" t="e">
        <f>VLOOKUP(H792&amp;"Vị trí 1",#REF!,9,0)</f>
        <v>#REF!</v>
      </c>
      <c r="R792" s="95" t="e">
        <f>VLOOKUP(H792&amp;"Vị trí 2",#REF!,9,0)</f>
        <v>#REF!</v>
      </c>
      <c r="S792" s="95" t="e">
        <f>VLOOKUP(H792&amp;"Vị trí 3",#REF!,9,0)</f>
        <v>#REF!</v>
      </c>
      <c r="T792" s="95" t="e">
        <f>VLOOKUP(H792&amp;"Vị trí 4",#REF!,9,0)</f>
        <v>#REF!</v>
      </c>
      <c r="U792" s="237"/>
      <c r="V792" s="237"/>
      <c r="W792" s="237"/>
      <c r="X792" s="237"/>
      <c r="Y792" s="238"/>
      <c r="Z792" s="238"/>
      <c r="AA792" s="238"/>
      <c r="AB792" s="238"/>
      <c r="AC792" s="237"/>
      <c r="AD792" s="237"/>
      <c r="AE792" s="237"/>
      <c r="AF792" s="237"/>
      <c r="AG792" s="238"/>
      <c r="AH792" s="238"/>
      <c r="AI792" s="238"/>
      <c r="AJ792" s="238"/>
      <c r="AK792" s="86">
        <v>7.93</v>
      </c>
      <c r="AL792" s="86"/>
      <c r="AM792" s="239"/>
      <c r="AN792" s="239">
        <f t="shared" ref="AN792:AN805" si="468">ROUNDDOWN(AK792*$AN$10/$AK$10,1)</f>
        <v>4.5999999999999996</v>
      </c>
      <c r="AO792" s="98">
        <f t="shared" ref="AO792:AO805" si="469">M792*$AN792</f>
        <v>14259.999999999998</v>
      </c>
      <c r="AP792" s="98">
        <f t="shared" ref="AP792:AP805" si="470">N792*$AN792</f>
        <v>6899.9999999999991</v>
      </c>
      <c r="AQ792" s="98">
        <f t="shared" ref="AQ792:AQ805" si="471">O792*$AN792</f>
        <v>4600</v>
      </c>
      <c r="AR792" s="98">
        <f t="shared" ref="AR792:AR805" si="472">P792*$AN792</f>
        <v>2300</v>
      </c>
      <c r="AS792" s="99">
        <f t="shared" ref="AS792:AV805" si="473">IF(AO792&lt;1000,ROUND(AO792,-1),ROUND(AO792,-2))</f>
        <v>14300</v>
      </c>
      <c r="AT792" s="99">
        <f t="shared" si="473"/>
        <v>6900</v>
      </c>
      <c r="AU792" s="99">
        <f t="shared" si="473"/>
        <v>4600</v>
      </c>
      <c r="AV792" s="99">
        <f t="shared" si="473"/>
        <v>2300</v>
      </c>
      <c r="AW792" s="100">
        <f t="shared" ref="AW792:AW805" si="474">AO792*0.15</f>
        <v>2138.9999999999995</v>
      </c>
      <c r="AX792" s="240" t="s">
        <v>2995</v>
      </c>
      <c r="AY792" s="101">
        <v>1540</v>
      </c>
      <c r="AZ792" s="102">
        <v>770</v>
      </c>
      <c r="BA792" s="102">
        <v>700</v>
      </c>
      <c r="BB792" s="102">
        <v>350</v>
      </c>
      <c r="BC792" s="204">
        <v>1320</v>
      </c>
      <c r="BD792" s="204">
        <v>660</v>
      </c>
      <c r="BE792" s="204">
        <v>600</v>
      </c>
      <c r="BF792" s="204">
        <v>300</v>
      </c>
      <c r="BG792" s="103">
        <f t="shared" ref="BG792:BG805" si="475">AV792-AW792</f>
        <v>161.00000000000045</v>
      </c>
      <c r="BJ792" s="235" t="e">
        <f>M792*#REF!</f>
        <v>#REF!</v>
      </c>
      <c r="BK792" s="235" t="e">
        <f>N792*#REF!</f>
        <v>#REF!</v>
      </c>
      <c r="BL792" s="235" t="e">
        <f>O792*#REF!</f>
        <v>#REF!</v>
      </c>
      <c r="BM792" s="235" t="e">
        <f>P792*#REF!</f>
        <v>#REF!</v>
      </c>
    </row>
    <row r="793" spans="1:65" s="18" customFormat="1" ht="35.1" customHeight="1" x14ac:dyDescent="0.25">
      <c r="A793" s="83" t="str">
        <f t="shared" si="446"/>
        <v>DQ17DT_D2+1</v>
      </c>
      <c r="B793" s="83" t="str">
        <f t="shared" si="447"/>
        <v>DQ17DT_D2+2</v>
      </c>
      <c r="C793" s="83" t="str">
        <f t="shared" si="448"/>
        <v>DQ17DT_D2+3</v>
      </c>
      <c r="D793" s="83" t="str">
        <f t="shared" si="449"/>
        <v>DQ17DT_D2+4</v>
      </c>
      <c r="E793" s="18" t="s">
        <v>2995</v>
      </c>
      <c r="F793" s="53"/>
      <c r="G793" s="53"/>
      <c r="H793" s="93" t="s">
        <v>6058</v>
      </c>
      <c r="I793" s="84" t="s">
        <v>6059</v>
      </c>
      <c r="J793" s="84" t="s">
        <v>6053</v>
      </c>
      <c r="K793" s="84" t="str">
        <f t="shared" si="461"/>
        <v>DQ17DT_D2</v>
      </c>
      <c r="L793" s="84" t="s">
        <v>6055</v>
      </c>
      <c r="M793" s="95">
        <v>2200</v>
      </c>
      <c r="N793" s="95">
        <v>1100</v>
      </c>
      <c r="O793" s="96">
        <v>900</v>
      </c>
      <c r="P793" s="96">
        <v>500</v>
      </c>
      <c r="Q793" s="95" t="e">
        <f>VLOOKUP(H793&amp;"Vị trí 1",#REF!,9,0)</f>
        <v>#REF!</v>
      </c>
      <c r="R793" s="95" t="e">
        <f>VLOOKUP(H793&amp;"Vị trí 2",#REF!,9,0)</f>
        <v>#REF!</v>
      </c>
      <c r="S793" s="95" t="e">
        <f>VLOOKUP(H793&amp;"Vị trí 3",#REF!,9,0)</f>
        <v>#REF!</v>
      </c>
      <c r="T793" s="95" t="e">
        <f>VLOOKUP(H793&amp;"Vị trí 4",#REF!,9,0)</f>
        <v>#REF!</v>
      </c>
      <c r="U793" s="237"/>
      <c r="V793" s="237"/>
      <c r="W793" s="237"/>
      <c r="X793" s="237"/>
      <c r="Y793" s="238"/>
      <c r="Z793" s="238"/>
      <c r="AA793" s="238"/>
      <c r="AB793" s="238"/>
      <c r="AC793" s="237"/>
      <c r="AD793" s="237"/>
      <c r="AE793" s="237"/>
      <c r="AF793" s="237"/>
      <c r="AG793" s="238"/>
      <c r="AH793" s="238"/>
      <c r="AI793" s="238"/>
      <c r="AJ793" s="238"/>
      <c r="AK793" s="86">
        <v>9.1690716690716698</v>
      </c>
      <c r="AL793" s="86"/>
      <c r="AM793" s="239"/>
      <c r="AN793" s="239">
        <f t="shared" si="468"/>
        <v>5.4</v>
      </c>
      <c r="AO793" s="98">
        <f t="shared" si="469"/>
        <v>11880</v>
      </c>
      <c r="AP793" s="98">
        <f t="shared" si="470"/>
        <v>5940</v>
      </c>
      <c r="AQ793" s="98">
        <f t="shared" si="471"/>
        <v>4860</v>
      </c>
      <c r="AR793" s="98">
        <f t="shared" si="472"/>
        <v>2700</v>
      </c>
      <c r="AS793" s="99">
        <f t="shared" si="473"/>
        <v>11900</v>
      </c>
      <c r="AT793" s="99">
        <f t="shared" si="473"/>
        <v>5900</v>
      </c>
      <c r="AU793" s="99">
        <f t="shared" si="473"/>
        <v>4900</v>
      </c>
      <c r="AV793" s="99">
        <f t="shared" si="473"/>
        <v>2700</v>
      </c>
      <c r="AW793" s="100">
        <f t="shared" si="474"/>
        <v>1782</v>
      </c>
      <c r="AX793" s="240" t="s">
        <v>2995</v>
      </c>
      <c r="AY793" s="101">
        <v>1330</v>
      </c>
      <c r="AZ793" s="102">
        <v>770</v>
      </c>
      <c r="BA793" s="102">
        <v>560</v>
      </c>
      <c r="BB793" s="102">
        <v>350</v>
      </c>
      <c r="BC793" s="204">
        <v>1140</v>
      </c>
      <c r="BD793" s="204">
        <v>660</v>
      </c>
      <c r="BE793" s="204">
        <v>480</v>
      </c>
      <c r="BF793" s="204">
        <v>300</v>
      </c>
      <c r="BG793" s="103">
        <f t="shared" si="475"/>
        <v>918</v>
      </c>
      <c r="BJ793" s="235" t="e">
        <f>M793*#REF!</f>
        <v>#REF!</v>
      </c>
      <c r="BK793" s="235" t="e">
        <f>N793*#REF!</f>
        <v>#REF!</v>
      </c>
      <c r="BL793" s="235" t="e">
        <f>O793*#REF!</f>
        <v>#REF!</v>
      </c>
      <c r="BM793" s="235" t="e">
        <f>P793*#REF!</f>
        <v>#REF!</v>
      </c>
    </row>
    <row r="794" spans="1:65" s="18" customFormat="1" ht="35.1" customHeight="1" x14ac:dyDescent="0.25">
      <c r="A794" s="83" t="str">
        <f t="shared" si="446"/>
        <v>DQ18DT+1</v>
      </c>
      <c r="B794" s="83" t="str">
        <f t="shared" si="447"/>
        <v>DQ18DT+2</v>
      </c>
      <c r="C794" s="83" t="str">
        <f t="shared" si="448"/>
        <v>DQ18DT+3</v>
      </c>
      <c r="D794" s="83" t="str">
        <f t="shared" si="449"/>
        <v>DQ18DT+4</v>
      </c>
      <c r="E794" s="18" t="s">
        <v>2995</v>
      </c>
      <c r="F794" s="53">
        <v>18</v>
      </c>
      <c r="G794" s="53"/>
      <c r="H794" s="93" t="s">
        <v>6060</v>
      </c>
      <c r="I794" s="84" t="s">
        <v>6061</v>
      </c>
      <c r="J794" s="84" t="s">
        <v>5972</v>
      </c>
      <c r="K794" s="84" t="str">
        <f t="shared" si="461"/>
        <v>DQ18DT</v>
      </c>
      <c r="L794" s="84" t="s">
        <v>3236</v>
      </c>
      <c r="M794" s="95">
        <v>6500</v>
      </c>
      <c r="N794" s="95">
        <v>1800</v>
      </c>
      <c r="O794" s="95">
        <v>1300</v>
      </c>
      <c r="P794" s="95">
        <v>1000</v>
      </c>
      <c r="Q794" s="95" t="e">
        <f>VLOOKUP(H794&amp;"Vị trí 1",#REF!,9,0)</f>
        <v>#REF!</v>
      </c>
      <c r="R794" s="95" t="e">
        <f>VLOOKUP(H794&amp;"Vị trí 2",#REF!,9,0)</f>
        <v>#REF!</v>
      </c>
      <c r="S794" s="95" t="e">
        <f>VLOOKUP(H794&amp;"Vị trí 3",#REF!,9,0)</f>
        <v>#REF!</v>
      </c>
      <c r="T794" s="95" t="e">
        <f>VLOOKUP(H794&amp;"Vị trí 4",#REF!,9,0)</f>
        <v>#REF!</v>
      </c>
      <c r="U794" s="237"/>
      <c r="V794" s="237"/>
      <c r="W794" s="237"/>
      <c r="X794" s="237"/>
      <c r="Y794" s="238"/>
      <c r="Z794" s="238"/>
      <c r="AA794" s="238"/>
      <c r="AB794" s="238"/>
      <c r="AC794" s="237"/>
      <c r="AD794" s="237"/>
      <c r="AE794" s="237"/>
      <c r="AF794" s="237"/>
      <c r="AG794" s="238"/>
      <c r="AH794" s="238"/>
      <c r="AI794" s="238"/>
      <c r="AJ794" s="238"/>
      <c r="AK794" s="86">
        <v>4.5406461538461542</v>
      </c>
      <c r="AL794" s="86"/>
      <c r="AM794" s="239"/>
      <c r="AN794" s="239">
        <f t="shared" si="468"/>
        <v>2.6</v>
      </c>
      <c r="AO794" s="98">
        <f t="shared" si="469"/>
        <v>16900</v>
      </c>
      <c r="AP794" s="98">
        <f t="shared" si="470"/>
        <v>4680</v>
      </c>
      <c r="AQ794" s="98">
        <f t="shared" si="471"/>
        <v>3380</v>
      </c>
      <c r="AR794" s="98">
        <f t="shared" si="472"/>
        <v>2600</v>
      </c>
      <c r="AS794" s="99">
        <f t="shared" si="473"/>
        <v>16900</v>
      </c>
      <c r="AT794" s="99">
        <f t="shared" si="473"/>
        <v>4700</v>
      </c>
      <c r="AU794" s="99">
        <f t="shared" si="473"/>
        <v>3400</v>
      </c>
      <c r="AV794" s="99">
        <f t="shared" si="473"/>
        <v>2600</v>
      </c>
      <c r="AW794" s="100">
        <f t="shared" si="474"/>
        <v>2535</v>
      </c>
      <c r="AX794" s="240" t="s">
        <v>2995</v>
      </c>
      <c r="AY794" s="101">
        <v>1330</v>
      </c>
      <c r="AZ794" s="102">
        <v>770</v>
      </c>
      <c r="BA794" s="102">
        <v>560</v>
      </c>
      <c r="BB794" s="102">
        <v>350</v>
      </c>
      <c r="BC794" s="204">
        <v>1140</v>
      </c>
      <c r="BD794" s="204">
        <v>660</v>
      </c>
      <c r="BE794" s="204">
        <v>480</v>
      </c>
      <c r="BF794" s="204">
        <v>300</v>
      </c>
      <c r="BG794" s="103">
        <f t="shared" si="475"/>
        <v>65</v>
      </c>
      <c r="BJ794" s="235" t="e">
        <f>M794*#REF!</f>
        <v>#REF!</v>
      </c>
      <c r="BK794" s="235" t="e">
        <f>N794*#REF!</f>
        <v>#REF!</v>
      </c>
      <c r="BL794" s="235" t="e">
        <f>O794*#REF!</f>
        <v>#REF!</v>
      </c>
      <c r="BM794" s="235" t="e">
        <f>P794*#REF!</f>
        <v>#REF!</v>
      </c>
    </row>
    <row r="795" spans="1:65" s="18" customFormat="1" ht="35.1" customHeight="1" x14ac:dyDescent="0.25">
      <c r="A795" s="83" t="str">
        <f t="shared" si="446"/>
        <v>DQ19DT+1</v>
      </c>
      <c r="B795" s="83" t="str">
        <f t="shared" si="447"/>
        <v>DQ19DT+2</v>
      </c>
      <c r="C795" s="83" t="str">
        <f t="shared" si="448"/>
        <v>DQ19DT+3</v>
      </c>
      <c r="D795" s="83" t="str">
        <f t="shared" si="449"/>
        <v>DQ19DT+4</v>
      </c>
      <c r="E795" s="18" t="s">
        <v>2995</v>
      </c>
      <c r="F795" s="53">
        <v>19</v>
      </c>
      <c r="G795" s="53"/>
      <c r="H795" s="93" t="s">
        <v>6062</v>
      </c>
      <c r="I795" s="84" t="s">
        <v>6063</v>
      </c>
      <c r="J795" s="84" t="s">
        <v>3466</v>
      </c>
      <c r="K795" s="84" t="str">
        <f t="shared" si="461"/>
        <v>DQ19DT</v>
      </c>
      <c r="L795" s="84" t="s">
        <v>6064</v>
      </c>
      <c r="M795" s="96">
        <v>600</v>
      </c>
      <c r="N795" s="96">
        <v>300</v>
      </c>
      <c r="O795" s="96">
        <v>250</v>
      </c>
      <c r="P795" s="96">
        <v>200</v>
      </c>
      <c r="Q795" s="95" t="e">
        <f>VLOOKUP(H795&amp;"Vị trí 1",#REF!,9,0)</f>
        <v>#REF!</v>
      </c>
      <c r="R795" s="95" t="e">
        <f>VLOOKUP(H795&amp;"Vị trí 2",#REF!,9,0)</f>
        <v>#REF!</v>
      </c>
      <c r="S795" s="95" t="e">
        <f>VLOOKUP(H795&amp;"Vị trí 3",#REF!,9,0)</f>
        <v>#REF!</v>
      </c>
      <c r="T795" s="95" t="e">
        <f>VLOOKUP(H795&amp;"Vị trí 4",#REF!,9,0)</f>
        <v>#REF!</v>
      </c>
      <c r="U795" s="237"/>
      <c r="V795" s="237"/>
      <c r="W795" s="237"/>
      <c r="X795" s="237"/>
      <c r="Y795" s="238"/>
      <c r="Z795" s="238"/>
      <c r="AA795" s="238"/>
      <c r="AB795" s="238"/>
      <c r="AC795" s="237"/>
      <c r="AD795" s="237"/>
      <c r="AE795" s="237"/>
      <c r="AF795" s="237"/>
      <c r="AG795" s="238"/>
      <c r="AH795" s="238"/>
      <c r="AI795" s="238"/>
      <c r="AJ795" s="238"/>
      <c r="AK795" s="86">
        <v>7.5333333333333332</v>
      </c>
      <c r="AL795" s="86"/>
      <c r="AM795" s="239"/>
      <c r="AN795" s="239">
        <f t="shared" si="468"/>
        <v>4.4000000000000004</v>
      </c>
      <c r="AO795" s="98">
        <f t="shared" si="469"/>
        <v>2640</v>
      </c>
      <c r="AP795" s="98">
        <f t="shared" si="470"/>
        <v>1320</v>
      </c>
      <c r="AQ795" s="98">
        <f t="shared" si="471"/>
        <v>1100</v>
      </c>
      <c r="AR795" s="98">
        <f t="shared" si="472"/>
        <v>880.00000000000011</v>
      </c>
      <c r="AS795" s="99">
        <f t="shared" si="473"/>
        <v>2600</v>
      </c>
      <c r="AT795" s="99">
        <f t="shared" si="473"/>
        <v>1300</v>
      </c>
      <c r="AU795" s="99">
        <f t="shared" si="473"/>
        <v>1100</v>
      </c>
      <c r="AV795" s="99">
        <f t="shared" si="473"/>
        <v>880</v>
      </c>
      <c r="AW795" s="100">
        <f t="shared" si="474"/>
        <v>396</v>
      </c>
      <c r="AX795" s="240" t="s">
        <v>2995</v>
      </c>
      <c r="AY795" s="101">
        <v>1330</v>
      </c>
      <c r="AZ795" s="102">
        <v>770</v>
      </c>
      <c r="BA795" s="102">
        <v>560</v>
      </c>
      <c r="BB795" s="102">
        <v>350</v>
      </c>
      <c r="BC795" s="204">
        <v>1140</v>
      </c>
      <c r="BD795" s="204">
        <v>660</v>
      </c>
      <c r="BE795" s="204">
        <v>480</v>
      </c>
      <c r="BF795" s="204">
        <v>300</v>
      </c>
      <c r="BG795" s="103">
        <f t="shared" si="475"/>
        <v>484</v>
      </c>
      <c r="BJ795" s="235" t="e">
        <f>M795*#REF!</f>
        <v>#REF!</v>
      </c>
      <c r="BK795" s="235" t="e">
        <f>N795*#REF!</f>
        <v>#REF!</v>
      </c>
      <c r="BL795" s="235" t="e">
        <f>O795*#REF!</f>
        <v>#REF!</v>
      </c>
      <c r="BM795" s="235" t="e">
        <f>P795*#REF!</f>
        <v>#REF!</v>
      </c>
    </row>
    <row r="796" spans="1:65" s="18" customFormat="1" ht="35.1" customHeight="1" x14ac:dyDescent="0.25">
      <c r="A796" s="83" t="str">
        <f t="shared" si="446"/>
        <v>DQ20DT+1</v>
      </c>
      <c r="B796" s="83" t="str">
        <f t="shared" si="447"/>
        <v>DQ20DT+2</v>
      </c>
      <c r="C796" s="83" t="str">
        <f t="shared" si="448"/>
        <v>DQ20DT+3</v>
      </c>
      <c r="D796" s="83" t="str">
        <f t="shared" si="449"/>
        <v>DQ20DT+4</v>
      </c>
      <c r="E796" s="18" t="s">
        <v>2995</v>
      </c>
      <c r="F796" s="53">
        <v>20</v>
      </c>
      <c r="G796" s="53"/>
      <c r="H796" s="93" t="s">
        <v>6065</v>
      </c>
      <c r="I796" s="84" t="s">
        <v>6066</v>
      </c>
      <c r="J796" s="84" t="s">
        <v>6067</v>
      </c>
      <c r="K796" s="84" t="str">
        <f t="shared" si="461"/>
        <v>DQ20DT</v>
      </c>
      <c r="L796" s="305" t="s">
        <v>6068</v>
      </c>
      <c r="M796" s="95">
        <v>2600</v>
      </c>
      <c r="N796" s="95">
        <v>1300</v>
      </c>
      <c r="O796" s="96">
        <v>900</v>
      </c>
      <c r="P796" s="96">
        <v>400</v>
      </c>
      <c r="Q796" s="95" t="e">
        <f>VLOOKUP(H796&amp;"Vị trí 1",#REF!,9,0)</f>
        <v>#REF!</v>
      </c>
      <c r="R796" s="95" t="e">
        <f>VLOOKUP(H796&amp;"Vị trí 2",#REF!,9,0)</f>
        <v>#REF!</v>
      </c>
      <c r="S796" s="95" t="e">
        <f>VLOOKUP(H796&amp;"Vị trí 3",#REF!,9,0)</f>
        <v>#REF!</v>
      </c>
      <c r="T796" s="95" t="e">
        <f>VLOOKUP(H796&amp;"Vị trí 4",#REF!,9,0)</f>
        <v>#REF!</v>
      </c>
      <c r="U796" s="237"/>
      <c r="V796" s="237"/>
      <c r="W796" s="237"/>
      <c r="X796" s="237"/>
      <c r="Y796" s="238"/>
      <c r="Z796" s="238"/>
      <c r="AA796" s="238"/>
      <c r="AB796" s="238"/>
      <c r="AC796" s="237"/>
      <c r="AD796" s="237"/>
      <c r="AE796" s="237"/>
      <c r="AF796" s="237"/>
      <c r="AG796" s="238"/>
      <c r="AH796" s="238"/>
      <c r="AI796" s="238"/>
      <c r="AJ796" s="238"/>
      <c r="AK796" s="86">
        <v>7.93</v>
      </c>
      <c r="AL796" s="86"/>
      <c r="AM796" s="239"/>
      <c r="AN796" s="239">
        <f t="shared" si="468"/>
        <v>4.5999999999999996</v>
      </c>
      <c r="AO796" s="98">
        <f t="shared" si="469"/>
        <v>11959.999999999998</v>
      </c>
      <c r="AP796" s="98">
        <f t="shared" si="470"/>
        <v>5979.9999999999991</v>
      </c>
      <c r="AQ796" s="98">
        <f t="shared" si="471"/>
        <v>4140</v>
      </c>
      <c r="AR796" s="98">
        <f t="shared" si="472"/>
        <v>1839.9999999999998</v>
      </c>
      <c r="AS796" s="99">
        <f t="shared" si="473"/>
        <v>12000</v>
      </c>
      <c r="AT796" s="99">
        <f t="shared" si="473"/>
        <v>6000</v>
      </c>
      <c r="AU796" s="99">
        <f t="shared" si="473"/>
        <v>4100</v>
      </c>
      <c r="AV796" s="99">
        <f t="shared" si="473"/>
        <v>1800</v>
      </c>
      <c r="AW796" s="100">
        <f t="shared" si="474"/>
        <v>1793.9999999999998</v>
      </c>
      <c r="AX796" s="240" t="s">
        <v>2995</v>
      </c>
      <c r="AY796" s="101">
        <v>1330</v>
      </c>
      <c r="AZ796" s="102">
        <v>770</v>
      </c>
      <c r="BA796" s="102">
        <v>560</v>
      </c>
      <c r="BB796" s="102">
        <v>350</v>
      </c>
      <c r="BC796" s="204">
        <v>1140</v>
      </c>
      <c r="BD796" s="204">
        <v>660</v>
      </c>
      <c r="BE796" s="204">
        <v>480</v>
      </c>
      <c r="BF796" s="204">
        <v>300</v>
      </c>
      <c r="BG796" s="103">
        <f t="shared" si="475"/>
        <v>6.0000000000002274</v>
      </c>
      <c r="BJ796" s="235" t="e">
        <f>M796*#REF!</f>
        <v>#REF!</v>
      </c>
      <c r="BK796" s="235" t="e">
        <f>N796*#REF!</f>
        <v>#REF!</v>
      </c>
      <c r="BL796" s="235" t="e">
        <f>O796*#REF!</f>
        <v>#REF!</v>
      </c>
      <c r="BM796" s="235" t="e">
        <f>P796*#REF!</f>
        <v>#REF!</v>
      </c>
    </row>
    <row r="797" spans="1:65" s="18" customFormat="1" ht="35.1" customHeight="1" x14ac:dyDescent="0.25">
      <c r="A797" s="83" t="str">
        <f t="shared" si="446"/>
        <v>DQ21DT+1</v>
      </c>
      <c r="B797" s="83" t="str">
        <f t="shared" si="447"/>
        <v>DQ21DT+2</v>
      </c>
      <c r="C797" s="83" t="str">
        <f t="shared" si="448"/>
        <v>DQ21DT+3</v>
      </c>
      <c r="D797" s="83" t="str">
        <f t="shared" si="449"/>
        <v>DQ21DT+4</v>
      </c>
      <c r="E797" s="18" t="s">
        <v>2995</v>
      </c>
      <c r="F797" s="53">
        <v>21</v>
      </c>
      <c r="G797" s="53"/>
      <c r="H797" s="93" t="s">
        <v>6069</v>
      </c>
      <c r="I797" s="84" t="s">
        <v>5265</v>
      </c>
      <c r="J797" s="84" t="s">
        <v>6070</v>
      </c>
      <c r="K797" s="84" t="str">
        <f t="shared" si="461"/>
        <v>DQ21DT</v>
      </c>
      <c r="L797" s="84" t="s">
        <v>6071</v>
      </c>
      <c r="M797" s="95">
        <v>2900</v>
      </c>
      <c r="N797" s="95">
        <v>1400</v>
      </c>
      <c r="O797" s="95">
        <v>1000</v>
      </c>
      <c r="P797" s="96">
        <v>400</v>
      </c>
      <c r="Q797" s="95" t="e">
        <f>VLOOKUP(H797&amp;"Vị trí 1",#REF!,9,0)</f>
        <v>#REF!</v>
      </c>
      <c r="R797" s="95" t="e">
        <f>VLOOKUP(H797&amp;"Vị trí 2",#REF!,9,0)</f>
        <v>#REF!</v>
      </c>
      <c r="S797" s="95" t="e">
        <f>VLOOKUP(H797&amp;"Vị trí 3",#REF!,9,0)</f>
        <v>#REF!</v>
      </c>
      <c r="T797" s="95" t="e">
        <f>VLOOKUP(H797&amp;"Vị trí 4",#REF!,9,0)</f>
        <v>#REF!</v>
      </c>
      <c r="U797" s="237" t="e">
        <f>VLOOKUP(A797,#REF!,32,0)</f>
        <v>#REF!</v>
      </c>
      <c r="V797" s="237"/>
      <c r="W797" s="237"/>
      <c r="X797" s="237"/>
      <c r="Y797" s="238" t="e">
        <f>U797/M797</f>
        <v>#REF!</v>
      </c>
      <c r="Z797" s="238"/>
      <c r="AA797" s="238"/>
      <c r="AB797" s="238"/>
      <c r="AC797" s="237"/>
      <c r="AD797" s="237"/>
      <c r="AE797" s="237"/>
      <c r="AF797" s="237"/>
      <c r="AG797" s="238"/>
      <c r="AH797" s="238"/>
      <c r="AI797" s="238"/>
      <c r="AJ797" s="238"/>
      <c r="AK797" s="86">
        <v>7.93</v>
      </c>
      <c r="AL797" s="86"/>
      <c r="AM797" s="239"/>
      <c r="AN797" s="239">
        <f t="shared" si="468"/>
        <v>4.5999999999999996</v>
      </c>
      <c r="AO797" s="98">
        <f t="shared" si="469"/>
        <v>13339.999999999998</v>
      </c>
      <c r="AP797" s="98">
        <f t="shared" si="470"/>
        <v>6439.9999999999991</v>
      </c>
      <c r="AQ797" s="98">
        <f t="shared" si="471"/>
        <v>4600</v>
      </c>
      <c r="AR797" s="98">
        <f t="shared" si="472"/>
        <v>1839.9999999999998</v>
      </c>
      <c r="AS797" s="99">
        <f t="shared" si="473"/>
        <v>13300</v>
      </c>
      <c r="AT797" s="99">
        <f t="shared" si="473"/>
        <v>6400</v>
      </c>
      <c r="AU797" s="99">
        <f t="shared" si="473"/>
        <v>4600</v>
      </c>
      <c r="AV797" s="99">
        <f t="shared" si="473"/>
        <v>1800</v>
      </c>
      <c r="AW797" s="100">
        <f t="shared" si="474"/>
        <v>2000.9999999999995</v>
      </c>
      <c r="AX797" s="240" t="s">
        <v>2995</v>
      </c>
      <c r="AY797" s="101">
        <v>1330</v>
      </c>
      <c r="AZ797" s="102">
        <v>770</v>
      </c>
      <c r="BA797" s="102">
        <v>560</v>
      </c>
      <c r="BB797" s="102">
        <v>350</v>
      </c>
      <c r="BC797" s="204">
        <v>1140</v>
      </c>
      <c r="BD797" s="204">
        <v>660</v>
      </c>
      <c r="BE797" s="204">
        <v>480</v>
      </c>
      <c r="BF797" s="204">
        <v>300</v>
      </c>
      <c r="BG797" s="103">
        <f t="shared" si="475"/>
        <v>-200.99999999999955</v>
      </c>
      <c r="BJ797" s="235" t="e">
        <f>M797*#REF!</f>
        <v>#REF!</v>
      </c>
      <c r="BK797" s="235" t="e">
        <f>N797*#REF!</f>
        <v>#REF!</v>
      </c>
      <c r="BL797" s="235" t="e">
        <f>O797*#REF!</f>
        <v>#REF!</v>
      </c>
      <c r="BM797" s="235" t="e">
        <f>P797*#REF!</f>
        <v>#REF!</v>
      </c>
    </row>
    <row r="798" spans="1:65" s="18" customFormat="1" ht="35.1" customHeight="1" x14ac:dyDescent="0.25">
      <c r="A798" s="83" t="str">
        <f t="shared" si="446"/>
        <v>DQ22DT+1</v>
      </c>
      <c r="B798" s="83" t="str">
        <f t="shared" si="447"/>
        <v>DQ22DT+2</v>
      </c>
      <c r="C798" s="83" t="str">
        <f t="shared" si="448"/>
        <v>DQ22DT+3</v>
      </c>
      <c r="D798" s="83" t="str">
        <f t="shared" si="449"/>
        <v>DQ22DT+4</v>
      </c>
      <c r="E798" s="18" t="s">
        <v>2995</v>
      </c>
      <c r="F798" s="53">
        <v>22</v>
      </c>
      <c r="G798" s="53"/>
      <c r="H798" s="93" t="s">
        <v>6072</v>
      </c>
      <c r="I798" s="84" t="s">
        <v>261</v>
      </c>
      <c r="J798" s="84" t="s">
        <v>6047</v>
      </c>
      <c r="K798" s="84" t="str">
        <f t="shared" si="461"/>
        <v>DQ22DT</v>
      </c>
      <c r="L798" s="84" t="s">
        <v>6071</v>
      </c>
      <c r="M798" s="95">
        <v>2200</v>
      </c>
      <c r="N798" s="95">
        <v>1100</v>
      </c>
      <c r="O798" s="95">
        <v>1000</v>
      </c>
      <c r="P798" s="96">
        <v>500</v>
      </c>
      <c r="Q798" s="95" t="e">
        <f>VLOOKUP(H798&amp;"Vị trí 1",#REF!,9,0)</f>
        <v>#REF!</v>
      </c>
      <c r="R798" s="95" t="e">
        <f>VLOOKUP(H798&amp;"Vị trí 2",#REF!,9,0)</f>
        <v>#REF!</v>
      </c>
      <c r="S798" s="95" t="e">
        <f>VLOOKUP(H798&amp;"Vị trí 3",#REF!,9,0)</f>
        <v>#REF!</v>
      </c>
      <c r="T798" s="95" t="e">
        <f>VLOOKUP(H798&amp;"Vị trí 4",#REF!,9,0)</f>
        <v>#REF!</v>
      </c>
      <c r="U798" s="237"/>
      <c r="V798" s="237"/>
      <c r="W798" s="237"/>
      <c r="X798" s="237"/>
      <c r="Y798" s="238"/>
      <c r="Z798" s="238"/>
      <c r="AA798" s="238"/>
      <c r="AB798" s="238"/>
      <c r="AC798" s="237"/>
      <c r="AD798" s="237"/>
      <c r="AE798" s="237"/>
      <c r="AF798" s="237"/>
      <c r="AG798" s="238"/>
      <c r="AH798" s="238"/>
      <c r="AI798" s="238"/>
      <c r="AJ798" s="238"/>
      <c r="AK798" s="86">
        <v>7.93</v>
      </c>
      <c r="AL798" s="86"/>
      <c r="AM798" s="239"/>
      <c r="AN798" s="239">
        <f t="shared" si="468"/>
        <v>4.5999999999999996</v>
      </c>
      <c r="AO798" s="98">
        <f t="shared" si="469"/>
        <v>10120</v>
      </c>
      <c r="AP798" s="98">
        <f t="shared" si="470"/>
        <v>5060</v>
      </c>
      <c r="AQ798" s="98">
        <f t="shared" si="471"/>
        <v>4600</v>
      </c>
      <c r="AR798" s="98">
        <f t="shared" si="472"/>
        <v>2300</v>
      </c>
      <c r="AS798" s="99">
        <f t="shared" si="473"/>
        <v>10100</v>
      </c>
      <c r="AT798" s="99">
        <f t="shared" si="473"/>
        <v>5100</v>
      </c>
      <c r="AU798" s="99">
        <f t="shared" si="473"/>
        <v>4600</v>
      </c>
      <c r="AV798" s="99">
        <f t="shared" si="473"/>
        <v>2300</v>
      </c>
      <c r="AW798" s="100">
        <f t="shared" si="474"/>
        <v>1518</v>
      </c>
      <c r="AX798" s="240" t="s">
        <v>2995</v>
      </c>
      <c r="AY798" s="101">
        <v>910</v>
      </c>
      <c r="AZ798" s="102">
        <v>420</v>
      </c>
      <c r="BA798" s="102">
        <v>280</v>
      </c>
      <c r="BB798" s="102">
        <v>210</v>
      </c>
      <c r="BC798" s="204">
        <v>780</v>
      </c>
      <c r="BD798" s="204">
        <v>360</v>
      </c>
      <c r="BE798" s="204">
        <v>240</v>
      </c>
      <c r="BF798" s="204">
        <v>180</v>
      </c>
      <c r="BG798" s="103">
        <f t="shared" si="475"/>
        <v>782</v>
      </c>
      <c r="BJ798" s="235" t="e">
        <f>M798*#REF!</f>
        <v>#REF!</v>
      </c>
      <c r="BK798" s="235" t="e">
        <f>N798*#REF!</f>
        <v>#REF!</v>
      </c>
      <c r="BL798" s="235" t="e">
        <f>O798*#REF!</f>
        <v>#REF!</v>
      </c>
      <c r="BM798" s="235" t="e">
        <f>P798*#REF!</f>
        <v>#REF!</v>
      </c>
    </row>
    <row r="799" spans="1:65" s="18" customFormat="1" ht="47.25" x14ac:dyDescent="0.25">
      <c r="A799" s="83" t="str">
        <f t="shared" si="446"/>
        <v>DQ23DT+1</v>
      </c>
      <c r="B799" s="83" t="str">
        <f t="shared" si="447"/>
        <v>DQ23DT+2</v>
      </c>
      <c r="C799" s="83" t="str">
        <f t="shared" si="448"/>
        <v>DQ23DT+3</v>
      </c>
      <c r="D799" s="83" t="str">
        <f t="shared" si="449"/>
        <v>DQ23DT+4</v>
      </c>
      <c r="E799" s="18" t="s">
        <v>2995</v>
      </c>
      <c r="F799" s="53">
        <v>23</v>
      </c>
      <c r="G799" s="53"/>
      <c r="H799" s="93" t="s">
        <v>6073</v>
      </c>
      <c r="I799" s="84" t="s">
        <v>5428</v>
      </c>
      <c r="J799" s="84" t="s">
        <v>6030</v>
      </c>
      <c r="K799" s="84" t="str">
        <f t="shared" si="461"/>
        <v>DQ23DT</v>
      </c>
      <c r="L799" s="84" t="s">
        <v>5976</v>
      </c>
      <c r="M799" s="95">
        <v>1900</v>
      </c>
      <c r="N799" s="95">
        <v>1100</v>
      </c>
      <c r="O799" s="96">
        <v>800</v>
      </c>
      <c r="P799" s="96">
        <v>500</v>
      </c>
      <c r="Q799" s="95" t="e">
        <f>VLOOKUP(H799&amp;"Vị trí 1",#REF!,9,0)</f>
        <v>#REF!</v>
      </c>
      <c r="R799" s="95" t="e">
        <f>VLOOKUP(H799&amp;"Vị trí 2",#REF!,9,0)</f>
        <v>#REF!</v>
      </c>
      <c r="S799" s="95" t="e">
        <f>VLOOKUP(H799&amp;"Vị trí 3",#REF!,9,0)</f>
        <v>#REF!</v>
      </c>
      <c r="T799" s="95" t="e">
        <f>VLOOKUP(H799&amp;"Vị trí 4",#REF!,9,0)</f>
        <v>#REF!</v>
      </c>
      <c r="U799" s="237"/>
      <c r="V799" s="237"/>
      <c r="W799" s="237"/>
      <c r="X799" s="237"/>
      <c r="Y799" s="238"/>
      <c r="Z799" s="238"/>
      <c r="AA799" s="238"/>
      <c r="AB799" s="238"/>
      <c r="AC799" s="237"/>
      <c r="AD799" s="237"/>
      <c r="AE799" s="237"/>
      <c r="AF799" s="237"/>
      <c r="AG799" s="238"/>
      <c r="AH799" s="238"/>
      <c r="AI799" s="238"/>
      <c r="AJ799" s="238"/>
      <c r="AK799" s="86">
        <v>7.93</v>
      </c>
      <c r="AL799" s="86"/>
      <c r="AM799" s="239"/>
      <c r="AN799" s="239">
        <f t="shared" si="468"/>
        <v>4.5999999999999996</v>
      </c>
      <c r="AO799" s="98">
        <f t="shared" si="469"/>
        <v>8740</v>
      </c>
      <c r="AP799" s="98">
        <f t="shared" si="470"/>
        <v>5060</v>
      </c>
      <c r="AQ799" s="98">
        <f t="shared" si="471"/>
        <v>3679.9999999999995</v>
      </c>
      <c r="AR799" s="98">
        <f t="shared" si="472"/>
        <v>2300</v>
      </c>
      <c r="AS799" s="99">
        <f t="shared" si="473"/>
        <v>8700</v>
      </c>
      <c r="AT799" s="99">
        <f t="shared" si="473"/>
        <v>5100</v>
      </c>
      <c r="AU799" s="99">
        <f t="shared" si="473"/>
        <v>3700</v>
      </c>
      <c r="AV799" s="99">
        <f t="shared" si="473"/>
        <v>2300</v>
      </c>
      <c r="AW799" s="100">
        <f t="shared" si="474"/>
        <v>1311</v>
      </c>
      <c r="AX799" s="240" t="s">
        <v>2995</v>
      </c>
      <c r="AY799" s="101">
        <v>840</v>
      </c>
      <c r="AZ799" s="102">
        <v>420</v>
      </c>
      <c r="BA799" s="102">
        <v>350</v>
      </c>
      <c r="BB799" s="102">
        <v>210</v>
      </c>
      <c r="BC799" s="204">
        <v>720</v>
      </c>
      <c r="BD799" s="204">
        <v>360</v>
      </c>
      <c r="BE799" s="204">
        <v>300</v>
      </c>
      <c r="BF799" s="204">
        <v>180</v>
      </c>
      <c r="BG799" s="103">
        <f t="shared" si="475"/>
        <v>989</v>
      </c>
      <c r="BJ799" s="235" t="e">
        <f>M799*#REF!</f>
        <v>#REF!</v>
      </c>
      <c r="BK799" s="235" t="e">
        <f>N799*#REF!</f>
        <v>#REF!</v>
      </c>
      <c r="BL799" s="235" t="e">
        <f>O799*#REF!</f>
        <v>#REF!</v>
      </c>
      <c r="BM799" s="235" t="e">
        <f>P799*#REF!</f>
        <v>#REF!</v>
      </c>
    </row>
    <row r="800" spans="1:65" s="18" customFormat="1" ht="35.1" customHeight="1" x14ac:dyDescent="0.25">
      <c r="A800" s="83" t="str">
        <f t="shared" si="446"/>
        <v>DQ24DT+1</v>
      </c>
      <c r="B800" s="83" t="str">
        <f t="shared" si="447"/>
        <v>DQ24DT+2</v>
      </c>
      <c r="C800" s="83" t="str">
        <f t="shared" si="448"/>
        <v>DQ24DT+3</v>
      </c>
      <c r="D800" s="83" t="str">
        <f t="shared" si="449"/>
        <v>DQ24DT+4</v>
      </c>
      <c r="E800" s="18" t="s">
        <v>2995</v>
      </c>
      <c r="F800" s="53">
        <v>24</v>
      </c>
      <c r="G800" s="53"/>
      <c r="H800" s="93" t="s">
        <v>6074</v>
      </c>
      <c r="I800" s="84" t="s">
        <v>4344</v>
      </c>
      <c r="J800" s="84" t="s">
        <v>6030</v>
      </c>
      <c r="K800" s="84" t="str">
        <f t="shared" si="461"/>
        <v>DQ24DT</v>
      </c>
      <c r="L800" s="84" t="s">
        <v>5976</v>
      </c>
      <c r="M800" s="95">
        <v>1900</v>
      </c>
      <c r="N800" s="95">
        <v>1100</v>
      </c>
      <c r="O800" s="96">
        <v>800</v>
      </c>
      <c r="P800" s="96">
        <v>500</v>
      </c>
      <c r="Q800" s="95" t="e">
        <f>VLOOKUP(H800&amp;"Vị trí 1",#REF!,9,0)</f>
        <v>#REF!</v>
      </c>
      <c r="R800" s="95" t="e">
        <f>VLOOKUP(H800&amp;"Vị trí 2",#REF!,9,0)</f>
        <v>#REF!</v>
      </c>
      <c r="S800" s="95" t="e">
        <f>VLOOKUP(H800&amp;"Vị trí 3",#REF!,9,0)</f>
        <v>#REF!</v>
      </c>
      <c r="T800" s="95" t="e">
        <f>VLOOKUP(H800&amp;"Vị trí 4",#REF!,9,0)</f>
        <v>#REF!</v>
      </c>
      <c r="U800" s="237"/>
      <c r="V800" s="237"/>
      <c r="W800" s="237"/>
      <c r="X800" s="237"/>
      <c r="Y800" s="238"/>
      <c r="Z800" s="238"/>
      <c r="AA800" s="238"/>
      <c r="AB800" s="238"/>
      <c r="AC800" s="237"/>
      <c r="AD800" s="237"/>
      <c r="AE800" s="237"/>
      <c r="AF800" s="237"/>
      <c r="AG800" s="238"/>
      <c r="AH800" s="238"/>
      <c r="AI800" s="238"/>
      <c r="AJ800" s="238"/>
      <c r="AK800" s="86">
        <v>7.93</v>
      </c>
      <c r="AL800" s="86"/>
      <c r="AM800" s="239"/>
      <c r="AN800" s="239">
        <f t="shared" si="468"/>
        <v>4.5999999999999996</v>
      </c>
      <c r="AO800" s="98">
        <f t="shared" si="469"/>
        <v>8740</v>
      </c>
      <c r="AP800" s="98">
        <f t="shared" si="470"/>
        <v>5060</v>
      </c>
      <c r="AQ800" s="98">
        <f t="shared" si="471"/>
        <v>3679.9999999999995</v>
      </c>
      <c r="AR800" s="98">
        <f t="shared" si="472"/>
        <v>2300</v>
      </c>
      <c r="AS800" s="99">
        <f t="shared" si="473"/>
        <v>8700</v>
      </c>
      <c r="AT800" s="99">
        <f t="shared" si="473"/>
        <v>5100</v>
      </c>
      <c r="AU800" s="99">
        <f t="shared" si="473"/>
        <v>3700</v>
      </c>
      <c r="AV800" s="99">
        <f t="shared" si="473"/>
        <v>2300</v>
      </c>
      <c r="AW800" s="100">
        <f t="shared" si="474"/>
        <v>1311</v>
      </c>
      <c r="AX800" s="240" t="s">
        <v>2995</v>
      </c>
      <c r="AY800" s="101"/>
      <c r="AZ800" s="102"/>
      <c r="BA800" s="102"/>
      <c r="BB800" s="102"/>
      <c r="BC800" s="204"/>
      <c r="BD800" s="204"/>
      <c r="BE800" s="204"/>
      <c r="BF800" s="306"/>
      <c r="BG800" s="103">
        <f t="shared" si="475"/>
        <v>989</v>
      </c>
    </row>
    <row r="801" spans="1:65" s="18" customFormat="1" ht="63" customHeight="1" x14ac:dyDescent="0.25">
      <c r="A801" s="83" t="str">
        <f t="shared" si="446"/>
        <v>DQ25DT+1</v>
      </c>
      <c r="B801" s="83" t="str">
        <f t="shared" si="447"/>
        <v>DQ25DT+2</v>
      </c>
      <c r="C801" s="83" t="str">
        <f t="shared" si="448"/>
        <v>DQ25DT+3</v>
      </c>
      <c r="D801" s="83" t="str">
        <f t="shared" si="449"/>
        <v>DQ25DT+4</v>
      </c>
      <c r="E801" s="18" t="s">
        <v>2995</v>
      </c>
      <c r="F801" s="53">
        <v>25</v>
      </c>
      <c r="G801" s="53"/>
      <c r="H801" s="93" t="s">
        <v>6075</v>
      </c>
      <c r="I801" s="84" t="s">
        <v>4268</v>
      </c>
      <c r="J801" s="84" t="s">
        <v>6076</v>
      </c>
      <c r="K801" s="84" t="str">
        <f t="shared" si="461"/>
        <v>DQ25DT</v>
      </c>
      <c r="L801" s="84" t="s">
        <v>6009</v>
      </c>
      <c r="M801" s="95">
        <v>1900</v>
      </c>
      <c r="N801" s="95">
        <v>1100</v>
      </c>
      <c r="O801" s="96">
        <v>800</v>
      </c>
      <c r="P801" s="96">
        <v>500</v>
      </c>
      <c r="Q801" s="95" t="e">
        <f>VLOOKUP(H801&amp;"Vị trí 1",#REF!,9,0)</f>
        <v>#REF!</v>
      </c>
      <c r="R801" s="95" t="e">
        <f>VLOOKUP(H801&amp;"Vị trí 2",#REF!,9,0)</f>
        <v>#REF!</v>
      </c>
      <c r="S801" s="95" t="e">
        <f>VLOOKUP(H801&amp;"Vị trí 3",#REF!,9,0)</f>
        <v>#REF!</v>
      </c>
      <c r="T801" s="95" t="e">
        <f>VLOOKUP(H801&amp;"Vị trí 4",#REF!,9,0)</f>
        <v>#REF!</v>
      </c>
      <c r="U801" s="237" t="e">
        <f>VLOOKUP(A801,#REF!,32,0)</f>
        <v>#REF!</v>
      </c>
      <c r="V801" s="237"/>
      <c r="W801" s="237"/>
      <c r="X801" s="237"/>
      <c r="Y801" s="238" t="e">
        <f>U801/M801</f>
        <v>#REF!</v>
      </c>
      <c r="Z801" s="238"/>
      <c r="AA801" s="238"/>
      <c r="AB801" s="238"/>
      <c r="AC801" s="237"/>
      <c r="AD801" s="237"/>
      <c r="AE801" s="237"/>
      <c r="AF801" s="237"/>
      <c r="AG801" s="238"/>
      <c r="AH801" s="238"/>
      <c r="AI801" s="238"/>
      <c r="AJ801" s="238"/>
      <c r="AK801" s="86">
        <v>7.93</v>
      </c>
      <c r="AL801" s="86"/>
      <c r="AM801" s="239"/>
      <c r="AN801" s="239">
        <f t="shared" si="468"/>
        <v>4.5999999999999996</v>
      </c>
      <c r="AO801" s="98">
        <f t="shared" si="469"/>
        <v>8740</v>
      </c>
      <c r="AP801" s="98">
        <f t="shared" si="470"/>
        <v>5060</v>
      </c>
      <c r="AQ801" s="98">
        <f t="shared" si="471"/>
        <v>3679.9999999999995</v>
      </c>
      <c r="AR801" s="98">
        <f t="shared" si="472"/>
        <v>2300</v>
      </c>
      <c r="AS801" s="99">
        <f t="shared" si="473"/>
        <v>8700</v>
      </c>
      <c r="AT801" s="99">
        <f t="shared" si="473"/>
        <v>5100</v>
      </c>
      <c r="AU801" s="99">
        <f t="shared" si="473"/>
        <v>3700</v>
      </c>
      <c r="AV801" s="99">
        <f t="shared" si="473"/>
        <v>2300</v>
      </c>
      <c r="AW801" s="100">
        <f t="shared" si="474"/>
        <v>1311</v>
      </c>
      <c r="AX801" s="240" t="s">
        <v>2995</v>
      </c>
      <c r="AY801" s="101">
        <v>1330</v>
      </c>
      <c r="AZ801" s="102">
        <v>770</v>
      </c>
      <c r="BA801" s="102">
        <v>560</v>
      </c>
      <c r="BB801" s="102">
        <v>350</v>
      </c>
      <c r="BC801" s="204">
        <v>1140</v>
      </c>
      <c r="BD801" s="204">
        <v>660</v>
      </c>
      <c r="BE801" s="204">
        <v>480</v>
      </c>
      <c r="BF801" s="306">
        <v>300</v>
      </c>
      <c r="BG801" s="103">
        <f t="shared" si="475"/>
        <v>989</v>
      </c>
      <c r="BJ801" s="235" t="e">
        <f>M801*#REF!</f>
        <v>#REF!</v>
      </c>
      <c r="BK801" s="235" t="e">
        <f>N801*#REF!</f>
        <v>#REF!</v>
      </c>
      <c r="BL801" s="235" t="e">
        <f>O801*#REF!</f>
        <v>#REF!</v>
      </c>
      <c r="BM801" s="235" t="e">
        <f>P801*#REF!</f>
        <v>#REF!</v>
      </c>
    </row>
    <row r="802" spans="1:65" s="18" customFormat="1" ht="72.75" customHeight="1" x14ac:dyDescent="0.25">
      <c r="A802" s="83" t="str">
        <f t="shared" si="446"/>
        <v>DQ26DT+1</v>
      </c>
      <c r="B802" s="83" t="str">
        <f t="shared" si="447"/>
        <v>DQ26DT+2</v>
      </c>
      <c r="C802" s="83" t="str">
        <f t="shared" si="448"/>
        <v>DQ26DT+3</v>
      </c>
      <c r="D802" s="83" t="str">
        <f t="shared" si="449"/>
        <v>DQ26DT+4</v>
      </c>
      <c r="E802" s="18" t="s">
        <v>2995</v>
      </c>
      <c r="F802" s="53">
        <v>26</v>
      </c>
      <c r="G802" s="53"/>
      <c r="H802" s="93" t="s">
        <v>6077</v>
      </c>
      <c r="I802" s="84" t="s">
        <v>6078</v>
      </c>
      <c r="J802" s="84" t="s">
        <v>6041</v>
      </c>
      <c r="K802" s="84" t="str">
        <f t="shared" si="461"/>
        <v>DQ26DT</v>
      </c>
      <c r="L802" s="84" t="s">
        <v>3236</v>
      </c>
      <c r="M802" s="95">
        <v>1900</v>
      </c>
      <c r="N802" s="95">
        <v>1100</v>
      </c>
      <c r="O802" s="96">
        <v>800</v>
      </c>
      <c r="P802" s="96">
        <v>500</v>
      </c>
      <c r="Q802" s="95" t="e">
        <f>VLOOKUP(H802&amp;"Vị trí 1",#REF!,9,0)</f>
        <v>#REF!</v>
      </c>
      <c r="R802" s="95" t="e">
        <f>VLOOKUP(H802&amp;"Vị trí 2",#REF!,9,0)</f>
        <v>#REF!</v>
      </c>
      <c r="S802" s="95" t="e">
        <f>VLOOKUP(H802&amp;"Vị trí 3",#REF!,9,0)</f>
        <v>#REF!</v>
      </c>
      <c r="T802" s="95" t="e">
        <f>VLOOKUP(H802&amp;"Vị trí 4",#REF!,9,0)</f>
        <v>#REF!</v>
      </c>
      <c r="U802" s="237"/>
      <c r="V802" s="237"/>
      <c r="W802" s="237"/>
      <c r="X802" s="237"/>
      <c r="Y802" s="238"/>
      <c r="Z802" s="238"/>
      <c r="AA802" s="238"/>
      <c r="AB802" s="238"/>
      <c r="AC802" s="237"/>
      <c r="AD802" s="237"/>
      <c r="AE802" s="237"/>
      <c r="AF802" s="237"/>
      <c r="AG802" s="238"/>
      <c r="AH802" s="238"/>
      <c r="AI802" s="238"/>
      <c r="AJ802" s="238"/>
      <c r="AK802" s="86">
        <v>7.93</v>
      </c>
      <c r="AL802" s="86"/>
      <c r="AM802" s="239"/>
      <c r="AN802" s="239">
        <f t="shared" si="468"/>
        <v>4.5999999999999996</v>
      </c>
      <c r="AO802" s="98">
        <f t="shared" si="469"/>
        <v>8740</v>
      </c>
      <c r="AP802" s="98">
        <f t="shared" si="470"/>
        <v>5060</v>
      </c>
      <c r="AQ802" s="98">
        <f t="shared" si="471"/>
        <v>3679.9999999999995</v>
      </c>
      <c r="AR802" s="98">
        <f t="shared" si="472"/>
        <v>2300</v>
      </c>
      <c r="AS802" s="99">
        <f t="shared" si="473"/>
        <v>8700</v>
      </c>
      <c r="AT802" s="99">
        <f t="shared" si="473"/>
        <v>5100</v>
      </c>
      <c r="AU802" s="99">
        <f t="shared" si="473"/>
        <v>3700</v>
      </c>
      <c r="AV802" s="99">
        <f t="shared" si="473"/>
        <v>2300</v>
      </c>
      <c r="AW802" s="100">
        <f t="shared" si="474"/>
        <v>1311</v>
      </c>
      <c r="AX802" s="240" t="s">
        <v>2995</v>
      </c>
      <c r="AY802" s="101">
        <v>1330</v>
      </c>
      <c r="AZ802" s="102">
        <v>770</v>
      </c>
      <c r="BA802" s="102">
        <v>560</v>
      </c>
      <c r="BB802" s="102">
        <v>350</v>
      </c>
      <c r="BC802" s="204">
        <v>1140</v>
      </c>
      <c r="BD802" s="204">
        <v>660</v>
      </c>
      <c r="BE802" s="204">
        <v>480</v>
      </c>
      <c r="BF802" s="204">
        <v>300</v>
      </c>
      <c r="BG802" s="103">
        <f t="shared" si="475"/>
        <v>989</v>
      </c>
      <c r="BJ802" s="235" t="e">
        <f>M802*#REF!</f>
        <v>#REF!</v>
      </c>
      <c r="BK802" s="235" t="e">
        <f>N802*#REF!</f>
        <v>#REF!</v>
      </c>
      <c r="BL802" s="235" t="e">
        <f>O802*#REF!</f>
        <v>#REF!</v>
      </c>
      <c r="BM802" s="235" t="e">
        <f>P802*#REF!</f>
        <v>#REF!</v>
      </c>
    </row>
    <row r="803" spans="1:65" s="203" customFormat="1" ht="47.25" x14ac:dyDescent="0.25">
      <c r="A803" s="214" t="str">
        <f t="shared" si="446"/>
        <v>DQ27DT+1</v>
      </c>
      <c r="B803" s="214" t="str">
        <f t="shared" si="447"/>
        <v>DQ27DT+2</v>
      </c>
      <c r="C803" s="214" t="str">
        <f t="shared" si="448"/>
        <v>DQ27DT+3</v>
      </c>
      <c r="D803" s="214" t="str">
        <f t="shared" si="449"/>
        <v>DQ27DT+4</v>
      </c>
      <c r="E803" s="18" t="s">
        <v>2995</v>
      </c>
      <c r="F803" s="53">
        <v>27</v>
      </c>
      <c r="G803" s="53"/>
      <c r="H803" s="93" t="s">
        <v>6079</v>
      </c>
      <c r="I803" s="84" t="s">
        <v>5435</v>
      </c>
      <c r="J803" s="84" t="s">
        <v>6041</v>
      </c>
      <c r="K803" s="84" t="str">
        <f t="shared" si="461"/>
        <v>DQ27DT</v>
      </c>
      <c r="L803" s="84" t="s">
        <v>6080</v>
      </c>
      <c r="M803" s="95">
        <v>1900</v>
      </c>
      <c r="N803" s="95">
        <v>1100</v>
      </c>
      <c r="O803" s="96">
        <v>800</v>
      </c>
      <c r="P803" s="96">
        <v>500</v>
      </c>
      <c r="Q803" s="95" t="e">
        <f>VLOOKUP(H803&amp;"Vị trí 1",#REF!,9,0)</f>
        <v>#REF!</v>
      </c>
      <c r="R803" s="95" t="e">
        <f>VLOOKUP(H803&amp;"Vị trí 2",#REF!,9,0)</f>
        <v>#REF!</v>
      </c>
      <c r="S803" s="95" t="e">
        <f>VLOOKUP(H803&amp;"Vị trí 3",#REF!,9,0)</f>
        <v>#REF!</v>
      </c>
      <c r="T803" s="95" t="e">
        <f>VLOOKUP(H803&amp;"Vị trí 4",#REF!,9,0)</f>
        <v>#REF!</v>
      </c>
      <c r="U803" s="250"/>
      <c r="V803" s="250"/>
      <c r="W803" s="250"/>
      <c r="X803" s="250"/>
      <c r="Y803" s="251"/>
      <c r="Z803" s="251"/>
      <c r="AA803" s="251"/>
      <c r="AB803" s="251"/>
      <c r="AC803" s="250"/>
      <c r="AD803" s="250"/>
      <c r="AE803" s="250"/>
      <c r="AF803" s="250"/>
      <c r="AG803" s="251"/>
      <c r="AH803" s="251"/>
      <c r="AI803" s="251">
        <f>MIN(AK804:AK847)</f>
        <v>7.5249951446882886</v>
      </c>
      <c r="AJ803" s="251">
        <f>MAX(AK804:AK847)</f>
        <v>8.048</v>
      </c>
      <c r="AK803" s="86">
        <v>7.464069416216975</v>
      </c>
      <c r="AL803" s="86"/>
      <c r="AM803" s="252"/>
      <c r="AN803" s="239">
        <f t="shared" si="468"/>
        <v>4.4000000000000004</v>
      </c>
      <c r="AO803" s="98">
        <f t="shared" si="469"/>
        <v>8360</v>
      </c>
      <c r="AP803" s="98">
        <f t="shared" si="470"/>
        <v>4840</v>
      </c>
      <c r="AQ803" s="98">
        <f t="shared" si="471"/>
        <v>3520.0000000000005</v>
      </c>
      <c r="AR803" s="98">
        <f t="shared" si="472"/>
        <v>2200</v>
      </c>
      <c r="AS803" s="99">
        <f t="shared" si="473"/>
        <v>8400</v>
      </c>
      <c r="AT803" s="99">
        <f t="shared" si="473"/>
        <v>4800</v>
      </c>
      <c r="AU803" s="99">
        <f t="shared" si="473"/>
        <v>3500</v>
      </c>
      <c r="AV803" s="99">
        <f t="shared" si="473"/>
        <v>2200</v>
      </c>
      <c r="AW803" s="100">
        <f t="shared" si="474"/>
        <v>1254</v>
      </c>
      <c r="AX803" s="253" t="s">
        <v>3453</v>
      </c>
      <c r="AY803" s="276"/>
      <c r="AZ803" s="277"/>
      <c r="BA803" s="277"/>
      <c r="BB803" s="277"/>
      <c r="BC803" s="250"/>
      <c r="BD803" s="250"/>
      <c r="BE803" s="250"/>
      <c r="BF803" s="250"/>
      <c r="BG803" s="103">
        <f t="shared" si="475"/>
        <v>946</v>
      </c>
    </row>
    <row r="804" spans="1:65" s="18" customFormat="1" ht="35.1" customHeight="1" x14ac:dyDescent="0.25">
      <c r="A804" s="83" t="str">
        <f t="shared" si="446"/>
        <v>DQ28DT+1</v>
      </c>
      <c r="B804" s="83" t="str">
        <f t="shared" si="447"/>
        <v>DQ28DT+2</v>
      </c>
      <c r="C804" s="83" t="str">
        <f t="shared" si="448"/>
        <v>DQ28DT+3</v>
      </c>
      <c r="D804" s="83" t="str">
        <f t="shared" si="449"/>
        <v>DQ28DT+4</v>
      </c>
      <c r="E804" s="18" t="s">
        <v>2995</v>
      </c>
      <c r="F804" s="53">
        <v>28</v>
      </c>
      <c r="G804" s="53"/>
      <c r="H804" s="93" t="s">
        <v>6081</v>
      </c>
      <c r="I804" s="84" t="s">
        <v>5385</v>
      </c>
      <c r="J804" s="84" t="s">
        <v>3351</v>
      </c>
      <c r="K804" s="84" t="str">
        <f t="shared" si="461"/>
        <v>DQ28DT</v>
      </c>
      <c r="L804" s="84" t="s">
        <v>6082</v>
      </c>
      <c r="M804" s="95">
        <v>1300</v>
      </c>
      <c r="N804" s="96">
        <v>600</v>
      </c>
      <c r="O804" s="96">
        <v>400</v>
      </c>
      <c r="P804" s="96">
        <v>300</v>
      </c>
      <c r="Q804" s="95" t="e">
        <f>VLOOKUP(H804&amp;"Vị trí 1",#REF!,9,0)</f>
        <v>#REF!</v>
      </c>
      <c r="R804" s="95" t="e">
        <f>VLOOKUP(H804&amp;"Vị trí 2",#REF!,9,0)</f>
        <v>#REF!</v>
      </c>
      <c r="S804" s="95" t="e">
        <f>VLOOKUP(H804&amp;"Vị trí 3",#REF!,9,0)</f>
        <v>#REF!</v>
      </c>
      <c r="T804" s="95" t="e">
        <f>VLOOKUP(H804&amp;"Vị trí 4",#REF!,9,0)</f>
        <v>#REF!</v>
      </c>
      <c r="U804" s="237"/>
      <c r="V804" s="237"/>
      <c r="W804" s="237"/>
      <c r="X804" s="237"/>
      <c r="Y804" s="238"/>
      <c r="Z804" s="238"/>
      <c r="AA804" s="238"/>
      <c r="AB804" s="238"/>
      <c r="AC804" s="237"/>
      <c r="AD804" s="237"/>
      <c r="AE804" s="237"/>
      <c r="AF804" s="237"/>
      <c r="AG804" s="238"/>
      <c r="AH804" s="238"/>
      <c r="AI804" s="238"/>
      <c r="AJ804" s="238"/>
      <c r="AK804" s="86">
        <v>7.93</v>
      </c>
      <c r="AL804" s="86"/>
      <c r="AM804" s="239"/>
      <c r="AN804" s="239">
        <f t="shared" si="468"/>
        <v>4.5999999999999996</v>
      </c>
      <c r="AO804" s="98">
        <f t="shared" si="469"/>
        <v>5979.9999999999991</v>
      </c>
      <c r="AP804" s="98">
        <f t="shared" si="470"/>
        <v>2760</v>
      </c>
      <c r="AQ804" s="98">
        <f t="shared" si="471"/>
        <v>1839.9999999999998</v>
      </c>
      <c r="AR804" s="98">
        <f t="shared" si="472"/>
        <v>1380</v>
      </c>
      <c r="AS804" s="99">
        <f t="shared" si="473"/>
        <v>6000</v>
      </c>
      <c r="AT804" s="99">
        <f t="shared" si="473"/>
        <v>2800</v>
      </c>
      <c r="AU804" s="99">
        <f t="shared" si="473"/>
        <v>1800</v>
      </c>
      <c r="AV804" s="99">
        <f t="shared" si="473"/>
        <v>1400</v>
      </c>
      <c r="AW804" s="100">
        <f t="shared" si="474"/>
        <v>896.99999999999989</v>
      </c>
      <c r="AX804" s="240" t="s">
        <v>3453</v>
      </c>
      <c r="AY804" s="101"/>
      <c r="AZ804" s="102"/>
      <c r="BA804" s="102"/>
      <c r="BB804" s="102"/>
      <c r="BC804" s="237"/>
      <c r="BD804" s="237"/>
      <c r="BE804" s="237"/>
      <c r="BF804" s="237"/>
      <c r="BG804" s="103">
        <f t="shared" si="475"/>
        <v>503.00000000000011</v>
      </c>
    </row>
    <row r="805" spans="1:65" s="18" customFormat="1" ht="35.1" customHeight="1" x14ac:dyDescent="0.25">
      <c r="A805" s="83" t="str">
        <f t="shared" si="446"/>
        <v>DQ29DT+1</v>
      </c>
      <c r="B805" s="83" t="str">
        <f t="shared" si="447"/>
        <v>DQ29DT+2</v>
      </c>
      <c r="C805" s="83" t="str">
        <f t="shared" si="448"/>
        <v>DQ29DT+3</v>
      </c>
      <c r="D805" s="83" t="str">
        <f t="shared" si="449"/>
        <v>DQ29DT+4</v>
      </c>
      <c r="E805" s="18" t="s">
        <v>2995</v>
      </c>
      <c r="F805" s="53">
        <v>29</v>
      </c>
      <c r="G805" s="53"/>
      <c r="H805" s="93" t="s">
        <v>6083</v>
      </c>
      <c r="I805" s="84" t="s">
        <v>6084</v>
      </c>
      <c r="J805" s="84" t="s">
        <v>5983</v>
      </c>
      <c r="K805" s="84" t="str">
        <f t="shared" si="461"/>
        <v>DQ29DT</v>
      </c>
      <c r="L805" s="84" t="s">
        <v>3355</v>
      </c>
      <c r="M805" s="95">
        <v>1200</v>
      </c>
      <c r="N805" s="96">
        <v>600</v>
      </c>
      <c r="O805" s="96">
        <v>500</v>
      </c>
      <c r="P805" s="96">
        <v>300</v>
      </c>
      <c r="Q805" s="95" t="e">
        <f>VLOOKUP(H805&amp;"Vị trí 1",#REF!,9,0)</f>
        <v>#REF!</v>
      </c>
      <c r="R805" s="95" t="e">
        <f>VLOOKUP(H805&amp;"Vị trí 2",#REF!,9,0)</f>
        <v>#REF!</v>
      </c>
      <c r="S805" s="95" t="e">
        <f>VLOOKUP(H805&amp;"Vị trí 3",#REF!,9,0)</f>
        <v>#REF!</v>
      </c>
      <c r="T805" s="95" t="e">
        <f>VLOOKUP(H805&amp;"Vị trí 4",#REF!,9,0)</f>
        <v>#REF!</v>
      </c>
      <c r="U805" s="237" t="e">
        <f>VLOOKUP(A805,#REF!,32,0)</f>
        <v>#REF!</v>
      </c>
      <c r="V805" s="237"/>
      <c r="W805" s="237"/>
      <c r="X805" s="237"/>
      <c r="Y805" s="238" t="e">
        <f>U805/M805</f>
        <v>#REF!</v>
      </c>
      <c r="Z805" s="238"/>
      <c r="AA805" s="238"/>
      <c r="AB805" s="238"/>
      <c r="AC805" s="237"/>
      <c r="AD805" s="237"/>
      <c r="AE805" s="237"/>
      <c r="AF805" s="237"/>
      <c r="AG805" s="238"/>
      <c r="AH805" s="238"/>
      <c r="AI805" s="238"/>
      <c r="AJ805" s="238"/>
      <c r="AK805" s="86">
        <v>7.93</v>
      </c>
      <c r="AL805" s="86"/>
      <c r="AM805" s="239"/>
      <c r="AN805" s="239">
        <f t="shared" si="468"/>
        <v>4.5999999999999996</v>
      </c>
      <c r="AO805" s="98">
        <f t="shared" si="469"/>
        <v>5520</v>
      </c>
      <c r="AP805" s="98">
        <f t="shared" si="470"/>
        <v>2760</v>
      </c>
      <c r="AQ805" s="98">
        <f t="shared" si="471"/>
        <v>2300</v>
      </c>
      <c r="AR805" s="98">
        <f t="shared" si="472"/>
        <v>1380</v>
      </c>
      <c r="AS805" s="99">
        <f t="shared" si="473"/>
        <v>5500</v>
      </c>
      <c r="AT805" s="99">
        <f t="shared" si="473"/>
        <v>2800</v>
      </c>
      <c r="AU805" s="99">
        <f t="shared" si="473"/>
        <v>2300</v>
      </c>
      <c r="AV805" s="99">
        <f t="shared" si="473"/>
        <v>1400</v>
      </c>
      <c r="AW805" s="100">
        <f t="shared" si="474"/>
        <v>828</v>
      </c>
      <c r="AX805" s="240" t="s">
        <v>3453</v>
      </c>
      <c r="AY805" s="101">
        <v>1190</v>
      </c>
      <c r="AZ805" s="102">
        <v>390</v>
      </c>
      <c r="BA805" s="102">
        <v>320</v>
      </c>
      <c r="BB805" s="102">
        <v>180</v>
      </c>
      <c r="BC805" s="237">
        <v>1020</v>
      </c>
      <c r="BD805" s="237">
        <v>330</v>
      </c>
      <c r="BE805" s="237">
        <v>270</v>
      </c>
      <c r="BF805" s="237">
        <v>150</v>
      </c>
      <c r="BG805" s="103">
        <f t="shared" si="475"/>
        <v>572</v>
      </c>
      <c r="BJ805" s="235" t="e">
        <f>M805*#REF!</f>
        <v>#REF!</v>
      </c>
      <c r="BK805" s="235" t="e">
        <f>N805*#REF!</f>
        <v>#REF!</v>
      </c>
      <c r="BL805" s="235" t="e">
        <f>O805*#REF!</f>
        <v>#REF!</v>
      </c>
      <c r="BM805" s="235" t="e">
        <f>P805*#REF!</f>
        <v>#REF!</v>
      </c>
    </row>
    <row r="806" spans="1:65" s="18" customFormat="1" ht="35.1" customHeight="1" x14ac:dyDescent="0.25">
      <c r="A806" s="83" t="str">
        <f t="shared" si="446"/>
        <v>DQ30DT+1</v>
      </c>
      <c r="B806" s="83" t="str">
        <f t="shared" si="447"/>
        <v>DQ30DT+2</v>
      </c>
      <c r="C806" s="83" t="str">
        <f t="shared" si="448"/>
        <v>DQ30DT+3</v>
      </c>
      <c r="D806" s="83" t="str">
        <f t="shared" si="449"/>
        <v>DQ30DT+4</v>
      </c>
      <c r="E806" s="18" t="s">
        <v>2995</v>
      </c>
      <c r="F806" s="53">
        <v>30</v>
      </c>
      <c r="G806" s="53"/>
      <c r="H806" s="93" t="s">
        <v>6085</v>
      </c>
      <c r="I806" s="84" t="s">
        <v>5448</v>
      </c>
      <c r="J806" s="84" t="s">
        <v>6086</v>
      </c>
      <c r="K806" s="84"/>
      <c r="L806" s="87" t="s">
        <v>5976</v>
      </c>
      <c r="M806" s="96"/>
      <c r="N806" s="96"/>
      <c r="O806" s="96"/>
      <c r="P806" s="96"/>
      <c r="Q806" s="95"/>
      <c r="R806" s="95"/>
      <c r="S806" s="95"/>
      <c r="T806" s="95"/>
      <c r="U806" s="237" t="e">
        <f>VLOOKUP(A806,#REF!,32,0)</f>
        <v>#REF!</v>
      </c>
      <c r="V806" s="237"/>
      <c r="W806" s="237"/>
      <c r="X806" s="237"/>
      <c r="Y806" s="238" t="e">
        <f>U806/M806</f>
        <v>#REF!</v>
      </c>
      <c r="Z806" s="238"/>
      <c r="AA806" s="238"/>
      <c r="AB806" s="238"/>
      <c r="AC806" s="237"/>
      <c r="AD806" s="237"/>
      <c r="AE806" s="237"/>
      <c r="AF806" s="237"/>
      <c r="AG806" s="238"/>
      <c r="AH806" s="238"/>
      <c r="AI806" s="238"/>
      <c r="AJ806" s="238"/>
      <c r="AK806" s="86"/>
      <c r="AL806" s="86"/>
      <c r="AM806" s="239"/>
      <c r="AN806" s="239"/>
      <c r="AO806" s="98"/>
      <c r="AP806" s="98"/>
      <c r="AQ806" s="98"/>
      <c r="AR806" s="98"/>
      <c r="AS806" s="98"/>
      <c r="AT806" s="98"/>
      <c r="AU806" s="98"/>
      <c r="AV806" s="98"/>
      <c r="AW806" s="58"/>
      <c r="AX806" s="240" t="s">
        <v>3453</v>
      </c>
      <c r="AY806" s="101">
        <v>1750</v>
      </c>
      <c r="AZ806" s="102">
        <v>560</v>
      </c>
      <c r="BA806" s="102">
        <v>350</v>
      </c>
      <c r="BB806" s="102">
        <v>280</v>
      </c>
      <c r="BC806" s="237">
        <v>1500</v>
      </c>
      <c r="BD806" s="237">
        <v>480</v>
      </c>
      <c r="BE806" s="237">
        <v>300</v>
      </c>
      <c r="BF806" s="237">
        <v>240</v>
      </c>
      <c r="BJ806" s="235" t="e">
        <f>M806*#REF!</f>
        <v>#REF!</v>
      </c>
      <c r="BK806" s="235" t="e">
        <f>N806*#REF!</f>
        <v>#REF!</v>
      </c>
      <c r="BL806" s="235" t="e">
        <f>O806*#REF!</f>
        <v>#REF!</v>
      </c>
      <c r="BM806" s="235" t="e">
        <f>P806*#REF!</f>
        <v>#REF!</v>
      </c>
    </row>
    <row r="807" spans="1:65" s="18" customFormat="1" ht="35.1" customHeight="1" x14ac:dyDescent="0.25">
      <c r="A807" s="83" t="str">
        <f t="shared" si="446"/>
        <v>DQ30DT_D1+1</v>
      </c>
      <c r="B807" s="83" t="str">
        <f t="shared" si="447"/>
        <v>DQ30DT_D1+2</v>
      </c>
      <c r="C807" s="83" t="str">
        <f t="shared" si="448"/>
        <v>DQ30DT_D1+3</v>
      </c>
      <c r="D807" s="83" t="str">
        <f t="shared" si="449"/>
        <v>DQ30DT_D1+4</v>
      </c>
      <c r="E807" s="18" t="s">
        <v>2995</v>
      </c>
      <c r="F807" s="307"/>
      <c r="G807" s="307"/>
      <c r="H807" s="93" t="s">
        <v>6087</v>
      </c>
      <c r="I807" s="84" t="s">
        <v>6088</v>
      </c>
      <c r="J807" s="84" t="s">
        <v>6086</v>
      </c>
      <c r="K807" s="84" t="str">
        <f t="shared" si="461"/>
        <v>DQ30DT_D1</v>
      </c>
      <c r="L807" s="305" t="s">
        <v>6089</v>
      </c>
      <c r="M807" s="95">
        <v>1900</v>
      </c>
      <c r="N807" s="95">
        <v>1100</v>
      </c>
      <c r="O807" s="96">
        <v>800</v>
      </c>
      <c r="P807" s="96">
        <v>500</v>
      </c>
      <c r="Q807" s="95" t="e">
        <f>VLOOKUP(H807&amp;"Vị trí 1",#REF!,9,0)</f>
        <v>#REF!</v>
      </c>
      <c r="R807" s="95" t="e">
        <f>VLOOKUP(H807&amp;"Vị trí 2",#REF!,9,0)</f>
        <v>#REF!</v>
      </c>
      <c r="S807" s="95" t="e">
        <f>VLOOKUP(H807&amp;"Vị trí 3",#REF!,9,0)</f>
        <v>#REF!</v>
      </c>
      <c r="T807" s="95" t="e">
        <f>VLOOKUP(H807&amp;"Vị trí 4",#REF!,9,0)</f>
        <v>#REF!</v>
      </c>
      <c r="U807" s="237" t="e">
        <f>VLOOKUP(A807,#REF!,32,0)</f>
        <v>#REF!</v>
      </c>
      <c r="V807" s="237"/>
      <c r="W807" s="237"/>
      <c r="X807" s="237"/>
      <c r="Y807" s="238" t="e">
        <f>U807/M807</f>
        <v>#REF!</v>
      </c>
      <c r="Z807" s="238"/>
      <c r="AA807" s="238"/>
      <c r="AB807" s="238"/>
      <c r="AC807" s="237"/>
      <c r="AD807" s="237"/>
      <c r="AE807" s="237"/>
      <c r="AF807" s="237"/>
      <c r="AG807" s="238"/>
      <c r="AH807" s="238"/>
      <c r="AI807" s="238"/>
      <c r="AJ807" s="238"/>
      <c r="AK807" s="86">
        <v>7.5249951446882886</v>
      </c>
      <c r="AL807" s="86"/>
      <c r="AM807" s="239"/>
      <c r="AN807" s="239">
        <f>ROUNDDOWN(AK807*$AN$10/$AK$10,1)</f>
        <v>4.4000000000000004</v>
      </c>
      <c r="AO807" s="98">
        <f t="shared" ref="AO807:AR808" si="476">M807*$AN807</f>
        <v>8360</v>
      </c>
      <c r="AP807" s="98">
        <f t="shared" si="476"/>
        <v>4840</v>
      </c>
      <c r="AQ807" s="98">
        <f t="shared" si="476"/>
        <v>3520.0000000000005</v>
      </c>
      <c r="AR807" s="98">
        <f t="shared" si="476"/>
        <v>2200</v>
      </c>
      <c r="AS807" s="99">
        <f t="shared" ref="AS807:AV808" si="477">IF(AO807&lt;1000,ROUND(AO807,-1),ROUND(AO807,-2))</f>
        <v>8400</v>
      </c>
      <c r="AT807" s="99">
        <f t="shared" si="477"/>
        <v>4800</v>
      </c>
      <c r="AU807" s="99">
        <f t="shared" si="477"/>
        <v>3500</v>
      </c>
      <c r="AV807" s="99">
        <f t="shared" si="477"/>
        <v>2200</v>
      </c>
      <c r="AW807" s="100">
        <f>AO807*0.15</f>
        <v>1254</v>
      </c>
      <c r="AX807" s="240" t="s">
        <v>3453</v>
      </c>
      <c r="AY807" s="101">
        <v>2100</v>
      </c>
      <c r="AZ807" s="102">
        <v>560</v>
      </c>
      <c r="BA807" s="102">
        <v>460</v>
      </c>
      <c r="BB807" s="102">
        <v>320</v>
      </c>
      <c r="BC807" s="237">
        <v>1800</v>
      </c>
      <c r="BD807" s="237">
        <v>480</v>
      </c>
      <c r="BE807" s="237">
        <v>390</v>
      </c>
      <c r="BF807" s="237">
        <v>270</v>
      </c>
      <c r="BG807" s="103">
        <f>AV807-AW807</f>
        <v>946</v>
      </c>
      <c r="BJ807" s="235" t="e">
        <f>M807*#REF!</f>
        <v>#REF!</v>
      </c>
      <c r="BK807" s="235" t="e">
        <f>N807*#REF!</f>
        <v>#REF!</v>
      </c>
      <c r="BL807" s="235" t="e">
        <f>O807*#REF!</f>
        <v>#REF!</v>
      </c>
      <c r="BM807" s="235" t="e">
        <f>P807*#REF!</f>
        <v>#REF!</v>
      </c>
    </row>
    <row r="808" spans="1:65" s="18" customFormat="1" ht="35.1" customHeight="1" x14ac:dyDescent="0.25">
      <c r="A808" s="83" t="str">
        <f t="shared" si="446"/>
        <v>DQ30DT_D2+1</v>
      </c>
      <c r="B808" s="83" t="str">
        <f t="shared" si="447"/>
        <v>DQ30DT_D2+2</v>
      </c>
      <c r="C808" s="83" t="str">
        <f t="shared" si="448"/>
        <v>DQ30DT_D2+3</v>
      </c>
      <c r="D808" s="83" t="str">
        <f t="shared" si="449"/>
        <v>DQ30DT_D2+4</v>
      </c>
      <c r="E808" s="18" t="s">
        <v>2995</v>
      </c>
      <c r="F808" s="307"/>
      <c r="G808" s="307"/>
      <c r="H808" s="54" t="s">
        <v>6090</v>
      </c>
      <c r="I808" s="84" t="s">
        <v>6091</v>
      </c>
      <c r="J808" s="305" t="s">
        <v>6092</v>
      </c>
      <c r="K808" s="84" t="str">
        <f t="shared" si="461"/>
        <v>DQ30DT_D2</v>
      </c>
      <c r="L808" s="87" t="s">
        <v>5976</v>
      </c>
      <c r="M808" s="95">
        <v>1900</v>
      </c>
      <c r="N808" s="95">
        <v>1100</v>
      </c>
      <c r="O808" s="96">
        <v>800</v>
      </c>
      <c r="P808" s="96">
        <v>500</v>
      </c>
      <c r="Q808" s="95" t="e">
        <f>VLOOKUP(H808&amp;"Vị trí 1",#REF!,9,0)</f>
        <v>#REF!</v>
      </c>
      <c r="R808" s="95" t="e">
        <f>VLOOKUP(H808&amp;"Vị trí 2",#REF!,9,0)</f>
        <v>#REF!</v>
      </c>
      <c r="S808" s="95" t="e">
        <f>VLOOKUP(H808&amp;"Vị trí 3",#REF!,9,0)</f>
        <v>#REF!</v>
      </c>
      <c r="T808" s="95" t="e">
        <f>VLOOKUP(H808&amp;"Vị trí 4",#REF!,9,0)</f>
        <v>#REF!</v>
      </c>
      <c r="U808" s="237" t="e">
        <f>VLOOKUP(A808,#REF!,32,0)</f>
        <v>#REF!</v>
      </c>
      <c r="V808" s="237"/>
      <c r="W808" s="237" t="e">
        <f>VLOOKUP(C808,#REF!,32,0)</f>
        <v>#REF!</v>
      </c>
      <c r="X808" s="237"/>
      <c r="Y808" s="238" t="e">
        <f>U808/M808</f>
        <v>#REF!</v>
      </c>
      <c r="Z808" s="238"/>
      <c r="AA808" s="238" t="e">
        <f>W808/O808</f>
        <v>#REF!</v>
      </c>
      <c r="AB808" s="238"/>
      <c r="AC808" s="237"/>
      <c r="AD808" s="237"/>
      <c r="AE808" s="237"/>
      <c r="AF808" s="237"/>
      <c r="AG808" s="238"/>
      <c r="AH808" s="238"/>
      <c r="AI808" s="238"/>
      <c r="AJ808" s="238"/>
      <c r="AK808" s="86">
        <v>7.93</v>
      </c>
      <c r="AL808" s="86"/>
      <c r="AM808" s="239"/>
      <c r="AN808" s="239">
        <f>ROUNDDOWN(AK808*$AN$10/$AK$10,1)</f>
        <v>4.5999999999999996</v>
      </c>
      <c r="AO808" s="98">
        <f t="shared" si="476"/>
        <v>8740</v>
      </c>
      <c r="AP808" s="98">
        <f t="shared" si="476"/>
        <v>5060</v>
      </c>
      <c r="AQ808" s="98">
        <f t="shared" si="476"/>
        <v>3679.9999999999995</v>
      </c>
      <c r="AR808" s="98">
        <f t="shared" si="476"/>
        <v>2300</v>
      </c>
      <c r="AS808" s="99">
        <f t="shared" si="477"/>
        <v>8700</v>
      </c>
      <c r="AT808" s="99">
        <f t="shared" si="477"/>
        <v>5100</v>
      </c>
      <c r="AU808" s="99">
        <f t="shared" si="477"/>
        <v>3700</v>
      </c>
      <c r="AV808" s="99">
        <f t="shared" si="477"/>
        <v>2300</v>
      </c>
      <c r="AW808" s="100">
        <f>AO808*0.15</f>
        <v>1311</v>
      </c>
      <c r="AX808" s="240" t="s">
        <v>3453</v>
      </c>
      <c r="AY808" s="101">
        <v>3150</v>
      </c>
      <c r="AZ808" s="102">
        <v>840</v>
      </c>
      <c r="BA808" s="102">
        <v>630</v>
      </c>
      <c r="BB808" s="102">
        <v>490</v>
      </c>
      <c r="BC808" s="237">
        <v>2700</v>
      </c>
      <c r="BD808" s="237">
        <v>720</v>
      </c>
      <c r="BE808" s="237">
        <v>540</v>
      </c>
      <c r="BF808" s="237">
        <v>420</v>
      </c>
      <c r="BG808" s="103">
        <f>AV808-AW808</f>
        <v>989</v>
      </c>
      <c r="BJ808" s="235" t="e">
        <f>M808*#REF!</f>
        <v>#REF!</v>
      </c>
      <c r="BK808" s="235" t="e">
        <f>N808*#REF!</f>
        <v>#REF!</v>
      </c>
      <c r="BL808" s="235" t="e">
        <f>O808*#REF!</f>
        <v>#REF!</v>
      </c>
      <c r="BM808" s="235" t="e">
        <f>P808*#REF!</f>
        <v>#REF!</v>
      </c>
    </row>
    <row r="809" spans="1:65" s="257" customFormat="1" ht="35.1" customHeight="1" x14ac:dyDescent="0.25">
      <c r="A809" s="256" t="str">
        <f t="shared" si="446"/>
        <v>TP+1</v>
      </c>
      <c r="B809" s="256" t="str">
        <f t="shared" si="447"/>
        <v>TP+2</v>
      </c>
      <c r="C809" s="256" t="str">
        <f t="shared" si="448"/>
        <v>TP+3</v>
      </c>
      <c r="D809" s="256" t="str">
        <f t="shared" si="449"/>
        <v>TP+4</v>
      </c>
      <c r="E809" s="257" t="s">
        <v>3453</v>
      </c>
      <c r="F809" s="184" t="s">
        <v>3014</v>
      </c>
      <c r="G809" s="184"/>
      <c r="H809" s="185" t="s">
        <v>3453</v>
      </c>
      <c r="I809" s="258" t="s">
        <v>6093</v>
      </c>
      <c r="J809" s="258"/>
      <c r="K809" s="258"/>
      <c r="L809" s="258"/>
      <c r="M809" s="260"/>
      <c r="N809" s="260"/>
      <c r="O809" s="260"/>
      <c r="P809" s="260"/>
      <c r="Q809" s="261"/>
      <c r="R809" s="261"/>
      <c r="S809" s="261"/>
      <c r="T809" s="261"/>
      <c r="U809" s="259"/>
      <c r="V809" s="259" t="e">
        <f>VLOOKUP(B809,#REF!,32,0)</f>
        <v>#REF!</v>
      </c>
      <c r="W809" s="259"/>
      <c r="X809" s="259"/>
      <c r="Y809" s="262"/>
      <c r="Z809" s="262" t="e">
        <f>V809/N809</f>
        <v>#REF!</v>
      </c>
      <c r="AA809" s="262"/>
      <c r="AB809" s="262"/>
      <c r="AC809" s="259"/>
      <c r="AD809" s="259"/>
      <c r="AE809" s="259"/>
      <c r="AF809" s="259"/>
      <c r="AG809" s="262"/>
      <c r="AH809" s="262"/>
      <c r="AI809" s="262"/>
      <c r="AJ809" s="262"/>
      <c r="AK809" s="263">
        <f>AVERAGE(AK811:AK853)</f>
        <v>8.0075372219628385</v>
      </c>
      <c r="AL809" s="263"/>
      <c r="AM809" s="264"/>
      <c r="AN809" s="265">
        <f>ROUNDDOWN(AK809*$AN$10/$AK$10,1)</f>
        <v>4.7</v>
      </c>
      <c r="AO809" s="266"/>
      <c r="AP809" s="266"/>
      <c r="AQ809" s="266"/>
      <c r="AR809" s="266"/>
      <c r="AS809" s="266"/>
      <c r="AT809" s="266"/>
      <c r="AU809" s="266"/>
      <c r="AV809" s="266"/>
      <c r="AW809" s="189"/>
      <c r="AX809" s="267" t="s">
        <v>3453</v>
      </c>
      <c r="AY809" s="268">
        <v>4200</v>
      </c>
      <c r="AZ809" s="269">
        <v>1050</v>
      </c>
      <c r="BA809" s="269">
        <v>770</v>
      </c>
      <c r="BB809" s="269">
        <v>630</v>
      </c>
      <c r="BC809" s="270">
        <v>3600</v>
      </c>
      <c r="BD809" s="270">
        <v>900</v>
      </c>
      <c r="BE809" s="270">
        <v>660</v>
      </c>
      <c r="BF809" s="270">
        <v>540</v>
      </c>
      <c r="BJ809" s="271" t="e">
        <f>M809*#REF!</f>
        <v>#REF!</v>
      </c>
      <c r="BK809" s="271" t="e">
        <f>N809*#REF!</f>
        <v>#REF!</v>
      </c>
      <c r="BL809" s="271" t="e">
        <f>O809*#REF!</f>
        <v>#REF!</v>
      </c>
      <c r="BM809" s="271" t="e">
        <f>P809*#REF!</f>
        <v>#REF!</v>
      </c>
    </row>
    <row r="810" spans="1:65" s="18" customFormat="1" ht="35.1" customHeight="1" x14ac:dyDescent="0.25">
      <c r="A810" s="83" t="str">
        <f t="shared" si="446"/>
        <v>TP1DT+1</v>
      </c>
      <c r="B810" s="83" t="str">
        <f t="shared" si="447"/>
        <v>TP1DT+2</v>
      </c>
      <c r="C810" s="83" t="str">
        <f t="shared" si="448"/>
        <v>TP1DT+3</v>
      </c>
      <c r="D810" s="83" t="str">
        <f t="shared" si="449"/>
        <v>TP1DT+4</v>
      </c>
      <c r="E810" s="18" t="s">
        <v>3453</v>
      </c>
      <c r="F810" s="85">
        <v>1</v>
      </c>
      <c r="G810" s="85"/>
      <c r="H810" s="93" t="s">
        <v>6094</v>
      </c>
      <c r="I810" s="84" t="s">
        <v>2775</v>
      </c>
      <c r="J810" s="84" t="s">
        <v>2770</v>
      </c>
      <c r="K810" s="84"/>
      <c r="L810" s="84"/>
      <c r="M810" s="96"/>
      <c r="N810" s="96"/>
      <c r="O810" s="96"/>
      <c r="P810" s="96"/>
      <c r="Q810" s="95"/>
      <c r="R810" s="95"/>
      <c r="S810" s="95"/>
      <c r="T810" s="95"/>
      <c r="U810" s="237"/>
      <c r="V810" s="237" t="e">
        <f>VLOOKUP(B810,#REF!,32,0)</f>
        <v>#REF!</v>
      </c>
      <c r="W810" s="237"/>
      <c r="X810" s="237"/>
      <c r="Y810" s="238"/>
      <c r="Z810" s="238" t="e">
        <f>V810/N810</f>
        <v>#REF!</v>
      </c>
      <c r="AA810" s="238"/>
      <c r="AB810" s="238"/>
      <c r="AC810" s="237"/>
      <c r="AD810" s="237"/>
      <c r="AE810" s="237"/>
      <c r="AF810" s="237"/>
      <c r="AG810" s="238"/>
      <c r="AH810" s="238"/>
      <c r="AI810" s="238"/>
      <c r="AJ810" s="238"/>
      <c r="AK810" s="86"/>
      <c r="AL810" s="86"/>
      <c r="AM810" s="239"/>
      <c r="AN810" s="239"/>
      <c r="AO810" s="98"/>
      <c r="AP810" s="98"/>
      <c r="AQ810" s="98"/>
      <c r="AR810" s="98"/>
      <c r="AS810" s="98"/>
      <c r="AT810" s="98"/>
      <c r="AU810" s="98"/>
      <c r="AV810" s="98"/>
      <c r="AW810" s="58"/>
      <c r="AX810" s="240" t="s">
        <v>3453</v>
      </c>
      <c r="AY810" s="101">
        <v>3500</v>
      </c>
      <c r="AZ810" s="102">
        <v>980</v>
      </c>
      <c r="BA810" s="102">
        <v>700</v>
      </c>
      <c r="BB810" s="102">
        <v>560</v>
      </c>
      <c r="BC810" s="237">
        <v>3000</v>
      </c>
      <c r="BD810" s="237">
        <v>840</v>
      </c>
      <c r="BE810" s="237">
        <v>600</v>
      </c>
      <c r="BF810" s="237">
        <v>480</v>
      </c>
      <c r="BJ810" s="235" t="e">
        <f>M810*#REF!</f>
        <v>#REF!</v>
      </c>
      <c r="BK810" s="235" t="e">
        <f>N810*#REF!</f>
        <v>#REF!</v>
      </c>
      <c r="BL810" s="235" t="e">
        <f>O810*#REF!</f>
        <v>#REF!</v>
      </c>
      <c r="BM810" s="235" t="e">
        <f>P810*#REF!</f>
        <v>#REF!</v>
      </c>
    </row>
    <row r="811" spans="1:65" s="18" customFormat="1" ht="35.1" customHeight="1" x14ac:dyDescent="0.25">
      <c r="A811" s="83" t="str">
        <f t="shared" si="446"/>
        <v>TP1DT_D1+1</v>
      </c>
      <c r="B811" s="83" t="str">
        <f t="shared" si="447"/>
        <v>TP1DT_D1+2</v>
      </c>
      <c r="C811" s="83" t="str">
        <f t="shared" si="448"/>
        <v>TP1DT_D1+3</v>
      </c>
      <c r="D811" s="83" t="str">
        <f t="shared" si="449"/>
        <v>TP1DT_D1+4</v>
      </c>
      <c r="E811" s="18" t="s">
        <v>3453</v>
      </c>
      <c r="F811" s="85"/>
      <c r="G811" s="85"/>
      <c r="H811" s="93" t="s">
        <v>6095</v>
      </c>
      <c r="I811" s="84" t="s">
        <v>6096</v>
      </c>
      <c r="J811" s="84" t="s">
        <v>2770</v>
      </c>
      <c r="K811" s="84" t="str">
        <f t="shared" si="461"/>
        <v>TP1DT_D1</v>
      </c>
      <c r="L811" s="84" t="s">
        <v>6097</v>
      </c>
      <c r="M811" s="95">
        <v>1700</v>
      </c>
      <c r="N811" s="96">
        <v>550</v>
      </c>
      <c r="O811" s="96">
        <v>450</v>
      </c>
      <c r="P811" s="96">
        <v>250</v>
      </c>
      <c r="Q811" s="95" t="e">
        <f>VLOOKUP(H811&amp;"Vị trí 1",#REF!,9,0)</f>
        <v>#REF!</v>
      </c>
      <c r="R811" s="95" t="e">
        <f>VLOOKUP(H811&amp;"Vị trí 2",#REF!,9,0)</f>
        <v>#REF!</v>
      </c>
      <c r="S811" s="95" t="e">
        <f>VLOOKUP(H811&amp;"Vị trí 3",#REF!,9,0)</f>
        <v>#REF!</v>
      </c>
      <c r="T811" s="95" t="e">
        <f>VLOOKUP(H811&amp;"Vị trí 4",#REF!,9,0)</f>
        <v>#REF!</v>
      </c>
      <c r="U811" s="237"/>
      <c r="V811" s="237"/>
      <c r="W811" s="237"/>
      <c r="X811" s="237"/>
      <c r="Y811" s="238"/>
      <c r="Z811" s="238"/>
      <c r="AA811" s="238"/>
      <c r="AB811" s="238"/>
      <c r="AC811" s="237"/>
      <c r="AD811" s="237"/>
      <c r="AE811" s="237"/>
      <c r="AF811" s="237"/>
      <c r="AG811" s="238"/>
      <c r="AH811" s="238"/>
      <c r="AI811" s="238"/>
      <c r="AJ811" s="238"/>
      <c r="AK811" s="86">
        <v>8.0182352941176465</v>
      </c>
      <c r="AL811" s="86"/>
      <c r="AM811" s="239"/>
      <c r="AN811" s="239">
        <f t="shared" ref="AN811:AN821" si="478">ROUNDDOWN(AK811*$AN$10/$AK$10,1)</f>
        <v>4.7</v>
      </c>
      <c r="AO811" s="98">
        <f t="shared" ref="AO811:AO821" si="479">M811*$AN811</f>
        <v>7990</v>
      </c>
      <c r="AP811" s="98">
        <f t="shared" ref="AP811:AP821" si="480">N811*$AN811</f>
        <v>2585</v>
      </c>
      <c r="AQ811" s="98">
        <f t="shared" ref="AQ811:AQ821" si="481">O811*$AN811</f>
        <v>2115</v>
      </c>
      <c r="AR811" s="98">
        <f t="shared" ref="AR811:AR821" si="482">P811*$AN811</f>
        <v>1175</v>
      </c>
      <c r="AS811" s="99">
        <f t="shared" ref="AS811:AV821" si="483">IF(AO811&lt;1000,ROUND(AO811,-1),ROUND(AO811,-2))</f>
        <v>8000</v>
      </c>
      <c r="AT811" s="99">
        <f t="shared" si="483"/>
        <v>2600</v>
      </c>
      <c r="AU811" s="99">
        <f t="shared" si="483"/>
        <v>2100</v>
      </c>
      <c r="AV811" s="99">
        <f t="shared" si="483"/>
        <v>1200</v>
      </c>
      <c r="AW811" s="100">
        <f t="shared" ref="AW811:AW821" si="484">AO811*0.15</f>
        <v>1198.5</v>
      </c>
      <c r="AX811" s="240" t="s">
        <v>3453</v>
      </c>
      <c r="AY811" s="101">
        <v>2240</v>
      </c>
      <c r="AZ811" s="102">
        <v>560</v>
      </c>
      <c r="BA811" s="102">
        <v>420</v>
      </c>
      <c r="BB811" s="102">
        <v>315</v>
      </c>
      <c r="BC811" s="237">
        <v>1920</v>
      </c>
      <c r="BD811" s="237">
        <v>480</v>
      </c>
      <c r="BE811" s="237">
        <v>360</v>
      </c>
      <c r="BF811" s="237">
        <v>270</v>
      </c>
      <c r="BG811" s="103">
        <f t="shared" ref="BG811:BG821" si="485">AV811-AW811</f>
        <v>1.5</v>
      </c>
      <c r="BJ811" s="235" t="e">
        <f>M811*#REF!</f>
        <v>#REF!</v>
      </c>
      <c r="BK811" s="235" t="e">
        <f>N811*#REF!</f>
        <v>#REF!</v>
      </c>
      <c r="BL811" s="235" t="e">
        <f>O811*#REF!</f>
        <v>#REF!</v>
      </c>
      <c r="BM811" s="235" t="e">
        <f>P811*#REF!</f>
        <v>#REF!</v>
      </c>
    </row>
    <row r="812" spans="1:65" ht="35.1" customHeight="1" x14ac:dyDescent="0.25">
      <c r="A812" s="83" t="str">
        <f t="shared" si="446"/>
        <v>TP1DT_D2+1</v>
      </c>
      <c r="B812" s="83" t="str">
        <f t="shared" si="447"/>
        <v>TP1DT_D2+2</v>
      </c>
      <c r="C812" s="83" t="str">
        <f t="shared" si="448"/>
        <v>TP1DT_D2+3</v>
      </c>
      <c r="D812" s="83" t="str">
        <f t="shared" si="449"/>
        <v>TP1DT_D2+4</v>
      </c>
      <c r="E812" s="18" t="s">
        <v>3453</v>
      </c>
      <c r="F812" s="85"/>
      <c r="G812" s="85"/>
      <c r="H812" s="93" t="s">
        <v>6098</v>
      </c>
      <c r="I812" s="84" t="s">
        <v>6099</v>
      </c>
      <c r="J812" s="84" t="s">
        <v>6100</v>
      </c>
      <c r="K812" s="84" t="str">
        <f t="shared" si="461"/>
        <v>TP1DT_D2</v>
      </c>
      <c r="L812" s="84" t="s">
        <v>6101</v>
      </c>
      <c r="M812" s="95">
        <v>2500</v>
      </c>
      <c r="N812" s="96">
        <v>800</v>
      </c>
      <c r="O812" s="96">
        <v>500</v>
      </c>
      <c r="P812" s="96">
        <v>400</v>
      </c>
      <c r="Q812" s="95" t="e">
        <f>VLOOKUP(H812&amp;"Vị trí 1",#REF!,9,0)</f>
        <v>#REF!</v>
      </c>
      <c r="R812" s="95" t="e">
        <f>VLOOKUP(H812&amp;"Vị trí 2",#REF!,9,0)</f>
        <v>#REF!</v>
      </c>
      <c r="S812" s="95" t="e">
        <f>VLOOKUP(H812&amp;"Vị trí 3",#REF!,9,0)</f>
        <v>#REF!</v>
      </c>
      <c r="T812" s="95" t="e">
        <f>VLOOKUP(H812&amp;"Vị trí 4",#REF!,9,0)</f>
        <v>#REF!</v>
      </c>
      <c r="U812" s="237" t="e">
        <f>VLOOKUP(A812,#REF!,32,0)</f>
        <v>#REF!</v>
      </c>
      <c r="V812" s="237"/>
      <c r="W812" s="237"/>
      <c r="X812" s="237"/>
      <c r="Y812" s="238" t="e">
        <f>U812/M812</f>
        <v>#REF!</v>
      </c>
      <c r="Z812" s="238"/>
      <c r="AA812" s="238"/>
      <c r="AB812" s="238"/>
      <c r="AC812" s="237" t="e">
        <f>VLOOKUP(H812,#REF!,5,0)</f>
        <v>#REF!</v>
      </c>
      <c r="AD812" s="237"/>
      <c r="AE812" s="237" t="e">
        <f>VLOOKUP($H812,#REF!,7,0)</f>
        <v>#REF!</v>
      </c>
      <c r="AF812" s="237"/>
      <c r="AG812" s="238" t="e">
        <f>AC812/M812</f>
        <v>#REF!</v>
      </c>
      <c r="AH812" s="238"/>
      <c r="AI812" s="238" t="e">
        <f>AE812/O812</f>
        <v>#REF!</v>
      </c>
      <c r="AJ812" s="238"/>
      <c r="AK812" s="86">
        <v>8.0312000000000001</v>
      </c>
      <c r="AL812" s="86"/>
      <c r="AM812" s="239" t="e">
        <f>AVERAGE(AG812:AJ812)</f>
        <v>#REF!</v>
      </c>
      <c r="AN812" s="239">
        <f t="shared" si="478"/>
        <v>4.7</v>
      </c>
      <c r="AO812" s="98">
        <f t="shared" si="479"/>
        <v>11750</v>
      </c>
      <c r="AP812" s="98">
        <f t="shared" si="480"/>
        <v>3760</v>
      </c>
      <c r="AQ812" s="98">
        <f t="shared" si="481"/>
        <v>2350</v>
      </c>
      <c r="AR812" s="98">
        <f t="shared" si="482"/>
        <v>1880</v>
      </c>
      <c r="AS812" s="99">
        <f t="shared" si="483"/>
        <v>11800</v>
      </c>
      <c r="AT812" s="99">
        <f t="shared" si="483"/>
        <v>3800</v>
      </c>
      <c r="AU812" s="99">
        <f t="shared" si="483"/>
        <v>2400</v>
      </c>
      <c r="AV812" s="99">
        <f t="shared" si="483"/>
        <v>1900</v>
      </c>
      <c r="AW812" s="100">
        <f t="shared" si="484"/>
        <v>1762.5</v>
      </c>
      <c r="AX812" s="244" t="s">
        <v>3453</v>
      </c>
      <c r="AY812" s="101">
        <v>2170</v>
      </c>
      <c r="AZ812" s="102">
        <v>630</v>
      </c>
      <c r="BA812" s="102">
        <v>489.99999999999994</v>
      </c>
      <c r="BB812" s="102">
        <v>350</v>
      </c>
      <c r="BC812" s="237">
        <v>1860</v>
      </c>
      <c r="BD812" s="237">
        <v>540</v>
      </c>
      <c r="BE812" s="237">
        <v>420</v>
      </c>
      <c r="BF812" s="237">
        <v>300</v>
      </c>
      <c r="BG812" s="103">
        <f t="shared" si="485"/>
        <v>137.5</v>
      </c>
      <c r="BJ812" s="235" t="e">
        <f>M812*#REF!</f>
        <v>#REF!</v>
      </c>
      <c r="BK812" s="235" t="e">
        <f>N812*#REF!</f>
        <v>#REF!</v>
      </c>
      <c r="BL812" s="235" t="e">
        <f>O812*#REF!</f>
        <v>#REF!</v>
      </c>
      <c r="BM812" s="235" t="e">
        <f>P812*#REF!</f>
        <v>#REF!</v>
      </c>
    </row>
    <row r="813" spans="1:65" s="18" customFormat="1" ht="63" x14ac:dyDescent="0.25">
      <c r="A813" s="83" t="str">
        <f t="shared" si="446"/>
        <v>TP1DT_D3+1</v>
      </c>
      <c r="B813" s="83" t="str">
        <f t="shared" si="447"/>
        <v>TP1DT_D3+2</v>
      </c>
      <c r="C813" s="83" t="str">
        <f t="shared" si="448"/>
        <v>TP1DT_D3+3</v>
      </c>
      <c r="D813" s="83" t="str">
        <f t="shared" si="449"/>
        <v>TP1DT_D3+4</v>
      </c>
      <c r="E813" s="18" t="s">
        <v>3453</v>
      </c>
      <c r="F813" s="85"/>
      <c r="G813" s="85"/>
      <c r="H813" s="93" t="s">
        <v>6102</v>
      </c>
      <c r="I813" s="84" t="s">
        <v>6103</v>
      </c>
      <c r="J813" s="84" t="s">
        <v>6104</v>
      </c>
      <c r="K813" s="84" t="str">
        <f t="shared" si="461"/>
        <v>TP1DT_D3</v>
      </c>
      <c r="L813" s="84" t="s">
        <v>5693</v>
      </c>
      <c r="M813" s="95">
        <v>3000</v>
      </c>
      <c r="N813" s="96">
        <v>800</v>
      </c>
      <c r="O813" s="96">
        <v>650</v>
      </c>
      <c r="P813" s="96">
        <v>450</v>
      </c>
      <c r="Q813" s="95" t="e">
        <f>VLOOKUP(H813&amp;"Vị trí 1",#REF!,9,0)</f>
        <v>#REF!</v>
      </c>
      <c r="R813" s="95" t="e">
        <f>VLOOKUP(H813&amp;"Vị trí 2",#REF!,9,0)</f>
        <v>#REF!</v>
      </c>
      <c r="S813" s="95" t="e">
        <f>VLOOKUP(H813&amp;"Vị trí 3",#REF!,9,0)</f>
        <v>#REF!</v>
      </c>
      <c r="T813" s="95" t="e">
        <f>VLOOKUP(H813&amp;"Vị trí 4",#REF!,9,0)</f>
        <v>#REF!</v>
      </c>
      <c r="U813" s="237" t="e">
        <f>VLOOKUP(A813,#REF!,32,0)</f>
        <v>#REF!</v>
      </c>
      <c r="V813" s="237"/>
      <c r="W813" s="237"/>
      <c r="X813" s="237"/>
      <c r="Y813" s="238" t="e">
        <f>U813/M813</f>
        <v>#REF!</v>
      </c>
      <c r="Z813" s="238"/>
      <c r="AA813" s="238"/>
      <c r="AB813" s="238"/>
      <c r="AC813" s="237"/>
      <c r="AD813" s="237"/>
      <c r="AE813" s="237"/>
      <c r="AF813" s="237"/>
      <c r="AG813" s="238"/>
      <c r="AH813" s="238"/>
      <c r="AI813" s="238"/>
      <c r="AJ813" s="238"/>
      <c r="AK813" s="86">
        <v>7.9823333333333331</v>
      </c>
      <c r="AL813" s="86"/>
      <c r="AM813" s="239"/>
      <c r="AN813" s="239">
        <f t="shared" si="478"/>
        <v>4.7</v>
      </c>
      <c r="AO813" s="98">
        <f t="shared" si="479"/>
        <v>14100</v>
      </c>
      <c r="AP813" s="98">
        <f t="shared" si="480"/>
        <v>3760</v>
      </c>
      <c r="AQ813" s="98">
        <f t="shared" si="481"/>
        <v>3055</v>
      </c>
      <c r="AR813" s="98">
        <f t="shared" si="482"/>
        <v>2115</v>
      </c>
      <c r="AS813" s="99">
        <f t="shared" si="483"/>
        <v>14100</v>
      </c>
      <c r="AT813" s="99">
        <f t="shared" si="483"/>
        <v>3800</v>
      </c>
      <c r="AU813" s="99">
        <f t="shared" si="483"/>
        <v>3100</v>
      </c>
      <c r="AV813" s="99">
        <f t="shared" si="483"/>
        <v>2100</v>
      </c>
      <c r="AW813" s="100">
        <f t="shared" si="484"/>
        <v>2115</v>
      </c>
      <c r="AX813" s="240" t="s">
        <v>3453</v>
      </c>
      <c r="AY813" s="101">
        <v>630</v>
      </c>
      <c r="AZ813" s="102">
        <v>320</v>
      </c>
      <c r="BA813" s="102">
        <v>250</v>
      </c>
      <c r="BB813" s="102">
        <v>180</v>
      </c>
      <c r="BC813" s="237">
        <v>540</v>
      </c>
      <c r="BD813" s="237">
        <v>270</v>
      </c>
      <c r="BE813" s="237">
        <v>210</v>
      </c>
      <c r="BF813" s="237">
        <v>150</v>
      </c>
      <c r="BG813" s="103">
        <f t="shared" si="485"/>
        <v>-15</v>
      </c>
      <c r="BJ813" s="235" t="e">
        <f>M813*#REF!</f>
        <v>#REF!</v>
      </c>
      <c r="BK813" s="235" t="e">
        <f>N813*#REF!</f>
        <v>#REF!</v>
      </c>
      <c r="BL813" s="235" t="e">
        <f>O813*#REF!</f>
        <v>#REF!</v>
      </c>
      <c r="BM813" s="235" t="e">
        <f>P813*#REF!</f>
        <v>#REF!</v>
      </c>
    </row>
    <row r="814" spans="1:65" s="18" customFormat="1" ht="35.1" customHeight="1" x14ac:dyDescent="0.25">
      <c r="A814" s="83" t="str">
        <f t="shared" si="446"/>
        <v>TP1DT_D4+1</v>
      </c>
      <c r="B814" s="83" t="str">
        <f t="shared" si="447"/>
        <v>TP1DT_D4+2</v>
      </c>
      <c r="C814" s="83" t="str">
        <f t="shared" si="448"/>
        <v>TP1DT_D4+3</v>
      </c>
      <c r="D814" s="83" t="str">
        <f t="shared" si="449"/>
        <v>TP1DT_D4+4</v>
      </c>
      <c r="E814" s="18" t="s">
        <v>3453</v>
      </c>
      <c r="F814" s="85"/>
      <c r="G814" s="85"/>
      <c r="H814" s="93" t="s">
        <v>6105</v>
      </c>
      <c r="I814" s="84" t="s">
        <v>6106</v>
      </c>
      <c r="J814" s="84" t="s">
        <v>5693</v>
      </c>
      <c r="K814" s="84" t="str">
        <f t="shared" si="461"/>
        <v>TP1DT_D4</v>
      </c>
      <c r="L814" s="84" t="s">
        <v>3591</v>
      </c>
      <c r="M814" s="95">
        <v>4500</v>
      </c>
      <c r="N814" s="95">
        <v>1200</v>
      </c>
      <c r="O814" s="96">
        <v>900</v>
      </c>
      <c r="P814" s="96">
        <v>700</v>
      </c>
      <c r="Q814" s="95" t="e">
        <f>VLOOKUP(H814&amp;"Vị trí 1",#REF!,9,0)</f>
        <v>#REF!</v>
      </c>
      <c r="R814" s="95" t="e">
        <f>VLOOKUP(H814&amp;"Vị trí 2",#REF!,9,0)</f>
        <v>#REF!</v>
      </c>
      <c r="S814" s="95" t="e">
        <f>VLOOKUP(H814&amp;"Vị trí 3",#REF!,9,0)</f>
        <v>#REF!</v>
      </c>
      <c r="T814" s="95" t="e">
        <f>VLOOKUP(H814&amp;"Vị trí 4",#REF!,9,0)</f>
        <v>#REF!</v>
      </c>
      <c r="U814" s="237"/>
      <c r="V814" s="237"/>
      <c r="W814" s="237"/>
      <c r="X814" s="237"/>
      <c r="Y814" s="238"/>
      <c r="Z814" s="238"/>
      <c r="AA814" s="238"/>
      <c r="AB814" s="238"/>
      <c r="AC814" s="237"/>
      <c r="AD814" s="237"/>
      <c r="AE814" s="237"/>
      <c r="AF814" s="237"/>
      <c r="AG814" s="238"/>
      <c r="AH814" s="238"/>
      <c r="AI814" s="238"/>
      <c r="AJ814" s="238"/>
      <c r="AK814" s="86">
        <v>8.0474444444444444</v>
      </c>
      <c r="AL814" s="86"/>
      <c r="AM814" s="239"/>
      <c r="AN814" s="239">
        <f t="shared" si="478"/>
        <v>4.7</v>
      </c>
      <c r="AO814" s="98">
        <f t="shared" si="479"/>
        <v>21150</v>
      </c>
      <c r="AP814" s="98">
        <f t="shared" si="480"/>
        <v>5640</v>
      </c>
      <c r="AQ814" s="98">
        <f t="shared" si="481"/>
        <v>4230</v>
      </c>
      <c r="AR814" s="98">
        <f t="shared" si="482"/>
        <v>3290</v>
      </c>
      <c r="AS814" s="99">
        <f t="shared" si="483"/>
        <v>21200</v>
      </c>
      <c r="AT814" s="99">
        <f t="shared" si="483"/>
        <v>5600</v>
      </c>
      <c r="AU814" s="99">
        <f t="shared" si="483"/>
        <v>4200</v>
      </c>
      <c r="AV814" s="99">
        <f t="shared" si="483"/>
        <v>3300</v>
      </c>
      <c r="AW814" s="100">
        <f t="shared" si="484"/>
        <v>3172.5</v>
      </c>
      <c r="AX814" s="240" t="s">
        <v>3453</v>
      </c>
      <c r="AY814" s="101">
        <v>1190</v>
      </c>
      <c r="AZ814" s="102">
        <v>530</v>
      </c>
      <c r="BA814" s="102">
        <v>350</v>
      </c>
      <c r="BB814" s="102">
        <v>210</v>
      </c>
      <c r="BC814" s="237">
        <v>1020</v>
      </c>
      <c r="BD814" s="237">
        <v>450</v>
      </c>
      <c r="BE814" s="237">
        <v>300</v>
      </c>
      <c r="BF814" s="237">
        <v>180</v>
      </c>
      <c r="BG814" s="103">
        <f t="shared" si="485"/>
        <v>127.5</v>
      </c>
      <c r="BJ814" s="235" t="e">
        <f>M814*#REF!</f>
        <v>#REF!</v>
      </c>
      <c r="BK814" s="235" t="e">
        <f>N814*#REF!</f>
        <v>#REF!</v>
      </c>
      <c r="BL814" s="235" t="e">
        <f>O814*#REF!</f>
        <v>#REF!</v>
      </c>
      <c r="BM814" s="235" t="e">
        <f>P814*#REF!</f>
        <v>#REF!</v>
      </c>
    </row>
    <row r="815" spans="1:65" s="18" customFormat="1" ht="35.1" customHeight="1" x14ac:dyDescent="0.25">
      <c r="A815" s="83" t="str">
        <f t="shared" si="446"/>
        <v>TP1DT_D5+1</v>
      </c>
      <c r="B815" s="83" t="str">
        <f t="shared" si="447"/>
        <v>TP1DT_D5+2</v>
      </c>
      <c r="C815" s="83" t="str">
        <f t="shared" si="448"/>
        <v>TP1DT_D5+3</v>
      </c>
      <c r="D815" s="83" t="str">
        <f t="shared" si="449"/>
        <v>TP1DT_D5+4</v>
      </c>
      <c r="E815" s="18" t="s">
        <v>3453</v>
      </c>
      <c r="F815" s="85"/>
      <c r="G815" s="85"/>
      <c r="H815" s="93" t="s">
        <v>6107</v>
      </c>
      <c r="I815" s="84" t="s">
        <v>6108</v>
      </c>
      <c r="J815" s="84" t="s">
        <v>3591</v>
      </c>
      <c r="K815" s="84" t="str">
        <f t="shared" si="461"/>
        <v>TP1DT_D5</v>
      </c>
      <c r="L815" s="84" t="s">
        <v>6109</v>
      </c>
      <c r="M815" s="95">
        <v>6000</v>
      </c>
      <c r="N815" s="95">
        <v>1500</v>
      </c>
      <c r="O815" s="95">
        <v>1100</v>
      </c>
      <c r="P815" s="96">
        <v>900</v>
      </c>
      <c r="Q815" s="95" t="e">
        <f>VLOOKUP(H815&amp;"Vị trí 1",#REF!,9,0)</f>
        <v>#REF!</v>
      </c>
      <c r="R815" s="95" t="e">
        <f>VLOOKUP(H815&amp;"Vị trí 2",#REF!,9,0)</f>
        <v>#REF!</v>
      </c>
      <c r="S815" s="95" t="e">
        <f>VLOOKUP(H815&amp;"Vị trí 3",#REF!,9,0)</f>
        <v>#REF!</v>
      </c>
      <c r="T815" s="95" t="e">
        <f>VLOOKUP(H815&amp;"Vị trí 4",#REF!,9,0)</f>
        <v>#REF!</v>
      </c>
      <c r="U815" s="237"/>
      <c r="V815" s="237"/>
      <c r="W815" s="237"/>
      <c r="X815" s="237"/>
      <c r="Y815" s="238"/>
      <c r="Z815" s="238"/>
      <c r="AA815" s="238"/>
      <c r="AB815" s="238"/>
      <c r="AC815" s="237"/>
      <c r="AD815" s="237"/>
      <c r="AE815" s="237"/>
      <c r="AF815" s="237"/>
      <c r="AG815" s="238"/>
      <c r="AH815" s="238"/>
      <c r="AI815" s="238"/>
      <c r="AJ815" s="238"/>
      <c r="AK815" s="86">
        <v>7.9859999999999998</v>
      </c>
      <c r="AL815" s="86"/>
      <c r="AM815" s="239"/>
      <c r="AN815" s="239">
        <f t="shared" si="478"/>
        <v>4.7</v>
      </c>
      <c r="AO815" s="98">
        <f t="shared" si="479"/>
        <v>28200</v>
      </c>
      <c r="AP815" s="98">
        <f t="shared" si="480"/>
        <v>7050</v>
      </c>
      <c r="AQ815" s="98">
        <f t="shared" si="481"/>
        <v>5170</v>
      </c>
      <c r="AR815" s="98">
        <f t="shared" si="482"/>
        <v>4230</v>
      </c>
      <c r="AS815" s="99">
        <f t="shared" si="483"/>
        <v>28200</v>
      </c>
      <c r="AT815" s="99">
        <f t="shared" si="483"/>
        <v>7100</v>
      </c>
      <c r="AU815" s="99">
        <f t="shared" si="483"/>
        <v>5200</v>
      </c>
      <c r="AV815" s="99">
        <f t="shared" si="483"/>
        <v>4200</v>
      </c>
      <c r="AW815" s="100">
        <f t="shared" si="484"/>
        <v>4230</v>
      </c>
      <c r="AX815" s="240" t="s">
        <v>3453</v>
      </c>
      <c r="AY815" s="101">
        <v>700</v>
      </c>
      <c r="AZ815" s="102">
        <v>350</v>
      </c>
      <c r="BA815" s="102">
        <v>250</v>
      </c>
      <c r="BB815" s="102">
        <v>180</v>
      </c>
      <c r="BC815" s="237">
        <v>600</v>
      </c>
      <c r="BD815" s="237">
        <v>300</v>
      </c>
      <c r="BE815" s="237">
        <v>210</v>
      </c>
      <c r="BF815" s="237">
        <v>150</v>
      </c>
      <c r="BG815" s="103">
        <f t="shared" si="485"/>
        <v>-30</v>
      </c>
      <c r="BJ815" s="235" t="e">
        <f>M815*#REF!</f>
        <v>#REF!</v>
      </c>
      <c r="BK815" s="235" t="e">
        <f>N815*#REF!</f>
        <v>#REF!</v>
      </c>
      <c r="BL815" s="235" t="e">
        <f>O815*#REF!</f>
        <v>#REF!</v>
      </c>
      <c r="BM815" s="235" t="e">
        <f>P815*#REF!</f>
        <v>#REF!</v>
      </c>
    </row>
    <row r="816" spans="1:65" s="18" customFormat="1" ht="35.1" customHeight="1" x14ac:dyDescent="0.25">
      <c r="A816" s="83" t="str">
        <f t="shared" si="446"/>
        <v>TP1DT_D6+1</v>
      </c>
      <c r="B816" s="83" t="str">
        <f t="shared" si="447"/>
        <v>TP1DT_D6+2</v>
      </c>
      <c r="C816" s="83" t="str">
        <f t="shared" si="448"/>
        <v>TP1DT_D6+3</v>
      </c>
      <c r="D816" s="83" t="str">
        <f t="shared" si="449"/>
        <v>TP1DT_D6+4</v>
      </c>
      <c r="E816" s="18" t="s">
        <v>3453</v>
      </c>
      <c r="F816" s="85"/>
      <c r="G816" s="85"/>
      <c r="H816" s="93" t="s">
        <v>6110</v>
      </c>
      <c r="I816" s="84" t="s">
        <v>6111</v>
      </c>
      <c r="J816" s="84" t="s">
        <v>6112</v>
      </c>
      <c r="K816" s="84" t="str">
        <f t="shared" si="461"/>
        <v>TP1DT_D6</v>
      </c>
      <c r="L816" s="84" t="s">
        <v>5421</v>
      </c>
      <c r="M816" s="95">
        <v>5000</v>
      </c>
      <c r="N816" s="95">
        <v>1400</v>
      </c>
      <c r="O816" s="95">
        <v>1000</v>
      </c>
      <c r="P816" s="96">
        <v>800</v>
      </c>
      <c r="Q816" s="95" t="e">
        <f>VLOOKUP(H816&amp;"Vị trí 1",#REF!,9,0)</f>
        <v>#REF!</v>
      </c>
      <c r="R816" s="95" t="e">
        <f>VLOOKUP(H816&amp;"Vị trí 2",#REF!,9,0)</f>
        <v>#REF!</v>
      </c>
      <c r="S816" s="95" t="e">
        <f>VLOOKUP(H816&amp;"Vị trí 3",#REF!,9,0)</f>
        <v>#REF!</v>
      </c>
      <c r="T816" s="95" t="e">
        <f>VLOOKUP(H816&amp;"Vị trí 4",#REF!,9,0)</f>
        <v>#REF!</v>
      </c>
      <c r="U816" s="237"/>
      <c r="V816" s="237"/>
      <c r="W816" s="237"/>
      <c r="X816" s="237"/>
      <c r="Y816" s="238"/>
      <c r="Z816" s="238"/>
      <c r="AA816" s="238"/>
      <c r="AB816" s="238"/>
      <c r="AC816" s="237"/>
      <c r="AD816" s="237"/>
      <c r="AE816" s="237"/>
      <c r="AF816" s="237"/>
      <c r="AG816" s="238"/>
      <c r="AH816" s="238"/>
      <c r="AI816" s="238"/>
      <c r="AJ816" s="238"/>
      <c r="AK816" s="86">
        <v>7.996428571428571</v>
      </c>
      <c r="AL816" s="86"/>
      <c r="AM816" s="239"/>
      <c r="AN816" s="239">
        <f t="shared" si="478"/>
        <v>4.7</v>
      </c>
      <c r="AO816" s="98">
        <f t="shared" si="479"/>
        <v>23500</v>
      </c>
      <c r="AP816" s="98">
        <f t="shared" si="480"/>
        <v>6580</v>
      </c>
      <c r="AQ816" s="98">
        <f t="shared" si="481"/>
        <v>4700</v>
      </c>
      <c r="AR816" s="98">
        <f t="shared" si="482"/>
        <v>3760</v>
      </c>
      <c r="AS816" s="99">
        <f t="shared" si="483"/>
        <v>23500</v>
      </c>
      <c r="AT816" s="99">
        <f t="shared" si="483"/>
        <v>6600</v>
      </c>
      <c r="AU816" s="99">
        <f t="shared" si="483"/>
        <v>4700</v>
      </c>
      <c r="AV816" s="99">
        <f t="shared" si="483"/>
        <v>3800</v>
      </c>
      <c r="AW816" s="100">
        <f t="shared" si="484"/>
        <v>3525</v>
      </c>
      <c r="AX816" s="240" t="s">
        <v>3453</v>
      </c>
      <c r="AY816" s="101"/>
      <c r="AZ816" s="102"/>
      <c r="BA816" s="102"/>
      <c r="BB816" s="102"/>
      <c r="BC816" s="237"/>
      <c r="BD816" s="237"/>
      <c r="BE816" s="237"/>
      <c r="BF816" s="237"/>
      <c r="BG816" s="103">
        <f t="shared" si="485"/>
        <v>275</v>
      </c>
    </row>
    <row r="817" spans="1:65" ht="35.1" customHeight="1" x14ac:dyDescent="0.25">
      <c r="A817" s="83" t="str">
        <f t="shared" si="446"/>
        <v>TP1DT_D7+1</v>
      </c>
      <c r="B817" s="83" t="str">
        <f t="shared" si="447"/>
        <v>TP1DT_D7+2</v>
      </c>
      <c r="C817" s="83" t="str">
        <f t="shared" si="448"/>
        <v>TP1DT_D7+3</v>
      </c>
      <c r="D817" s="83" t="str">
        <f t="shared" si="449"/>
        <v>TP1DT_D7+4</v>
      </c>
      <c r="E817" s="18" t="s">
        <v>3453</v>
      </c>
      <c r="F817" s="85"/>
      <c r="G817" s="85"/>
      <c r="H817" s="93" t="s">
        <v>6113</v>
      </c>
      <c r="I817" s="84" t="s">
        <v>6114</v>
      </c>
      <c r="J817" s="84" t="s">
        <v>5421</v>
      </c>
      <c r="K817" s="84" t="str">
        <f t="shared" si="461"/>
        <v>TP1DT_D7</v>
      </c>
      <c r="L817" s="84" t="s">
        <v>6115</v>
      </c>
      <c r="M817" s="95">
        <v>3200</v>
      </c>
      <c r="N817" s="96">
        <v>800</v>
      </c>
      <c r="O817" s="96">
        <v>600</v>
      </c>
      <c r="P817" s="96">
        <v>450</v>
      </c>
      <c r="Q817" s="95" t="e">
        <f>VLOOKUP(H817&amp;"Vị trí 1",#REF!,9,0)</f>
        <v>#REF!</v>
      </c>
      <c r="R817" s="95" t="e">
        <f>VLOOKUP(H817&amp;"Vị trí 2",#REF!,9,0)</f>
        <v>#REF!</v>
      </c>
      <c r="S817" s="95" t="e">
        <f>VLOOKUP(H817&amp;"Vị trí 3",#REF!,9,0)</f>
        <v>#REF!</v>
      </c>
      <c r="T817" s="95" t="e">
        <f>VLOOKUP(H817&amp;"Vị trí 4",#REF!,9,0)</f>
        <v>#REF!</v>
      </c>
      <c r="U817" s="237" t="e">
        <f>VLOOKUP(A817,#REF!,32,0)</f>
        <v>#REF!</v>
      </c>
      <c r="V817" s="237" t="e">
        <f>VLOOKUP(B817,#REF!,32,0)</f>
        <v>#REF!</v>
      </c>
      <c r="W817" s="237"/>
      <c r="X817" s="237" t="e">
        <f>VLOOKUP(D817,#REF!,32,0)</f>
        <v>#REF!</v>
      </c>
      <c r="Y817" s="238" t="e">
        <f>U817/M817</f>
        <v>#REF!</v>
      </c>
      <c r="Z817" s="238" t="e">
        <f>V817/N817</f>
        <v>#REF!</v>
      </c>
      <c r="AA817" s="238"/>
      <c r="AB817" s="238" t="e">
        <f>X817/P817</f>
        <v>#REF!</v>
      </c>
      <c r="AC817" s="237" t="e">
        <f>VLOOKUP(H817,#REF!,5,0)</f>
        <v>#REF!</v>
      </c>
      <c r="AD817" s="237" t="e">
        <f>VLOOKUP($H817,#REF!,6,0)</f>
        <v>#REF!</v>
      </c>
      <c r="AE817" s="237"/>
      <c r="AF817" s="237"/>
      <c r="AG817" s="238" t="e">
        <f>AC817/M817</f>
        <v>#REF!</v>
      </c>
      <c r="AH817" s="238" t="e">
        <f>AD817/N817</f>
        <v>#REF!</v>
      </c>
      <c r="AI817" s="238"/>
      <c r="AJ817" s="238"/>
      <c r="AK817" s="86">
        <v>8.01</v>
      </c>
      <c r="AL817" s="86"/>
      <c r="AM817" s="239" t="e">
        <f>AVERAGE(AG817:AJ817)</f>
        <v>#REF!</v>
      </c>
      <c r="AN817" s="239">
        <f t="shared" si="478"/>
        <v>4.7</v>
      </c>
      <c r="AO817" s="98">
        <f t="shared" si="479"/>
        <v>15040</v>
      </c>
      <c r="AP817" s="98">
        <f t="shared" si="480"/>
        <v>3760</v>
      </c>
      <c r="AQ817" s="98">
        <f t="shared" si="481"/>
        <v>2820</v>
      </c>
      <c r="AR817" s="98">
        <f t="shared" si="482"/>
        <v>2115</v>
      </c>
      <c r="AS817" s="99">
        <f t="shared" si="483"/>
        <v>15000</v>
      </c>
      <c r="AT817" s="99">
        <f t="shared" si="483"/>
        <v>3800</v>
      </c>
      <c r="AU817" s="99">
        <f t="shared" si="483"/>
        <v>2800</v>
      </c>
      <c r="AV817" s="99">
        <f t="shared" si="483"/>
        <v>2100</v>
      </c>
      <c r="AW817" s="100">
        <f t="shared" si="484"/>
        <v>2256</v>
      </c>
      <c r="AX817" s="244" t="s">
        <v>3453</v>
      </c>
      <c r="AY817" s="101">
        <v>1190</v>
      </c>
      <c r="AZ817" s="102">
        <v>530</v>
      </c>
      <c r="BA817" s="102">
        <v>350</v>
      </c>
      <c r="BB817" s="102">
        <v>210</v>
      </c>
      <c r="BC817" s="237">
        <v>1020</v>
      </c>
      <c r="BD817" s="237">
        <v>450</v>
      </c>
      <c r="BE817" s="237">
        <v>300</v>
      </c>
      <c r="BF817" s="237">
        <v>180</v>
      </c>
      <c r="BG817" s="103">
        <f t="shared" si="485"/>
        <v>-156</v>
      </c>
      <c r="BJ817" s="235" t="e">
        <f>M817*#REF!</f>
        <v>#REF!</v>
      </c>
      <c r="BK817" s="235" t="e">
        <f>N817*#REF!</f>
        <v>#REF!</v>
      </c>
      <c r="BL817" s="235" t="e">
        <f>O817*#REF!</f>
        <v>#REF!</v>
      </c>
      <c r="BM817" s="235" t="e">
        <f>P817*#REF!</f>
        <v>#REF!</v>
      </c>
    </row>
    <row r="818" spans="1:65" s="18" customFormat="1" ht="35.1" customHeight="1" x14ac:dyDescent="0.25">
      <c r="A818" s="83" t="str">
        <f t="shared" si="446"/>
        <v>TP1DT_D8+1</v>
      </c>
      <c r="B818" s="83" t="str">
        <f t="shared" si="447"/>
        <v>TP1DT_D8+2</v>
      </c>
      <c r="C818" s="83" t="str">
        <f t="shared" si="448"/>
        <v>TP1DT_D8+3</v>
      </c>
      <c r="D818" s="83" t="str">
        <f t="shared" si="449"/>
        <v>TP1DT_D8+4</v>
      </c>
      <c r="E818" s="18" t="s">
        <v>3453</v>
      </c>
      <c r="F818" s="85"/>
      <c r="G818" s="85"/>
      <c r="H818" s="93" t="s">
        <v>6116</v>
      </c>
      <c r="I818" s="84" t="s">
        <v>6117</v>
      </c>
      <c r="J818" s="84" t="s">
        <v>6115</v>
      </c>
      <c r="K818" s="84" t="str">
        <f t="shared" si="461"/>
        <v>TP1DT_D8</v>
      </c>
      <c r="L818" s="84" t="s">
        <v>6118</v>
      </c>
      <c r="M818" s="95">
        <v>3100</v>
      </c>
      <c r="N818" s="96">
        <v>900</v>
      </c>
      <c r="O818" s="96">
        <v>700</v>
      </c>
      <c r="P818" s="96">
        <v>500</v>
      </c>
      <c r="Q818" s="95" t="e">
        <f>VLOOKUP(H818&amp;"Vị trí 1",#REF!,9,0)</f>
        <v>#REF!</v>
      </c>
      <c r="R818" s="95" t="e">
        <f>VLOOKUP(H818&amp;"Vị trí 2",#REF!,9,0)</f>
        <v>#REF!</v>
      </c>
      <c r="S818" s="95" t="e">
        <f>VLOOKUP(H818&amp;"Vị trí 3",#REF!,9,0)</f>
        <v>#REF!</v>
      </c>
      <c r="T818" s="95" t="e">
        <f>VLOOKUP(H818&amp;"Vị trí 4",#REF!,9,0)</f>
        <v>#REF!</v>
      </c>
      <c r="U818" s="237"/>
      <c r="V818" s="237"/>
      <c r="W818" s="237"/>
      <c r="X818" s="237"/>
      <c r="Y818" s="238"/>
      <c r="Z818" s="238"/>
      <c r="AA818" s="238"/>
      <c r="AB818" s="238"/>
      <c r="AC818" s="237"/>
      <c r="AD818" s="237"/>
      <c r="AE818" s="237"/>
      <c r="AF818" s="237"/>
      <c r="AG818" s="238"/>
      <c r="AH818" s="238"/>
      <c r="AI818" s="238"/>
      <c r="AJ818" s="238"/>
      <c r="AK818" s="86">
        <v>8.007741935483871</v>
      </c>
      <c r="AL818" s="86"/>
      <c r="AM818" s="239"/>
      <c r="AN818" s="239">
        <f t="shared" si="478"/>
        <v>4.7</v>
      </c>
      <c r="AO818" s="98">
        <f t="shared" si="479"/>
        <v>14570</v>
      </c>
      <c r="AP818" s="98">
        <f t="shared" si="480"/>
        <v>4230</v>
      </c>
      <c r="AQ818" s="98">
        <f t="shared" si="481"/>
        <v>3290</v>
      </c>
      <c r="AR818" s="98">
        <f t="shared" si="482"/>
        <v>2350</v>
      </c>
      <c r="AS818" s="99">
        <f t="shared" si="483"/>
        <v>14600</v>
      </c>
      <c r="AT818" s="99">
        <f t="shared" si="483"/>
        <v>4200</v>
      </c>
      <c r="AU818" s="99">
        <f t="shared" si="483"/>
        <v>3300</v>
      </c>
      <c r="AV818" s="99">
        <f t="shared" si="483"/>
        <v>2400</v>
      </c>
      <c r="AW818" s="100">
        <f t="shared" si="484"/>
        <v>2185.5</v>
      </c>
      <c r="AX818" s="240" t="s">
        <v>3453</v>
      </c>
      <c r="AY818" s="101">
        <v>1400</v>
      </c>
      <c r="AZ818" s="102">
        <v>530</v>
      </c>
      <c r="BA818" s="102">
        <v>350</v>
      </c>
      <c r="BB818" s="102">
        <v>210</v>
      </c>
      <c r="BC818" s="237">
        <v>1200</v>
      </c>
      <c r="BD818" s="237">
        <v>450</v>
      </c>
      <c r="BE818" s="237">
        <v>300</v>
      </c>
      <c r="BF818" s="237">
        <v>180</v>
      </c>
      <c r="BG818" s="103">
        <f t="shared" si="485"/>
        <v>214.5</v>
      </c>
      <c r="BJ818" s="235" t="e">
        <f>M818*#REF!</f>
        <v>#REF!</v>
      </c>
      <c r="BK818" s="235" t="e">
        <f>N818*#REF!</f>
        <v>#REF!</v>
      </c>
      <c r="BL818" s="235" t="e">
        <f>O818*#REF!</f>
        <v>#REF!</v>
      </c>
      <c r="BM818" s="235" t="e">
        <f>P818*#REF!</f>
        <v>#REF!</v>
      </c>
    </row>
    <row r="819" spans="1:65" ht="35.1" customHeight="1" x14ac:dyDescent="0.25">
      <c r="A819" s="83" t="str">
        <f t="shared" si="446"/>
        <v>TP2DT+1</v>
      </c>
      <c r="B819" s="83" t="str">
        <f t="shared" si="447"/>
        <v>TP2DT+2</v>
      </c>
      <c r="C819" s="83" t="str">
        <f t="shared" si="448"/>
        <v>TP2DT+3</v>
      </c>
      <c r="D819" s="83" t="str">
        <f t="shared" si="449"/>
        <v>TP2DT+4</v>
      </c>
      <c r="E819" s="18" t="s">
        <v>3453</v>
      </c>
      <c r="F819" s="85">
        <v>2</v>
      </c>
      <c r="G819" s="85"/>
      <c r="H819" s="93" t="s">
        <v>6119</v>
      </c>
      <c r="I819" s="84" t="s">
        <v>6120</v>
      </c>
      <c r="J819" s="84" t="s">
        <v>2775</v>
      </c>
      <c r="K819" s="84" t="str">
        <f t="shared" si="461"/>
        <v>TP2DT</v>
      </c>
      <c r="L819" s="84" t="s">
        <v>6121</v>
      </c>
      <c r="M819" s="96">
        <v>900</v>
      </c>
      <c r="N819" s="96">
        <v>450</v>
      </c>
      <c r="O819" s="96">
        <v>350</v>
      </c>
      <c r="P819" s="96">
        <v>250</v>
      </c>
      <c r="Q819" s="95" t="e">
        <f>VLOOKUP(H819&amp;"Vị trí 1",#REF!,9,0)</f>
        <v>#REF!</v>
      </c>
      <c r="R819" s="95" t="e">
        <f>VLOOKUP(H819&amp;"Vị trí 2",#REF!,9,0)</f>
        <v>#REF!</v>
      </c>
      <c r="S819" s="95" t="e">
        <f>VLOOKUP(H819&amp;"Vị trí 3",#REF!,9,0)</f>
        <v>#REF!</v>
      </c>
      <c r="T819" s="95" t="e">
        <f>VLOOKUP(H819&amp;"Vị trí 4",#REF!,9,0)</f>
        <v>#REF!</v>
      </c>
      <c r="U819" s="237"/>
      <c r="V819" s="237"/>
      <c r="W819" s="237"/>
      <c r="X819" s="237"/>
      <c r="Y819" s="238"/>
      <c r="Z819" s="238"/>
      <c r="AA819" s="238"/>
      <c r="AB819" s="238"/>
      <c r="AC819" s="237"/>
      <c r="AD819" s="237" t="e">
        <f>VLOOKUP($H819,#REF!,6,0)</f>
        <v>#REF!</v>
      </c>
      <c r="AE819" s="237"/>
      <c r="AF819" s="237" t="e">
        <f>VLOOKUP($H819,#REF!,8,0)</f>
        <v>#REF!</v>
      </c>
      <c r="AG819" s="238"/>
      <c r="AH819" s="238" t="e">
        <f>AD819/N819</f>
        <v>#REF!</v>
      </c>
      <c r="AI819" s="238"/>
      <c r="AJ819" s="238" t="e">
        <f>AF819/P819</f>
        <v>#REF!</v>
      </c>
      <c r="AK819" s="86">
        <v>7.974444444444444</v>
      </c>
      <c r="AL819" s="86"/>
      <c r="AM819" s="239" t="e">
        <f>AVERAGE(AG819:AJ819)</f>
        <v>#REF!</v>
      </c>
      <c r="AN819" s="239">
        <f t="shared" si="478"/>
        <v>4.7</v>
      </c>
      <c r="AO819" s="98">
        <f t="shared" si="479"/>
        <v>4230</v>
      </c>
      <c r="AP819" s="98">
        <f t="shared" si="480"/>
        <v>2115</v>
      </c>
      <c r="AQ819" s="98">
        <f t="shared" si="481"/>
        <v>1645</v>
      </c>
      <c r="AR819" s="98">
        <f t="shared" si="482"/>
        <v>1175</v>
      </c>
      <c r="AS819" s="99">
        <f t="shared" si="483"/>
        <v>4200</v>
      </c>
      <c r="AT819" s="99">
        <f t="shared" si="483"/>
        <v>2100</v>
      </c>
      <c r="AU819" s="99">
        <f t="shared" si="483"/>
        <v>1600</v>
      </c>
      <c r="AV819" s="99">
        <f t="shared" si="483"/>
        <v>1200</v>
      </c>
      <c r="AW819" s="100">
        <f t="shared" si="484"/>
        <v>634.5</v>
      </c>
      <c r="AX819" s="246" t="s">
        <v>3453</v>
      </c>
      <c r="AY819" s="101">
        <v>1610</v>
      </c>
      <c r="AZ819" s="102">
        <v>560</v>
      </c>
      <c r="BA819" s="102">
        <v>315</v>
      </c>
      <c r="BB819" s="102">
        <v>244.99999999999997</v>
      </c>
      <c r="BC819" s="237">
        <v>1380</v>
      </c>
      <c r="BD819" s="237">
        <v>480</v>
      </c>
      <c r="BE819" s="237">
        <v>270</v>
      </c>
      <c r="BF819" s="237">
        <v>210</v>
      </c>
      <c r="BG819" s="103">
        <f t="shared" si="485"/>
        <v>565.5</v>
      </c>
      <c r="BJ819" s="235" t="e">
        <f>M819*#REF!</f>
        <v>#REF!</v>
      </c>
      <c r="BK819" s="235" t="e">
        <f>N819*#REF!</f>
        <v>#REF!</v>
      </c>
      <c r="BL819" s="235" t="e">
        <f>O819*#REF!</f>
        <v>#REF!</v>
      </c>
      <c r="BM819" s="235" t="e">
        <f>P819*#REF!</f>
        <v>#REF!</v>
      </c>
    </row>
    <row r="820" spans="1:65" ht="35.1" customHeight="1" x14ac:dyDescent="0.25">
      <c r="A820" s="83" t="str">
        <f t="shared" ref="A820:A883" si="486">$H820&amp;"+1"</f>
        <v>TP3DT+1</v>
      </c>
      <c r="B820" s="83" t="str">
        <f t="shared" ref="B820:B883" si="487">$H820&amp;"+2"</f>
        <v>TP3DT+2</v>
      </c>
      <c r="C820" s="83" t="str">
        <f t="shared" ref="C820:C883" si="488">$H820&amp;"+3"</f>
        <v>TP3DT+3</v>
      </c>
      <c r="D820" s="83" t="str">
        <f t="shared" ref="D820:D883" si="489">$H820&amp;"+4"</f>
        <v>TP3DT+4</v>
      </c>
      <c r="E820" s="18" t="s">
        <v>3453</v>
      </c>
      <c r="F820" s="85">
        <v>3</v>
      </c>
      <c r="G820" s="85"/>
      <c r="H820" s="93" t="s">
        <v>6122</v>
      </c>
      <c r="I820" s="84" t="s">
        <v>6123</v>
      </c>
      <c r="J820" s="84" t="s">
        <v>6124</v>
      </c>
      <c r="K820" s="84" t="str">
        <f t="shared" si="461"/>
        <v>TP3DT</v>
      </c>
      <c r="L820" s="84" t="s">
        <v>5119</v>
      </c>
      <c r="M820" s="95">
        <v>1700</v>
      </c>
      <c r="N820" s="96">
        <v>750</v>
      </c>
      <c r="O820" s="96">
        <v>500</v>
      </c>
      <c r="P820" s="96">
        <v>300</v>
      </c>
      <c r="Q820" s="95" t="e">
        <f>VLOOKUP(H820&amp;"Vị trí 1",#REF!,9,0)</f>
        <v>#REF!</v>
      </c>
      <c r="R820" s="95" t="e">
        <f>VLOOKUP(H820&amp;"Vị trí 2",#REF!,9,0)</f>
        <v>#REF!</v>
      </c>
      <c r="S820" s="95" t="e">
        <f>VLOOKUP(H820&amp;"Vị trí 3",#REF!,9,0)</f>
        <v>#REF!</v>
      </c>
      <c r="T820" s="95" t="e">
        <f>VLOOKUP(H820&amp;"Vị trí 4",#REF!,9,0)</f>
        <v>#REF!</v>
      </c>
      <c r="U820" s="237"/>
      <c r="V820" s="237"/>
      <c r="W820" s="237"/>
      <c r="X820" s="237"/>
      <c r="Y820" s="238"/>
      <c r="Z820" s="238"/>
      <c r="AA820" s="238"/>
      <c r="AB820" s="238"/>
      <c r="AC820" s="237"/>
      <c r="AD820" s="237" t="e">
        <f>VLOOKUP($H820,#REF!,6,0)</f>
        <v>#REF!</v>
      </c>
      <c r="AE820" s="237"/>
      <c r="AF820" s="237"/>
      <c r="AG820" s="238"/>
      <c r="AH820" s="238" t="e">
        <f>AD820/N820</f>
        <v>#REF!</v>
      </c>
      <c r="AI820" s="238"/>
      <c r="AJ820" s="238"/>
      <c r="AK820" s="86">
        <v>8.01</v>
      </c>
      <c r="AL820" s="86"/>
      <c r="AM820" s="239" t="e">
        <f>AVERAGE(AG820:AJ820)</f>
        <v>#REF!</v>
      </c>
      <c r="AN820" s="239">
        <f t="shared" si="478"/>
        <v>4.7</v>
      </c>
      <c r="AO820" s="98">
        <f t="shared" si="479"/>
        <v>7990</v>
      </c>
      <c r="AP820" s="98">
        <f t="shared" si="480"/>
        <v>3525</v>
      </c>
      <c r="AQ820" s="98">
        <f t="shared" si="481"/>
        <v>2350</v>
      </c>
      <c r="AR820" s="98">
        <f t="shared" si="482"/>
        <v>1410</v>
      </c>
      <c r="AS820" s="99">
        <f t="shared" si="483"/>
        <v>8000</v>
      </c>
      <c r="AT820" s="99">
        <f t="shared" si="483"/>
        <v>3500</v>
      </c>
      <c r="AU820" s="99">
        <f t="shared" si="483"/>
        <v>2400</v>
      </c>
      <c r="AV820" s="99">
        <f t="shared" si="483"/>
        <v>1400</v>
      </c>
      <c r="AW820" s="100">
        <f t="shared" si="484"/>
        <v>1198.5</v>
      </c>
      <c r="AX820" s="230" t="s">
        <v>3453</v>
      </c>
      <c r="AY820" s="101">
        <v>1680</v>
      </c>
      <c r="AZ820" s="102">
        <v>560</v>
      </c>
      <c r="BA820" s="102">
        <v>320</v>
      </c>
      <c r="BB820" s="102">
        <v>250</v>
      </c>
      <c r="BC820" s="237">
        <v>1440</v>
      </c>
      <c r="BD820" s="237">
        <v>480</v>
      </c>
      <c r="BE820" s="237">
        <v>270</v>
      </c>
      <c r="BF820" s="237">
        <v>210</v>
      </c>
      <c r="BG820" s="103">
        <f t="shared" si="485"/>
        <v>201.5</v>
      </c>
      <c r="BJ820" s="235" t="e">
        <f>M820*#REF!</f>
        <v>#REF!</v>
      </c>
      <c r="BK820" s="235" t="e">
        <f>N820*#REF!</f>
        <v>#REF!</v>
      </c>
      <c r="BL820" s="235" t="e">
        <f>O820*#REF!</f>
        <v>#REF!</v>
      </c>
      <c r="BM820" s="235" t="e">
        <f>P820*#REF!</f>
        <v>#REF!</v>
      </c>
    </row>
    <row r="821" spans="1:65" s="105" customFormat="1" ht="35.1" customHeight="1" x14ac:dyDescent="0.25">
      <c r="A821" s="83" t="str">
        <f t="shared" si="486"/>
        <v>TP4DT+1</v>
      </c>
      <c r="B821" s="83" t="str">
        <f t="shared" si="487"/>
        <v>TP4DT+2</v>
      </c>
      <c r="C821" s="83" t="str">
        <f t="shared" si="488"/>
        <v>TP4DT+3</v>
      </c>
      <c r="D821" s="83" t="str">
        <f t="shared" si="489"/>
        <v>TP4DT+4</v>
      </c>
      <c r="E821" s="18" t="s">
        <v>3453</v>
      </c>
      <c r="F821" s="85">
        <v>4</v>
      </c>
      <c r="G821" s="85"/>
      <c r="H821" s="93" t="s">
        <v>6125</v>
      </c>
      <c r="I821" s="84" t="s">
        <v>4612</v>
      </c>
      <c r="J821" s="84" t="s">
        <v>261</v>
      </c>
      <c r="K821" s="84" t="str">
        <f t="shared" si="461"/>
        <v>TP4DT</v>
      </c>
      <c r="L821" s="84" t="s">
        <v>210</v>
      </c>
      <c r="M821" s="95">
        <v>1000</v>
      </c>
      <c r="N821" s="96">
        <v>500</v>
      </c>
      <c r="O821" s="96">
        <v>350</v>
      </c>
      <c r="P821" s="96">
        <v>250</v>
      </c>
      <c r="Q821" s="95" t="e">
        <f>VLOOKUP(H821&amp;"Vị trí 1",#REF!,9,0)</f>
        <v>#REF!</v>
      </c>
      <c r="R821" s="95" t="e">
        <f>VLOOKUP(H821&amp;"Vị trí 2",#REF!,9,0)</f>
        <v>#REF!</v>
      </c>
      <c r="S821" s="95" t="e">
        <f>VLOOKUP(H821&amp;"Vị trí 3",#REF!,9,0)</f>
        <v>#REF!</v>
      </c>
      <c r="T821" s="95" t="e">
        <f>VLOOKUP(H821&amp;"Vị trí 4",#REF!,9,0)</f>
        <v>#REF!</v>
      </c>
      <c r="U821" s="237"/>
      <c r="V821" s="237"/>
      <c r="W821" s="237"/>
      <c r="X821" s="237"/>
      <c r="Y821" s="238"/>
      <c r="Z821" s="238"/>
      <c r="AA821" s="238"/>
      <c r="AB821" s="238"/>
      <c r="AC821" s="237"/>
      <c r="AD821" s="237"/>
      <c r="AE821" s="237"/>
      <c r="AF821" s="237"/>
      <c r="AG821" s="238"/>
      <c r="AH821" s="238"/>
      <c r="AI821" s="238"/>
      <c r="AJ821" s="238"/>
      <c r="AK821" s="86">
        <v>8.01</v>
      </c>
      <c r="AL821" s="86"/>
      <c r="AM821" s="239"/>
      <c r="AN821" s="239">
        <f t="shared" si="478"/>
        <v>4.7</v>
      </c>
      <c r="AO821" s="98">
        <f t="shared" si="479"/>
        <v>4700</v>
      </c>
      <c r="AP821" s="98">
        <f t="shared" si="480"/>
        <v>2350</v>
      </c>
      <c r="AQ821" s="98">
        <f t="shared" si="481"/>
        <v>1645</v>
      </c>
      <c r="AR821" s="98">
        <f t="shared" si="482"/>
        <v>1175</v>
      </c>
      <c r="AS821" s="99">
        <f t="shared" si="483"/>
        <v>4700</v>
      </c>
      <c r="AT821" s="99">
        <f t="shared" si="483"/>
        <v>2400</v>
      </c>
      <c r="AU821" s="99">
        <f t="shared" si="483"/>
        <v>1600</v>
      </c>
      <c r="AV821" s="99">
        <f t="shared" si="483"/>
        <v>1200</v>
      </c>
      <c r="AW821" s="100">
        <f t="shared" si="484"/>
        <v>705</v>
      </c>
      <c r="AX821" s="240" t="s">
        <v>3453</v>
      </c>
      <c r="AY821" s="101"/>
      <c r="AZ821" s="102"/>
      <c r="BA821" s="102"/>
      <c r="BB821" s="102"/>
      <c r="BC821" s="237"/>
      <c r="BD821" s="237"/>
      <c r="BE821" s="237"/>
      <c r="BF821" s="237"/>
      <c r="BG821" s="103">
        <f t="shared" si="485"/>
        <v>495</v>
      </c>
    </row>
    <row r="822" spans="1:65" s="105" customFormat="1" ht="35.1" customHeight="1" x14ac:dyDescent="0.25">
      <c r="A822" s="83" t="str">
        <f t="shared" si="486"/>
        <v>TP5DT+1</v>
      </c>
      <c r="B822" s="83" t="str">
        <f t="shared" si="487"/>
        <v>TP5DT+2</v>
      </c>
      <c r="C822" s="83" t="str">
        <f t="shared" si="488"/>
        <v>TP5DT+3</v>
      </c>
      <c r="D822" s="83" t="str">
        <f t="shared" si="489"/>
        <v>TP5DT+4</v>
      </c>
      <c r="E822" s="18" t="s">
        <v>3453</v>
      </c>
      <c r="F822" s="85">
        <v>5</v>
      </c>
      <c r="G822" s="85"/>
      <c r="H822" s="93" t="s">
        <v>6126</v>
      </c>
      <c r="I822" s="84" t="s">
        <v>5119</v>
      </c>
      <c r="J822" s="84" t="s">
        <v>6127</v>
      </c>
      <c r="K822" s="84"/>
      <c r="L822" s="84" t="s">
        <v>3591</v>
      </c>
      <c r="M822" s="96"/>
      <c r="N822" s="96"/>
      <c r="O822" s="96"/>
      <c r="P822" s="96"/>
      <c r="Q822" s="95"/>
      <c r="R822" s="95"/>
      <c r="S822" s="95"/>
      <c r="T822" s="95"/>
      <c r="U822" s="237" t="e">
        <f>VLOOKUP(A822,#REF!,32,0)</f>
        <v>#REF!</v>
      </c>
      <c r="V822" s="237"/>
      <c r="W822" s="237"/>
      <c r="X822" s="237"/>
      <c r="Y822" s="238" t="e">
        <f>U822/M822</f>
        <v>#REF!</v>
      </c>
      <c r="Z822" s="238"/>
      <c r="AA822" s="238"/>
      <c r="AB822" s="238"/>
      <c r="AC822" s="237"/>
      <c r="AD822" s="237"/>
      <c r="AE822" s="237"/>
      <c r="AF822" s="237"/>
      <c r="AG822" s="238"/>
      <c r="AH822" s="238"/>
      <c r="AI822" s="238"/>
      <c r="AJ822" s="238"/>
      <c r="AK822" s="86"/>
      <c r="AL822" s="86"/>
      <c r="AM822" s="239"/>
      <c r="AN822" s="239"/>
      <c r="AO822" s="98"/>
      <c r="AP822" s="98"/>
      <c r="AQ822" s="98"/>
      <c r="AR822" s="98"/>
      <c r="AS822" s="98"/>
      <c r="AT822" s="98"/>
      <c r="AU822" s="98"/>
      <c r="AV822" s="98"/>
      <c r="AW822" s="58"/>
      <c r="AX822" s="240" t="s">
        <v>3453</v>
      </c>
      <c r="AY822" s="101">
        <v>1680</v>
      </c>
      <c r="AZ822" s="102">
        <v>530</v>
      </c>
      <c r="BA822" s="102">
        <v>320</v>
      </c>
      <c r="BB822" s="102">
        <v>250</v>
      </c>
      <c r="BC822" s="237">
        <v>1440</v>
      </c>
      <c r="BD822" s="237">
        <v>450</v>
      </c>
      <c r="BE822" s="237">
        <v>270</v>
      </c>
      <c r="BF822" s="237">
        <v>210</v>
      </c>
      <c r="BJ822" s="235" t="e">
        <f>M822*#REF!</f>
        <v>#REF!</v>
      </c>
      <c r="BK822" s="235" t="e">
        <f>N822*#REF!</f>
        <v>#REF!</v>
      </c>
      <c r="BL822" s="235" t="e">
        <f>O822*#REF!</f>
        <v>#REF!</v>
      </c>
      <c r="BM822" s="235" t="e">
        <f>P822*#REF!</f>
        <v>#REF!</v>
      </c>
    </row>
    <row r="823" spans="1:65" s="105" customFormat="1" ht="35.1" customHeight="1" x14ac:dyDescent="0.25">
      <c r="A823" s="83" t="str">
        <f t="shared" si="486"/>
        <v>TP5DT_D1+1</v>
      </c>
      <c r="B823" s="83" t="str">
        <f t="shared" si="487"/>
        <v>TP5DT_D1+2</v>
      </c>
      <c r="C823" s="83" t="str">
        <f t="shared" si="488"/>
        <v>TP5DT_D1+3</v>
      </c>
      <c r="D823" s="83" t="str">
        <f t="shared" si="489"/>
        <v>TP5DT_D1+4</v>
      </c>
      <c r="E823" s="18" t="s">
        <v>3453</v>
      </c>
      <c r="F823" s="85"/>
      <c r="G823" s="85"/>
      <c r="H823" s="93" t="s">
        <v>6128</v>
      </c>
      <c r="I823" s="84" t="s">
        <v>6129</v>
      </c>
      <c r="J823" s="84" t="s">
        <v>6127</v>
      </c>
      <c r="K823" s="84" t="str">
        <f t="shared" si="461"/>
        <v>TP5DT_D1</v>
      </c>
      <c r="L823" s="84" t="s">
        <v>5421</v>
      </c>
      <c r="M823" s="95">
        <v>1700</v>
      </c>
      <c r="N823" s="96">
        <v>750</v>
      </c>
      <c r="O823" s="96">
        <v>500</v>
      </c>
      <c r="P823" s="96">
        <v>300</v>
      </c>
      <c r="Q823" s="95" t="e">
        <f>VLOOKUP(H823&amp;"Vị trí 1",#REF!,9,0)</f>
        <v>#REF!</v>
      </c>
      <c r="R823" s="95" t="e">
        <f>VLOOKUP(H823&amp;"Vị trí 2",#REF!,9,0)</f>
        <v>#REF!</v>
      </c>
      <c r="S823" s="95" t="e">
        <f>VLOOKUP(H823&amp;"Vị trí 3",#REF!,9,0)</f>
        <v>#REF!</v>
      </c>
      <c r="T823" s="95" t="e">
        <f>VLOOKUP(H823&amp;"Vị trí 4",#REF!,9,0)</f>
        <v>#REF!</v>
      </c>
      <c r="U823" s="237"/>
      <c r="V823" s="237"/>
      <c r="W823" s="237"/>
      <c r="X823" s="237"/>
      <c r="Y823" s="238"/>
      <c r="Z823" s="238"/>
      <c r="AA823" s="238"/>
      <c r="AB823" s="238"/>
      <c r="AC823" s="237"/>
      <c r="AD823" s="237"/>
      <c r="AE823" s="237"/>
      <c r="AF823" s="237"/>
      <c r="AG823" s="238"/>
      <c r="AH823" s="238"/>
      <c r="AI823" s="238"/>
      <c r="AJ823" s="238"/>
      <c r="AK823" s="86">
        <v>8.0194771241830072</v>
      </c>
      <c r="AL823" s="86"/>
      <c r="AM823" s="239"/>
      <c r="AN823" s="239">
        <f>ROUNDDOWN(AK823*$AN$10/$AK$10,1)</f>
        <v>4.7</v>
      </c>
      <c r="AO823" s="98">
        <f t="shared" ref="AO823:AR826" si="490">M823*$AN823</f>
        <v>7990</v>
      </c>
      <c r="AP823" s="98">
        <f t="shared" si="490"/>
        <v>3525</v>
      </c>
      <c r="AQ823" s="98">
        <f t="shared" si="490"/>
        <v>2350</v>
      </c>
      <c r="AR823" s="98">
        <f t="shared" si="490"/>
        <v>1410</v>
      </c>
      <c r="AS823" s="99">
        <f t="shared" ref="AS823:AV826" si="491">IF(AO823&lt;1000,ROUND(AO823,-1),ROUND(AO823,-2))</f>
        <v>8000</v>
      </c>
      <c r="AT823" s="99">
        <f t="shared" si="491"/>
        <v>3500</v>
      </c>
      <c r="AU823" s="99">
        <f t="shared" si="491"/>
        <v>2400</v>
      </c>
      <c r="AV823" s="99">
        <f t="shared" si="491"/>
        <v>1400</v>
      </c>
      <c r="AW823" s="100">
        <f>AO823*0.15</f>
        <v>1198.5</v>
      </c>
      <c r="AX823" s="240" t="s">
        <v>3453</v>
      </c>
      <c r="AY823" s="101">
        <v>2240</v>
      </c>
      <c r="AZ823" s="102">
        <v>1050</v>
      </c>
      <c r="BA823" s="102">
        <v>700</v>
      </c>
      <c r="BB823" s="102">
        <v>420</v>
      </c>
      <c r="BC823" s="237">
        <v>1920</v>
      </c>
      <c r="BD823" s="237">
        <v>900</v>
      </c>
      <c r="BE823" s="237">
        <v>600</v>
      </c>
      <c r="BF823" s="237">
        <v>360</v>
      </c>
      <c r="BG823" s="103">
        <f>AV823-AW823</f>
        <v>201.5</v>
      </c>
      <c r="BJ823" s="235" t="e">
        <f>M823*#REF!</f>
        <v>#REF!</v>
      </c>
      <c r="BK823" s="235" t="e">
        <f>N823*#REF!</f>
        <v>#REF!</v>
      </c>
      <c r="BL823" s="235" t="e">
        <f>O823*#REF!</f>
        <v>#REF!</v>
      </c>
      <c r="BM823" s="235" t="e">
        <f>P823*#REF!</f>
        <v>#REF!</v>
      </c>
    </row>
    <row r="824" spans="1:65" s="105" customFormat="1" ht="35.1" customHeight="1" x14ac:dyDescent="0.25">
      <c r="A824" s="83" t="str">
        <f t="shared" si="486"/>
        <v>TP5DT_D2+1</v>
      </c>
      <c r="B824" s="83" t="str">
        <f t="shared" si="487"/>
        <v>TP5DT_D2+2</v>
      </c>
      <c r="C824" s="83" t="str">
        <f t="shared" si="488"/>
        <v>TP5DT_D2+3</v>
      </c>
      <c r="D824" s="83" t="str">
        <f t="shared" si="489"/>
        <v>TP5DT_D2+4</v>
      </c>
      <c r="E824" s="18" t="s">
        <v>3453</v>
      </c>
      <c r="F824" s="85"/>
      <c r="G824" s="85"/>
      <c r="H824" s="93" t="s">
        <v>6130</v>
      </c>
      <c r="I824" s="84" t="s">
        <v>6131</v>
      </c>
      <c r="J824" s="84" t="s">
        <v>5421</v>
      </c>
      <c r="K824" s="84" t="str">
        <f t="shared" si="461"/>
        <v>TP5DT_D2</v>
      </c>
      <c r="L824" s="84" t="s">
        <v>6132</v>
      </c>
      <c r="M824" s="95">
        <v>2000</v>
      </c>
      <c r="N824" s="96">
        <v>750</v>
      </c>
      <c r="O824" s="96">
        <v>500</v>
      </c>
      <c r="P824" s="96">
        <v>300</v>
      </c>
      <c r="Q824" s="95" t="e">
        <f>VLOOKUP(H824&amp;"Vị trí 1",#REF!,9,0)</f>
        <v>#REF!</v>
      </c>
      <c r="R824" s="95" t="e">
        <f>VLOOKUP(H824&amp;"Vị trí 2",#REF!,9,0)</f>
        <v>#REF!</v>
      </c>
      <c r="S824" s="95" t="e">
        <f>VLOOKUP(H824&amp;"Vị trí 3",#REF!,9,0)</f>
        <v>#REF!</v>
      </c>
      <c r="T824" s="95" t="e">
        <f>VLOOKUP(H824&amp;"Vị trí 4",#REF!,9,0)</f>
        <v>#REF!</v>
      </c>
      <c r="U824" s="237"/>
      <c r="V824" s="237"/>
      <c r="W824" s="237"/>
      <c r="X824" s="237"/>
      <c r="Y824" s="238"/>
      <c r="Z824" s="238"/>
      <c r="AA824" s="238"/>
      <c r="AB824" s="238"/>
      <c r="AC824" s="237"/>
      <c r="AD824" s="237"/>
      <c r="AE824" s="237"/>
      <c r="AF824" s="237"/>
      <c r="AG824" s="238"/>
      <c r="AH824" s="238"/>
      <c r="AI824" s="238"/>
      <c r="AJ824" s="238"/>
      <c r="AK824" s="86">
        <v>8.01</v>
      </c>
      <c r="AL824" s="86"/>
      <c r="AM824" s="239"/>
      <c r="AN824" s="239">
        <f>ROUNDDOWN(AK824*$AN$10/$AK$10,1)</f>
        <v>4.7</v>
      </c>
      <c r="AO824" s="98">
        <f t="shared" si="490"/>
        <v>9400</v>
      </c>
      <c r="AP824" s="98">
        <f t="shared" si="490"/>
        <v>3525</v>
      </c>
      <c r="AQ824" s="98">
        <f t="shared" si="490"/>
        <v>2350</v>
      </c>
      <c r="AR824" s="98">
        <f t="shared" si="490"/>
        <v>1410</v>
      </c>
      <c r="AS824" s="99">
        <f t="shared" si="491"/>
        <v>9400</v>
      </c>
      <c r="AT824" s="99">
        <f t="shared" si="491"/>
        <v>3500</v>
      </c>
      <c r="AU824" s="99">
        <f t="shared" si="491"/>
        <v>2400</v>
      </c>
      <c r="AV824" s="99">
        <f t="shared" si="491"/>
        <v>1400</v>
      </c>
      <c r="AW824" s="100">
        <f>AO824*0.15</f>
        <v>1410</v>
      </c>
      <c r="AX824" s="240" t="s">
        <v>3453</v>
      </c>
      <c r="AY824" s="101"/>
      <c r="AZ824" s="102"/>
      <c r="BA824" s="102"/>
      <c r="BB824" s="102"/>
      <c r="BC824" s="237"/>
      <c r="BD824" s="237"/>
      <c r="BE824" s="237"/>
      <c r="BF824" s="237"/>
      <c r="BG824" s="103">
        <f>AV824-AW824</f>
        <v>-10</v>
      </c>
    </row>
    <row r="825" spans="1:65" s="29" customFormat="1" ht="55.5" customHeight="1" x14ac:dyDescent="0.25">
      <c r="A825" s="83" t="str">
        <f t="shared" si="486"/>
        <v>TP5DT_D3+1</v>
      </c>
      <c r="B825" s="83" t="str">
        <f t="shared" si="487"/>
        <v>TP5DT_D3+2</v>
      </c>
      <c r="C825" s="83" t="str">
        <f t="shared" si="488"/>
        <v>TP5DT_D3+3</v>
      </c>
      <c r="D825" s="83" t="str">
        <f t="shared" si="489"/>
        <v>TP5DT_D3+4</v>
      </c>
      <c r="E825" s="18" t="s">
        <v>3453</v>
      </c>
      <c r="F825" s="85"/>
      <c r="G825" s="85"/>
      <c r="H825" s="93" t="s">
        <v>6133</v>
      </c>
      <c r="I825" s="84" t="s">
        <v>6134</v>
      </c>
      <c r="J825" s="84" t="s">
        <v>6135</v>
      </c>
      <c r="K825" s="84" t="str">
        <f t="shared" si="461"/>
        <v>TP5DT_D3</v>
      </c>
      <c r="L825" s="84" t="s">
        <v>6136</v>
      </c>
      <c r="M825" s="95">
        <v>2300</v>
      </c>
      <c r="N825" s="96">
        <v>800</v>
      </c>
      <c r="O825" s="96">
        <v>450</v>
      </c>
      <c r="P825" s="96">
        <v>350</v>
      </c>
      <c r="Q825" s="95" t="e">
        <f>VLOOKUP(H825&amp;"Vị trí 1",#REF!,9,0)</f>
        <v>#REF!</v>
      </c>
      <c r="R825" s="95" t="e">
        <f>VLOOKUP(H825&amp;"Vị trí 2",#REF!,9,0)</f>
        <v>#REF!</v>
      </c>
      <c r="S825" s="95" t="e">
        <f>VLOOKUP(H825&amp;"Vị trí 3",#REF!,9,0)</f>
        <v>#REF!</v>
      </c>
      <c r="T825" s="95" t="e">
        <f>VLOOKUP(H825&amp;"Vị trí 4",#REF!,9,0)</f>
        <v>#REF!</v>
      </c>
      <c r="U825" s="237"/>
      <c r="V825" s="237"/>
      <c r="W825" s="237"/>
      <c r="X825" s="237"/>
      <c r="Y825" s="238"/>
      <c r="Z825" s="238"/>
      <c r="AA825" s="238"/>
      <c r="AB825" s="238"/>
      <c r="AC825" s="237"/>
      <c r="AD825" s="237"/>
      <c r="AE825" s="237"/>
      <c r="AF825" s="237"/>
      <c r="AG825" s="238"/>
      <c r="AH825" s="238"/>
      <c r="AI825" s="238"/>
      <c r="AJ825" s="238"/>
      <c r="AK825" s="86">
        <v>8.01</v>
      </c>
      <c r="AL825" s="86"/>
      <c r="AM825" s="239"/>
      <c r="AN825" s="239">
        <f>ROUNDDOWN(AK825*$AN$10/$AK$10,1)</f>
        <v>4.7</v>
      </c>
      <c r="AO825" s="98">
        <f t="shared" si="490"/>
        <v>10810</v>
      </c>
      <c r="AP825" s="98">
        <f t="shared" si="490"/>
        <v>3760</v>
      </c>
      <c r="AQ825" s="98">
        <f t="shared" si="490"/>
        <v>2115</v>
      </c>
      <c r="AR825" s="98">
        <f t="shared" si="490"/>
        <v>1645</v>
      </c>
      <c r="AS825" s="99">
        <f t="shared" si="491"/>
        <v>10800</v>
      </c>
      <c r="AT825" s="99">
        <f t="shared" si="491"/>
        <v>3800</v>
      </c>
      <c r="AU825" s="99">
        <f t="shared" si="491"/>
        <v>2100</v>
      </c>
      <c r="AV825" s="99">
        <f t="shared" si="491"/>
        <v>1600</v>
      </c>
      <c r="AW825" s="100">
        <f>AO825*0.15</f>
        <v>1621.5</v>
      </c>
      <c r="AX825" s="240" t="s">
        <v>3453</v>
      </c>
      <c r="AY825" s="101">
        <v>840</v>
      </c>
      <c r="AZ825" s="102">
        <v>420</v>
      </c>
      <c r="BA825" s="102">
        <v>320</v>
      </c>
      <c r="BB825" s="102">
        <v>210</v>
      </c>
      <c r="BC825" s="237">
        <v>720</v>
      </c>
      <c r="BD825" s="237">
        <v>360</v>
      </c>
      <c r="BE825" s="237">
        <v>270</v>
      </c>
      <c r="BF825" s="237">
        <v>180</v>
      </c>
      <c r="BG825" s="103">
        <f>AV825-AW825</f>
        <v>-21.5</v>
      </c>
      <c r="BJ825" s="235" t="e">
        <f>M825*#REF!</f>
        <v>#REF!</v>
      </c>
      <c r="BK825" s="235" t="e">
        <f>N825*#REF!</f>
        <v>#REF!</v>
      </c>
      <c r="BL825" s="235" t="e">
        <f>O825*#REF!</f>
        <v>#REF!</v>
      </c>
      <c r="BM825" s="235" t="e">
        <f>P825*#REF!</f>
        <v>#REF!</v>
      </c>
    </row>
    <row r="826" spans="1:65" s="2" customFormat="1" ht="63" x14ac:dyDescent="0.25">
      <c r="A826" s="83" t="str">
        <f t="shared" si="486"/>
        <v>TP5DT_D4+1</v>
      </c>
      <c r="B826" s="83" t="str">
        <f t="shared" si="487"/>
        <v>TP5DT_D4+2</v>
      </c>
      <c r="C826" s="83" t="str">
        <f t="shared" si="488"/>
        <v>TP5DT_D4+3</v>
      </c>
      <c r="D826" s="83" t="str">
        <f t="shared" si="489"/>
        <v>TP5DT_D4+4</v>
      </c>
      <c r="E826" s="18" t="s">
        <v>3453</v>
      </c>
      <c r="F826" s="85"/>
      <c r="G826" s="85"/>
      <c r="H826" s="93" t="s">
        <v>6137</v>
      </c>
      <c r="I826" s="84" t="s">
        <v>6138</v>
      </c>
      <c r="J826" s="84" t="s">
        <v>6136</v>
      </c>
      <c r="K826" s="84" t="str">
        <f t="shared" si="461"/>
        <v>TP5DT_D4</v>
      </c>
      <c r="L826" s="84" t="s">
        <v>3591</v>
      </c>
      <c r="M826" s="95">
        <v>2400</v>
      </c>
      <c r="N826" s="96">
        <v>800</v>
      </c>
      <c r="O826" s="96">
        <v>450</v>
      </c>
      <c r="P826" s="96">
        <v>350</v>
      </c>
      <c r="Q826" s="95" t="e">
        <f>VLOOKUP(H826&amp;"Vị trí 1",#REF!,9,0)</f>
        <v>#REF!</v>
      </c>
      <c r="R826" s="95" t="e">
        <f>VLOOKUP(H826&amp;"Vị trí 2",#REF!,9,0)</f>
        <v>#REF!</v>
      </c>
      <c r="S826" s="95" t="e">
        <f>VLOOKUP(H826&amp;"Vị trí 3",#REF!,9,0)</f>
        <v>#REF!</v>
      </c>
      <c r="T826" s="95" t="e">
        <f>VLOOKUP(H826&amp;"Vị trí 4",#REF!,9,0)</f>
        <v>#REF!</v>
      </c>
      <c r="U826" s="237"/>
      <c r="V826" s="237" t="e">
        <f>VLOOKUP(B826,#REF!,32,0)</f>
        <v>#REF!</v>
      </c>
      <c r="W826" s="237"/>
      <c r="X826" s="237"/>
      <c r="Y826" s="238"/>
      <c r="Z826" s="238" t="e">
        <f>V826/N826</f>
        <v>#REF!</v>
      </c>
      <c r="AA826" s="238"/>
      <c r="AB826" s="238"/>
      <c r="AC826" s="237" t="e">
        <f>VLOOKUP(H826,#REF!,5,0)</f>
        <v>#REF!</v>
      </c>
      <c r="AD826" s="237"/>
      <c r="AE826" s="237"/>
      <c r="AF826" s="237"/>
      <c r="AG826" s="238" t="e">
        <f>AC826/M826</f>
        <v>#REF!</v>
      </c>
      <c r="AH826" s="238"/>
      <c r="AI826" s="238"/>
      <c r="AJ826" s="238"/>
      <c r="AK826" s="86">
        <v>8.01</v>
      </c>
      <c r="AL826" s="86"/>
      <c r="AM826" s="239" t="e">
        <f>AVERAGE(AG826:AJ826)</f>
        <v>#REF!</v>
      </c>
      <c r="AN826" s="239">
        <f>ROUNDDOWN(AK826*$AN$10/$AK$10,1)</f>
        <v>4.7</v>
      </c>
      <c r="AO826" s="98">
        <f t="shared" si="490"/>
        <v>11280</v>
      </c>
      <c r="AP826" s="98">
        <f t="shared" si="490"/>
        <v>3760</v>
      </c>
      <c r="AQ826" s="98">
        <f t="shared" si="490"/>
        <v>2115</v>
      </c>
      <c r="AR826" s="98">
        <f t="shared" si="490"/>
        <v>1645</v>
      </c>
      <c r="AS826" s="99">
        <f t="shared" si="491"/>
        <v>11300</v>
      </c>
      <c r="AT826" s="99">
        <f t="shared" si="491"/>
        <v>3800</v>
      </c>
      <c r="AU826" s="99">
        <f t="shared" si="491"/>
        <v>2100</v>
      </c>
      <c r="AV826" s="99">
        <f t="shared" si="491"/>
        <v>1600</v>
      </c>
      <c r="AW826" s="100">
        <f>AO826*0.15</f>
        <v>1692</v>
      </c>
      <c r="AX826" s="244" t="s">
        <v>3453</v>
      </c>
      <c r="AY826" s="101">
        <v>700</v>
      </c>
      <c r="AZ826" s="102">
        <v>350</v>
      </c>
      <c r="BA826" s="102">
        <v>280</v>
      </c>
      <c r="BB826" s="102">
        <v>180</v>
      </c>
      <c r="BC826" s="237">
        <v>600</v>
      </c>
      <c r="BD826" s="237">
        <v>300</v>
      </c>
      <c r="BE826" s="237">
        <v>240</v>
      </c>
      <c r="BF826" s="237">
        <v>150</v>
      </c>
      <c r="BG826" s="103">
        <f>AV826-AW826</f>
        <v>-92</v>
      </c>
      <c r="BJ826" s="235" t="e">
        <f>M826*#REF!</f>
        <v>#REF!</v>
      </c>
      <c r="BK826" s="235" t="e">
        <f>N826*#REF!</f>
        <v>#REF!</v>
      </c>
      <c r="BL826" s="235" t="e">
        <f>O826*#REF!</f>
        <v>#REF!</v>
      </c>
      <c r="BM826" s="235" t="e">
        <f>P826*#REF!</f>
        <v>#REF!</v>
      </c>
    </row>
    <row r="827" spans="1:65" s="29" customFormat="1" ht="35.1" customHeight="1" x14ac:dyDescent="0.25">
      <c r="A827" s="83" t="str">
        <f t="shared" si="486"/>
        <v>TP6DT+1</v>
      </c>
      <c r="B827" s="83" t="str">
        <f t="shared" si="487"/>
        <v>TP6DT+2</v>
      </c>
      <c r="C827" s="83" t="str">
        <f t="shared" si="488"/>
        <v>TP6DT+3</v>
      </c>
      <c r="D827" s="83" t="str">
        <f t="shared" si="489"/>
        <v>TP6DT+4</v>
      </c>
      <c r="E827" s="18" t="s">
        <v>3453</v>
      </c>
      <c r="F827" s="85">
        <v>6</v>
      </c>
      <c r="G827" s="85"/>
      <c r="H827" s="93" t="s">
        <v>6139</v>
      </c>
      <c r="I827" s="84" t="s">
        <v>6124</v>
      </c>
      <c r="J827" s="84" t="s">
        <v>6140</v>
      </c>
      <c r="K827" s="84"/>
      <c r="L827" s="84" t="s">
        <v>6141</v>
      </c>
      <c r="M827" s="96"/>
      <c r="N827" s="96"/>
      <c r="O827" s="96"/>
      <c r="P827" s="96"/>
      <c r="Q827" s="95"/>
      <c r="R827" s="95"/>
      <c r="S827" s="95"/>
      <c r="T827" s="95"/>
      <c r="U827" s="237"/>
      <c r="V827" s="237"/>
      <c r="W827" s="237"/>
      <c r="X827" s="237"/>
      <c r="Y827" s="238"/>
      <c r="Z827" s="238"/>
      <c r="AA827" s="238"/>
      <c r="AB827" s="238"/>
      <c r="AC827" s="237"/>
      <c r="AD827" s="237"/>
      <c r="AE827" s="237"/>
      <c r="AF827" s="237"/>
      <c r="AG827" s="238"/>
      <c r="AH827" s="238"/>
      <c r="AI827" s="238"/>
      <c r="AJ827" s="238"/>
      <c r="AK827" s="86"/>
      <c r="AL827" s="86"/>
      <c r="AM827" s="239"/>
      <c r="AN827" s="239"/>
      <c r="AO827" s="98"/>
      <c r="AP827" s="98"/>
      <c r="AQ827" s="98"/>
      <c r="AR827" s="98"/>
      <c r="AS827" s="98"/>
      <c r="AT827" s="98"/>
      <c r="AU827" s="98"/>
      <c r="AV827" s="98"/>
      <c r="AW827" s="58"/>
      <c r="AX827" s="240" t="s">
        <v>3453</v>
      </c>
      <c r="AY827" s="101">
        <v>770</v>
      </c>
      <c r="AZ827" s="102">
        <v>390</v>
      </c>
      <c r="BA827" s="102">
        <v>320</v>
      </c>
      <c r="BB827" s="102">
        <v>210</v>
      </c>
      <c r="BC827" s="237">
        <v>660</v>
      </c>
      <c r="BD827" s="237">
        <v>330</v>
      </c>
      <c r="BE827" s="237">
        <v>270</v>
      </c>
      <c r="BF827" s="237">
        <v>180</v>
      </c>
      <c r="BJ827" s="235" t="e">
        <f>M827*#REF!</f>
        <v>#REF!</v>
      </c>
      <c r="BK827" s="235" t="e">
        <f>N827*#REF!</f>
        <v>#REF!</v>
      </c>
      <c r="BL827" s="235" t="e">
        <f>O827*#REF!</f>
        <v>#REF!</v>
      </c>
      <c r="BM827" s="235" t="e">
        <f>P827*#REF!</f>
        <v>#REF!</v>
      </c>
    </row>
    <row r="828" spans="1:65" s="29" customFormat="1" ht="35.1" customHeight="1" x14ac:dyDescent="0.25">
      <c r="A828" s="83" t="str">
        <f t="shared" si="486"/>
        <v>TP6DT_D1+1</v>
      </c>
      <c r="B828" s="83" t="str">
        <f t="shared" si="487"/>
        <v>TP6DT_D1+2</v>
      </c>
      <c r="C828" s="83" t="str">
        <f t="shared" si="488"/>
        <v>TP6DT_D1+3</v>
      </c>
      <c r="D828" s="83" t="str">
        <f t="shared" si="489"/>
        <v>TP6DT_D1+4</v>
      </c>
      <c r="E828" s="18" t="s">
        <v>3453</v>
      </c>
      <c r="F828" s="85"/>
      <c r="G828" s="85"/>
      <c r="H828" s="93" t="s">
        <v>6142</v>
      </c>
      <c r="I828" s="84" t="s">
        <v>6143</v>
      </c>
      <c r="J828" s="84" t="s">
        <v>6140</v>
      </c>
      <c r="K828" s="84" t="str">
        <f t="shared" si="461"/>
        <v>TP6DT_D1</v>
      </c>
      <c r="L828" s="84" t="s">
        <v>6144</v>
      </c>
      <c r="M828" s="95">
        <v>2400</v>
      </c>
      <c r="N828" s="96">
        <v>750</v>
      </c>
      <c r="O828" s="96">
        <v>450</v>
      </c>
      <c r="P828" s="96">
        <v>350</v>
      </c>
      <c r="Q828" s="95" t="e">
        <f>VLOOKUP(H828&amp;"Vị trí 1",#REF!,9,0)</f>
        <v>#REF!</v>
      </c>
      <c r="R828" s="95" t="e">
        <f>VLOOKUP(H828&amp;"Vị trí 2",#REF!,9,0)</f>
        <v>#REF!</v>
      </c>
      <c r="S828" s="95" t="e">
        <f>VLOOKUP(H828&amp;"Vị trí 3",#REF!,9,0)</f>
        <v>#REF!</v>
      </c>
      <c r="T828" s="95" t="e">
        <f>VLOOKUP(H828&amp;"Vị trí 4",#REF!,9,0)</f>
        <v>#REF!</v>
      </c>
      <c r="U828" s="237"/>
      <c r="V828" s="237"/>
      <c r="W828" s="237"/>
      <c r="X828" s="237"/>
      <c r="Y828" s="238"/>
      <c r="Z828" s="238"/>
      <c r="AA828" s="238"/>
      <c r="AB828" s="238"/>
      <c r="AC828" s="237"/>
      <c r="AD828" s="237"/>
      <c r="AE828" s="237"/>
      <c r="AF828" s="237"/>
      <c r="AG828" s="238"/>
      <c r="AH828" s="238"/>
      <c r="AI828" s="238"/>
      <c r="AJ828" s="238"/>
      <c r="AK828" s="86">
        <v>8.0016666666666669</v>
      </c>
      <c r="AL828" s="86"/>
      <c r="AM828" s="239"/>
      <c r="AN828" s="239">
        <f>ROUNDDOWN(AK828*$AN$10/$AK$10,1)</f>
        <v>4.7</v>
      </c>
      <c r="AO828" s="98">
        <f t="shared" ref="AO828:AR829" si="492">M828*$AN828</f>
        <v>11280</v>
      </c>
      <c r="AP828" s="98">
        <f t="shared" si="492"/>
        <v>3525</v>
      </c>
      <c r="AQ828" s="98">
        <f t="shared" si="492"/>
        <v>2115</v>
      </c>
      <c r="AR828" s="98">
        <f t="shared" si="492"/>
        <v>1645</v>
      </c>
      <c r="AS828" s="99">
        <f t="shared" ref="AS828:AV829" si="493">IF(AO828&lt;1000,ROUND(AO828,-1),ROUND(AO828,-2))</f>
        <v>11300</v>
      </c>
      <c r="AT828" s="99">
        <f t="shared" si="493"/>
        <v>3500</v>
      </c>
      <c r="AU828" s="99">
        <f t="shared" si="493"/>
        <v>2100</v>
      </c>
      <c r="AV828" s="99">
        <f t="shared" si="493"/>
        <v>1600</v>
      </c>
      <c r="AW828" s="100">
        <f>AO828*0.15</f>
        <v>1692</v>
      </c>
      <c r="AX828" s="240" t="s">
        <v>3453</v>
      </c>
      <c r="AY828" s="101"/>
      <c r="AZ828" s="102"/>
      <c r="BA828" s="102"/>
      <c r="BB828" s="102"/>
      <c r="BC828" s="237"/>
      <c r="BD828" s="237"/>
      <c r="BE828" s="237"/>
      <c r="BF828" s="237"/>
      <c r="BG828" s="103">
        <f>AV828-AW828</f>
        <v>-92</v>
      </c>
    </row>
    <row r="829" spans="1:65" s="29" customFormat="1" ht="35.1" customHeight="1" x14ac:dyDescent="0.25">
      <c r="A829" s="83" t="str">
        <f t="shared" si="486"/>
        <v>TP6DT_D2+1</v>
      </c>
      <c r="B829" s="83" t="str">
        <f t="shared" si="487"/>
        <v>TP6DT_D2+2</v>
      </c>
      <c r="C829" s="83" t="str">
        <f t="shared" si="488"/>
        <v>TP6DT_D2+3</v>
      </c>
      <c r="D829" s="83" t="str">
        <f t="shared" si="489"/>
        <v>TP6DT_D2+4</v>
      </c>
      <c r="E829" s="18" t="s">
        <v>3453</v>
      </c>
      <c r="F829" s="85"/>
      <c r="G829" s="85"/>
      <c r="H829" s="93" t="s">
        <v>6145</v>
      </c>
      <c r="I829" s="84" t="s">
        <v>6146</v>
      </c>
      <c r="J829" s="84" t="s">
        <v>6144</v>
      </c>
      <c r="K829" s="84" t="str">
        <f t="shared" si="461"/>
        <v>TP6DT_D2</v>
      </c>
      <c r="L829" s="84" t="s">
        <v>6141</v>
      </c>
      <c r="M829" s="95">
        <v>3200</v>
      </c>
      <c r="N829" s="95">
        <v>1500</v>
      </c>
      <c r="O829" s="95">
        <v>1000</v>
      </c>
      <c r="P829" s="96">
        <v>600</v>
      </c>
      <c r="Q829" s="95" t="e">
        <f>VLOOKUP(H829&amp;"Vị trí 1",#REF!,9,0)</f>
        <v>#REF!</v>
      </c>
      <c r="R829" s="95" t="e">
        <f>VLOOKUP(H829&amp;"Vị trí 2",#REF!,9,0)</f>
        <v>#REF!</v>
      </c>
      <c r="S829" s="95" t="e">
        <f>VLOOKUP(H829&amp;"Vị trí 3",#REF!,9,0)</f>
        <v>#REF!</v>
      </c>
      <c r="T829" s="95" t="e">
        <f>VLOOKUP(H829&amp;"Vị trí 4",#REF!,9,0)</f>
        <v>#REF!</v>
      </c>
      <c r="U829" s="237" t="e">
        <f>VLOOKUP(A829,#REF!,32,0)</f>
        <v>#REF!</v>
      </c>
      <c r="V829" s="237"/>
      <c r="W829" s="237"/>
      <c r="X829" s="237"/>
      <c r="Y829" s="238" t="e">
        <f>U829/M829</f>
        <v>#REF!</v>
      </c>
      <c r="Z829" s="238"/>
      <c r="AA829" s="238"/>
      <c r="AB829" s="238"/>
      <c r="AC829" s="237"/>
      <c r="AD829" s="237"/>
      <c r="AE829" s="237"/>
      <c r="AF829" s="237"/>
      <c r="AG829" s="238"/>
      <c r="AH829" s="238"/>
      <c r="AI829" s="238"/>
      <c r="AJ829" s="238"/>
      <c r="AK829" s="86">
        <v>8.01</v>
      </c>
      <c r="AL829" s="86"/>
      <c r="AM829" s="239"/>
      <c r="AN829" s="239">
        <f>ROUNDDOWN(AK829*$AN$10/$AK$10,1)</f>
        <v>4.7</v>
      </c>
      <c r="AO829" s="98">
        <f t="shared" si="492"/>
        <v>15040</v>
      </c>
      <c r="AP829" s="98">
        <f t="shared" si="492"/>
        <v>7050</v>
      </c>
      <c r="AQ829" s="98">
        <f t="shared" si="492"/>
        <v>4700</v>
      </c>
      <c r="AR829" s="98">
        <f t="shared" si="492"/>
        <v>2820</v>
      </c>
      <c r="AS829" s="99">
        <f t="shared" si="493"/>
        <v>15000</v>
      </c>
      <c r="AT829" s="99">
        <f t="shared" si="493"/>
        <v>7100</v>
      </c>
      <c r="AU829" s="99">
        <f t="shared" si="493"/>
        <v>4700</v>
      </c>
      <c r="AV829" s="99">
        <f t="shared" si="493"/>
        <v>2800</v>
      </c>
      <c r="AW829" s="100">
        <f>AO829*0.15</f>
        <v>2256</v>
      </c>
      <c r="AX829" s="240" t="s">
        <v>3453</v>
      </c>
      <c r="AY829" s="101">
        <v>2800</v>
      </c>
      <c r="AZ829" s="102">
        <v>1050</v>
      </c>
      <c r="BA829" s="102">
        <v>560</v>
      </c>
      <c r="BB829" s="102">
        <v>420</v>
      </c>
      <c r="BC829" s="237">
        <v>2400</v>
      </c>
      <c r="BD829" s="237">
        <v>900</v>
      </c>
      <c r="BE829" s="237">
        <v>480</v>
      </c>
      <c r="BF829" s="237">
        <v>360</v>
      </c>
      <c r="BG829" s="103">
        <f>AV829-AW829</f>
        <v>544</v>
      </c>
      <c r="BJ829" s="235" t="e">
        <f>M829*#REF!</f>
        <v>#REF!</v>
      </c>
      <c r="BK829" s="235" t="e">
        <f>N829*#REF!</f>
        <v>#REF!</v>
      </c>
      <c r="BL829" s="235" t="e">
        <f>O829*#REF!</f>
        <v>#REF!</v>
      </c>
      <c r="BM829" s="235" t="e">
        <f>P829*#REF!</f>
        <v>#REF!</v>
      </c>
    </row>
    <row r="830" spans="1:65" s="2" customFormat="1" ht="35.1" customHeight="1" x14ac:dyDescent="0.25">
      <c r="A830" s="83" t="str">
        <f t="shared" si="486"/>
        <v>TP7DT+1</v>
      </c>
      <c r="B830" s="83" t="str">
        <f t="shared" si="487"/>
        <v>TP7DT+2</v>
      </c>
      <c r="C830" s="83" t="str">
        <f t="shared" si="488"/>
        <v>TP7DT+3</v>
      </c>
      <c r="D830" s="83" t="str">
        <f t="shared" si="489"/>
        <v>TP7DT+4</v>
      </c>
      <c r="E830" s="18" t="s">
        <v>3453</v>
      </c>
      <c r="F830" s="85">
        <v>7</v>
      </c>
      <c r="G830" s="85"/>
      <c r="H830" s="93" t="s">
        <v>6147</v>
      </c>
      <c r="I830" s="84" t="s">
        <v>6148</v>
      </c>
      <c r="J830" s="84" t="s">
        <v>2775</v>
      </c>
      <c r="K830" s="84"/>
      <c r="L830" s="84" t="s">
        <v>6149</v>
      </c>
      <c r="M830" s="96"/>
      <c r="N830" s="96"/>
      <c r="O830" s="96"/>
      <c r="P830" s="96"/>
      <c r="Q830" s="95"/>
      <c r="R830" s="95"/>
      <c r="S830" s="95"/>
      <c r="T830" s="95"/>
      <c r="U830" s="237"/>
      <c r="V830" s="237"/>
      <c r="W830" s="237"/>
      <c r="X830" s="237"/>
      <c r="Y830" s="238"/>
      <c r="Z830" s="238"/>
      <c r="AA830" s="238"/>
      <c r="AB830" s="238"/>
      <c r="AC830" s="237"/>
      <c r="AD830" s="237" t="e">
        <f>VLOOKUP($H830,#REF!,6,0)</f>
        <v>#REF!</v>
      </c>
      <c r="AE830" s="237"/>
      <c r="AF830" s="237"/>
      <c r="AG830" s="238"/>
      <c r="AH830" s="238" t="e">
        <f>AD830/N830</f>
        <v>#REF!</v>
      </c>
      <c r="AI830" s="238"/>
      <c r="AJ830" s="238"/>
      <c r="AK830" s="86"/>
      <c r="AL830" s="86"/>
      <c r="AM830" s="239" t="e">
        <f>AVERAGE(AG830:AJ830)</f>
        <v>#REF!</v>
      </c>
      <c r="AN830" s="239"/>
      <c r="AO830" s="98"/>
      <c r="AP830" s="98"/>
      <c r="AQ830" s="98"/>
      <c r="AR830" s="98"/>
      <c r="AS830" s="98"/>
      <c r="AT830" s="98"/>
      <c r="AU830" s="98"/>
      <c r="AV830" s="98"/>
      <c r="AW830" s="100" t="e">
        <f>VLOOKUP($H830,#REF!,3,0)</f>
        <v>#REF!</v>
      </c>
      <c r="AX830" s="244" t="s">
        <v>3453</v>
      </c>
      <c r="AY830" s="101">
        <v>2870</v>
      </c>
      <c r="AZ830" s="102">
        <v>1160</v>
      </c>
      <c r="BA830" s="102">
        <v>560</v>
      </c>
      <c r="BB830" s="102">
        <v>420</v>
      </c>
      <c r="BC830" s="237">
        <v>2460</v>
      </c>
      <c r="BD830" s="237">
        <v>990</v>
      </c>
      <c r="BE830" s="237">
        <v>480</v>
      </c>
      <c r="BF830" s="237">
        <v>360</v>
      </c>
      <c r="BG830" s="29"/>
      <c r="BJ830" s="235" t="e">
        <f>M830*#REF!</f>
        <v>#REF!</v>
      </c>
      <c r="BK830" s="235" t="e">
        <f>N830*#REF!</f>
        <v>#REF!</v>
      </c>
      <c r="BL830" s="235" t="e">
        <f>O830*#REF!</f>
        <v>#REF!</v>
      </c>
      <c r="BM830" s="235" t="e">
        <f>P830*#REF!</f>
        <v>#REF!</v>
      </c>
    </row>
    <row r="831" spans="1:65" s="29" customFormat="1" ht="35.1" customHeight="1" x14ac:dyDescent="0.25">
      <c r="A831" s="83" t="str">
        <f t="shared" si="486"/>
        <v>TP7DT_D1+1</v>
      </c>
      <c r="B831" s="83" t="str">
        <f t="shared" si="487"/>
        <v>TP7DT_D1+2</v>
      </c>
      <c r="C831" s="83" t="str">
        <f t="shared" si="488"/>
        <v>TP7DT_D1+3</v>
      </c>
      <c r="D831" s="83" t="str">
        <f t="shared" si="489"/>
        <v>TP7DT_D1+4</v>
      </c>
      <c r="E831" s="18" t="s">
        <v>3453</v>
      </c>
      <c r="F831" s="85"/>
      <c r="G831" s="85"/>
      <c r="H831" s="308" t="s">
        <v>6150</v>
      </c>
      <c r="I831" s="84" t="s">
        <v>6151</v>
      </c>
      <c r="J831" s="84" t="s">
        <v>2775</v>
      </c>
      <c r="K831" s="84" t="str">
        <f t="shared" si="461"/>
        <v>TP7DT_D1</v>
      </c>
      <c r="L831" s="84" t="s">
        <v>6152</v>
      </c>
      <c r="M831" s="95">
        <v>1200</v>
      </c>
      <c r="N831" s="96">
        <v>600</v>
      </c>
      <c r="O831" s="96">
        <v>450</v>
      </c>
      <c r="P831" s="96">
        <v>300</v>
      </c>
      <c r="Q831" s="95" t="e">
        <f>VLOOKUP(H831&amp;"Vị trí 1",#REF!,9,0)</f>
        <v>#REF!</v>
      </c>
      <c r="R831" s="95" t="e">
        <f>VLOOKUP(H831&amp;"Vị trí 2",#REF!,9,0)</f>
        <v>#REF!</v>
      </c>
      <c r="S831" s="95" t="e">
        <f>VLOOKUP(H831&amp;"Vị trí 3",#REF!,9,0)</f>
        <v>#REF!</v>
      </c>
      <c r="T831" s="95" t="e">
        <f>VLOOKUP(H831&amp;"Vị trí 4",#REF!,9,0)</f>
        <v>#REF!</v>
      </c>
      <c r="U831" s="237"/>
      <c r="V831" s="237"/>
      <c r="W831" s="237"/>
      <c r="X831" s="237"/>
      <c r="Y831" s="238"/>
      <c r="Z831" s="238"/>
      <c r="AA831" s="238"/>
      <c r="AB831" s="238"/>
      <c r="AC831" s="237"/>
      <c r="AD831" s="237"/>
      <c r="AE831" s="237"/>
      <c r="AF831" s="237"/>
      <c r="AG831" s="238"/>
      <c r="AH831" s="238"/>
      <c r="AI831" s="238"/>
      <c r="AJ831" s="238"/>
      <c r="AK831" s="86">
        <v>8.01</v>
      </c>
      <c r="AL831" s="86"/>
      <c r="AM831" s="239"/>
      <c r="AN831" s="239">
        <f>ROUNDDOWN(AK831*$AN$10/$AK$10,1)</f>
        <v>4.7</v>
      </c>
      <c r="AO831" s="98">
        <f t="shared" ref="AO831:AR833" si="494">M831*$AN831</f>
        <v>5640</v>
      </c>
      <c r="AP831" s="98">
        <f t="shared" si="494"/>
        <v>2820</v>
      </c>
      <c r="AQ831" s="98">
        <f t="shared" si="494"/>
        <v>2115</v>
      </c>
      <c r="AR831" s="98">
        <f t="shared" si="494"/>
        <v>1410</v>
      </c>
      <c r="AS831" s="99">
        <f t="shared" ref="AS831:AV833" si="495">IF(AO831&lt;1000,ROUND(AO831,-1),ROUND(AO831,-2))</f>
        <v>5600</v>
      </c>
      <c r="AT831" s="99">
        <f t="shared" si="495"/>
        <v>2800</v>
      </c>
      <c r="AU831" s="99">
        <f t="shared" si="495"/>
        <v>2100</v>
      </c>
      <c r="AV831" s="99">
        <f t="shared" si="495"/>
        <v>1400</v>
      </c>
      <c r="AW831" s="100">
        <f>AO831*0.15</f>
        <v>846</v>
      </c>
      <c r="AX831" s="240" t="s">
        <v>3453</v>
      </c>
      <c r="AY831" s="101">
        <v>840</v>
      </c>
      <c r="AZ831" s="102">
        <v>420</v>
      </c>
      <c r="BA831" s="102">
        <v>320</v>
      </c>
      <c r="BB831" s="102">
        <v>210</v>
      </c>
      <c r="BC831" s="237">
        <v>720</v>
      </c>
      <c r="BD831" s="237">
        <v>360</v>
      </c>
      <c r="BE831" s="237">
        <v>270</v>
      </c>
      <c r="BF831" s="237">
        <v>180</v>
      </c>
      <c r="BG831" s="103">
        <f>AV831-AW831</f>
        <v>554</v>
      </c>
      <c r="BJ831" s="235" t="e">
        <f>M831*#REF!</f>
        <v>#REF!</v>
      </c>
      <c r="BK831" s="235" t="e">
        <f>N831*#REF!</f>
        <v>#REF!</v>
      </c>
      <c r="BL831" s="235" t="e">
        <f>O831*#REF!</f>
        <v>#REF!</v>
      </c>
      <c r="BM831" s="235" t="e">
        <f>P831*#REF!</f>
        <v>#REF!</v>
      </c>
    </row>
    <row r="832" spans="1:65" s="29" customFormat="1" ht="47.25" customHeight="1" x14ac:dyDescent="0.25">
      <c r="A832" s="83" t="str">
        <f t="shared" si="486"/>
        <v>TP7DT_D2+1</v>
      </c>
      <c r="B832" s="83" t="str">
        <f t="shared" si="487"/>
        <v>TP7DT_D2+2</v>
      </c>
      <c r="C832" s="83" t="str">
        <f t="shared" si="488"/>
        <v>TP7DT_D2+3</v>
      </c>
      <c r="D832" s="83" t="str">
        <f t="shared" si="489"/>
        <v>TP7DT_D2+4</v>
      </c>
      <c r="E832" s="18" t="s">
        <v>3453</v>
      </c>
      <c r="F832" s="85"/>
      <c r="G832" s="85"/>
      <c r="H832" s="308" t="s">
        <v>6153</v>
      </c>
      <c r="I832" s="84" t="s">
        <v>6154</v>
      </c>
      <c r="J832" s="84" t="s">
        <v>6152</v>
      </c>
      <c r="K832" s="84" t="str">
        <f t="shared" si="461"/>
        <v>TP7DT_D2</v>
      </c>
      <c r="L832" s="84" t="s">
        <v>6149</v>
      </c>
      <c r="M832" s="95">
        <v>1000</v>
      </c>
      <c r="N832" s="96">
        <v>500</v>
      </c>
      <c r="O832" s="96">
        <v>400</v>
      </c>
      <c r="P832" s="96">
        <v>250</v>
      </c>
      <c r="Q832" s="95" t="e">
        <f>VLOOKUP(H832&amp;"Vị trí 1",#REF!,9,0)</f>
        <v>#REF!</v>
      </c>
      <c r="R832" s="95" t="e">
        <f>VLOOKUP(H832&amp;"Vị trí 2",#REF!,9,0)</f>
        <v>#REF!</v>
      </c>
      <c r="S832" s="95" t="e">
        <f>VLOOKUP(H832&amp;"Vị trí 3",#REF!,9,0)</f>
        <v>#REF!</v>
      </c>
      <c r="T832" s="95" t="e">
        <f>VLOOKUP(H832&amp;"Vị trí 4",#REF!,9,0)</f>
        <v>#REF!</v>
      </c>
      <c r="U832" s="237" t="e">
        <f>VLOOKUP(A832,#REF!,32,0)</f>
        <v>#REF!</v>
      </c>
      <c r="V832" s="237"/>
      <c r="W832" s="237"/>
      <c r="X832" s="237"/>
      <c r="Y832" s="238" t="e">
        <f>U832/M832</f>
        <v>#REF!</v>
      </c>
      <c r="Z832" s="238"/>
      <c r="AA832" s="238"/>
      <c r="AB832" s="238"/>
      <c r="AC832" s="237"/>
      <c r="AD832" s="237"/>
      <c r="AE832" s="237"/>
      <c r="AF832" s="237"/>
      <c r="AG832" s="238"/>
      <c r="AH832" s="238"/>
      <c r="AI832" s="238"/>
      <c r="AJ832" s="238"/>
      <c r="AK832" s="86">
        <v>8.048</v>
      </c>
      <c r="AL832" s="86"/>
      <c r="AM832" s="239"/>
      <c r="AN832" s="239">
        <f>ROUNDDOWN(AK832*$AN$10/$AK$10,1)</f>
        <v>4.7</v>
      </c>
      <c r="AO832" s="98">
        <f t="shared" si="494"/>
        <v>4700</v>
      </c>
      <c r="AP832" s="98">
        <f t="shared" si="494"/>
        <v>2350</v>
      </c>
      <c r="AQ832" s="98">
        <f t="shared" si="494"/>
        <v>1880</v>
      </c>
      <c r="AR832" s="98">
        <f t="shared" si="494"/>
        <v>1175</v>
      </c>
      <c r="AS832" s="99">
        <f t="shared" si="495"/>
        <v>4700</v>
      </c>
      <c r="AT832" s="99">
        <f t="shared" si="495"/>
        <v>2400</v>
      </c>
      <c r="AU832" s="99">
        <f t="shared" si="495"/>
        <v>1900</v>
      </c>
      <c r="AV832" s="99">
        <f t="shared" si="495"/>
        <v>1200</v>
      </c>
      <c r="AW832" s="100">
        <f>AO832*0.15</f>
        <v>705</v>
      </c>
      <c r="AX832" s="240" t="s">
        <v>3453</v>
      </c>
      <c r="AY832" s="101">
        <v>1540</v>
      </c>
      <c r="AZ832" s="102">
        <v>460</v>
      </c>
      <c r="BA832" s="102">
        <v>350</v>
      </c>
      <c r="BB832" s="102">
        <v>250</v>
      </c>
      <c r="BC832" s="237">
        <v>1320</v>
      </c>
      <c r="BD832" s="237">
        <v>390</v>
      </c>
      <c r="BE832" s="237">
        <v>300</v>
      </c>
      <c r="BF832" s="237">
        <v>210</v>
      </c>
      <c r="BG832" s="103">
        <f>AV832-AW832</f>
        <v>495</v>
      </c>
      <c r="BJ832" s="235" t="e">
        <f>M832*#REF!</f>
        <v>#REF!</v>
      </c>
      <c r="BK832" s="235" t="e">
        <f>N832*#REF!</f>
        <v>#REF!</v>
      </c>
      <c r="BL832" s="235" t="e">
        <f>O832*#REF!</f>
        <v>#REF!</v>
      </c>
      <c r="BM832" s="235" t="e">
        <f>P832*#REF!</f>
        <v>#REF!</v>
      </c>
    </row>
    <row r="833" spans="1:65" s="29" customFormat="1" ht="35.1" customHeight="1" x14ac:dyDescent="0.25">
      <c r="A833" s="83" t="str">
        <f t="shared" si="486"/>
        <v>TP8DT+1</v>
      </c>
      <c r="B833" s="83" t="str">
        <f t="shared" si="487"/>
        <v>TP8DT+2</v>
      </c>
      <c r="C833" s="83" t="str">
        <f t="shared" si="488"/>
        <v>TP8DT+3</v>
      </c>
      <c r="D833" s="83" t="str">
        <f t="shared" si="489"/>
        <v>TP8DT+4</v>
      </c>
      <c r="E833" s="18" t="s">
        <v>3453</v>
      </c>
      <c r="F833" s="85">
        <v>8</v>
      </c>
      <c r="G833" s="85"/>
      <c r="H833" s="93" t="s">
        <v>6155</v>
      </c>
      <c r="I833" s="84" t="s">
        <v>6156</v>
      </c>
      <c r="J833" s="84" t="s">
        <v>2775</v>
      </c>
      <c r="K833" s="84" t="str">
        <f t="shared" si="461"/>
        <v>TP8DT</v>
      </c>
      <c r="L833" s="84" t="s">
        <v>210</v>
      </c>
      <c r="M833" s="95">
        <v>1100</v>
      </c>
      <c r="N833" s="96">
        <v>550</v>
      </c>
      <c r="O833" s="96">
        <v>450</v>
      </c>
      <c r="P833" s="96">
        <v>300</v>
      </c>
      <c r="Q833" s="95" t="e">
        <f>VLOOKUP(H833&amp;"Vị trí 1",#REF!,9,0)</f>
        <v>#REF!</v>
      </c>
      <c r="R833" s="95" t="e">
        <f>VLOOKUP(H833&amp;"Vị trí 2",#REF!,9,0)</f>
        <v>#REF!</v>
      </c>
      <c r="S833" s="95" t="e">
        <f>VLOOKUP(H833&amp;"Vị trí 3",#REF!,9,0)</f>
        <v>#REF!</v>
      </c>
      <c r="T833" s="95" t="e">
        <f>VLOOKUP(H833&amp;"Vị trí 4",#REF!,9,0)</f>
        <v>#REF!</v>
      </c>
      <c r="U833" s="237"/>
      <c r="V833" s="237"/>
      <c r="W833" s="237"/>
      <c r="X833" s="237"/>
      <c r="Y833" s="238"/>
      <c r="Z833" s="238"/>
      <c r="AA833" s="238"/>
      <c r="AB833" s="238"/>
      <c r="AC833" s="237"/>
      <c r="AD833" s="237"/>
      <c r="AE833" s="237"/>
      <c r="AF833" s="237"/>
      <c r="AG833" s="238"/>
      <c r="AH833" s="238"/>
      <c r="AI833" s="238"/>
      <c r="AJ833" s="238"/>
      <c r="AK833" s="86">
        <v>8.01</v>
      </c>
      <c r="AL833" s="86"/>
      <c r="AM833" s="239"/>
      <c r="AN833" s="239">
        <f>ROUNDDOWN(AK833*$AN$10/$AK$10,1)</f>
        <v>4.7</v>
      </c>
      <c r="AO833" s="98">
        <f t="shared" si="494"/>
        <v>5170</v>
      </c>
      <c r="AP833" s="98">
        <f t="shared" si="494"/>
        <v>2585</v>
      </c>
      <c r="AQ833" s="98">
        <f t="shared" si="494"/>
        <v>2115</v>
      </c>
      <c r="AR833" s="98">
        <f t="shared" si="494"/>
        <v>1410</v>
      </c>
      <c r="AS833" s="99">
        <f t="shared" si="495"/>
        <v>5200</v>
      </c>
      <c r="AT833" s="99">
        <f t="shared" si="495"/>
        <v>2600</v>
      </c>
      <c r="AU833" s="99">
        <f t="shared" si="495"/>
        <v>2100</v>
      </c>
      <c r="AV833" s="99">
        <f t="shared" si="495"/>
        <v>1400</v>
      </c>
      <c r="AW833" s="100">
        <f>AO833*0.15</f>
        <v>775.5</v>
      </c>
      <c r="AX833" s="240" t="s">
        <v>3453</v>
      </c>
      <c r="AY833" s="101">
        <v>840</v>
      </c>
      <c r="AZ833" s="102">
        <v>420</v>
      </c>
      <c r="BA833" s="102">
        <v>320</v>
      </c>
      <c r="BB833" s="102">
        <v>210</v>
      </c>
      <c r="BC833" s="237">
        <v>720</v>
      </c>
      <c r="BD833" s="237">
        <v>360</v>
      </c>
      <c r="BE833" s="237">
        <v>270</v>
      </c>
      <c r="BF833" s="237">
        <v>180</v>
      </c>
      <c r="BG833" s="103">
        <f>AV833-AW833</f>
        <v>624.5</v>
      </c>
      <c r="BJ833" s="235" t="e">
        <f>M833*#REF!</f>
        <v>#REF!</v>
      </c>
      <c r="BK833" s="235" t="e">
        <f>N833*#REF!</f>
        <v>#REF!</v>
      </c>
      <c r="BL833" s="235" t="e">
        <f>O833*#REF!</f>
        <v>#REF!</v>
      </c>
      <c r="BM833" s="235" t="e">
        <f>P833*#REF!</f>
        <v>#REF!</v>
      </c>
    </row>
    <row r="834" spans="1:65" s="29" customFormat="1" ht="35.1" customHeight="1" x14ac:dyDescent="0.25">
      <c r="A834" s="83" t="str">
        <f t="shared" si="486"/>
        <v>TP9DT+1</v>
      </c>
      <c r="B834" s="83" t="str">
        <f t="shared" si="487"/>
        <v>TP9DT+2</v>
      </c>
      <c r="C834" s="83" t="str">
        <f t="shared" si="488"/>
        <v>TP9DT+3</v>
      </c>
      <c r="D834" s="83" t="str">
        <f t="shared" si="489"/>
        <v>TP9DT+4</v>
      </c>
      <c r="E834" s="18" t="s">
        <v>3453</v>
      </c>
      <c r="F834" s="85">
        <v>9</v>
      </c>
      <c r="G834" s="85"/>
      <c r="H834" s="93" t="s">
        <v>6157</v>
      </c>
      <c r="I834" s="84" t="s">
        <v>5693</v>
      </c>
      <c r="J834" s="84" t="s">
        <v>2775</v>
      </c>
      <c r="K834" s="84"/>
      <c r="L834" s="84" t="s">
        <v>3591</v>
      </c>
      <c r="M834" s="96"/>
      <c r="N834" s="96"/>
      <c r="O834" s="96"/>
      <c r="P834" s="96"/>
      <c r="Q834" s="95"/>
      <c r="R834" s="95"/>
      <c r="S834" s="95"/>
      <c r="T834" s="95"/>
      <c r="U834" s="237" t="e">
        <f>VLOOKUP(A834,#REF!,32,0)</f>
        <v>#REF!</v>
      </c>
      <c r="V834" s="237"/>
      <c r="W834" s="237"/>
      <c r="X834" s="237"/>
      <c r="Y834" s="238" t="e">
        <f>U834/M834</f>
        <v>#REF!</v>
      </c>
      <c r="Z834" s="238"/>
      <c r="AA834" s="238"/>
      <c r="AB834" s="238"/>
      <c r="AC834" s="237"/>
      <c r="AD834" s="237"/>
      <c r="AE834" s="237"/>
      <c r="AF834" s="237"/>
      <c r="AG834" s="238"/>
      <c r="AH834" s="238"/>
      <c r="AI834" s="238"/>
      <c r="AJ834" s="238"/>
      <c r="AK834" s="86"/>
      <c r="AL834" s="86"/>
      <c r="AM834" s="239"/>
      <c r="AN834" s="239"/>
      <c r="AO834" s="98"/>
      <c r="AP834" s="98"/>
      <c r="AQ834" s="98"/>
      <c r="AR834" s="98"/>
      <c r="AS834" s="98"/>
      <c r="AT834" s="98"/>
      <c r="AU834" s="98"/>
      <c r="AV834" s="98"/>
      <c r="AW834" s="58"/>
      <c r="AX834" s="240" t="s">
        <v>3453</v>
      </c>
      <c r="AY834" s="101">
        <v>980</v>
      </c>
      <c r="AZ834" s="102">
        <v>490</v>
      </c>
      <c r="BA834" s="102">
        <v>350</v>
      </c>
      <c r="BB834" s="102">
        <v>210</v>
      </c>
      <c r="BC834" s="237">
        <v>840</v>
      </c>
      <c r="BD834" s="237">
        <v>420</v>
      </c>
      <c r="BE834" s="237">
        <v>300</v>
      </c>
      <c r="BF834" s="237">
        <v>180</v>
      </c>
      <c r="BJ834" s="235" t="e">
        <f>M834*#REF!</f>
        <v>#REF!</v>
      </c>
      <c r="BK834" s="235" t="e">
        <f>N834*#REF!</f>
        <v>#REF!</v>
      </c>
      <c r="BL834" s="235" t="e">
        <f>O834*#REF!</f>
        <v>#REF!</v>
      </c>
      <c r="BM834" s="235" t="e">
        <f>P834*#REF!</f>
        <v>#REF!</v>
      </c>
    </row>
    <row r="835" spans="1:65" s="29" customFormat="1" ht="35.1" customHeight="1" x14ac:dyDescent="0.25">
      <c r="A835" s="83" t="str">
        <f t="shared" si="486"/>
        <v>TP9DT_D1+1</v>
      </c>
      <c r="B835" s="83" t="str">
        <f t="shared" si="487"/>
        <v>TP9DT_D1+2</v>
      </c>
      <c r="C835" s="83" t="str">
        <f t="shared" si="488"/>
        <v>TP9DT_D1+3</v>
      </c>
      <c r="D835" s="83" t="str">
        <f t="shared" si="489"/>
        <v>TP9DT_D1+4</v>
      </c>
      <c r="E835" s="18" t="s">
        <v>3453</v>
      </c>
      <c r="F835" s="85"/>
      <c r="G835" s="85"/>
      <c r="H835" s="308" t="s">
        <v>6158</v>
      </c>
      <c r="I835" s="84" t="s">
        <v>6159</v>
      </c>
      <c r="J835" s="84" t="s">
        <v>2775</v>
      </c>
      <c r="K835" s="84" t="str">
        <f t="shared" si="461"/>
        <v>TP9DT_D1</v>
      </c>
      <c r="L835" s="84" t="s">
        <v>6160</v>
      </c>
      <c r="M835" s="95">
        <v>4000</v>
      </c>
      <c r="N835" s="95">
        <v>1500</v>
      </c>
      <c r="O835" s="96">
        <v>800</v>
      </c>
      <c r="P835" s="96">
        <v>600</v>
      </c>
      <c r="Q835" s="95" t="e">
        <f>VLOOKUP(H835&amp;"Vị trí 1",#REF!,9,0)</f>
        <v>#REF!</v>
      </c>
      <c r="R835" s="95" t="e">
        <f>VLOOKUP(H835&amp;"Vị trí 2",#REF!,9,0)</f>
        <v>#REF!</v>
      </c>
      <c r="S835" s="95" t="e">
        <f>VLOOKUP(H835&amp;"Vị trí 3",#REF!,9,0)</f>
        <v>#REF!</v>
      </c>
      <c r="T835" s="95" t="e">
        <f>VLOOKUP(H835&amp;"Vị trí 4",#REF!,9,0)</f>
        <v>#REF!</v>
      </c>
      <c r="U835" s="237"/>
      <c r="V835" s="237"/>
      <c r="W835" s="237"/>
      <c r="X835" s="237"/>
      <c r="Y835" s="238"/>
      <c r="Z835" s="238"/>
      <c r="AA835" s="238"/>
      <c r="AB835" s="238"/>
      <c r="AC835" s="237"/>
      <c r="AD835" s="237"/>
      <c r="AE835" s="237"/>
      <c r="AF835" s="237"/>
      <c r="AG835" s="238"/>
      <c r="AH835" s="238"/>
      <c r="AI835" s="238"/>
      <c r="AJ835" s="238"/>
      <c r="AK835" s="86">
        <v>8.0225000000000009</v>
      </c>
      <c r="AL835" s="86"/>
      <c r="AM835" s="239"/>
      <c r="AN835" s="239">
        <f t="shared" ref="AN835:AN841" si="496">ROUNDDOWN(AK835*$AN$10/$AK$10,1)</f>
        <v>4.7</v>
      </c>
      <c r="AO835" s="98">
        <f t="shared" ref="AO835:AR841" si="497">M835*$AN835</f>
        <v>18800</v>
      </c>
      <c r="AP835" s="98">
        <f t="shared" si="497"/>
        <v>7050</v>
      </c>
      <c r="AQ835" s="98">
        <f t="shared" si="497"/>
        <v>3760</v>
      </c>
      <c r="AR835" s="98">
        <f t="shared" si="497"/>
        <v>2820</v>
      </c>
      <c r="AS835" s="99">
        <f t="shared" ref="AS835:AV841" si="498">IF(AO835&lt;1000,ROUND(AO835,-1),ROUND(AO835,-2))</f>
        <v>18800</v>
      </c>
      <c r="AT835" s="99">
        <f t="shared" si="498"/>
        <v>7100</v>
      </c>
      <c r="AU835" s="99">
        <f t="shared" si="498"/>
        <v>3800</v>
      </c>
      <c r="AV835" s="99">
        <f t="shared" si="498"/>
        <v>2800</v>
      </c>
      <c r="AW835" s="100">
        <f t="shared" ref="AW835:AW841" si="499">AO835*0.15</f>
        <v>2820</v>
      </c>
      <c r="AX835" s="240" t="s">
        <v>3453</v>
      </c>
      <c r="AY835" s="101">
        <v>840</v>
      </c>
      <c r="AZ835" s="102">
        <v>420</v>
      </c>
      <c r="BA835" s="102">
        <v>320</v>
      </c>
      <c r="BB835" s="102">
        <v>210</v>
      </c>
      <c r="BC835" s="237">
        <v>720</v>
      </c>
      <c r="BD835" s="237">
        <v>360</v>
      </c>
      <c r="BE835" s="237">
        <v>270</v>
      </c>
      <c r="BF835" s="237">
        <v>180</v>
      </c>
      <c r="BG835" s="103">
        <f t="shared" ref="BG835:BG841" si="500">AV835-AW835</f>
        <v>-20</v>
      </c>
      <c r="BJ835" s="235" t="e">
        <f>M835*#REF!</f>
        <v>#REF!</v>
      </c>
      <c r="BK835" s="235" t="e">
        <f>N835*#REF!</f>
        <v>#REF!</v>
      </c>
      <c r="BL835" s="235" t="e">
        <f>O835*#REF!</f>
        <v>#REF!</v>
      </c>
      <c r="BM835" s="235" t="e">
        <f>P835*#REF!</f>
        <v>#REF!</v>
      </c>
    </row>
    <row r="836" spans="1:65" s="29" customFormat="1" ht="35.1" customHeight="1" x14ac:dyDescent="0.25">
      <c r="A836" s="83" t="str">
        <f t="shared" si="486"/>
        <v>TP9DT_D2+1</v>
      </c>
      <c r="B836" s="83" t="str">
        <f t="shared" si="487"/>
        <v>TP9DT_D2+2</v>
      </c>
      <c r="C836" s="83" t="str">
        <f t="shared" si="488"/>
        <v>TP9DT_D2+3</v>
      </c>
      <c r="D836" s="83" t="str">
        <f t="shared" si="489"/>
        <v>TP9DT_D2+4</v>
      </c>
      <c r="E836" s="18" t="s">
        <v>3453</v>
      </c>
      <c r="F836" s="85"/>
      <c r="G836" s="85"/>
      <c r="H836" s="308" t="s">
        <v>6161</v>
      </c>
      <c r="I836" s="84" t="s">
        <v>6162</v>
      </c>
      <c r="J836" s="84" t="s">
        <v>6160</v>
      </c>
      <c r="K836" s="84" t="str">
        <f t="shared" si="461"/>
        <v>TP9DT_D2</v>
      </c>
      <c r="L836" s="84" t="s">
        <v>3591</v>
      </c>
      <c r="M836" s="95">
        <v>4100</v>
      </c>
      <c r="N836" s="95">
        <v>1650</v>
      </c>
      <c r="O836" s="96">
        <v>800</v>
      </c>
      <c r="P836" s="96">
        <v>600</v>
      </c>
      <c r="Q836" s="95" t="e">
        <f>VLOOKUP(H836&amp;"Vị trí 1",#REF!,9,0)</f>
        <v>#REF!</v>
      </c>
      <c r="R836" s="95" t="e">
        <f>VLOOKUP(H836&amp;"Vị trí 2",#REF!,9,0)</f>
        <v>#REF!</v>
      </c>
      <c r="S836" s="95" t="e">
        <f>VLOOKUP(H836&amp;"Vị trí 3",#REF!,9,0)</f>
        <v>#REF!</v>
      </c>
      <c r="T836" s="95" t="e">
        <f>VLOOKUP(H836&amp;"Vị trí 4",#REF!,9,0)</f>
        <v>#REF!</v>
      </c>
      <c r="U836" s="237"/>
      <c r="V836" s="237"/>
      <c r="W836" s="237"/>
      <c r="X836" s="237"/>
      <c r="Y836" s="238"/>
      <c r="Z836" s="238"/>
      <c r="AA836" s="238"/>
      <c r="AB836" s="238"/>
      <c r="AC836" s="237"/>
      <c r="AD836" s="237"/>
      <c r="AE836" s="237"/>
      <c r="AF836" s="237"/>
      <c r="AG836" s="238"/>
      <c r="AH836" s="238"/>
      <c r="AI836" s="238"/>
      <c r="AJ836" s="238"/>
      <c r="AK836" s="86">
        <v>8.01</v>
      </c>
      <c r="AL836" s="86"/>
      <c r="AM836" s="239"/>
      <c r="AN836" s="239">
        <f t="shared" si="496"/>
        <v>4.7</v>
      </c>
      <c r="AO836" s="98">
        <f t="shared" si="497"/>
        <v>19270</v>
      </c>
      <c r="AP836" s="98">
        <f t="shared" si="497"/>
        <v>7755</v>
      </c>
      <c r="AQ836" s="98">
        <f t="shared" si="497"/>
        <v>3760</v>
      </c>
      <c r="AR836" s="98">
        <f t="shared" si="497"/>
        <v>2820</v>
      </c>
      <c r="AS836" s="99">
        <f t="shared" si="498"/>
        <v>19300</v>
      </c>
      <c r="AT836" s="99">
        <f t="shared" si="498"/>
        <v>7800</v>
      </c>
      <c r="AU836" s="99">
        <f t="shared" si="498"/>
        <v>3800</v>
      </c>
      <c r="AV836" s="99">
        <f t="shared" si="498"/>
        <v>2800</v>
      </c>
      <c r="AW836" s="100">
        <f t="shared" si="499"/>
        <v>2890.5</v>
      </c>
      <c r="AX836" s="240" t="s">
        <v>3453</v>
      </c>
      <c r="AY836" s="101"/>
      <c r="AZ836" s="102"/>
      <c r="BA836" s="102"/>
      <c r="BB836" s="102"/>
      <c r="BC836" s="237"/>
      <c r="BD836" s="237"/>
      <c r="BE836" s="237"/>
      <c r="BF836" s="237"/>
      <c r="BG836" s="103">
        <f t="shared" si="500"/>
        <v>-90.5</v>
      </c>
    </row>
    <row r="837" spans="1:65" s="29" customFormat="1" ht="35.1" customHeight="1" x14ac:dyDescent="0.25">
      <c r="A837" s="83" t="str">
        <f t="shared" si="486"/>
        <v>TP10DT+1</v>
      </c>
      <c r="B837" s="83" t="str">
        <f t="shared" si="487"/>
        <v>TP10DT+2</v>
      </c>
      <c r="C837" s="83" t="str">
        <f t="shared" si="488"/>
        <v>TP10DT+3</v>
      </c>
      <c r="D837" s="83" t="str">
        <f t="shared" si="489"/>
        <v>TP10DT+4</v>
      </c>
      <c r="E837" s="18" t="s">
        <v>3453</v>
      </c>
      <c r="F837" s="85">
        <v>10</v>
      </c>
      <c r="G837" s="85"/>
      <c r="H837" s="93" t="s">
        <v>6163</v>
      </c>
      <c r="I837" s="84" t="s">
        <v>6164</v>
      </c>
      <c r="J837" s="84" t="s">
        <v>5119</v>
      </c>
      <c r="K837" s="84" t="str">
        <f t="shared" si="461"/>
        <v>TP10DT</v>
      </c>
      <c r="L837" s="84" t="s">
        <v>6165</v>
      </c>
      <c r="M837" s="95">
        <v>1200</v>
      </c>
      <c r="N837" s="96">
        <v>600</v>
      </c>
      <c r="O837" s="96">
        <v>450</v>
      </c>
      <c r="P837" s="96">
        <v>300</v>
      </c>
      <c r="Q837" s="95" t="e">
        <f>VLOOKUP(H837&amp;"Vị trí 1",#REF!,9,0)</f>
        <v>#REF!</v>
      </c>
      <c r="R837" s="95" t="e">
        <f>VLOOKUP(H837&amp;"Vị trí 2",#REF!,9,0)</f>
        <v>#REF!</v>
      </c>
      <c r="S837" s="95" t="e">
        <f>VLOOKUP(H837&amp;"Vị trí 3",#REF!,9,0)</f>
        <v>#REF!</v>
      </c>
      <c r="T837" s="95" t="e">
        <f>VLOOKUP(H837&amp;"Vị trí 4",#REF!,9,0)</f>
        <v>#REF!</v>
      </c>
      <c r="U837" s="237"/>
      <c r="V837" s="237" t="e">
        <f>VLOOKUP(B837,#REF!,32,0)</f>
        <v>#REF!</v>
      </c>
      <c r="W837" s="237"/>
      <c r="X837" s="237"/>
      <c r="Y837" s="238"/>
      <c r="Z837" s="238" t="e">
        <f>V837/N837</f>
        <v>#REF!</v>
      </c>
      <c r="AA837" s="238"/>
      <c r="AB837" s="238"/>
      <c r="AC837" s="237"/>
      <c r="AD837" s="237"/>
      <c r="AE837" s="237"/>
      <c r="AF837" s="237"/>
      <c r="AG837" s="238"/>
      <c r="AH837" s="238"/>
      <c r="AI837" s="238"/>
      <c r="AJ837" s="238"/>
      <c r="AK837" s="86">
        <v>8.01</v>
      </c>
      <c r="AL837" s="86"/>
      <c r="AM837" s="239"/>
      <c r="AN837" s="239">
        <f t="shared" si="496"/>
        <v>4.7</v>
      </c>
      <c r="AO837" s="98">
        <f t="shared" si="497"/>
        <v>5640</v>
      </c>
      <c r="AP837" s="98">
        <f t="shared" si="497"/>
        <v>2820</v>
      </c>
      <c r="AQ837" s="98">
        <f t="shared" si="497"/>
        <v>2115</v>
      </c>
      <c r="AR837" s="98">
        <f t="shared" si="497"/>
        <v>1410</v>
      </c>
      <c r="AS837" s="99">
        <f t="shared" si="498"/>
        <v>5600</v>
      </c>
      <c r="AT837" s="99">
        <f t="shared" si="498"/>
        <v>2800</v>
      </c>
      <c r="AU837" s="99">
        <f t="shared" si="498"/>
        <v>2100</v>
      </c>
      <c r="AV837" s="99">
        <f t="shared" si="498"/>
        <v>1400</v>
      </c>
      <c r="AW837" s="100">
        <f t="shared" si="499"/>
        <v>846</v>
      </c>
      <c r="AX837" s="240" t="s">
        <v>3453</v>
      </c>
      <c r="AY837" s="101">
        <v>2660</v>
      </c>
      <c r="AZ837" s="102">
        <v>1050</v>
      </c>
      <c r="BA837" s="102">
        <v>630</v>
      </c>
      <c r="BB837" s="102">
        <v>490</v>
      </c>
      <c r="BC837" s="237">
        <v>2280</v>
      </c>
      <c r="BD837" s="237">
        <v>900</v>
      </c>
      <c r="BE837" s="237">
        <v>540</v>
      </c>
      <c r="BF837" s="237">
        <v>420</v>
      </c>
      <c r="BG837" s="103">
        <f t="shared" si="500"/>
        <v>554</v>
      </c>
      <c r="BJ837" s="235" t="e">
        <f>M837*#REF!</f>
        <v>#REF!</v>
      </c>
      <c r="BK837" s="235" t="e">
        <f>N837*#REF!</f>
        <v>#REF!</v>
      </c>
      <c r="BL837" s="235" t="e">
        <f>O837*#REF!</f>
        <v>#REF!</v>
      </c>
      <c r="BM837" s="235" t="e">
        <f>P837*#REF!</f>
        <v>#REF!</v>
      </c>
    </row>
    <row r="838" spans="1:65" s="2" customFormat="1" ht="35.1" customHeight="1" x14ac:dyDescent="0.25">
      <c r="A838" s="83" t="str">
        <f t="shared" si="486"/>
        <v>TP11DT+1</v>
      </c>
      <c r="B838" s="83" t="str">
        <f t="shared" si="487"/>
        <v>TP11DT+2</v>
      </c>
      <c r="C838" s="83" t="str">
        <f t="shared" si="488"/>
        <v>TP11DT+3</v>
      </c>
      <c r="D838" s="83" t="str">
        <f t="shared" si="489"/>
        <v>TP11DT+4</v>
      </c>
      <c r="E838" s="18" t="s">
        <v>3453</v>
      </c>
      <c r="F838" s="85">
        <v>11</v>
      </c>
      <c r="G838" s="85"/>
      <c r="H838" s="93" t="s">
        <v>6166</v>
      </c>
      <c r="I838" s="84" t="s">
        <v>6167</v>
      </c>
      <c r="J838" s="84" t="s">
        <v>2775</v>
      </c>
      <c r="K838" s="84" t="str">
        <f t="shared" si="461"/>
        <v>TP11DT</v>
      </c>
      <c r="L838" s="84" t="s">
        <v>6168</v>
      </c>
      <c r="M838" s="95">
        <v>2200</v>
      </c>
      <c r="N838" s="96">
        <v>650</v>
      </c>
      <c r="O838" s="96">
        <v>500</v>
      </c>
      <c r="P838" s="96">
        <v>350</v>
      </c>
      <c r="Q838" s="95" t="e">
        <f>VLOOKUP(H838&amp;"Vị trí 1",#REF!,9,0)</f>
        <v>#REF!</v>
      </c>
      <c r="R838" s="95" t="e">
        <f>VLOOKUP(H838&amp;"Vị trí 2",#REF!,9,0)</f>
        <v>#REF!</v>
      </c>
      <c r="S838" s="95" t="e">
        <f>VLOOKUP(H838&amp;"Vị trí 3",#REF!,9,0)</f>
        <v>#REF!</v>
      </c>
      <c r="T838" s="95" t="e">
        <f>VLOOKUP(H838&amp;"Vị trí 4",#REF!,9,0)</f>
        <v>#REF!</v>
      </c>
      <c r="U838" s="237" t="e">
        <f>VLOOKUP(A838,#REF!,32,0)</f>
        <v>#REF!</v>
      </c>
      <c r="V838" s="237"/>
      <c r="W838" s="237"/>
      <c r="X838" s="237"/>
      <c r="Y838" s="238" t="e">
        <f>U838/M838</f>
        <v>#REF!</v>
      </c>
      <c r="Z838" s="238"/>
      <c r="AA838" s="238"/>
      <c r="AB838" s="238"/>
      <c r="AC838" s="237" t="e">
        <f>VLOOKUP(H838,#REF!,5,0)</f>
        <v>#REF!</v>
      </c>
      <c r="AD838" s="237" t="e">
        <f>VLOOKUP($H838,#REF!,6,0)</f>
        <v>#REF!</v>
      </c>
      <c r="AE838" s="237"/>
      <c r="AF838" s="237" t="e">
        <f>VLOOKUP($H838,#REF!,8,0)</f>
        <v>#REF!</v>
      </c>
      <c r="AG838" s="238" t="e">
        <f>AC838/M838</f>
        <v>#REF!</v>
      </c>
      <c r="AH838" s="238" t="e">
        <f>AD838/N838</f>
        <v>#REF!</v>
      </c>
      <c r="AI838" s="238"/>
      <c r="AJ838" s="238" t="e">
        <f>AF838/P838</f>
        <v>#REF!</v>
      </c>
      <c r="AK838" s="86">
        <v>7.998636363636364</v>
      </c>
      <c r="AL838" s="86"/>
      <c r="AM838" s="239" t="e">
        <f>AVERAGE(AG838:AJ838)</f>
        <v>#REF!</v>
      </c>
      <c r="AN838" s="239">
        <f t="shared" si="496"/>
        <v>4.7</v>
      </c>
      <c r="AO838" s="98">
        <f t="shared" si="497"/>
        <v>10340</v>
      </c>
      <c r="AP838" s="98">
        <f t="shared" si="497"/>
        <v>3055</v>
      </c>
      <c r="AQ838" s="98">
        <f t="shared" si="497"/>
        <v>2350</v>
      </c>
      <c r="AR838" s="98">
        <f t="shared" si="497"/>
        <v>1645</v>
      </c>
      <c r="AS838" s="99">
        <f t="shared" si="498"/>
        <v>10300</v>
      </c>
      <c r="AT838" s="99">
        <f t="shared" si="498"/>
        <v>3100</v>
      </c>
      <c r="AU838" s="99">
        <f t="shared" si="498"/>
        <v>2400</v>
      </c>
      <c r="AV838" s="99">
        <f t="shared" si="498"/>
        <v>1600</v>
      </c>
      <c r="AW838" s="100">
        <f t="shared" si="499"/>
        <v>1551</v>
      </c>
      <c r="AX838" s="244" t="s">
        <v>3453</v>
      </c>
      <c r="AY838" s="101">
        <v>1750</v>
      </c>
      <c r="AZ838" s="102">
        <v>560</v>
      </c>
      <c r="BA838" s="102">
        <v>350</v>
      </c>
      <c r="BB838" s="102">
        <v>250</v>
      </c>
      <c r="BC838" s="237">
        <v>1500</v>
      </c>
      <c r="BD838" s="237">
        <v>480</v>
      </c>
      <c r="BE838" s="237">
        <v>300</v>
      </c>
      <c r="BF838" s="237">
        <v>210</v>
      </c>
      <c r="BG838" s="103">
        <f t="shared" si="500"/>
        <v>49</v>
      </c>
      <c r="BJ838" s="235" t="e">
        <f>M838*#REF!</f>
        <v>#REF!</v>
      </c>
      <c r="BK838" s="235" t="e">
        <f>N838*#REF!</f>
        <v>#REF!</v>
      </c>
      <c r="BL838" s="235" t="e">
        <f>O838*#REF!</f>
        <v>#REF!</v>
      </c>
      <c r="BM838" s="235" t="e">
        <f>P838*#REF!</f>
        <v>#REF!</v>
      </c>
    </row>
    <row r="839" spans="1:65" s="29" customFormat="1" ht="35.1" customHeight="1" x14ac:dyDescent="0.25">
      <c r="A839" s="83" t="str">
        <f t="shared" si="486"/>
        <v>TP12DT+1</v>
      </c>
      <c r="B839" s="83" t="str">
        <f t="shared" si="487"/>
        <v>TP12DT+2</v>
      </c>
      <c r="C839" s="83" t="str">
        <f t="shared" si="488"/>
        <v>TP12DT+3</v>
      </c>
      <c r="D839" s="83" t="str">
        <f t="shared" si="489"/>
        <v>TP12DT+4</v>
      </c>
      <c r="E839" s="18" t="s">
        <v>3453</v>
      </c>
      <c r="F839" s="85">
        <v>12</v>
      </c>
      <c r="G839" s="85"/>
      <c r="H839" s="93" t="s">
        <v>6169</v>
      </c>
      <c r="I839" s="84" t="s">
        <v>6170</v>
      </c>
      <c r="J839" s="84" t="s">
        <v>6124</v>
      </c>
      <c r="K839" s="84" t="str">
        <f t="shared" si="461"/>
        <v>TP12DT</v>
      </c>
      <c r="L839" s="84" t="s">
        <v>2775</v>
      </c>
      <c r="M839" s="95">
        <v>1200</v>
      </c>
      <c r="N839" s="96">
        <v>600</v>
      </c>
      <c r="O839" s="96">
        <v>450</v>
      </c>
      <c r="P839" s="96">
        <v>300</v>
      </c>
      <c r="Q839" s="95" t="e">
        <f>VLOOKUP(H839&amp;"Vị trí 1",#REF!,9,0)</f>
        <v>#REF!</v>
      </c>
      <c r="R839" s="95" t="e">
        <f>VLOOKUP(H839&amp;"Vị trí 2",#REF!,9,0)</f>
        <v>#REF!</v>
      </c>
      <c r="S839" s="95" t="e">
        <f>VLOOKUP(H839&amp;"Vị trí 3",#REF!,9,0)</f>
        <v>#REF!</v>
      </c>
      <c r="T839" s="95" t="e">
        <f>VLOOKUP(H839&amp;"Vị trí 4",#REF!,9,0)</f>
        <v>#REF!</v>
      </c>
      <c r="U839" s="237" t="e">
        <f>VLOOKUP(A839,#REF!,32,0)</f>
        <v>#REF!</v>
      </c>
      <c r="V839" s="237"/>
      <c r="W839" s="237"/>
      <c r="X839" s="237"/>
      <c r="Y839" s="238" t="e">
        <f>U839/M839</f>
        <v>#REF!</v>
      </c>
      <c r="Z839" s="238"/>
      <c r="AA839" s="238"/>
      <c r="AB839" s="238"/>
      <c r="AC839" s="237"/>
      <c r="AD839" s="237"/>
      <c r="AE839" s="237"/>
      <c r="AF839" s="237"/>
      <c r="AG839" s="238"/>
      <c r="AH839" s="238"/>
      <c r="AI839" s="238"/>
      <c r="AJ839" s="238"/>
      <c r="AK839" s="86">
        <v>8.01</v>
      </c>
      <c r="AL839" s="86"/>
      <c r="AM839" s="239"/>
      <c r="AN839" s="239">
        <f t="shared" si="496"/>
        <v>4.7</v>
      </c>
      <c r="AO839" s="98">
        <f t="shared" si="497"/>
        <v>5640</v>
      </c>
      <c r="AP839" s="98">
        <f t="shared" si="497"/>
        <v>2820</v>
      </c>
      <c r="AQ839" s="98">
        <f t="shared" si="497"/>
        <v>2115</v>
      </c>
      <c r="AR839" s="98">
        <f t="shared" si="497"/>
        <v>1410</v>
      </c>
      <c r="AS839" s="99">
        <f t="shared" si="498"/>
        <v>5600</v>
      </c>
      <c r="AT839" s="99">
        <f t="shared" si="498"/>
        <v>2800</v>
      </c>
      <c r="AU839" s="99">
        <f t="shared" si="498"/>
        <v>2100</v>
      </c>
      <c r="AV839" s="99">
        <f t="shared" si="498"/>
        <v>1400</v>
      </c>
      <c r="AW839" s="100">
        <f t="shared" si="499"/>
        <v>846</v>
      </c>
      <c r="AX839" s="240" t="s">
        <v>3453</v>
      </c>
      <c r="AY839" s="101">
        <v>1190</v>
      </c>
      <c r="AZ839" s="102">
        <v>350</v>
      </c>
      <c r="BA839" s="102">
        <v>280</v>
      </c>
      <c r="BB839" s="102">
        <v>180</v>
      </c>
      <c r="BC839" s="237">
        <v>1020</v>
      </c>
      <c r="BD839" s="237">
        <v>300</v>
      </c>
      <c r="BE839" s="237">
        <v>240</v>
      </c>
      <c r="BF839" s="237">
        <v>150</v>
      </c>
      <c r="BG839" s="103">
        <f t="shared" si="500"/>
        <v>554</v>
      </c>
      <c r="BJ839" s="235" t="e">
        <f>M839*#REF!</f>
        <v>#REF!</v>
      </c>
      <c r="BK839" s="235" t="e">
        <f>N839*#REF!</f>
        <v>#REF!</v>
      </c>
      <c r="BL839" s="235" t="e">
        <f>O839*#REF!</f>
        <v>#REF!</v>
      </c>
      <c r="BM839" s="235" t="e">
        <f>P839*#REF!</f>
        <v>#REF!</v>
      </c>
    </row>
    <row r="840" spans="1:65" s="29" customFormat="1" ht="35.1" customHeight="1" x14ac:dyDescent="0.25">
      <c r="A840" s="83" t="str">
        <f t="shared" si="486"/>
        <v>TP13DT+1</v>
      </c>
      <c r="B840" s="83" t="str">
        <f t="shared" si="487"/>
        <v>TP13DT+2</v>
      </c>
      <c r="C840" s="83" t="str">
        <f t="shared" si="488"/>
        <v>TP13DT+3</v>
      </c>
      <c r="D840" s="83" t="str">
        <f t="shared" si="489"/>
        <v>TP13DT+4</v>
      </c>
      <c r="E840" s="18" t="s">
        <v>3453</v>
      </c>
      <c r="F840" s="85">
        <v>13</v>
      </c>
      <c r="G840" s="85"/>
      <c r="H840" s="93" t="s">
        <v>6171</v>
      </c>
      <c r="I840" s="84" t="s">
        <v>6172</v>
      </c>
      <c r="J840" s="84" t="s">
        <v>2775</v>
      </c>
      <c r="K840" s="84" t="str">
        <f t="shared" si="461"/>
        <v>TP13DT</v>
      </c>
      <c r="L840" s="84" t="s">
        <v>6118</v>
      </c>
      <c r="M840" s="95">
        <v>1400</v>
      </c>
      <c r="N840" s="96">
        <v>700</v>
      </c>
      <c r="O840" s="96">
        <v>500</v>
      </c>
      <c r="P840" s="96">
        <v>300</v>
      </c>
      <c r="Q840" s="95" t="e">
        <f>VLOOKUP(H840&amp;"Vị trí 1",#REF!,9,0)</f>
        <v>#REF!</v>
      </c>
      <c r="R840" s="95" t="e">
        <f>VLOOKUP(H840&amp;"Vị trí 2",#REF!,9,0)</f>
        <v>#REF!</v>
      </c>
      <c r="S840" s="95" t="e">
        <f>VLOOKUP(H840&amp;"Vị trí 3",#REF!,9,0)</f>
        <v>#REF!</v>
      </c>
      <c r="T840" s="95" t="e">
        <f>VLOOKUP(H840&amp;"Vị trí 4",#REF!,9,0)</f>
        <v>#REF!</v>
      </c>
      <c r="U840" s="237"/>
      <c r="V840" s="237"/>
      <c r="W840" s="237"/>
      <c r="X840" s="237"/>
      <c r="Y840" s="238"/>
      <c r="Z840" s="238"/>
      <c r="AA840" s="238"/>
      <c r="AB840" s="238"/>
      <c r="AC840" s="237"/>
      <c r="AD840" s="237"/>
      <c r="AE840" s="237"/>
      <c r="AF840" s="237"/>
      <c r="AG840" s="238"/>
      <c r="AH840" s="238"/>
      <c r="AI840" s="238"/>
      <c r="AJ840" s="238"/>
      <c r="AK840" s="86">
        <v>7.9864285714285712</v>
      </c>
      <c r="AL840" s="86"/>
      <c r="AM840" s="239"/>
      <c r="AN840" s="239">
        <f t="shared" si="496"/>
        <v>4.7</v>
      </c>
      <c r="AO840" s="98">
        <f t="shared" si="497"/>
        <v>6580</v>
      </c>
      <c r="AP840" s="98">
        <f t="shared" si="497"/>
        <v>3290</v>
      </c>
      <c r="AQ840" s="98">
        <f t="shared" si="497"/>
        <v>2350</v>
      </c>
      <c r="AR840" s="98">
        <f t="shared" si="497"/>
        <v>1410</v>
      </c>
      <c r="AS840" s="99">
        <f t="shared" si="498"/>
        <v>6600</v>
      </c>
      <c r="AT840" s="99">
        <f t="shared" si="498"/>
        <v>3300</v>
      </c>
      <c r="AU840" s="99">
        <f t="shared" si="498"/>
        <v>2400</v>
      </c>
      <c r="AV840" s="99">
        <f t="shared" si="498"/>
        <v>1400</v>
      </c>
      <c r="AW840" s="100">
        <f t="shared" si="499"/>
        <v>987</v>
      </c>
      <c r="AX840" s="240" t="s">
        <v>3453</v>
      </c>
      <c r="AY840" s="101"/>
      <c r="AZ840" s="102"/>
      <c r="BA840" s="102"/>
      <c r="BB840" s="102"/>
      <c r="BC840" s="237"/>
      <c r="BD840" s="237"/>
      <c r="BE840" s="237"/>
      <c r="BF840" s="237"/>
      <c r="BG840" s="103">
        <f t="shared" si="500"/>
        <v>413</v>
      </c>
    </row>
    <row r="841" spans="1:65" s="29" customFormat="1" ht="35.1" customHeight="1" x14ac:dyDescent="0.25">
      <c r="A841" s="83" t="str">
        <f t="shared" si="486"/>
        <v>TP14DT+1</v>
      </c>
      <c r="B841" s="83" t="str">
        <f t="shared" si="487"/>
        <v>TP14DT+2</v>
      </c>
      <c r="C841" s="83" t="str">
        <f t="shared" si="488"/>
        <v>TP14DT+3</v>
      </c>
      <c r="D841" s="83" t="str">
        <f t="shared" si="489"/>
        <v>TP14DT+4</v>
      </c>
      <c r="E841" s="18" t="s">
        <v>3453</v>
      </c>
      <c r="F841" s="85">
        <v>14</v>
      </c>
      <c r="G841" s="85"/>
      <c r="H841" s="93" t="s">
        <v>6173</v>
      </c>
      <c r="I841" s="84" t="s">
        <v>6174</v>
      </c>
      <c r="J841" s="84" t="s">
        <v>5119</v>
      </c>
      <c r="K841" s="84" t="str">
        <f t="shared" si="461"/>
        <v>TP14DT</v>
      </c>
      <c r="L841" s="84" t="s">
        <v>6165</v>
      </c>
      <c r="M841" s="95">
        <v>1200</v>
      </c>
      <c r="N841" s="96">
        <v>600</v>
      </c>
      <c r="O841" s="96">
        <v>450</v>
      </c>
      <c r="P841" s="96">
        <v>300</v>
      </c>
      <c r="Q841" s="95" t="e">
        <f>VLOOKUP(H841&amp;"Vị trí 1",#REF!,9,0)</f>
        <v>#REF!</v>
      </c>
      <c r="R841" s="95" t="e">
        <f>VLOOKUP(H841&amp;"Vị trí 2",#REF!,9,0)</f>
        <v>#REF!</v>
      </c>
      <c r="S841" s="95" t="e">
        <f>VLOOKUP(H841&amp;"Vị trí 3",#REF!,9,0)</f>
        <v>#REF!</v>
      </c>
      <c r="T841" s="95" t="e">
        <f>VLOOKUP(H841&amp;"Vị trí 4",#REF!,9,0)</f>
        <v>#REF!</v>
      </c>
      <c r="U841" s="237" t="e">
        <f>VLOOKUP(A841,#REF!,32,0)</f>
        <v>#REF!</v>
      </c>
      <c r="V841" s="237" t="e">
        <f>VLOOKUP(B841,#REF!,32,0)</f>
        <v>#REF!</v>
      </c>
      <c r="W841" s="237" t="e">
        <f>VLOOKUP(C841,#REF!,32,0)</f>
        <v>#REF!</v>
      </c>
      <c r="X841" s="237"/>
      <c r="Y841" s="238" t="e">
        <f>U841/M841</f>
        <v>#REF!</v>
      </c>
      <c r="Z841" s="238" t="e">
        <f>V841/N841</f>
        <v>#REF!</v>
      </c>
      <c r="AA841" s="238" t="e">
        <f>W841/O841</f>
        <v>#REF!</v>
      </c>
      <c r="AB841" s="238"/>
      <c r="AC841" s="237"/>
      <c r="AD841" s="237"/>
      <c r="AE841" s="237"/>
      <c r="AF841" s="237"/>
      <c r="AG841" s="238"/>
      <c r="AH841" s="238"/>
      <c r="AI841" s="238"/>
      <c r="AJ841" s="238"/>
      <c r="AK841" s="86">
        <v>8.01</v>
      </c>
      <c r="AL841" s="86"/>
      <c r="AM841" s="239"/>
      <c r="AN841" s="239">
        <f t="shared" si="496"/>
        <v>4.7</v>
      </c>
      <c r="AO841" s="98">
        <f t="shared" si="497"/>
        <v>5640</v>
      </c>
      <c r="AP841" s="98">
        <f t="shared" si="497"/>
        <v>2820</v>
      </c>
      <c r="AQ841" s="98">
        <f t="shared" si="497"/>
        <v>2115</v>
      </c>
      <c r="AR841" s="98">
        <f t="shared" si="497"/>
        <v>1410</v>
      </c>
      <c r="AS841" s="99">
        <f t="shared" si="498"/>
        <v>5600</v>
      </c>
      <c r="AT841" s="99">
        <f t="shared" si="498"/>
        <v>2800</v>
      </c>
      <c r="AU841" s="99">
        <f t="shared" si="498"/>
        <v>2100</v>
      </c>
      <c r="AV841" s="99">
        <f t="shared" si="498"/>
        <v>1400</v>
      </c>
      <c r="AW841" s="100">
        <f t="shared" si="499"/>
        <v>846</v>
      </c>
      <c r="AX841" s="240" t="s">
        <v>3453</v>
      </c>
      <c r="AY841" s="101">
        <v>1750</v>
      </c>
      <c r="AZ841" s="102">
        <v>560</v>
      </c>
      <c r="BA841" s="102">
        <v>390</v>
      </c>
      <c r="BB841" s="102">
        <v>250</v>
      </c>
      <c r="BC841" s="237">
        <v>1500</v>
      </c>
      <c r="BD841" s="237">
        <v>480</v>
      </c>
      <c r="BE841" s="237">
        <v>330</v>
      </c>
      <c r="BF841" s="237">
        <v>210</v>
      </c>
      <c r="BG841" s="103">
        <f t="shared" si="500"/>
        <v>554</v>
      </c>
      <c r="BJ841" s="235" t="e">
        <f>M841*#REF!</f>
        <v>#REF!</v>
      </c>
      <c r="BK841" s="235" t="e">
        <f>N841*#REF!</f>
        <v>#REF!</v>
      </c>
      <c r="BL841" s="235" t="e">
        <f>O841*#REF!</f>
        <v>#REF!</v>
      </c>
      <c r="BM841" s="235" t="e">
        <f>P841*#REF!</f>
        <v>#REF!</v>
      </c>
    </row>
    <row r="842" spans="1:65" s="29" customFormat="1" ht="35.1" customHeight="1" x14ac:dyDescent="0.25">
      <c r="A842" s="83" t="str">
        <f t="shared" si="486"/>
        <v>TP15DT+1</v>
      </c>
      <c r="B842" s="83" t="str">
        <f t="shared" si="487"/>
        <v>TP15DT+2</v>
      </c>
      <c r="C842" s="83" t="str">
        <f t="shared" si="488"/>
        <v>TP15DT+3</v>
      </c>
      <c r="D842" s="83" t="str">
        <f t="shared" si="489"/>
        <v>TP15DT+4</v>
      </c>
      <c r="E842" s="18" t="s">
        <v>3453</v>
      </c>
      <c r="F842" s="85">
        <v>15</v>
      </c>
      <c r="G842" s="85"/>
      <c r="H842" s="93" t="s">
        <v>6175</v>
      </c>
      <c r="I842" s="84" t="s">
        <v>3591</v>
      </c>
      <c r="J842" s="84" t="s">
        <v>2775</v>
      </c>
      <c r="K842" s="84"/>
      <c r="L842" s="84" t="s">
        <v>6176</v>
      </c>
      <c r="M842" s="96"/>
      <c r="N842" s="96"/>
      <c r="O842" s="96"/>
      <c r="P842" s="96"/>
      <c r="Q842" s="95"/>
      <c r="R842" s="95"/>
      <c r="S842" s="95"/>
      <c r="T842" s="95"/>
      <c r="U842" s="237"/>
      <c r="V842" s="237"/>
      <c r="W842" s="237"/>
      <c r="X842" s="237"/>
      <c r="Y842" s="238"/>
      <c r="Z842" s="238"/>
      <c r="AA842" s="238"/>
      <c r="AB842" s="238"/>
      <c r="AC842" s="237"/>
      <c r="AD842" s="237"/>
      <c r="AE842" s="237"/>
      <c r="AF842" s="237"/>
      <c r="AG842" s="238"/>
      <c r="AH842" s="238"/>
      <c r="AI842" s="238"/>
      <c r="AJ842" s="238"/>
      <c r="AK842" s="86"/>
      <c r="AL842" s="86"/>
      <c r="AM842" s="239"/>
      <c r="AN842" s="239"/>
      <c r="AO842" s="98"/>
      <c r="AP842" s="98"/>
      <c r="AQ842" s="98"/>
      <c r="AR842" s="98"/>
      <c r="AS842" s="98"/>
      <c r="AT842" s="98"/>
      <c r="AU842" s="98"/>
      <c r="AV842" s="98"/>
      <c r="AW842" s="58"/>
      <c r="AX842" s="240" t="s">
        <v>3453</v>
      </c>
      <c r="AY842" s="101">
        <v>1260</v>
      </c>
      <c r="AZ842" s="102">
        <v>490</v>
      </c>
      <c r="BA842" s="102">
        <v>350</v>
      </c>
      <c r="BB842" s="102">
        <v>210</v>
      </c>
      <c r="BC842" s="237">
        <v>1080</v>
      </c>
      <c r="BD842" s="237">
        <v>420</v>
      </c>
      <c r="BE842" s="237">
        <v>300</v>
      </c>
      <c r="BF842" s="237">
        <v>180</v>
      </c>
      <c r="BJ842" s="235" t="e">
        <f>M842*#REF!</f>
        <v>#REF!</v>
      </c>
      <c r="BK842" s="235" t="e">
        <f>N842*#REF!</f>
        <v>#REF!</v>
      </c>
      <c r="BL842" s="235" t="e">
        <f>O842*#REF!</f>
        <v>#REF!</v>
      </c>
      <c r="BM842" s="235" t="e">
        <f>P842*#REF!</f>
        <v>#REF!</v>
      </c>
    </row>
    <row r="843" spans="1:65" s="29" customFormat="1" ht="63" x14ac:dyDescent="0.25">
      <c r="A843" s="83" t="str">
        <f t="shared" si="486"/>
        <v>TP15DT_D1+1</v>
      </c>
      <c r="B843" s="83" t="str">
        <f t="shared" si="487"/>
        <v>TP15DT_D1+2</v>
      </c>
      <c r="C843" s="83" t="str">
        <f t="shared" si="488"/>
        <v>TP15DT_D1+3</v>
      </c>
      <c r="D843" s="83" t="str">
        <f t="shared" si="489"/>
        <v>TP15DT_D1+4</v>
      </c>
      <c r="E843" s="18" t="s">
        <v>3453</v>
      </c>
      <c r="F843" s="85"/>
      <c r="G843" s="85"/>
      <c r="H843" s="93" t="s">
        <v>6177</v>
      </c>
      <c r="I843" s="84" t="s">
        <v>6178</v>
      </c>
      <c r="J843" s="84" t="s">
        <v>2775</v>
      </c>
      <c r="K843" s="84" t="str">
        <f t="shared" si="461"/>
        <v>TP15DT_D1</v>
      </c>
      <c r="L843" s="84" t="s">
        <v>5119</v>
      </c>
      <c r="M843" s="95">
        <v>3800</v>
      </c>
      <c r="N843" s="95">
        <v>1500</v>
      </c>
      <c r="O843" s="96">
        <v>900</v>
      </c>
      <c r="P843" s="96">
        <v>700</v>
      </c>
      <c r="Q843" s="95" t="e">
        <f>VLOOKUP(H843&amp;"Vị trí 1",#REF!,9,0)</f>
        <v>#REF!</v>
      </c>
      <c r="R843" s="95" t="e">
        <f>VLOOKUP(H843&amp;"Vị trí 2",#REF!,9,0)</f>
        <v>#REF!</v>
      </c>
      <c r="S843" s="95" t="e">
        <f>VLOOKUP(H843&amp;"Vị trí 3",#REF!,9,0)</f>
        <v>#REF!</v>
      </c>
      <c r="T843" s="95" t="e">
        <f>VLOOKUP(H843&amp;"Vị trí 4",#REF!,9,0)</f>
        <v>#REF!</v>
      </c>
      <c r="U843" s="237"/>
      <c r="V843" s="237"/>
      <c r="W843" s="237"/>
      <c r="X843" s="237"/>
      <c r="Y843" s="238"/>
      <c r="Z843" s="238"/>
      <c r="AA843" s="238"/>
      <c r="AB843" s="238"/>
      <c r="AC843" s="237"/>
      <c r="AD843" s="237"/>
      <c r="AE843" s="237"/>
      <c r="AF843" s="237"/>
      <c r="AG843" s="238"/>
      <c r="AH843" s="238"/>
      <c r="AI843" s="238"/>
      <c r="AJ843" s="238"/>
      <c r="AK843" s="86">
        <v>8</v>
      </c>
      <c r="AL843" s="86"/>
      <c r="AM843" s="239"/>
      <c r="AN843" s="239">
        <f>ROUNDDOWN(AK843*$AN$10/$AK$10,1)</f>
        <v>4.7</v>
      </c>
      <c r="AO843" s="98">
        <f t="shared" ref="AO843:AR845" si="501">M843*$AN843</f>
        <v>17860</v>
      </c>
      <c r="AP843" s="98">
        <f t="shared" si="501"/>
        <v>7050</v>
      </c>
      <c r="AQ843" s="98">
        <f t="shared" si="501"/>
        <v>4230</v>
      </c>
      <c r="AR843" s="98">
        <f t="shared" si="501"/>
        <v>3290</v>
      </c>
      <c r="AS843" s="99">
        <f t="shared" ref="AS843:AV845" si="502">IF(AO843&lt;1000,ROUND(AO843,-1),ROUND(AO843,-2))</f>
        <v>17900</v>
      </c>
      <c r="AT843" s="99">
        <f t="shared" si="502"/>
        <v>7100</v>
      </c>
      <c r="AU843" s="99">
        <f t="shared" si="502"/>
        <v>4200</v>
      </c>
      <c r="AV843" s="99">
        <f t="shared" si="502"/>
        <v>3300</v>
      </c>
      <c r="AW843" s="100">
        <f>AO843*0.15</f>
        <v>2679</v>
      </c>
      <c r="AX843" s="240" t="s">
        <v>3453</v>
      </c>
      <c r="AY843" s="101">
        <v>1400</v>
      </c>
      <c r="AZ843" s="102">
        <v>700</v>
      </c>
      <c r="BA843" s="102">
        <v>490</v>
      </c>
      <c r="BB843" s="102">
        <v>210</v>
      </c>
      <c r="BC843" s="237">
        <v>1200</v>
      </c>
      <c r="BD843" s="237">
        <v>600</v>
      </c>
      <c r="BE843" s="237">
        <v>420</v>
      </c>
      <c r="BF843" s="237">
        <v>180</v>
      </c>
      <c r="BG843" s="103">
        <f>AV843-AW843</f>
        <v>621</v>
      </c>
      <c r="BJ843" s="235" t="e">
        <f>M843*#REF!</f>
        <v>#REF!</v>
      </c>
      <c r="BK843" s="235" t="e">
        <f>N843*#REF!</f>
        <v>#REF!</v>
      </c>
      <c r="BL843" s="235" t="e">
        <f>O843*#REF!</f>
        <v>#REF!</v>
      </c>
      <c r="BM843" s="235" t="e">
        <f>P843*#REF!</f>
        <v>#REF!</v>
      </c>
    </row>
    <row r="844" spans="1:65" s="29" customFormat="1" ht="35.1" customHeight="1" x14ac:dyDescent="0.25">
      <c r="A844" s="83" t="str">
        <f t="shared" si="486"/>
        <v>TP15DT_D2+1</v>
      </c>
      <c r="B844" s="83" t="str">
        <f t="shared" si="487"/>
        <v>TP15DT_D2+2</v>
      </c>
      <c r="C844" s="83" t="str">
        <f t="shared" si="488"/>
        <v>TP15DT_D2+3</v>
      </c>
      <c r="D844" s="83" t="str">
        <f t="shared" si="489"/>
        <v>TP15DT_D2+4</v>
      </c>
      <c r="E844" s="18" t="s">
        <v>3453</v>
      </c>
      <c r="F844" s="85"/>
      <c r="G844" s="85"/>
      <c r="H844" s="93" t="s">
        <v>6179</v>
      </c>
      <c r="I844" s="84" t="s">
        <v>6180</v>
      </c>
      <c r="J844" s="84" t="s">
        <v>5119</v>
      </c>
      <c r="K844" s="84" t="str">
        <f t="shared" ref="K844:K907" si="503">H844</f>
        <v>TP15DT_D2</v>
      </c>
      <c r="L844" s="84" t="s">
        <v>6181</v>
      </c>
      <c r="M844" s="95">
        <v>2500</v>
      </c>
      <c r="N844" s="96">
        <v>800</v>
      </c>
      <c r="O844" s="96">
        <v>500</v>
      </c>
      <c r="P844" s="96">
        <v>350</v>
      </c>
      <c r="Q844" s="95" t="e">
        <f>VLOOKUP(H844&amp;"Vị trí 1",#REF!,9,0)</f>
        <v>#REF!</v>
      </c>
      <c r="R844" s="95" t="e">
        <f>VLOOKUP(H844&amp;"Vị trí 2",#REF!,9,0)</f>
        <v>#REF!</v>
      </c>
      <c r="S844" s="95" t="e">
        <f>VLOOKUP(H844&amp;"Vị trí 3",#REF!,9,0)</f>
        <v>#REF!</v>
      </c>
      <c r="T844" s="95" t="e">
        <f>VLOOKUP(H844&amp;"Vị trí 4",#REF!,9,0)</f>
        <v>#REF!</v>
      </c>
      <c r="U844" s="237"/>
      <c r="V844" s="237"/>
      <c r="W844" s="237"/>
      <c r="X844" s="237"/>
      <c r="Y844" s="238"/>
      <c r="Z844" s="238"/>
      <c r="AA844" s="238"/>
      <c r="AB844" s="238"/>
      <c r="AC844" s="237"/>
      <c r="AD844" s="237"/>
      <c r="AE844" s="237"/>
      <c r="AF844" s="237"/>
      <c r="AG844" s="238"/>
      <c r="AH844" s="238"/>
      <c r="AI844" s="238"/>
      <c r="AJ844" s="238"/>
      <c r="AK844" s="86">
        <v>7.9988000000000001</v>
      </c>
      <c r="AL844" s="86"/>
      <c r="AM844" s="239"/>
      <c r="AN844" s="239">
        <f>ROUNDDOWN(AK844*$AN$10/$AK$10,1)</f>
        <v>4.7</v>
      </c>
      <c r="AO844" s="98">
        <f t="shared" si="501"/>
        <v>11750</v>
      </c>
      <c r="AP844" s="98">
        <f t="shared" si="501"/>
        <v>3760</v>
      </c>
      <c r="AQ844" s="98">
        <f t="shared" si="501"/>
        <v>2350</v>
      </c>
      <c r="AR844" s="98">
        <f t="shared" si="501"/>
        <v>1645</v>
      </c>
      <c r="AS844" s="99">
        <f t="shared" si="502"/>
        <v>11800</v>
      </c>
      <c r="AT844" s="99">
        <f t="shared" si="502"/>
        <v>3800</v>
      </c>
      <c r="AU844" s="99">
        <f t="shared" si="502"/>
        <v>2400</v>
      </c>
      <c r="AV844" s="99">
        <f t="shared" si="502"/>
        <v>1600</v>
      </c>
      <c r="AW844" s="100">
        <f>AO844*0.15</f>
        <v>1762.5</v>
      </c>
      <c r="AX844" s="240" t="s">
        <v>3453</v>
      </c>
      <c r="AY844" s="101">
        <v>2800</v>
      </c>
      <c r="AZ844" s="102">
        <v>700</v>
      </c>
      <c r="BA844" s="102">
        <v>560</v>
      </c>
      <c r="BB844" s="102">
        <v>420</v>
      </c>
      <c r="BC844" s="237">
        <v>2400</v>
      </c>
      <c r="BD844" s="237">
        <v>600</v>
      </c>
      <c r="BE844" s="237">
        <v>480</v>
      </c>
      <c r="BF844" s="237">
        <v>360</v>
      </c>
      <c r="BG844" s="103">
        <f>AV844-AW844</f>
        <v>-162.5</v>
      </c>
      <c r="BJ844" s="235" t="e">
        <f>M844*#REF!</f>
        <v>#REF!</v>
      </c>
      <c r="BK844" s="235" t="e">
        <f>N844*#REF!</f>
        <v>#REF!</v>
      </c>
      <c r="BL844" s="235" t="e">
        <f>O844*#REF!</f>
        <v>#REF!</v>
      </c>
      <c r="BM844" s="235" t="e">
        <f>P844*#REF!</f>
        <v>#REF!</v>
      </c>
    </row>
    <row r="845" spans="1:65" s="2" customFormat="1" ht="63" x14ac:dyDescent="0.25">
      <c r="A845" s="83" t="str">
        <f t="shared" si="486"/>
        <v>TP15DT_D3+1</v>
      </c>
      <c r="B845" s="83" t="str">
        <f t="shared" si="487"/>
        <v>TP15DT_D3+2</v>
      </c>
      <c r="C845" s="83" t="str">
        <f t="shared" si="488"/>
        <v>TP15DT_D3+3</v>
      </c>
      <c r="D845" s="83" t="str">
        <f t="shared" si="489"/>
        <v>TP15DT_D3+4</v>
      </c>
      <c r="E845" s="18" t="s">
        <v>3453</v>
      </c>
      <c r="F845" s="85"/>
      <c r="G845" s="85"/>
      <c r="H845" s="93" t="s">
        <v>6182</v>
      </c>
      <c r="I845" s="84" t="s">
        <v>6183</v>
      </c>
      <c r="J845" s="84" t="s">
        <v>6181</v>
      </c>
      <c r="K845" s="84" t="str">
        <f t="shared" si="503"/>
        <v>TP15DT_D3</v>
      </c>
      <c r="L845" s="84" t="s">
        <v>6176</v>
      </c>
      <c r="M845" s="95">
        <v>1700</v>
      </c>
      <c r="N845" s="96">
        <v>500</v>
      </c>
      <c r="O845" s="96">
        <v>400</v>
      </c>
      <c r="P845" s="96">
        <v>250</v>
      </c>
      <c r="Q845" s="95" t="e">
        <f>VLOOKUP(H845&amp;"Vị trí 1",#REF!,9,0)</f>
        <v>#REF!</v>
      </c>
      <c r="R845" s="95" t="e">
        <f>VLOOKUP(H845&amp;"Vị trí 2",#REF!,9,0)</f>
        <v>#REF!</v>
      </c>
      <c r="S845" s="95" t="e">
        <f>VLOOKUP(H845&amp;"Vị trí 3",#REF!,9,0)</f>
        <v>#REF!</v>
      </c>
      <c r="T845" s="95" t="e">
        <f>VLOOKUP(H845&amp;"Vị trí 4",#REF!,9,0)</f>
        <v>#REF!</v>
      </c>
      <c r="U845" s="237" t="e">
        <f>VLOOKUP(A845,#REF!,32,0)</f>
        <v>#REF!</v>
      </c>
      <c r="V845" s="237" t="e">
        <f>VLOOKUP(B845,#REF!,32,0)</f>
        <v>#REF!</v>
      </c>
      <c r="W845" s="237"/>
      <c r="X845" s="237"/>
      <c r="Y845" s="238" t="e">
        <f>U845/M845</f>
        <v>#REF!</v>
      </c>
      <c r="Z845" s="238" t="e">
        <f>V845/N845</f>
        <v>#REF!</v>
      </c>
      <c r="AA845" s="238"/>
      <c r="AB845" s="238"/>
      <c r="AC845" s="237" t="e">
        <f>VLOOKUP(H845,#REF!,5,0)</f>
        <v>#REF!</v>
      </c>
      <c r="AD845" s="237" t="e">
        <f>VLOOKUP($H845,#REF!,6,0)</f>
        <v>#REF!</v>
      </c>
      <c r="AE845" s="237" t="e">
        <f>VLOOKUP($H845,#REF!,7,0)</f>
        <v>#REF!</v>
      </c>
      <c r="AF845" s="237" t="e">
        <f>VLOOKUP($H845,#REF!,8,0)</f>
        <v>#REF!</v>
      </c>
      <c r="AG845" s="238" t="e">
        <f>AC845/M845</f>
        <v>#REF!</v>
      </c>
      <c r="AH845" s="238" t="e">
        <f>AD845/N845</f>
        <v>#REF!</v>
      </c>
      <c r="AI845" s="238" t="e">
        <f>AE845/O845</f>
        <v>#REF!</v>
      </c>
      <c r="AJ845" s="238" t="e">
        <f>AF845/P845</f>
        <v>#REF!</v>
      </c>
      <c r="AK845" s="86">
        <v>8.0117647058823529</v>
      </c>
      <c r="AL845" s="86"/>
      <c r="AM845" s="239" t="e">
        <f>AVERAGE(AG845:AJ845)</f>
        <v>#REF!</v>
      </c>
      <c r="AN845" s="239">
        <f>ROUNDDOWN(AK845*$AN$10/$AK$10,1)</f>
        <v>4.7</v>
      </c>
      <c r="AO845" s="98">
        <f t="shared" si="501"/>
        <v>7990</v>
      </c>
      <c r="AP845" s="98">
        <f t="shared" si="501"/>
        <v>2350</v>
      </c>
      <c r="AQ845" s="98">
        <f t="shared" si="501"/>
        <v>1880</v>
      </c>
      <c r="AR845" s="98">
        <f t="shared" si="501"/>
        <v>1175</v>
      </c>
      <c r="AS845" s="99">
        <f t="shared" si="502"/>
        <v>8000</v>
      </c>
      <c r="AT845" s="99">
        <f t="shared" si="502"/>
        <v>2400</v>
      </c>
      <c r="AU845" s="99">
        <f t="shared" si="502"/>
        <v>1900</v>
      </c>
      <c r="AV845" s="99">
        <f t="shared" si="502"/>
        <v>1200</v>
      </c>
      <c r="AW845" s="100">
        <f>AO845*0.15</f>
        <v>1198.5</v>
      </c>
      <c r="AX845" s="244" t="s">
        <v>3453</v>
      </c>
      <c r="AY845" s="101">
        <v>1540</v>
      </c>
      <c r="AZ845" s="102">
        <v>560</v>
      </c>
      <c r="BA845" s="102">
        <v>420</v>
      </c>
      <c r="BB845" s="102">
        <v>250</v>
      </c>
      <c r="BC845" s="237">
        <v>1320</v>
      </c>
      <c r="BD845" s="237">
        <v>480</v>
      </c>
      <c r="BE845" s="237">
        <v>360</v>
      </c>
      <c r="BF845" s="237">
        <v>210</v>
      </c>
      <c r="BG845" s="103">
        <f>AV845-AW845</f>
        <v>1.5</v>
      </c>
      <c r="BJ845" s="235" t="e">
        <f>M845*#REF!</f>
        <v>#REF!</v>
      </c>
      <c r="BK845" s="235" t="e">
        <f>N845*#REF!</f>
        <v>#REF!</v>
      </c>
      <c r="BL845" s="235" t="e">
        <f>O845*#REF!</f>
        <v>#REF!</v>
      </c>
      <c r="BM845" s="235" t="e">
        <f>P845*#REF!</f>
        <v>#REF!</v>
      </c>
    </row>
    <row r="846" spans="1:65" s="29" customFormat="1" ht="35.1" customHeight="1" x14ac:dyDescent="0.25">
      <c r="A846" s="83" t="str">
        <f t="shared" si="486"/>
        <v>TP16DT+1</v>
      </c>
      <c r="B846" s="83" t="str">
        <f t="shared" si="487"/>
        <v>TP16DT+2</v>
      </c>
      <c r="C846" s="83" t="str">
        <f t="shared" si="488"/>
        <v>TP16DT+3</v>
      </c>
      <c r="D846" s="83" t="str">
        <f t="shared" si="489"/>
        <v>TP16DT+4</v>
      </c>
      <c r="E846" s="18" t="s">
        <v>3453</v>
      </c>
      <c r="F846" s="85">
        <v>16</v>
      </c>
      <c r="G846" s="85"/>
      <c r="H846" s="93" t="s">
        <v>6184</v>
      </c>
      <c r="I846" s="84" t="s">
        <v>3669</v>
      </c>
      <c r="J846" s="84" t="s">
        <v>2775</v>
      </c>
      <c r="K846" s="84"/>
      <c r="L846" s="84" t="s">
        <v>3768</v>
      </c>
      <c r="M846" s="96"/>
      <c r="N846" s="96"/>
      <c r="O846" s="96"/>
      <c r="P846" s="96"/>
      <c r="Q846" s="95"/>
      <c r="R846" s="95"/>
      <c r="S846" s="95"/>
      <c r="T846" s="95"/>
      <c r="U846" s="237"/>
      <c r="V846" s="237"/>
      <c r="W846" s="237"/>
      <c r="X846" s="237"/>
      <c r="Y846" s="238"/>
      <c r="Z846" s="238"/>
      <c r="AA846" s="238"/>
      <c r="AB846" s="238"/>
      <c r="AC846" s="237"/>
      <c r="AD846" s="237"/>
      <c r="AE846" s="237"/>
      <c r="AF846" s="237"/>
      <c r="AG846" s="238"/>
      <c r="AH846" s="238"/>
      <c r="AI846" s="238"/>
      <c r="AJ846" s="238"/>
      <c r="AK846" s="86"/>
      <c r="AL846" s="86"/>
      <c r="AM846" s="239"/>
      <c r="AN846" s="239"/>
      <c r="AO846" s="98"/>
      <c r="AP846" s="98"/>
      <c r="AQ846" s="98"/>
      <c r="AR846" s="98"/>
      <c r="AS846" s="98"/>
      <c r="AT846" s="98"/>
      <c r="AU846" s="98"/>
      <c r="AV846" s="98"/>
      <c r="AW846" s="58"/>
      <c r="AX846" s="240" t="s">
        <v>3453</v>
      </c>
      <c r="AY846" s="101">
        <v>630</v>
      </c>
      <c r="AZ846" s="102">
        <v>320</v>
      </c>
      <c r="BA846" s="102">
        <v>250</v>
      </c>
      <c r="BB846" s="102">
        <v>180</v>
      </c>
      <c r="BC846" s="237">
        <v>540</v>
      </c>
      <c r="BD846" s="237">
        <v>270</v>
      </c>
      <c r="BE846" s="237">
        <v>210</v>
      </c>
      <c r="BF846" s="237">
        <v>150</v>
      </c>
      <c r="BJ846" s="235" t="e">
        <f>M846*#REF!</f>
        <v>#REF!</v>
      </c>
      <c r="BK846" s="235" t="e">
        <f>N846*#REF!</f>
        <v>#REF!</v>
      </c>
      <c r="BL846" s="235" t="e">
        <f>O846*#REF!</f>
        <v>#REF!</v>
      </c>
      <c r="BM846" s="235" t="e">
        <f>P846*#REF!</f>
        <v>#REF!</v>
      </c>
    </row>
    <row r="847" spans="1:65" s="29" customFormat="1" ht="47.25" customHeight="1" x14ac:dyDescent="0.25">
      <c r="A847" s="83" t="str">
        <f t="shared" si="486"/>
        <v>TP16DT_D1+1</v>
      </c>
      <c r="B847" s="83" t="str">
        <f t="shared" si="487"/>
        <v>TP16DT_D1+2</v>
      </c>
      <c r="C847" s="83" t="str">
        <f t="shared" si="488"/>
        <v>TP16DT_D1+3</v>
      </c>
      <c r="D847" s="83" t="str">
        <f t="shared" si="489"/>
        <v>TP16DT_D1+4</v>
      </c>
      <c r="E847" s="18" t="s">
        <v>3453</v>
      </c>
      <c r="F847" s="85"/>
      <c r="G847" s="85"/>
      <c r="H847" s="93" t="s">
        <v>6185</v>
      </c>
      <c r="I847" s="84" t="s">
        <v>6186</v>
      </c>
      <c r="J847" s="84" t="s">
        <v>2775</v>
      </c>
      <c r="K847" s="84" t="str">
        <f t="shared" si="503"/>
        <v>TP16DT_D1</v>
      </c>
      <c r="L847" s="84" t="s">
        <v>6187</v>
      </c>
      <c r="M847" s="95">
        <v>2500</v>
      </c>
      <c r="N847" s="96">
        <v>800</v>
      </c>
      <c r="O847" s="96">
        <v>550</v>
      </c>
      <c r="P847" s="96">
        <v>350</v>
      </c>
      <c r="Q847" s="95" t="e">
        <f>VLOOKUP(H847&amp;"Vị trí 1",#REF!,9,0)</f>
        <v>#REF!</v>
      </c>
      <c r="R847" s="95" t="e">
        <f>VLOOKUP(H847&amp;"Vị trí 2",#REF!,9,0)</f>
        <v>#REF!</v>
      </c>
      <c r="S847" s="95" t="e">
        <f>VLOOKUP(H847&amp;"Vị trí 3",#REF!,9,0)</f>
        <v>#REF!</v>
      </c>
      <c r="T847" s="95" t="e">
        <f>VLOOKUP(H847&amp;"Vị trí 4",#REF!,9,0)</f>
        <v>#REF!</v>
      </c>
      <c r="U847" s="237" t="e">
        <f>VLOOKUP(A847,#REF!,32,0)</f>
        <v>#REF!</v>
      </c>
      <c r="V847" s="237"/>
      <c r="W847" s="237"/>
      <c r="X847" s="237"/>
      <c r="Y847" s="238" t="e">
        <f>U847/M847</f>
        <v>#REF!</v>
      </c>
      <c r="Z847" s="238"/>
      <c r="AA847" s="238"/>
      <c r="AB847" s="238"/>
      <c r="AC847" s="237"/>
      <c r="AD847" s="237"/>
      <c r="AE847" s="237"/>
      <c r="AF847" s="237"/>
      <c r="AG847" s="238"/>
      <c r="AH847" s="238"/>
      <c r="AI847" s="238"/>
      <c r="AJ847" s="238"/>
      <c r="AK847" s="86">
        <v>7.9765636363636361</v>
      </c>
      <c r="AL847" s="86"/>
      <c r="AM847" s="239"/>
      <c r="AN847" s="239">
        <f t="shared" ref="AN847:AN854" si="504">ROUNDDOWN(AK847*$AN$10/$AK$10,1)</f>
        <v>4.7</v>
      </c>
      <c r="AO847" s="98">
        <f t="shared" ref="AO847:AR853" si="505">M847*$AN847</f>
        <v>11750</v>
      </c>
      <c r="AP847" s="98">
        <f t="shared" si="505"/>
        <v>3760</v>
      </c>
      <c r="AQ847" s="98">
        <f t="shared" si="505"/>
        <v>2585</v>
      </c>
      <c r="AR847" s="98">
        <f t="shared" si="505"/>
        <v>1645</v>
      </c>
      <c r="AS847" s="99">
        <f t="shared" ref="AS847:AV853" si="506">IF(AO847&lt;1000,ROUND(AO847,-1),ROUND(AO847,-2))</f>
        <v>11800</v>
      </c>
      <c r="AT847" s="99">
        <f t="shared" si="506"/>
        <v>3800</v>
      </c>
      <c r="AU847" s="99">
        <f t="shared" si="506"/>
        <v>2600</v>
      </c>
      <c r="AV847" s="99">
        <f t="shared" si="506"/>
        <v>1600</v>
      </c>
      <c r="AW847" s="100">
        <f t="shared" ref="AW847:AW853" si="507">AO847*0.15</f>
        <v>1762.5</v>
      </c>
      <c r="AX847" s="240" t="s">
        <v>3453</v>
      </c>
      <c r="AY847" s="101">
        <v>840</v>
      </c>
      <c r="AZ847" s="102">
        <v>420</v>
      </c>
      <c r="BA847" s="102">
        <v>350</v>
      </c>
      <c r="BB847" s="102">
        <v>210</v>
      </c>
      <c r="BC847" s="237">
        <v>720</v>
      </c>
      <c r="BD847" s="237">
        <v>360</v>
      </c>
      <c r="BE847" s="237">
        <v>300</v>
      </c>
      <c r="BF847" s="237">
        <v>180</v>
      </c>
      <c r="BG847" s="103">
        <f t="shared" ref="BG847:BG853" si="508">AV847-AW847</f>
        <v>-162.5</v>
      </c>
      <c r="BJ847" s="235" t="e">
        <f>M847*#REF!</f>
        <v>#REF!</v>
      </c>
      <c r="BK847" s="235" t="e">
        <f>N847*#REF!</f>
        <v>#REF!</v>
      </c>
      <c r="BL847" s="235" t="e">
        <f>O847*#REF!</f>
        <v>#REF!</v>
      </c>
      <c r="BM847" s="235" t="e">
        <f>P847*#REF!</f>
        <v>#REF!</v>
      </c>
    </row>
    <row r="848" spans="1:65" s="278" customFormat="1" ht="63" x14ac:dyDescent="0.25">
      <c r="A848" s="214" t="str">
        <f t="shared" si="486"/>
        <v>TP16DT_D2+1</v>
      </c>
      <c r="B848" s="214" t="str">
        <f t="shared" si="487"/>
        <v>TP16DT_D2+2</v>
      </c>
      <c r="C848" s="214" t="str">
        <f t="shared" si="488"/>
        <v>TP16DT_D2+3</v>
      </c>
      <c r="D848" s="214" t="str">
        <f t="shared" si="489"/>
        <v>TP16DT_D2+4</v>
      </c>
      <c r="E848" s="18" t="s">
        <v>3453</v>
      </c>
      <c r="F848" s="85"/>
      <c r="G848" s="85"/>
      <c r="H848" s="93" t="s">
        <v>6188</v>
      </c>
      <c r="I848" s="84" t="s">
        <v>6189</v>
      </c>
      <c r="J848" s="84" t="s">
        <v>6187</v>
      </c>
      <c r="K848" s="84" t="str">
        <f t="shared" si="503"/>
        <v>TP16DT_D2</v>
      </c>
      <c r="L848" s="84" t="s">
        <v>3768</v>
      </c>
      <c r="M848" s="95">
        <v>1800</v>
      </c>
      <c r="N848" s="96">
        <v>700</v>
      </c>
      <c r="O848" s="96">
        <v>500</v>
      </c>
      <c r="P848" s="96">
        <v>300</v>
      </c>
      <c r="Q848" s="95" t="e">
        <f>VLOOKUP(H848&amp;"Vị trí 1",#REF!,9,0)</f>
        <v>#REF!</v>
      </c>
      <c r="R848" s="95" t="e">
        <f>VLOOKUP(H848&amp;"Vị trí 2",#REF!,9,0)</f>
        <v>#REF!</v>
      </c>
      <c r="S848" s="95" t="e">
        <f>VLOOKUP(H848&amp;"Vị trí 3",#REF!,9,0)</f>
        <v>#REF!</v>
      </c>
      <c r="T848" s="95" t="e">
        <f>VLOOKUP(H848&amp;"Vị trí 4",#REF!,9,0)</f>
        <v>#REF!</v>
      </c>
      <c r="U848" s="250"/>
      <c r="V848" s="250"/>
      <c r="W848" s="250"/>
      <c r="X848" s="250"/>
      <c r="Y848" s="251"/>
      <c r="Z848" s="251"/>
      <c r="AA848" s="251"/>
      <c r="AB848" s="251"/>
      <c r="AC848" s="250"/>
      <c r="AD848" s="250"/>
      <c r="AE848" s="250"/>
      <c r="AF848" s="250"/>
      <c r="AG848" s="251"/>
      <c r="AH848" s="251"/>
      <c r="AI848" s="251">
        <f>MIN(AK849:AK894)</f>
        <v>4.0545454545454547</v>
      </c>
      <c r="AJ848" s="251">
        <f>MAX(AK849:AK894)</f>
        <v>8.01</v>
      </c>
      <c r="AK848" s="86">
        <v>8.01</v>
      </c>
      <c r="AL848" s="86"/>
      <c r="AM848" s="252"/>
      <c r="AN848" s="239">
        <f t="shared" si="504"/>
        <v>4.7</v>
      </c>
      <c r="AO848" s="98">
        <f t="shared" si="505"/>
        <v>8460</v>
      </c>
      <c r="AP848" s="98">
        <f t="shared" si="505"/>
        <v>3290</v>
      </c>
      <c r="AQ848" s="98">
        <f t="shared" si="505"/>
        <v>2350</v>
      </c>
      <c r="AR848" s="98">
        <f t="shared" si="505"/>
        <v>1410</v>
      </c>
      <c r="AS848" s="99">
        <f t="shared" si="506"/>
        <v>8500</v>
      </c>
      <c r="AT848" s="99">
        <f t="shared" si="506"/>
        <v>3300</v>
      </c>
      <c r="AU848" s="99">
        <f t="shared" si="506"/>
        <v>2400</v>
      </c>
      <c r="AV848" s="99">
        <f t="shared" si="506"/>
        <v>1400</v>
      </c>
      <c r="AW848" s="100">
        <f t="shared" si="507"/>
        <v>1269</v>
      </c>
      <c r="AX848" s="253" t="s">
        <v>32</v>
      </c>
      <c r="AY848" s="276"/>
      <c r="AZ848" s="277"/>
      <c r="BA848" s="277"/>
      <c r="BB848" s="277"/>
      <c r="BC848" s="250"/>
      <c r="BD848" s="250"/>
      <c r="BE848" s="250"/>
      <c r="BF848" s="250"/>
      <c r="BG848" s="103">
        <f t="shared" si="508"/>
        <v>131</v>
      </c>
    </row>
    <row r="849" spans="1:65" s="29" customFormat="1" ht="35.1" customHeight="1" x14ac:dyDescent="0.25">
      <c r="A849" s="83" t="str">
        <f t="shared" si="486"/>
        <v>TP17DT+1</v>
      </c>
      <c r="B849" s="83" t="str">
        <f t="shared" si="487"/>
        <v>TP17DT+2</v>
      </c>
      <c r="C849" s="83" t="str">
        <f t="shared" si="488"/>
        <v>TP17DT+3</v>
      </c>
      <c r="D849" s="83" t="str">
        <f t="shared" si="489"/>
        <v>TP17DT+4</v>
      </c>
      <c r="E849" s="18" t="s">
        <v>3453</v>
      </c>
      <c r="F849" s="85">
        <v>17</v>
      </c>
      <c r="G849" s="85"/>
      <c r="H849" s="93" t="s">
        <v>6190</v>
      </c>
      <c r="I849" s="84" t="s">
        <v>6191</v>
      </c>
      <c r="J849" s="84" t="s">
        <v>3591</v>
      </c>
      <c r="K849" s="84" t="str">
        <f t="shared" si="503"/>
        <v>TP17DT</v>
      </c>
      <c r="L849" s="84" t="s">
        <v>6192</v>
      </c>
      <c r="M849" s="95">
        <v>2000</v>
      </c>
      <c r="N849" s="95">
        <v>1000</v>
      </c>
      <c r="O849" s="96">
        <v>700</v>
      </c>
      <c r="P849" s="96">
        <v>300</v>
      </c>
      <c r="Q849" s="95" t="e">
        <f>VLOOKUP(H849&amp;"Vị trí 1",#REF!,9,0)</f>
        <v>#REF!</v>
      </c>
      <c r="R849" s="95" t="e">
        <f>VLOOKUP(H849&amp;"Vị trí 2",#REF!,9,0)</f>
        <v>#REF!</v>
      </c>
      <c r="S849" s="95" t="e">
        <f>VLOOKUP(H849&amp;"Vị trí 3",#REF!,9,0)</f>
        <v>#REF!</v>
      </c>
      <c r="T849" s="95" t="e">
        <f>VLOOKUP(H849&amp;"Vị trí 4",#REF!,9,0)</f>
        <v>#REF!</v>
      </c>
      <c r="U849" s="237"/>
      <c r="V849" s="237"/>
      <c r="W849" s="237"/>
      <c r="X849" s="237"/>
      <c r="Y849" s="238"/>
      <c r="Z849" s="238"/>
      <c r="AA849" s="238"/>
      <c r="AB849" s="238"/>
      <c r="AC849" s="237"/>
      <c r="AD849" s="237"/>
      <c r="AE849" s="237"/>
      <c r="AF849" s="237"/>
      <c r="AG849" s="238"/>
      <c r="AH849" s="238"/>
      <c r="AI849" s="238"/>
      <c r="AJ849" s="238"/>
      <c r="AK849" s="86">
        <v>8.01</v>
      </c>
      <c r="AL849" s="86"/>
      <c r="AM849" s="239"/>
      <c r="AN849" s="239">
        <f t="shared" si="504"/>
        <v>4.7</v>
      </c>
      <c r="AO849" s="98">
        <f t="shared" si="505"/>
        <v>9400</v>
      </c>
      <c r="AP849" s="98">
        <f t="shared" si="505"/>
        <v>4700</v>
      </c>
      <c r="AQ849" s="98">
        <f t="shared" si="505"/>
        <v>3290</v>
      </c>
      <c r="AR849" s="98">
        <f t="shared" si="505"/>
        <v>1410</v>
      </c>
      <c r="AS849" s="99">
        <f t="shared" si="506"/>
        <v>9400</v>
      </c>
      <c r="AT849" s="99">
        <f t="shared" si="506"/>
        <v>4700</v>
      </c>
      <c r="AU849" s="99">
        <f t="shared" si="506"/>
        <v>3300</v>
      </c>
      <c r="AV849" s="99">
        <f t="shared" si="506"/>
        <v>1400</v>
      </c>
      <c r="AW849" s="100">
        <f t="shared" si="507"/>
        <v>1410</v>
      </c>
      <c r="AX849" s="240" t="s">
        <v>32</v>
      </c>
      <c r="AY849" s="101"/>
      <c r="AZ849" s="102"/>
      <c r="BA849" s="102"/>
      <c r="BB849" s="102"/>
      <c r="BC849" s="237"/>
      <c r="BD849" s="237"/>
      <c r="BE849" s="237"/>
      <c r="BF849" s="237"/>
      <c r="BG849" s="103">
        <f t="shared" si="508"/>
        <v>-10</v>
      </c>
    </row>
    <row r="850" spans="1:65" s="29" customFormat="1" ht="35.1" customHeight="1" x14ac:dyDescent="0.25">
      <c r="A850" s="83" t="str">
        <f t="shared" si="486"/>
        <v>TP18DT+1</v>
      </c>
      <c r="B850" s="83" t="str">
        <f t="shared" si="487"/>
        <v>TP18DT+2</v>
      </c>
      <c r="C850" s="83" t="str">
        <f t="shared" si="488"/>
        <v>TP18DT+3</v>
      </c>
      <c r="D850" s="83" t="str">
        <f t="shared" si="489"/>
        <v>TP18DT+4</v>
      </c>
      <c r="E850" s="18" t="s">
        <v>3453</v>
      </c>
      <c r="F850" s="85">
        <v>18</v>
      </c>
      <c r="G850" s="85"/>
      <c r="H850" s="93" t="s">
        <v>6193</v>
      </c>
      <c r="I850" s="84" t="s">
        <v>261</v>
      </c>
      <c r="J850" s="84" t="s">
        <v>6194</v>
      </c>
      <c r="K850" s="84" t="str">
        <f t="shared" si="503"/>
        <v>TP18DT</v>
      </c>
      <c r="L850" s="84" t="s">
        <v>5421</v>
      </c>
      <c r="M850" s="95">
        <v>4000</v>
      </c>
      <c r="N850" s="95">
        <v>1000</v>
      </c>
      <c r="O850" s="96">
        <v>800</v>
      </c>
      <c r="P850" s="96">
        <v>600</v>
      </c>
      <c r="Q850" s="95" t="e">
        <f>VLOOKUP(H850&amp;"Vị trí 1",#REF!,9,0)</f>
        <v>#REF!</v>
      </c>
      <c r="R850" s="95" t="e">
        <f>VLOOKUP(H850&amp;"Vị trí 2",#REF!,9,0)</f>
        <v>#REF!</v>
      </c>
      <c r="S850" s="95" t="e">
        <f>VLOOKUP(H850&amp;"Vị trí 3",#REF!,9,0)</f>
        <v>#REF!</v>
      </c>
      <c r="T850" s="95" t="e">
        <f>VLOOKUP(H850&amp;"Vị trí 4",#REF!,9,0)</f>
        <v>#REF!</v>
      </c>
      <c r="U850" s="237"/>
      <c r="V850" s="237"/>
      <c r="W850" s="237"/>
      <c r="X850" s="237"/>
      <c r="Y850" s="238"/>
      <c r="Z850" s="238"/>
      <c r="AA850" s="238"/>
      <c r="AB850" s="238"/>
      <c r="AC850" s="237"/>
      <c r="AD850" s="237"/>
      <c r="AE850" s="237"/>
      <c r="AF850" s="237"/>
      <c r="AG850" s="238"/>
      <c r="AH850" s="238"/>
      <c r="AI850" s="238"/>
      <c r="AJ850" s="238"/>
      <c r="AK850" s="86">
        <v>8.01</v>
      </c>
      <c r="AL850" s="86"/>
      <c r="AM850" s="239"/>
      <c r="AN850" s="239">
        <f t="shared" si="504"/>
        <v>4.7</v>
      </c>
      <c r="AO850" s="98">
        <f t="shared" si="505"/>
        <v>18800</v>
      </c>
      <c r="AP850" s="98">
        <f t="shared" si="505"/>
        <v>4700</v>
      </c>
      <c r="AQ850" s="98">
        <f t="shared" si="505"/>
        <v>3760</v>
      </c>
      <c r="AR850" s="98">
        <f t="shared" si="505"/>
        <v>2820</v>
      </c>
      <c r="AS850" s="99">
        <f t="shared" si="506"/>
        <v>18800</v>
      </c>
      <c r="AT850" s="99">
        <f t="shared" si="506"/>
        <v>4700</v>
      </c>
      <c r="AU850" s="99">
        <f t="shared" si="506"/>
        <v>3800</v>
      </c>
      <c r="AV850" s="99">
        <f t="shared" si="506"/>
        <v>2800</v>
      </c>
      <c r="AW850" s="100">
        <f t="shared" si="507"/>
        <v>2820</v>
      </c>
      <c r="AX850" s="240" t="s">
        <v>32</v>
      </c>
      <c r="AY850" s="101">
        <v>1120</v>
      </c>
      <c r="AZ850" s="102">
        <v>560</v>
      </c>
      <c r="BA850" s="102">
        <v>420</v>
      </c>
      <c r="BB850" s="102">
        <v>280</v>
      </c>
      <c r="BC850" s="237">
        <v>960</v>
      </c>
      <c r="BD850" s="237">
        <v>480</v>
      </c>
      <c r="BE850" s="237">
        <v>360</v>
      </c>
      <c r="BF850" s="237">
        <v>240</v>
      </c>
      <c r="BG850" s="103">
        <f t="shared" si="508"/>
        <v>-20</v>
      </c>
      <c r="BJ850" s="235" t="e">
        <f>M850*#REF!</f>
        <v>#REF!</v>
      </c>
      <c r="BK850" s="235" t="e">
        <f>N850*#REF!</f>
        <v>#REF!</v>
      </c>
      <c r="BL850" s="235" t="e">
        <f>O850*#REF!</f>
        <v>#REF!</v>
      </c>
      <c r="BM850" s="235" t="e">
        <f>P850*#REF!</f>
        <v>#REF!</v>
      </c>
    </row>
    <row r="851" spans="1:65" s="29" customFormat="1" ht="63" customHeight="1" x14ac:dyDescent="0.25">
      <c r="A851" s="83" t="str">
        <f t="shared" si="486"/>
        <v>TP19DT+1</v>
      </c>
      <c r="B851" s="83" t="str">
        <f t="shared" si="487"/>
        <v>TP19DT+2</v>
      </c>
      <c r="C851" s="83" t="str">
        <f t="shared" si="488"/>
        <v>TP19DT+3</v>
      </c>
      <c r="D851" s="83" t="str">
        <f t="shared" si="489"/>
        <v>TP19DT+4</v>
      </c>
      <c r="E851" s="18" t="s">
        <v>3453</v>
      </c>
      <c r="F851" s="85">
        <v>19</v>
      </c>
      <c r="G851" s="85"/>
      <c r="H851" s="93" t="s">
        <v>6195</v>
      </c>
      <c r="I851" s="84" t="s">
        <v>6196</v>
      </c>
      <c r="J851" s="84" t="s">
        <v>6194</v>
      </c>
      <c r="K851" s="84" t="str">
        <f t="shared" si="503"/>
        <v>TP19DT</v>
      </c>
      <c r="L851" s="84" t="s">
        <v>6197</v>
      </c>
      <c r="M851" s="95">
        <v>2200</v>
      </c>
      <c r="N851" s="96">
        <v>800</v>
      </c>
      <c r="O851" s="96">
        <v>600</v>
      </c>
      <c r="P851" s="96">
        <v>350</v>
      </c>
      <c r="Q851" s="95" t="e">
        <f>VLOOKUP(H851&amp;"Vị trí 1",#REF!,9,0)</f>
        <v>#REF!</v>
      </c>
      <c r="R851" s="95" t="e">
        <f>VLOOKUP(H851&amp;"Vị trí 2",#REF!,9,0)</f>
        <v>#REF!</v>
      </c>
      <c r="S851" s="95" t="e">
        <f>VLOOKUP(H851&amp;"Vị trí 3",#REF!,9,0)</f>
        <v>#REF!</v>
      </c>
      <c r="T851" s="95" t="e">
        <f>VLOOKUP(H851&amp;"Vị trí 4",#REF!,9,0)</f>
        <v>#REF!</v>
      </c>
      <c r="U851" s="237" t="e">
        <f>VLOOKUP(A851,#REF!,32,0)</f>
        <v>#REF!</v>
      </c>
      <c r="V851" s="237"/>
      <c r="W851" s="237"/>
      <c r="X851" s="237"/>
      <c r="Y851" s="238" t="e">
        <f>U851/M851</f>
        <v>#REF!</v>
      </c>
      <c r="Z851" s="238"/>
      <c r="AA851" s="238"/>
      <c r="AB851" s="238"/>
      <c r="AC851" s="237"/>
      <c r="AD851" s="237"/>
      <c r="AE851" s="237"/>
      <c r="AF851" s="237"/>
      <c r="AG851" s="238"/>
      <c r="AH851" s="238"/>
      <c r="AI851" s="238"/>
      <c r="AJ851" s="238"/>
      <c r="AK851" s="86">
        <v>7.9945454545454542</v>
      </c>
      <c r="AL851" s="86"/>
      <c r="AM851" s="239"/>
      <c r="AN851" s="239">
        <f t="shared" si="504"/>
        <v>4.7</v>
      </c>
      <c r="AO851" s="98">
        <f t="shared" si="505"/>
        <v>10340</v>
      </c>
      <c r="AP851" s="98">
        <f t="shared" si="505"/>
        <v>3760</v>
      </c>
      <c r="AQ851" s="98">
        <f t="shared" si="505"/>
        <v>2820</v>
      </c>
      <c r="AR851" s="98">
        <f t="shared" si="505"/>
        <v>1645</v>
      </c>
      <c r="AS851" s="99">
        <f t="shared" si="506"/>
        <v>10300</v>
      </c>
      <c r="AT851" s="99">
        <f t="shared" si="506"/>
        <v>3800</v>
      </c>
      <c r="AU851" s="99">
        <f t="shared" si="506"/>
        <v>2800</v>
      </c>
      <c r="AV851" s="99">
        <f t="shared" si="506"/>
        <v>1600</v>
      </c>
      <c r="AW851" s="100">
        <f t="shared" si="507"/>
        <v>1551</v>
      </c>
      <c r="AX851" s="240" t="s">
        <v>32</v>
      </c>
      <c r="AY851" s="101">
        <v>1540</v>
      </c>
      <c r="AZ851" s="102">
        <v>700</v>
      </c>
      <c r="BA851" s="102">
        <v>560</v>
      </c>
      <c r="BB851" s="102">
        <v>420</v>
      </c>
      <c r="BC851" s="237">
        <v>1320</v>
      </c>
      <c r="BD851" s="237">
        <v>600</v>
      </c>
      <c r="BE851" s="237">
        <v>480</v>
      </c>
      <c r="BF851" s="237">
        <v>360</v>
      </c>
      <c r="BG851" s="103">
        <f t="shared" si="508"/>
        <v>49</v>
      </c>
      <c r="BJ851" s="235" t="e">
        <f>M851*#REF!</f>
        <v>#REF!</v>
      </c>
      <c r="BK851" s="235" t="e">
        <f>N851*#REF!</f>
        <v>#REF!</v>
      </c>
      <c r="BL851" s="235" t="e">
        <f>O851*#REF!</f>
        <v>#REF!</v>
      </c>
      <c r="BM851" s="235" t="e">
        <f>P851*#REF!</f>
        <v>#REF!</v>
      </c>
    </row>
    <row r="852" spans="1:65" s="29" customFormat="1" ht="47.25" x14ac:dyDescent="0.25">
      <c r="A852" s="83" t="str">
        <f t="shared" si="486"/>
        <v>TP20DT+1</v>
      </c>
      <c r="B852" s="83" t="str">
        <f t="shared" si="487"/>
        <v>TP20DT+2</v>
      </c>
      <c r="C852" s="83" t="str">
        <f t="shared" si="488"/>
        <v>TP20DT+3</v>
      </c>
      <c r="D852" s="83" t="str">
        <f t="shared" si="489"/>
        <v>TP20DT+4</v>
      </c>
      <c r="E852" s="18" t="s">
        <v>3453</v>
      </c>
      <c r="F852" s="85">
        <v>20</v>
      </c>
      <c r="G852" s="85"/>
      <c r="H852" s="93" t="s">
        <v>6198</v>
      </c>
      <c r="I852" s="84" t="s">
        <v>3765</v>
      </c>
      <c r="J852" s="84" t="s">
        <v>2775</v>
      </c>
      <c r="K852" s="84" t="str">
        <f t="shared" si="503"/>
        <v>TP20DT</v>
      </c>
      <c r="L852" s="84" t="s">
        <v>6118</v>
      </c>
      <c r="M852" s="96">
        <v>900</v>
      </c>
      <c r="N852" s="96">
        <v>450</v>
      </c>
      <c r="O852" s="96">
        <v>350</v>
      </c>
      <c r="P852" s="96">
        <v>250</v>
      </c>
      <c r="Q852" s="95" t="e">
        <f>VLOOKUP(H852&amp;"Vị trí 1",#REF!,9,0)</f>
        <v>#REF!</v>
      </c>
      <c r="R852" s="95" t="e">
        <f>VLOOKUP(H852&amp;"Vị trí 2",#REF!,9,0)</f>
        <v>#REF!</v>
      </c>
      <c r="S852" s="95" t="e">
        <f>VLOOKUP(H852&amp;"Vị trí 3",#REF!,9,0)</f>
        <v>#REF!</v>
      </c>
      <c r="T852" s="95" t="e">
        <f>VLOOKUP(H852&amp;"Vị trí 4",#REF!,9,0)</f>
        <v>#REF!</v>
      </c>
      <c r="U852" s="237"/>
      <c r="V852" s="237"/>
      <c r="W852" s="237"/>
      <c r="X852" s="237"/>
      <c r="Y852" s="238"/>
      <c r="Z852" s="238"/>
      <c r="AA852" s="238"/>
      <c r="AB852" s="238"/>
      <c r="AC852" s="237"/>
      <c r="AD852" s="237"/>
      <c r="AE852" s="237"/>
      <c r="AF852" s="237"/>
      <c r="AG852" s="238"/>
      <c r="AH852" s="238"/>
      <c r="AI852" s="238"/>
      <c r="AJ852" s="238"/>
      <c r="AK852" s="86">
        <v>8.01</v>
      </c>
      <c r="AL852" s="86"/>
      <c r="AM852" s="239"/>
      <c r="AN852" s="239">
        <f t="shared" si="504"/>
        <v>4.7</v>
      </c>
      <c r="AO852" s="98">
        <f t="shared" si="505"/>
        <v>4230</v>
      </c>
      <c r="AP852" s="98">
        <f t="shared" si="505"/>
        <v>2115</v>
      </c>
      <c r="AQ852" s="98">
        <f t="shared" si="505"/>
        <v>1645</v>
      </c>
      <c r="AR852" s="98">
        <f t="shared" si="505"/>
        <v>1175</v>
      </c>
      <c r="AS852" s="99">
        <f t="shared" si="506"/>
        <v>4200</v>
      </c>
      <c r="AT852" s="99">
        <f t="shared" si="506"/>
        <v>2100</v>
      </c>
      <c r="AU852" s="99">
        <f t="shared" si="506"/>
        <v>1600</v>
      </c>
      <c r="AV852" s="99">
        <f t="shared" si="506"/>
        <v>1200</v>
      </c>
      <c r="AW852" s="100">
        <f t="shared" si="507"/>
        <v>634.5</v>
      </c>
      <c r="AX852" s="240" t="s">
        <v>32</v>
      </c>
      <c r="AY852" s="101"/>
      <c r="AZ852" s="102"/>
      <c r="BA852" s="102"/>
      <c r="BB852" s="102"/>
      <c r="BC852" s="237"/>
      <c r="BD852" s="237"/>
      <c r="BE852" s="237"/>
      <c r="BF852" s="237"/>
      <c r="BG852" s="103">
        <f t="shared" si="508"/>
        <v>565.5</v>
      </c>
    </row>
    <row r="853" spans="1:65" s="29" customFormat="1" ht="35.1" customHeight="1" x14ac:dyDescent="0.25">
      <c r="A853" s="83" t="str">
        <f t="shared" si="486"/>
        <v>TP21DT+1</v>
      </c>
      <c r="B853" s="83" t="str">
        <f t="shared" si="487"/>
        <v>TP21DT+2</v>
      </c>
      <c r="C853" s="83" t="str">
        <f t="shared" si="488"/>
        <v>TP21DT+3</v>
      </c>
      <c r="D853" s="83" t="str">
        <f t="shared" si="489"/>
        <v>TP21DT+4</v>
      </c>
      <c r="E853" s="18" t="s">
        <v>3453</v>
      </c>
      <c r="F853" s="85">
        <v>21</v>
      </c>
      <c r="G853" s="85"/>
      <c r="H853" s="93" t="s">
        <v>6199</v>
      </c>
      <c r="I853" s="84" t="s">
        <v>6200</v>
      </c>
      <c r="J853" s="84" t="s">
        <v>5421</v>
      </c>
      <c r="K853" s="84" t="str">
        <f t="shared" si="503"/>
        <v>TP21DT</v>
      </c>
      <c r="L853" s="84" t="s">
        <v>6201</v>
      </c>
      <c r="M853" s="95">
        <v>1200</v>
      </c>
      <c r="N853" s="96">
        <v>600</v>
      </c>
      <c r="O853" s="96">
        <v>500</v>
      </c>
      <c r="P853" s="96">
        <v>300</v>
      </c>
      <c r="Q853" s="95" t="e">
        <f>VLOOKUP(H853&amp;"Vị trí 1",#REF!,9,0)</f>
        <v>#REF!</v>
      </c>
      <c r="R853" s="95" t="e">
        <f>VLOOKUP(H853&amp;"Vị trí 2",#REF!,9,0)</f>
        <v>#REF!</v>
      </c>
      <c r="S853" s="95" t="e">
        <f>VLOOKUP(H853&amp;"Vị trí 3",#REF!,9,0)</f>
        <v>#REF!</v>
      </c>
      <c r="T853" s="95" t="e">
        <f>VLOOKUP(H853&amp;"Vị trí 4",#REF!,9,0)</f>
        <v>#REF!</v>
      </c>
      <c r="U853" s="237"/>
      <c r="V853" s="237"/>
      <c r="W853" s="237"/>
      <c r="X853" s="237"/>
      <c r="Y853" s="238"/>
      <c r="Z853" s="238"/>
      <c r="AA853" s="238"/>
      <c r="AB853" s="238"/>
      <c r="AC853" s="237"/>
      <c r="AD853" s="237"/>
      <c r="AE853" s="237"/>
      <c r="AF853" s="237"/>
      <c r="AG853" s="238"/>
      <c r="AH853" s="238"/>
      <c r="AI853" s="238"/>
      <c r="AJ853" s="238"/>
      <c r="AK853" s="86">
        <v>8.0066666666666659</v>
      </c>
      <c r="AL853" s="86"/>
      <c r="AM853" s="239"/>
      <c r="AN853" s="239">
        <f t="shared" si="504"/>
        <v>4.7</v>
      </c>
      <c r="AO853" s="98">
        <f t="shared" si="505"/>
        <v>5640</v>
      </c>
      <c r="AP853" s="98">
        <f t="shared" si="505"/>
        <v>2820</v>
      </c>
      <c r="AQ853" s="98">
        <f t="shared" si="505"/>
        <v>2350</v>
      </c>
      <c r="AR853" s="98">
        <f t="shared" si="505"/>
        <v>1410</v>
      </c>
      <c r="AS853" s="99">
        <f t="shared" si="506"/>
        <v>5600</v>
      </c>
      <c r="AT853" s="99">
        <f t="shared" si="506"/>
        <v>2800</v>
      </c>
      <c r="AU853" s="99">
        <f t="shared" si="506"/>
        <v>2400</v>
      </c>
      <c r="AV853" s="99">
        <f t="shared" si="506"/>
        <v>1400</v>
      </c>
      <c r="AW853" s="100">
        <f t="shared" si="507"/>
        <v>846</v>
      </c>
      <c r="AX853" s="240" t="s">
        <v>32</v>
      </c>
      <c r="AY853" s="101">
        <v>1960</v>
      </c>
      <c r="AZ853" s="102">
        <v>980</v>
      </c>
      <c r="BA853" s="102">
        <v>630</v>
      </c>
      <c r="BB853" s="102">
        <v>560</v>
      </c>
      <c r="BC853" s="237">
        <v>1680</v>
      </c>
      <c r="BD853" s="237">
        <v>840</v>
      </c>
      <c r="BE853" s="237">
        <v>540</v>
      </c>
      <c r="BF853" s="237">
        <v>480</v>
      </c>
      <c r="BG853" s="103">
        <f t="shared" si="508"/>
        <v>554</v>
      </c>
      <c r="BJ853" s="235" t="e">
        <f>M853*#REF!</f>
        <v>#REF!</v>
      </c>
      <c r="BK853" s="235" t="e">
        <f>N853*#REF!</f>
        <v>#REF!</v>
      </c>
      <c r="BL853" s="235" t="e">
        <f>O853*#REF!</f>
        <v>#REF!</v>
      </c>
      <c r="BM853" s="235" t="e">
        <f>P853*#REF!</f>
        <v>#REF!</v>
      </c>
    </row>
    <row r="854" spans="1:65" s="280" customFormat="1" ht="35.1" customHeight="1" x14ac:dyDescent="0.25">
      <c r="A854" s="256" t="str">
        <f t="shared" si="486"/>
        <v>VC+1</v>
      </c>
      <c r="B854" s="256" t="str">
        <f t="shared" si="487"/>
        <v>VC+2</v>
      </c>
      <c r="C854" s="256" t="str">
        <f t="shared" si="488"/>
        <v>VC+3</v>
      </c>
      <c r="D854" s="256" t="str">
        <f t="shared" si="489"/>
        <v>VC+4</v>
      </c>
      <c r="E854" s="280" t="s">
        <v>32</v>
      </c>
      <c r="F854" s="184" t="s">
        <v>3477</v>
      </c>
      <c r="G854" s="184"/>
      <c r="H854" s="185" t="s">
        <v>32</v>
      </c>
      <c r="I854" s="258" t="s">
        <v>6202</v>
      </c>
      <c r="J854" s="258"/>
      <c r="K854" s="258"/>
      <c r="L854" s="258"/>
      <c r="M854" s="260"/>
      <c r="N854" s="260"/>
      <c r="O854" s="260"/>
      <c r="P854" s="260"/>
      <c r="Q854" s="261"/>
      <c r="R854" s="261"/>
      <c r="S854" s="261"/>
      <c r="T854" s="261"/>
      <c r="U854" s="259"/>
      <c r="V854" s="259"/>
      <c r="W854" s="259"/>
      <c r="X854" s="259"/>
      <c r="Y854" s="262"/>
      <c r="Z854" s="262"/>
      <c r="AA854" s="262"/>
      <c r="AB854" s="262"/>
      <c r="AC854" s="259"/>
      <c r="AD854" s="259"/>
      <c r="AE854" s="259"/>
      <c r="AF854" s="259"/>
      <c r="AG854" s="262"/>
      <c r="AH854" s="262"/>
      <c r="AI854" s="262"/>
      <c r="AJ854" s="262"/>
      <c r="AK854" s="263">
        <f>AVERAGE(AK856:AK900)</f>
        <v>5.3694566362162925</v>
      </c>
      <c r="AL854" s="263"/>
      <c r="AM854" s="264"/>
      <c r="AN854" s="265">
        <f t="shared" si="504"/>
        <v>3.1</v>
      </c>
      <c r="AO854" s="266"/>
      <c r="AP854" s="266"/>
      <c r="AQ854" s="266"/>
      <c r="AR854" s="266"/>
      <c r="AS854" s="266"/>
      <c r="AT854" s="266"/>
      <c r="AU854" s="266"/>
      <c r="AV854" s="266"/>
      <c r="AW854" s="189"/>
      <c r="AX854" s="267" t="s">
        <v>32</v>
      </c>
      <c r="AY854" s="268">
        <v>2450</v>
      </c>
      <c r="AZ854" s="269">
        <v>1050</v>
      </c>
      <c r="BA854" s="269">
        <v>630</v>
      </c>
      <c r="BB854" s="269">
        <v>560</v>
      </c>
      <c r="BC854" s="270">
        <v>2100</v>
      </c>
      <c r="BD854" s="270">
        <v>900</v>
      </c>
      <c r="BE854" s="270">
        <v>540</v>
      </c>
      <c r="BF854" s="270">
        <v>480</v>
      </c>
      <c r="BJ854" s="271" t="e">
        <f>M854*#REF!</f>
        <v>#REF!</v>
      </c>
      <c r="BK854" s="271" t="e">
        <f>N854*#REF!</f>
        <v>#REF!</v>
      </c>
      <c r="BL854" s="271" t="e">
        <f>O854*#REF!</f>
        <v>#REF!</v>
      </c>
      <c r="BM854" s="271" t="e">
        <f>P854*#REF!</f>
        <v>#REF!</v>
      </c>
    </row>
    <row r="855" spans="1:65" s="29" customFormat="1" ht="35.1" customHeight="1" x14ac:dyDescent="0.25">
      <c r="A855" s="83" t="str">
        <f t="shared" si="486"/>
        <v>VC1DT+1</v>
      </c>
      <c r="B855" s="83" t="str">
        <f t="shared" si="487"/>
        <v>VC1DT+2</v>
      </c>
      <c r="C855" s="83" t="str">
        <f t="shared" si="488"/>
        <v>VC1DT+3</v>
      </c>
      <c r="D855" s="83" t="str">
        <f t="shared" si="489"/>
        <v>VC1DT+4</v>
      </c>
      <c r="E855" s="29" t="s">
        <v>32</v>
      </c>
      <c r="F855" s="85">
        <v>1</v>
      </c>
      <c r="G855" s="85"/>
      <c r="H855" s="93" t="s">
        <v>6203</v>
      </c>
      <c r="I855" s="84" t="s">
        <v>50</v>
      </c>
      <c r="J855" s="84" t="s">
        <v>6204</v>
      </c>
      <c r="K855" s="84"/>
      <c r="L855" s="84" t="s">
        <v>6205</v>
      </c>
      <c r="M855" s="96"/>
      <c r="N855" s="96"/>
      <c r="O855" s="96"/>
      <c r="P855" s="96"/>
      <c r="Q855" s="95"/>
      <c r="R855" s="95"/>
      <c r="S855" s="95"/>
      <c r="T855" s="95"/>
      <c r="U855" s="237" t="e">
        <f>VLOOKUP(A855,#REF!,32,0)</f>
        <v>#REF!</v>
      </c>
      <c r="V855" s="237"/>
      <c r="W855" s="237"/>
      <c r="X855" s="237"/>
      <c r="Y855" s="238" t="e">
        <f>U855/M855</f>
        <v>#REF!</v>
      </c>
      <c r="Z855" s="238"/>
      <c r="AA855" s="238"/>
      <c r="AB855" s="238"/>
      <c r="AC855" s="237"/>
      <c r="AD855" s="237"/>
      <c r="AE855" s="237"/>
      <c r="AF855" s="237"/>
      <c r="AG855" s="238"/>
      <c r="AH855" s="238"/>
      <c r="AI855" s="238"/>
      <c r="AJ855" s="238"/>
      <c r="AK855" s="86"/>
      <c r="AL855" s="86"/>
      <c r="AM855" s="239"/>
      <c r="AN855" s="239"/>
      <c r="AO855" s="98"/>
      <c r="AP855" s="98"/>
      <c r="AQ855" s="98"/>
      <c r="AR855" s="98"/>
      <c r="AS855" s="98"/>
      <c r="AT855" s="98"/>
      <c r="AU855" s="98"/>
      <c r="AV855" s="98"/>
      <c r="AW855" s="58"/>
      <c r="AX855" s="240" t="s">
        <v>32</v>
      </c>
      <c r="AY855" s="101">
        <v>2100</v>
      </c>
      <c r="AZ855" s="102">
        <v>1050</v>
      </c>
      <c r="BA855" s="102">
        <v>630</v>
      </c>
      <c r="BB855" s="102">
        <v>560</v>
      </c>
      <c r="BC855" s="237">
        <v>1800</v>
      </c>
      <c r="BD855" s="237">
        <v>900</v>
      </c>
      <c r="BE855" s="237">
        <v>540</v>
      </c>
      <c r="BF855" s="237">
        <v>480</v>
      </c>
      <c r="BJ855" s="235" t="e">
        <f>M855*#REF!</f>
        <v>#REF!</v>
      </c>
      <c r="BK855" s="235" t="e">
        <f>N855*#REF!</f>
        <v>#REF!</v>
      </c>
      <c r="BL855" s="235" t="e">
        <f>O855*#REF!</f>
        <v>#REF!</v>
      </c>
      <c r="BM855" s="235" t="e">
        <f>P855*#REF!</f>
        <v>#REF!</v>
      </c>
    </row>
    <row r="856" spans="1:65" s="29" customFormat="1" ht="35.1" customHeight="1" x14ac:dyDescent="0.25">
      <c r="A856" s="83" t="str">
        <f t="shared" si="486"/>
        <v>VC1DT_D1+1</v>
      </c>
      <c r="B856" s="83" t="str">
        <f t="shared" si="487"/>
        <v>VC1DT_D1+2</v>
      </c>
      <c r="C856" s="83" t="str">
        <f t="shared" si="488"/>
        <v>VC1DT_D1+3</v>
      </c>
      <c r="D856" s="83" t="str">
        <f t="shared" si="489"/>
        <v>VC1DT_D1+4</v>
      </c>
      <c r="E856" s="29" t="s">
        <v>32</v>
      </c>
      <c r="F856" s="85"/>
      <c r="G856" s="85"/>
      <c r="H856" s="93" t="s">
        <v>6206</v>
      </c>
      <c r="I856" s="84" t="s">
        <v>6207</v>
      </c>
      <c r="J856" s="84" t="s">
        <v>6204</v>
      </c>
      <c r="K856" s="84" t="str">
        <f t="shared" si="503"/>
        <v>VC1DT_D1</v>
      </c>
      <c r="L856" s="84" t="s">
        <v>6208</v>
      </c>
      <c r="M856" s="95">
        <v>1600</v>
      </c>
      <c r="N856" s="96">
        <v>800</v>
      </c>
      <c r="O856" s="96">
        <v>600</v>
      </c>
      <c r="P856" s="96">
        <v>400</v>
      </c>
      <c r="Q856" s="95" t="e">
        <f>VLOOKUP(H856&amp;"Vị trí 1",#REF!,9,0)</f>
        <v>#REF!</v>
      </c>
      <c r="R856" s="95" t="e">
        <f>VLOOKUP(H856&amp;"Vị trí 2",#REF!,9,0)</f>
        <v>#REF!</v>
      </c>
      <c r="S856" s="95" t="e">
        <f>VLOOKUP(H856&amp;"Vị trí 3",#REF!,9,0)</f>
        <v>#REF!</v>
      </c>
      <c r="T856" s="95" t="e">
        <f>VLOOKUP(H856&amp;"Vị trí 4",#REF!,9,0)</f>
        <v>#REF!</v>
      </c>
      <c r="U856" s="237" t="e">
        <f>VLOOKUP(A856,#REF!,32,0)</f>
        <v>#REF!</v>
      </c>
      <c r="V856" s="237"/>
      <c r="W856" s="237"/>
      <c r="X856" s="237"/>
      <c r="Y856" s="238" t="e">
        <f>U856/M856</f>
        <v>#REF!</v>
      </c>
      <c r="Z856" s="238"/>
      <c r="AA856" s="238"/>
      <c r="AB856" s="238"/>
      <c r="AC856" s="237"/>
      <c r="AD856" s="237"/>
      <c r="AE856" s="237"/>
      <c r="AF856" s="237"/>
      <c r="AG856" s="238"/>
      <c r="AH856" s="238"/>
      <c r="AI856" s="238"/>
      <c r="AJ856" s="238"/>
      <c r="AK856" s="86">
        <v>5.37</v>
      </c>
      <c r="AL856" s="86"/>
      <c r="AM856" s="239"/>
      <c r="AN856" s="239">
        <f>ROUNDDOWN(AK856*$AN$10/$AK$10,1)</f>
        <v>3.1</v>
      </c>
      <c r="AO856" s="98">
        <f t="shared" ref="AO856:AR857" si="509">M856*$AN856</f>
        <v>4960</v>
      </c>
      <c r="AP856" s="98">
        <f t="shared" si="509"/>
        <v>2480</v>
      </c>
      <c r="AQ856" s="98">
        <f t="shared" si="509"/>
        <v>1860</v>
      </c>
      <c r="AR856" s="98">
        <f t="shared" si="509"/>
        <v>1240</v>
      </c>
      <c r="AS856" s="99">
        <f t="shared" ref="AS856:AV857" si="510">IF(AO856&lt;1000,ROUND(AO856,-1),ROUND(AO856,-2))</f>
        <v>5000</v>
      </c>
      <c r="AT856" s="99">
        <f t="shared" si="510"/>
        <v>2500</v>
      </c>
      <c r="AU856" s="99">
        <f t="shared" si="510"/>
        <v>1900</v>
      </c>
      <c r="AV856" s="99">
        <f t="shared" si="510"/>
        <v>1200</v>
      </c>
      <c r="AW856" s="100">
        <f>AO856*0.15</f>
        <v>744</v>
      </c>
      <c r="AX856" s="240" t="s">
        <v>32</v>
      </c>
      <c r="AY856" s="101">
        <v>3500</v>
      </c>
      <c r="AZ856" s="102">
        <v>1050</v>
      </c>
      <c r="BA856" s="102">
        <v>840</v>
      </c>
      <c r="BB856" s="102">
        <v>630</v>
      </c>
      <c r="BC856" s="237">
        <v>3000</v>
      </c>
      <c r="BD856" s="237">
        <v>900</v>
      </c>
      <c r="BE856" s="237">
        <v>720</v>
      </c>
      <c r="BF856" s="237">
        <v>540</v>
      </c>
      <c r="BG856" s="103">
        <f>AV856-AW856</f>
        <v>456</v>
      </c>
      <c r="BJ856" s="235" t="e">
        <f>M856*#REF!</f>
        <v>#REF!</v>
      </c>
      <c r="BK856" s="235" t="e">
        <f>N856*#REF!</f>
        <v>#REF!</v>
      </c>
      <c r="BL856" s="235" t="e">
        <f>O856*#REF!</f>
        <v>#REF!</v>
      </c>
      <c r="BM856" s="235" t="e">
        <f>P856*#REF!</f>
        <v>#REF!</v>
      </c>
    </row>
    <row r="857" spans="1:65" s="29" customFormat="1" ht="35.1" customHeight="1" x14ac:dyDescent="0.25">
      <c r="A857" s="83" t="str">
        <f t="shared" si="486"/>
        <v>VC1DT_D2+1</v>
      </c>
      <c r="B857" s="83" t="str">
        <f t="shared" si="487"/>
        <v>VC1DT_D2+2</v>
      </c>
      <c r="C857" s="83" t="str">
        <f t="shared" si="488"/>
        <v>VC1DT_D2+3</v>
      </c>
      <c r="D857" s="83" t="str">
        <f t="shared" si="489"/>
        <v>VC1DT_D2+4</v>
      </c>
      <c r="E857" s="29" t="s">
        <v>32</v>
      </c>
      <c r="F857" s="85"/>
      <c r="G857" s="85"/>
      <c r="H857" s="93" t="s">
        <v>6209</v>
      </c>
      <c r="I857" s="84" t="s">
        <v>6210</v>
      </c>
      <c r="J857" s="84" t="s">
        <v>6208</v>
      </c>
      <c r="K857" s="84" t="str">
        <f t="shared" si="503"/>
        <v>VC1DT_D2</v>
      </c>
      <c r="L857" s="84" t="s">
        <v>6205</v>
      </c>
      <c r="M857" s="95">
        <v>2200</v>
      </c>
      <c r="N857" s="95">
        <v>1000</v>
      </c>
      <c r="O857" s="96">
        <v>800</v>
      </c>
      <c r="P857" s="96">
        <v>600</v>
      </c>
      <c r="Q857" s="95" t="e">
        <f>VLOOKUP(H857&amp;"Vị trí 1",#REF!,9,0)</f>
        <v>#REF!</v>
      </c>
      <c r="R857" s="95" t="e">
        <f>VLOOKUP(H857&amp;"Vị trí 2",#REF!,9,0)</f>
        <v>#REF!</v>
      </c>
      <c r="S857" s="95" t="e">
        <f>VLOOKUP(H857&amp;"Vị trí 3",#REF!,9,0)</f>
        <v>#REF!</v>
      </c>
      <c r="T857" s="95" t="e">
        <f>VLOOKUP(H857&amp;"Vị trí 4",#REF!,9,0)</f>
        <v>#REF!</v>
      </c>
      <c r="U857" s="237"/>
      <c r="V857" s="237"/>
      <c r="W857" s="237"/>
      <c r="X857" s="237"/>
      <c r="Y857" s="238"/>
      <c r="Z857" s="238"/>
      <c r="AA857" s="238"/>
      <c r="AB857" s="238"/>
      <c r="AC857" s="237"/>
      <c r="AD857" s="237"/>
      <c r="AE857" s="237"/>
      <c r="AF857" s="237"/>
      <c r="AG857" s="238"/>
      <c r="AH857" s="238"/>
      <c r="AI857" s="238"/>
      <c r="AJ857" s="238"/>
      <c r="AK857" s="86">
        <v>4.0545454545454547</v>
      </c>
      <c r="AL857" s="86"/>
      <c r="AM857" s="239"/>
      <c r="AN857" s="239">
        <f>ROUNDDOWN(AK857*$AN$10/$AK$10,1)</f>
        <v>2.2999999999999998</v>
      </c>
      <c r="AO857" s="98">
        <f t="shared" si="509"/>
        <v>5060</v>
      </c>
      <c r="AP857" s="98">
        <f t="shared" si="509"/>
        <v>2300</v>
      </c>
      <c r="AQ857" s="98">
        <f t="shared" si="509"/>
        <v>1839.9999999999998</v>
      </c>
      <c r="AR857" s="98">
        <f t="shared" si="509"/>
        <v>1380</v>
      </c>
      <c r="AS857" s="99">
        <f t="shared" si="510"/>
        <v>5100</v>
      </c>
      <c r="AT857" s="99">
        <f t="shared" si="510"/>
        <v>2300</v>
      </c>
      <c r="AU857" s="99">
        <f t="shared" si="510"/>
        <v>1800</v>
      </c>
      <c r="AV857" s="99">
        <f t="shared" si="510"/>
        <v>1400</v>
      </c>
      <c r="AW857" s="100">
        <f>AO857*0.15</f>
        <v>759</v>
      </c>
      <c r="AX857" s="240" t="s">
        <v>32</v>
      </c>
      <c r="AY857" s="101"/>
      <c r="AZ857" s="102"/>
      <c r="BA857" s="102"/>
      <c r="BB857" s="102"/>
      <c r="BC857" s="237"/>
      <c r="BD857" s="237"/>
      <c r="BE857" s="237"/>
      <c r="BF857" s="237"/>
      <c r="BG857" s="103">
        <f>AV857-AW857</f>
        <v>641</v>
      </c>
    </row>
    <row r="858" spans="1:65" s="29" customFormat="1" ht="35.1" customHeight="1" x14ac:dyDescent="0.25">
      <c r="A858" s="83" t="str">
        <f t="shared" si="486"/>
        <v>VC2DT+1</v>
      </c>
      <c r="B858" s="83" t="str">
        <f t="shared" si="487"/>
        <v>VC2DT+2</v>
      </c>
      <c r="C858" s="83" t="str">
        <f t="shared" si="488"/>
        <v>VC2DT+3</v>
      </c>
      <c r="D858" s="83" t="str">
        <f t="shared" si="489"/>
        <v>VC2DT+4</v>
      </c>
      <c r="E858" s="29" t="s">
        <v>32</v>
      </c>
      <c r="F858" s="85">
        <v>2</v>
      </c>
      <c r="G858" s="85"/>
      <c r="H858" s="93" t="s">
        <v>6211</v>
      </c>
      <c r="I858" s="84" t="s">
        <v>6212</v>
      </c>
      <c r="J858" s="84" t="s">
        <v>6213</v>
      </c>
      <c r="K858" s="84"/>
      <c r="L858" s="84" t="s">
        <v>4299</v>
      </c>
      <c r="M858" s="96"/>
      <c r="N858" s="96"/>
      <c r="O858" s="96"/>
      <c r="P858" s="96"/>
      <c r="Q858" s="95"/>
      <c r="R858" s="95"/>
      <c r="S858" s="95"/>
      <c r="T858" s="95"/>
      <c r="U858" s="237"/>
      <c r="V858" s="237" t="e">
        <f>VLOOKUP(B858,#REF!,32,0)</f>
        <v>#REF!</v>
      </c>
      <c r="W858" s="237"/>
      <c r="X858" s="237"/>
      <c r="Y858" s="238"/>
      <c r="Z858" s="238" t="e">
        <f>V858/N858</f>
        <v>#REF!</v>
      </c>
      <c r="AA858" s="238"/>
      <c r="AB858" s="238"/>
      <c r="AC858" s="237"/>
      <c r="AD858" s="237"/>
      <c r="AE858" s="237"/>
      <c r="AF858" s="237"/>
      <c r="AG858" s="238"/>
      <c r="AH858" s="238"/>
      <c r="AI858" s="238"/>
      <c r="AJ858" s="238"/>
      <c r="AK858" s="86"/>
      <c r="AL858" s="86"/>
      <c r="AM858" s="239"/>
      <c r="AN858" s="239"/>
      <c r="AO858" s="98"/>
      <c r="AP858" s="98"/>
      <c r="AQ858" s="98"/>
      <c r="AR858" s="98"/>
      <c r="AS858" s="98"/>
      <c r="AT858" s="98"/>
      <c r="AU858" s="98"/>
      <c r="AV858" s="98"/>
      <c r="AW858" s="58"/>
      <c r="AX858" s="240" t="s">
        <v>32</v>
      </c>
      <c r="AY858" s="101">
        <v>3500</v>
      </c>
      <c r="AZ858" s="102">
        <v>1260</v>
      </c>
      <c r="BA858" s="102">
        <v>910</v>
      </c>
      <c r="BB858" s="102">
        <v>560</v>
      </c>
      <c r="BC858" s="237">
        <v>3000</v>
      </c>
      <c r="BD858" s="237">
        <v>1080</v>
      </c>
      <c r="BE858" s="237">
        <v>780</v>
      </c>
      <c r="BF858" s="237">
        <v>480</v>
      </c>
      <c r="BJ858" s="235" t="e">
        <f>M858*#REF!</f>
        <v>#REF!</v>
      </c>
      <c r="BK858" s="235" t="e">
        <f>N858*#REF!</f>
        <v>#REF!</v>
      </c>
      <c r="BL858" s="235" t="e">
        <f>O858*#REF!</f>
        <v>#REF!</v>
      </c>
      <c r="BM858" s="235" t="e">
        <f>P858*#REF!</f>
        <v>#REF!</v>
      </c>
    </row>
    <row r="859" spans="1:65" s="29" customFormat="1" ht="35.1" customHeight="1" x14ac:dyDescent="0.25">
      <c r="A859" s="83" t="str">
        <f t="shared" si="486"/>
        <v>VC2DT_D1+1</v>
      </c>
      <c r="B859" s="83" t="str">
        <f t="shared" si="487"/>
        <v>VC2DT_D1+2</v>
      </c>
      <c r="C859" s="83" t="str">
        <f t="shared" si="488"/>
        <v>VC2DT_D1+3</v>
      </c>
      <c r="D859" s="83" t="str">
        <f t="shared" si="489"/>
        <v>VC2DT_D1+4</v>
      </c>
      <c r="E859" s="29" t="s">
        <v>32</v>
      </c>
      <c r="F859" s="85"/>
      <c r="G859" s="85"/>
      <c r="H859" s="93" t="s">
        <v>6214</v>
      </c>
      <c r="I859" s="84" t="s">
        <v>6215</v>
      </c>
      <c r="J859" s="84" t="s">
        <v>6216</v>
      </c>
      <c r="K859" s="84" t="str">
        <f t="shared" si="503"/>
        <v>VC2DT_D1</v>
      </c>
      <c r="L859" s="84" t="s">
        <v>6217</v>
      </c>
      <c r="M859" s="95">
        <v>2800</v>
      </c>
      <c r="N859" s="95">
        <v>1400</v>
      </c>
      <c r="O859" s="96">
        <v>900</v>
      </c>
      <c r="P859" s="96">
        <v>800</v>
      </c>
      <c r="Q859" s="95" t="e">
        <f>VLOOKUP(H859&amp;"Vị trí 1",#REF!,9,0)</f>
        <v>#REF!</v>
      </c>
      <c r="R859" s="95" t="e">
        <f>VLOOKUP(H859&amp;"Vị trí 2",#REF!,9,0)</f>
        <v>#REF!</v>
      </c>
      <c r="S859" s="95" t="e">
        <f>VLOOKUP(H859&amp;"Vị trí 3",#REF!,9,0)</f>
        <v>#REF!</v>
      </c>
      <c r="T859" s="95" t="e">
        <f>VLOOKUP(H859&amp;"Vị trí 4",#REF!,9,0)</f>
        <v>#REF!</v>
      </c>
      <c r="U859" s="237"/>
      <c r="V859" s="237" t="e">
        <f>VLOOKUP(B859,#REF!,32,0)</f>
        <v>#REF!</v>
      </c>
      <c r="W859" s="237"/>
      <c r="X859" s="237"/>
      <c r="Y859" s="238"/>
      <c r="Z859" s="238" t="e">
        <f>V859/N859</f>
        <v>#REF!</v>
      </c>
      <c r="AA859" s="238"/>
      <c r="AB859" s="238"/>
      <c r="AC859" s="237"/>
      <c r="AD859" s="237"/>
      <c r="AE859" s="237"/>
      <c r="AF859" s="237"/>
      <c r="AG859" s="238"/>
      <c r="AH859" s="238"/>
      <c r="AI859" s="238"/>
      <c r="AJ859" s="238"/>
      <c r="AK859" s="86">
        <v>5.37</v>
      </c>
      <c r="AL859" s="86"/>
      <c r="AM859" s="239"/>
      <c r="AN859" s="239">
        <f>ROUNDDOWN(AK859*$AN$10/$AK$10,1)</f>
        <v>3.1</v>
      </c>
      <c r="AO859" s="98">
        <f t="shared" ref="AO859:AR862" si="511">M859*$AN859</f>
        <v>8680</v>
      </c>
      <c r="AP859" s="98">
        <f t="shared" si="511"/>
        <v>4340</v>
      </c>
      <c r="AQ859" s="98">
        <f t="shared" si="511"/>
        <v>2790</v>
      </c>
      <c r="AR859" s="98">
        <f t="shared" si="511"/>
        <v>2480</v>
      </c>
      <c r="AS859" s="99">
        <f t="shared" ref="AS859:AV862" si="512">IF(AO859&lt;1000,ROUND(AO859,-1),ROUND(AO859,-2))</f>
        <v>8700</v>
      </c>
      <c r="AT859" s="99">
        <f t="shared" si="512"/>
        <v>4300</v>
      </c>
      <c r="AU859" s="99">
        <f t="shared" si="512"/>
        <v>2800</v>
      </c>
      <c r="AV859" s="99">
        <f t="shared" si="512"/>
        <v>2500</v>
      </c>
      <c r="AW859" s="100">
        <f>AO859*0.15</f>
        <v>1302</v>
      </c>
      <c r="AX859" s="240" t="s">
        <v>32</v>
      </c>
      <c r="AY859" s="101">
        <v>5250</v>
      </c>
      <c r="AZ859" s="102">
        <v>1750</v>
      </c>
      <c r="BA859" s="102">
        <v>1260</v>
      </c>
      <c r="BB859" s="102">
        <v>840</v>
      </c>
      <c r="BC859" s="237">
        <v>4500</v>
      </c>
      <c r="BD859" s="237">
        <v>1500</v>
      </c>
      <c r="BE859" s="237">
        <v>1080</v>
      </c>
      <c r="BF859" s="237">
        <v>720</v>
      </c>
      <c r="BG859" s="103">
        <f>AV859-AW859</f>
        <v>1198</v>
      </c>
      <c r="BJ859" s="235" t="e">
        <f>M859*#REF!</f>
        <v>#REF!</v>
      </c>
      <c r="BK859" s="235" t="e">
        <f>N859*#REF!</f>
        <v>#REF!</v>
      </c>
      <c r="BL859" s="235" t="e">
        <f>O859*#REF!</f>
        <v>#REF!</v>
      </c>
      <c r="BM859" s="235" t="e">
        <f>P859*#REF!</f>
        <v>#REF!</v>
      </c>
    </row>
    <row r="860" spans="1:65" s="29" customFormat="1" ht="35.1" customHeight="1" x14ac:dyDescent="0.25">
      <c r="A860" s="83" t="str">
        <f t="shared" si="486"/>
        <v>VC2DT_D2+1</v>
      </c>
      <c r="B860" s="83" t="str">
        <f t="shared" si="487"/>
        <v>VC2DT_D2+2</v>
      </c>
      <c r="C860" s="83" t="str">
        <f t="shared" si="488"/>
        <v>VC2DT_D2+3</v>
      </c>
      <c r="D860" s="83" t="str">
        <f t="shared" si="489"/>
        <v>VC2DT_D2+4</v>
      </c>
      <c r="E860" s="29" t="s">
        <v>32</v>
      </c>
      <c r="F860" s="85"/>
      <c r="G860" s="85"/>
      <c r="H860" s="93" t="s">
        <v>6218</v>
      </c>
      <c r="I860" s="84" t="s">
        <v>6219</v>
      </c>
      <c r="J860" s="84" t="s">
        <v>6217</v>
      </c>
      <c r="K860" s="84" t="str">
        <f t="shared" si="503"/>
        <v>VC2DT_D2</v>
      </c>
      <c r="L860" s="84" t="s">
        <v>6220</v>
      </c>
      <c r="M860" s="95">
        <v>3500</v>
      </c>
      <c r="N860" s="95">
        <v>1500</v>
      </c>
      <c r="O860" s="96">
        <v>900</v>
      </c>
      <c r="P860" s="96">
        <v>800</v>
      </c>
      <c r="Q860" s="95" t="e">
        <f>VLOOKUP(H860&amp;"Vị trí 1",#REF!,9,0)</f>
        <v>#REF!</v>
      </c>
      <c r="R860" s="95" t="e">
        <f>VLOOKUP(H860&amp;"Vị trí 2",#REF!,9,0)</f>
        <v>#REF!</v>
      </c>
      <c r="S860" s="95" t="e">
        <f>VLOOKUP(H860&amp;"Vị trí 3",#REF!,9,0)</f>
        <v>#REF!</v>
      </c>
      <c r="T860" s="95" t="e">
        <f>VLOOKUP(H860&amp;"Vị trí 4",#REF!,9,0)</f>
        <v>#REF!</v>
      </c>
      <c r="U860" s="237"/>
      <c r="V860" s="237"/>
      <c r="W860" s="237"/>
      <c r="X860" s="237"/>
      <c r="Y860" s="238"/>
      <c r="Z860" s="238"/>
      <c r="AA860" s="238"/>
      <c r="AB860" s="238"/>
      <c r="AC860" s="237"/>
      <c r="AD860" s="237"/>
      <c r="AE860" s="237"/>
      <c r="AF860" s="237"/>
      <c r="AG860" s="238"/>
      <c r="AH860" s="238"/>
      <c r="AI860" s="238"/>
      <c r="AJ860" s="238"/>
      <c r="AK860" s="86">
        <v>5.37</v>
      </c>
      <c r="AL860" s="86"/>
      <c r="AM860" s="239"/>
      <c r="AN860" s="239">
        <f>ROUNDDOWN(AK860*$AN$10/$AK$10,1)</f>
        <v>3.1</v>
      </c>
      <c r="AO860" s="98">
        <f t="shared" si="511"/>
        <v>10850</v>
      </c>
      <c r="AP860" s="98">
        <f t="shared" si="511"/>
        <v>4650</v>
      </c>
      <c r="AQ860" s="98">
        <f t="shared" si="511"/>
        <v>2790</v>
      </c>
      <c r="AR860" s="98">
        <f t="shared" si="511"/>
        <v>2480</v>
      </c>
      <c r="AS860" s="99">
        <f t="shared" si="512"/>
        <v>10900</v>
      </c>
      <c r="AT860" s="99">
        <f t="shared" si="512"/>
        <v>4700</v>
      </c>
      <c r="AU860" s="99">
        <f t="shared" si="512"/>
        <v>2800</v>
      </c>
      <c r="AV860" s="99">
        <f t="shared" si="512"/>
        <v>2500</v>
      </c>
      <c r="AW860" s="100">
        <f>AO860*0.15</f>
        <v>1627.5</v>
      </c>
      <c r="AX860" s="240" t="s">
        <v>32</v>
      </c>
      <c r="AY860" s="101">
        <v>3850</v>
      </c>
      <c r="AZ860" s="102">
        <v>1260</v>
      </c>
      <c r="BA860" s="102">
        <v>910</v>
      </c>
      <c r="BB860" s="102">
        <v>770</v>
      </c>
      <c r="BC860" s="237">
        <v>3300</v>
      </c>
      <c r="BD860" s="237">
        <v>1080</v>
      </c>
      <c r="BE860" s="237">
        <v>780</v>
      </c>
      <c r="BF860" s="237">
        <v>660</v>
      </c>
      <c r="BG860" s="103">
        <f>AV860-AW860</f>
        <v>872.5</v>
      </c>
      <c r="BJ860" s="235" t="e">
        <f>M860*#REF!</f>
        <v>#REF!</v>
      </c>
      <c r="BK860" s="235" t="e">
        <f>N860*#REF!</f>
        <v>#REF!</v>
      </c>
      <c r="BL860" s="235" t="e">
        <f>O860*#REF!</f>
        <v>#REF!</v>
      </c>
      <c r="BM860" s="235" t="e">
        <f>P860*#REF!</f>
        <v>#REF!</v>
      </c>
    </row>
    <row r="861" spans="1:65" s="29" customFormat="1" ht="35.1" customHeight="1" x14ac:dyDescent="0.25">
      <c r="A861" s="83" t="str">
        <f t="shared" si="486"/>
        <v>VC3DT+1</v>
      </c>
      <c r="B861" s="83" t="str">
        <f t="shared" si="487"/>
        <v>VC3DT+2</v>
      </c>
      <c r="C861" s="83" t="str">
        <f t="shared" si="488"/>
        <v>VC3DT+3</v>
      </c>
      <c r="D861" s="83" t="str">
        <f t="shared" si="489"/>
        <v>VC3DT+4</v>
      </c>
      <c r="E861" s="29" t="s">
        <v>32</v>
      </c>
      <c r="F861" s="85">
        <v>3</v>
      </c>
      <c r="G861" s="85"/>
      <c r="H861" s="93" t="s">
        <v>6221</v>
      </c>
      <c r="I861" s="84" t="s">
        <v>6222</v>
      </c>
      <c r="J861" s="84" t="s">
        <v>4299</v>
      </c>
      <c r="K861" s="84" t="str">
        <f t="shared" si="503"/>
        <v>VC3DT</v>
      </c>
      <c r="L861" s="84" t="s">
        <v>6223</v>
      </c>
      <c r="M861" s="95">
        <v>3000</v>
      </c>
      <c r="N861" s="95">
        <v>1500</v>
      </c>
      <c r="O861" s="96">
        <v>900</v>
      </c>
      <c r="P861" s="96">
        <v>800</v>
      </c>
      <c r="Q861" s="95" t="e">
        <f>VLOOKUP(H861&amp;"Vị trí 1",#REF!,9,0)</f>
        <v>#REF!</v>
      </c>
      <c r="R861" s="95" t="e">
        <f>VLOOKUP(H861&amp;"Vị trí 2",#REF!,9,0)</f>
        <v>#REF!</v>
      </c>
      <c r="S861" s="95" t="e">
        <f>VLOOKUP(H861&amp;"Vị trí 3",#REF!,9,0)</f>
        <v>#REF!</v>
      </c>
      <c r="T861" s="95" t="e">
        <f>VLOOKUP(H861&amp;"Vị trí 4",#REF!,9,0)</f>
        <v>#REF!</v>
      </c>
      <c r="U861" s="237"/>
      <c r="V861" s="237"/>
      <c r="W861" s="237"/>
      <c r="X861" s="237"/>
      <c r="Y861" s="238"/>
      <c r="Z861" s="238"/>
      <c r="AA861" s="238"/>
      <c r="AB861" s="238"/>
      <c r="AC861" s="237"/>
      <c r="AD861" s="237"/>
      <c r="AE861" s="237"/>
      <c r="AF861" s="237"/>
      <c r="AG861" s="238"/>
      <c r="AH861" s="238"/>
      <c r="AI861" s="238"/>
      <c r="AJ861" s="238"/>
      <c r="AK861" s="86">
        <v>6.0690319047619035</v>
      </c>
      <c r="AL861" s="86"/>
      <c r="AM861" s="239"/>
      <c r="AN861" s="239">
        <f>ROUNDDOWN(AK861*$AN$10/$AK$10,1)</f>
        <v>3.5</v>
      </c>
      <c r="AO861" s="98">
        <f t="shared" si="511"/>
        <v>10500</v>
      </c>
      <c r="AP861" s="98">
        <f t="shared" si="511"/>
        <v>5250</v>
      </c>
      <c r="AQ861" s="98">
        <f t="shared" si="511"/>
        <v>3150</v>
      </c>
      <c r="AR861" s="98">
        <f t="shared" si="511"/>
        <v>2800</v>
      </c>
      <c r="AS861" s="99">
        <f t="shared" si="512"/>
        <v>10500</v>
      </c>
      <c r="AT861" s="99">
        <f t="shared" si="512"/>
        <v>5300</v>
      </c>
      <c r="AU861" s="99">
        <f t="shared" si="512"/>
        <v>3200</v>
      </c>
      <c r="AV861" s="99">
        <f t="shared" si="512"/>
        <v>2800</v>
      </c>
      <c r="AW861" s="100">
        <f>AO861*0.15</f>
        <v>1575</v>
      </c>
      <c r="AX861" s="240" t="s">
        <v>32</v>
      </c>
      <c r="AY861" s="101">
        <v>3150</v>
      </c>
      <c r="AZ861" s="102">
        <v>1190</v>
      </c>
      <c r="BA861" s="102">
        <v>770</v>
      </c>
      <c r="BB861" s="102">
        <v>630</v>
      </c>
      <c r="BC861" s="237">
        <v>2700</v>
      </c>
      <c r="BD861" s="237">
        <v>1020</v>
      </c>
      <c r="BE861" s="237">
        <v>660</v>
      </c>
      <c r="BF861" s="237">
        <v>540</v>
      </c>
      <c r="BG861" s="103">
        <f>AV861-AW861</f>
        <v>1225</v>
      </c>
      <c r="BJ861" s="235" t="e">
        <f>M861*#REF!</f>
        <v>#REF!</v>
      </c>
      <c r="BK861" s="235" t="e">
        <f>N861*#REF!</f>
        <v>#REF!</v>
      </c>
      <c r="BL861" s="235" t="e">
        <f>O861*#REF!</f>
        <v>#REF!</v>
      </c>
      <c r="BM861" s="235" t="e">
        <f>P861*#REF!</f>
        <v>#REF!</v>
      </c>
    </row>
    <row r="862" spans="1:65" s="29" customFormat="1" ht="35.1" customHeight="1" x14ac:dyDescent="0.25">
      <c r="A862" s="83" t="str">
        <f t="shared" si="486"/>
        <v>VC4DT+1</v>
      </c>
      <c r="B862" s="83" t="str">
        <f t="shared" si="487"/>
        <v>VC4DT+2</v>
      </c>
      <c r="C862" s="83" t="str">
        <f t="shared" si="488"/>
        <v>VC4DT+3</v>
      </c>
      <c r="D862" s="83" t="str">
        <f t="shared" si="489"/>
        <v>VC4DT+4</v>
      </c>
      <c r="E862" s="29" t="s">
        <v>32</v>
      </c>
      <c r="F862" s="85">
        <v>4</v>
      </c>
      <c r="G862" s="85"/>
      <c r="H862" s="93" t="s">
        <v>6224</v>
      </c>
      <c r="I862" s="84" t="s">
        <v>6225</v>
      </c>
      <c r="J862" s="84" t="s">
        <v>3953</v>
      </c>
      <c r="K862" s="84" t="str">
        <f t="shared" si="503"/>
        <v>VC4DT</v>
      </c>
      <c r="L862" s="84" t="s">
        <v>6226</v>
      </c>
      <c r="M862" s="95">
        <v>5000</v>
      </c>
      <c r="N862" s="95">
        <v>1500</v>
      </c>
      <c r="O862" s="95">
        <v>1200</v>
      </c>
      <c r="P862" s="96">
        <v>900</v>
      </c>
      <c r="Q862" s="95" t="e">
        <f>VLOOKUP(H862&amp;"Vị trí 1",#REF!,9,0)</f>
        <v>#REF!</v>
      </c>
      <c r="R862" s="95" t="e">
        <f>VLOOKUP(H862&amp;"Vị trí 2",#REF!,9,0)</f>
        <v>#REF!</v>
      </c>
      <c r="S862" s="95" t="e">
        <f>VLOOKUP(H862&amp;"Vị trí 3",#REF!,9,0)</f>
        <v>#REF!</v>
      </c>
      <c r="T862" s="95" t="e">
        <f>VLOOKUP(H862&amp;"Vị trí 4",#REF!,9,0)</f>
        <v>#REF!</v>
      </c>
      <c r="U862" s="237"/>
      <c r="V862" s="237"/>
      <c r="W862" s="237"/>
      <c r="X862" s="237"/>
      <c r="Y862" s="238"/>
      <c r="Z862" s="238"/>
      <c r="AA862" s="238"/>
      <c r="AB862" s="238"/>
      <c r="AC862" s="237"/>
      <c r="AD862" s="237"/>
      <c r="AE862" s="237"/>
      <c r="AF862" s="237"/>
      <c r="AG862" s="238"/>
      <c r="AH862" s="238"/>
      <c r="AI862" s="238"/>
      <c r="AJ862" s="238"/>
      <c r="AK862" s="86">
        <v>5.5013601281024815</v>
      </c>
      <c r="AL862" s="86"/>
      <c r="AM862" s="239"/>
      <c r="AN862" s="239">
        <f>ROUNDDOWN(AK862*$AN$10/$AK$10,1)</f>
        <v>3.2</v>
      </c>
      <c r="AO862" s="98">
        <f t="shared" si="511"/>
        <v>16000</v>
      </c>
      <c r="AP862" s="98">
        <f t="shared" si="511"/>
        <v>4800</v>
      </c>
      <c r="AQ862" s="98">
        <f t="shared" si="511"/>
        <v>3840</v>
      </c>
      <c r="AR862" s="98">
        <f t="shared" si="511"/>
        <v>2880</v>
      </c>
      <c r="AS862" s="99">
        <f t="shared" si="512"/>
        <v>16000</v>
      </c>
      <c r="AT862" s="99">
        <f t="shared" si="512"/>
        <v>4800</v>
      </c>
      <c r="AU862" s="99">
        <f t="shared" si="512"/>
        <v>3800</v>
      </c>
      <c r="AV862" s="99">
        <f t="shared" si="512"/>
        <v>2900</v>
      </c>
      <c r="AW862" s="100">
        <f>AO862*0.15</f>
        <v>2400</v>
      </c>
      <c r="AX862" s="240" t="s">
        <v>32</v>
      </c>
      <c r="AY862" s="101">
        <v>2100</v>
      </c>
      <c r="AZ862" s="102">
        <v>1050</v>
      </c>
      <c r="BA862" s="102">
        <v>700</v>
      </c>
      <c r="BB862" s="102">
        <v>630</v>
      </c>
      <c r="BC862" s="237">
        <v>1800</v>
      </c>
      <c r="BD862" s="237">
        <v>900</v>
      </c>
      <c r="BE862" s="237">
        <v>600</v>
      </c>
      <c r="BF862" s="237">
        <v>540</v>
      </c>
      <c r="BG862" s="103">
        <f>AV862-AW862</f>
        <v>500</v>
      </c>
      <c r="BJ862" s="235" t="e">
        <f>M862*#REF!</f>
        <v>#REF!</v>
      </c>
      <c r="BK862" s="235" t="e">
        <f>N862*#REF!</f>
        <v>#REF!</v>
      </c>
      <c r="BL862" s="235" t="e">
        <f>O862*#REF!</f>
        <v>#REF!</v>
      </c>
      <c r="BM862" s="235" t="e">
        <f>P862*#REF!</f>
        <v>#REF!</v>
      </c>
    </row>
    <row r="863" spans="1:65" s="29" customFormat="1" ht="35.1" customHeight="1" x14ac:dyDescent="0.25">
      <c r="A863" s="83" t="str">
        <f t="shared" si="486"/>
        <v>VC5DT+1</v>
      </c>
      <c r="B863" s="83" t="str">
        <f t="shared" si="487"/>
        <v>VC5DT+2</v>
      </c>
      <c r="C863" s="83" t="str">
        <f t="shared" si="488"/>
        <v>VC5DT+3</v>
      </c>
      <c r="D863" s="83" t="str">
        <f t="shared" si="489"/>
        <v>VC5DT+4</v>
      </c>
      <c r="E863" s="29" t="s">
        <v>32</v>
      </c>
      <c r="F863" s="85">
        <v>5</v>
      </c>
      <c r="G863" s="85"/>
      <c r="H863" s="93" t="s">
        <v>6227</v>
      </c>
      <c r="I863" s="84" t="s">
        <v>6228</v>
      </c>
      <c r="J863" s="84" t="s">
        <v>6226</v>
      </c>
      <c r="K863" s="84"/>
      <c r="L863" s="84" t="s">
        <v>6229</v>
      </c>
      <c r="M863" s="96"/>
      <c r="N863" s="96"/>
      <c r="O863" s="96"/>
      <c r="P863" s="96"/>
      <c r="Q863" s="95"/>
      <c r="R863" s="95"/>
      <c r="S863" s="95"/>
      <c r="T863" s="95"/>
      <c r="U863" s="237"/>
      <c r="V863" s="237"/>
      <c r="W863" s="237"/>
      <c r="X863" s="237"/>
      <c r="Y863" s="238"/>
      <c r="Z863" s="238"/>
      <c r="AA863" s="238"/>
      <c r="AB863" s="238"/>
      <c r="AC863" s="237"/>
      <c r="AD863" s="237"/>
      <c r="AE863" s="237"/>
      <c r="AF863" s="237"/>
      <c r="AG863" s="238"/>
      <c r="AH863" s="238"/>
      <c r="AI863" s="238"/>
      <c r="AJ863" s="238"/>
      <c r="AK863" s="86"/>
      <c r="AL863" s="86"/>
      <c r="AM863" s="239"/>
      <c r="AN863" s="239"/>
      <c r="AO863" s="98"/>
      <c r="AP863" s="98"/>
      <c r="AQ863" s="98"/>
      <c r="AR863" s="98"/>
      <c r="AS863" s="98"/>
      <c r="AT863" s="98"/>
      <c r="AU863" s="98"/>
      <c r="AV863" s="98"/>
      <c r="AW863" s="58"/>
      <c r="AX863" s="240" t="s">
        <v>32</v>
      </c>
      <c r="AY863" s="101"/>
      <c r="AZ863" s="102"/>
      <c r="BA863" s="102"/>
      <c r="BB863" s="102"/>
      <c r="BC863" s="237"/>
      <c r="BD863" s="237"/>
      <c r="BE863" s="237"/>
      <c r="BF863" s="237"/>
    </row>
    <row r="864" spans="1:65" s="29" customFormat="1" ht="63" customHeight="1" x14ac:dyDescent="0.25">
      <c r="A864" s="83" t="str">
        <f t="shared" si="486"/>
        <v>VC5DT_D1+1</v>
      </c>
      <c r="B864" s="83" t="str">
        <f t="shared" si="487"/>
        <v>VC5DT_D1+2</v>
      </c>
      <c r="C864" s="83" t="str">
        <f t="shared" si="488"/>
        <v>VC5DT_D1+3</v>
      </c>
      <c r="D864" s="83" t="str">
        <f t="shared" si="489"/>
        <v>VC5DT_D1+4</v>
      </c>
      <c r="E864" s="29" t="s">
        <v>32</v>
      </c>
      <c r="F864" s="85"/>
      <c r="G864" s="85"/>
      <c r="H864" s="93" t="s">
        <v>6230</v>
      </c>
      <c r="I864" s="84" t="s">
        <v>6231</v>
      </c>
      <c r="J864" s="84" t="s">
        <v>6226</v>
      </c>
      <c r="K864" s="84" t="str">
        <f t="shared" si="503"/>
        <v>VC5DT_D1</v>
      </c>
      <c r="L864" s="84" t="s">
        <v>6232</v>
      </c>
      <c r="M864" s="95">
        <v>5000</v>
      </c>
      <c r="N864" s="95">
        <v>1800</v>
      </c>
      <c r="O864" s="95">
        <v>1300</v>
      </c>
      <c r="P864" s="96">
        <v>800</v>
      </c>
      <c r="Q864" s="95" t="e">
        <f>VLOOKUP(H864&amp;"Vị trí 1",#REF!,9,0)</f>
        <v>#REF!</v>
      </c>
      <c r="R864" s="95" t="e">
        <f>VLOOKUP(H864&amp;"Vị trí 2",#REF!,9,0)</f>
        <v>#REF!</v>
      </c>
      <c r="S864" s="95" t="e">
        <f>VLOOKUP(H864&amp;"Vị trí 3",#REF!,9,0)</f>
        <v>#REF!</v>
      </c>
      <c r="T864" s="95" t="e">
        <f>VLOOKUP(H864&amp;"Vị trí 4",#REF!,9,0)</f>
        <v>#REF!</v>
      </c>
      <c r="U864" s="237" t="e">
        <f>VLOOKUP(A864,#REF!,32,0)</f>
        <v>#REF!</v>
      </c>
      <c r="V864" s="237"/>
      <c r="W864" s="237"/>
      <c r="X864" s="237"/>
      <c r="Y864" s="238" t="e">
        <f>U864/M864</f>
        <v>#REF!</v>
      </c>
      <c r="Z864" s="238"/>
      <c r="AA864" s="238"/>
      <c r="AB864" s="238"/>
      <c r="AC864" s="237"/>
      <c r="AD864" s="237"/>
      <c r="AE864" s="237"/>
      <c r="AF864" s="237"/>
      <c r="AG864" s="238"/>
      <c r="AH864" s="238"/>
      <c r="AI864" s="238"/>
      <c r="AJ864" s="238"/>
      <c r="AK864" s="86">
        <v>6.8627450980392162</v>
      </c>
      <c r="AL864" s="86"/>
      <c r="AM864" s="239"/>
      <c r="AN864" s="239">
        <f>ROUNDDOWN(AK864*$AN$10/$AK$10,1)</f>
        <v>4</v>
      </c>
      <c r="AO864" s="98">
        <f t="shared" ref="AO864:AR868" si="513">M864*$AN864</f>
        <v>20000</v>
      </c>
      <c r="AP864" s="98">
        <f t="shared" si="513"/>
        <v>7200</v>
      </c>
      <c r="AQ864" s="98">
        <f t="shared" si="513"/>
        <v>5200</v>
      </c>
      <c r="AR864" s="98">
        <f t="shared" si="513"/>
        <v>3200</v>
      </c>
      <c r="AS864" s="99">
        <f t="shared" ref="AS864:AV868" si="514">IF(AO864&lt;1000,ROUND(AO864,-1),ROUND(AO864,-2))</f>
        <v>20000</v>
      </c>
      <c r="AT864" s="99">
        <f t="shared" si="514"/>
        <v>7200</v>
      </c>
      <c r="AU864" s="99">
        <f t="shared" si="514"/>
        <v>5200</v>
      </c>
      <c r="AV864" s="99">
        <f t="shared" si="514"/>
        <v>3200</v>
      </c>
      <c r="AW864" s="100">
        <f>AO864*0.15</f>
        <v>3000</v>
      </c>
      <c r="AX864" s="240" t="s">
        <v>32</v>
      </c>
      <c r="AY864" s="101">
        <v>3850</v>
      </c>
      <c r="AZ864" s="102">
        <v>1190</v>
      </c>
      <c r="BA864" s="102">
        <v>840</v>
      </c>
      <c r="BB864" s="102">
        <v>630</v>
      </c>
      <c r="BC864" s="237">
        <v>3300</v>
      </c>
      <c r="BD864" s="237">
        <v>1020</v>
      </c>
      <c r="BE864" s="237">
        <v>720</v>
      </c>
      <c r="BF864" s="237">
        <v>540</v>
      </c>
      <c r="BG864" s="103">
        <f>AV864-AW864</f>
        <v>200</v>
      </c>
      <c r="BJ864" s="235" t="e">
        <f>M864*#REF!</f>
        <v>#REF!</v>
      </c>
      <c r="BK864" s="235" t="e">
        <f>N864*#REF!</f>
        <v>#REF!</v>
      </c>
      <c r="BL864" s="235" t="e">
        <f>O864*#REF!</f>
        <v>#REF!</v>
      </c>
      <c r="BM864" s="235" t="e">
        <f>P864*#REF!</f>
        <v>#REF!</v>
      </c>
    </row>
    <row r="865" spans="1:65" s="29" customFormat="1" ht="35.1" customHeight="1" x14ac:dyDescent="0.25">
      <c r="A865" s="83" t="str">
        <f t="shared" si="486"/>
        <v>VC5DT_D2+1</v>
      </c>
      <c r="B865" s="83" t="str">
        <f t="shared" si="487"/>
        <v>VC5DT_D2+2</v>
      </c>
      <c r="C865" s="83" t="str">
        <f t="shared" si="488"/>
        <v>VC5DT_D2+3</v>
      </c>
      <c r="D865" s="83" t="str">
        <f t="shared" si="489"/>
        <v>VC5DT_D2+4</v>
      </c>
      <c r="E865" s="29" t="s">
        <v>32</v>
      </c>
      <c r="F865" s="85"/>
      <c r="G865" s="85"/>
      <c r="H865" s="93" t="s">
        <v>6233</v>
      </c>
      <c r="I865" s="84" t="s">
        <v>6234</v>
      </c>
      <c r="J865" s="84" t="s">
        <v>6235</v>
      </c>
      <c r="K865" s="84" t="str">
        <f t="shared" si="503"/>
        <v>VC5DT_D2</v>
      </c>
      <c r="L865" s="84" t="s">
        <v>6236</v>
      </c>
      <c r="M865" s="95">
        <v>7500</v>
      </c>
      <c r="N865" s="95">
        <v>2500</v>
      </c>
      <c r="O865" s="95">
        <v>1800</v>
      </c>
      <c r="P865" s="95">
        <v>1200</v>
      </c>
      <c r="Q865" s="95" t="e">
        <f>VLOOKUP(H865&amp;"Vị trí 1",#REF!,9,0)</f>
        <v>#REF!</v>
      </c>
      <c r="R865" s="95" t="e">
        <f>VLOOKUP(H865&amp;"Vị trí 2",#REF!,9,0)</f>
        <v>#REF!</v>
      </c>
      <c r="S865" s="95" t="e">
        <f>VLOOKUP(H865&amp;"Vị trí 3",#REF!,9,0)</f>
        <v>#REF!</v>
      </c>
      <c r="T865" s="95" t="e">
        <f>VLOOKUP(H865&amp;"Vị trí 4",#REF!,9,0)</f>
        <v>#REF!</v>
      </c>
      <c r="U865" s="237"/>
      <c r="V865" s="237"/>
      <c r="W865" s="237"/>
      <c r="X865" s="237"/>
      <c r="Y865" s="238"/>
      <c r="Z865" s="238"/>
      <c r="AA865" s="238"/>
      <c r="AB865" s="238"/>
      <c r="AC865" s="237"/>
      <c r="AD865" s="237"/>
      <c r="AE865" s="237"/>
      <c r="AF865" s="237"/>
      <c r="AG865" s="238"/>
      <c r="AH865" s="238"/>
      <c r="AI865" s="238"/>
      <c r="AJ865" s="238"/>
      <c r="AK865" s="86">
        <v>4.7240219952867246</v>
      </c>
      <c r="AL865" s="86"/>
      <c r="AM865" s="239"/>
      <c r="AN865" s="239">
        <f>ROUNDDOWN(AK865*$AN$10/$AK$10,1)</f>
        <v>2.7</v>
      </c>
      <c r="AO865" s="98">
        <f t="shared" si="513"/>
        <v>20250</v>
      </c>
      <c r="AP865" s="98">
        <f t="shared" si="513"/>
        <v>6750</v>
      </c>
      <c r="AQ865" s="98">
        <f t="shared" si="513"/>
        <v>4860</v>
      </c>
      <c r="AR865" s="98">
        <f t="shared" si="513"/>
        <v>3240</v>
      </c>
      <c r="AS865" s="99">
        <f t="shared" si="514"/>
        <v>20300</v>
      </c>
      <c r="AT865" s="99">
        <f t="shared" si="514"/>
        <v>6800</v>
      </c>
      <c r="AU865" s="99">
        <f t="shared" si="514"/>
        <v>4900</v>
      </c>
      <c r="AV865" s="99">
        <f t="shared" si="514"/>
        <v>3200</v>
      </c>
      <c r="AW865" s="100">
        <f>AO865*0.15</f>
        <v>3037.5</v>
      </c>
      <c r="AX865" s="240" t="s">
        <v>32</v>
      </c>
      <c r="AY865" s="101">
        <v>3500</v>
      </c>
      <c r="AZ865" s="102">
        <v>1190</v>
      </c>
      <c r="BA865" s="102">
        <v>840</v>
      </c>
      <c r="BB865" s="102">
        <v>630</v>
      </c>
      <c r="BC865" s="237">
        <v>3000</v>
      </c>
      <c r="BD865" s="237">
        <v>1020</v>
      </c>
      <c r="BE865" s="237">
        <v>720</v>
      </c>
      <c r="BF865" s="237">
        <v>540</v>
      </c>
      <c r="BG865" s="103">
        <f>AV865-AW865</f>
        <v>162.5</v>
      </c>
      <c r="BJ865" s="235" t="e">
        <f>M865*#REF!</f>
        <v>#REF!</v>
      </c>
      <c r="BK865" s="235" t="e">
        <f>N865*#REF!</f>
        <v>#REF!</v>
      </c>
      <c r="BL865" s="235" t="e">
        <f>O865*#REF!</f>
        <v>#REF!</v>
      </c>
      <c r="BM865" s="235" t="e">
        <f>P865*#REF!</f>
        <v>#REF!</v>
      </c>
    </row>
    <row r="866" spans="1:65" s="309" customFormat="1" ht="63" customHeight="1" x14ac:dyDescent="0.25">
      <c r="A866" s="83" t="str">
        <f t="shared" si="486"/>
        <v>VC5DT_D3+1</v>
      </c>
      <c r="B866" s="83" t="str">
        <f t="shared" si="487"/>
        <v>VC5DT_D3+2</v>
      </c>
      <c r="C866" s="83" t="str">
        <f t="shared" si="488"/>
        <v>VC5DT_D3+3</v>
      </c>
      <c r="D866" s="83" t="str">
        <f t="shared" si="489"/>
        <v>VC5DT_D3+4</v>
      </c>
      <c r="E866" s="29" t="s">
        <v>32</v>
      </c>
      <c r="F866" s="85"/>
      <c r="G866" s="85"/>
      <c r="H866" s="93" t="s">
        <v>6237</v>
      </c>
      <c r="I866" s="84" t="s">
        <v>6238</v>
      </c>
      <c r="J866" s="84" t="s">
        <v>6236</v>
      </c>
      <c r="K866" s="84" t="str">
        <f t="shared" si="503"/>
        <v>VC5DT_D3</v>
      </c>
      <c r="L866" s="84" t="s">
        <v>4528</v>
      </c>
      <c r="M866" s="95">
        <v>5500</v>
      </c>
      <c r="N866" s="95">
        <v>1800</v>
      </c>
      <c r="O866" s="95">
        <v>1300</v>
      </c>
      <c r="P866" s="95">
        <v>1100</v>
      </c>
      <c r="Q866" s="95" t="e">
        <f>VLOOKUP(H866&amp;"Vị trí 1",#REF!,9,0)</f>
        <v>#REF!</v>
      </c>
      <c r="R866" s="95" t="e">
        <f>VLOOKUP(H866&amp;"Vị trí 2",#REF!,9,0)</f>
        <v>#REF!</v>
      </c>
      <c r="S866" s="95" t="e">
        <f>VLOOKUP(H866&amp;"Vị trí 3",#REF!,9,0)</f>
        <v>#REF!</v>
      </c>
      <c r="T866" s="95" t="e">
        <f>VLOOKUP(H866&amp;"Vị trí 4",#REF!,9,0)</f>
        <v>#REF!</v>
      </c>
      <c r="U866" s="237"/>
      <c r="V866" s="237"/>
      <c r="W866" s="237"/>
      <c r="X866" s="237"/>
      <c r="Y866" s="238"/>
      <c r="Z866" s="238"/>
      <c r="AA866" s="238"/>
      <c r="AB866" s="238"/>
      <c r="AC866" s="237"/>
      <c r="AD866" s="237"/>
      <c r="AE866" s="237"/>
      <c r="AF866" s="237"/>
      <c r="AG866" s="238"/>
      <c r="AH866" s="238"/>
      <c r="AI866" s="238"/>
      <c r="AJ866" s="238"/>
      <c r="AK866" s="86">
        <v>5.37</v>
      </c>
      <c r="AL866" s="86"/>
      <c r="AM866" s="239"/>
      <c r="AN866" s="239">
        <f>ROUNDDOWN(AK866*$AN$10/$AK$10,1)</f>
        <v>3.1</v>
      </c>
      <c r="AO866" s="98">
        <f t="shared" si="513"/>
        <v>17050</v>
      </c>
      <c r="AP866" s="98">
        <f t="shared" si="513"/>
        <v>5580</v>
      </c>
      <c r="AQ866" s="98">
        <f t="shared" si="513"/>
        <v>4030</v>
      </c>
      <c r="AR866" s="98">
        <f t="shared" si="513"/>
        <v>3410</v>
      </c>
      <c r="AS866" s="99">
        <f t="shared" si="514"/>
        <v>17100</v>
      </c>
      <c r="AT866" s="99">
        <f t="shared" si="514"/>
        <v>5600</v>
      </c>
      <c r="AU866" s="99">
        <f t="shared" si="514"/>
        <v>4000</v>
      </c>
      <c r="AV866" s="99">
        <f t="shared" si="514"/>
        <v>3400</v>
      </c>
      <c r="AW866" s="100">
        <f>AO866*0.15</f>
        <v>2557.5</v>
      </c>
      <c r="AX866" s="240" t="s">
        <v>32</v>
      </c>
      <c r="AY866" s="101">
        <v>3849.9999999999995</v>
      </c>
      <c r="AZ866" s="102">
        <v>1260</v>
      </c>
      <c r="BA866" s="102">
        <v>909.99999999999989</v>
      </c>
      <c r="BB866" s="102">
        <v>700</v>
      </c>
      <c r="BC866" s="237">
        <v>3300</v>
      </c>
      <c r="BD866" s="237">
        <v>1080</v>
      </c>
      <c r="BE866" s="237">
        <v>780</v>
      </c>
      <c r="BF866" s="237">
        <v>600</v>
      </c>
      <c r="BG866" s="103">
        <f>AV866-AW866</f>
        <v>842.5</v>
      </c>
      <c r="BJ866" s="235" t="e">
        <f>M866*#REF!</f>
        <v>#REF!</v>
      </c>
      <c r="BK866" s="235" t="e">
        <f>N866*#REF!</f>
        <v>#REF!</v>
      </c>
      <c r="BL866" s="235" t="e">
        <f>O866*#REF!</f>
        <v>#REF!</v>
      </c>
      <c r="BM866" s="235" t="e">
        <f>P866*#REF!</f>
        <v>#REF!</v>
      </c>
    </row>
    <row r="867" spans="1:65" s="309" customFormat="1" ht="63" x14ac:dyDescent="0.25">
      <c r="A867" s="83" t="str">
        <f t="shared" si="486"/>
        <v>VC5DT_D4+1</v>
      </c>
      <c r="B867" s="83" t="str">
        <f t="shared" si="487"/>
        <v>VC5DT_D4+2</v>
      </c>
      <c r="C867" s="83" t="str">
        <f t="shared" si="488"/>
        <v>VC5DT_D4+3</v>
      </c>
      <c r="D867" s="83" t="str">
        <f t="shared" si="489"/>
        <v>VC5DT_D4+4</v>
      </c>
      <c r="E867" s="29" t="s">
        <v>32</v>
      </c>
      <c r="F867" s="85"/>
      <c r="G867" s="85"/>
      <c r="H867" s="93" t="s">
        <v>6239</v>
      </c>
      <c r="I867" s="84" t="s">
        <v>6240</v>
      </c>
      <c r="J867" s="84" t="s">
        <v>6241</v>
      </c>
      <c r="K867" s="84" t="str">
        <f t="shared" si="503"/>
        <v>VC5DT_D4</v>
      </c>
      <c r="L867" s="84" t="s">
        <v>6242</v>
      </c>
      <c r="M867" s="95">
        <v>4500</v>
      </c>
      <c r="N867" s="95">
        <v>1700</v>
      </c>
      <c r="O867" s="95">
        <v>1100</v>
      </c>
      <c r="P867" s="96">
        <v>900</v>
      </c>
      <c r="Q867" s="95" t="e">
        <f>VLOOKUP(H867&amp;"Vị trí 1",#REF!,9,0)</f>
        <v>#REF!</v>
      </c>
      <c r="R867" s="95" t="e">
        <f>VLOOKUP(H867&amp;"Vị trí 2",#REF!,9,0)</f>
        <v>#REF!</v>
      </c>
      <c r="S867" s="95" t="e">
        <f>VLOOKUP(H867&amp;"Vị trí 3",#REF!,9,0)</f>
        <v>#REF!</v>
      </c>
      <c r="T867" s="95" t="e">
        <f>VLOOKUP(H867&amp;"Vị trí 4",#REF!,9,0)</f>
        <v>#REF!</v>
      </c>
      <c r="U867" s="237"/>
      <c r="V867" s="237"/>
      <c r="W867" s="237"/>
      <c r="X867" s="237"/>
      <c r="Y867" s="238"/>
      <c r="Z867" s="238"/>
      <c r="AA867" s="238"/>
      <c r="AB867" s="238"/>
      <c r="AC867" s="237"/>
      <c r="AD867" s="237"/>
      <c r="AE867" s="237"/>
      <c r="AF867" s="237"/>
      <c r="AG867" s="238"/>
      <c r="AH867" s="238"/>
      <c r="AI867" s="238"/>
      <c r="AJ867" s="238"/>
      <c r="AK867" s="86">
        <v>5.37</v>
      </c>
      <c r="AL867" s="86"/>
      <c r="AM867" s="239"/>
      <c r="AN867" s="239">
        <f>ROUNDDOWN(AK867*$AN$10/$AK$10,1)</f>
        <v>3.1</v>
      </c>
      <c r="AO867" s="98">
        <f t="shared" si="513"/>
        <v>13950</v>
      </c>
      <c r="AP867" s="98">
        <f t="shared" si="513"/>
        <v>5270</v>
      </c>
      <c r="AQ867" s="98">
        <f t="shared" si="513"/>
        <v>3410</v>
      </c>
      <c r="AR867" s="98">
        <f t="shared" si="513"/>
        <v>2790</v>
      </c>
      <c r="AS867" s="99">
        <f t="shared" si="514"/>
        <v>14000</v>
      </c>
      <c r="AT867" s="99">
        <f t="shared" si="514"/>
        <v>5300</v>
      </c>
      <c r="AU867" s="99">
        <f t="shared" si="514"/>
        <v>3400</v>
      </c>
      <c r="AV867" s="99">
        <f t="shared" si="514"/>
        <v>2800</v>
      </c>
      <c r="AW867" s="100">
        <f>AO867*0.15</f>
        <v>2092.5</v>
      </c>
      <c r="AX867" s="240" t="s">
        <v>32</v>
      </c>
      <c r="AY867" s="101">
        <v>1470</v>
      </c>
      <c r="AZ867" s="102">
        <v>700</v>
      </c>
      <c r="BA867" s="102">
        <v>630</v>
      </c>
      <c r="BB867" s="102">
        <v>560</v>
      </c>
      <c r="BC867" s="237">
        <v>1260</v>
      </c>
      <c r="BD867" s="237">
        <v>600</v>
      </c>
      <c r="BE867" s="237">
        <v>540</v>
      </c>
      <c r="BF867" s="237">
        <v>480</v>
      </c>
      <c r="BG867" s="103">
        <f>AV867-AW867</f>
        <v>707.5</v>
      </c>
      <c r="BJ867" s="235" t="e">
        <f>M867*#REF!</f>
        <v>#REF!</v>
      </c>
      <c r="BK867" s="235" t="e">
        <f>N867*#REF!</f>
        <v>#REF!</v>
      </c>
      <c r="BL867" s="235" t="e">
        <f>O867*#REF!</f>
        <v>#REF!</v>
      </c>
      <c r="BM867" s="235" t="e">
        <f>P867*#REF!</f>
        <v>#REF!</v>
      </c>
    </row>
    <row r="868" spans="1:65" s="1" customFormat="1" ht="35.1" customHeight="1" x14ac:dyDescent="0.25">
      <c r="A868" s="83" t="str">
        <f t="shared" si="486"/>
        <v>VC5DT_D5+1</v>
      </c>
      <c r="B868" s="83" t="str">
        <f t="shared" si="487"/>
        <v>VC5DT_D5+2</v>
      </c>
      <c r="C868" s="83" t="str">
        <f t="shared" si="488"/>
        <v>VC5DT_D5+3</v>
      </c>
      <c r="D868" s="83" t="str">
        <f t="shared" si="489"/>
        <v>VC5DT_D5+4</v>
      </c>
      <c r="E868" s="29" t="s">
        <v>32</v>
      </c>
      <c r="F868" s="85"/>
      <c r="G868" s="85"/>
      <c r="H868" s="93" t="s">
        <v>6243</v>
      </c>
      <c r="I868" s="84" t="s">
        <v>6244</v>
      </c>
      <c r="J868" s="84" t="s">
        <v>6245</v>
      </c>
      <c r="K868" s="84" t="str">
        <f t="shared" si="503"/>
        <v>VC5DT_D5</v>
      </c>
      <c r="L868" s="84" t="s">
        <v>6229</v>
      </c>
      <c r="M868" s="95">
        <v>3000</v>
      </c>
      <c r="N868" s="95">
        <v>1500</v>
      </c>
      <c r="O868" s="95">
        <v>1000</v>
      </c>
      <c r="P868" s="96">
        <v>900</v>
      </c>
      <c r="Q868" s="95" t="e">
        <f>VLOOKUP(H868&amp;"Vị trí 1",#REF!,9,0)</f>
        <v>#REF!</v>
      </c>
      <c r="R868" s="95" t="e">
        <f>VLOOKUP(H868&amp;"Vị trí 2",#REF!,9,0)</f>
        <v>#REF!</v>
      </c>
      <c r="S868" s="95" t="e">
        <f>VLOOKUP(H868&amp;"Vị trí 3",#REF!,9,0)</f>
        <v>#REF!</v>
      </c>
      <c r="T868" s="95" t="e">
        <f>VLOOKUP(H868&amp;"Vị trí 4",#REF!,9,0)</f>
        <v>#REF!</v>
      </c>
      <c r="U868" s="237"/>
      <c r="V868" s="237"/>
      <c r="W868" s="237"/>
      <c r="X868" s="237"/>
      <c r="Y868" s="238"/>
      <c r="Z868" s="238"/>
      <c r="AA868" s="238"/>
      <c r="AB868" s="238"/>
      <c r="AC868" s="237"/>
      <c r="AD868" s="237"/>
      <c r="AE868" s="237"/>
      <c r="AF868" s="237"/>
      <c r="AG868" s="238"/>
      <c r="AH868" s="238"/>
      <c r="AI868" s="238"/>
      <c r="AJ868" s="238"/>
      <c r="AK868" s="86">
        <v>5.37</v>
      </c>
      <c r="AL868" s="86"/>
      <c r="AM868" s="239"/>
      <c r="AN868" s="239">
        <f>ROUNDDOWN(AK868*$AN$10/$AK$10,1)</f>
        <v>3.1</v>
      </c>
      <c r="AO868" s="98">
        <f t="shared" si="513"/>
        <v>9300</v>
      </c>
      <c r="AP868" s="98">
        <f t="shared" si="513"/>
        <v>4650</v>
      </c>
      <c r="AQ868" s="98">
        <f t="shared" si="513"/>
        <v>3100</v>
      </c>
      <c r="AR868" s="98">
        <f t="shared" si="513"/>
        <v>2790</v>
      </c>
      <c r="AS868" s="99">
        <f t="shared" si="514"/>
        <v>9300</v>
      </c>
      <c r="AT868" s="99">
        <f t="shared" si="514"/>
        <v>4700</v>
      </c>
      <c r="AU868" s="99">
        <f t="shared" si="514"/>
        <v>3100</v>
      </c>
      <c r="AV868" s="99">
        <f t="shared" si="514"/>
        <v>2800</v>
      </c>
      <c r="AW868" s="100">
        <f>AO868*0.15</f>
        <v>1395</v>
      </c>
      <c r="AX868" s="240" t="s">
        <v>32</v>
      </c>
      <c r="AY868" s="101"/>
      <c r="AZ868" s="102"/>
      <c r="BA868" s="102"/>
      <c r="BB868" s="102"/>
      <c r="BC868" s="237"/>
      <c r="BD868" s="237"/>
      <c r="BE868" s="237"/>
      <c r="BF868" s="237"/>
      <c r="BG868" s="103">
        <f>AV868-AW868</f>
        <v>1405</v>
      </c>
      <c r="BJ868" s="235"/>
      <c r="BK868" s="235"/>
      <c r="BL868" s="235"/>
      <c r="BM868" s="235"/>
    </row>
    <row r="869" spans="1:65" s="1" customFormat="1" ht="35.1" customHeight="1" x14ac:dyDescent="0.25">
      <c r="A869" s="83" t="str">
        <f t="shared" si="486"/>
        <v>VC6DT+1</v>
      </c>
      <c r="B869" s="83" t="str">
        <f t="shared" si="487"/>
        <v>VC6DT+2</v>
      </c>
      <c r="C869" s="83" t="str">
        <f t="shared" si="488"/>
        <v>VC6DT+3</v>
      </c>
      <c r="D869" s="83" t="str">
        <f t="shared" si="489"/>
        <v>VC6DT+4</v>
      </c>
      <c r="E869" s="29" t="s">
        <v>32</v>
      </c>
      <c r="F869" s="85">
        <v>6</v>
      </c>
      <c r="G869" s="85"/>
      <c r="H869" s="93" t="s">
        <v>6246</v>
      </c>
      <c r="I869" s="84" t="s">
        <v>4299</v>
      </c>
      <c r="J869" s="84" t="s">
        <v>6247</v>
      </c>
      <c r="K869" s="84"/>
      <c r="L869" s="84" t="s">
        <v>6248</v>
      </c>
      <c r="M869" s="96"/>
      <c r="N869" s="96"/>
      <c r="O869" s="96"/>
      <c r="P869" s="96"/>
      <c r="Q869" s="95"/>
      <c r="R869" s="95"/>
      <c r="S869" s="95"/>
      <c r="T869" s="95"/>
      <c r="U869" s="237"/>
      <c r="V869" s="237"/>
      <c r="W869" s="237"/>
      <c r="X869" s="237"/>
      <c r="Y869" s="238"/>
      <c r="Z869" s="238"/>
      <c r="AA869" s="238"/>
      <c r="AB869" s="238"/>
      <c r="AC869" s="237"/>
      <c r="AD869" s="237"/>
      <c r="AE869" s="237"/>
      <c r="AF869" s="237"/>
      <c r="AG869" s="238"/>
      <c r="AH869" s="238"/>
      <c r="AI869" s="238"/>
      <c r="AJ869" s="238"/>
      <c r="AK869" s="86"/>
      <c r="AL869" s="86"/>
      <c r="AM869" s="239"/>
      <c r="AN869" s="239"/>
      <c r="AO869" s="98"/>
      <c r="AP869" s="98"/>
      <c r="AQ869" s="98"/>
      <c r="AR869" s="98"/>
      <c r="AS869" s="98"/>
      <c r="AT869" s="98"/>
      <c r="AU869" s="98"/>
      <c r="AV869" s="98"/>
      <c r="AW869" s="58"/>
      <c r="AX869" s="240" t="s">
        <v>32</v>
      </c>
      <c r="AY869" s="101">
        <v>2450</v>
      </c>
      <c r="AZ869" s="102">
        <v>1050</v>
      </c>
      <c r="BA869" s="102">
        <v>630</v>
      </c>
      <c r="BB869" s="102">
        <v>560</v>
      </c>
      <c r="BC869" s="237">
        <v>2100</v>
      </c>
      <c r="BD869" s="237">
        <v>900</v>
      </c>
      <c r="BE869" s="237">
        <v>540</v>
      </c>
      <c r="BF869" s="237">
        <v>480</v>
      </c>
      <c r="BJ869" s="235" t="e">
        <f>M869*#REF!</f>
        <v>#REF!</v>
      </c>
      <c r="BK869" s="235" t="e">
        <f>N869*#REF!</f>
        <v>#REF!</v>
      </c>
      <c r="BL869" s="235" t="e">
        <f>O869*#REF!</f>
        <v>#REF!</v>
      </c>
      <c r="BM869" s="235" t="e">
        <f>P869*#REF!</f>
        <v>#REF!</v>
      </c>
    </row>
    <row r="870" spans="1:65" s="1" customFormat="1" ht="35.1" customHeight="1" x14ac:dyDescent="0.25">
      <c r="A870" s="83" t="str">
        <f t="shared" si="486"/>
        <v>VC6DT_D1+1</v>
      </c>
      <c r="B870" s="83" t="str">
        <f t="shared" si="487"/>
        <v>VC6DT_D1+2</v>
      </c>
      <c r="C870" s="83" t="str">
        <f t="shared" si="488"/>
        <v>VC6DT_D1+3</v>
      </c>
      <c r="D870" s="83" t="str">
        <f t="shared" si="489"/>
        <v>VC6DT_D1+4</v>
      </c>
      <c r="E870" s="29" t="s">
        <v>32</v>
      </c>
      <c r="F870" s="85"/>
      <c r="G870" s="85"/>
      <c r="H870" s="93" t="s">
        <v>6249</v>
      </c>
      <c r="I870" s="84" t="s">
        <v>6250</v>
      </c>
      <c r="J870" s="84" t="s">
        <v>6251</v>
      </c>
      <c r="K870" s="84" t="str">
        <f t="shared" si="503"/>
        <v>VC6DT_D1</v>
      </c>
      <c r="L870" s="84" t="s">
        <v>6252</v>
      </c>
      <c r="M870" s="95">
        <v>5500</v>
      </c>
      <c r="N870" s="95">
        <v>1700</v>
      </c>
      <c r="O870" s="95">
        <v>1200</v>
      </c>
      <c r="P870" s="96">
        <v>900</v>
      </c>
      <c r="Q870" s="95" t="e">
        <f>VLOOKUP(H870&amp;"Vị trí 1",#REF!,9,0)</f>
        <v>#REF!</v>
      </c>
      <c r="R870" s="95" t="e">
        <f>VLOOKUP(H870&amp;"Vị trí 2",#REF!,9,0)</f>
        <v>#REF!</v>
      </c>
      <c r="S870" s="95" t="e">
        <f>VLOOKUP(H870&amp;"Vị trí 3",#REF!,9,0)</f>
        <v>#REF!</v>
      </c>
      <c r="T870" s="95" t="e">
        <f>VLOOKUP(H870&amp;"Vị trí 4",#REF!,9,0)</f>
        <v>#REF!</v>
      </c>
      <c r="U870" s="237"/>
      <c r="V870" s="237"/>
      <c r="W870" s="237"/>
      <c r="X870" s="237"/>
      <c r="Y870" s="238"/>
      <c r="Z870" s="238"/>
      <c r="AA870" s="238"/>
      <c r="AB870" s="238"/>
      <c r="AC870" s="237"/>
      <c r="AD870" s="237"/>
      <c r="AE870" s="237"/>
      <c r="AF870" s="237"/>
      <c r="AG870" s="238"/>
      <c r="AH870" s="238"/>
      <c r="AI870" s="238"/>
      <c r="AJ870" s="238"/>
      <c r="AK870" s="86">
        <v>6.031043279510433</v>
      </c>
      <c r="AL870" s="86"/>
      <c r="AM870" s="239"/>
      <c r="AN870" s="239">
        <f>ROUNDDOWN(AK870*$AN$10/$AK$10,1)</f>
        <v>3.5</v>
      </c>
      <c r="AO870" s="98">
        <f t="shared" ref="AO870:AR873" si="515">M870*$AN870</f>
        <v>19250</v>
      </c>
      <c r="AP870" s="98">
        <f t="shared" si="515"/>
        <v>5950</v>
      </c>
      <c r="AQ870" s="98">
        <f t="shared" si="515"/>
        <v>4200</v>
      </c>
      <c r="AR870" s="98">
        <f t="shared" si="515"/>
        <v>3150</v>
      </c>
      <c r="AS870" s="99">
        <f t="shared" ref="AS870:AV873" si="516">IF(AO870&lt;1000,ROUND(AO870,-1),ROUND(AO870,-2))</f>
        <v>19300</v>
      </c>
      <c r="AT870" s="99">
        <f t="shared" si="516"/>
        <v>6000</v>
      </c>
      <c r="AU870" s="99">
        <f t="shared" si="516"/>
        <v>4200</v>
      </c>
      <c r="AV870" s="99">
        <f t="shared" si="516"/>
        <v>3200</v>
      </c>
      <c r="AW870" s="100">
        <f>AO870*0.15</f>
        <v>2887.5</v>
      </c>
      <c r="AX870" s="240" t="s">
        <v>32</v>
      </c>
      <c r="AY870" s="101">
        <v>2100</v>
      </c>
      <c r="AZ870" s="102">
        <v>1050</v>
      </c>
      <c r="BA870" s="102">
        <v>630</v>
      </c>
      <c r="BB870" s="102">
        <v>560</v>
      </c>
      <c r="BC870" s="237">
        <v>1800</v>
      </c>
      <c r="BD870" s="237">
        <v>900</v>
      </c>
      <c r="BE870" s="237">
        <v>540</v>
      </c>
      <c r="BF870" s="237">
        <v>480</v>
      </c>
      <c r="BG870" s="103">
        <f>AV870-AW870</f>
        <v>312.5</v>
      </c>
      <c r="BJ870" s="235" t="e">
        <f>M870*#REF!</f>
        <v>#REF!</v>
      </c>
      <c r="BK870" s="235" t="e">
        <f>N870*#REF!</f>
        <v>#REF!</v>
      </c>
      <c r="BL870" s="235" t="e">
        <f>O870*#REF!</f>
        <v>#REF!</v>
      </c>
      <c r="BM870" s="235" t="e">
        <f>P870*#REF!</f>
        <v>#REF!</v>
      </c>
    </row>
    <row r="871" spans="1:65" s="310" customFormat="1" ht="35.1" customHeight="1" x14ac:dyDescent="0.25">
      <c r="A871" s="83" t="str">
        <f t="shared" si="486"/>
        <v>VC6DT_D2+1</v>
      </c>
      <c r="B871" s="83" t="str">
        <f t="shared" si="487"/>
        <v>VC6DT_D2+2</v>
      </c>
      <c r="C871" s="83" t="str">
        <f t="shared" si="488"/>
        <v>VC6DT_D2+3</v>
      </c>
      <c r="D871" s="83" t="str">
        <f t="shared" si="489"/>
        <v>VC6DT_D2+4</v>
      </c>
      <c r="E871" s="29" t="s">
        <v>32</v>
      </c>
      <c r="F871" s="85"/>
      <c r="G871" s="85"/>
      <c r="H871" s="93" t="s">
        <v>6253</v>
      </c>
      <c r="I871" s="84" t="s">
        <v>6254</v>
      </c>
      <c r="J871" s="84" t="s">
        <v>6255</v>
      </c>
      <c r="K871" s="84" t="str">
        <f t="shared" si="503"/>
        <v>VC6DT_D2</v>
      </c>
      <c r="L871" s="84" t="s">
        <v>6256</v>
      </c>
      <c r="M871" s="95">
        <v>5000</v>
      </c>
      <c r="N871" s="95">
        <v>1700</v>
      </c>
      <c r="O871" s="95">
        <v>1200</v>
      </c>
      <c r="P871" s="96">
        <v>900</v>
      </c>
      <c r="Q871" s="95" t="e">
        <f>VLOOKUP(H871&amp;"Vị trí 1",#REF!,9,0)</f>
        <v>#REF!</v>
      </c>
      <c r="R871" s="95" t="e">
        <f>VLOOKUP(H871&amp;"Vị trí 2",#REF!,9,0)</f>
        <v>#REF!</v>
      </c>
      <c r="S871" s="95" t="e">
        <f>VLOOKUP(H871&amp;"Vị trí 3",#REF!,9,0)</f>
        <v>#REF!</v>
      </c>
      <c r="T871" s="95" t="e">
        <f>VLOOKUP(H871&amp;"Vị trí 4",#REF!,9,0)</f>
        <v>#REF!</v>
      </c>
      <c r="U871" s="237" t="e">
        <f>VLOOKUP(A871,#REF!,32,0)</f>
        <v>#REF!</v>
      </c>
      <c r="V871" s="237" t="e">
        <f>VLOOKUP(B871,#REF!,32,0)</f>
        <v>#REF!</v>
      </c>
      <c r="W871" s="237"/>
      <c r="X871" s="237"/>
      <c r="Y871" s="238" t="e">
        <f>U871/M871</f>
        <v>#REF!</v>
      </c>
      <c r="Z871" s="238" t="e">
        <f>V871/N871</f>
        <v>#REF!</v>
      </c>
      <c r="AA871" s="238"/>
      <c r="AB871" s="238"/>
      <c r="AC871" s="237"/>
      <c r="AD871" s="237"/>
      <c r="AE871" s="237"/>
      <c r="AF871" s="237"/>
      <c r="AG871" s="238"/>
      <c r="AH871" s="238"/>
      <c r="AI871" s="238"/>
      <c r="AJ871" s="238"/>
      <c r="AK871" s="86">
        <v>5.37</v>
      </c>
      <c r="AL871" s="86"/>
      <c r="AM871" s="239"/>
      <c r="AN871" s="239">
        <f>ROUNDDOWN(AK871*$AN$10/$AK$10,1)</f>
        <v>3.1</v>
      </c>
      <c r="AO871" s="98">
        <f t="shared" si="515"/>
        <v>15500</v>
      </c>
      <c r="AP871" s="98">
        <f t="shared" si="515"/>
        <v>5270</v>
      </c>
      <c r="AQ871" s="98">
        <f t="shared" si="515"/>
        <v>3720</v>
      </c>
      <c r="AR871" s="98">
        <f t="shared" si="515"/>
        <v>2790</v>
      </c>
      <c r="AS871" s="99">
        <f t="shared" si="516"/>
        <v>15500</v>
      </c>
      <c r="AT871" s="99">
        <f t="shared" si="516"/>
        <v>5300</v>
      </c>
      <c r="AU871" s="99">
        <f t="shared" si="516"/>
        <v>3700</v>
      </c>
      <c r="AV871" s="99">
        <f t="shared" si="516"/>
        <v>2800</v>
      </c>
      <c r="AW871" s="100">
        <f>AO871*0.15</f>
        <v>2325</v>
      </c>
      <c r="AX871" s="240" t="s">
        <v>32</v>
      </c>
      <c r="AY871" s="101">
        <v>1960</v>
      </c>
      <c r="AZ871" s="102">
        <v>980</v>
      </c>
      <c r="BA871" s="102">
        <v>700</v>
      </c>
      <c r="BB871" s="102">
        <v>630</v>
      </c>
      <c r="BC871" s="237">
        <v>1680</v>
      </c>
      <c r="BD871" s="237">
        <v>840</v>
      </c>
      <c r="BE871" s="237">
        <v>600</v>
      </c>
      <c r="BF871" s="237">
        <v>540</v>
      </c>
      <c r="BG871" s="103">
        <f>AV871-AW871</f>
        <v>475</v>
      </c>
      <c r="BJ871" s="235" t="e">
        <f>M871*#REF!</f>
        <v>#REF!</v>
      </c>
      <c r="BK871" s="235" t="e">
        <f>N871*#REF!</f>
        <v>#REF!</v>
      </c>
      <c r="BL871" s="235" t="e">
        <f>O871*#REF!</f>
        <v>#REF!</v>
      </c>
      <c r="BM871" s="235" t="e">
        <f>P871*#REF!</f>
        <v>#REF!</v>
      </c>
    </row>
    <row r="872" spans="1:65" s="310" customFormat="1" ht="35.1" customHeight="1" x14ac:dyDescent="0.25">
      <c r="A872" s="83" t="str">
        <f t="shared" si="486"/>
        <v>VC6DT_D3+1</v>
      </c>
      <c r="B872" s="83" t="str">
        <f t="shared" si="487"/>
        <v>VC6DT_D3+2</v>
      </c>
      <c r="C872" s="83" t="str">
        <f t="shared" si="488"/>
        <v>VC6DT_D3+3</v>
      </c>
      <c r="D872" s="83" t="str">
        <f t="shared" si="489"/>
        <v>VC6DT_D3+4</v>
      </c>
      <c r="E872" s="29" t="s">
        <v>32</v>
      </c>
      <c r="F872" s="85"/>
      <c r="G872" s="85"/>
      <c r="H872" s="93" t="s">
        <v>6257</v>
      </c>
      <c r="I872" s="84" t="s">
        <v>6258</v>
      </c>
      <c r="J872" s="84" t="s">
        <v>6259</v>
      </c>
      <c r="K872" s="84" t="str">
        <f t="shared" si="503"/>
        <v>VC6DT_D3</v>
      </c>
      <c r="L872" s="84" t="s">
        <v>5410</v>
      </c>
      <c r="M872" s="95">
        <v>5500</v>
      </c>
      <c r="N872" s="95">
        <v>1800</v>
      </c>
      <c r="O872" s="95">
        <v>1300</v>
      </c>
      <c r="P872" s="95">
        <v>1000</v>
      </c>
      <c r="Q872" s="95" t="e">
        <f>VLOOKUP(H872&amp;"Vị trí 1",#REF!,9,0)</f>
        <v>#REF!</v>
      </c>
      <c r="R872" s="95" t="e">
        <f>VLOOKUP(H872&amp;"Vị trí 2",#REF!,9,0)</f>
        <v>#REF!</v>
      </c>
      <c r="S872" s="95" t="e">
        <f>VLOOKUP(H872&amp;"Vị trí 3",#REF!,9,0)</f>
        <v>#REF!</v>
      </c>
      <c r="T872" s="95" t="e">
        <f>VLOOKUP(H872&amp;"Vị trí 4",#REF!,9,0)</f>
        <v>#REF!</v>
      </c>
      <c r="U872" s="237"/>
      <c r="V872" s="237"/>
      <c r="W872" s="237"/>
      <c r="X872" s="237"/>
      <c r="Y872" s="238"/>
      <c r="Z872" s="238"/>
      <c r="AA872" s="238"/>
      <c r="AB872" s="238"/>
      <c r="AC872" s="237"/>
      <c r="AD872" s="237"/>
      <c r="AE872" s="237"/>
      <c r="AF872" s="237"/>
      <c r="AG872" s="238"/>
      <c r="AH872" s="238"/>
      <c r="AI872" s="238"/>
      <c r="AJ872" s="238"/>
      <c r="AK872" s="86">
        <v>5.37</v>
      </c>
      <c r="AL872" s="86"/>
      <c r="AM872" s="239"/>
      <c r="AN872" s="239">
        <f>ROUNDDOWN(AK872*$AN$10/$AK$10,1)</f>
        <v>3.1</v>
      </c>
      <c r="AO872" s="98">
        <f t="shared" si="515"/>
        <v>17050</v>
      </c>
      <c r="AP872" s="98">
        <f t="shared" si="515"/>
        <v>5580</v>
      </c>
      <c r="AQ872" s="98">
        <f t="shared" si="515"/>
        <v>4030</v>
      </c>
      <c r="AR872" s="98">
        <f t="shared" si="515"/>
        <v>3100</v>
      </c>
      <c r="AS872" s="99">
        <f t="shared" si="516"/>
        <v>17100</v>
      </c>
      <c r="AT872" s="99">
        <f t="shared" si="516"/>
        <v>5600</v>
      </c>
      <c r="AU872" s="99">
        <f t="shared" si="516"/>
        <v>4000</v>
      </c>
      <c r="AV872" s="99">
        <f t="shared" si="516"/>
        <v>3100</v>
      </c>
      <c r="AW872" s="100">
        <f>AO872*0.15</f>
        <v>2557.5</v>
      </c>
      <c r="AX872" s="240" t="s">
        <v>32</v>
      </c>
      <c r="AY872" s="101">
        <v>1470</v>
      </c>
      <c r="AZ872" s="102">
        <v>700</v>
      </c>
      <c r="BA872" s="102">
        <v>630</v>
      </c>
      <c r="BB872" s="102">
        <v>560</v>
      </c>
      <c r="BC872" s="237">
        <v>1260</v>
      </c>
      <c r="BD872" s="237">
        <v>600</v>
      </c>
      <c r="BE872" s="237">
        <v>540</v>
      </c>
      <c r="BF872" s="237">
        <v>480</v>
      </c>
      <c r="BG872" s="103">
        <f>AV872-AW872</f>
        <v>542.5</v>
      </c>
      <c r="BJ872" s="235" t="e">
        <f>M872*#REF!</f>
        <v>#REF!</v>
      </c>
      <c r="BK872" s="235" t="e">
        <f>N872*#REF!</f>
        <v>#REF!</v>
      </c>
      <c r="BL872" s="235" t="e">
        <f>O872*#REF!</f>
        <v>#REF!</v>
      </c>
      <c r="BM872" s="235" t="e">
        <f>P872*#REF!</f>
        <v>#REF!</v>
      </c>
    </row>
    <row r="873" spans="1:65" s="310" customFormat="1" ht="47.25" customHeight="1" x14ac:dyDescent="0.25">
      <c r="A873" s="83" t="str">
        <f t="shared" si="486"/>
        <v>VC6DT_D4+1</v>
      </c>
      <c r="B873" s="83" t="str">
        <f t="shared" si="487"/>
        <v>VC6DT_D4+2</v>
      </c>
      <c r="C873" s="83" t="str">
        <f t="shared" si="488"/>
        <v>VC6DT_D4+3</v>
      </c>
      <c r="D873" s="83" t="str">
        <f t="shared" si="489"/>
        <v>VC6DT_D4+4</v>
      </c>
      <c r="E873" s="29" t="s">
        <v>32</v>
      </c>
      <c r="F873" s="85"/>
      <c r="G873" s="85"/>
      <c r="H873" s="93" t="s">
        <v>6260</v>
      </c>
      <c r="I873" s="84" t="s">
        <v>6261</v>
      </c>
      <c r="J873" s="84" t="s">
        <v>6262</v>
      </c>
      <c r="K873" s="84" t="str">
        <f t="shared" si="503"/>
        <v>VC6DT_D4</v>
      </c>
      <c r="L873" s="84" t="s">
        <v>6263</v>
      </c>
      <c r="M873" s="95">
        <v>2100</v>
      </c>
      <c r="N873" s="95">
        <v>1000</v>
      </c>
      <c r="O873" s="96">
        <v>900</v>
      </c>
      <c r="P873" s="96">
        <v>800</v>
      </c>
      <c r="Q873" s="95" t="e">
        <f>VLOOKUP(H873&amp;"Vị trí 1",#REF!,9,0)</f>
        <v>#REF!</v>
      </c>
      <c r="R873" s="95" t="e">
        <f>VLOOKUP(H873&amp;"Vị trí 2",#REF!,9,0)</f>
        <v>#REF!</v>
      </c>
      <c r="S873" s="95" t="e">
        <f>VLOOKUP(H873&amp;"Vị trí 3",#REF!,9,0)</f>
        <v>#REF!</v>
      </c>
      <c r="T873" s="95" t="e">
        <f>VLOOKUP(H873&amp;"Vị trí 4",#REF!,9,0)</f>
        <v>#REF!</v>
      </c>
      <c r="U873" s="237"/>
      <c r="V873" s="237"/>
      <c r="W873" s="237"/>
      <c r="X873" s="237"/>
      <c r="Y873" s="238"/>
      <c r="Z873" s="238"/>
      <c r="AA873" s="238"/>
      <c r="AB873" s="238"/>
      <c r="AC873" s="237"/>
      <c r="AD873" s="237"/>
      <c r="AE873" s="237"/>
      <c r="AF873" s="237"/>
      <c r="AG873" s="238"/>
      <c r="AH873" s="238"/>
      <c r="AI873" s="238"/>
      <c r="AJ873" s="238"/>
      <c r="AK873" s="86">
        <v>5.37</v>
      </c>
      <c r="AL873" s="86"/>
      <c r="AM873" s="239"/>
      <c r="AN873" s="239">
        <f>ROUNDDOWN(AK873*$AN$10/$AK$10,1)</f>
        <v>3.1</v>
      </c>
      <c r="AO873" s="98">
        <f t="shared" si="515"/>
        <v>6510</v>
      </c>
      <c r="AP873" s="98">
        <f t="shared" si="515"/>
        <v>3100</v>
      </c>
      <c r="AQ873" s="98">
        <f t="shared" si="515"/>
        <v>2790</v>
      </c>
      <c r="AR873" s="98">
        <f t="shared" si="515"/>
        <v>2480</v>
      </c>
      <c r="AS873" s="99">
        <f t="shared" si="516"/>
        <v>6500</v>
      </c>
      <c r="AT873" s="99">
        <f t="shared" si="516"/>
        <v>3100</v>
      </c>
      <c r="AU873" s="99">
        <f t="shared" si="516"/>
        <v>2800</v>
      </c>
      <c r="AV873" s="99">
        <f t="shared" si="516"/>
        <v>2500</v>
      </c>
      <c r="AW873" s="100">
        <f>AO873*0.15</f>
        <v>976.5</v>
      </c>
      <c r="AX873" s="240" t="s">
        <v>32</v>
      </c>
      <c r="AY873" s="101">
        <v>1400</v>
      </c>
      <c r="AZ873" s="102">
        <v>700</v>
      </c>
      <c r="BA873" s="102">
        <v>630</v>
      </c>
      <c r="BB873" s="102">
        <v>560</v>
      </c>
      <c r="BC873" s="97">
        <v>1200</v>
      </c>
      <c r="BD873" s="97">
        <v>600</v>
      </c>
      <c r="BE873" s="97">
        <v>540</v>
      </c>
      <c r="BF873" s="97">
        <v>480</v>
      </c>
      <c r="BG873" s="103">
        <f>AV873-AW873</f>
        <v>1523.5</v>
      </c>
      <c r="BJ873" s="235" t="e">
        <f>M873*#REF!</f>
        <v>#REF!</v>
      </c>
      <c r="BK873" s="235" t="e">
        <f>N873*#REF!</f>
        <v>#REF!</v>
      </c>
      <c r="BL873" s="235" t="e">
        <f>O873*#REF!</f>
        <v>#REF!</v>
      </c>
      <c r="BM873" s="235" t="e">
        <f>P873*#REF!</f>
        <v>#REF!</v>
      </c>
    </row>
    <row r="874" spans="1:65" s="310" customFormat="1" ht="35.1" customHeight="1" x14ac:dyDescent="0.25">
      <c r="A874" s="83" t="str">
        <f t="shared" si="486"/>
        <v>VC7DT+1</v>
      </c>
      <c r="B874" s="83" t="str">
        <f t="shared" si="487"/>
        <v>VC7DT+2</v>
      </c>
      <c r="C874" s="83" t="str">
        <f t="shared" si="488"/>
        <v>VC7DT+3</v>
      </c>
      <c r="D874" s="83" t="str">
        <f t="shared" si="489"/>
        <v>VC7DT+4</v>
      </c>
      <c r="E874" s="29" t="s">
        <v>32</v>
      </c>
      <c r="F874" s="85">
        <v>7</v>
      </c>
      <c r="G874" s="85"/>
      <c r="H874" s="93" t="s">
        <v>6264</v>
      </c>
      <c r="I874" s="84" t="s">
        <v>4528</v>
      </c>
      <c r="J874" s="84" t="s">
        <v>6265</v>
      </c>
      <c r="K874" s="84"/>
      <c r="L874" s="84" t="s">
        <v>538</v>
      </c>
      <c r="M874" s="96"/>
      <c r="N874" s="96"/>
      <c r="O874" s="96"/>
      <c r="P874" s="96"/>
      <c r="Q874" s="95"/>
      <c r="R874" s="95"/>
      <c r="S874" s="95"/>
      <c r="T874" s="95"/>
      <c r="U874" s="237"/>
      <c r="V874" s="237"/>
      <c r="W874" s="237"/>
      <c r="X874" s="237"/>
      <c r="Y874" s="238"/>
      <c r="Z874" s="238"/>
      <c r="AA874" s="238"/>
      <c r="AB874" s="238"/>
      <c r="AC874" s="237"/>
      <c r="AD874" s="237"/>
      <c r="AE874" s="237"/>
      <c r="AF874" s="237"/>
      <c r="AG874" s="238"/>
      <c r="AH874" s="238"/>
      <c r="AI874" s="238"/>
      <c r="AJ874" s="238"/>
      <c r="AK874" s="86"/>
      <c r="AL874" s="86"/>
      <c r="AM874" s="239"/>
      <c r="AN874" s="239"/>
      <c r="AO874" s="98"/>
      <c r="AP874" s="98"/>
      <c r="AQ874" s="98"/>
      <c r="AR874" s="98"/>
      <c r="AS874" s="98"/>
      <c r="AT874" s="98"/>
      <c r="AU874" s="98"/>
      <c r="AV874" s="98"/>
      <c r="AW874" s="58"/>
      <c r="AX874" s="240" t="s">
        <v>32</v>
      </c>
      <c r="AY874" s="101">
        <v>1400</v>
      </c>
      <c r="AZ874" s="102">
        <v>700</v>
      </c>
      <c r="BA874" s="102">
        <v>630</v>
      </c>
      <c r="BB874" s="102">
        <v>560</v>
      </c>
      <c r="BC874" s="237">
        <v>1200</v>
      </c>
      <c r="BD874" s="237">
        <v>600</v>
      </c>
      <c r="BE874" s="237">
        <v>540</v>
      </c>
      <c r="BF874" s="237">
        <v>480</v>
      </c>
      <c r="BJ874" s="235" t="e">
        <f>M874*#REF!</f>
        <v>#REF!</v>
      </c>
      <c r="BK874" s="235" t="e">
        <f>N874*#REF!</f>
        <v>#REF!</v>
      </c>
      <c r="BL874" s="235" t="e">
        <f>O874*#REF!</f>
        <v>#REF!</v>
      </c>
      <c r="BM874" s="235" t="e">
        <f>P874*#REF!</f>
        <v>#REF!</v>
      </c>
    </row>
    <row r="875" spans="1:65" s="310" customFormat="1" ht="35.1" customHeight="1" x14ac:dyDescent="0.25">
      <c r="A875" s="83" t="str">
        <f t="shared" si="486"/>
        <v>VC7DT_D1+1</v>
      </c>
      <c r="B875" s="83" t="str">
        <f t="shared" si="487"/>
        <v>VC7DT_D1+2</v>
      </c>
      <c r="C875" s="83" t="str">
        <f t="shared" si="488"/>
        <v>VC7DT_D1+3</v>
      </c>
      <c r="D875" s="83" t="str">
        <f t="shared" si="489"/>
        <v>VC7DT_D1+4</v>
      </c>
      <c r="E875" s="29" t="s">
        <v>32</v>
      </c>
      <c r="F875" s="85"/>
      <c r="G875" s="85"/>
      <c r="H875" s="311" t="s">
        <v>6266</v>
      </c>
      <c r="I875" s="84" t="s">
        <v>6267</v>
      </c>
      <c r="J875" s="84" t="s">
        <v>6265</v>
      </c>
      <c r="K875" s="84" t="str">
        <f t="shared" si="503"/>
        <v>VC7DT_D1</v>
      </c>
      <c r="L875" s="84" t="s">
        <v>272</v>
      </c>
      <c r="M875" s="95">
        <v>3500</v>
      </c>
      <c r="N875" s="95">
        <v>1500</v>
      </c>
      <c r="O875" s="96">
        <v>900</v>
      </c>
      <c r="P875" s="96">
        <v>800</v>
      </c>
      <c r="Q875" s="95" t="e">
        <f>VLOOKUP(H875&amp;"Vị trí 1",#REF!,9,0)</f>
        <v>#REF!</v>
      </c>
      <c r="R875" s="95" t="e">
        <f>VLOOKUP(H875&amp;"Vị trí 2",#REF!,9,0)</f>
        <v>#REF!</v>
      </c>
      <c r="S875" s="95" t="e">
        <f>VLOOKUP(H875&amp;"Vị trí 3",#REF!,9,0)</f>
        <v>#REF!</v>
      </c>
      <c r="T875" s="95" t="e">
        <f>VLOOKUP(H875&amp;"Vị trí 4",#REF!,9,0)</f>
        <v>#REF!</v>
      </c>
      <c r="U875" s="237"/>
      <c r="V875" s="237"/>
      <c r="W875" s="237"/>
      <c r="X875" s="237"/>
      <c r="Y875" s="238"/>
      <c r="Z875" s="238"/>
      <c r="AA875" s="238"/>
      <c r="AB875" s="238"/>
      <c r="AC875" s="237"/>
      <c r="AD875" s="237"/>
      <c r="AE875" s="237"/>
      <c r="AF875" s="237"/>
      <c r="AG875" s="238"/>
      <c r="AH875" s="238"/>
      <c r="AI875" s="238"/>
      <c r="AJ875" s="238"/>
      <c r="AK875" s="86">
        <v>5.37</v>
      </c>
      <c r="AL875" s="86"/>
      <c r="AM875" s="239"/>
      <c r="AN875" s="239">
        <f t="shared" ref="AN875:AN901" si="517">ROUNDDOWN(AK875*$AN$10/$AK$10,1)</f>
        <v>3.1</v>
      </c>
      <c r="AO875" s="98">
        <f t="shared" ref="AO875:AO900" si="518">M875*$AN875</f>
        <v>10850</v>
      </c>
      <c r="AP875" s="98">
        <f t="shared" ref="AP875:AP900" si="519">N875*$AN875</f>
        <v>4650</v>
      </c>
      <c r="AQ875" s="98">
        <f t="shared" ref="AQ875:AQ900" si="520">O875*$AN875</f>
        <v>2790</v>
      </c>
      <c r="AR875" s="98">
        <f t="shared" ref="AR875:AR900" si="521">P875*$AN875</f>
        <v>2480</v>
      </c>
      <c r="AS875" s="99">
        <f t="shared" ref="AS875:AV900" si="522">IF(AO875&lt;1000,ROUND(AO875,-1),ROUND(AO875,-2))</f>
        <v>10900</v>
      </c>
      <c r="AT875" s="99">
        <f t="shared" si="522"/>
        <v>4700</v>
      </c>
      <c r="AU875" s="99">
        <f t="shared" si="522"/>
        <v>2800</v>
      </c>
      <c r="AV875" s="99">
        <f t="shared" si="522"/>
        <v>2500</v>
      </c>
      <c r="AW875" s="100">
        <f t="shared" ref="AW875:AW900" si="523">AO875*0.15</f>
        <v>1627.5</v>
      </c>
      <c r="AX875" s="240" t="s">
        <v>32</v>
      </c>
      <c r="AY875" s="101">
        <v>2800</v>
      </c>
      <c r="AZ875" s="102">
        <v>980</v>
      </c>
      <c r="BA875" s="102">
        <v>700</v>
      </c>
      <c r="BB875" s="102">
        <v>630</v>
      </c>
      <c r="BC875" s="237">
        <v>2400</v>
      </c>
      <c r="BD875" s="237">
        <v>840</v>
      </c>
      <c r="BE875" s="237">
        <v>600</v>
      </c>
      <c r="BF875" s="237">
        <v>540</v>
      </c>
      <c r="BG875" s="103">
        <f t="shared" ref="BG875:BG900" si="524">AV875-AW875</f>
        <v>872.5</v>
      </c>
      <c r="BJ875" s="235" t="e">
        <f>M875*#REF!</f>
        <v>#REF!</v>
      </c>
      <c r="BK875" s="235" t="e">
        <f>N875*#REF!</f>
        <v>#REF!</v>
      </c>
      <c r="BL875" s="235" t="e">
        <f>O875*#REF!</f>
        <v>#REF!</v>
      </c>
      <c r="BM875" s="235" t="e">
        <f>P875*#REF!</f>
        <v>#REF!</v>
      </c>
    </row>
    <row r="876" spans="1:65" s="310" customFormat="1" ht="47.25" customHeight="1" x14ac:dyDescent="0.25">
      <c r="A876" s="83" t="str">
        <f t="shared" si="486"/>
        <v>VC7DT_D2+1</v>
      </c>
      <c r="B876" s="83" t="str">
        <f t="shared" si="487"/>
        <v>VC7DT_D2+2</v>
      </c>
      <c r="C876" s="83" t="str">
        <f t="shared" si="488"/>
        <v>VC7DT_D2+3</v>
      </c>
      <c r="D876" s="83" t="str">
        <f t="shared" si="489"/>
        <v>VC7DT_D2+4</v>
      </c>
      <c r="E876" s="29" t="s">
        <v>32</v>
      </c>
      <c r="F876" s="85"/>
      <c r="G876" s="85"/>
      <c r="H876" s="311" t="s">
        <v>6268</v>
      </c>
      <c r="I876" s="84" t="s">
        <v>6269</v>
      </c>
      <c r="J876" s="84" t="s">
        <v>6270</v>
      </c>
      <c r="K876" s="84" t="str">
        <f t="shared" si="503"/>
        <v>VC7DT_D2</v>
      </c>
      <c r="L876" s="84" t="s">
        <v>538</v>
      </c>
      <c r="M876" s="95">
        <v>3000</v>
      </c>
      <c r="N876" s="95">
        <v>1500</v>
      </c>
      <c r="O876" s="96">
        <v>900</v>
      </c>
      <c r="P876" s="96">
        <v>800</v>
      </c>
      <c r="Q876" s="95" t="e">
        <f>VLOOKUP(H876&amp;"Vị trí 1",#REF!,9,0)</f>
        <v>#REF!</v>
      </c>
      <c r="R876" s="95" t="e">
        <f>VLOOKUP(H876&amp;"Vị trí 2",#REF!,9,0)</f>
        <v>#REF!</v>
      </c>
      <c r="S876" s="95" t="e">
        <f>VLOOKUP(H876&amp;"Vị trí 3",#REF!,9,0)</f>
        <v>#REF!</v>
      </c>
      <c r="T876" s="95" t="e">
        <f>VLOOKUP(H876&amp;"Vị trí 4",#REF!,9,0)</f>
        <v>#REF!</v>
      </c>
      <c r="U876" s="237"/>
      <c r="V876" s="237"/>
      <c r="W876" s="237"/>
      <c r="X876" s="237"/>
      <c r="Y876" s="238"/>
      <c r="Z876" s="238"/>
      <c r="AA876" s="238"/>
      <c r="AB876" s="238"/>
      <c r="AC876" s="237"/>
      <c r="AD876" s="237"/>
      <c r="AE876" s="237"/>
      <c r="AF876" s="237"/>
      <c r="AG876" s="238"/>
      <c r="AH876" s="238"/>
      <c r="AI876" s="238"/>
      <c r="AJ876" s="238"/>
      <c r="AK876" s="86">
        <v>5.37</v>
      </c>
      <c r="AL876" s="86"/>
      <c r="AM876" s="239"/>
      <c r="AN876" s="239">
        <f t="shared" si="517"/>
        <v>3.1</v>
      </c>
      <c r="AO876" s="98">
        <f t="shared" si="518"/>
        <v>9300</v>
      </c>
      <c r="AP876" s="98">
        <f t="shared" si="519"/>
        <v>4650</v>
      </c>
      <c r="AQ876" s="98">
        <f t="shared" si="520"/>
        <v>2790</v>
      </c>
      <c r="AR876" s="98">
        <f t="shared" si="521"/>
        <v>2480</v>
      </c>
      <c r="AS876" s="99">
        <f t="shared" si="522"/>
        <v>9300</v>
      </c>
      <c r="AT876" s="99">
        <f t="shared" si="522"/>
        <v>4700</v>
      </c>
      <c r="AU876" s="99">
        <f t="shared" si="522"/>
        <v>2800</v>
      </c>
      <c r="AV876" s="99">
        <f t="shared" si="522"/>
        <v>2500</v>
      </c>
      <c r="AW876" s="100">
        <f t="shared" si="523"/>
        <v>1395</v>
      </c>
      <c r="AX876" s="240" t="s">
        <v>32</v>
      </c>
      <c r="AY876" s="101">
        <v>2800</v>
      </c>
      <c r="AZ876" s="102">
        <v>980</v>
      </c>
      <c r="BA876" s="102">
        <v>770</v>
      </c>
      <c r="BB876" s="102">
        <v>560</v>
      </c>
      <c r="BC876" s="237">
        <v>2400</v>
      </c>
      <c r="BD876" s="237">
        <v>840</v>
      </c>
      <c r="BE876" s="237">
        <v>660</v>
      </c>
      <c r="BF876" s="237">
        <v>480</v>
      </c>
      <c r="BG876" s="103">
        <f t="shared" si="524"/>
        <v>1105</v>
      </c>
      <c r="BJ876" s="235" t="e">
        <f>M876*#REF!</f>
        <v>#REF!</v>
      </c>
      <c r="BK876" s="235" t="e">
        <f>N876*#REF!</f>
        <v>#REF!</v>
      </c>
      <c r="BL876" s="235" t="e">
        <f>O876*#REF!</f>
        <v>#REF!</v>
      </c>
      <c r="BM876" s="235" t="e">
        <f>P876*#REF!</f>
        <v>#REF!</v>
      </c>
    </row>
    <row r="877" spans="1:65" s="310" customFormat="1" ht="35.1" customHeight="1" x14ac:dyDescent="0.25">
      <c r="A877" s="83" t="str">
        <f t="shared" si="486"/>
        <v>VC8DT+1</v>
      </c>
      <c r="B877" s="83" t="str">
        <f t="shared" si="487"/>
        <v>VC8DT+2</v>
      </c>
      <c r="C877" s="83" t="str">
        <f t="shared" si="488"/>
        <v>VC8DT+3</v>
      </c>
      <c r="D877" s="83" t="str">
        <f t="shared" si="489"/>
        <v>VC8DT+4</v>
      </c>
      <c r="E877" s="29" t="s">
        <v>32</v>
      </c>
      <c r="F877" s="85">
        <v>8</v>
      </c>
      <c r="G877" s="85"/>
      <c r="H877" s="93" t="s">
        <v>6271</v>
      </c>
      <c r="I877" s="84" t="s">
        <v>6272</v>
      </c>
      <c r="J877" s="84" t="s">
        <v>6273</v>
      </c>
      <c r="K877" s="84" t="str">
        <f t="shared" si="503"/>
        <v>VC8DT</v>
      </c>
      <c r="L877" s="84" t="s">
        <v>6274</v>
      </c>
      <c r="M877" s="95">
        <v>2800</v>
      </c>
      <c r="N877" s="95">
        <v>1400</v>
      </c>
      <c r="O877" s="95">
        <v>1000</v>
      </c>
      <c r="P877" s="96">
        <v>900</v>
      </c>
      <c r="Q877" s="95" t="e">
        <f>VLOOKUP(H877&amp;"Vị trí 1",#REF!,9,0)</f>
        <v>#REF!</v>
      </c>
      <c r="R877" s="95" t="e">
        <f>VLOOKUP(H877&amp;"Vị trí 2",#REF!,9,0)</f>
        <v>#REF!</v>
      </c>
      <c r="S877" s="95" t="e">
        <f>VLOOKUP(H877&amp;"Vị trí 3",#REF!,9,0)</f>
        <v>#REF!</v>
      </c>
      <c r="T877" s="95" t="e">
        <f>VLOOKUP(H877&amp;"Vị trí 4",#REF!,9,0)</f>
        <v>#REF!</v>
      </c>
      <c r="U877" s="237"/>
      <c r="V877" s="237"/>
      <c r="W877" s="237"/>
      <c r="X877" s="237"/>
      <c r="Y877" s="238"/>
      <c r="Z877" s="238"/>
      <c r="AA877" s="238"/>
      <c r="AB877" s="238"/>
      <c r="AC877" s="237"/>
      <c r="AD877" s="237"/>
      <c r="AE877" s="237"/>
      <c r="AF877" s="237"/>
      <c r="AG877" s="238"/>
      <c r="AH877" s="238"/>
      <c r="AI877" s="238"/>
      <c r="AJ877" s="238"/>
      <c r="AK877" s="86">
        <v>4.3386502613240419</v>
      </c>
      <c r="AL877" s="86"/>
      <c r="AM877" s="239"/>
      <c r="AN877" s="239">
        <f t="shared" si="517"/>
        <v>2.5</v>
      </c>
      <c r="AO877" s="98">
        <f t="shared" si="518"/>
        <v>7000</v>
      </c>
      <c r="AP877" s="98">
        <f t="shared" si="519"/>
        <v>3500</v>
      </c>
      <c r="AQ877" s="98">
        <f t="shared" si="520"/>
        <v>2500</v>
      </c>
      <c r="AR877" s="98">
        <f t="shared" si="521"/>
        <v>2250</v>
      </c>
      <c r="AS877" s="99">
        <f t="shared" si="522"/>
        <v>7000</v>
      </c>
      <c r="AT877" s="99">
        <f t="shared" si="522"/>
        <v>3500</v>
      </c>
      <c r="AU877" s="99">
        <f t="shared" si="522"/>
        <v>2500</v>
      </c>
      <c r="AV877" s="99">
        <f t="shared" si="522"/>
        <v>2300</v>
      </c>
      <c r="AW877" s="100">
        <f t="shared" si="523"/>
        <v>1050</v>
      </c>
      <c r="AX877" s="240" t="s">
        <v>32</v>
      </c>
      <c r="AY877" s="101">
        <v>2100</v>
      </c>
      <c r="AZ877" s="102">
        <v>1050</v>
      </c>
      <c r="BA877" s="102">
        <v>670</v>
      </c>
      <c r="BB877" s="102">
        <v>560</v>
      </c>
      <c r="BC877" s="237">
        <v>1800</v>
      </c>
      <c r="BD877" s="237">
        <v>900</v>
      </c>
      <c r="BE877" s="237">
        <v>570</v>
      </c>
      <c r="BF877" s="237">
        <v>480</v>
      </c>
      <c r="BG877" s="103">
        <f t="shared" si="524"/>
        <v>1250</v>
      </c>
      <c r="BJ877" s="235" t="e">
        <f>M877*#REF!</f>
        <v>#REF!</v>
      </c>
      <c r="BK877" s="235" t="e">
        <f>N877*#REF!</f>
        <v>#REF!</v>
      </c>
      <c r="BL877" s="235" t="e">
        <f>O877*#REF!</f>
        <v>#REF!</v>
      </c>
      <c r="BM877" s="235" t="e">
        <f>P877*#REF!</f>
        <v>#REF!</v>
      </c>
    </row>
    <row r="878" spans="1:65" s="309" customFormat="1" ht="35.1" customHeight="1" x14ac:dyDescent="0.25">
      <c r="A878" s="83" t="str">
        <f t="shared" si="486"/>
        <v>VC9DT+1</v>
      </c>
      <c r="B878" s="83" t="str">
        <f t="shared" si="487"/>
        <v>VC9DT+2</v>
      </c>
      <c r="C878" s="83" t="str">
        <f t="shared" si="488"/>
        <v>VC9DT+3</v>
      </c>
      <c r="D878" s="83" t="str">
        <f t="shared" si="489"/>
        <v>VC9DT+4</v>
      </c>
      <c r="E878" s="29" t="s">
        <v>32</v>
      </c>
      <c r="F878" s="85">
        <v>9</v>
      </c>
      <c r="G878" s="85"/>
      <c r="H878" s="93" t="s">
        <v>6275</v>
      </c>
      <c r="I878" s="84" t="s">
        <v>6276</v>
      </c>
      <c r="J878" s="84" t="s">
        <v>6277</v>
      </c>
      <c r="K878" s="84" t="str">
        <f t="shared" si="503"/>
        <v>VC9DT</v>
      </c>
      <c r="L878" s="84" t="s">
        <v>6278</v>
      </c>
      <c r="M878" s="95">
        <v>2100</v>
      </c>
      <c r="N878" s="95">
        <v>1000</v>
      </c>
      <c r="O878" s="96">
        <v>900</v>
      </c>
      <c r="P878" s="96">
        <v>800</v>
      </c>
      <c r="Q878" s="95" t="e">
        <f>VLOOKUP(H878&amp;"Vị trí 1",#REF!,9,0)</f>
        <v>#REF!</v>
      </c>
      <c r="R878" s="95" t="e">
        <f>VLOOKUP(H878&amp;"Vị trí 2",#REF!,9,0)</f>
        <v>#REF!</v>
      </c>
      <c r="S878" s="95" t="e">
        <f>VLOOKUP(H878&amp;"Vị trí 3",#REF!,9,0)</f>
        <v>#REF!</v>
      </c>
      <c r="T878" s="95" t="e">
        <f>VLOOKUP(H878&amp;"Vị trí 4",#REF!,9,0)</f>
        <v>#REF!</v>
      </c>
      <c r="U878" s="237"/>
      <c r="V878" s="237"/>
      <c r="W878" s="237"/>
      <c r="X878" s="237"/>
      <c r="Y878" s="238"/>
      <c r="Z878" s="238"/>
      <c r="AA878" s="238"/>
      <c r="AB878" s="238"/>
      <c r="AC878" s="237"/>
      <c r="AD878" s="237"/>
      <c r="AE878" s="237"/>
      <c r="AF878" s="237"/>
      <c r="AG878" s="238"/>
      <c r="AH878" s="238"/>
      <c r="AI878" s="238"/>
      <c r="AJ878" s="238"/>
      <c r="AK878" s="86">
        <v>5.37</v>
      </c>
      <c r="AL878" s="86"/>
      <c r="AM878" s="239"/>
      <c r="AN878" s="239">
        <f t="shared" si="517"/>
        <v>3.1</v>
      </c>
      <c r="AO878" s="98">
        <f t="shared" si="518"/>
        <v>6510</v>
      </c>
      <c r="AP878" s="98">
        <f t="shared" si="519"/>
        <v>3100</v>
      </c>
      <c r="AQ878" s="98">
        <f t="shared" si="520"/>
        <v>2790</v>
      </c>
      <c r="AR878" s="98">
        <f t="shared" si="521"/>
        <v>2480</v>
      </c>
      <c r="AS878" s="99">
        <f t="shared" si="522"/>
        <v>6500</v>
      </c>
      <c r="AT878" s="99">
        <f t="shared" si="522"/>
        <v>3100</v>
      </c>
      <c r="AU878" s="99">
        <f t="shared" si="522"/>
        <v>2800</v>
      </c>
      <c r="AV878" s="99">
        <f t="shared" si="522"/>
        <v>2500</v>
      </c>
      <c r="AW878" s="100">
        <f t="shared" si="523"/>
        <v>976.5</v>
      </c>
      <c r="AX878" s="240" t="s">
        <v>32</v>
      </c>
      <c r="AY878" s="101">
        <v>2100</v>
      </c>
      <c r="AZ878" s="102">
        <v>1050</v>
      </c>
      <c r="BA878" s="102">
        <v>670</v>
      </c>
      <c r="BB878" s="102">
        <v>560</v>
      </c>
      <c r="BC878" s="237">
        <v>1800</v>
      </c>
      <c r="BD878" s="237">
        <v>900</v>
      </c>
      <c r="BE878" s="237">
        <v>570</v>
      </c>
      <c r="BF878" s="237">
        <v>480</v>
      </c>
      <c r="BG878" s="103">
        <f t="shared" si="524"/>
        <v>1523.5</v>
      </c>
      <c r="BJ878" s="235" t="e">
        <f>M878*#REF!</f>
        <v>#REF!</v>
      </c>
      <c r="BK878" s="235" t="e">
        <f>N878*#REF!</f>
        <v>#REF!</v>
      </c>
      <c r="BL878" s="235" t="e">
        <f>O878*#REF!</f>
        <v>#REF!</v>
      </c>
      <c r="BM878" s="235" t="e">
        <f>P878*#REF!</f>
        <v>#REF!</v>
      </c>
    </row>
    <row r="879" spans="1:65" s="309" customFormat="1" ht="47.25" customHeight="1" x14ac:dyDescent="0.25">
      <c r="A879" s="83" t="str">
        <f t="shared" si="486"/>
        <v>VC10DT+1</v>
      </c>
      <c r="B879" s="83" t="str">
        <f t="shared" si="487"/>
        <v>VC10DT+2</v>
      </c>
      <c r="C879" s="83" t="str">
        <f t="shared" si="488"/>
        <v>VC10DT+3</v>
      </c>
      <c r="D879" s="83" t="str">
        <f t="shared" si="489"/>
        <v>VC10DT+4</v>
      </c>
      <c r="E879" s="29" t="s">
        <v>32</v>
      </c>
      <c r="F879" s="85">
        <v>10</v>
      </c>
      <c r="G879" s="85"/>
      <c r="H879" s="93" t="s">
        <v>6279</v>
      </c>
      <c r="I879" s="84" t="s">
        <v>6280</v>
      </c>
      <c r="J879" s="84" t="s">
        <v>6228</v>
      </c>
      <c r="K879" s="84" t="str">
        <f t="shared" si="503"/>
        <v>VC10DT</v>
      </c>
      <c r="L879" s="84" t="s">
        <v>6281</v>
      </c>
      <c r="M879" s="95">
        <v>2000</v>
      </c>
      <c r="N879" s="95">
        <v>1000</v>
      </c>
      <c r="O879" s="96">
        <v>900</v>
      </c>
      <c r="P879" s="96">
        <v>800</v>
      </c>
      <c r="Q879" s="95" t="e">
        <f>VLOOKUP(H879&amp;"Vị trí 1",#REF!,9,0)</f>
        <v>#REF!</v>
      </c>
      <c r="R879" s="95" t="e">
        <f>VLOOKUP(H879&amp;"Vị trí 2",#REF!,9,0)</f>
        <v>#REF!</v>
      </c>
      <c r="S879" s="95" t="e">
        <f>VLOOKUP(H879&amp;"Vị trí 3",#REF!,9,0)</f>
        <v>#REF!</v>
      </c>
      <c r="T879" s="95" t="e">
        <f>VLOOKUP(H879&amp;"Vị trí 4",#REF!,9,0)</f>
        <v>#REF!</v>
      </c>
      <c r="U879" s="237"/>
      <c r="V879" s="237"/>
      <c r="W879" s="237"/>
      <c r="X879" s="237"/>
      <c r="Y879" s="238"/>
      <c r="Z879" s="238"/>
      <c r="AA879" s="238"/>
      <c r="AB879" s="238"/>
      <c r="AC879" s="237"/>
      <c r="AD879" s="237"/>
      <c r="AE879" s="237"/>
      <c r="AF879" s="237"/>
      <c r="AG879" s="238"/>
      <c r="AH879" s="238"/>
      <c r="AI879" s="238"/>
      <c r="AJ879" s="238"/>
      <c r="AK879" s="86">
        <v>5.37</v>
      </c>
      <c r="AL879" s="86"/>
      <c r="AM879" s="239"/>
      <c r="AN879" s="239">
        <f t="shared" si="517"/>
        <v>3.1</v>
      </c>
      <c r="AO879" s="98">
        <f t="shared" si="518"/>
        <v>6200</v>
      </c>
      <c r="AP879" s="98">
        <f t="shared" si="519"/>
        <v>3100</v>
      </c>
      <c r="AQ879" s="98">
        <f t="shared" si="520"/>
        <v>2790</v>
      </c>
      <c r="AR879" s="98">
        <f t="shared" si="521"/>
        <v>2480</v>
      </c>
      <c r="AS879" s="99">
        <f t="shared" si="522"/>
        <v>6200</v>
      </c>
      <c r="AT879" s="99">
        <f t="shared" si="522"/>
        <v>3100</v>
      </c>
      <c r="AU879" s="99">
        <f t="shared" si="522"/>
        <v>2800</v>
      </c>
      <c r="AV879" s="99">
        <f t="shared" si="522"/>
        <v>2500</v>
      </c>
      <c r="AW879" s="100">
        <f t="shared" si="523"/>
        <v>930</v>
      </c>
      <c r="AX879" s="240" t="s">
        <v>32</v>
      </c>
      <c r="AY879" s="101">
        <v>2450</v>
      </c>
      <c r="AZ879" s="102">
        <v>980</v>
      </c>
      <c r="BA879" s="102">
        <v>700</v>
      </c>
      <c r="BB879" s="102">
        <v>630</v>
      </c>
      <c r="BC879" s="237">
        <v>2100</v>
      </c>
      <c r="BD879" s="237">
        <v>840</v>
      </c>
      <c r="BE879" s="237">
        <v>600</v>
      </c>
      <c r="BF879" s="237">
        <v>540</v>
      </c>
      <c r="BG879" s="103">
        <f t="shared" si="524"/>
        <v>1570</v>
      </c>
      <c r="BJ879" s="235" t="e">
        <f>M879*#REF!</f>
        <v>#REF!</v>
      </c>
      <c r="BK879" s="235" t="e">
        <f>N879*#REF!</f>
        <v>#REF!</v>
      </c>
      <c r="BL879" s="235" t="e">
        <f>O879*#REF!</f>
        <v>#REF!</v>
      </c>
      <c r="BM879" s="235" t="e">
        <f>P879*#REF!</f>
        <v>#REF!</v>
      </c>
    </row>
    <row r="880" spans="1:65" s="1" customFormat="1" ht="47.25" customHeight="1" x14ac:dyDescent="0.25">
      <c r="A880" s="83" t="str">
        <f t="shared" si="486"/>
        <v>VC11DT+1</v>
      </c>
      <c r="B880" s="83" t="str">
        <f t="shared" si="487"/>
        <v>VC11DT+2</v>
      </c>
      <c r="C880" s="83" t="str">
        <f t="shared" si="488"/>
        <v>VC11DT+3</v>
      </c>
      <c r="D880" s="83" t="str">
        <f t="shared" si="489"/>
        <v>VC11DT+4</v>
      </c>
      <c r="E880" s="29" t="s">
        <v>32</v>
      </c>
      <c r="F880" s="85">
        <v>11</v>
      </c>
      <c r="G880" s="85"/>
      <c r="H880" s="93" t="s">
        <v>6282</v>
      </c>
      <c r="I880" s="84" t="s">
        <v>250</v>
      </c>
      <c r="J880" s="84" t="s">
        <v>6228</v>
      </c>
      <c r="K880" s="84" t="str">
        <f t="shared" si="503"/>
        <v>VC11DT</v>
      </c>
      <c r="L880" s="84" t="s">
        <v>6283</v>
      </c>
      <c r="M880" s="95">
        <v>2000</v>
      </c>
      <c r="N880" s="95">
        <v>1000</v>
      </c>
      <c r="O880" s="96">
        <v>900</v>
      </c>
      <c r="P880" s="96">
        <v>800</v>
      </c>
      <c r="Q880" s="95" t="e">
        <f>VLOOKUP(H880&amp;"Vị trí 1",#REF!,9,0)</f>
        <v>#REF!</v>
      </c>
      <c r="R880" s="95" t="e">
        <f>VLOOKUP(H880&amp;"Vị trí 2",#REF!,9,0)</f>
        <v>#REF!</v>
      </c>
      <c r="S880" s="95" t="e">
        <f>VLOOKUP(H880&amp;"Vị trí 3",#REF!,9,0)</f>
        <v>#REF!</v>
      </c>
      <c r="T880" s="95" t="e">
        <f>VLOOKUP(H880&amp;"Vị trí 4",#REF!,9,0)</f>
        <v>#REF!</v>
      </c>
      <c r="U880" s="237"/>
      <c r="V880" s="237"/>
      <c r="W880" s="237"/>
      <c r="X880" s="237"/>
      <c r="Y880" s="238"/>
      <c r="Z880" s="238"/>
      <c r="AA880" s="238"/>
      <c r="AB880" s="238"/>
      <c r="AC880" s="237"/>
      <c r="AD880" s="237"/>
      <c r="AE880" s="237"/>
      <c r="AF880" s="237"/>
      <c r="AG880" s="238"/>
      <c r="AH880" s="238"/>
      <c r="AI880" s="238"/>
      <c r="AJ880" s="238"/>
      <c r="AK880" s="86">
        <v>5.37</v>
      </c>
      <c r="AL880" s="86"/>
      <c r="AM880" s="239"/>
      <c r="AN880" s="239">
        <f t="shared" si="517"/>
        <v>3.1</v>
      </c>
      <c r="AO880" s="98">
        <f t="shared" si="518"/>
        <v>6200</v>
      </c>
      <c r="AP880" s="98">
        <f t="shared" si="519"/>
        <v>3100</v>
      </c>
      <c r="AQ880" s="98">
        <f t="shared" si="520"/>
        <v>2790</v>
      </c>
      <c r="AR880" s="98">
        <f t="shared" si="521"/>
        <v>2480</v>
      </c>
      <c r="AS880" s="99">
        <f t="shared" si="522"/>
        <v>6200</v>
      </c>
      <c r="AT880" s="99">
        <f t="shared" si="522"/>
        <v>3100</v>
      </c>
      <c r="AU880" s="99">
        <f t="shared" si="522"/>
        <v>2800</v>
      </c>
      <c r="AV880" s="99">
        <f t="shared" si="522"/>
        <v>2500</v>
      </c>
      <c r="AW880" s="100">
        <f t="shared" si="523"/>
        <v>930</v>
      </c>
      <c r="AX880" s="240" t="s">
        <v>32</v>
      </c>
      <c r="AY880" s="101">
        <v>1540</v>
      </c>
      <c r="AZ880" s="102">
        <v>770</v>
      </c>
      <c r="BA880" s="102">
        <v>700</v>
      </c>
      <c r="BB880" s="102">
        <v>420</v>
      </c>
      <c r="BC880" s="237">
        <v>1320</v>
      </c>
      <c r="BD880" s="237">
        <v>660</v>
      </c>
      <c r="BE880" s="237">
        <v>600</v>
      </c>
      <c r="BF880" s="237">
        <v>360</v>
      </c>
      <c r="BG880" s="103">
        <f t="shared" si="524"/>
        <v>1570</v>
      </c>
      <c r="BJ880" s="235" t="e">
        <f>M880*#REF!</f>
        <v>#REF!</v>
      </c>
      <c r="BK880" s="235" t="e">
        <f>N880*#REF!</f>
        <v>#REF!</v>
      </c>
      <c r="BL880" s="235" t="e">
        <f>O880*#REF!</f>
        <v>#REF!</v>
      </c>
      <c r="BM880" s="235" t="e">
        <f>P880*#REF!</f>
        <v>#REF!</v>
      </c>
    </row>
    <row r="881" spans="1:65" s="1" customFormat="1" ht="35.1" customHeight="1" x14ac:dyDescent="0.25">
      <c r="A881" s="83" t="str">
        <f t="shared" si="486"/>
        <v>VC12DT+1</v>
      </c>
      <c r="B881" s="83" t="str">
        <f t="shared" si="487"/>
        <v>VC12DT+2</v>
      </c>
      <c r="C881" s="83" t="str">
        <f t="shared" si="488"/>
        <v>VC12DT+3</v>
      </c>
      <c r="D881" s="83" t="str">
        <f t="shared" si="489"/>
        <v>VC12DT+4</v>
      </c>
      <c r="E881" s="29" t="s">
        <v>32</v>
      </c>
      <c r="F881" s="85">
        <v>12</v>
      </c>
      <c r="G881" s="85"/>
      <c r="H881" s="93" t="s">
        <v>6284</v>
      </c>
      <c r="I881" s="84" t="s">
        <v>6285</v>
      </c>
      <c r="J881" s="84" t="s">
        <v>2888</v>
      </c>
      <c r="K881" s="84" t="str">
        <f t="shared" si="503"/>
        <v>VC12DT</v>
      </c>
      <c r="L881" s="84" t="s">
        <v>5410</v>
      </c>
      <c r="M881" s="95">
        <v>4000</v>
      </c>
      <c r="N881" s="95">
        <v>1400</v>
      </c>
      <c r="O881" s="95">
        <v>1000</v>
      </c>
      <c r="P881" s="96">
        <v>900</v>
      </c>
      <c r="Q881" s="95" t="e">
        <f>VLOOKUP(H881&amp;"Vị trí 1",#REF!,9,0)</f>
        <v>#REF!</v>
      </c>
      <c r="R881" s="95" t="e">
        <f>VLOOKUP(H881&amp;"Vị trí 2",#REF!,9,0)</f>
        <v>#REF!</v>
      </c>
      <c r="S881" s="95" t="e">
        <f>VLOOKUP(H881&amp;"Vị trí 3",#REF!,9,0)</f>
        <v>#REF!</v>
      </c>
      <c r="T881" s="95" t="e">
        <f>VLOOKUP(H881&amp;"Vị trí 4",#REF!,9,0)</f>
        <v>#REF!</v>
      </c>
      <c r="U881" s="237"/>
      <c r="V881" s="237"/>
      <c r="W881" s="237"/>
      <c r="X881" s="237"/>
      <c r="Y881" s="238"/>
      <c r="Z881" s="238"/>
      <c r="AA881" s="238"/>
      <c r="AB881" s="238"/>
      <c r="AC881" s="237"/>
      <c r="AD881" s="237"/>
      <c r="AE881" s="237"/>
      <c r="AF881" s="237"/>
      <c r="AG881" s="238"/>
      <c r="AH881" s="238"/>
      <c r="AI881" s="238"/>
      <c r="AJ881" s="238"/>
      <c r="AK881" s="86">
        <v>5.37</v>
      </c>
      <c r="AL881" s="86"/>
      <c r="AM881" s="239"/>
      <c r="AN881" s="239">
        <f t="shared" si="517"/>
        <v>3.1</v>
      </c>
      <c r="AO881" s="98">
        <f t="shared" si="518"/>
        <v>12400</v>
      </c>
      <c r="AP881" s="98">
        <f t="shared" si="519"/>
        <v>4340</v>
      </c>
      <c r="AQ881" s="98">
        <f t="shared" si="520"/>
        <v>3100</v>
      </c>
      <c r="AR881" s="98">
        <f t="shared" si="521"/>
        <v>2790</v>
      </c>
      <c r="AS881" s="99">
        <f t="shared" si="522"/>
        <v>12400</v>
      </c>
      <c r="AT881" s="99">
        <f t="shared" si="522"/>
        <v>4300</v>
      </c>
      <c r="AU881" s="99">
        <f t="shared" si="522"/>
        <v>3100</v>
      </c>
      <c r="AV881" s="99">
        <f t="shared" si="522"/>
        <v>2800</v>
      </c>
      <c r="AW881" s="100">
        <f t="shared" si="523"/>
        <v>1860</v>
      </c>
      <c r="AX881" s="240" t="s">
        <v>32</v>
      </c>
      <c r="AY881" s="101">
        <v>1470</v>
      </c>
      <c r="AZ881" s="102">
        <v>700</v>
      </c>
      <c r="BA881" s="102">
        <v>630</v>
      </c>
      <c r="BB881" s="102">
        <v>560</v>
      </c>
      <c r="BC881" s="237">
        <v>1260</v>
      </c>
      <c r="BD881" s="237">
        <v>600</v>
      </c>
      <c r="BE881" s="237">
        <v>540</v>
      </c>
      <c r="BF881" s="237">
        <v>480</v>
      </c>
      <c r="BG881" s="103">
        <f t="shared" si="524"/>
        <v>940</v>
      </c>
      <c r="BJ881" s="235" t="e">
        <f>M881*#REF!</f>
        <v>#REF!</v>
      </c>
      <c r="BK881" s="235" t="e">
        <f>N881*#REF!</f>
        <v>#REF!</v>
      </c>
      <c r="BL881" s="235" t="e">
        <f>O881*#REF!</f>
        <v>#REF!</v>
      </c>
      <c r="BM881" s="235" t="e">
        <f>P881*#REF!</f>
        <v>#REF!</v>
      </c>
    </row>
    <row r="882" spans="1:65" s="1" customFormat="1" ht="63" x14ac:dyDescent="0.25">
      <c r="A882" s="83" t="str">
        <f t="shared" si="486"/>
        <v>VC13DT+1</v>
      </c>
      <c r="B882" s="83" t="str">
        <f t="shared" si="487"/>
        <v>VC13DT+2</v>
      </c>
      <c r="C882" s="83" t="str">
        <f t="shared" si="488"/>
        <v>VC13DT+3</v>
      </c>
      <c r="D882" s="83" t="str">
        <f t="shared" si="489"/>
        <v>VC13DT+4</v>
      </c>
      <c r="E882" s="29" t="s">
        <v>32</v>
      </c>
      <c r="F882" s="85">
        <v>13</v>
      </c>
      <c r="G882" s="85"/>
      <c r="H882" s="93" t="s">
        <v>6286</v>
      </c>
      <c r="I882" s="84" t="s">
        <v>6287</v>
      </c>
      <c r="J882" s="84" t="s">
        <v>2888</v>
      </c>
      <c r="K882" s="84" t="str">
        <f t="shared" si="503"/>
        <v>VC13DT</v>
      </c>
      <c r="L882" s="84" t="s">
        <v>6288</v>
      </c>
      <c r="M882" s="95">
        <v>4000</v>
      </c>
      <c r="N882" s="95">
        <v>1400</v>
      </c>
      <c r="O882" s="95">
        <v>1100</v>
      </c>
      <c r="P882" s="96">
        <v>800</v>
      </c>
      <c r="Q882" s="95" t="e">
        <f>VLOOKUP(H882&amp;"Vị trí 1",#REF!,9,0)</f>
        <v>#REF!</v>
      </c>
      <c r="R882" s="95" t="e">
        <f>VLOOKUP(H882&amp;"Vị trí 2",#REF!,9,0)</f>
        <v>#REF!</v>
      </c>
      <c r="S882" s="95" t="e">
        <f>VLOOKUP(H882&amp;"Vị trí 3",#REF!,9,0)</f>
        <v>#REF!</v>
      </c>
      <c r="T882" s="95" t="e">
        <f>VLOOKUP(H882&amp;"Vị trí 4",#REF!,9,0)</f>
        <v>#REF!</v>
      </c>
      <c r="U882" s="237"/>
      <c r="V882" s="237"/>
      <c r="W882" s="237"/>
      <c r="X882" s="237"/>
      <c r="Y882" s="238"/>
      <c r="Z882" s="238"/>
      <c r="AA882" s="238"/>
      <c r="AB882" s="238"/>
      <c r="AC882" s="237"/>
      <c r="AD882" s="237"/>
      <c r="AE882" s="237"/>
      <c r="AF882" s="237"/>
      <c r="AG882" s="238"/>
      <c r="AH882" s="238"/>
      <c r="AI882" s="238"/>
      <c r="AJ882" s="238"/>
      <c r="AK882" s="86">
        <v>5.37</v>
      </c>
      <c r="AL882" s="86"/>
      <c r="AM882" s="239"/>
      <c r="AN882" s="239">
        <f t="shared" si="517"/>
        <v>3.1</v>
      </c>
      <c r="AO882" s="98">
        <f t="shared" si="518"/>
        <v>12400</v>
      </c>
      <c r="AP882" s="98">
        <f t="shared" si="519"/>
        <v>4340</v>
      </c>
      <c r="AQ882" s="98">
        <f t="shared" si="520"/>
        <v>3410</v>
      </c>
      <c r="AR882" s="98">
        <f t="shared" si="521"/>
        <v>2480</v>
      </c>
      <c r="AS882" s="99">
        <f t="shared" si="522"/>
        <v>12400</v>
      </c>
      <c r="AT882" s="99">
        <f t="shared" si="522"/>
        <v>4300</v>
      </c>
      <c r="AU882" s="99">
        <f t="shared" si="522"/>
        <v>3400</v>
      </c>
      <c r="AV882" s="99">
        <f t="shared" si="522"/>
        <v>2500</v>
      </c>
      <c r="AW882" s="100">
        <f t="shared" si="523"/>
        <v>1860</v>
      </c>
      <c r="AX882" s="240" t="s">
        <v>32</v>
      </c>
      <c r="AY882" s="101">
        <v>1470</v>
      </c>
      <c r="AZ882" s="102">
        <v>700</v>
      </c>
      <c r="BA882" s="102">
        <v>630</v>
      </c>
      <c r="BB882" s="102">
        <v>560</v>
      </c>
      <c r="BC882" s="237">
        <v>1260</v>
      </c>
      <c r="BD882" s="237">
        <v>600</v>
      </c>
      <c r="BE882" s="237">
        <v>540</v>
      </c>
      <c r="BF882" s="237">
        <v>480</v>
      </c>
      <c r="BG882" s="103">
        <f t="shared" si="524"/>
        <v>640</v>
      </c>
      <c r="BJ882" s="235" t="e">
        <f>M882*#REF!</f>
        <v>#REF!</v>
      </c>
      <c r="BK882" s="235" t="e">
        <f>N882*#REF!</f>
        <v>#REF!</v>
      </c>
      <c r="BL882" s="235" t="e">
        <f>O882*#REF!</f>
        <v>#REF!</v>
      </c>
      <c r="BM882" s="235" t="e">
        <f>P882*#REF!</f>
        <v>#REF!</v>
      </c>
    </row>
    <row r="883" spans="1:65" s="1" customFormat="1" ht="35.1" customHeight="1" x14ac:dyDescent="0.25">
      <c r="A883" s="83" t="str">
        <f t="shared" si="486"/>
        <v>VC14DT+1</v>
      </c>
      <c r="B883" s="83" t="str">
        <f t="shared" si="487"/>
        <v>VC14DT+2</v>
      </c>
      <c r="C883" s="83" t="str">
        <f t="shared" si="488"/>
        <v>VC14DT+3</v>
      </c>
      <c r="D883" s="83" t="str">
        <f t="shared" si="489"/>
        <v>VC14DT+4</v>
      </c>
      <c r="E883" s="29" t="s">
        <v>32</v>
      </c>
      <c r="F883" s="85">
        <v>14</v>
      </c>
      <c r="G883" s="85"/>
      <c r="H883" s="93" t="s">
        <v>6289</v>
      </c>
      <c r="I883" s="84" t="s">
        <v>1099</v>
      </c>
      <c r="J883" s="84" t="s">
        <v>2888</v>
      </c>
      <c r="K883" s="84" t="str">
        <f t="shared" si="503"/>
        <v>VC14DT</v>
      </c>
      <c r="L883" s="84" t="s">
        <v>6290</v>
      </c>
      <c r="M883" s="95">
        <v>3000</v>
      </c>
      <c r="N883" s="95">
        <v>1500</v>
      </c>
      <c r="O883" s="96">
        <v>950</v>
      </c>
      <c r="P883" s="96">
        <v>800</v>
      </c>
      <c r="Q883" s="95" t="e">
        <f>VLOOKUP(H883&amp;"Vị trí 1",#REF!,9,0)</f>
        <v>#REF!</v>
      </c>
      <c r="R883" s="95" t="e">
        <f>VLOOKUP(H883&amp;"Vị trí 2",#REF!,9,0)</f>
        <v>#REF!</v>
      </c>
      <c r="S883" s="95" t="e">
        <f>VLOOKUP(H883&amp;"Vị trí 3",#REF!,9,0)</f>
        <v>#REF!</v>
      </c>
      <c r="T883" s="95" t="e">
        <f>VLOOKUP(H883&amp;"Vị trí 4",#REF!,9,0)</f>
        <v>#REF!</v>
      </c>
      <c r="U883" s="237"/>
      <c r="V883" s="237" t="e">
        <f>VLOOKUP(B883,#REF!,32,0)</f>
        <v>#REF!</v>
      </c>
      <c r="W883" s="237"/>
      <c r="X883" s="237"/>
      <c r="Y883" s="238"/>
      <c r="Z883" s="238" t="e">
        <f>V883/N883</f>
        <v>#REF!</v>
      </c>
      <c r="AA883" s="238"/>
      <c r="AB883" s="238"/>
      <c r="AC883" s="237"/>
      <c r="AD883" s="237"/>
      <c r="AE883" s="237"/>
      <c r="AF883" s="237"/>
      <c r="AG883" s="238"/>
      <c r="AH883" s="238"/>
      <c r="AI883" s="238"/>
      <c r="AJ883" s="238"/>
      <c r="AK883" s="86">
        <v>5.37</v>
      </c>
      <c r="AL883" s="86"/>
      <c r="AM883" s="239"/>
      <c r="AN883" s="239">
        <f t="shared" si="517"/>
        <v>3.1</v>
      </c>
      <c r="AO883" s="98">
        <f t="shared" si="518"/>
        <v>9300</v>
      </c>
      <c r="AP883" s="98">
        <f t="shared" si="519"/>
        <v>4650</v>
      </c>
      <c r="AQ883" s="98">
        <f t="shared" si="520"/>
        <v>2945</v>
      </c>
      <c r="AR883" s="98">
        <f t="shared" si="521"/>
        <v>2480</v>
      </c>
      <c r="AS883" s="99">
        <f t="shared" si="522"/>
        <v>9300</v>
      </c>
      <c r="AT883" s="99">
        <f t="shared" si="522"/>
        <v>4700</v>
      </c>
      <c r="AU883" s="99">
        <f t="shared" si="522"/>
        <v>2900</v>
      </c>
      <c r="AV883" s="99">
        <f t="shared" si="522"/>
        <v>2500</v>
      </c>
      <c r="AW883" s="100">
        <f t="shared" si="523"/>
        <v>1395</v>
      </c>
      <c r="AX883" s="240" t="s">
        <v>32</v>
      </c>
      <c r="AY883" s="101">
        <v>1470</v>
      </c>
      <c r="AZ883" s="102">
        <v>700</v>
      </c>
      <c r="BA883" s="102">
        <v>630</v>
      </c>
      <c r="BB883" s="102">
        <v>560</v>
      </c>
      <c r="BC883" s="237">
        <v>1260</v>
      </c>
      <c r="BD883" s="237">
        <v>600</v>
      </c>
      <c r="BE883" s="237">
        <v>540</v>
      </c>
      <c r="BF883" s="237">
        <v>480</v>
      </c>
      <c r="BG883" s="103">
        <f t="shared" si="524"/>
        <v>1105</v>
      </c>
      <c r="BJ883" s="235" t="e">
        <f>M883*#REF!</f>
        <v>#REF!</v>
      </c>
      <c r="BK883" s="235" t="e">
        <f>N883*#REF!</f>
        <v>#REF!</v>
      </c>
      <c r="BL883" s="235" t="e">
        <f>O883*#REF!</f>
        <v>#REF!</v>
      </c>
      <c r="BM883" s="235" t="e">
        <f>P883*#REF!</f>
        <v>#REF!</v>
      </c>
    </row>
    <row r="884" spans="1:65" s="1" customFormat="1" ht="35.1" customHeight="1" x14ac:dyDescent="0.25">
      <c r="A884" s="83" t="str">
        <f t="shared" ref="A884:A906" si="525">$H884&amp;"+1"</f>
        <v>VC15DT+1</v>
      </c>
      <c r="B884" s="83" t="str">
        <f t="shared" ref="B884:B906" si="526">$H884&amp;"+2"</f>
        <v>VC15DT+2</v>
      </c>
      <c r="C884" s="83" t="str">
        <f t="shared" ref="C884:C906" si="527">$H884&amp;"+3"</f>
        <v>VC15DT+3</v>
      </c>
      <c r="D884" s="83" t="str">
        <f t="shared" ref="D884:D906" si="528">$H884&amp;"+4"</f>
        <v>VC15DT+4</v>
      </c>
      <c r="E884" s="29" t="s">
        <v>32</v>
      </c>
      <c r="F884" s="85">
        <v>15</v>
      </c>
      <c r="G884" s="85"/>
      <c r="H884" s="93" t="s">
        <v>6291</v>
      </c>
      <c r="I884" s="84" t="s">
        <v>210</v>
      </c>
      <c r="J884" s="84" t="s">
        <v>2888</v>
      </c>
      <c r="K884" s="84" t="str">
        <f t="shared" si="503"/>
        <v>VC15DT</v>
      </c>
      <c r="L884" s="84" t="s">
        <v>6290</v>
      </c>
      <c r="M884" s="95">
        <v>3000</v>
      </c>
      <c r="N884" s="95">
        <v>1500</v>
      </c>
      <c r="O884" s="96">
        <v>950</v>
      </c>
      <c r="P884" s="96">
        <v>800</v>
      </c>
      <c r="Q884" s="95" t="e">
        <f>VLOOKUP(H884&amp;"Vị trí 1",#REF!,9,0)</f>
        <v>#REF!</v>
      </c>
      <c r="R884" s="95" t="e">
        <f>VLOOKUP(H884&amp;"Vị trí 2",#REF!,9,0)</f>
        <v>#REF!</v>
      </c>
      <c r="S884" s="95" t="e">
        <f>VLOOKUP(H884&amp;"Vị trí 3",#REF!,9,0)</f>
        <v>#REF!</v>
      </c>
      <c r="T884" s="95" t="e">
        <f>VLOOKUP(H884&amp;"Vị trí 4",#REF!,9,0)</f>
        <v>#REF!</v>
      </c>
      <c r="U884" s="237"/>
      <c r="V884" s="237"/>
      <c r="W884" s="237"/>
      <c r="X884" s="237"/>
      <c r="Y884" s="238"/>
      <c r="Z884" s="238"/>
      <c r="AA884" s="238"/>
      <c r="AB884" s="238"/>
      <c r="AC884" s="237"/>
      <c r="AD884" s="237"/>
      <c r="AE884" s="237"/>
      <c r="AF884" s="237"/>
      <c r="AG884" s="238"/>
      <c r="AH884" s="238"/>
      <c r="AI884" s="238"/>
      <c r="AJ884" s="238"/>
      <c r="AK884" s="86">
        <v>5.37</v>
      </c>
      <c r="AL884" s="86"/>
      <c r="AM884" s="239"/>
      <c r="AN884" s="239">
        <f t="shared" si="517"/>
        <v>3.1</v>
      </c>
      <c r="AO884" s="98">
        <f t="shared" si="518"/>
        <v>9300</v>
      </c>
      <c r="AP884" s="98">
        <f t="shared" si="519"/>
        <v>4650</v>
      </c>
      <c r="AQ884" s="98">
        <f t="shared" si="520"/>
        <v>2945</v>
      </c>
      <c r="AR884" s="98">
        <f t="shared" si="521"/>
        <v>2480</v>
      </c>
      <c r="AS884" s="99">
        <f t="shared" si="522"/>
        <v>9300</v>
      </c>
      <c r="AT884" s="99">
        <f t="shared" si="522"/>
        <v>4700</v>
      </c>
      <c r="AU884" s="99">
        <f t="shared" si="522"/>
        <v>2900</v>
      </c>
      <c r="AV884" s="99">
        <f t="shared" si="522"/>
        <v>2500</v>
      </c>
      <c r="AW884" s="100">
        <f t="shared" si="523"/>
        <v>1395</v>
      </c>
      <c r="AX884" s="240" t="s">
        <v>32</v>
      </c>
      <c r="AY884" s="101">
        <v>1400</v>
      </c>
      <c r="AZ884" s="102">
        <v>700</v>
      </c>
      <c r="BA884" s="102">
        <v>630</v>
      </c>
      <c r="BB884" s="102">
        <v>560</v>
      </c>
      <c r="BC884" s="237">
        <v>1200</v>
      </c>
      <c r="BD884" s="237">
        <v>600</v>
      </c>
      <c r="BE884" s="237">
        <v>540</v>
      </c>
      <c r="BF884" s="237">
        <v>480</v>
      </c>
      <c r="BG884" s="103">
        <f t="shared" si="524"/>
        <v>1105</v>
      </c>
      <c r="BJ884" s="235" t="e">
        <f>M884*#REF!</f>
        <v>#REF!</v>
      </c>
      <c r="BK884" s="235" t="e">
        <f>N884*#REF!</f>
        <v>#REF!</v>
      </c>
      <c r="BL884" s="235" t="e">
        <f>O884*#REF!</f>
        <v>#REF!</v>
      </c>
      <c r="BM884" s="235" t="e">
        <f>P884*#REF!</f>
        <v>#REF!</v>
      </c>
    </row>
    <row r="885" spans="1:65" s="1" customFormat="1" ht="78.75" x14ac:dyDescent="0.25">
      <c r="A885" s="83" t="str">
        <f t="shared" si="525"/>
        <v>VC16DT+1</v>
      </c>
      <c r="B885" s="83" t="str">
        <f t="shared" si="526"/>
        <v>VC16DT+2</v>
      </c>
      <c r="C885" s="83" t="str">
        <f t="shared" si="527"/>
        <v>VC16DT+3</v>
      </c>
      <c r="D885" s="83" t="str">
        <f t="shared" si="528"/>
        <v>VC16DT+4</v>
      </c>
      <c r="E885" s="29" t="s">
        <v>32</v>
      </c>
      <c r="F885" s="85">
        <v>16</v>
      </c>
      <c r="G885" s="85"/>
      <c r="H885" s="93" t="s">
        <v>6292</v>
      </c>
      <c r="I885" s="84" t="s">
        <v>6293</v>
      </c>
      <c r="J885" s="84" t="s">
        <v>6294</v>
      </c>
      <c r="K885" s="84" t="str">
        <f t="shared" si="503"/>
        <v>VC16DT</v>
      </c>
      <c r="L885" s="84" t="s">
        <v>6295</v>
      </c>
      <c r="M885" s="95">
        <v>3500</v>
      </c>
      <c r="N885" s="95">
        <v>1400</v>
      </c>
      <c r="O885" s="95">
        <v>1000</v>
      </c>
      <c r="P885" s="96">
        <v>900</v>
      </c>
      <c r="Q885" s="95" t="e">
        <f>VLOOKUP(H885&amp;"Vị trí 1",#REF!,9,0)</f>
        <v>#REF!</v>
      </c>
      <c r="R885" s="95" t="e">
        <f>VLOOKUP(H885&amp;"Vị trí 2",#REF!,9,0)</f>
        <v>#REF!</v>
      </c>
      <c r="S885" s="95" t="e">
        <f>VLOOKUP(H885&amp;"Vị trí 3",#REF!,9,0)</f>
        <v>#REF!</v>
      </c>
      <c r="T885" s="95" t="e">
        <f>VLOOKUP(H885&amp;"Vị trí 4",#REF!,9,0)</f>
        <v>#REF!</v>
      </c>
      <c r="U885" s="237"/>
      <c r="V885" s="237"/>
      <c r="W885" s="237"/>
      <c r="X885" s="237"/>
      <c r="Y885" s="238"/>
      <c r="Z885" s="238"/>
      <c r="AA885" s="238"/>
      <c r="AB885" s="238"/>
      <c r="AC885" s="237"/>
      <c r="AD885" s="237"/>
      <c r="AE885" s="237"/>
      <c r="AF885" s="237"/>
      <c r="AG885" s="238"/>
      <c r="AH885" s="238"/>
      <c r="AI885" s="238"/>
      <c r="AJ885" s="238"/>
      <c r="AK885" s="86">
        <v>5.37</v>
      </c>
      <c r="AL885" s="86"/>
      <c r="AM885" s="239"/>
      <c r="AN885" s="239">
        <f t="shared" si="517"/>
        <v>3.1</v>
      </c>
      <c r="AO885" s="98">
        <f t="shared" si="518"/>
        <v>10850</v>
      </c>
      <c r="AP885" s="98">
        <f t="shared" si="519"/>
        <v>4340</v>
      </c>
      <c r="AQ885" s="98">
        <f t="shared" si="520"/>
        <v>3100</v>
      </c>
      <c r="AR885" s="98">
        <f t="shared" si="521"/>
        <v>2790</v>
      </c>
      <c r="AS885" s="99">
        <f t="shared" si="522"/>
        <v>10900</v>
      </c>
      <c r="AT885" s="99">
        <f t="shared" si="522"/>
        <v>4300</v>
      </c>
      <c r="AU885" s="99">
        <f t="shared" si="522"/>
        <v>3100</v>
      </c>
      <c r="AV885" s="99">
        <f t="shared" si="522"/>
        <v>2800</v>
      </c>
      <c r="AW885" s="100">
        <f t="shared" si="523"/>
        <v>1627.5</v>
      </c>
      <c r="AX885" s="240" t="s">
        <v>32</v>
      </c>
      <c r="AY885" s="101">
        <v>2100</v>
      </c>
      <c r="AZ885" s="102">
        <v>1050</v>
      </c>
      <c r="BA885" s="102">
        <v>700</v>
      </c>
      <c r="BB885" s="102">
        <v>560</v>
      </c>
      <c r="BC885" s="237">
        <v>1800</v>
      </c>
      <c r="BD885" s="237">
        <v>900</v>
      </c>
      <c r="BE885" s="237">
        <v>600</v>
      </c>
      <c r="BF885" s="237">
        <v>480</v>
      </c>
      <c r="BG885" s="103">
        <f t="shared" si="524"/>
        <v>1172.5</v>
      </c>
      <c r="BJ885" s="235" t="e">
        <f>M885*#REF!</f>
        <v>#REF!</v>
      </c>
      <c r="BK885" s="235" t="e">
        <f>N885*#REF!</f>
        <v>#REF!</v>
      </c>
      <c r="BL885" s="235" t="e">
        <f>O885*#REF!</f>
        <v>#REF!</v>
      </c>
      <c r="BM885" s="235" t="e">
        <f>P885*#REF!</f>
        <v>#REF!</v>
      </c>
    </row>
    <row r="886" spans="1:65" s="1" customFormat="1" ht="35.1" customHeight="1" x14ac:dyDescent="0.25">
      <c r="A886" s="83" t="str">
        <f t="shared" si="525"/>
        <v>VC17DT+1</v>
      </c>
      <c r="B886" s="83" t="str">
        <f t="shared" si="526"/>
        <v>VC17DT+2</v>
      </c>
      <c r="C886" s="83" t="str">
        <f t="shared" si="527"/>
        <v>VC17DT+3</v>
      </c>
      <c r="D886" s="83" t="str">
        <f t="shared" si="528"/>
        <v>VC17DT+4</v>
      </c>
      <c r="E886" s="29" t="s">
        <v>32</v>
      </c>
      <c r="F886" s="85">
        <v>17</v>
      </c>
      <c r="G886" s="85"/>
      <c r="H886" s="93" t="s">
        <v>6296</v>
      </c>
      <c r="I886" s="84" t="s">
        <v>6297</v>
      </c>
      <c r="J886" s="84" t="s">
        <v>4528</v>
      </c>
      <c r="K886" s="84" t="str">
        <f t="shared" si="503"/>
        <v>VC17DT</v>
      </c>
      <c r="L886" s="84" t="s">
        <v>6298</v>
      </c>
      <c r="M886" s="95">
        <v>2200</v>
      </c>
      <c r="N886" s="95">
        <v>1100</v>
      </c>
      <c r="O886" s="95">
        <v>1000</v>
      </c>
      <c r="P886" s="96">
        <v>600</v>
      </c>
      <c r="Q886" s="95" t="e">
        <f>VLOOKUP(H886&amp;"Vị trí 1",#REF!,9,0)</f>
        <v>#REF!</v>
      </c>
      <c r="R886" s="95" t="e">
        <f>VLOOKUP(H886&amp;"Vị trí 2",#REF!,9,0)</f>
        <v>#REF!</v>
      </c>
      <c r="S886" s="95" t="e">
        <f>VLOOKUP(H886&amp;"Vị trí 3",#REF!,9,0)</f>
        <v>#REF!</v>
      </c>
      <c r="T886" s="95" t="e">
        <f>VLOOKUP(H886&amp;"Vị trí 4",#REF!,9,0)</f>
        <v>#REF!</v>
      </c>
      <c r="U886" s="237"/>
      <c r="V886" s="237"/>
      <c r="W886" s="237"/>
      <c r="X886" s="237"/>
      <c r="Y886" s="238"/>
      <c r="Z886" s="238"/>
      <c r="AA886" s="238"/>
      <c r="AB886" s="238"/>
      <c r="AC886" s="237"/>
      <c r="AD886" s="237"/>
      <c r="AE886" s="237"/>
      <c r="AF886" s="237"/>
      <c r="AG886" s="238"/>
      <c r="AH886" s="238"/>
      <c r="AI886" s="238"/>
      <c r="AJ886" s="238"/>
      <c r="AK886" s="86">
        <v>5.37</v>
      </c>
      <c r="AL886" s="86"/>
      <c r="AM886" s="239"/>
      <c r="AN886" s="239">
        <f t="shared" si="517"/>
        <v>3.1</v>
      </c>
      <c r="AO886" s="98">
        <f t="shared" si="518"/>
        <v>6820</v>
      </c>
      <c r="AP886" s="98">
        <f t="shared" si="519"/>
        <v>3410</v>
      </c>
      <c r="AQ886" s="98">
        <f t="shared" si="520"/>
        <v>3100</v>
      </c>
      <c r="AR886" s="98">
        <f t="shared" si="521"/>
        <v>1860</v>
      </c>
      <c r="AS886" s="99">
        <f t="shared" si="522"/>
        <v>6800</v>
      </c>
      <c r="AT886" s="99">
        <f t="shared" si="522"/>
        <v>3400</v>
      </c>
      <c r="AU886" s="99">
        <f t="shared" si="522"/>
        <v>3100</v>
      </c>
      <c r="AV886" s="99">
        <f t="shared" si="522"/>
        <v>1900</v>
      </c>
      <c r="AW886" s="100">
        <f t="shared" si="523"/>
        <v>1023</v>
      </c>
      <c r="AX886" s="240" t="s">
        <v>32</v>
      </c>
      <c r="AY886" s="101">
        <v>2100</v>
      </c>
      <c r="AZ886" s="102">
        <v>840</v>
      </c>
      <c r="BA886" s="102">
        <v>630</v>
      </c>
      <c r="BB886" s="102">
        <v>560</v>
      </c>
      <c r="BC886" s="237">
        <v>1800</v>
      </c>
      <c r="BD886" s="237">
        <v>720</v>
      </c>
      <c r="BE886" s="237">
        <v>540</v>
      </c>
      <c r="BF886" s="237">
        <v>480</v>
      </c>
      <c r="BG886" s="103">
        <f t="shared" si="524"/>
        <v>877</v>
      </c>
      <c r="BJ886" s="235" t="e">
        <f>M886*#REF!</f>
        <v>#REF!</v>
      </c>
      <c r="BK886" s="235" t="e">
        <f>N886*#REF!</f>
        <v>#REF!</v>
      </c>
      <c r="BL886" s="235" t="e">
        <f>O886*#REF!</f>
        <v>#REF!</v>
      </c>
      <c r="BM886" s="235" t="e">
        <f>P886*#REF!</f>
        <v>#REF!</v>
      </c>
    </row>
    <row r="887" spans="1:65" s="1" customFormat="1" ht="35.1" customHeight="1" x14ac:dyDescent="0.25">
      <c r="A887" s="83" t="str">
        <f t="shared" si="525"/>
        <v>VC18DT+1</v>
      </c>
      <c r="B887" s="83" t="str">
        <f t="shared" si="526"/>
        <v>VC18DT+2</v>
      </c>
      <c r="C887" s="83" t="str">
        <f t="shared" si="527"/>
        <v>VC18DT+3</v>
      </c>
      <c r="D887" s="83" t="str">
        <f t="shared" si="528"/>
        <v>VC18DT+4</v>
      </c>
      <c r="E887" s="29" t="s">
        <v>32</v>
      </c>
      <c r="F887" s="85">
        <v>18</v>
      </c>
      <c r="G887" s="85"/>
      <c r="H887" s="93" t="s">
        <v>6299</v>
      </c>
      <c r="I887" s="84" t="s">
        <v>6300</v>
      </c>
      <c r="J887" s="84" t="s">
        <v>6301</v>
      </c>
      <c r="K887" s="84" t="str">
        <f t="shared" si="503"/>
        <v>VC18DT</v>
      </c>
      <c r="L887" s="84" t="s">
        <v>6302</v>
      </c>
      <c r="M887" s="95">
        <v>2100</v>
      </c>
      <c r="N887" s="95">
        <v>1000</v>
      </c>
      <c r="O887" s="96">
        <v>900</v>
      </c>
      <c r="P887" s="96">
        <v>800</v>
      </c>
      <c r="Q887" s="95" t="e">
        <f>VLOOKUP(H887&amp;"Vị trí 1",#REF!,9,0)</f>
        <v>#REF!</v>
      </c>
      <c r="R887" s="95" t="e">
        <f>VLOOKUP(H887&amp;"Vị trí 2",#REF!,9,0)</f>
        <v>#REF!</v>
      </c>
      <c r="S887" s="95" t="e">
        <f>VLOOKUP(H887&amp;"Vị trí 3",#REF!,9,0)</f>
        <v>#REF!</v>
      </c>
      <c r="T887" s="95" t="e">
        <f>VLOOKUP(H887&amp;"Vị trí 4",#REF!,9,0)</f>
        <v>#REF!</v>
      </c>
      <c r="U887" s="237"/>
      <c r="V887" s="237"/>
      <c r="W887" s="237"/>
      <c r="X887" s="237"/>
      <c r="Y887" s="238"/>
      <c r="Z887" s="238"/>
      <c r="AA887" s="238"/>
      <c r="AB887" s="238"/>
      <c r="AC887" s="237"/>
      <c r="AD887" s="237"/>
      <c r="AE887" s="237"/>
      <c r="AF887" s="237"/>
      <c r="AG887" s="238"/>
      <c r="AH887" s="238"/>
      <c r="AI887" s="238"/>
      <c r="AJ887" s="238"/>
      <c r="AK887" s="86">
        <v>5.37</v>
      </c>
      <c r="AL887" s="86"/>
      <c r="AM887" s="239"/>
      <c r="AN887" s="239">
        <f t="shared" si="517"/>
        <v>3.1</v>
      </c>
      <c r="AO887" s="98">
        <f t="shared" si="518"/>
        <v>6510</v>
      </c>
      <c r="AP887" s="98">
        <f t="shared" si="519"/>
        <v>3100</v>
      </c>
      <c r="AQ887" s="98">
        <f t="shared" si="520"/>
        <v>2790</v>
      </c>
      <c r="AR887" s="98">
        <f t="shared" si="521"/>
        <v>2480</v>
      </c>
      <c r="AS887" s="99">
        <f t="shared" si="522"/>
        <v>6500</v>
      </c>
      <c r="AT887" s="99">
        <f t="shared" si="522"/>
        <v>3100</v>
      </c>
      <c r="AU887" s="99">
        <f t="shared" si="522"/>
        <v>2800</v>
      </c>
      <c r="AV887" s="99">
        <f t="shared" si="522"/>
        <v>2500</v>
      </c>
      <c r="AW887" s="100">
        <f t="shared" si="523"/>
        <v>976.5</v>
      </c>
      <c r="AX887" s="240" t="s">
        <v>32</v>
      </c>
      <c r="AY887" s="101">
        <v>1050</v>
      </c>
      <c r="AZ887" s="102">
        <v>490</v>
      </c>
      <c r="BA887" s="102">
        <v>390</v>
      </c>
      <c r="BB887" s="102">
        <v>350</v>
      </c>
      <c r="BC887" s="237">
        <v>900</v>
      </c>
      <c r="BD887" s="237">
        <v>420</v>
      </c>
      <c r="BE887" s="237">
        <v>330</v>
      </c>
      <c r="BF887" s="237">
        <v>300</v>
      </c>
      <c r="BG887" s="103">
        <f t="shared" si="524"/>
        <v>1523.5</v>
      </c>
      <c r="BJ887" s="235" t="e">
        <f>M887*#REF!</f>
        <v>#REF!</v>
      </c>
      <c r="BK887" s="235" t="e">
        <f>N887*#REF!</f>
        <v>#REF!</v>
      </c>
      <c r="BL887" s="235" t="e">
        <f>O887*#REF!</f>
        <v>#REF!</v>
      </c>
      <c r="BM887" s="235" t="e">
        <f>P887*#REF!</f>
        <v>#REF!</v>
      </c>
    </row>
    <row r="888" spans="1:65" s="1" customFormat="1" ht="35.1" customHeight="1" x14ac:dyDescent="0.25">
      <c r="A888" s="83" t="str">
        <f t="shared" si="525"/>
        <v>VC19DT+1</v>
      </c>
      <c r="B888" s="83" t="str">
        <f t="shared" si="526"/>
        <v>VC19DT+2</v>
      </c>
      <c r="C888" s="83" t="str">
        <f t="shared" si="527"/>
        <v>VC19DT+3</v>
      </c>
      <c r="D888" s="83" t="str">
        <f t="shared" si="528"/>
        <v>VC19DT+4</v>
      </c>
      <c r="E888" s="29" t="s">
        <v>32</v>
      </c>
      <c r="F888" s="85">
        <v>19</v>
      </c>
      <c r="G888" s="85"/>
      <c r="H888" s="93" t="s">
        <v>6303</v>
      </c>
      <c r="I888" s="84" t="s">
        <v>6304</v>
      </c>
      <c r="J888" s="84" t="s">
        <v>6305</v>
      </c>
      <c r="K888" s="84" t="str">
        <f t="shared" si="503"/>
        <v>VC19DT</v>
      </c>
      <c r="L888" s="84" t="s">
        <v>6306</v>
      </c>
      <c r="M888" s="95">
        <v>2100</v>
      </c>
      <c r="N888" s="95">
        <v>1000</v>
      </c>
      <c r="O888" s="96">
        <v>900</v>
      </c>
      <c r="P888" s="96">
        <v>800</v>
      </c>
      <c r="Q888" s="95" t="e">
        <f>VLOOKUP(H888&amp;"Vị trí 1",#REF!,9,0)</f>
        <v>#REF!</v>
      </c>
      <c r="R888" s="95" t="e">
        <f>VLOOKUP(H888&amp;"Vị trí 2",#REF!,9,0)</f>
        <v>#REF!</v>
      </c>
      <c r="S888" s="95" t="e">
        <f>VLOOKUP(H888&amp;"Vị trí 3",#REF!,9,0)</f>
        <v>#REF!</v>
      </c>
      <c r="T888" s="95" t="e">
        <f>VLOOKUP(H888&amp;"Vị trí 4",#REF!,9,0)</f>
        <v>#REF!</v>
      </c>
      <c r="U888" s="237" t="e">
        <f>VLOOKUP(A888,#REF!,32,0)</f>
        <v>#REF!</v>
      </c>
      <c r="V888" s="237"/>
      <c r="W888" s="237"/>
      <c r="X888" s="237"/>
      <c r="Y888" s="238" t="e">
        <f>U888/M888</f>
        <v>#REF!</v>
      </c>
      <c r="Z888" s="238"/>
      <c r="AA888" s="238"/>
      <c r="AB888" s="238"/>
      <c r="AC888" s="237"/>
      <c r="AD888" s="237"/>
      <c r="AE888" s="237"/>
      <c r="AF888" s="237"/>
      <c r="AG888" s="238"/>
      <c r="AH888" s="238"/>
      <c r="AI888" s="238"/>
      <c r="AJ888" s="238"/>
      <c r="AK888" s="86">
        <v>5.37</v>
      </c>
      <c r="AL888" s="86"/>
      <c r="AM888" s="239"/>
      <c r="AN888" s="239">
        <f t="shared" si="517"/>
        <v>3.1</v>
      </c>
      <c r="AO888" s="98">
        <f t="shared" si="518"/>
        <v>6510</v>
      </c>
      <c r="AP888" s="98">
        <f t="shared" si="519"/>
        <v>3100</v>
      </c>
      <c r="AQ888" s="98">
        <f t="shared" si="520"/>
        <v>2790</v>
      </c>
      <c r="AR888" s="98">
        <f t="shared" si="521"/>
        <v>2480</v>
      </c>
      <c r="AS888" s="99">
        <f t="shared" si="522"/>
        <v>6500</v>
      </c>
      <c r="AT888" s="99">
        <f t="shared" si="522"/>
        <v>3100</v>
      </c>
      <c r="AU888" s="99">
        <f t="shared" si="522"/>
        <v>2800</v>
      </c>
      <c r="AV888" s="99">
        <f t="shared" si="522"/>
        <v>2500</v>
      </c>
      <c r="AW888" s="100">
        <f t="shared" si="523"/>
        <v>976.5</v>
      </c>
      <c r="AX888" s="240" t="s">
        <v>32</v>
      </c>
      <c r="AY888" s="101">
        <v>1470</v>
      </c>
      <c r="AZ888" s="102">
        <v>700</v>
      </c>
      <c r="BA888" s="102">
        <v>630</v>
      </c>
      <c r="BB888" s="102">
        <v>560</v>
      </c>
      <c r="BC888" s="237">
        <v>1260</v>
      </c>
      <c r="BD888" s="237">
        <v>600</v>
      </c>
      <c r="BE888" s="237">
        <v>540</v>
      </c>
      <c r="BF888" s="237">
        <v>480</v>
      </c>
      <c r="BG888" s="103">
        <f t="shared" si="524"/>
        <v>1523.5</v>
      </c>
      <c r="BJ888" s="235" t="e">
        <f>M888*#REF!</f>
        <v>#REF!</v>
      </c>
      <c r="BK888" s="235" t="e">
        <f>N888*#REF!</f>
        <v>#REF!</v>
      </c>
      <c r="BL888" s="235" t="e">
        <f>O888*#REF!</f>
        <v>#REF!</v>
      </c>
      <c r="BM888" s="235" t="e">
        <f>P888*#REF!</f>
        <v>#REF!</v>
      </c>
    </row>
    <row r="889" spans="1:65" s="1" customFormat="1" ht="35.1" customHeight="1" x14ac:dyDescent="0.25">
      <c r="A889" s="83" t="str">
        <f t="shared" si="525"/>
        <v>VC20DT+1</v>
      </c>
      <c r="B889" s="83" t="str">
        <f t="shared" si="526"/>
        <v>VC20DT+2</v>
      </c>
      <c r="C889" s="83" t="str">
        <f t="shared" si="527"/>
        <v>VC20DT+3</v>
      </c>
      <c r="D889" s="83" t="str">
        <f t="shared" si="528"/>
        <v>VC20DT+4</v>
      </c>
      <c r="E889" s="29" t="s">
        <v>32</v>
      </c>
      <c r="F889" s="85">
        <v>20</v>
      </c>
      <c r="G889" s="85"/>
      <c r="H889" s="93" t="s">
        <v>6307</v>
      </c>
      <c r="I889" s="84" t="s">
        <v>6308</v>
      </c>
      <c r="J889" s="84" t="s">
        <v>6309</v>
      </c>
      <c r="K889" s="84" t="str">
        <f t="shared" si="503"/>
        <v>VC20DT</v>
      </c>
      <c r="L889" s="84" t="s">
        <v>6310</v>
      </c>
      <c r="M889" s="95">
        <v>2100</v>
      </c>
      <c r="N889" s="95">
        <v>1000</v>
      </c>
      <c r="O889" s="96">
        <v>900</v>
      </c>
      <c r="P889" s="96">
        <v>800</v>
      </c>
      <c r="Q889" s="95" t="e">
        <f>VLOOKUP(H889&amp;"Vị trí 1",#REF!,9,0)</f>
        <v>#REF!</v>
      </c>
      <c r="R889" s="95" t="e">
        <f>VLOOKUP(H889&amp;"Vị trí 2",#REF!,9,0)</f>
        <v>#REF!</v>
      </c>
      <c r="S889" s="95" t="e">
        <f>VLOOKUP(H889&amp;"Vị trí 3",#REF!,9,0)</f>
        <v>#REF!</v>
      </c>
      <c r="T889" s="95" t="e">
        <f>VLOOKUP(H889&amp;"Vị trí 4",#REF!,9,0)</f>
        <v>#REF!</v>
      </c>
      <c r="U889" s="237"/>
      <c r="V889" s="237"/>
      <c r="W889" s="237"/>
      <c r="X889" s="237"/>
      <c r="Y889" s="238"/>
      <c r="Z889" s="238"/>
      <c r="AA889" s="238"/>
      <c r="AB889" s="238"/>
      <c r="AC889" s="237"/>
      <c r="AD889" s="237"/>
      <c r="AE889" s="237"/>
      <c r="AF889" s="237"/>
      <c r="AG889" s="238"/>
      <c r="AH889" s="238"/>
      <c r="AI889" s="238"/>
      <c r="AJ889" s="238"/>
      <c r="AK889" s="86">
        <v>5.5350553505535061</v>
      </c>
      <c r="AL889" s="86"/>
      <c r="AM889" s="239"/>
      <c r="AN889" s="239">
        <f t="shared" si="517"/>
        <v>3.2</v>
      </c>
      <c r="AO889" s="98">
        <f t="shared" si="518"/>
        <v>6720</v>
      </c>
      <c r="AP889" s="98">
        <f t="shared" si="519"/>
        <v>3200</v>
      </c>
      <c r="AQ889" s="98">
        <f t="shared" si="520"/>
        <v>2880</v>
      </c>
      <c r="AR889" s="98">
        <f t="shared" si="521"/>
        <v>2560</v>
      </c>
      <c r="AS889" s="99">
        <f t="shared" si="522"/>
        <v>6700</v>
      </c>
      <c r="AT889" s="99">
        <f t="shared" si="522"/>
        <v>3200</v>
      </c>
      <c r="AU889" s="99">
        <f t="shared" si="522"/>
        <v>2900</v>
      </c>
      <c r="AV889" s="99">
        <f t="shared" si="522"/>
        <v>2600</v>
      </c>
      <c r="AW889" s="100">
        <f t="shared" si="523"/>
        <v>1008</v>
      </c>
      <c r="AX889" s="240" t="s">
        <v>32</v>
      </c>
      <c r="AY889" s="101">
        <v>1400</v>
      </c>
      <c r="AZ889" s="102">
        <v>700</v>
      </c>
      <c r="BA889" s="102">
        <v>600</v>
      </c>
      <c r="BB889" s="102">
        <v>490</v>
      </c>
      <c r="BC889" s="237">
        <v>1200</v>
      </c>
      <c r="BD889" s="237">
        <v>600</v>
      </c>
      <c r="BE889" s="237">
        <v>510</v>
      </c>
      <c r="BF889" s="237">
        <v>420</v>
      </c>
      <c r="BG889" s="103">
        <f t="shared" si="524"/>
        <v>1592</v>
      </c>
      <c r="BJ889" s="235" t="e">
        <f>M889*#REF!</f>
        <v>#REF!</v>
      </c>
      <c r="BK889" s="235" t="e">
        <f>N889*#REF!</f>
        <v>#REF!</v>
      </c>
      <c r="BL889" s="235" t="e">
        <f>O889*#REF!</f>
        <v>#REF!</v>
      </c>
      <c r="BM889" s="235" t="e">
        <f>P889*#REF!</f>
        <v>#REF!</v>
      </c>
    </row>
    <row r="890" spans="1:65" s="1" customFormat="1" ht="35.1" customHeight="1" x14ac:dyDescent="0.25">
      <c r="A890" s="83" t="str">
        <f t="shared" si="525"/>
        <v>VC21DT+1</v>
      </c>
      <c r="B890" s="83" t="str">
        <f t="shared" si="526"/>
        <v>VC21DT+2</v>
      </c>
      <c r="C890" s="83" t="str">
        <f t="shared" si="527"/>
        <v>VC21DT+3</v>
      </c>
      <c r="D890" s="83" t="str">
        <f t="shared" si="528"/>
        <v>VC21DT+4</v>
      </c>
      <c r="E890" s="29" t="s">
        <v>32</v>
      </c>
      <c r="F890" s="85">
        <v>21</v>
      </c>
      <c r="G890" s="85"/>
      <c r="H890" s="93" t="s">
        <v>6311</v>
      </c>
      <c r="I890" s="84" t="s">
        <v>6312</v>
      </c>
      <c r="J890" s="84" t="s">
        <v>6305</v>
      </c>
      <c r="K890" s="84" t="str">
        <f t="shared" si="503"/>
        <v>VC21DT</v>
      </c>
      <c r="L890" s="84" t="s">
        <v>6313</v>
      </c>
      <c r="M890" s="95">
        <v>2000</v>
      </c>
      <c r="N890" s="95">
        <v>1000</v>
      </c>
      <c r="O890" s="96">
        <v>900</v>
      </c>
      <c r="P890" s="96">
        <v>800</v>
      </c>
      <c r="Q890" s="95" t="e">
        <f>VLOOKUP(H890&amp;"Vị trí 1",#REF!,9,0)</f>
        <v>#REF!</v>
      </c>
      <c r="R890" s="95" t="e">
        <f>VLOOKUP(H890&amp;"Vị trí 2",#REF!,9,0)</f>
        <v>#REF!</v>
      </c>
      <c r="S890" s="95" t="e">
        <f>VLOOKUP(H890&amp;"Vị trí 3",#REF!,9,0)</f>
        <v>#REF!</v>
      </c>
      <c r="T890" s="95" t="e">
        <f>VLOOKUP(H890&amp;"Vị trí 4",#REF!,9,0)</f>
        <v>#REF!</v>
      </c>
      <c r="U890" s="237"/>
      <c r="V890" s="237"/>
      <c r="W890" s="237"/>
      <c r="X890" s="237"/>
      <c r="Y890" s="238"/>
      <c r="Z890" s="238"/>
      <c r="AA890" s="238"/>
      <c r="AB890" s="238"/>
      <c r="AC890" s="237"/>
      <c r="AD890" s="237"/>
      <c r="AE890" s="237"/>
      <c r="AF890" s="237"/>
      <c r="AG890" s="238"/>
      <c r="AH890" s="238"/>
      <c r="AI890" s="238"/>
      <c r="AJ890" s="238"/>
      <c r="AK890" s="86">
        <v>5.37</v>
      </c>
      <c r="AL890" s="86"/>
      <c r="AM890" s="239"/>
      <c r="AN890" s="239">
        <f t="shared" si="517"/>
        <v>3.1</v>
      </c>
      <c r="AO890" s="98">
        <f t="shared" si="518"/>
        <v>6200</v>
      </c>
      <c r="AP890" s="98">
        <f t="shared" si="519"/>
        <v>3100</v>
      </c>
      <c r="AQ890" s="98">
        <f t="shared" si="520"/>
        <v>2790</v>
      </c>
      <c r="AR890" s="98">
        <f t="shared" si="521"/>
        <v>2480</v>
      </c>
      <c r="AS890" s="99">
        <f t="shared" si="522"/>
        <v>6200</v>
      </c>
      <c r="AT890" s="99">
        <f t="shared" si="522"/>
        <v>3100</v>
      </c>
      <c r="AU890" s="99">
        <f t="shared" si="522"/>
        <v>2800</v>
      </c>
      <c r="AV890" s="99">
        <f t="shared" si="522"/>
        <v>2500</v>
      </c>
      <c r="AW890" s="100">
        <f t="shared" si="523"/>
        <v>930</v>
      </c>
      <c r="AX890" s="240" t="s">
        <v>32</v>
      </c>
      <c r="AY890" s="101">
        <v>1400</v>
      </c>
      <c r="AZ890" s="102">
        <v>700</v>
      </c>
      <c r="BA890" s="102">
        <v>560</v>
      </c>
      <c r="BB890" s="102">
        <v>350</v>
      </c>
      <c r="BC890" s="237">
        <v>1200</v>
      </c>
      <c r="BD890" s="237">
        <v>600</v>
      </c>
      <c r="BE890" s="237">
        <v>480</v>
      </c>
      <c r="BF890" s="237">
        <v>300</v>
      </c>
      <c r="BG890" s="103">
        <f t="shared" si="524"/>
        <v>1570</v>
      </c>
      <c r="BJ890" s="235" t="e">
        <f>M890*#REF!</f>
        <v>#REF!</v>
      </c>
      <c r="BK890" s="235" t="e">
        <f>N890*#REF!</f>
        <v>#REF!</v>
      </c>
      <c r="BL890" s="235" t="e">
        <f>O890*#REF!</f>
        <v>#REF!</v>
      </c>
      <c r="BM890" s="235" t="e">
        <f>P890*#REF!</f>
        <v>#REF!</v>
      </c>
    </row>
    <row r="891" spans="1:65" s="1" customFormat="1" ht="35.1" customHeight="1" x14ac:dyDescent="0.25">
      <c r="A891" s="83" t="str">
        <f t="shared" si="525"/>
        <v>VC22DT+1</v>
      </c>
      <c r="B891" s="83" t="str">
        <f t="shared" si="526"/>
        <v>VC22DT+2</v>
      </c>
      <c r="C891" s="83" t="str">
        <f t="shared" si="527"/>
        <v>VC22DT+3</v>
      </c>
      <c r="D891" s="83" t="str">
        <f t="shared" si="528"/>
        <v>VC22DT+4</v>
      </c>
      <c r="E891" s="29" t="s">
        <v>32</v>
      </c>
      <c r="F891" s="85">
        <v>22</v>
      </c>
      <c r="G891" s="85"/>
      <c r="H891" s="93" t="s">
        <v>6314</v>
      </c>
      <c r="I891" s="84" t="s">
        <v>6315</v>
      </c>
      <c r="J891" s="84" t="s">
        <v>6316</v>
      </c>
      <c r="K891" s="84" t="str">
        <f t="shared" si="503"/>
        <v>VC22DT</v>
      </c>
      <c r="L891" s="84" t="s">
        <v>6317</v>
      </c>
      <c r="M891" s="95">
        <v>3000</v>
      </c>
      <c r="N891" s="95">
        <v>1500</v>
      </c>
      <c r="O891" s="95">
        <v>1000</v>
      </c>
      <c r="P891" s="96">
        <v>800</v>
      </c>
      <c r="Q891" s="95" t="e">
        <f>VLOOKUP(H891&amp;"Vị trí 1",#REF!,9,0)</f>
        <v>#REF!</v>
      </c>
      <c r="R891" s="95" t="e">
        <f>VLOOKUP(H891&amp;"Vị trí 2",#REF!,9,0)</f>
        <v>#REF!</v>
      </c>
      <c r="S891" s="95" t="e">
        <f>VLOOKUP(H891&amp;"Vị trí 3",#REF!,9,0)</f>
        <v>#REF!</v>
      </c>
      <c r="T891" s="95" t="e">
        <f>VLOOKUP(H891&amp;"Vị trí 4",#REF!,9,0)</f>
        <v>#REF!</v>
      </c>
      <c r="U891" s="237" t="e">
        <f>VLOOKUP(A891,#REF!,32,0)</f>
        <v>#REF!</v>
      </c>
      <c r="V891" s="237"/>
      <c r="W891" s="237"/>
      <c r="X891" s="237"/>
      <c r="Y891" s="238" t="e">
        <f>U891/M891</f>
        <v>#REF!</v>
      </c>
      <c r="Z891" s="238"/>
      <c r="AA891" s="238"/>
      <c r="AB891" s="238"/>
      <c r="AC891" s="237"/>
      <c r="AD891" s="237"/>
      <c r="AE891" s="237"/>
      <c r="AF891" s="237"/>
      <c r="AG891" s="238"/>
      <c r="AH891" s="238"/>
      <c r="AI891" s="238"/>
      <c r="AJ891" s="238"/>
      <c r="AK891" s="86">
        <v>5.37</v>
      </c>
      <c r="AL891" s="86"/>
      <c r="AM891" s="239"/>
      <c r="AN891" s="239">
        <f t="shared" si="517"/>
        <v>3.1</v>
      </c>
      <c r="AO891" s="98">
        <f t="shared" si="518"/>
        <v>9300</v>
      </c>
      <c r="AP891" s="98">
        <f t="shared" si="519"/>
        <v>4650</v>
      </c>
      <c r="AQ891" s="98">
        <f t="shared" si="520"/>
        <v>3100</v>
      </c>
      <c r="AR891" s="98">
        <f t="shared" si="521"/>
        <v>2480</v>
      </c>
      <c r="AS891" s="99">
        <f t="shared" si="522"/>
        <v>9300</v>
      </c>
      <c r="AT891" s="99">
        <f t="shared" si="522"/>
        <v>4700</v>
      </c>
      <c r="AU891" s="99">
        <f t="shared" si="522"/>
        <v>3100</v>
      </c>
      <c r="AV891" s="99">
        <f t="shared" si="522"/>
        <v>2500</v>
      </c>
      <c r="AW891" s="100">
        <f t="shared" si="523"/>
        <v>1395</v>
      </c>
      <c r="AX891" s="240" t="s">
        <v>32</v>
      </c>
      <c r="AY891" s="101">
        <v>1470</v>
      </c>
      <c r="AZ891" s="102">
        <v>700</v>
      </c>
      <c r="BA891" s="102">
        <v>630</v>
      </c>
      <c r="BB891" s="102">
        <v>560</v>
      </c>
      <c r="BC891" s="237">
        <v>1260</v>
      </c>
      <c r="BD891" s="237">
        <v>600</v>
      </c>
      <c r="BE891" s="237">
        <v>540</v>
      </c>
      <c r="BF891" s="237">
        <v>480</v>
      </c>
      <c r="BG891" s="103">
        <f t="shared" si="524"/>
        <v>1105</v>
      </c>
      <c r="BJ891" s="235" t="e">
        <f>M891*#REF!</f>
        <v>#REF!</v>
      </c>
      <c r="BK891" s="235" t="e">
        <f>N891*#REF!</f>
        <v>#REF!</v>
      </c>
      <c r="BL891" s="235" t="e">
        <f>O891*#REF!</f>
        <v>#REF!</v>
      </c>
      <c r="BM891" s="235" t="e">
        <f>P891*#REF!</f>
        <v>#REF!</v>
      </c>
    </row>
    <row r="892" spans="1:65" s="1" customFormat="1" ht="47.25" customHeight="1" x14ac:dyDescent="0.25">
      <c r="A892" s="83" t="str">
        <f t="shared" si="525"/>
        <v>VC23DT+1</v>
      </c>
      <c r="B892" s="83" t="str">
        <f t="shared" si="526"/>
        <v>VC23DT+2</v>
      </c>
      <c r="C892" s="83" t="str">
        <f t="shared" si="527"/>
        <v>VC23DT+3</v>
      </c>
      <c r="D892" s="83" t="str">
        <f t="shared" si="528"/>
        <v>VC23DT+4</v>
      </c>
      <c r="E892" s="29" t="s">
        <v>32</v>
      </c>
      <c r="F892" s="85">
        <v>23</v>
      </c>
      <c r="G892" s="85"/>
      <c r="H892" s="93" t="s">
        <v>6318</v>
      </c>
      <c r="I892" s="84" t="s">
        <v>6319</v>
      </c>
      <c r="J892" s="84" t="s">
        <v>6320</v>
      </c>
      <c r="K892" s="84" t="str">
        <f t="shared" si="503"/>
        <v>VC23DT</v>
      </c>
      <c r="L892" s="84" t="s">
        <v>261</v>
      </c>
      <c r="M892" s="95">
        <v>3000</v>
      </c>
      <c r="N892" s="95">
        <v>1200</v>
      </c>
      <c r="O892" s="96">
        <v>900</v>
      </c>
      <c r="P892" s="96">
        <v>800</v>
      </c>
      <c r="Q892" s="95" t="e">
        <f>VLOOKUP(H892&amp;"Vị trí 1",#REF!,9,0)</f>
        <v>#REF!</v>
      </c>
      <c r="R892" s="95" t="e">
        <f>VLOOKUP(H892&amp;"Vị trí 2",#REF!,9,0)</f>
        <v>#REF!</v>
      </c>
      <c r="S892" s="95" t="e">
        <f>VLOOKUP(H892&amp;"Vị trí 3",#REF!,9,0)</f>
        <v>#REF!</v>
      </c>
      <c r="T892" s="95" t="e">
        <f>VLOOKUP(H892&amp;"Vị trí 4",#REF!,9,0)</f>
        <v>#REF!</v>
      </c>
      <c r="U892" s="237"/>
      <c r="V892" s="237"/>
      <c r="W892" s="237"/>
      <c r="X892" s="237"/>
      <c r="Y892" s="238"/>
      <c r="Z892" s="238"/>
      <c r="AA892" s="238"/>
      <c r="AB892" s="238"/>
      <c r="AC892" s="237"/>
      <c r="AD892" s="237"/>
      <c r="AE892" s="237"/>
      <c r="AF892" s="237"/>
      <c r="AG892" s="238"/>
      <c r="AH892" s="238"/>
      <c r="AI892" s="238"/>
      <c r="AJ892" s="238"/>
      <c r="AK892" s="86">
        <v>5.37</v>
      </c>
      <c r="AL892" s="86"/>
      <c r="AM892" s="239"/>
      <c r="AN892" s="239">
        <f t="shared" si="517"/>
        <v>3.1</v>
      </c>
      <c r="AO892" s="98">
        <f t="shared" si="518"/>
        <v>9300</v>
      </c>
      <c r="AP892" s="98">
        <f t="shared" si="519"/>
        <v>3720</v>
      </c>
      <c r="AQ892" s="98">
        <f t="shared" si="520"/>
        <v>2790</v>
      </c>
      <c r="AR892" s="98">
        <f t="shared" si="521"/>
        <v>2480</v>
      </c>
      <c r="AS892" s="99">
        <f t="shared" si="522"/>
        <v>9300</v>
      </c>
      <c r="AT892" s="99">
        <f t="shared" si="522"/>
        <v>3700</v>
      </c>
      <c r="AU892" s="99">
        <f t="shared" si="522"/>
        <v>2800</v>
      </c>
      <c r="AV892" s="99">
        <f t="shared" si="522"/>
        <v>2500</v>
      </c>
      <c r="AW892" s="100">
        <f t="shared" si="523"/>
        <v>1395</v>
      </c>
      <c r="AX892" s="240" t="s">
        <v>32</v>
      </c>
      <c r="AY892" s="101">
        <v>1470</v>
      </c>
      <c r="AZ892" s="102">
        <v>770</v>
      </c>
      <c r="BA892" s="102">
        <v>630</v>
      </c>
      <c r="BB892" s="102">
        <v>560</v>
      </c>
      <c r="BC892" s="237">
        <v>1260</v>
      </c>
      <c r="BD892" s="237">
        <v>660</v>
      </c>
      <c r="BE892" s="237">
        <v>540</v>
      </c>
      <c r="BF892" s="237">
        <v>480</v>
      </c>
      <c r="BG892" s="103">
        <f t="shared" si="524"/>
        <v>1105</v>
      </c>
      <c r="BJ892" s="235" t="e">
        <f>M892*#REF!</f>
        <v>#REF!</v>
      </c>
      <c r="BK892" s="235" t="e">
        <f>N892*#REF!</f>
        <v>#REF!</v>
      </c>
      <c r="BL892" s="235" t="e">
        <f>O892*#REF!</f>
        <v>#REF!</v>
      </c>
      <c r="BM892" s="235" t="e">
        <f>P892*#REF!</f>
        <v>#REF!</v>
      </c>
    </row>
    <row r="893" spans="1:65" s="1" customFormat="1" ht="47.25" customHeight="1" x14ac:dyDescent="0.25">
      <c r="A893" s="83" t="str">
        <f t="shared" si="525"/>
        <v>VC24DT+1</v>
      </c>
      <c r="B893" s="83" t="str">
        <f t="shared" si="526"/>
        <v>VC24DT+2</v>
      </c>
      <c r="C893" s="83" t="str">
        <f t="shared" si="527"/>
        <v>VC24DT+3</v>
      </c>
      <c r="D893" s="83" t="str">
        <f t="shared" si="528"/>
        <v>VC24DT+4</v>
      </c>
      <c r="E893" s="29" t="s">
        <v>32</v>
      </c>
      <c r="F893" s="85">
        <v>24</v>
      </c>
      <c r="G893" s="85"/>
      <c r="H893" s="93" t="s">
        <v>6321</v>
      </c>
      <c r="I893" s="84" t="s">
        <v>6322</v>
      </c>
      <c r="J893" s="84" t="s">
        <v>2888</v>
      </c>
      <c r="K893" s="84" t="str">
        <f t="shared" si="503"/>
        <v>VC24DT</v>
      </c>
      <c r="L893" s="84" t="s">
        <v>415</v>
      </c>
      <c r="M893" s="95">
        <v>1500</v>
      </c>
      <c r="N893" s="96">
        <v>700</v>
      </c>
      <c r="O893" s="96">
        <v>550</v>
      </c>
      <c r="P893" s="96">
        <v>500</v>
      </c>
      <c r="Q893" s="95" t="e">
        <f>VLOOKUP(H893&amp;"Vị trí 1",#REF!,9,0)</f>
        <v>#REF!</v>
      </c>
      <c r="R893" s="95" t="e">
        <f>VLOOKUP(H893&amp;"Vị trí 2",#REF!,9,0)</f>
        <v>#REF!</v>
      </c>
      <c r="S893" s="95" t="e">
        <f>VLOOKUP(H893&amp;"Vị trí 3",#REF!,9,0)</f>
        <v>#REF!</v>
      </c>
      <c r="T893" s="95" t="e">
        <f>VLOOKUP(H893&amp;"Vị trí 4",#REF!,9,0)</f>
        <v>#REF!</v>
      </c>
      <c r="U893" s="237" t="e">
        <f>VLOOKUP(A893,#REF!,32,0)</f>
        <v>#REF!</v>
      </c>
      <c r="V893" s="237"/>
      <c r="W893" s="237"/>
      <c r="X893" s="237"/>
      <c r="Y893" s="238" t="e">
        <f>U893/M893</f>
        <v>#REF!</v>
      </c>
      <c r="Z893" s="238"/>
      <c r="AA893" s="238"/>
      <c r="AB893" s="238"/>
      <c r="AC893" s="237"/>
      <c r="AD893" s="237"/>
      <c r="AE893" s="237"/>
      <c r="AF893" s="237"/>
      <c r="AG893" s="238"/>
      <c r="AH893" s="238"/>
      <c r="AI893" s="238"/>
      <c r="AJ893" s="238"/>
      <c r="AK893" s="86">
        <v>5.37</v>
      </c>
      <c r="AL893" s="86"/>
      <c r="AM893" s="239"/>
      <c r="AN893" s="239">
        <f t="shared" si="517"/>
        <v>3.1</v>
      </c>
      <c r="AO893" s="98">
        <f t="shared" si="518"/>
        <v>4650</v>
      </c>
      <c r="AP893" s="98">
        <f t="shared" si="519"/>
        <v>2170</v>
      </c>
      <c r="AQ893" s="98">
        <f t="shared" si="520"/>
        <v>1705</v>
      </c>
      <c r="AR893" s="98">
        <f t="shared" si="521"/>
        <v>1550</v>
      </c>
      <c r="AS893" s="99">
        <f t="shared" si="522"/>
        <v>4700</v>
      </c>
      <c r="AT893" s="99">
        <f t="shared" si="522"/>
        <v>2200</v>
      </c>
      <c r="AU893" s="99">
        <f t="shared" si="522"/>
        <v>1700</v>
      </c>
      <c r="AV893" s="99">
        <f t="shared" si="522"/>
        <v>1600</v>
      </c>
      <c r="AW893" s="100">
        <f t="shared" si="523"/>
        <v>697.5</v>
      </c>
      <c r="AX893" s="240" t="s">
        <v>32</v>
      </c>
      <c r="AY893" s="101">
        <v>1470</v>
      </c>
      <c r="AZ893" s="102">
        <v>770</v>
      </c>
      <c r="BA893" s="102">
        <v>630</v>
      </c>
      <c r="BB893" s="102">
        <v>560</v>
      </c>
      <c r="BC893" s="237">
        <v>1260</v>
      </c>
      <c r="BD893" s="237">
        <v>660</v>
      </c>
      <c r="BE893" s="237">
        <v>540</v>
      </c>
      <c r="BF893" s="237">
        <v>480</v>
      </c>
      <c r="BG893" s="103">
        <f t="shared" si="524"/>
        <v>902.5</v>
      </c>
      <c r="BJ893" s="235" t="e">
        <f>M893*#REF!</f>
        <v>#REF!</v>
      </c>
      <c r="BK893" s="235" t="e">
        <f>N893*#REF!</f>
        <v>#REF!</v>
      </c>
      <c r="BL893" s="235" t="e">
        <f>O893*#REF!</f>
        <v>#REF!</v>
      </c>
      <c r="BM893" s="235" t="e">
        <f>P893*#REF!</f>
        <v>#REF!</v>
      </c>
    </row>
    <row r="894" spans="1:65" s="1" customFormat="1" ht="35.1" customHeight="1" x14ac:dyDescent="0.25">
      <c r="A894" s="83" t="str">
        <f t="shared" si="525"/>
        <v>VC25DT+1</v>
      </c>
      <c r="B894" s="83" t="str">
        <f t="shared" si="526"/>
        <v>VC25DT+2</v>
      </c>
      <c r="C894" s="83" t="str">
        <f t="shared" si="527"/>
        <v>VC25DT+3</v>
      </c>
      <c r="D894" s="83" t="str">
        <f t="shared" si="528"/>
        <v>VC25DT+4</v>
      </c>
      <c r="E894" s="29" t="s">
        <v>32</v>
      </c>
      <c r="F894" s="85">
        <v>25</v>
      </c>
      <c r="G894" s="85"/>
      <c r="H894" s="93" t="s">
        <v>6323</v>
      </c>
      <c r="I894" s="84" t="s">
        <v>6324</v>
      </c>
      <c r="J894" s="84" t="s">
        <v>6325</v>
      </c>
      <c r="K894" s="84" t="str">
        <f t="shared" si="503"/>
        <v>VC25DT</v>
      </c>
      <c r="L894" s="84" t="s">
        <v>5410</v>
      </c>
      <c r="M894" s="95">
        <v>2100</v>
      </c>
      <c r="N894" s="95">
        <v>1000</v>
      </c>
      <c r="O894" s="96">
        <v>900</v>
      </c>
      <c r="P894" s="96">
        <v>800</v>
      </c>
      <c r="Q894" s="95" t="e">
        <f>VLOOKUP(H894&amp;"Vị trí 1",#REF!,9,0)</f>
        <v>#REF!</v>
      </c>
      <c r="R894" s="95" t="e">
        <f>VLOOKUP(H894&amp;"Vị trí 2",#REF!,9,0)</f>
        <v>#REF!</v>
      </c>
      <c r="S894" s="95" t="e">
        <f>VLOOKUP(H894&amp;"Vị trí 3",#REF!,9,0)</f>
        <v>#REF!</v>
      </c>
      <c r="T894" s="95" t="e">
        <f>VLOOKUP(H894&amp;"Vị trí 4",#REF!,9,0)</f>
        <v>#REF!</v>
      </c>
      <c r="U894" s="237"/>
      <c r="V894" s="237"/>
      <c r="W894" s="237"/>
      <c r="X894" s="237"/>
      <c r="Y894" s="238"/>
      <c r="Z894" s="238"/>
      <c r="AA894" s="238"/>
      <c r="AB894" s="238"/>
      <c r="AC894" s="237"/>
      <c r="AD894" s="237"/>
      <c r="AE894" s="237"/>
      <c r="AF894" s="237"/>
      <c r="AG894" s="238"/>
      <c r="AH894" s="238"/>
      <c r="AI894" s="238"/>
      <c r="AJ894" s="238"/>
      <c r="AK894" s="86">
        <v>7.6768707482993195</v>
      </c>
      <c r="AL894" s="86"/>
      <c r="AM894" s="239"/>
      <c r="AN894" s="239">
        <f t="shared" si="517"/>
        <v>4.5</v>
      </c>
      <c r="AO894" s="98">
        <f t="shared" si="518"/>
        <v>9450</v>
      </c>
      <c r="AP894" s="98">
        <f t="shared" si="519"/>
        <v>4500</v>
      </c>
      <c r="AQ894" s="98">
        <f t="shared" si="520"/>
        <v>4050</v>
      </c>
      <c r="AR894" s="98">
        <f t="shared" si="521"/>
        <v>3600</v>
      </c>
      <c r="AS894" s="99">
        <f t="shared" si="522"/>
        <v>9500</v>
      </c>
      <c r="AT894" s="99">
        <f t="shared" si="522"/>
        <v>4500</v>
      </c>
      <c r="AU894" s="99">
        <f t="shared" si="522"/>
        <v>4100</v>
      </c>
      <c r="AV894" s="99">
        <f t="shared" si="522"/>
        <v>3600</v>
      </c>
      <c r="AW894" s="100">
        <f t="shared" si="523"/>
        <v>1417.5</v>
      </c>
      <c r="AX894" s="240" t="s">
        <v>32</v>
      </c>
      <c r="AY894" s="101">
        <v>1959.9999999999998</v>
      </c>
      <c r="AZ894" s="102">
        <v>909.99999999999989</v>
      </c>
      <c r="BA894" s="102">
        <v>700</v>
      </c>
      <c r="BB894" s="102">
        <v>560</v>
      </c>
      <c r="BC894" s="237">
        <v>1680</v>
      </c>
      <c r="BD894" s="237">
        <v>780</v>
      </c>
      <c r="BE894" s="237">
        <v>600</v>
      </c>
      <c r="BF894" s="237">
        <v>480</v>
      </c>
      <c r="BG894" s="103">
        <f t="shared" si="524"/>
        <v>2182.5</v>
      </c>
      <c r="BJ894" s="235" t="e">
        <f>M894*#REF!</f>
        <v>#REF!</v>
      </c>
      <c r="BK894" s="235" t="e">
        <f>N894*#REF!</f>
        <v>#REF!</v>
      </c>
      <c r="BL894" s="235" t="e">
        <f>O894*#REF!</f>
        <v>#REF!</v>
      </c>
      <c r="BM894" s="235" t="e">
        <f>P894*#REF!</f>
        <v>#REF!</v>
      </c>
    </row>
    <row r="895" spans="1:65" s="312" customFormat="1" ht="47.25" x14ac:dyDescent="0.25">
      <c r="A895" s="214" t="str">
        <f t="shared" si="525"/>
        <v>VC26DT+1</v>
      </c>
      <c r="B895" s="214" t="str">
        <f t="shared" si="526"/>
        <v>VC26DT+2</v>
      </c>
      <c r="C895" s="214" t="str">
        <f t="shared" si="527"/>
        <v>VC26DT+3</v>
      </c>
      <c r="D895" s="214" t="str">
        <f t="shared" si="528"/>
        <v>VC26DT+4</v>
      </c>
      <c r="E895" s="29" t="s">
        <v>32</v>
      </c>
      <c r="F895" s="85">
        <v>26</v>
      </c>
      <c r="G895" s="85"/>
      <c r="H895" s="93" t="s">
        <v>6326</v>
      </c>
      <c r="I895" s="84" t="s">
        <v>6327</v>
      </c>
      <c r="J895" s="84" t="s">
        <v>6328</v>
      </c>
      <c r="K895" s="84" t="str">
        <f t="shared" si="503"/>
        <v>VC26DT</v>
      </c>
      <c r="L895" s="84" t="s">
        <v>6329</v>
      </c>
      <c r="M895" s="95">
        <v>2000</v>
      </c>
      <c r="N895" s="95">
        <v>1000</v>
      </c>
      <c r="O895" s="96">
        <v>850</v>
      </c>
      <c r="P895" s="96">
        <v>700</v>
      </c>
      <c r="Q895" s="95" t="e">
        <f>VLOOKUP(H895&amp;"Vị trí 1",#REF!,9,0)</f>
        <v>#REF!</v>
      </c>
      <c r="R895" s="95" t="e">
        <f>VLOOKUP(H895&amp;"Vị trí 2",#REF!,9,0)</f>
        <v>#REF!</v>
      </c>
      <c r="S895" s="95" t="e">
        <f>VLOOKUP(H895&amp;"Vị trí 3",#REF!,9,0)</f>
        <v>#REF!</v>
      </c>
      <c r="T895" s="95" t="e">
        <f>VLOOKUP(H895&amp;"Vị trí 4",#REF!,9,0)</f>
        <v>#REF!</v>
      </c>
      <c r="U895" s="250"/>
      <c r="V895" s="250"/>
      <c r="W895" s="250"/>
      <c r="X895" s="250"/>
      <c r="Y895" s="251"/>
      <c r="Z895" s="251"/>
      <c r="AA895" s="251"/>
      <c r="AB895" s="251"/>
      <c r="AC895" s="250"/>
      <c r="AD895" s="250"/>
      <c r="AE895" s="250"/>
      <c r="AF895" s="250"/>
      <c r="AG895" s="251"/>
      <c r="AH895" s="251"/>
      <c r="AI895" s="251">
        <f>MIN(AK896:AK906)</f>
        <v>4.0818635714285714</v>
      </c>
      <c r="AJ895" s="251">
        <f>MAX(AK896:AK906)</f>
        <v>6.0845588235294112</v>
      </c>
      <c r="AK895" s="86">
        <v>5.37</v>
      </c>
      <c r="AL895" s="86"/>
      <c r="AM895" s="252"/>
      <c r="AN895" s="239">
        <f t="shared" si="517"/>
        <v>3.1</v>
      </c>
      <c r="AO895" s="98">
        <f t="shared" si="518"/>
        <v>6200</v>
      </c>
      <c r="AP895" s="98">
        <f t="shared" si="519"/>
        <v>3100</v>
      </c>
      <c r="AQ895" s="98">
        <f t="shared" si="520"/>
        <v>2635</v>
      </c>
      <c r="AR895" s="98">
        <f t="shared" si="521"/>
        <v>2170</v>
      </c>
      <c r="AS895" s="99">
        <f t="shared" si="522"/>
        <v>6200</v>
      </c>
      <c r="AT895" s="99">
        <f t="shared" si="522"/>
        <v>3100</v>
      </c>
      <c r="AU895" s="99">
        <f t="shared" si="522"/>
        <v>2600</v>
      </c>
      <c r="AV895" s="99">
        <f t="shared" si="522"/>
        <v>2200</v>
      </c>
      <c r="AW895" s="100">
        <f t="shared" si="523"/>
        <v>930</v>
      </c>
      <c r="AX895" s="253" t="s">
        <v>1888</v>
      </c>
      <c r="AY895" s="276"/>
      <c r="AZ895" s="277"/>
      <c r="BA895" s="277"/>
      <c r="BB895" s="277"/>
      <c r="BC895" s="250"/>
      <c r="BD895" s="250"/>
      <c r="BE895" s="250"/>
      <c r="BF895" s="250"/>
      <c r="BG895" s="103">
        <f t="shared" si="524"/>
        <v>1270</v>
      </c>
    </row>
    <row r="896" spans="1:65" s="1" customFormat="1" ht="35.1" customHeight="1" x14ac:dyDescent="0.25">
      <c r="A896" s="83" t="str">
        <f t="shared" si="525"/>
        <v>VC27DT+1</v>
      </c>
      <c r="B896" s="83" t="str">
        <f t="shared" si="526"/>
        <v>VC27DT+2</v>
      </c>
      <c r="C896" s="83" t="str">
        <f t="shared" si="527"/>
        <v>VC27DT+3</v>
      </c>
      <c r="D896" s="83" t="str">
        <f t="shared" si="528"/>
        <v>VC27DT+4</v>
      </c>
      <c r="E896" s="29" t="s">
        <v>32</v>
      </c>
      <c r="F896" s="85">
        <v>27</v>
      </c>
      <c r="G896" s="85"/>
      <c r="H896" s="93" t="s">
        <v>6330</v>
      </c>
      <c r="I896" s="84" t="s">
        <v>6331</v>
      </c>
      <c r="J896" s="84" t="s">
        <v>51</v>
      </c>
      <c r="K896" s="84" t="str">
        <f t="shared" si="503"/>
        <v>VC27DT</v>
      </c>
      <c r="L896" s="84" t="s">
        <v>415</v>
      </c>
      <c r="M896" s="95">
        <v>2000</v>
      </c>
      <c r="N896" s="95">
        <v>1000</v>
      </c>
      <c r="O896" s="96">
        <v>800</v>
      </c>
      <c r="P896" s="96">
        <v>500</v>
      </c>
      <c r="Q896" s="95" t="e">
        <f>VLOOKUP(H896&amp;"Vị trí 1",#REF!,9,0)</f>
        <v>#REF!</v>
      </c>
      <c r="R896" s="95" t="e">
        <f>VLOOKUP(H896&amp;"Vị trí 2",#REF!,9,0)</f>
        <v>#REF!</v>
      </c>
      <c r="S896" s="95" t="e">
        <f>VLOOKUP(H896&amp;"Vị trí 3",#REF!,9,0)</f>
        <v>#REF!</v>
      </c>
      <c r="T896" s="95" t="e">
        <f>VLOOKUP(H896&amp;"Vị trí 4",#REF!,9,0)</f>
        <v>#REF!</v>
      </c>
      <c r="U896" s="237"/>
      <c r="V896" s="237"/>
      <c r="W896" s="237"/>
      <c r="X896" s="237"/>
      <c r="Y896" s="238"/>
      <c r="Z896" s="238"/>
      <c r="AA896" s="238"/>
      <c r="AB896" s="238"/>
      <c r="AC896" s="237"/>
      <c r="AD896" s="237"/>
      <c r="AE896" s="237"/>
      <c r="AF896" s="237"/>
      <c r="AG896" s="238"/>
      <c r="AH896" s="238"/>
      <c r="AI896" s="238"/>
      <c r="AJ896" s="238"/>
      <c r="AK896" s="86">
        <v>5.37</v>
      </c>
      <c r="AL896" s="86"/>
      <c r="AM896" s="239"/>
      <c r="AN896" s="239">
        <f t="shared" si="517"/>
        <v>3.1</v>
      </c>
      <c r="AO896" s="98">
        <f t="shared" si="518"/>
        <v>6200</v>
      </c>
      <c r="AP896" s="98">
        <f t="shared" si="519"/>
        <v>3100</v>
      </c>
      <c r="AQ896" s="98">
        <f t="shared" si="520"/>
        <v>2480</v>
      </c>
      <c r="AR896" s="98">
        <f t="shared" si="521"/>
        <v>1550</v>
      </c>
      <c r="AS896" s="99">
        <f t="shared" si="522"/>
        <v>6200</v>
      </c>
      <c r="AT896" s="99">
        <f t="shared" si="522"/>
        <v>3100</v>
      </c>
      <c r="AU896" s="99">
        <f t="shared" si="522"/>
        <v>2500</v>
      </c>
      <c r="AV896" s="99">
        <f t="shared" si="522"/>
        <v>1600</v>
      </c>
      <c r="AW896" s="100">
        <f t="shared" si="523"/>
        <v>930</v>
      </c>
      <c r="AX896" s="240" t="s">
        <v>1888</v>
      </c>
      <c r="AY896" s="101"/>
      <c r="AZ896" s="102"/>
      <c r="BA896" s="102"/>
      <c r="BB896" s="102"/>
      <c r="BC896" s="97"/>
      <c r="BD896" s="97"/>
      <c r="BE896" s="97"/>
      <c r="BF896" s="97"/>
      <c r="BG896" s="103">
        <f t="shared" si="524"/>
        <v>670</v>
      </c>
    </row>
    <row r="897" spans="1:65" s="1" customFormat="1" ht="35.1" customHeight="1" x14ac:dyDescent="0.25">
      <c r="A897" s="83" t="str">
        <f t="shared" si="525"/>
        <v>VC28DT+1</v>
      </c>
      <c r="B897" s="83" t="str">
        <f t="shared" si="526"/>
        <v>VC28DT+2</v>
      </c>
      <c r="C897" s="83" t="str">
        <f t="shared" si="527"/>
        <v>VC28DT+3</v>
      </c>
      <c r="D897" s="83" t="str">
        <f t="shared" si="528"/>
        <v>VC28DT+4</v>
      </c>
      <c r="E897" s="29" t="s">
        <v>32</v>
      </c>
      <c r="F897" s="85">
        <v>28</v>
      </c>
      <c r="G897" s="85"/>
      <c r="H897" s="93" t="s">
        <v>6332</v>
      </c>
      <c r="I897" s="84" t="s">
        <v>6333</v>
      </c>
      <c r="J897" s="84" t="s">
        <v>4528</v>
      </c>
      <c r="K897" s="84" t="str">
        <f t="shared" si="503"/>
        <v>VC28DT</v>
      </c>
      <c r="L897" s="84" t="s">
        <v>4299</v>
      </c>
      <c r="M897" s="95">
        <v>2100</v>
      </c>
      <c r="N897" s="95">
        <v>1000</v>
      </c>
      <c r="O897" s="96">
        <v>900</v>
      </c>
      <c r="P897" s="96">
        <v>800</v>
      </c>
      <c r="Q897" s="95" t="e">
        <f>VLOOKUP(H897&amp;"Vị trí 1",#REF!,9,0)</f>
        <v>#REF!</v>
      </c>
      <c r="R897" s="95" t="e">
        <f>VLOOKUP(H897&amp;"Vị trí 2",#REF!,9,0)</f>
        <v>#REF!</v>
      </c>
      <c r="S897" s="95" t="e">
        <f>VLOOKUP(H897&amp;"Vị trí 3",#REF!,9,0)</f>
        <v>#REF!</v>
      </c>
      <c r="T897" s="95" t="e">
        <f>VLOOKUP(H897&amp;"Vị trí 4",#REF!,9,0)</f>
        <v>#REF!</v>
      </c>
      <c r="U897" s="237" t="e">
        <f>VLOOKUP(A897,#REF!,32,0)</f>
        <v>#REF!</v>
      </c>
      <c r="V897" s="237" t="e">
        <f>VLOOKUP(B897,#REF!,32,0)</f>
        <v>#REF!</v>
      </c>
      <c r="W897" s="237"/>
      <c r="X897" s="237"/>
      <c r="Y897" s="238" t="e">
        <f>U897/M897</f>
        <v>#REF!</v>
      </c>
      <c r="Z897" s="238" t="e">
        <f>V897/N897</f>
        <v>#REF!</v>
      </c>
      <c r="AA897" s="238"/>
      <c r="AB897" s="238"/>
      <c r="AC897" s="237"/>
      <c r="AD897" s="237"/>
      <c r="AE897" s="237"/>
      <c r="AF897" s="237"/>
      <c r="AG897" s="238"/>
      <c r="AH897" s="238"/>
      <c r="AI897" s="238"/>
      <c r="AJ897" s="238"/>
      <c r="AK897" s="86">
        <v>4.1725342930162208</v>
      </c>
      <c r="AL897" s="86"/>
      <c r="AM897" s="239"/>
      <c r="AN897" s="239">
        <f t="shared" si="517"/>
        <v>2.4</v>
      </c>
      <c r="AO897" s="98">
        <f t="shared" si="518"/>
        <v>5040</v>
      </c>
      <c r="AP897" s="98">
        <f t="shared" si="519"/>
        <v>2400</v>
      </c>
      <c r="AQ897" s="98">
        <f t="shared" si="520"/>
        <v>2160</v>
      </c>
      <c r="AR897" s="98">
        <f t="shared" si="521"/>
        <v>1920</v>
      </c>
      <c r="AS897" s="99">
        <f t="shared" si="522"/>
        <v>5000</v>
      </c>
      <c r="AT897" s="99">
        <f t="shared" si="522"/>
        <v>2400</v>
      </c>
      <c r="AU897" s="99">
        <f t="shared" si="522"/>
        <v>2200</v>
      </c>
      <c r="AV897" s="99">
        <f t="shared" si="522"/>
        <v>1900</v>
      </c>
      <c r="AW897" s="100">
        <f t="shared" si="523"/>
        <v>756</v>
      </c>
      <c r="AX897" s="240" t="s">
        <v>1888</v>
      </c>
      <c r="AY897" s="101">
        <v>2625</v>
      </c>
      <c r="AZ897" s="102">
        <v>1225</v>
      </c>
      <c r="BA897" s="102">
        <v>665</v>
      </c>
      <c r="BB897" s="102">
        <v>540</v>
      </c>
      <c r="BC897" s="97">
        <v>2250</v>
      </c>
      <c r="BD897" s="97">
        <v>1050</v>
      </c>
      <c r="BE897" s="97">
        <v>570</v>
      </c>
      <c r="BF897" s="97">
        <v>465</v>
      </c>
      <c r="BG897" s="103">
        <f t="shared" si="524"/>
        <v>1144</v>
      </c>
      <c r="BJ897" s="235" t="e">
        <f>M897*#REF!</f>
        <v>#REF!</v>
      </c>
      <c r="BK897" s="235" t="e">
        <f>N897*#REF!</f>
        <v>#REF!</v>
      </c>
      <c r="BL897" s="235" t="e">
        <f>O897*#REF!</f>
        <v>#REF!</v>
      </c>
      <c r="BM897" s="235" t="e">
        <f>P897*#REF!</f>
        <v>#REF!</v>
      </c>
    </row>
    <row r="898" spans="1:65" s="1" customFormat="1" ht="35.1" customHeight="1" x14ac:dyDescent="0.25">
      <c r="A898" s="83" t="str">
        <f t="shared" si="525"/>
        <v>VC29DT+1</v>
      </c>
      <c r="B898" s="83" t="str">
        <f t="shared" si="526"/>
        <v>VC29DT+2</v>
      </c>
      <c r="C898" s="83" t="str">
        <f t="shared" si="527"/>
        <v>VC29DT+3</v>
      </c>
      <c r="D898" s="83" t="str">
        <f t="shared" si="528"/>
        <v>VC29DT+4</v>
      </c>
      <c r="E898" s="29" t="s">
        <v>32</v>
      </c>
      <c r="F898" s="85">
        <v>29</v>
      </c>
      <c r="G898" s="85"/>
      <c r="H898" s="93" t="s">
        <v>6334</v>
      </c>
      <c r="I898" s="84" t="s">
        <v>6335</v>
      </c>
      <c r="J898" s="84" t="s">
        <v>6336</v>
      </c>
      <c r="K898" s="84" t="str">
        <f t="shared" si="503"/>
        <v>VC29DT</v>
      </c>
      <c r="L898" s="84" t="s">
        <v>6337</v>
      </c>
      <c r="M898" s="95">
        <v>2100</v>
      </c>
      <c r="N898" s="95">
        <v>1100</v>
      </c>
      <c r="O898" s="96">
        <v>900</v>
      </c>
      <c r="P898" s="96">
        <v>800</v>
      </c>
      <c r="Q898" s="95" t="e">
        <f>VLOOKUP(H898&amp;"Vị trí 1",#REF!,9,0)</f>
        <v>#REF!</v>
      </c>
      <c r="R898" s="95" t="e">
        <f>VLOOKUP(H898&amp;"Vị trí 2",#REF!,9,0)</f>
        <v>#REF!</v>
      </c>
      <c r="S898" s="95" t="e">
        <f>VLOOKUP(H898&amp;"Vị trí 3",#REF!,9,0)</f>
        <v>#REF!</v>
      </c>
      <c r="T898" s="95" t="e">
        <f>VLOOKUP(H898&amp;"Vị trí 4",#REF!,9,0)</f>
        <v>#REF!</v>
      </c>
      <c r="U898" s="237"/>
      <c r="V898" s="237"/>
      <c r="W898" s="237"/>
      <c r="X898" s="237"/>
      <c r="Y898" s="238"/>
      <c r="Z898" s="238"/>
      <c r="AA898" s="238"/>
      <c r="AB898" s="238"/>
      <c r="AC898" s="237"/>
      <c r="AD898" s="237"/>
      <c r="AE898" s="237"/>
      <c r="AF898" s="237"/>
      <c r="AG898" s="238"/>
      <c r="AH898" s="238"/>
      <c r="AI898" s="238"/>
      <c r="AJ898" s="238"/>
      <c r="AK898" s="86">
        <v>5.37</v>
      </c>
      <c r="AL898" s="86"/>
      <c r="AM898" s="239"/>
      <c r="AN898" s="239">
        <f t="shared" si="517"/>
        <v>3.1</v>
      </c>
      <c r="AO898" s="98">
        <f t="shared" si="518"/>
        <v>6510</v>
      </c>
      <c r="AP898" s="98">
        <f t="shared" si="519"/>
        <v>3410</v>
      </c>
      <c r="AQ898" s="98">
        <f t="shared" si="520"/>
        <v>2790</v>
      </c>
      <c r="AR898" s="98">
        <f t="shared" si="521"/>
        <v>2480</v>
      </c>
      <c r="AS898" s="99">
        <f t="shared" si="522"/>
        <v>6500</v>
      </c>
      <c r="AT898" s="99">
        <f t="shared" si="522"/>
        <v>3400</v>
      </c>
      <c r="AU898" s="99">
        <f t="shared" si="522"/>
        <v>2800</v>
      </c>
      <c r="AV898" s="99">
        <f t="shared" si="522"/>
        <v>2500</v>
      </c>
      <c r="AW898" s="100">
        <f t="shared" si="523"/>
        <v>976.5</v>
      </c>
      <c r="AX898" s="240" t="s">
        <v>1888</v>
      </c>
      <c r="AY898" s="101">
        <v>2170</v>
      </c>
      <c r="AZ898" s="102">
        <v>1085</v>
      </c>
      <c r="BA898" s="102">
        <v>665</v>
      </c>
      <c r="BB898" s="102">
        <v>540</v>
      </c>
      <c r="BC898" s="97">
        <v>1860</v>
      </c>
      <c r="BD898" s="97">
        <v>930</v>
      </c>
      <c r="BE898" s="97">
        <v>570</v>
      </c>
      <c r="BF898" s="97">
        <v>465</v>
      </c>
      <c r="BG898" s="103">
        <f t="shared" si="524"/>
        <v>1523.5</v>
      </c>
      <c r="BJ898" s="235" t="e">
        <f>M898*#REF!</f>
        <v>#REF!</v>
      </c>
      <c r="BK898" s="235" t="e">
        <f>N898*#REF!</f>
        <v>#REF!</v>
      </c>
      <c r="BL898" s="235" t="e">
        <f>O898*#REF!</f>
        <v>#REF!</v>
      </c>
      <c r="BM898" s="235" t="e">
        <f>P898*#REF!</f>
        <v>#REF!</v>
      </c>
    </row>
    <row r="899" spans="1:65" s="1" customFormat="1" ht="35.1" customHeight="1" x14ac:dyDescent="0.25">
      <c r="A899" s="83" t="str">
        <f t="shared" si="525"/>
        <v>VC30DT+1</v>
      </c>
      <c r="B899" s="83" t="str">
        <f t="shared" si="526"/>
        <v>VC30DT+2</v>
      </c>
      <c r="C899" s="83" t="str">
        <f t="shared" si="527"/>
        <v>VC30DT+3</v>
      </c>
      <c r="D899" s="83" t="str">
        <f t="shared" si="528"/>
        <v>VC30DT+4</v>
      </c>
      <c r="E899" s="29" t="s">
        <v>32</v>
      </c>
      <c r="F899" s="85">
        <v>30</v>
      </c>
      <c r="G899" s="85"/>
      <c r="H899" s="93" t="s">
        <v>6338</v>
      </c>
      <c r="I899" s="84" t="s">
        <v>6339</v>
      </c>
      <c r="J899" s="84" t="s">
        <v>6340</v>
      </c>
      <c r="K899" s="84" t="str">
        <f t="shared" si="503"/>
        <v>VC30DT</v>
      </c>
      <c r="L899" s="84" t="s">
        <v>6341</v>
      </c>
      <c r="M899" s="95">
        <v>2100</v>
      </c>
      <c r="N899" s="95">
        <v>1100</v>
      </c>
      <c r="O899" s="96">
        <v>900</v>
      </c>
      <c r="P899" s="96">
        <v>800</v>
      </c>
      <c r="Q899" s="95" t="e">
        <f>VLOOKUP(H899&amp;"Vị trí 1",#REF!,9,0)</f>
        <v>#REF!</v>
      </c>
      <c r="R899" s="95" t="e">
        <f>VLOOKUP(H899&amp;"Vị trí 2",#REF!,9,0)</f>
        <v>#REF!</v>
      </c>
      <c r="S899" s="95" t="e">
        <f>VLOOKUP(H899&amp;"Vị trí 3",#REF!,9,0)</f>
        <v>#REF!</v>
      </c>
      <c r="T899" s="95" t="e">
        <f>VLOOKUP(H899&amp;"Vị trí 4",#REF!,9,0)</f>
        <v>#REF!</v>
      </c>
      <c r="U899" s="237" t="e">
        <f>VLOOKUP(A899,#REF!,32,0)</f>
        <v>#REF!</v>
      </c>
      <c r="V899" s="237" t="e">
        <f>VLOOKUP(B899,#REF!,32,0)</f>
        <v>#REF!</v>
      </c>
      <c r="W899" s="237" t="e">
        <f>VLOOKUP(C899,#REF!,32,0)</f>
        <v>#REF!</v>
      </c>
      <c r="X899" s="237" t="e">
        <f>VLOOKUP(D899,#REF!,32,0)</f>
        <v>#REF!</v>
      </c>
      <c r="Y899" s="238" t="e">
        <f>U899/M899</f>
        <v>#REF!</v>
      </c>
      <c r="Z899" s="238" t="e">
        <f>V899/N899</f>
        <v>#REF!</v>
      </c>
      <c r="AA899" s="238" t="e">
        <f>W899/O899</f>
        <v>#REF!</v>
      </c>
      <c r="AB899" s="238" t="e">
        <f>X899/P899</f>
        <v>#REF!</v>
      </c>
      <c r="AC899" s="237"/>
      <c r="AD899" s="237"/>
      <c r="AE899" s="237"/>
      <c r="AF899" s="237"/>
      <c r="AG899" s="238"/>
      <c r="AH899" s="238"/>
      <c r="AI899" s="238"/>
      <c r="AJ899" s="238"/>
      <c r="AK899" s="86">
        <v>4.0818635714285714</v>
      </c>
      <c r="AL899" s="86"/>
      <c r="AM899" s="239"/>
      <c r="AN899" s="239">
        <f t="shared" si="517"/>
        <v>2.4</v>
      </c>
      <c r="AO899" s="98">
        <f t="shared" si="518"/>
        <v>5040</v>
      </c>
      <c r="AP899" s="98">
        <f t="shared" si="519"/>
        <v>2640</v>
      </c>
      <c r="AQ899" s="98">
        <f t="shared" si="520"/>
        <v>2160</v>
      </c>
      <c r="AR899" s="98">
        <f t="shared" si="521"/>
        <v>1920</v>
      </c>
      <c r="AS899" s="99">
        <f t="shared" si="522"/>
        <v>5000</v>
      </c>
      <c r="AT899" s="99">
        <f t="shared" si="522"/>
        <v>2600</v>
      </c>
      <c r="AU899" s="99">
        <f t="shared" si="522"/>
        <v>2200</v>
      </c>
      <c r="AV899" s="99">
        <f t="shared" si="522"/>
        <v>1900</v>
      </c>
      <c r="AW899" s="100">
        <f t="shared" si="523"/>
        <v>756</v>
      </c>
      <c r="AX899" s="240" t="s">
        <v>1888</v>
      </c>
      <c r="AY899" s="101">
        <v>1854.9999999999998</v>
      </c>
      <c r="AZ899" s="102">
        <v>909.99999999999989</v>
      </c>
      <c r="BA899" s="102">
        <v>665</v>
      </c>
      <c r="BB899" s="102">
        <v>540</v>
      </c>
      <c r="BC899" s="97">
        <v>1590</v>
      </c>
      <c r="BD899" s="97">
        <v>780</v>
      </c>
      <c r="BE899" s="97">
        <v>570</v>
      </c>
      <c r="BF899" s="97">
        <v>465</v>
      </c>
      <c r="BG899" s="103">
        <f t="shared" si="524"/>
        <v>1144</v>
      </c>
      <c r="BJ899" s="235" t="e">
        <f>M899*#REF!</f>
        <v>#REF!</v>
      </c>
      <c r="BK899" s="235" t="e">
        <f>N899*#REF!</f>
        <v>#REF!</v>
      </c>
      <c r="BL899" s="235" t="e">
        <f>O899*#REF!</f>
        <v>#REF!</v>
      </c>
      <c r="BM899" s="235" t="e">
        <f>P899*#REF!</f>
        <v>#REF!</v>
      </c>
    </row>
    <row r="900" spans="1:65" s="1" customFormat="1" ht="35.1" customHeight="1" x14ac:dyDescent="0.25">
      <c r="A900" s="83" t="str">
        <f t="shared" si="525"/>
        <v>VC31DT+1</v>
      </c>
      <c r="B900" s="83" t="str">
        <f t="shared" si="526"/>
        <v>VC31DT+2</v>
      </c>
      <c r="C900" s="83" t="str">
        <f t="shared" si="527"/>
        <v>VC31DT+3</v>
      </c>
      <c r="D900" s="83" t="str">
        <f t="shared" si="528"/>
        <v>VC31DT+4</v>
      </c>
      <c r="E900" s="29" t="s">
        <v>32</v>
      </c>
      <c r="F900" s="85">
        <v>31</v>
      </c>
      <c r="G900" s="85"/>
      <c r="H900" s="93" t="s">
        <v>6342</v>
      </c>
      <c r="I900" s="84" t="s">
        <v>274</v>
      </c>
      <c r="J900" s="84" t="s">
        <v>4299</v>
      </c>
      <c r="K900" s="84" t="str">
        <f t="shared" si="503"/>
        <v>VC31DT</v>
      </c>
      <c r="L900" s="84" t="s">
        <v>239</v>
      </c>
      <c r="M900" s="95">
        <v>2800</v>
      </c>
      <c r="N900" s="95">
        <v>1300</v>
      </c>
      <c r="O900" s="95">
        <v>1000</v>
      </c>
      <c r="P900" s="96">
        <v>800</v>
      </c>
      <c r="Q900" s="95" t="e">
        <f>VLOOKUP(H900&amp;"Vị trí 1",#REF!,9,0)</f>
        <v>#REF!</v>
      </c>
      <c r="R900" s="95" t="e">
        <f>VLOOKUP(H900&amp;"Vị trí 2",#REF!,9,0)</f>
        <v>#REF!</v>
      </c>
      <c r="S900" s="95" t="e">
        <f>VLOOKUP(H900&amp;"Vị trí 3",#REF!,9,0)</f>
        <v>#REF!</v>
      </c>
      <c r="T900" s="95" t="e">
        <f>VLOOKUP(H900&amp;"Vị trí 4",#REF!,9,0)</f>
        <v>#REF!</v>
      </c>
      <c r="U900" s="237"/>
      <c r="V900" s="237"/>
      <c r="W900" s="237"/>
      <c r="X900" s="237"/>
      <c r="Y900" s="238"/>
      <c r="Z900" s="238"/>
      <c r="AA900" s="238"/>
      <c r="AB900" s="238"/>
      <c r="AC900" s="237"/>
      <c r="AD900" s="237"/>
      <c r="AE900" s="237"/>
      <c r="AF900" s="237"/>
      <c r="AG900" s="238"/>
      <c r="AH900" s="238"/>
      <c r="AI900" s="238"/>
      <c r="AJ900" s="238"/>
      <c r="AK900" s="86">
        <v>5.37</v>
      </c>
      <c r="AL900" s="86"/>
      <c r="AM900" s="239"/>
      <c r="AN900" s="239">
        <f t="shared" si="517"/>
        <v>3.1</v>
      </c>
      <c r="AO900" s="98">
        <f t="shared" si="518"/>
        <v>8680</v>
      </c>
      <c r="AP900" s="98">
        <f t="shared" si="519"/>
        <v>4030</v>
      </c>
      <c r="AQ900" s="98">
        <f t="shared" si="520"/>
        <v>3100</v>
      </c>
      <c r="AR900" s="98">
        <f t="shared" si="521"/>
        <v>2480</v>
      </c>
      <c r="AS900" s="99">
        <f t="shared" si="522"/>
        <v>8700</v>
      </c>
      <c r="AT900" s="99">
        <f t="shared" si="522"/>
        <v>4000</v>
      </c>
      <c r="AU900" s="99">
        <f t="shared" si="522"/>
        <v>3100</v>
      </c>
      <c r="AV900" s="99">
        <f t="shared" si="522"/>
        <v>2500</v>
      </c>
      <c r="AW900" s="100">
        <f t="shared" si="523"/>
        <v>1302</v>
      </c>
      <c r="AX900" s="240" t="s">
        <v>1888</v>
      </c>
      <c r="AY900" s="101"/>
      <c r="AZ900" s="102"/>
      <c r="BA900" s="102"/>
      <c r="BB900" s="102"/>
      <c r="BC900" s="97"/>
      <c r="BD900" s="97"/>
      <c r="BE900" s="97"/>
      <c r="BF900" s="97"/>
      <c r="BG900" s="103">
        <f t="shared" si="524"/>
        <v>1198</v>
      </c>
    </row>
    <row r="901" spans="1:65" s="313" customFormat="1" ht="35.1" customHeight="1" x14ac:dyDescent="0.25">
      <c r="A901" s="256" t="str">
        <f t="shared" si="525"/>
        <v>CM+1</v>
      </c>
      <c r="B901" s="256" t="str">
        <f t="shared" si="526"/>
        <v>CM+2</v>
      </c>
      <c r="C901" s="256" t="str">
        <f t="shared" si="527"/>
        <v>CM+3</v>
      </c>
      <c r="D901" s="256" t="str">
        <f t="shared" si="528"/>
        <v>CM+4</v>
      </c>
      <c r="E901" s="257" t="s">
        <v>1888</v>
      </c>
      <c r="F901" s="184" t="s">
        <v>3875</v>
      </c>
      <c r="G901" s="184"/>
      <c r="H901" s="185" t="s">
        <v>1888</v>
      </c>
      <c r="I901" s="258" t="s">
        <v>6343</v>
      </c>
      <c r="J901" s="258"/>
      <c r="K901" s="258"/>
      <c r="L901" s="258"/>
      <c r="M901" s="260"/>
      <c r="N901" s="260"/>
      <c r="O901" s="260"/>
      <c r="P901" s="260"/>
      <c r="Q901" s="261"/>
      <c r="R901" s="261"/>
      <c r="S901" s="261"/>
      <c r="T901" s="261"/>
      <c r="U901" s="259"/>
      <c r="V901" s="259" t="e">
        <f>VLOOKUP(B901,#REF!,32,0)</f>
        <v>#REF!</v>
      </c>
      <c r="W901" s="259"/>
      <c r="X901" s="259"/>
      <c r="Y901" s="262"/>
      <c r="Z901" s="262" t="e">
        <f>V901/N901</f>
        <v>#REF!</v>
      </c>
      <c r="AA901" s="262"/>
      <c r="AB901" s="262"/>
      <c r="AC901" s="259"/>
      <c r="AD901" s="259"/>
      <c r="AE901" s="259"/>
      <c r="AF901" s="259"/>
      <c r="AG901" s="262"/>
      <c r="AH901" s="262"/>
      <c r="AI901" s="262"/>
      <c r="AJ901" s="262"/>
      <c r="AK901" s="263">
        <f>AVERAGE(AK903:AK912)</f>
        <v>5.6101785714285715</v>
      </c>
      <c r="AL901" s="263"/>
      <c r="AM901" s="264"/>
      <c r="AN901" s="265">
        <f t="shared" si="517"/>
        <v>3.3</v>
      </c>
      <c r="AO901" s="266"/>
      <c r="AP901" s="266"/>
      <c r="AQ901" s="266"/>
      <c r="AR901" s="266"/>
      <c r="AS901" s="266"/>
      <c r="AT901" s="266"/>
      <c r="AU901" s="266"/>
      <c r="AV901" s="266"/>
      <c r="AW901" s="189"/>
      <c r="AX901" s="267" t="s">
        <v>1888</v>
      </c>
      <c r="AY901" s="268">
        <v>2450</v>
      </c>
      <c r="AZ901" s="269">
        <v>1225</v>
      </c>
      <c r="BA901" s="269">
        <v>665</v>
      </c>
      <c r="BB901" s="269">
        <v>540</v>
      </c>
      <c r="BC901" s="269">
        <v>2100</v>
      </c>
      <c r="BD901" s="269">
        <v>1050</v>
      </c>
      <c r="BE901" s="269">
        <v>570</v>
      </c>
      <c r="BF901" s="269">
        <v>465</v>
      </c>
      <c r="BJ901" s="271" t="e">
        <f>M901*#REF!</f>
        <v>#REF!</v>
      </c>
      <c r="BK901" s="271" t="e">
        <f>N901*#REF!</f>
        <v>#REF!</v>
      </c>
      <c r="BL901" s="271" t="e">
        <f>O901*#REF!</f>
        <v>#REF!</v>
      </c>
      <c r="BM901" s="271" t="e">
        <f>P901*#REF!</f>
        <v>#REF!</v>
      </c>
    </row>
    <row r="902" spans="1:65" s="1" customFormat="1" ht="35.1" customHeight="1" x14ac:dyDescent="0.25">
      <c r="A902" s="83" t="str">
        <f t="shared" si="525"/>
        <v>CM1DT+1</v>
      </c>
      <c r="B902" s="83" t="str">
        <f t="shared" si="526"/>
        <v>CM1DT+2</v>
      </c>
      <c r="C902" s="83" t="str">
        <f t="shared" si="527"/>
        <v>CM1DT+3</v>
      </c>
      <c r="D902" s="83" t="str">
        <f t="shared" si="528"/>
        <v>CM1DT+4</v>
      </c>
      <c r="E902" s="18" t="s">
        <v>1888</v>
      </c>
      <c r="F902" s="85">
        <v>1</v>
      </c>
      <c r="G902" s="85"/>
      <c r="H902" s="54" t="s">
        <v>6344</v>
      </c>
      <c r="I902" s="84" t="s">
        <v>6345</v>
      </c>
      <c r="J902" s="84" t="s">
        <v>2071</v>
      </c>
      <c r="K902" s="84"/>
      <c r="L902" s="84" t="s">
        <v>6346</v>
      </c>
      <c r="M902" s="96"/>
      <c r="N902" s="96"/>
      <c r="O902" s="96"/>
      <c r="P902" s="96"/>
      <c r="Q902" s="95"/>
      <c r="R902" s="95"/>
      <c r="S902" s="95"/>
      <c r="T902" s="95"/>
      <c r="U902" s="237"/>
      <c r="V902" s="237"/>
      <c r="W902" s="237"/>
      <c r="X902" s="237"/>
      <c r="Y902" s="238"/>
      <c r="Z902" s="238"/>
      <c r="AA902" s="238"/>
      <c r="AB902" s="238"/>
      <c r="AC902" s="237"/>
      <c r="AD902" s="237"/>
      <c r="AE902" s="237"/>
      <c r="AF902" s="237"/>
      <c r="AG902" s="238"/>
      <c r="AH902" s="238"/>
      <c r="AI902" s="238"/>
      <c r="AJ902" s="238"/>
      <c r="AK902" s="86"/>
      <c r="AL902" s="86"/>
      <c r="AM902" s="239"/>
      <c r="AN902" s="239"/>
      <c r="AO902" s="98"/>
      <c r="AP902" s="98"/>
      <c r="AQ902" s="98"/>
      <c r="AR902" s="98"/>
      <c r="AS902" s="98"/>
      <c r="AT902" s="98"/>
      <c r="AU902" s="98"/>
      <c r="AV902" s="98"/>
      <c r="AW902" s="58"/>
      <c r="AX902" s="240" t="s">
        <v>1888</v>
      </c>
      <c r="AY902" s="101">
        <v>2310</v>
      </c>
      <c r="AZ902" s="102">
        <v>1155</v>
      </c>
      <c r="BA902" s="102">
        <v>665</v>
      </c>
      <c r="BB902" s="102">
        <v>540</v>
      </c>
      <c r="BC902" s="97">
        <v>1980</v>
      </c>
      <c r="BD902" s="97">
        <v>990</v>
      </c>
      <c r="BE902" s="97">
        <v>570</v>
      </c>
      <c r="BF902" s="97">
        <v>465</v>
      </c>
      <c r="BJ902" s="235" t="e">
        <f>M902*#REF!</f>
        <v>#REF!</v>
      </c>
      <c r="BK902" s="235" t="e">
        <f>N902*#REF!</f>
        <v>#REF!</v>
      </c>
      <c r="BL902" s="235" t="e">
        <f>O902*#REF!</f>
        <v>#REF!</v>
      </c>
      <c r="BM902" s="235" t="e">
        <f>P902*#REF!</f>
        <v>#REF!</v>
      </c>
    </row>
    <row r="903" spans="1:65" s="1" customFormat="1" ht="35.1" customHeight="1" x14ac:dyDescent="0.25">
      <c r="A903" s="83" t="str">
        <f t="shared" si="525"/>
        <v>CM1DT_D1+1</v>
      </c>
      <c r="B903" s="83" t="str">
        <f t="shared" si="526"/>
        <v>CM1DT_D1+2</v>
      </c>
      <c r="C903" s="83" t="str">
        <f t="shared" si="527"/>
        <v>CM1DT_D1+3</v>
      </c>
      <c r="D903" s="83" t="str">
        <f t="shared" si="528"/>
        <v>CM1DT_D1+4</v>
      </c>
      <c r="E903" s="18" t="s">
        <v>1888</v>
      </c>
      <c r="F903" s="85"/>
      <c r="G903" s="85"/>
      <c r="H903" s="314" t="s">
        <v>6347</v>
      </c>
      <c r="I903" s="84" t="s">
        <v>6348</v>
      </c>
      <c r="J903" s="84" t="s">
        <v>2071</v>
      </c>
      <c r="K903" s="84" t="str">
        <f t="shared" si="503"/>
        <v>CM1DT_D1</v>
      </c>
      <c r="L903" s="84" t="s">
        <v>6349</v>
      </c>
      <c r="M903" s="95">
        <v>3400</v>
      </c>
      <c r="N903" s="95">
        <v>1600</v>
      </c>
      <c r="O903" s="96">
        <v>850</v>
      </c>
      <c r="P903" s="96">
        <v>700</v>
      </c>
      <c r="Q903" s="95" t="e">
        <f>VLOOKUP(H903&amp;"Vị trí 1",#REF!,9,0)</f>
        <v>#REF!</v>
      </c>
      <c r="R903" s="95" t="e">
        <f>VLOOKUP(H903&amp;"Vị trí 2",#REF!,9,0)</f>
        <v>#REF!</v>
      </c>
      <c r="S903" s="95" t="e">
        <f>VLOOKUP(H903&amp;"Vị trí 3",#REF!,9,0)</f>
        <v>#REF!</v>
      </c>
      <c r="T903" s="95" t="e">
        <f>VLOOKUP(H903&amp;"Vị trí 4",#REF!,9,0)</f>
        <v>#REF!</v>
      </c>
      <c r="U903" s="237"/>
      <c r="V903" s="237"/>
      <c r="W903" s="237"/>
      <c r="X903" s="237"/>
      <c r="Y903" s="238"/>
      <c r="Z903" s="238"/>
      <c r="AA903" s="238"/>
      <c r="AB903" s="238"/>
      <c r="AC903" s="237"/>
      <c r="AD903" s="237"/>
      <c r="AE903" s="237"/>
      <c r="AF903" s="237"/>
      <c r="AG903" s="238"/>
      <c r="AH903" s="238"/>
      <c r="AI903" s="238"/>
      <c r="AJ903" s="238"/>
      <c r="AK903" s="86">
        <v>6.0845588235294112</v>
      </c>
      <c r="AL903" s="86"/>
      <c r="AM903" s="239"/>
      <c r="AN903" s="239">
        <f>ROUNDDOWN(AK903*$AN$10/$AK$10,1)</f>
        <v>3.5</v>
      </c>
      <c r="AO903" s="98">
        <f t="shared" ref="AO903:AR905" si="529">M903*$AN903</f>
        <v>11900</v>
      </c>
      <c r="AP903" s="98">
        <f t="shared" si="529"/>
        <v>5600</v>
      </c>
      <c r="AQ903" s="98">
        <f t="shared" si="529"/>
        <v>2975</v>
      </c>
      <c r="AR903" s="98">
        <f t="shared" si="529"/>
        <v>2450</v>
      </c>
      <c r="AS903" s="99">
        <f t="shared" ref="AS903:AV905" si="530">IF(AO903&lt;1000,ROUND(AO903,-1),ROUND(AO903,-2))</f>
        <v>11900</v>
      </c>
      <c r="AT903" s="99">
        <f t="shared" si="530"/>
        <v>5600</v>
      </c>
      <c r="AU903" s="99">
        <f t="shared" si="530"/>
        <v>3000</v>
      </c>
      <c r="AV903" s="99">
        <f t="shared" si="530"/>
        <v>2500</v>
      </c>
      <c r="AW903" s="100">
        <f>AO903*0.15</f>
        <v>1785</v>
      </c>
      <c r="AX903" s="240" t="s">
        <v>1888</v>
      </c>
      <c r="AY903" s="101"/>
      <c r="AZ903" s="102"/>
      <c r="BA903" s="102"/>
      <c r="BB903" s="102"/>
      <c r="BC903" s="97"/>
      <c r="BD903" s="97"/>
      <c r="BE903" s="97"/>
      <c r="BF903" s="97"/>
      <c r="BG903" s="103">
        <f>AV903-AW903</f>
        <v>715</v>
      </c>
    </row>
    <row r="904" spans="1:65" s="1" customFormat="1" ht="35.1" customHeight="1" x14ac:dyDescent="0.25">
      <c r="A904" s="83" t="str">
        <f t="shared" si="525"/>
        <v>CM1DT_D2+1</v>
      </c>
      <c r="B904" s="83" t="str">
        <f t="shared" si="526"/>
        <v>CM1DT_D2+2</v>
      </c>
      <c r="C904" s="83" t="str">
        <f t="shared" si="527"/>
        <v>CM1DT_D2+3</v>
      </c>
      <c r="D904" s="83" t="str">
        <f t="shared" si="528"/>
        <v>CM1DT_D2+4</v>
      </c>
      <c r="E904" s="18" t="s">
        <v>1888</v>
      </c>
      <c r="F904" s="85"/>
      <c r="G904" s="85"/>
      <c r="H904" s="314" t="s">
        <v>6350</v>
      </c>
      <c r="I904" s="84" t="s">
        <v>6351</v>
      </c>
      <c r="J904" s="84" t="s">
        <v>6352</v>
      </c>
      <c r="K904" s="84" t="str">
        <f t="shared" si="503"/>
        <v>CM1DT_D2</v>
      </c>
      <c r="L904" s="84" t="s">
        <v>6353</v>
      </c>
      <c r="M904" s="95">
        <v>2800</v>
      </c>
      <c r="N904" s="95">
        <v>1400</v>
      </c>
      <c r="O904" s="96">
        <v>850</v>
      </c>
      <c r="P904" s="96">
        <v>700</v>
      </c>
      <c r="Q904" s="95" t="e">
        <f>VLOOKUP(H904&amp;"Vị trí 1",#REF!,9,0)</f>
        <v>#REF!</v>
      </c>
      <c r="R904" s="95" t="e">
        <f>VLOOKUP(H904&amp;"Vị trí 2",#REF!,9,0)</f>
        <v>#REF!</v>
      </c>
      <c r="S904" s="95" t="e">
        <f>VLOOKUP(H904&amp;"Vị trí 3",#REF!,9,0)</f>
        <v>#REF!</v>
      </c>
      <c r="T904" s="95" t="e">
        <f>VLOOKUP(H904&amp;"Vị trí 4",#REF!,9,0)</f>
        <v>#REF!</v>
      </c>
      <c r="U904" s="237"/>
      <c r="V904" s="237"/>
      <c r="W904" s="237"/>
      <c r="X904" s="237"/>
      <c r="Y904" s="238"/>
      <c r="Z904" s="238"/>
      <c r="AA904" s="238"/>
      <c r="AB904" s="238"/>
      <c r="AC904" s="237"/>
      <c r="AD904" s="237"/>
      <c r="AE904" s="237"/>
      <c r="AF904" s="237"/>
      <c r="AG904" s="238"/>
      <c r="AH904" s="238"/>
      <c r="AI904" s="238"/>
      <c r="AJ904" s="238"/>
      <c r="AK904" s="86">
        <v>5.61</v>
      </c>
      <c r="AL904" s="86"/>
      <c r="AM904" s="239"/>
      <c r="AN904" s="239">
        <f>ROUNDDOWN(AK904*$AN$10/$AK$10,1)</f>
        <v>3.3</v>
      </c>
      <c r="AO904" s="98">
        <f t="shared" si="529"/>
        <v>9240</v>
      </c>
      <c r="AP904" s="98">
        <f t="shared" si="529"/>
        <v>4620</v>
      </c>
      <c r="AQ904" s="98">
        <f t="shared" si="529"/>
        <v>2805</v>
      </c>
      <c r="AR904" s="98">
        <f t="shared" si="529"/>
        <v>2310</v>
      </c>
      <c r="AS904" s="99">
        <f t="shared" si="530"/>
        <v>9200</v>
      </c>
      <c r="AT904" s="99">
        <f t="shared" si="530"/>
        <v>4600</v>
      </c>
      <c r="AU904" s="99">
        <f t="shared" si="530"/>
        <v>2800</v>
      </c>
      <c r="AV904" s="99">
        <f t="shared" si="530"/>
        <v>2300</v>
      </c>
      <c r="AW904" s="100">
        <f>AO904*0.15</f>
        <v>1386</v>
      </c>
      <c r="AX904" s="240" t="s">
        <v>1888</v>
      </c>
      <c r="AY904" s="101">
        <v>1540</v>
      </c>
      <c r="AZ904" s="102">
        <v>770</v>
      </c>
      <c r="BA904" s="102">
        <v>616</v>
      </c>
      <c r="BB904" s="102">
        <v>454.99999999999994</v>
      </c>
      <c r="BC904" s="97">
        <v>1320</v>
      </c>
      <c r="BD904" s="97">
        <v>660</v>
      </c>
      <c r="BE904" s="97">
        <v>528</v>
      </c>
      <c r="BF904" s="97">
        <v>390</v>
      </c>
      <c r="BG904" s="103">
        <f>AV904-AW904</f>
        <v>914</v>
      </c>
      <c r="BJ904" s="235" t="e">
        <f>M904*#REF!</f>
        <v>#REF!</v>
      </c>
      <c r="BK904" s="235" t="e">
        <f>N904*#REF!</f>
        <v>#REF!</v>
      </c>
      <c r="BL904" s="235" t="e">
        <f>O904*#REF!</f>
        <v>#REF!</v>
      </c>
      <c r="BM904" s="235" t="e">
        <f>P904*#REF!</f>
        <v>#REF!</v>
      </c>
    </row>
    <row r="905" spans="1:65" s="1" customFormat="1" ht="35.1" customHeight="1" x14ac:dyDescent="0.25">
      <c r="A905" s="83" t="str">
        <f t="shared" si="525"/>
        <v>CM1DT_D3+1</v>
      </c>
      <c r="B905" s="83" t="str">
        <f t="shared" si="526"/>
        <v>CM1DT_D3+2</v>
      </c>
      <c r="C905" s="83" t="str">
        <f t="shared" si="527"/>
        <v>CM1DT_D3+3</v>
      </c>
      <c r="D905" s="83" t="str">
        <f t="shared" si="528"/>
        <v>CM1DT_D3+4</v>
      </c>
      <c r="E905" s="18" t="s">
        <v>1888</v>
      </c>
      <c r="F905" s="85"/>
      <c r="G905" s="85"/>
      <c r="H905" s="314" t="s">
        <v>6354</v>
      </c>
      <c r="I905" s="84" t="s">
        <v>6355</v>
      </c>
      <c r="J905" s="84" t="s">
        <v>6356</v>
      </c>
      <c r="K905" s="84" t="str">
        <f t="shared" si="503"/>
        <v>CM1DT_D3</v>
      </c>
      <c r="L905" s="84" t="s">
        <v>6346</v>
      </c>
      <c r="M905" s="95">
        <v>2400</v>
      </c>
      <c r="N905" s="95">
        <v>1200</v>
      </c>
      <c r="O905" s="96">
        <v>850</v>
      </c>
      <c r="P905" s="96">
        <v>700</v>
      </c>
      <c r="Q905" s="95" t="e">
        <f>VLOOKUP(H905&amp;"Vị trí 1",#REF!,9,0)</f>
        <v>#REF!</v>
      </c>
      <c r="R905" s="95" t="e">
        <f>VLOOKUP(H905&amp;"Vị trí 2",#REF!,9,0)</f>
        <v>#REF!</v>
      </c>
      <c r="S905" s="95" t="e">
        <f>VLOOKUP(H905&amp;"Vị trí 3",#REF!,9,0)</f>
        <v>#REF!</v>
      </c>
      <c r="T905" s="95" t="e">
        <f>VLOOKUP(H905&amp;"Vị trí 4",#REF!,9,0)</f>
        <v>#REF!</v>
      </c>
      <c r="U905" s="237"/>
      <c r="V905" s="237"/>
      <c r="W905" s="237"/>
      <c r="X905" s="237"/>
      <c r="Y905" s="238"/>
      <c r="Z905" s="238"/>
      <c r="AA905" s="238"/>
      <c r="AB905" s="238"/>
      <c r="AC905" s="237"/>
      <c r="AD905" s="237"/>
      <c r="AE905" s="237"/>
      <c r="AF905" s="237"/>
      <c r="AG905" s="238"/>
      <c r="AH905" s="238"/>
      <c r="AI905" s="238"/>
      <c r="AJ905" s="238"/>
      <c r="AK905" s="86">
        <v>5.1368697478991594</v>
      </c>
      <c r="AL905" s="86"/>
      <c r="AM905" s="239"/>
      <c r="AN905" s="239">
        <f>ROUNDDOWN(AK905*$AN$10/$AK$10,1)</f>
        <v>3</v>
      </c>
      <c r="AO905" s="98">
        <f t="shared" si="529"/>
        <v>7200</v>
      </c>
      <c r="AP905" s="98">
        <f t="shared" si="529"/>
        <v>3600</v>
      </c>
      <c r="AQ905" s="98">
        <f t="shared" si="529"/>
        <v>2550</v>
      </c>
      <c r="AR905" s="98">
        <f t="shared" si="529"/>
        <v>2100</v>
      </c>
      <c r="AS905" s="99">
        <f t="shared" si="530"/>
        <v>7200</v>
      </c>
      <c r="AT905" s="99">
        <f t="shared" si="530"/>
        <v>3600</v>
      </c>
      <c r="AU905" s="99">
        <f t="shared" si="530"/>
        <v>2600</v>
      </c>
      <c r="AV905" s="99">
        <f t="shared" si="530"/>
        <v>2100</v>
      </c>
      <c r="AW905" s="100">
        <f>AO905*0.15</f>
        <v>1080</v>
      </c>
      <c r="AX905" s="240" t="s">
        <v>1888</v>
      </c>
      <c r="AY905" s="101">
        <v>1225</v>
      </c>
      <c r="AZ905" s="102">
        <v>620</v>
      </c>
      <c r="BA905" s="102">
        <v>540</v>
      </c>
      <c r="BB905" s="102">
        <v>420</v>
      </c>
      <c r="BC905" s="97">
        <v>1050</v>
      </c>
      <c r="BD905" s="97">
        <v>530</v>
      </c>
      <c r="BE905" s="97">
        <v>465</v>
      </c>
      <c r="BF905" s="97">
        <v>360</v>
      </c>
      <c r="BG905" s="103">
        <f>AV905-AW905</f>
        <v>1020</v>
      </c>
      <c r="BJ905" s="235" t="e">
        <f>M905*#REF!</f>
        <v>#REF!</v>
      </c>
      <c r="BK905" s="235" t="e">
        <f>N905*#REF!</f>
        <v>#REF!</v>
      </c>
      <c r="BL905" s="235" t="e">
        <f>O905*#REF!</f>
        <v>#REF!</v>
      </c>
      <c r="BM905" s="235" t="e">
        <f>P905*#REF!</f>
        <v>#REF!</v>
      </c>
    </row>
    <row r="906" spans="1:65" s="1" customFormat="1" ht="25.5" customHeight="1" x14ac:dyDescent="0.25">
      <c r="A906" s="83" t="str">
        <f t="shared" si="525"/>
        <v>CM2DT+1</v>
      </c>
      <c r="B906" s="83" t="str">
        <f t="shared" si="526"/>
        <v>CM2DT+2</v>
      </c>
      <c r="C906" s="83" t="str">
        <f t="shared" si="527"/>
        <v>CM2DT+3</v>
      </c>
      <c r="D906" s="83" t="str">
        <f t="shared" si="528"/>
        <v>CM2DT+4</v>
      </c>
      <c r="E906" s="18" t="s">
        <v>1888</v>
      </c>
      <c r="F906" s="85">
        <v>2</v>
      </c>
      <c r="G906" s="85"/>
      <c r="H906" s="54" t="s">
        <v>6357</v>
      </c>
      <c r="I906" s="84" t="s">
        <v>6358</v>
      </c>
      <c r="J906" s="84" t="s">
        <v>4248</v>
      </c>
      <c r="K906" s="84"/>
      <c r="L906" s="84" t="s">
        <v>6359</v>
      </c>
      <c r="M906" s="96"/>
      <c r="N906" s="96"/>
      <c r="O906" s="96"/>
      <c r="P906" s="96"/>
      <c r="Q906" s="95"/>
      <c r="R906" s="95"/>
      <c r="S906" s="95"/>
      <c r="T906" s="95"/>
      <c r="U906" s="315"/>
      <c r="V906" s="315" t="e">
        <f>VLOOKUP(B906,#REF!,32,0)</f>
        <v>#REF!</v>
      </c>
      <c r="W906" s="315"/>
      <c r="X906" s="315"/>
      <c r="Y906" s="316"/>
      <c r="Z906" s="316" t="e">
        <f>V906/N906</f>
        <v>#REF!</v>
      </c>
      <c r="AA906" s="316"/>
      <c r="AB906" s="316"/>
      <c r="AC906" s="315"/>
      <c r="AD906" s="315"/>
      <c r="AE906" s="315"/>
      <c r="AF906" s="315"/>
      <c r="AG906" s="316"/>
      <c r="AH906" s="316"/>
      <c r="AI906" s="316"/>
      <c r="AJ906" s="316"/>
      <c r="AK906" s="86"/>
      <c r="AL906" s="343"/>
      <c r="AM906" s="317"/>
      <c r="AN906" s="239"/>
      <c r="AO906" s="98"/>
      <c r="AP906" s="98"/>
      <c r="AQ906" s="98"/>
      <c r="AR906" s="98"/>
      <c r="AS906" s="98"/>
      <c r="AT906" s="98"/>
      <c r="AU906" s="98"/>
      <c r="AV906" s="98"/>
      <c r="AW906" s="196"/>
      <c r="AX906" s="240" t="s">
        <v>1888</v>
      </c>
      <c r="AY906" s="318">
        <v>1225</v>
      </c>
      <c r="AZ906" s="319">
        <v>620</v>
      </c>
      <c r="BA906" s="319">
        <v>540</v>
      </c>
      <c r="BB906" s="319">
        <v>420</v>
      </c>
      <c r="BC906" s="320">
        <v>1050</v>
      </c>
      <c r="BD906" s="320">
        <v>530</v>
      </c>
      <c r="BE906" s="320">
        <v>465</v>
      </c>
      <c r="BF906" s="320">
        <v>360</v>
      </c>
      <c r="BJ906" s="235" t="e">
        <f>M906*#REF!</f>
        <v>#REF!</v>
      </c>
      <c r="BK906" s="235" t="e">
        <f>N906*#REF!</f>
        <v>#REF!</v>
      </c>
      <c r="BL906" s="235" t="e">
        <f>O906*#REF!</f>
        <v>#REF!</v>
      </c>
      <c r="BM906" s="235" t="e">
        <f>P906*#REF!</f>
        <v>#REF!</v>
      </c>
    </row>
    <row r="907" spans="1:65" ht="27" customHeight="1" x14ac:dyDescent="0.25">
      <c r="A907" s="18"/>
      <c r="B907" s="18"/>
      <c r="C907" s="18"/>
      <c r="D907" s="18"/>
      <c r="E907" s="18" t="s">
        <v>1888</v>
      </c>
      <c r="F907" s="85"/>
      <c r="G907" s="85"/>
      <c r="H907" s="54" t="s">
        <v>6360</v>
      </c>
      <c r="I907" s="84" t="s">
        <v>6361</v>
      </c>
      <c r="J907" s="84" t="s">
        <v>4248</v>
      </c>
      <c r="K907" s="84" t="str">
        <f t="shared" si="503"/>
        <v>CM2DT_D1</v>
      </c>
      <c r="L907" s="84" t="s">
        <v>6362</v>
      </c>
      <c r="M907" s="95">
        <v>3200</v>
      </c>
      <c r="N907" s="95">
        <v>1600</v>
      </c>
      <c r="O907" s="96">
        <v>850</v>
      </c>
      <c r="P907" s="96">
        <v>700</v>
      </c>
      <c r="Q907" s="95" t="e">
        <f>VLOOKUP(H907&amp;"Vị trí 1",#REF!,9,0)</f>
        <v>#REF!</v>
      </c>
      <c r="R907" s="95" t="e">
        <f>VLOOKUP(H907&amp;"Vị trí 2",#REF!,9,0)</f>
        <v>#REF!</v>
      </c>
      <c r="S907" s="95" t="e">
        <f>VLOOKUP(H907&amp;"Vị trí 3",#REF!,9,0)</f>
        <v>#REF!</v>
      </c>
      <c r="T907" s="95"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39">
        <f>ROUNDDOWN(AK907*$AN$10/$AK$10,1)</f>
        <v>3.3</v>
      </c>
      <c r="AO907" s="98">
        <f t="shared" ref="AO907:AR908" si="531">M907*$AN907</f>
        <v>10560</v>
      </c>
      <c r="AP907" s="98">
        <f t="shared" si="531"/>
        <v>5280</v>
      </c>
      <c r="AQ907" s="98">
        <f t="shared" si="531"/>
        <v>2805</v>
      </c>
      <c r="AR907" s="98">
        <f t="shared" si="531"/>
        <v>2310</v>
      </c>
      <c r="AS907" s="99">
        <f t="shared" ref="AS907:AV908" si="532">IF(AO907&lt;1000,ROUND(AO907,-1),ROUND(AO907,-2))</f>
        <v>10600</v>
      </c>
      <c r="AT907" s="99">
        <f t="shared" si="532"/>
        <v>5300</v>
      </c>
      <c r="AU907" s="99">
        <f t="shared" si="532"/>
        <v>2800</v>
      </c>
      <c r="AV907" s="99">
        <f t="shared" si="532"/>
        <v>2300</v>
      </c>
      <c r="AW907" s="100">
        <f>AO907*0.15</f>
        <v>1584</v>
      </c>
      <c r="AX907" s="34"/>
      <c r="AY907" s="24"/>
      <c r="AZ907" s="24"/>
      <c r="BA907" s="24"/>
      <c r="BB907" s="24"/>
      <c r="BC907" s="25"/>
      <c r="BD907" s="25"/>
      <c r="BE907" s="25"/>
      <c r="BF907" s="25"/>
      <c r="BG907" s="103">
        <f>AV907-AW907</f>
        <v>716</v>
      </c>
    </row>
    <row r="908" spans="1:65" ht="31.5" x14ac:dyDescent="0.25">
      <c r="A908" s="18"/>
      <c r="B908" s="18"/>
      <c r="C908" s="18"/>
      <c r="D908" s="18"/>
      <c r="E908" s="18" t="s">
        <v>1888</v>
      </c>
      <c r="F908" s="85"/>
      <c r="G908" s="85"/>
      <c r="H908" s="54" t="s">
        <v>6363</v>
      </c>
      <c r="I908" s="84" t="s">
        <v>6364</v>
      </c>
      <c r="J908" s="84" t="s">
        <v>6365</v>
      </c>
      <c r="K908" s="84" t="str">
        <f>H908</f>
        <v>CM2DT_D2</v>
      </c>
      <c r="L908" s="84" t="s">
        <v>6359</v>
      </c>
      <c r="M908" s="95">
        <v>3000</v>
      </c>
      <c r="N908" s="95">
        <v>1500</v>
      </c>
      <c r="O908" s="96">
        <v>850</v>
      </c>
      <c r="P908" s="96">
        <v>700</v>
      </c>
      <c r="Q908" s="95" t="e">
        <f>VLOOKUP(H908&amp;"Vị trí 1",#REF!,9,0)</f>
        <v>#REF!</v>
      </c>
      <c r="R908" s="95" t="e">
        <f>VLOOKUP(H908&amp;"Vị trí 2",#REF!,9,0)</f>
        <v>#REF!</v>
      </c>
      <c r="S908" s="95" t="e">
        <f>VLOOKUP(H908&amp;"Vị trí 3",#REF!,9,0)</f>
        <v>#REF!</v>
      </c>
      <c r="T908" s="95" t="e">
        <f>VLOOKUP(H908&amp;"Vị trí 4",#REF!,9,0)</f>
        <v>#REF!</v>
      </c>
      <c r="U908" s="33"/>
      <c r="V908" s="33"/>
      <c r="W908" s="33"/>
      <c r="X908" s="33"/>
      <c r="Y908" s="33"/>
      <c r="Z908" s="33"/>
      <c r="AA908" s="33"/>
      <c r="AB908" s="33"/>
      <c r="AC908" s="33"/>
      <c r="AD908" s="33"/>
      <c r="AE908" s="33"/>
      <c r="AF908" s="33"/>
      <c r="AG908" s="396" t="s">
        <v>6366</v>
      </c>
      <c r="AH908" s="396"/>
      <c r="AI908" s="396"/>
      <c r="AJ908" s="396"/>
      <c r="AK908" s="34">
        <v>5.61</v>
      </c>
      <c r="AL908" s="34"/>
      <c r="AM908" s="321"/>
      <c r="AN908" s="239">
        <f>ROUNDDOWN(AK908*$AN$10/$AK$10,1)</f>
        <v>3.3</v>
      </c>
      <c r="AO908" s="98">
        <f t="shared" si="531"/>
        <v>9900</v>
      </c>
      <c r="AP908" s="98">
        <f t="shared" si="531"/>
        <v>4950</v>
      </c>
      <c r="AQ908" s="98">
        <f t="shared" si="531"/>
        <v>2805</v>
      </c>
      <c r="AR908" s="98">
        <f t="shared" si="531"/>
        <v>2310</v>
      </c>
      <c r="AS908" s="99">
        <f t="shared" si="532"/>
        <v>9900</v>
      </c>
      <c r="AT908" s="99">
        <f t="shared" si="532"/>
        <v>5000</v>
      </c>
      <c r="AU908" s="99">
        <f t="shared" si="532"/>
        <v>2800</v>
      </c>
      <c r="AV908" s="99">
        <f t="shared" si="532"/>
        <v>2300</v>
      </c>
      <c r="AW908" s="100">
        <f>AO908*0.15</f>
        <v>1485</v>
      </c>
      <c r="AX908" s="321"/>
      <c r="AY908" s="321"/>
      <c r="AZ908" s="321"/>
      <c r="BA908" s="321"/>
      <c r="BB908" s="321"/>
      <c r="BC908" s="321"/>
      <c r="BD908" s="321"/>
      <c r="BE908" s="321"/>
      <c r="BF908" s="25"/>
      <c r="BG908" s="103">
        <f>AV908-AW908</f>
        <v>815</v>
      </c>
    </row>
    <row r="909" spans="1:65" ht="37.5" customHeight="1" x14ac:dyDescent="0.25">
      <c r="A909" s="18"/>
      <c r="B909" s="18"/>
      <c r="C909" s="18"/>
      <c r="D909" s="18"/>
      <c r="E909" s="18" t="s">
        <v>1888</v>
      </c>
      <c r="F909" s="85">
        <v>3</v>
      </c>
      <c r="G909" s="85"/>
      <c r="H909" s="54" t="s">
        <v>6367</v>
      </c>
      <c r="I909" s="84" t="s">
        <v>6368</v>
      </c>
      <c r="J909" s="84" t="s">
        <v>4248</v>
      </c>
      <c r="K909" s="84"/>
      <c r="L909" s="84" t="s">
        <v>2028</v>
      </c>
      <c r="M909" s="96"/>
      <c r="N909" s="96"/>
      <c r="O909" s="96"/>
      <c r="P909" s="96"/>
      <c r="Q909" s="95"/>
      <c r="R909" s="95"/>
      <c r="S909" s="95"/>
      <c r="T909" s="95"/>
      <c r="U909" s="33"/>
      <c r="V909" s="33"/>
      <c r="W909" s="33"/>
      <c r="X909" s="33"/>
      <c r="Y909" s="33"/>
      <c r="Z909" s="33"/>
      <c r="AA909" s="33"/>
      <c r="AB909" s="33"/>
      <c r="AC909" s="33"/>
      <c r="AD909" s="33"/>
      <c r="AE909" s="33"/>
      <c r="AF909" s="33"/>
      <c r="AG909" s="322"/>
      <c r="AH909" s="322"/>
      <c r="AI909" s="323"/>
      <c r="AJ909" s="322"/>
      <c r="AK909" s="324"/>
      <c r="AL909" s="324"/>
      <c r="AM909" s="322"/>
      <c r="AN909" s="239"/>
      <c r="AO909" s="98"/>
      <c r="AP909" s="98"/>
      <c r="AQ909" s="98"/>
      <c r="AR909" s="98"/>
      <c r="AS909" s="98"/>
      <c r="AT909" s="98"/>
      <c r="AU909" s="98"/>
      <c r="AV909" s="98"/>
      <c r="AW909" s="325"/>
      <c r="AX909" s="325"/>
      <c r="AY909" s="325"/>
      <c r="AZ909" s="325"/>
      <c r="BA909" s="325"/>
      <c r="BB909" s="325"/>
      <c r="BC909" s="325"/>
      <c r="BD909" s="325"/>
      <c r="BE909" s="325"/>
      <c r="BF909" s="25"/>
    </row>
    <row r="910" spans="1:65" ht="31.5" x14ac:dyDescent="0.25">
      <c r="A910" s="18"/>
      <c r="B910" s="18"/>
      <c r="C910" s="18"/>
      <c r="D910" s="18"/>
      <c r="E910" s="18" t="s">
        <v>1888</v>
      </c>
      <c r="F910" s="85"/>
      <c r="G910" s="85"/>
      <c r="H910" s="54" t="s">
        <v>6369</v>
      </c>
      <c r="I910" s="84" t="s">
        <v>6370</v>
      </c>
      <c r="J910" s="84" t="s">
        <v>4248</v>
      </c>
      <c r="K910" s="84" t="str">
        <f>H910</f>
        <v>CM3DT_D1</v>
      </c>
      <c r="L910" s="84" t="s">
        <v>6371</v>
      </c>
      <c r="M910" s="95">
        <v>2000</v>
      </c>
      <c r="N910" s="95">
        <v>1000</v>
      </c>
      <c r="O910" s="96">
        <v>800</v>
      </c>
      <c r="P910" s="96">
        <v>600</v>
      </c>
      <c r="Q910" s="95" t="e">
        <f>VLOOKUP(H910&amp;"Vị trí 1",#REF!,9,0)</f>
        <v>#REF!</v>
      </c>
      <c r="R910" s="95" t="e">
        <f>VLOOKUP(H910&amp;"Vị trí 2",#REF!,9,0)</f>
        <v>#REF!</v>
      </c>
      <c r="S910" s="95" t="e">
        <f>VLOOKUP(H910&amp;"Vị trí 3",#REF!,9,0)</f>
        <v>#REF!</v>
      </c>
      <c r="T910" s="95" t="e">
        <f>VLOOKUP(H910&amp;"Vị trí 4",#REF!,9,0)</f>
        <v>#REF!</v>
      </c>
      <c r="U910" s="33"/>
      <c r="V910" s="33"/>
      <c r="W910" s="33"/>
      <c r="X910" s="33"/>
      <c r="Y910" s="33"/>
      <c r="Z910" s="33"/>
      <c r="AA910" s="33"/>
      <c r="AB910" s="33"/>
      <c r="AC910" s="33"/>
      <c r="AD910" s="33"/>
      <c r="AE910" s="33"/>
      <c r="AF910" s="33"/>
      <c r="AG910" s="322"/>
      <c r="AH910" s="322"/>
      <c r="AI910" s="323"/>
      <c r="AJ910" s="322"/>
      <c r="AK910" s="34">
        <v>5.61</v>
      </c>
      <c r="AL910" s="34"/>
      <c r="AM910" s="322"/>
      <c r="AN910" s="239">
        <f>ROUNDDOWN(AK910*$AN$10/$AK$10,1)</f>
        <v>3.3</v>
      </c>
      <c r="AO910" s="98">
        <f t="shared" ref="AO910:AR912" si="533">M910*$AN910</f>
        <v>6600</v>
      </c>
      <c r="AP910" s="98">
        <f t="shared" si="533"/>
        <v>3300</v>
      </c>
      <c r="AQ910" s="98">
        <f t="shared" si="533"/>
        <v>2640</v>
      </c>
      <c r="AR910" s="98">
        <f t="shared" si="533"/>
        <v>1980</v>
      </c>
      <c r="AS910" s="99">
        <f t="shared" ref="AS910:AV912" si="534">IF(AO910&lt;1000,ROUND(AO910,-1),ROUND(AO910,-2))</f>
        <v>6600</v>
      </c>
      <c r="AT910" s="99">
        <f t="shared" si="534"/>
        <v>3300</v>
      </c>
      <c r="AU910" s="99">
        <f t="shared" si="534"/>
        <v>2600</v>
      </c>
      <c r="AV910" s="99">
        <f t="shared" si="534"/>
        <v>2000</v>
      </c>
      <c r="AW910" s="100">
        <f>AO910*0.15</f>
        <v>990</v>
      </c>
      <c r="AX910" s="325"/>
      <c r="AY910" s="325"/>
      <c r="AZ910" s="325"/>
      <c r="BA910" s="325"/>
      <c r="BB910" s="325"/>
      <c r="BC910" s="325"/>
      <c r="BD910" s="325"/>
      <c r="BE910" s="325"/>
      <c r="BF910" s="25"/>
      <c r="BG910" s="103">
        <f>AV910-AW910</f>
        <v>1010</v>
      </c>
    </row>
    <row r="911" spans="1:65" ht="31.5" x14ac:dyDescent="0.25">
      <c r="A911" s="18"/>
      <c r="B911" s="18"/>
      <c r="C911" s="18"/>
      <c r="D911" s="18"/>
      <c r="E911" s="18" t="s">
        <v>1888</v>
      </c>
      <c r="F911" s="85"/>
      <c r="G911" s="85"/>
      <c r="H911" s="54" t="s">
        <v>6372</v>
      </c>
      <c r="I911" s="84" t="s">
        <v>6373</v>
      </c>
      <c r="J911" s="84" t="s">
        <v>6374</v>
      </c>
      <c r="K911" s="84" t="str">
        <f>H911</f>
        <v>CM3DT_D2</v>
      </c>
      <c r="L911" s="84" t="s">
        <v>2028</v>
      </c>
      <c r="M911" s="95">
        <v>1600</v>
      </c>
      <c r="N911" s="96">
        <v>800</v>
      </c>
      <c r="O911" s="96">
        <v>700</v>
      </c>
      <c r="P911" s="96">
        <v>550</v>
      </c>
      <c r="Q911" s="95" t="e">
        <f>VLOOKUP(H911&amp;"Vị trí 1",#REF!,9,0)</f>
        <v>#REF!</v>
      </c>
      <c r="R911" s="95" t="e">
        <f>VLOOKUP(H911&amp;"Vị trí 2",#REF!,9,0)</f>
        <v>#REF!</v>
      </c>
      <c r="S911" s="95" t="e">
        <f>VLOOKUP(H911&amp;"Vị trí 3",#REF!,9,0)</f>
        <v>#REF!</v>
      </c>
      <c r="T911" s="95" t="e">
        <f>VLOOKUP(H911&amp;"Vị trí 4",#REF!,9,0)</f>
        <v>#REF!</v>
      </c>
      <c r="U911" s="33"/>
      <c r="V911" s="33"/>
      <c r="W911" s="33"/>
      <c r="X911" s="33"/>
      <c r="Y911" s="33"/>
      <c r="Z911" s="33"/>
      <c r="AA911" s="33"/>
      <c r="AB911" s="33"/>
      <c r="AC911" s="33"/>
      <c r="AD911" s="33"/>
      <c r="AE911" s="33"/>
      <c r="AF911" s="33"/>
      <c r="AG911" s="322"/>
      <c r="AH911" s="322"/>
      <c r="AI911" s="323"/>
      <c r="AJ911" s="322"/>
      <c r="AK911" s="34">
        <v>5.61</v>
      </c>
      <c r="AL911" s="34"/>
      <c r="AM911" s="322"/>
      <c r="AN911" s="239">
        <f>ROUNDDOWN(AK911*$AN$10/$AK$10,1)</f>
        <v>3.3</v>
      </c>
      <c r="AO911" s="98">
        <f t="shared" si="533"/>
        <v>5280</v>
      </c>
      <c r="AP911" s="98">
        <f t="shared" si="533"/>
        <v>2640</v>
      </c>
      <c r="AQ911" s="98">
        <f t="shared" si="533"/>
        <v>2310</v>
      </c>
      <c r="AR911" s="98">
        <f t="shared" si="533"/>
        <v>1815</v>
      </c>
      <c r="AS911" s="99">
        <f t="shared" si="534"/>
        <v>5300</v>
      </c>
      <c r="AT911" s="99">
        <f t="shared" si="534"/>
        <v>2600</v>
      </c>
      <c r="AU911" s="99">
        <f t="shared" si="534"/>
        <v>2300</v>
      </c>
      <c r="AV911" s="99">
        <f t="shared" si="534"/>
        <v>1800</v>
      </c>
      <c r="AW911" s="100">
        <f>AO911*0.15</f>
        <v>792</v>
      </c>
      <c r="AX911" s="325"/>
      <c r="AY911" s="325"/>
      <c r="AZ911" s="325"/>
      <c r="BA911" s="325"/>
      <c r="BB911" s="325"/>
      <c r="BC911" s="325"/>
      <c r="BD911" s="325"/>
      <c r="BE911" s="325"/>
      <c r="BF911" s="25"/>
      <c r="BG911" s="103">
        <f>AV911-AW911</f>
        <v>1008</v>
      </c>
    </row>
    <row r="912" spans="1:65" ht="31.5" x14ac:dyDescent="0.25">
      <c r="A912" s="18"/>
      <c r="B912" s="18"/>
      <c r="C912" s="18"/>
      <c r="D912" s="18"/>
      <c r="E912" s="18" t="s">
        <v>1888</v>
      </c>
      <c r="F912" s="326">
        <v>4</v>
      </c>
      <c r="G912" s="326"/>
      <c r="H912" s="202" t="s">
        <v>6375</v>
      </c>
      <c r="I912" s="327" t="s">
        <v>6376</v>
      </c>
      <c r="J912" s="327" t="s">
        <v>4248</v>
      </c>
      <c r="K912" s="84" t="str">
        <f>H912</f>
        <v>CM4DT</v>
      </c>
      <c r="L912" s="327" t="s">
        <v>6377</v>
      </c>
      <c r="M912" s="328">
        <v>1750</v>
      </c>
      <c r="N912" s="329">
        <v>880</v>
      </c>
      <c r="O912" s="329">
        <v>770</v>
      </c>
      <c r="P912" s="329">
        <v>600</v>
      </c>
      <c r="Q912" s="95" t="e">
        <f>VLOOKUP(H912&amp;"Vị trí 1",#REF!,9,0)</f>
        <v>#REF!</v>
      </c>
      <c r="R912" s="95" t="e">
        <f>VLOOKUP(H912&amp;"Vị trí 2",#REF!,9,0)</f>
        <v>#REF!</v>
      </c>
      <c r="S912" s="95" t="e">
        <f>VLOOKUP(H912&amp;"Vị trí 3",#REF!,9,0)</f>
        <v>#REF!</v>
      </c>
      <c r="T912" s="95" t="e">
        <f>VLOOKUP(H912&amp;"Vị trí 4",#REF!,9,0)</f>
        <v>#REF!</v>
      </c>
      <c r="U912" s="33"/>
      <c r="V912" s="33"/>
      <c r="W912" s="33"/>
      <c r="X912" s="33"/>
      <c r="Y912" s="33"/>
      <c r="Z912" s="33"/>
      <c r="AA912" s="33"/>
      <c r="AB912" s="33"/>
      <c r="AC912" s="33"/>
      <c r="AD912" s="33"/>
      <c r="AE912" s="33"/>
      <c r="AF912" s="33"/>
      <c r="AG912" s="322"/>
      <c r="AH912" s="322"/>
      <c r="AI912" s="323"/>
      <c r="AJ912" s="322"/>
      <c r="AK912" s="34">
        <v>5.61</v>
      </c>
      <c r="AL912" s="34"/>
      <c r="AM912" s="322"/>
      <c r="AN912" s="239">
        <f>ROUNDDOWN(AK912*$AN$10/$AK$10,1)</f>
        <v>3.3</v>
      </c>
      <c r="AO912" s="98">
        <f t="shared" si="533"/>
        <v>5775</v>
      </c>
      <c r="AP912" s="98">
        <f t="shared" si="533"/>
        <v>2904</v>
      </c>
      <c r="AQ912" s="98">
        <f t="shared" si="533"/>
        <v>2541</v>
      </c>
      <c r="AR912" s="98">
        <f t="shared" si="533"/>
        <v>1980</v>
      </c>
      <c r="AS912" s="99">
        <f t="shared" si="534"/>
        <v>5800</v>
      </c>
      <c r="AT912" s="99">
        <f t="shared" si="534"/>
        <v>2900</v>
      </c>
      <c r="AU912" s="99">
        <f t="shared" si="534"/>
        <v>2500</v>
      </c>
      <c r="AV912" s="99">
        <f t="shared" si="534"/>
        <v>2000</v>
      </c>
      <c r="AW912" s="100">
        <f>AO912*0.15</f>
        <v>866.25</v>
      </c>
      <c r="AX912" s="325"/>
      <c r="AY912" s="325"/>
      <c r="AZ912" s="325"/>
      <c r="BA912" s="325"/>
      <c r="BB912" s="325"/>
      <c r="BC912" s="325"/>
      <c r="BD912" s="325"/>
      <c r="BE912" s="325"/>
      <c r="BF912" s="25"/>
      <c r="BG912" s="103">
        <f>AV912-AW912</f>
        <v>1133.75</v>
      </c>
    </row>
    <row r="913" spans="33:57" x14ac:dyDescent="0.25">
      <c r="AG913" s="330"/>
      <c r="AH913" s="330"/>
      <c r="AI913" s="331"/>
      <c r="AJ913" s="330"/>
      <c r="AK913" s="332"/>
      <c r="AL913" s="332"/>
      <c r="AM913" s="330"/>
      <c r="AN913" s="333"/>
      <c r="AO913" s="334"/>
      <c r="AP913" s="335"/>
      <c r="AQ913" s="335"/>
      <c r="AR913" s="336"/>
      <c r="AS913" s="337"/>
      <c r="AT913" s="337"/>
      <c r="AU913" s="337"/>
      <c r="AV913" s="337"/>
      <c r="AW913" s="338"/>
      <c r="AX913" s="338"/>
      <c r="AY913" s="338"/>
      <c r="AZ913" s="338"/>
      <c r="BA913" s="338"/>
      <c r="BB913" s="338"/>
      <c r="BC913" s="338"/>
      <c r="BD913" s="338"/>
      <c r="BE913" s="338"/>
    </row>
    <row r="914" spans="33:57" x14ac:dyDescent="0.25">
      <c r="AG914" s="383" t="s">
        <v>4194</v>
      </c>
      <c r="AH914" s="383"/>
      <c r="AI914" s="383"/>
      <c r="AJ914" s="383"/>
      <c r="AK914" s="383"/>
      <c r="AL914" s="383"/>
      <c r="AM914" s="383"/>
      <c r="AN914" s="383"/>
      <c r="AO914" s="339"/>
      <c r="AP914" s="340"/>
      <c r="AQ914" s="340"/>
      <c r="AR914" s="341"/>
      <c r="AS914" s="342"/>
      <c r="AT914" s="342"/>
      <c r="AU914" s="342"/>
      <c r="AV914" s="342"/>
      <c r="AW914" s="339"/>
      <c r="AX914" s="339"/>
      <c r="AY914" s="339"/>
      <c r="AZ914" s="339"/>
      <c r="BA914" s="339"/>
      <c r="BB914" s="339"/>
      <c r="BC914" s="339"/>
      <c r="BD914" s="339"/>
      <c r="BE914" s="339"/>
    </row>
  </sheetData>
  <autoFilter ref="A11:BM912"/>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sheetPr>
  <dimension ref="A1:GF2057"/>
  <sheetViews>
    <sheetView topLeftCell="D82" zoomScale="85" zoomScaleNormal="85" zoomScaleSheetLayoutView="85" workbookViewId="0">
      <pane xSplit="1" topLeftCell="F1" activePane="topRight" state="frozen"/>
      <selection activeCell="AM359" sqref="AM359"/>
      <selection pane="topRight" activeCell="AM359" sqref="AM359"/>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09" customWidth="1"/>
    <col min="14" max="14" width="8" style="110" customWidth="1"/>
    <col min="15" max="16" width="7.42578125" style="110" customWidth="1"/>
    <col min="17" max="17" width="8.5703125" style="110" hidden="1" customWidth="1"/>
    <col min="18" max="20" width="6.42578125" style="110" hidden="1" customWidth="1"/>
    <col min="21" max="21" width="13.5703125" style="110" hidden="1" customWidth="1"/>
    <col min="22" max="22" width="11.28515625" style="110" hidden="1" customWidth="1"/>
    <col min="23" max="23" width="9" style="110" hidden="1" customWidth="1"/>
    <col min="24" max="24" width="10.42578125" style="110" hidden="1" customWidth="1"/>
    <col min="25" max="25" width="11" style="110" hidden="1" customWidth="1"/>
    <col min="26" max="37" width="5.28515625" style="110" hidden="1" customWidth="1"/>
    <col min="38" max="38" width="12.7109375" style="111" customWidth="1"/>
    <col min="39" max="39" width="12.7109375" style="112" customWidth="1"/>
    <col min="40" max="40" width="12.140625" style="112" customWidth="1"/>
    <col min="41" max="44" width="10.42578125" style="110" customWidth="1"/>
    <col min="45" max="48" width="9.28515625" style="110" bestFit="1" customWidth="1"/>
    <col min="49" max="49" width="36.85546875" style="113" customWidth="1"/>
    <col min="50" max="50" width="6.28515625" style="114" customWidth="1"/>
    <col min="51" max="51" width="6.28515625" style="110" customWidth="1"/>
    <col min="52" max="52" width="9.85546875" style="110"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397" t="s">
        <v>338</v>
      </c>
      <c r="H2" s="397"/>
      <c r="I2" s="397"/>
      <c r="J2" s="397"/>
      <c r="K2" s="397"/>
      <c r="L2" s="397"/>
      <c r="M2" s="413"/>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20"/>
      <c r="AX2" s="20"/>
    </row>
    <row r="3" spans="1:52" ht="16.5" customHeight="1" x14ac:dyDescent="0.25">
      <c r="G3" s="397" t="s">
        <v>339</v>
      </c>
      <c r="H3" s="397"/>
      <c r="I3" s="397"/>
      <c r="J3" s="397"/>
      <c r="K3" s="397"/>
      <c r="L3" s="397"/>
      <c r="M3" s="413"/>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20"/>
      <c r="AX3" s="20"/>
    </row>
    <row r="4" spans="1:52" ht="36" customHeight="1" x14ac:dyDescent="0.25">
      <c r="G4" s="398" t="s">
        <v>0</v>
      </c>
      <c r="H4" s="398"/>
      <c r="I4" s="398"/>
      <c r="J4" s="398"/>
      <c r="K4" s="398"/>
      <c r="L4" s="398"/>
      <c r="M4" s="414"/>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AV4" s="398"/>
      <c r="AW4" s="28"/>
      <c r="AX4" s="28"/>
    </row>
    <row r="5" spans="1:52" ht="13.5" customHeight="1" x14ac:dyDescent="0.25">
      <c r="I5" s="415"/>
      <c r="J5" s="415"/>
      <c r="K5" s="415"/>
      <c r="L5" s="415"/>
      <c r="M5" s="416"/>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row>
    <row r="6" spans="1:52" ht="21.75" hidden="1" customHeight="1" x14ac:dyDescent="0.25">
      <c r="M6" s="110"/>
      <c r="AX6" s="115" t="s">
        <v>1</v>
      </c>
    </row>
    <row r="7" spans="1:52" s="51" customFormat="1" ht="62.25" customHeight="1" x14ac:dyDescent="0.25">
      <c r="G7" s="394" t="s">
        <v>2</v>
      </c>
      <c r="H7" s="418" t="s">
        <v>3</v>
      </c>
      <c r="I7" s="392" t="s">
        <v>4</v>
      </c>
      <c r="J7" s="418" t="s">
        <v>5</v>
      </c>
      <c r="K7" s="116"/>
      <c r="L7" s="409" t="s">
        <v>7</v>
      </c>
      <c r="M7" s="422" t="s">
        <v>8</v>
      </c>
      <c r="N7" s="408"/>
      <c r="O7" s="408"/>
      <c r="P7" s="408"/>
      <c r="Q7" s="116"/>
      <c r="R7" s="117"/>
      <c r="S7" s="117"/>
      <c r="T7" s="117"/>
      <c r="U7" s="117"/>
      <c r="V7" s="408" t="s">
        <v>9</v>
      </c>
      <c r="W7" s="409"/>
      <c r="X7" s="409"/>
      <c r="Y7" s="409"/>
      <c r="Z7" s="408" t="s">
        <v>10</v>
      </c>
      <c r="AA7" s="409"/>
      <c r="AB7" s="409"/>
      <c r="AC7" s="409"/>
      <c r="AD7" s="408" t="s">
        <v>11</v>
      </c>
      <c r="AE7" s="408"/>
      <c r="AF7" s="408"/>
      <c r="AG7" s="408"/>
      <c r="AH7" s="408" t="s">
        <v>12</v>
      </c>
      <c r="AI7" s="409"/>
      <c r="AJ7" s="409"/>
      <c r="AK7" s="409"/>
      <c r="AL7" s="410" t="s">
        <v>13</v>
      </c>
      <c r="AM7" s="88"/>
      <c r="AN7" s="384" t="s">
        <v>340</v>
      </c>
      <c r="AO7" s="423" t="s">
        <v>341</v>
      </c>
      <c r="AP7" s="424"/>
      <c r="AQ7" s="424"/>
      <c r="AR7" s="418"/>
      <c r="AS7" s="423" t="s">
        <v>342</v>
      </c>
      <c r="AT7" s="424"/>
      <c r="AU7" s="424"/>
      <c r="AV7" s="418"/>
      <c r="AW7" s="404" t="s">
        <v>6</v>
      </c>
      <c r="AX7" s="394" t="s">
        <v>18</v>
      </c>
      <c r="AY7" s="50"/>
      <c r="AZ7" s="118"/>
    </row>
    <row r="8" spans="1:52" s="51" customFormat="1" ht="43.5" customHeight="1" x14ac:dyDescent="0.25">
      <c r="G8" s="417"/>
      <c r="H8" s="419"/>
      <c r="I8" s="420"/>
      <c r="J8" s="419"/>
      <c r="K8" s="119"/>
      <c r="L8" s="421"/>
      <c r="M8" s="122" t="s">
        <v>19</v>
      </c>
      <c r="N8" s="117" t="s">
        <v>20</v>
      </c>
      <c r="O8" s="117" t="s">
        <v>21</v>
      </c>
      <c r="P8" s="117" t="s">
        <v>22</v>
      </c>
      <c r="Q8" s="119"/>
      <c r="R8" s="121"/>
      <c r="S8" s="121"/>
      <c r="T8" s="121"/>
      <c r="U8" s="121"/>
      <c r="V8" s="121" t="s">
        <v>19</v>
      </c>
      <c r="W8" s="121" t="s">
        <v>20</v>
      </c>
      <c r="X8" s="121" t="s">
        <v>21</v>
      </c>
      <c r="Y8" s="121" t="s">
        <v>22</v>
      </c>
      <c r="Z8" s="121" t="s">
        <v>19</v>
      </c>
      <c r="AA8" s="121" t="s">
        <v>20</v>
      </c>
      <c r="AB8" s="121" t="s">
        <v>21</v>
      </c>
      <c r="AC8" s="121" t="s">
        <v>22</v>
      </c>
      <c r="AD8" s="121" t="s">
        <v>19</v>
      </c>
      <c r="AE8" s="121" t="s">
        <v>20</v>
      </c>
      <c r="AF8" s="121" t="s">
        <v>21</v>
      </c>
      <c r="AG8" s="121" t="s">
        <v>22</v>
      </c>
      <c r="AH8" s="121" t="s">
        <v>19</v>
      </c>
      <c r="AI8" s="121" t="s">
        <v>20</v>
      </c>
      <c r="AJ8" s="121" t="s">
        <v>21</v>
      </c>
      <c r="AK8" s="121" t="s">
        <v>22</v>
      </c>
      <c r="AL8" s="411"/>
      <c r="AM8" s="120"/>
      <c r="AN8" s="412"/>
      <c r="AO8" s="119" t="s">
        <v>19</v>
      </c>
      <c r="AP8" s="121" t="s">
        <v>20</v>
      </c>
      <c r="AQ8" s="121" t="s">
        <v>21</v>
      </c>
      <c r="AR8" s="121" t="s">
        <v>22</v>
      </c>
      <c r="AS8" s="119" t="s">
        <v>19</v>
      </c>
      <c r="AT8" s="121" t="s">
        <v>20</v>
      </c>
      <c r="AU8" s="121" t="s">
        <v>21</v>
      </c>
      <c r="AV8" s="121" t="s">
        <v>22</v>
      </c>
      <c r="AW8" s="405"/>
      <c r="AX8" s="395"/>
      <c r="AY8" s="123"/>
      <c r="AZ8" s="116" t="s">
        <v>343</v>
      </c>
    </row>
    <row r="9" spans="1:52" s="65" customFormat="1" x14ac:dyDescent="0.25">
      <c r="A9" s="51"/>
      <c r="B9" s="51"/>
      <c r="C9" s="51"/>
      <c r="D9" s="51"/>
      <c r="E9" s="51"/>
      <c r="F9" s="65" t="s">
        <v>344</v>
      </c>
      <c r="G9" s="124" t="s">
        <v>345</v>
      </c>
      <c r="H9" s="125" t="s">
        <v>344</v>
      </c>
      <c r="I9" s="126" t="s">
        <v>346</v>
      </c>
      <c r="J9" s="127"/>
      <c r="K9" s="127"/>
      <c r="L9" s="128"/>
      <c r="M9" s="129"/>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30"/>
      <c r="AM9" s="131"/>
      <c r="AN9" s="131"/>
      <c r="AO9" s="132"/>
      <c r="AP9" s="127"/>
      <c r="AQ9" s="127"/>
      <c r="AR9" s="127"/>
      <c r="AS9" s="132"/>
      <c r="AT9" s="127"/>
      <c r="AU9" s="127"/>
      <c r="AV9" s="127"/>
      <c r="AW9" s="133"/>
      <c r="AX9" s="65" t="s">
        <v>344</v>
      </c>
      <c r="AY9" s="134"/>
      <c r="AZ9" s="135"/>
    </row>
    <row r="10" spans="1:52" s="51" customFormat="1" x14ac:dyDescent="0.25">
      <c r="F10" s="51" t="s">
        <v>344</v>
      </c>
      <c r="G10" s="136">
        <v>1</v>
      </c>
      <c r="H10" s="136" t="s">
        <v>347</v>
      </c>
      <c r="I10" s="54" t="s">
        <v>348</v>
      </c>
      <c r="J10" s="137"/>
      <c r="K10" s="137"/>
      <c r="L10" s="138"/>
      <c r="M10" s="139"/>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40">
        <f>AVERAGE(AL11:AL14)</f>
        <v>3.1007383699999997</v>
      </c>
      <c r="AM10" s="141"/>
      <c r="AN10" s="142">
        <v>1.8</v>
      </c>
      <c r="AO10" s="136"/>
      <c r="AP10" s="56"/>
      <c r="AQ10" s="56"/>
      <c r="AR10" s="56"/>
      <c r="AS10" s="136"/>
      <c r="AT10" s="56"/>
      <c r="AU10" s="56"/>
      <c r="AV10" s="56"/>
      <c r="AW10" s="143"/>
      <c r="AX10" s="144" t="s">
        <v>344</v>
      </c>
      <c r="AY10" s="145"/>
      <c r="AZ10" s="146"/>
    </row>
    <row r="11" spans="1:52" s="51" customFormat="1" ht="31.5" x14ac:dyDescent="0.25">
      <c r="A11" s="51" t="str">
        <f>H11&amp;"+1"</f>
        <v>BH1NT_D1+1</v>
      </c>
      <c r="B11" s="51" t="str">
        <f>H11&amp;"+2"</f>
        <v>BH1NT_D1+2</v>
      </c>
      <c r="C11" s="51" t="str">
        <f>H11&amp;"+3"</f>
        <v>BH1NT_D1+3</v>
      </c>
      <c r="D11" s="51" t="str">
        <f>H11&amp;"+4"</f>
        <v>BH1NT_D1+4</v>
      </c>
      <c r="F11" s="51" t="s">
        <v>344</v>
      </c>
      <c r="G11" s="136"/>
      <c r="H11" s="136" t="s">
        <v>349</v>
      </c>
      <c r="I11" s="54" t="s">
        <v>350</v>
      </c>
      <c r="J11" s="137" t="s">
        <v>351</v>
      </c>
      <c r="K11" s="137"/>
      <c r="L11" s="147" t="s">
        <v>352</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48">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49" t="s">
        <v>344</v>
      </c>
      <c r="AY11" s="150"/>
      <c r="AZ11" s="64">
        <v>900</v>
      </c>
    </row>
    <row r="12" spans="1:52" s="51" customFormat="1" x14ac:dyDescent="0.25">
      <c r="A12" s="51" t="str">
        <f t="shared" ref="A12:A75" si="1">H12&amp;"+1"</f>
        <v>BH1NT_D2+1</v>
      </c>
      <c r="B12" s="51" t="str">
        <f t="shared" ref="B12:B75" si="2">H12&amp;"+2"</f>
        <v>BH1NT_D2+2</v>
      </c>
      <c r="C12" s="51" t="str">
        <f t="shared" ref="C12:C75" si="3">H12&amp;"+3"</f>
        <v>BH1NT_D2+3</v>
      </c>
      <c r="D12" s="51" t="str">
        <f t="shared" ref="D12:D75" si="4">H12&amp;"+4"</f>
        <v>BH1NT_D2+4</v>
      </c>
      <c r="F12" s="51" t="s">
        <v>344</v>
      </c>
      <c r="G12" s="136"/>
      <c r="H12" s="136" t="s">
        <v>353</v>
      </c>
      <c r="I12" s="54" t="s">
        <v>354</v>
      </c>
      <c r="J12" s="151" t="s">
        <v>355</v>
      </c>
      <c r="K12" s="151"/>
      <c r="L12" s="147" t="s">
        <v>356</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48">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344</v>
      </c>
      <c r="AY12" s="63"/>
      <c r="AZ12" s="64">
        <v>900</v>
      </c>
    </row>
    <row r="13" spans="1:52" s="110" customFormat="1" ht="31.5" x14ac:dyDescent="0.25">
      <c r="A13" s="51" t="str">
        <f t="shared" si="1"/>
        <v>BH1NT_D3+1</v>
      </c>
      <c r="B13" s="51" t="str">
        <f t="shared" si="2"/>
        <v>BH1NT_D3+2</v>
      </c>
      <c r="C13" s="51" t="str">
        <f t="shared" si="3"/>
        <v>BH1NT_D3+3</v>
      </c>
      <c r="D13" s="51" t="str">
        <f t="shared" si="4"/>
        <v>BH1NT_D3+4</v>
      </c>
      <c r="F13" s="51" t="s">
        <v>344</v>
      </c>
      <c r="G13" s="136"/>
      <c r="H13" s="136" t="s">
        <v>357</v>
      </c>
      <c r="I13" s="54" t="s">
        <v>358</v>
      </c>
      <c r="J13" s="151" t="s">
        <v>359</v>
      </c>
      <c r="K13" s="151"/>
      <c r="L13" s="138" t="s">
        <v>360</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48">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344</v>
      </c>
      <c r="AY13" s="63"/>
      <c r="AZ13" s="64">
        <v>900</v>
      </c>
    </row>
    <row r="14" spans="1:52" s="110" customFormat="1" ht="47.25" x14ac:dyDescent="0.25">
      <c r="A14" s="51" t="str">
        <f t="shared" si="1"/>
        <v>BH2NT+1</v>
      </c>
      <c r="B14" s="51" t="str">
        <f t="shared" si="2"/>
        <v>BH2NT+2</v>
      </c>
      <c r="C14" s="51" t="str">
        <f t="shared" si="3"/>
        <v>BH2NT+3</v>
      </c>
      <c r="D14" s="51" t="str">
        <f t="shared" si="4"/>
        <v>BH2NT+4</v>
      </c>
      <c r="F14" s="51" t="s">
        <v>344</v>
      </c>
      <c r="G14" s="136">
        <v>2</v>
      </c>
      <c r="H14" s="136" t="s">
        <v>361</v>
      </c>
      <c r="I14" s="54" t="s">
        <v>362</v>
      </c>
      <c r="J14" s="151" t="s">
        <v>363</v>
      </c>
      <c r="K14" s="151"/>
      <c r="L14" s="147" t="s">
        <v>364</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48">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344</v>
      </c>
      <c r="AY14" s="63"/>
      <c r="AZ14" s="64">
        <v>900</v>
      </c>
    </row>
    <row r="15" spans="1:52" s="152" customFormat="1" x14ac:dyDescent="0.25">
      <c r="A15" s="51" t="str">
        <f t="shared" si="1"/>
        <v>LT+1</v>
      </c>
      <c r="B15" s="51" t="str">
        <f t="shared" si="2"/>
        <v>LT+2</v>
      </c>
      <c r="C15" s="51" t="str">
        <f t="shared" si="3"/>
        <v>LT+3</v>
      </c>
      <c r="D15" s="51" t="str">
        <f t="shared" si="4"/>
        <v>LT+4</v>
      </c>
      <c r="E15" s="110"/>
      <c r="F15" s="152" t="s">
        <v>365</v>
      </c>
      <c r="G15" s="153" t="s">
        <v>31</v>
      </c>
      <c r="H15" s="41" t="s">
        <v>365</v>
      </c>
      <c r="I15" s="154" t="s">
        <v>366</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48">
        <f>AVERAGE(AL17:AL89)</f>
        <v>3.8044782804591608</v>
      </c>
      <c r="AM15" s="75"/>
      <c r="AN15" s="155">
        <f>ROUNDDOWN(AL15*$AN$10/$AL$10,1)</f>
        <v>2.2000000000000002</v>
      </c>
      <c r="AO15" s="72">
        <f t="shared" si="0"/>
        <v>0</v>
      </c>
      <c r="AP15" s="72">
        <f t="shared" si="0"/>
        <v>0</v>
      </c>
      <c r="AQ15" s="72">
        <f t="shared" si="0"/>
        <v>0</v>
      </c>
      <c r="AR15" s="72">
        <f t="shared" si="0"/>
        <v>0</v>
      </c>
      <c r="AS15" s="72"/>
      <c r="AT15" s="72"/>
      <c r="AU15" s="72"/>
      <c r="AV15" s="72"/>
      <c r="AW15" s="76"/>
      <c r="AX15" s="152" t="s">
        <v>365</v>
      </c>
      <c r="AY15" s="77"/>
      <c r="AZ15" s="78"/>
    </row>
    <row r="16" spans="1:52" s="110" customFormat="1" ht="31.5" x14ac:dyDescent="0.25">
      <c r="A16" s="51" t="str">
        <f t="shared" si="1"/>
        <v>LT1NT1+1</v>
      </c>
      <c r="B16" s="51" t="str">
        <f t="shared" si="2"/>
        <v>LT1NT1+2</v>
      </c>
      <c r="C16" s="51" t="str">
        <f t="shared" si="3"/>
        <v>LT1NT1+3</v>
      </c>
      <c r="D16" s="51" t="str">
        <f t="shared" si="4"/>
        <v>LT1NT1+4</v>
      </c>
      <c r="F16" s="110" t="s">
        <v>365</v>
      </c>
      <c r="G16" s="53">
        <v>1</v>
      </c>
      <c r="H16" s="53" t="s">
        <v>367</v>
      </c>
      <c r="I16" s="54" t="s">
        <v>368</v>
      </c>
      <c r="J16" s="54" t="s">
        <v>369</v>
      </c>
      <c r="K16" s="54"/>
      <c r="L16" s="54" t="s">
        <v>370</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48"/>
      <c r="AM16" s="60"/>
      <c r="AN16" s="60"/>
      <c r="AO16" s="57">
        <f t="shared" si="0"/>
        <v>0</v>
      </c>
      <c r="AP16" s="57">
        <f t="shared" si="0"/>
        <v>0</v>
      </c>
      <c r="AQ16" s="57">
        <f t="shared" si="0"/>
        <v>0</v>
      </c>
      <c r="AR16" s="57">
        <f t="shared" si="0"/>
        <v>0</v>
      </c>
      <c r="AS16" s="57"/>
      <c r="AT16" s="57"/>
      <c r="AU16" s="57"/>
      <c r="AV16" s="57"/>
      <c r="AW16" s="62"/>
      <c r="AX16" s="110" t="s">
        <v>365</v>
      </c>
      <c r="AY16" s="63"/>
      <c r="AZ16" s="64"/>
    </row>
    <row r="17" spans="1:188" s="110" customFormat="1" ht="47.25" x14ac:dyDescent="0.25">
      <c r="A17" s="51" t="str">
        <f t="shared" si="1"/>
        <v>LT1NT1_D1+1</v>
      </c>
      <c r="B17" s="51" t="str">
        <f t="shared" si="2"/>
        <v>LT1NT1_D1+2</v>
      </c>
      <c r="C17" s="51" t="str">
        <f t="shared" si="3"/>
        <v>LT1NT1_D1+3</v>
      </c>
      <c r="D17" s="51" t="str">
        <f t="shared" si="4"/>
        <v>LT1NT1_D1+4</v>
      </c>
      <c r="F17" s="110" t="s">
        <v>365</v>
      </c>
      <c r="G17" s="41"/>
      <c r="H17" s="53" t="s">
        <v>371</v>
      </c>
      <c r="I17" s="54" t="s">
        <v>372</v>
      </c>
      <c r="J17" s="54" t="s">
        <v>369</v>
      </c>
      <c r="K17" s="54"/>
      <c r="L17" s="54" t="s">
        <v>373</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48">
        <v>5.7680000000000007</v>
      </c>
      <c r="AM17" s="60"/>
      <c r="AN17" s="61">
        <f>ROUNDDOWN(AL17*$AN$10/$AL$10,1)</f>
        <v>3.3</v>
      </c>
      <c r="AO17" s="57">
        <f t="shared" si="0"/>
        <v>36300</v>
      </c>
      <c r="AP17" s="57">
        <f t="shared" si="0"/>
        <v>12870</v>
      </c>
      <c r="AQ17" s="57">
        <f t="shared" si="0"/>
        <v>8910</v>
      </c>
      <c r="AR17" s="57">
        <f t="shared" si="0"/>
        <v>6930</v>
      </c>
      <c r="AS17" s="57">
        <f t="shared" si="5"/>
        <v>36300</v>
      </c>
      <c r="AT17" s="57">
        <f t="shared" si="5"/>
        <v>12900</v>
      </c>
      <c r="AU17" s="57">
        <f t="shared" si="5"/>
        <v>8900</v>
      </c>
      <c r="AV17" s="57">
        <f t="shared" si="5"/>
        <v>6900</v>
      </c>
      <c r="AW17" s="62"/>
      <c r="AX17" s="110" t="s">
        <v>365</v>
      </c>
      <c r="AY17" s="63"/>
      <c r="AZ17" s="64">
        <v>1260</v>
      </c>
    </row>
    <row r="18" spans="1:188" s="110" customFormat="1" ht="34.5" customHeight="1" x14ac:dyDescent="0.25">
      <c r="A18" s="51" t="str">
        <f t="shared" si="1"/>
        <v>LT1NT1_D2+1</v>
      </c>
      <c r="B18" s="51" t="str">
        <f t="shared" si="2"/>
        <v>LT1NT1_D2+2</v>
      </c>
      <c r="C18" s="51" t="str">
        <f t="shared" si="3"/>
        <v>LT1NT1_D2+3</v>
      </c>
      <c r="D18" s="51" t="str">
        <f t="shared" si="4"/>
        <v>LT1NT1_D2+4</v>
      </c>
      <c r="F18" s="110" t="s">
        <v>365</v>
      </c>
      <c r="G18" s="53"/>
      <c r="H18" s="53" t="s">
        <v>374</v>
      </c>
      <c r="I18" s="54" t="s">
        <v>375</v>
      </c>
      <c r="J18" s="54" t="s">
        <v>376</v>
      </c>
      <c r="K18" s="54"/>
      <c r="L18" s="54" t="s">
        <v>377</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48">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56" t="s">
        <v>365</v>
      </c>
      <c r="AY18" s="150"/>
      <c r="AZ18" s="64">
        <v>1260</v>
      </c>
    </row>
    <row r="19" spans="1:188" s="110" customFormat="1" ht="25.5" customHeight="1" x14ac:dyDescent="0.25">
      <c r="A19" s="51" t="str">
        <f t="shared" si="1"/>
        <v>LT1NT1_D3+1</v>
      </c>
      <c r="B19" s="51" t="str">
        <f t="shared" si="2"/>
        <v>LT1NT1_D3+2</v>
      </c>
      <c r="C19" s="51" t="str">
        <f t="shared" si="3"/>
        <v>LT1NT1_D3+3</v>
      </c>
      <c r="D19" s="51" t="str">
        <f t="shared" si="4"/>
        <v>LT1NT1_D3+4</v>
      </c>
      <c r="F19" s="110" t="s">
        <v>365</v>
      </c>
      <c r="G19" s="53"/>
      <c r="H19" s="53" t="s">
        <v>378</v>
      </c>
      <c r="I19" s="54" t="s">
        <v>379</v>
      </c>
      <c r="J19" s="54" t="s">
        <v>377</v>
      </c>
      <c r="K19" s="54"/>
      <c r="L19" s="54" t="s">
        <v>380</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48">
        <v>6.1025641025641031</v>
      </c>
      <c r="AM19" s="60"/>
      <c r="AN19" s="61">
        <f t="shared" ref="AN19:AN30" si="7">ROUNDDOWN(AL19*$AN$10/$AL$10,1)</f>
        <v>3.5</v>
      </c>
      <c r="AO19" s="57">
        <f t="shared" si="0"/>
        <v>42000</v>
      </c>
      <c r="AP19" s="57">
        <f t="shared" si="0"/>
        <v>13650</v>
      </c>
      <c r="AQ19" s="57">
        <f t="shared" si="0"/>
        <v>9450</v>
      </c>
      <c r="AR19" s="57">
        <f t="shared" si="0"/>
        <v>6300</v>
      </c>
      <c r="AS19" s="57">
        <f t="shared" si="5"/>
        <v>42000</v>
      </c>
      <c r="AT19" s="57">
        <f t="shared" si="5"/>
        <v>13700</v>
      </c>
      <c r="AU19" s="57">
        <f t="shared" si="5"/>
        <v>9500</v>
      </c>
      <c r="AV19" s="57">
        <f t="shared" si="5"/>
        <v>6300</v>
      </c>
      <c r="AW19" s="62"/>
      <c r="AX19" s="110" t="s">
        <v>365</v>
      </c>
      <c r="AY19" s="63"/>
      <c r="AZ19" s="64">
        <v>1080</v>
      </c>
    </row>
    <row r="20" spans="1:188" s="110" customFormat="1" ht="31.5" x14ac:dyDescent="0.25">
      <c r="A20" s="51" t="str">
        <f t="shared" si="1"/>
        <v>LT1NT1_D4+1</v>
      </c>
      <c r="B20" s="51" t="str">
        <f t="shared" si="2"/>
        <v>LT1NT1_D4+2</v>
      </c>
      <c r="C20" s="51" t="str">
        <f t="shared" si="3"/>
        <v>LT1NT1_D4+3</v>
      </c>
      <c r="D20" s="51" t="str">
        <f t="shared" si="4"/>
        <v>LT1NT1_D4+4</v>
      </c>
      <c r="F20" s="110" t="s">
        <v>365</v>
      </c>
      <c r="G20" s="53"/>
      <c r="H20" s="53" t="s">
        <v>381</v>
      </c>
      <c r="I20" s="54" t="s">
        <v>382</v>
      </c>
      <c r="J20" s="54" t="s">
        <v>377</v>
      </c>
      <c r="K20" s="54"/>
      <c r="L20" s="54" t="s">
        <v>380</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48">
        <v>4.4444444444444446</v>
      </c>
      <c r="AM20" s="60"/>
      <c r="AN20" s="61">
        <f t="shared" si="7"/>
        <v>2.5</v>
      </c>
      <c r="AO20" s="57">
        <f t="shared" si="0"/>
        <v>20750</v>
      </c>
      <c r="AP20" s="57">
        <f t="shared" si="0"/>
        <v>9750</v>
      </c>
      <c r="AQ20" s="57">
        <f t="shared" si="0"/>
        <v>6750</v>
      </c>
      <c r="AR20" s="57">
        <f t="shared" si="0"/>
        <v>4500</v>
      </c>
      <c r="AS20" s="57">
        <f t="shared" si="5"/>
        <v>20800</v>
      </c>
      <c r="AT20" s="57">
        <f t="shared" si="5"/>
        <v>9800</v>
      </c>
      <c r="AU20" s="57">
        <f t="shared" si="5"/>
        <v>6800</v>
      </c>
      <c r="AV20" s="57">
        <f t="shared" si="5"/>
        <v>4500</v>
      </c>
      <c r="AW20" s="62"/>
      <c r="AX20" s="110" t="s">
        <v>365</v>
      </c>
      <c r="AY20" s="63"/>
      <c r="AZ20" s="64">
        <v>1080</v>
      </c>
    </row>
    <row r="21" spans="1:188" s="110" customFormat="1" ht="31.5" x14ac:dyDescent="0.25">
      <c r="A21" s="51" t="str">
        <f t="shared" si="1"/>
        <v>LT1NT1_D5+1</v>
      </c>
      <c r="B21" s="51" t="str">
        <f t="shared" si="2"/>
        <v>LT1NT1_D5+2</v>
      </c>
      <c r="C21" s="51" t="str">
        <f t="shared" si="3"/>
        <v>LT1NT1_D5+3</v>
      </c>
      <c r="D21" s="51" t="str">
        <f t="shared" si="4"/>
        <v>LT1NT1_D5+4</v>
      </c>
      <c r="F21" s="110" t="s">
        <v>365</v>
      </c>
      <c r="G21" s="53"/>
      <c r="H21" s="53" t="s">
        <v>383</v>
      </c>
      <c r="I21" s="54" t="s">
        <v>384</v>
      </c>
      <c r="J21" s="54" t="s">
        <v>385</v>
      </c>
      <c r="K21" s="54"/>
      <c r="L21" s="54" t="s">
        <v>386</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48">
        <v>3.5555555555555554</v>
      </c>
      <c r="AM21" s="60"/>
      <c r="AN21" s="61">
        <f t="shared" si="7"/>
        <v>2</v>
      </c>
      <c r="AO21" s="57">
        <f t="shared" si="0"/>
        <v>18000</v>
      </c>
      <c r="AP21" s="57">
        <f t="shared" si="0"/>
        <v>7800</v>
      </c>
      <c r="AQ21" s="57">
        <f t="shared" si="0"/>
        <v>5400</v>
      </c>
      <c r="AR21" s="57">
        <f t="shared" si="0"/>
        <v>3600</v>
      </c>
      <c r="AS21" s="57">
        <f t="shared" si="5"/>
        <v>18000</v>
      </c>
      <c r="AT21" s="57">
        <f t="shared" si="5"/>
        <v>7800</v>
      </c>
      <c r="AU21" s="57">
        <f t="shared" si="5"/>
        <v>5400</v>
      </c>
      <c r="AV21" s="57">
        <f t="shared" si="5"/>
        <v>3600</v>
      </c>
      <c r="AW21" s="62"/>
      <c r="AX21" s="110" t="s">
        <v>365</v>
      </c>
      <c r="AY21" s="63"/>
      <c r="AZ21" s="64">
        <v>1080</v>
      </c>
    </row>
    <row r="22" spans="1:188" s="110" customFormat="1" ht="31.5" x14ac:dyDescent="0.25">
      <c r="A22" s="51" t="str">
        <f t="shared" si="1"/>
        <v>LT1NT1_D6+1</v>
      </c>
      <c r="B22" s="51" t="str">
        <f t="shared" si="2"/>
        <v>LT1NT1_D6+2</v>
      </c>
      <c r="C22" s="51" t="str">
        <f t="shared" si="3"/>
        <v>LT1NT1_D6+3</v>
      </c>
      <c r="D22" s="51" t="str">
        <f t="shared" si="4"/>
        <v>LT1NT1_D6+4</v>
      </c>
      <c r="F22" s="110" t="s">
        <v>365</v>
      </c>
      <c r="G22" s="53"/>
      <c r="H22" s="53" t="s">
        <v>387</v>
      </c>
      <c r="I22" s="54" t="s">
        <v>388</v>
      </c>
      <c r="J22" s="54" t="s">
        <v>380</v>
      </c>
      <c r="K22" s="54"/>
      <c r="L22" s="54" t="s">
        <v>389</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48">
        <v>4.4444444444444446</v>
      </c>
      <c r="AM22" s="60"/>
      <c r="AN22" s="61">
        <f t="shared" si="7"/>
        <v>2.5</v>
      </c>
      <c r="AO22" s="57">
        <f t="shared" si="0"/>
        <v>20750</v>
      </c>
      <c r="AP22" s="57">
        <f t="shared" si="0"/>
        <v>9750</v>
      </c>
      <c r="AQ22" s="57">
        <f t="shared" si="0"/>
        <v>5750</v>
      </c>
      <c r="AR22" s="57">
        <f t="shared" si="0"/>
        <v>4500</v>
      </c>
      <c r="AS22" s="57">
        <f t="shared" si="5"/>
        <v>20800</v>
      </c>
      <c r="AT22" s="57">
        <f t="shared" si="5"/>
        <v>9800</v>
      </c>
      <c r="AU22" s="57">
        <f t="shared" si="5"/>
        <v>5800</v>
      </c>
      <c r="AV22" s="57">
        <f t="shared" si="5"/>
        <v>4500</v>
      </c>
      <c r="AW22" s="62"/>
      <c r="AX22" s="110" t="s">
        <v>365</v>
      </c>
      <c r="AY22" s="63"/>
      <c r="AZ22" s="64">
        <v>1080</v>
      </c>
    </row>
    <row r="23" spans="1:188" s="110" customFormat="1" ht="20.100000000000001" customHeight="1" x14ac:dyDescent="0.25">
      <c r="A23" s="53" t="str">
        <f t="shared" si="1"/>
        <v>LT1NT1_D7+1</v>
      </c>
      <c r="B23" s="54" t="str">
        <f t="shared" si="2"/>
        <v>LT1NT1_D7+2</v>
      </c>
      <c r="C23" s="157" t="str">
        <f t="shared" si="3"/>
        <v>LT1NT1_D7+3</v>
      </c>
      <c r="D23" s="62" t="str">
        <f t="shared" si="4"/>
        <v>LT1NT1_D7+4</v>
      </c>
      <c r="E23" s="150"/>
      <c r="F23" s="110" t="s">
        <v>365</v>
      </c>
      <c r="G23" s="158"/>
      <c r="H23" s="158" t="s">
        <v>390</v>
      </c>
      <c r="I23" s="54" t="s">
        <v>391</v>
      </c>
      <c r="J23" s="158" t="s">
        <v>389</v>
      </c>
      <c r="K23" s="158"/>
      <c r="L23" s="110" t="s">
        <v>392</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48">
        <v>4.1142857142857148</v>
      </c>
      <c r="AM23" s="159"/>
      <c r="AN23" s="61">
        <f t="shared" si="7"/>
        <v>2.2999999999999998</v>
      </c>
      <c r="AO23" s="57">
        <f t="shared" si="0"/>
        <v>16560</v>
      </c>
      <c r="AP23" s="57">
        <f t="shared" si="0"/>
        <v>8049.9999999999991</v>
      </c>
      <c r="AQ23" s="57">
        <f t="shared" si="0"/>
        <v>5290</v>
      </c>
      <c r="AR23" s="57">
        <f t="shared" si="0"/>
        <v>4140</v>
      </c>
      <c r="AS23" s="57">
        <f t="shared" si="5"/>
        <v>16600</v>
      </c>
      <c r="AT23" s="57">
        <f t="shared" si="5"/>
        <v>8100</v>
      </c>
      <c r="AU23" s="57">
        <f t="shared" si="5"/>
        <v>5300</v>
      </c>
      <c r="AV23" s="57">
        <f t="shared" si="5"/>
        <v>4100</v>
      </c>
      <c r="AW23" s="110" t="e">
        <f>VLOOKUP($H23,#REF!,3,0)</f>
        <v>#REF!</v>
      </c>
      <c r="AX23" s="110" t="s">
        <v>365</v>
      </c>
      <c r="AZ23" s="110">
        <v>1080</v>
      </c>
      <c r="GB23" s="53"/>
      <c r="GC23" s="54"/>
      <c r="GD23" s="157"/>
      <c r="GE23" s="62"/>
      <c r="GF23" s="150"/>
    </row>
    <row r="24" spans="1:188" s="110" customFormat="1" ht="31.5" x14ac:dyDescent="0.25">
      <c r="A24" s="51" t="str">
        <f t="shared" si="1"/>
        <v>LT1NT1_D8+1</v>
      </c>
      <c r="B24" s="51" t="str">
        <f t="shared" si="2"/>
        <v>LT1NT1_D8+2</v>
      </c>
      <c r="C24" s="51" t="str">
        <f t="shared" si="3"/>
        <v>LT1NT1_D8+3</v>
      </c>
      <c r="D24" s="51" t="str">
        <f t="shared" si="4"/>
        <v>LT1NT1_D8+4</v>
      </c>
      <c r="F24" s="110" t="s">
        <v>365</v>
      </c>
      <c r="G24" s="53"/>
      <c r="H24" s="53" t="s">
        <v>393</v>
      </c>
      <c r="I24" s="54" t="s">
        <v>394</v>
      </c>
      <c r="J24" s="54" t="s">
        <v>392</v>
      </c>
      <c r="K24" s="54"/>
      <c r="L24" s="54" t="s">
        <v>395</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48">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10" t="s">
        <v>365</v>
      </c>
      <c r="AY24" s="63"/>
      <c r="AZ24" s="64">
        <v>1080</v>
      </c>
    </row>
    <row r="25" spans="1:188" s="110" customFormat="1" ht="31.5" x14ac:dyDescent="0.25">
      <c r="A25" s="51" t="str">
        <f t="shared" si="1"/>
        <v>LT1NT1_D9+1</v>
      </c>
      <c r="B25" s="51" t="str">
        <f t="shared" si="2"/>
        <v>LT1NT1_D9+2</v>
      </c>
      <c r="C25" s="51" t="str">
        <f t="shared" si="3"/>
        <v>LT1NT1_D9+3</v>
      </c>
      <c r="D25" s="51" t="str">
        <f t="shared" si="4"/>
        <v>LT1NT1_D9+4</v>
      </c>
      <c r="F25" s="110" t="s">
        <v>365</v>
      </c>
      <c r="G25" s="53"/>
      <c r="H25" s="53" t="s">
        <v>396</v>
      </c>
      <c r="I25" s="54" t="s">
        <v>397</v>
      </c>
      <c r="J25" s="54" t="s">
        <v>398</v>
      </c>
      <c r="K25" s="54"/>
      <c r="L25" s="54" t="s">
        <v>399</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48">
        <v>3.3306982872200268</v>
      </c>
      <c r="AM25" s="60"/>
      <c r="AN25" s="61">
        <f t="shared" si="7"/>
        <v>1.9</v>
      </c>
      <c r="AO25" s="57">
        <f t="shared" si="0"/>
        <v>13680</v>
      </c>
      <c r="AP25" s="57">
        <f t="shared" si="0"/>
        <v>6270</v>
      </c>
      <c r="AQ25" s="57">
        <f t="shared" si="0"/>
        <v>4370</v>
      </c>
      <c r="AR25" s="57">
        <f t="shared" si="0"/>
        <v>3420</v>
      </c>
      <c r="AS25" s="57">
        <f t="shared" si="5"/>
        <v>13700</v>
      </c>
      <c r="AT25" s="57">
        <f t="shared" si="5"/>
        <v>6300</v>
      </c>
      <c r="AU25" s="57">
        <f t="shared" si="5"/>
        <v>4400</v>
      </c>
      <c r="AV25" s="57">
        <f t="shared" si="5"/>
        <v>3400</v>
      </c>
      <c r="AW25" s="62"/>
      <c r="AX25" s="110" t="s">
        <v>365</v>
      </c>
      <c r="AY25" s="63"/>
      <c r="AZ25" s="64">
        <v>1080</v>
      </c>
    </row>
    <row r="26" spans="1:188" s="110" customFormat="1" ht="34.5" customHeight="1" x14ac:dyDescent="0.25">
      <c r="A26" s="51" t="str">
        <f t="shared" si="1"/>
        <v>LT1NT1_D10+1</v>
      </c>
      <c r="B26" s="51" t="str">
        <f t="shared" si="2"/>
        <v>LT1NT1_D10+2</v>
      </c>
      <c r="C26" s="51" t="str">
        <f t="shared" si="3"/>
        <v>LT1NT1_D10+3</v>
      </c>
      <c r="D26" s="51" t="str">
        <f t="shared" si="4"/>
        <v>LT1NT1_D10+4</v>
      </c>
      <c r="F26" s="110" t="s">
        <v>365</v>
      </c>
      <c r="G26" s="53"/>
      <c r="H26" s="53" t="s">
        <v>400</v>
      </c>
      <c r="I26" s="54" t="s">
        <v>401</v>
      </c>
      <c r="J26" s="54" t="s">
        <v>402</v>
      </c>
      <c r="K26" s="54"/>
      <c r="L26" s="54" t="s">
        <v>403</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48">
        <v>4.4102564102564106</v>
      </c>
      <c r="AM26" s="60"/>
      <c r="AN26" s="61">
        <f t="shared" si="7"/>
        <v>2.5</v>
      </c>
      <c r="AO26" s="57">
        <f t="shared" si="0"/>
        <v>13250</v>
      </c>
      <c r="AP26" s="57">
        <f t="shared" si="0"/>
        <v>6500</v>
      </c>
      <c r="AQ26" s="57">
        <f t="shared" si="0"/>
        <v>5250</v>
      </c>
      <c r="AR26" s="57">
        <f t="shared" si="0"/>
        <v>4500</v>
      </c>
      <c r="AS26" s="57">
        <f t="shared" si="5"/>
        <v>13300</v>
      </c>
      <c r="AT26" s="57">
        <f t="shared" si="5"/>
        <v>6500</v>
      </c>
      <c r="AU26" s="57">
        <f t="shared" si="5"/>
        <v>5300</v>
      </c>
      <c r="AV26" s="57">
        <f t="shared" si="5"/>
        <v>4500</v>
      </c>
      <c r="AW26" s="62"/>
      <c r="AX26" s="110" t="s">
        <v>365</v>
      </c>
      <c r="AY26" s="160"/>
      <c r="AZ26" s="161">
        <v>1080</v>
      </c>
    </row>
    <row r="27" spans="1:188" s="110" customFormat="1" ht="47.25" x14ac:dyDescent="0.25">
      <c r="A27" s="51" t="str">
        <f t="shared" si="1"/>
        <v>LT1NT1_D11+1</v>
      </c>
      <c r="B27" s="51" t="str">
        <f t="shared" si="2"/>
        <v>LT1NT1_D11+2</v>
      </c>
      <c r="C27" s="51" t="str">
        <f t="shared" si="3"/>
        <v>LT1NT1_D11+3</v>
      </c>
      <c r="D27" s="51" t="str">
        <f t="shared" si="4"/>
        <v>LT1NT1_D11+4</v>
      </c>
      <c r="F27" s="110" t="s">
        <v>365</v>
      </c>
      <c r="G27" s="53"/>
      <c r="H27" s="53" t="s">
        <v>404</v>
      </c>
      <c r="I27" s="54" t="s">
        <v>405</v>
      </c>
      <c r="J27" s="54" t="s">
        <v>403</v>
      </c>
      <c r="K27" s="54"/>
      <c r="L27" s="54" t="s">
        <v>406</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48">
        <v>4.4330259112867818</v>
      </c>
      <c r="AM27" s="60"/>
      <c r="AN27" s="61">
        <f t="shared" si="7"/>
        <v>2.5</v>
      </c>
      <c r="AO27" s="57">
        <f t="shared" si="0"/>
        <v>18000</v>
      </c>
      <c r="AP27" s="57">
        <f t="shared" si="0"/>
        <v>8250</v>
      </c>
      <c r="AQ27" s="57">
        <f t="shared" si="0"/>
        <v>5750</v>
      </c>
      <c r="AR27" s="57">
        <f t="shared" si="0"/>
        <v>4500</v>
      </c>
      <c r="AS27" s="57">
        <f t="shared" si="5"/>
        <v>18000</v>
      </c>
      <c r="AT27" s="57">
        <f t="shared" si="5"/>
        <v>8300</v>
      </c>
      <c r="AU27" s="57">
        <f t="shared" si="5"/>
        <v>5800</v>
      </c>
      <c r="AV27" s="57">
        <f t="shared" si="5"/>
        <v>4500</v>
      </c>
      <c r="AW27" s="62"/>
      <c r="AX27" s="110" t="s">
        <v>365</v>
      </c>
      <c r="AY27" s="63"/>
      <c r="AZ27" s="64">
        <v>1080</v>
      </c>
    </row>
    <row r="28" spans="1:188" s="110" customFormat="1" ht="58.5" customHeight="1" x14ac:dyDescent="0.25">
      <c r="A28" s="51" t="str">
        <f t="shared" si="1"/>
        <v>LT1NT1_D12+1</v>
      </c>
      <c r="B28" s="51" t="str">
        <f t="shared" si="2"/>
        <v>LT1NT1_D12+2</v>
      </c>
      <c r="C28" s="51" t="str">
        <f t="shared" si="3"/>
        <v>LT1NT1_D12+3</v>
      </c>
      <c r="D28" s="51" t="str">
        <f t="shared" si="4"/>
        <v>LT1NT1_D12+4</v>
      </c>
      <c r="F28" s="110" t="s">
        <v>365</v>
      </c>
      <c r="G28" s="53"/>
      <c r="H28" s="53" t="s">
        <v>407</v>
      </c>
      <c r="I28" s="54" t="s">
        <v>408</v>
      </c>
      <c r="J28" s="54" t="s">
        <v>406</v>
      </c>
      <c r="K28" s="54"/>
      <c r="L28" s="54" t="s">
        <v>370</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48">
        <v>4.4444444444444446</v>
      </c>
      <c r="AM28" s="60"/>
      <c r="AN28" s="61">
        <f t="shared" si="7"/>
        <v>2.5</v>
      </c>
      <c r="AO28" s="57">
        <f t="shared" si="0"/>
        <v>20750</v>
      </c>
      <c r="AP28" s="57">
        <f t="shared" si="0"/>
        <v>9000</v>
      </c>
      <c r="AQ28" s="57">
        <f t="shared" si="0"/>
        <v>5750</v>
      </c>
      <c r="AR28" s="57">
        <f t="shared" si="0"/>
        <v>4500</v>
      </c>
      <c r="AS28" s="57">
        <f t="shared" si="5"/>
        <v>20800</v>
      </c>
      <c r="AT28" s="57">
        <f t="shared" si="5"/>
        <v>9000</v>
      </c>
      <c r="AU28" s="57">
        <f t="shared" si="5"/>
        <v>5800</v>
      </c>
      <c r="AV28" s="57">
        <f t="shared" si="5"/>
        <v>4500</v>
      </c>
      <c r="AW28" s="62"/>
      <c r="AX28" s="110" t="s">
        <v>365</v>
      </c>
      <c r="AY28" s="63"/>
      <c r="AZ28" s="64">
        <v>1080</v>
      </c>
    </row>
    <row r="29" spans="1:188" s="110" customFormat="1" ht="31.5" x14ac:dyDescent="0.25">
      <c r="A29" s="51" t="str">
        <f t="shared" si="1"/>
        <v>LT2NT2+1</v>
      </c>
      <c r="B29" s="51" t="str">
        <f t="shared" si="2"/>
        <v>LT2NT2+2</v>
      </c>
      <c r="C29" s="51" t="str">
        <f t="shared" si="3"/>
        <v>LT2NT2+3</v>
      </c>
      <c r="D29" s="51" t="str">
        <f t="shared" si="4"/>
        <v>LT2NT2+4</v>
      </c>
      <c r="F29" s="110" t="s">
        <v>365</v>
      </c>
      <c r="G29" s="53">
        <v>2</v>
      </c>
      <c r="H29" s="53" t="s">
        <v>409</v>
      </c>
      <c r="I29" s="54" t="s">
        <v>410</v>
      </c>
      <c r="J29" s="54" t="s">
        <v>411</v>
      </c>
      <c r="K29" s="54"/>
      <c r="L29" s="54" t="s">
        <v>412</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48">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10" t="s">
        <v>365</v>
      </c>
      <c r="AY29" s="63"/>
      <c r="AZ29" s="64">
        <v>780</v>
      </c>
    </row>
    <row r="30" spans="1:188" s="110" customFormat="1" ht="31.5" x14ac:dyDescent="0.25">
      <c r="A30" s="51" t="str">
        <f t="shared" si="1"/>
        <v>LT3NT1+1</v>
      </c>
      <c r="B30" s="51" t="str">
        <f t="shared" si="2"/>
        <v>LT3NT1+2</v>
      </c>
      <c r="C30" s="51" t="str">
        <f t="shared" si="3"/>
        <v>LT3NT1+3</v>
      </c>
      <c r="D30" s="51" t="str">
        <f t="shared" si="4"/>
        <v>LT3NT1+4</v>
      </c>
      <c r="F30" s="110" t="s">
        <v>365</v>
      </c>
      <c r="G30" s="53">
        <v>3</v>
      </c>
      <c r="H30" s="53" t="s">
        <v>413</v>
      </c>
      <c r="I30" s="54" t="s">
        <v>414</v>
      </c>
      <c r="J30" s="54" t="s">
        <v>368</v>
      </c>
      <c r="K30" s="54"/>
      <c r="L30" s="54" t="s">
        <v>415</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48">
        <v>4.0112318840579713</v>
      </c>
      <c r="AM30" s="60"/>
      <c r="AN30" s="61">
        <f t="shared" si="7"/>
        <v>2.2999999999999998</v>
      </c>
      <c r="AO30" s="57">
        <f t="shared" si="0"/>
        <v>23000</v>
      </c>
      <c r="AP30" s="57">
        <f t="shared" si="0"/>
        <v>8280</v>
      </c>
      <c r="AQ30" s="57">
        <f t="shared" si="0"/>
        <v>5290</v>
      </c>
      <c r="AR30" s="57">
        <f t="shared" si="0"/>
        <v>3679.9999999999995</v>
      </c>
      <c r="AS30" s="57">
        <f t="shared" si="5"/>
        <v>23000</v>
      </c>
      <c r="AT30" s="57">
        <f t="shared" si="5"/>
        <v>8300</v>
      </c>
      <c r="AU30" s="57">
        <f t="shared" si="5"/>
        <v>5300</v>
      </c>
      <c r="AV30" s="57">
        <f t="shared" si="5"/>
        <v>3700</v>
      </c>
      <c r="AW30" s="62"/>
      <c r="AX30" s="110" t="s">
        <v>365</v>
      </c>
      <c r="AY30" s="63"/>
      <c r="AZ30" s="64">
        <v>960</v>
      </c>
    </row>
    <row r="31" spans="1:188" s="110" customFormat="1" x14ac:dyDescent="0.25">
      <c r="A31" s="51" t="str">
        <f t="shared" si="1"/>
        <v>LT4NT2+1</v>
      </c>
      <c r="B31" s="51" t="str">
        <f t="shared" si="2"/>
        <v>LT4NT2+2</v>
      </c>
      <c r="C31" s="51" t="str">
        <f t="shared" si="3"/>
        <v>LT4NT2+3</v>
      </c>
      <c r="D31" s="51" t="str">
        <f t="shared" si="4"/>
        <v>LT4NT2+4</v>
      </c>
      <c r="F31" s="110" t="s">
        <v>365</v>
      </c>
      <c r="G31" s="53">
        <v>4</v>
      </c>
      <c r="H31" s="53" t="s">
        <v>416</v>
      </c>
      <c r="I31" s="54" t="s">
        <v>417</v>
      </c>
      <c r="J31" s="54" t="s">
        <v>368</v>
      </c>
      <c r="K31" s="54"/>
      <c r="L31" s="54" t="s">
        <v>412</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48"/>
      <c r="AM31" s="60"/>
      <c r="AN31" s="60"/>
      <c r="AO31" s="57">
        <f t="shared" si="0"/>
        <v>0</v>
      </c>
      <c r="AP31" s="57">
        <f t="shared" si="0"/>
        <v>0</v>
      </c>
      <c r="AQ31" s="57">
        <f t="shared" si="0"/>
        <v>0</v>
      </c>
      <c r="AR31" s="57">
        <f t="shared" si="0"/>
        <v>0</v>
      </c>
      <c r="AS31" s="57"/>
      <c r="AT31" s="57"/>
      <c r="AU31" s="57"/>
      <c r="AV31" s="57"/>
      <c r="AW31" s="62"/>
      <c r="AX31" s="110" t="s">
        <v>365</v>
      </c>
      <c r="AY31" s="63"/>
      <c r="AZ31" s="64"/>
    </row>
    <row r="32" spans="1:188" s="110" customFormat="1" ht="20.100000000000001" customHeight="1" x14ac:dyDescent="0.25">
      <c r="A32" s="51" t="str">
        <f t="shared" si="1"/>
        <v>LT4NT2_D1+1</v>
      </c>
      <c r="B32" s="51" t="str">
        <f t="shared" si="2"/>
        <v>LT4NT2_D1+2</v>
      </c>
      <c r="C32" s="51" t="str">
        <f t="shared" si="3"/>
        <v>LT4NT2_D1+3</v>
      </c>
      <c r="D32" s="51" t="str">
        <f t="shared" si="4"/>
        <v>LT4NT2_D1+4</v>
      </c>
      <c r="F32" s="110" t="s">
        <v>365</v>
      </c>
      <c r="G32" s="53"/>
      <c r="H32" s="53" t="s">
        <v>418</v>
      </c>
      <c r="I32" s="54" t="s">
        <v>419</v>
      </c>
      <c r="J32" s="54" t="s">
        <v>368</v>
      </c>
      <c r="K32" s="54"/>
      <c r="L32" s="54" t="s">
        <v>420</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48">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62" t="s">
        <v>365</v>
      </c>
      <c r="AY32" s="163"/>
      <c r="AZ32" s="161">
        <v>1080</v>
      </c>
    </row>
    <row r="33" spans="1:52" s="110" customFormat="1" ht="39" customHeight="1" x14ac:dyDescent="0.25">
      <c r="A33" s="51" t="str">
        <f t="shared" si="1"/>
        <v>LT4NT2_D2+1</v>
      </c>
      <c r="B33" s="51" t="str">
        <f t="shared" si="2"/>
        <v>LT4NT2_D2+2</v>
      </c>
      <c r="C33" s="51" t="str">
        <f t="shared" si="3"/>
        <v>LT4NT2_D2+3</v>
      </c>
      <c r="D33" s="51" t="str">
        <f t="shared" si="4"/>
        <v>LT4NT2_D2+4</v>
      </c>
      <c r="F33" s="110" t="s">
        <v>365</v>
      </c>
      <c r="G33" s="53"/>
      <c r="H33" s="53" t="s">
        <v>421</v>
      </c>
      <c r="I33" s="54" t="s">
        <v>422</v>
      </c>
      <c r="J33" s="54" t="s">
        <v>423</v>
      </c>
      <c r="K33" s="54"/>
      <c r="L33" s="54" t="s">
        <v>412</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48">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64" t="s">
        <v>365</v>
      </c>
      <c r="AY33" s="163"/>
      <c r="AZ33" s="161">
        <v>1080</v>
      </c>
    </row>
    <row r="34" spans="1:52" s="110" customFormat="1" x14ac:dyDescent="0.25">
      <c r="A34" s="51" t="str">
        <f t="shared" si="1"/>
        <v>LT5NT1+1</v>
      </c>
      <c r="B34" s="51" t="str">
        <f t="shared" si="2"/>
        <v>LT5NT1+2</v>
      </c>
      <c r="C34" s="51" t="str">
        <f t="shared" si="3"/>
        <v>LT5NT1+3</v>
      </c>
      <c r="D34" s="51" t="str">
        <f t="shared" si="4"/>
        <v>LT5NT1+4</v>
      </c>
      <c r="F34" s="110" t="s">
        <v>365</v>
      </c>
      <c r="G34" s="53">
        <v>5</v>
      </c>
      <c r="H34" s="53" t="s">
        <v>424</v>
      </c>
      <c r="I34" s="54" t="s">
        <v>425</v>
      </c>
      <c r="J34" s="54" t="s">
        <v>368</v>
      </c>
      <c r="K34" s="54"/>
      <c r="L34" s="54" t="s">
        <v>426</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48"/>
      <c r="AM34" s="60"/>
      <c r="AN34" s="60"/>
      <c r="AO34" s="57">
        <f t="shared" si="0"/>
        <v>0</v>
      </c>
      <c r="AP34" s="57">
        <f t="shared" si="0"/>
        <v>0</v>
      </c>
      <c r="AQ34" s="57">
        <f t="shared" si="0"/>
        <v>0</v>
      </c>
      <c r="AR34" s="57">
        <f t="shared" si="0"/>
        <v>0</v>
      </c>
      <c r="AS34" s="57"/>
      <c r="AT34" s="57"/>
      <c r="AU34" s="57"/>
      <c r="AV34" s="57"/>
      <c r="AW34" s="62"/>
      <c r="AX34" s="110" t="s">
        <v>365</v>
      </c>
      <c r="AY34" s="63"/>
      <c r="AZ34" s="64"/>
    </row>
    <row r="35" spans="1:52" s="110" customFormat="1" ht="31.5" x14ac:dyDescent="0.25">
      <c r="A35" s="51" t="str">
        <f t="shared" si="1"/>
        <v>LT5NT1_D1+1</v>
      </c>
      <c r="B35" s="51" t="str">
        <f t="shared" si="2"/>
        <v>LT5NT1_D1+2</v>
      </c>
      <c r="C35" s="51" t="str">
        <f t="shared" si="3"/>
        <v>LT5NT1_D1+3</v>
      </c>
      <c r="D35" s="51" t="str">
        <f t="shared" si="4"/>
        <v>LT5NT1_D1+4</v>
      </c>
      <c r="F35" s="110" t="s">
        <v>365</v>
      </c>
      <c r="G35" s="53"/>
      <c r="H35" s="53" t="s">
        <v>427</v>
      </c>
      <c r="I35" s="54" t="s">
        <v>428</v>
      </c>
      <c r="J35" s="54" t="s">
        <v>368</v>
      </c>
      <c r="K35" s="54"/>
      <c r="L35" s="54" t="s">
        <v>429</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48">
        <v>4.9981884057971016</v>
      </c>
      <c r="AM35" s="60"/>
      <c r="AN35" s="61">
        <f>ROUNDDOWN(AL35*$AN$10/$AL$10,1)</f>
        <v>2.9</v>
      </c>
      <c r="AO35" s="57">
        <f t="shared" si="0"/>
        <v>26100</v>
      </c>
      <c r="AP35" s="57">
        <f t="shared" si="0"/>
        <v>10440</v>
      </c>
      <c r="AQ35" s="57">
        <f t="shared" si="0"/>
        <v>6670</v>
      </c>
      <c r="AR35" s="57">
        <f t="shared" si="0"/>
        <v>4640</v>
      </c>
      <c r="AS35" s="57">
        <f t="shared" si="5"/>
        <v>26100</v>
      </c>
      <c r="AT35" s="57">
        <f t="shared" si="5"/>
        <v>10400</v>
      </c>
      <c r="AU35" s="57">
        <f t="shared" si="5"/>
        <v>6700</v>
      </c>
      <c r="AV35" s="57">
        <f t="shared" si="5"/>
        <v>4600</v>
      </c>
      <c r="AW35" s="62"/>
      <c r="AX35" s="110" t="s">
        <v>365</v>
      </c>
      <c r="AY35" s="63"/>
      <c r="AZ35" s="64">
        <v>960</v>
      </c>
    </row>
    <row r="36" spans="1:52" s="110" customFormat="1" ht="31.5" x14ac:dyDescent="0.25">
      <c r="A36" s="51" t="str">
        <f t="shared" si="1"/>
        <v>LT5NT1_D2+1</v>
      </c>
      <c r="B36" s="51" t="str">
        <f t="shared" si="2"/>
        <v>LT5NT1_D2+2</v>
      </c>
      <c r="C36" s="51" t="str">
        <f t="shared" si="3"/>
        <v>LT5NT1_D2+3</v>
      </c>
      <c r="D36" s="51" t="str">
        <f t="shared" si="4"/>
        <v>LT5NT1_D2+4</v>
      </c>
      <c r="F36" s="110" t="s">
        <v>365</v>
      </c>
      <c r="G36" s="53"/>
      <c r="H36" s="53" t="s">
        <v>430</v>
      </c>
      <c r="I36" s="54" t="s">
        <v>431</v>
      </c>
      <c r="J36" s="54" t="s">
        <v>429</v>
      </c>
      <c r="K36" s="54"/>
      <c r="L36" s="54" t="s">
        <v>432</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48">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10" t="s">
        <v>365</v>
      </c>
      <c r="AY36" s="63"/>
      <c r="AZ36" s="64">
        <v>960</v>
      </c>
    </row>
    <row r="37" spans="1:52" s="110" customFormat="1" ht="31.5" x14ac:dyDescent="0.25">
      <c r="A37" s="51" t="str">
        <f t="shared" si="1"/>
        <v>LT5NT1_D3+1</v>
      </c>
      <c r="B37" s="51" t="str">
        <f t="shared" si="2"/>
        <v>LT5NT1_D3+2</v>
      </c>
      <c r="C37" s="51" t="str">
        <f t="shared" si="3"/>
        <v>LT5NT1_D3+3</v>
      </c>
      <c r="D37" s="51" t="str">
        <f t="shared" si="4"/>
        <v>LT5NT1_D3+4</v>
      </c>
      <c r="F37" s="110" t="s">
        <v>365</v>
      </c>
      <c r="G37" s="53"/>
      <c r="H37" s="53" t="s">
        <v>433</v>
      </c>
      <c r="I37" s="54" t="s">
        <v>434</v>
      </c>
      <c r="J37" s="54" t="s">
        <v>435</v>
      </c>
      <c r="K37" s="54"/>
      <c r="L37" s="54" t="s">
        <v>436</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48">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10" t="s">
        <v>365</v>
      </c>
      <c r="AY37" s="63"/>
      <c r="AZ37" s="64">
        <v>780</v>
      </c>
    </row>
    <row r="38" spans="1:52" s="110" customFormat="1" ht="31.5" x14ac:dyDescent="0.25">
      <c r="A38" s="51" t="str">
        <f t="shared" si="1"/>
        <v>LT5NT1_D4+1</v>
      </c>
      <c r="B38" s="51" t="str">
        <f t="shared" si="2"/>
        <v>LT5NT1_D4+2</v>
      </c>
      <c r="C38" s="51" t="str">
        <f t="shared" si="3"/>
        <v>LT5NT1_D4+3</v>
      </c>
      <c r="D38" s="51" t="str">
        <f t="shared" si="4"/>
        <v>LT5NT1_D4+4</v>
      </c>
      <c r="F38" s="110" t="s">
        <v>365</v>
      </c>
      <c r="G38" s="53"/>
      <c r="H38" s="53" t="s">
        <v>437</v>
      </c>
      <c r="I38" s="54" t="s">
        <v>438</v>
      </c>
      <c r="J38" s="54" t="s">
        <v>439</v>
      </c>
      <c r="K38" s="54"/>
      <c r="L38" s="54" t="s">
        <v>440</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48">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10" t="s">
        <v>365</v>
      </c>
      <c r="AY38" s="63"/>
      <c r="AZ38" s="64">
        <v>780</v>
      </c>
    </row>
    <row r="39" spans="1:52" s="110" customFormat="1" ht="31.5" x14ac:dyDescent="0.25">
      <c r="A39" s="51" t="str">
        <f t="shared" si="1"/>
        <v>LT5NT1_D5+1</v>
      </c>
      <c r="B39" s="51" t="str">
        <f t="shared" si="2"/>
        <v>LT5NT1_D5+2</v>
      </c>
      <c r="C39" s="51" t="str">
        <f t="shared" si="3"/>
        <v>LT5NT1_D5+3</v>
      </c>
      <c r="D39" s="51" t="str">
        <f t="shared" si="4"/>
        <v>LT5NT1_D5+4</v>
      </c>
      <c r="F39" s="110" t="s">
        <v>365</v>
      </c>
      <c r="G39" s="53"/>
      <c r="H39" s="53" t="s">
        <v>441</v>
      </c>
      <c r="I39" s="54" t="s">
        <v>442</v>
      </c>
      <c r="J39" s="54" t="s">
        <v>440</v>
      </c>
      <c r="K39" s="54"/>
      <c r="L39" s="54" t="s">
        <v>443</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48">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10" t="s">
        <v>365</v>
      </c>
      <c r="AY39" s="63"/>
      <c r="AZ39" s="64">
        <v>780</v>
      </c>
    </row>
    <row r="40" spans="1:52" s="110" customFormat="1" ht="31.5" x14ac:dyDescent="0.25">
      <c r="A40" s="51" t="str">
        <f t="shared" si="1"/>
        <v>LT5NT1_D6+1</v>
      </c>
      <c r="B40" s="51" t="str">
        <f t="shared" si="2"/>
        <v>LT5NT1_D6+2</v>
      </c>
      <c r="C40" s="51" t="str">
        <f t="shared" si="3"/>
        <v>LT5NT1_D6+3</v>
      </c>
      <c r="D40" s="51" t="str">
        <f t="shared" si="4"/>
        <v>LT5NT1_D6+4</v>
      </c>
      <c r="F40" s="110" t="s">
        <v>365</v>
      </c>
      <c r="G40" s="53"/>
      <c r="H40" s="53" t="s">
        <v>444</v>
      </c>
      <c r="I40" s="54" t="s">
        <v>445</v>
      </c>
      <c r="J40" s="54" t="s">
        <v>446</v>
      </c>
      <c r="K40" s="54"/>
      <c r="L40" s="54" t="s">
        <v>426</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48">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10" t="s">
        <v>365</v>
      </c>
      <c r="AY40" s="63"/>
      <c r="AZ40" s="64">
        <v>780</v>
      </c>
    </row>
    <row r="41" spans="1:52" s="110" customFormat="1" ht="31.5" x14ac:dyDescent="0.25">
      <c r="A41" s="51" t="str">
        <f t="shared" si="1"/>
        <v>LT6NT1+1</v>
      </c>
      <c r="B41" s="51" t="str">
        <f t="shared" si="2"/>
        <v>LT6NT1+2</v>
      </c>
      <c r="C41" s="51" t="str">
        <f t="shared" si="3"/>
        <v>LT6NT1+3</v>
      </c>
      <c r="D41" s="51" t="str">
        <f t="shared" si="4"/>
        <v>LT6NT1+4</v>
      </c>
      <c r="F41" s="110" t="s">
        <v>365</v>
      </c>
      <c r="G41" s="53">
        <v>6</v>
      </c>
      <c r="H41" s="53" t="s">
        <v>447</v>
      </c>
      <c r="I41" s="54" t="s">
        <v>448</v>
      </c>
      <c r="J41" s="54" t="s">
        <v>449</v>
      </c>
      <c r="K41" s="54"/>
      <c r="L41" s="54" t="s">
        <v>450</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48">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10" t="s">
        <v>365</v>
      </c>
      <c r="AY41" s="63"/>
      <c r="AZ41" s="64">
        <v>780</v>
      </c>
    </row>
    <row r="42" spans="1:52" s="110" customFormat="1" ht="31.5" x14ac:dyDescent="0.25">
      <c r="A42" s="51" t="str">
        <f t="shared" si="1"/>
        <v>LT7NT+1</v>
      </c>
      <c r="B42" s="51" t="str">
        <f t="shared" si="2"/>
        <v>LT7NT+2</v>
      </c>
      <c r="C42" s="51" t="str">
        <f t="shared" si="3"/>
        <v>LT7NT+3</v>
      </c>
      <c r="D42" s="51" t="str">
        <f t="shared" si="4"/>
        <v>LT7NT+4</v>
      </c>
      <c r="F42" s="110" t="s">
        <v>365</v>
      </c>
      <c r="G42" s="53">
        <v>7</v>
      </c>
      <c r="H42" s="53" t="s">
        <v>451</v>
      </c>
      <c r="I42" s="54" t="s">
        <v>452</v>
      </c>
      <c r="J42" s="54" t="s">
        <v>368</v>
      </c>
      <c r="K42" s="54"/>
      <c r="L42" s="54" t="s">
        <v>453</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48">
        <v>3.6</v>
      </c>
      <c r="AM42" s="60"/>
      <c r="AN42" s="61">
        <f>ROUNDDOWN(AL42*$AN$10/$AL$10,1)</f>
        <v>2</v>
      </c>
      <c r="AO42" s="57">
        <f t="shared" si="0"/>
        <v>16200</v>
      </c>
      <c r="AP42" s="57">
        <f t="shared" si="0"/>
        <v>7200</v>
      </c>
      <c r="AQ42" s="57">
        <f t="shared" si="0"/>
        <v>5400</v>
      </c>
      <c r="AR42" s="57">
        <f t="shared" si="0"/>
        <v>3600</v>
      </c>
      <c r="AS42" s="57">
        <f t="shared" si="5"/>
        <v>16200</v>
      </c>
      <c r="AT42" s="57">
        <f t="shared" si="5"/>
        <v>7200</v>
      </c>
      <c r="AU42" s="57">
        <f t="shared" si="5"/>
        <v>5400</v>
      </c>
      <c r="AV42" s="57">
        <f t="shared" si="5"/>
        <v>3600</v>
      </c>
      <c r="AW42" s="62"/>
      <c r="AX42" s="110" t="s">
        <v>365</v>
      </c>
      <c r="AY42" s="63"/>
      <c r="AZ42" s="64">
        <v>1080</v>
      </c>
    </row>
    <row r="43" spans="1:52" s="110" customFormat="1" ht="78.75" x14ac:dyDescent="0.25">
      <c r="A43" s="51" t="str">
        <f t="shared" si="1"/>
        <v>LT8NT+1</v>
      </c>
      <c r="B43" s="51" t="str">
        <f t="shared" si="2"/>
        <v>LT8NT+2</v>
      </c>
      <c r="C43" s="51" t="str">
        <f t="shared" si="3"/>
        <v>LT8NT+3</v>
      </c>
      <c r="D43" s="51" t="str">
        <f t="shared" si="4"/>
        <v>LT8NT+4</v>
      </c>
      <c r="F43" s="110" t="s">
        <v>365</v>
      </c>
      <c r="G43" s="53">
        <v>8</v>
      </c>
      <c r="H43" s="53" t="s">
        <v>454</v>
      </c>
      <c r="I43" s="54" t="s">
        <v>455</v>
      </c>
      <c r="J43" s="54" t="s">
        <v>456</v>
      </c>
      <c r="K43" s="54"/>
      <c r="L43" s="54" t="s">
        <v>457</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48">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10" t="s">
        <v>365</v>
      </c>
      <c r="AY43" s="63"/>
      <c r="AZ43" s="64">
        <v>960</v>
      </c>
    </row>
    <row r="44" spans="1:52" s="110" customFormat="1" ht="31.5" customHeight="1" x14ac:dyDescent="0.25">
      <c r="A44" s="51" t="str">
        <f t="shared" si="1"/>
        <v>LT9NT2+1</v>
      </c>
      <c r="B44" s="51" t="str">
        <f t="shared" si="2"/>
        <v>LT9NT2+2</v>
      </c>
      <c r="C44" s="51" t="str">
        <f t="shared" si="3"/>
        <v>LT9NT2+3</v>
      </c>
      <c r="D44" s="51" t="str">
        <f t="shared" si="4"/>
        <v>LT9NT2+4</v>
      </c>
      <c r="F44" s="110" t="s">
        <v>365</v>
      </c>
      <c r="G44" s="53">
        <v>9</v>
      </c>
      <c r="H44" s="53" t="s">
        <v>458</v>
      </c>
      <c r="I44" s="54" t="s">
        <v>459</v>
      </c>
      <c r="J44" s="54" t="s">
        <v>93</v>
      </c>
      <c r="K44" s="54"/>
      <c r="L44" s="54" t="s">
        <v>460</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48">
        <v>7.2</v>
      </c>
      <c r="AM44" s="60"/>
      <c r="AN44" s="61">
        <f>ROUNDDOWN(AL44*$AN$10/$AL$10,1)</f>
        <v>4.0999999999999996</v>
      </c>
      <c r="AO44" s="57">
        <f t="shared" si="0"/>
        <v>41000</v>
      </c>
      <c r="AP44" s="57">
        <f t="shared" si="0"/>
        <v>12299.999999999998</v>
      </c>
      <c r="AQ44" s="57">
        <f t="shared" si="0"/>
        <v>9430</v>
      </c>
      <c r="AR44" s="57">
        <f t="shared" si="0"/>
        <v>7379.9999999999991</v>
      </c>
      <c r="AS44" s="57">
        <f t="shared" si="5"/>
        <v>41000</v>
      </c>
      <c r="AT44" s="57">
        <f t="shared" si="5"/>
        <v>12300</v>
      </c>
      <c r="AU44" s="57">
        <f t="shared" si="5"/>
        <v>9400</v>
      </c>
      <c r="AV44" s="57">
        <f t="shared" si="5"/>
        <v>7400</v>
      </c>
      <c r="AW44" s="62"/>
      <c r="AX44" s="110" t="s">
        <v>365</v>
      </c>
      <c r="AY44" s="63"/>
      <c r="AZ44" s="64">
        <v>1080</v>
      </c>
    </row>
    <row r="45" spans="1:52" s="110" customFormat="1" ht="36.75" customHeight="1" x14ac:dyDescent="0.25">
      <c r="A45" s="51" t="str">
        <f t="shared" si="1"/>
        <v>LT10NT2+1</v>
      </c>
      <c r="B45" s="51" t="str">
        <f t="shared" si="2"/>
        <v>LT10NT2+2</v>
      </c>
      <c r="C45" s="51" t="str">
        <f t="shared" si="3"/>
        <v>LT10NT2+3</v>
      </c>
      <c r="D45" s="51" t="str">
        <f t="shared" si="4"/>
        <v>LT10NT2+4</v>
      </c>
      <c r="F45" s="110" t="s">
        <v>365</v>
      </c>
      <c r="G45" s="53">
        <v>10</v>
      </c>
      <c r="H45" s="53" t="s">
        <v>461</v>
      </c>
      <c r="I45" s="54" t="s">
        <v>462</v>
      </c>
      <c r="J45" s="54" t="s">
        <v>368</v>
      </c>
      <c r="K45" s="54"/>
      <c r="L45" s="54" t="s">
        <v>463</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48">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56" t="s">
        <v>365</v>
      </c>
      <c r="AY45" s="150"/>
      <c r="AZ45" s="64">
        <v>780</v>
      </c>
    </row>
    <row r="46" spans="1:52" s="110" customFormat="1" x14ac:dyDescent="0.25">
      <c r="A46" s="51" t="str">
        <f t="shared" si="1"/>
        <v>LT11NT2+1</v>
      </c>
      <c r="B46" s="51" t="str">
        <f t="shared" si="2"/>
        <v>LT11NT2+2</v>
      </c>
      <c r="C46" s="51" t="str">
        <f t="shared" si="3"/>
        <v>LT11NT2+3</v>
      </c>
      <c r="D46" s="51" t="str">
        <f t="shared" si="4"/>
        <v>LT11NT2+4</v>
      </c>
      <c r="F46" s="110" t="s">
        <v>365</v>
      </c>
      <c r="G46" s="53">
        <v>11</v>
      </c>
      <c r="H46" s="53" t="s">
        <v>464</v>
      </c>
      <c r="I46" s="54" t="s">
        <v>465</v>
      </c>
      <c r="J46" s="54" t="s">
        <v>368</v>
      </c>
      <c r="K46" s="54"/>
      <c r="L46" s="54" t="s">
        <v>466</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48">
        <v>0</v>
      </c>
      <c r="AM46" s="60"/>
      <c r="AN46" s="60"/>
      <c r="AO46" s="57">
        <f t="shared" si="0"/>
        <v>0</v>
      </c>
      <c r="AP46" s="57">
        <f t="shared" si="0"/>
        <v>0</v>
      </c>
      <c r="AQ46" s="57">
        <f t="shared" si="0"/>
        <v>0</v>
      </c>
      <c r="AR46" s="57">
        <f t="shared" si="0"/>
        <v>0</v>
      </c>
      <c r="AS46" s="57"/>
      <c r="AT46" s="57"/>
      <c r="AU46" s="57"/>
      <c r="AV46" s="57"/>
      <c r="AW46" s="62"/>
      <c r="AX46" s="110" t="s">
        <v>365</v>
      </c>
      <c r="AY46" s="63"/>
      <c r="AZ46" s="64"/>
    </row>
    <row r="47" spans="1:52" s="110" customFormat="1" ht="63" x14ac:dyDescent="0.25">
      <c r="A47" s="51" t="str">
        <f t="shared" si="1"/>
        <v>LT11NT2_D1+1</v>
      </c>
      <c r="B47" s="51" t="str">
        <f t="shared" si="2"/>
        <v>LT11NT2_D1+2</v>
      </c>
      <c r="C47" s="51" t="str">
        <f t="shared" si="3"/>
        <v>LT11NT2_D1+3</v>
      </c>
      <c r="D47" s="51" t="str">
        <f t="shared" si="4"/>
        <v>LT11NT2_D1+4</v>
      </c>
      <c r="F47" s="110" t="s">
        <v>365</v>
      </c>
      <c r="G47" s="53"/>
      <c r="H47" s="53" t="s">
        <v>467</v>
      </c>
      <c r="I47" s="54" t="s">
        <v>468</v>
      </c>
      <c r="J47" s="54" t="s">
        <v>368</v>
      </c>
      <c r="K47" s="54"/>
      <c r="L47" s="54" t="s">
        <v>469</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48">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10" t="s">
        <v>365</v>
      </c>
      <c r="AY47" s="63"/>
      <c r="AZ47" s="64">
        <v>1080</v>
      </c>
    </row>
    <row r="48" spans="1:52" s="110" customFormat="1" ht="110.25" x14ac:dyDescent="0.25">
      <c r="A48" s="51" t="str">
        <f t="shared" si="1"/>
        <v>LT11NT2_D2+1</v>
      </c>
      <c r="B48" s="51" t="str">
        <f t="shared" si="2"/>
        <v>LT11NT2_D2+2</v>
      </c>
      <c r="C48" s="51" t="str">
        <f t="shared" si="3"/>
        <v>LT11NT2_D2+3</v>
      </c>
      <c r="D48" s="51" t="str">
        <f t="shared" si="4"/>
        <v>LT11NT2_D2+4</v>
      </c>
      <c r="F48" s="110" t="s">
        <v>365</v>
      </c>
      <c r="G48" s="53"/>
      <c r="H48" s="53" t="s">
        <v>470</v>
      </c>
      <c r="I48" s="54" t="s">
        <v>471</v>
      </c>
      <c r="J48" s="54" t="s">
        <v>472</v>
      </c>
      <c r="K48" s="54"/>
      <c r="L48" s="54" t="s">
        <v>466</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48">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10" t="s">
        <v>365</v>
      </c>
      <c r="AY48" s="63"/>
      <c r="AZ48" s="64">
        <v>720</v>
      </c>
    </row>
    <row r="49" spans="1:52" s="110" customFormat="1" ht="43.5" customHeight="1" x14ac:dyDescent="0.25">
      <c r="A49" s="51" t="str">
        <f t="shared" si="1"/>
        <v>LT12NT2+1</v>
      </c>
      <c r="B49" s="51" t="str">
        <f t="shared" si="2"/>
        <v>LT12NT2+2</v>
      </c>
      <c r="C49" s="51" t="str">
        <f t="shared" si="3"/>
        <v>LT12NT2+3</v>
      </c>
      <c r="D49" s="51" t="str">
        <f t="shared" si="4"/>
        <v>LT12NT2+4</v>
      </c>
      <c r="F49" s="110" t="s">
        <v>365</v>
      </c>
      <c r="G49" s="53">
        <v>12</v>
      </c>
      <c r="H49" s="53" t="s">
        <v>473</v>
      </c>
      <c r="I49" s="54" t="s">
        <v>474</v>
      </c>
      <c r="J49" s="54" t="s">
        <v>475</v>
      </c>
      <c r="K49" s="54"/>
      <c r="L49" s="54" t="s">
        <v>476</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48">
        <v>0</v>
      </c>
      <c r="AM49" s="60"/>
      <c r="AN49" s="60"/>
      <c r="AO49" s="57">
        <f t="shared" si="0"/>
        <v>0</v>
      </c>
      <c r="AP49" s="57">
        <f t="shared" si="0"/>
        <v>0</v>
      </c>
      <c r="AQ49" s="57">
        <f t="shared" si="0"/>
        <v>0</v>
      </c>
      <c r="AR49" s="57">
        <f t="shared" si="0"/>
        <v>0</v>
      </c>
      <c r="AS49" s="57"/>
      <c r="AT49" s="57"/>
      <c r="AU49" s="57"/>
      <c r="AV49" s="57"/>
      <c r="AW49" s="62"/>
      <c r="AX49" s="110" t="s">
        <v>365</v>
      </c>
      <c r="AY49" s="63"/>
      <c r="AZ49" s="64"/>
    </row>
    <row r="50" spans="1:52" s="110" customFormat="1" ht="43.5" customHeight="1" x14ac:dyDescent="0.25">
      <c r="A50" s="51" t="str">
        <f t="shared" si="1"/>
        <v>LT12NT2_D1+1</v>
      </c>
      <c r="B50" s="51" t="str">
        <f t="shared" si="2"/>
        <v>LT12NT2_D1+2</v>
      </c>
      <c r="C50" s="51" t="str">
        <f t="shared" si="3"/>
        <v>LT12NT2_D1+3</v>
      </c>
      <c r="D50" s="51" t="str">
        <f t="shared" si="4"/>
        <v>LT12NT2_D1+4</v>
      </c>
      <c r="F50" s="110" t="s">
        <v>365</v>
      </c>
      <c r="G50" s="53"/>
      <c r="H50" s="53" t="s">
        <v>477</v>
      </c>
      <c r="I50" s="54" t="s">
        <v>478</v>
      </c>
      <c r="J50" s="54" t="s">
        <v>475</v>
      </c>
      <c r="K50" s="54"/>
      <c r="L50" s="54" t="s">
        <v>479</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48">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10" t="s">
        <v>365</v>
      </c>
      <c r="AY50" s="63"/>
      <c r="AZ50" s="64">
        <v>960</v>
      </c>
    </row>
    <row r="51" spans="1:52" s="110" customFormat="1" ht="47.25" x14ac:dyDescent="0.25">
      <c r="A51" s="51" t="str">
        <f t="shared" si="1"/>
        <v>LT12NT2_D2+1</v>
      </c>
      <c r="B51" s="51" t="str">
        <f t="shared" si="2"/>
        <v>LT12NT2_D2+2</v>
      </c>
      <c r="C51" s="51" t="str">
        <f t="shared" si="3"/>
        <v>LT12NT2_D2+3</v>
      </c>
      <c r="D51" s="51" t="str">
        <f t="shared" si="4"/>
        <v>LT12NT2_D2+4</v>
      </c>
      <c r="F51" s="110" t="s">
        <v>365</v>
      </c>
      <c r="G51" s="53"/>
      <c r="H51" s="53" t="s">
        <v>480</v>
      </c>
      <c r="I51" s="54" t="s">
        <v>481</v>
      </c>
      <c r="J51" s="54" t="s">
        <v>482</v>
      </c>
      <c r="K51" s="54"/>
      <c r="L51" s="54" t="s">
        <v>483</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48">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10" t="s">
        <v>365</v>
      </c>
      <c r="AY51" s="63"/>
      <c r="AZ51" s="64">
        <v>960</v>
      </c>
    </row>
    <row r="52" spans="1:52" s="110" customFormat="1" ht="47.25" x14ac:dyDescent="0.25">
      <c r="A52" s="51" t="str">
        <f t="shared" si="1"/>
        <v>LT12NT2_D3+1</v>
      </c>
      <c r="B52" s="51" t="str">
        <f t="shared" si="2"/>
        <v>LT12NT2_D3+2</v>
      </c>
      <c r="C52" s="51" t="str">
        <f t="shared" si="3"/>
        <v>LT12NT2_D3+3</v>
      </c>
      <c r="D52" s="51" t="str">
        <f t="shared" si="4"/>
        <v>LT12NT2_D3+4</v>
      </c>
      <c r="F52" s="110" t="s">
        <v>365</v>
      </c>
      <c r="G52" s="53"/>
      <c r="H52" s="53" t="s">
        <v>484</v>
      </c>
      <c r="I52" s="54" t="s">
        <v>485</v>
      </c>
      <c r="J52" s="54" t="s">
        <v>486</v>
      </c>
      <c r="K52" s="54"/>
      <c r="L52" s="54" t="s">
        <v>487</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48">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10" t="s">
        <v>365</v>
      </c>
      <c r="AY52" s="63"/>
      <c r="AZ52" s="64">
        <v>960</v>
      </c>
    </row>
    <row r="53" spans="1:52" s="110" customFormat="1" ht="47.25" x14ac:dyDescent="0.25">
      <c r="A53" s="51" t="str">
        <f t="shared" si="1"/>
        <v>LT12NT2_D4+1</v>
      </c>
      <c r="B53" s="51" t="str">
        <f t="shared" si="2"/>
        <v>LT12NT2_D4+2</v>
      </c>
      <c r="C53" s="51" t="str">
        <f t="shared" si="3"/>
        <v>LT12NT2_D4+3</v>
      </c>
      <c r="D53" s="51" t="str">
        <f t="shared" si="4"/>
        <v>LT12NT2_D4+4</v>
      </c>
      <c r="F53" s="110" t="s">
        <v>365</v>
      </c>
      <c r="G53" s="53"/>
      <c r="H53" s="53" t="s">
        <v>488</v>
      </c>
      <c r="I53" s="54" t="s">
        <v>489</v>
      </c>
      <c r="J53" s="54" t="s">
        <v>487</v>
      </c>
      <c r="K53" s="54"/>
      <c r="L53" s="54" t="s">
        <v>476</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48">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10" t="s">
        <v>365</v>
      </c>
      <c r="AY53" s="63"/>
      <c r="AZ53" s="64">
        <v>780</v>
      </c>
    </row>
    <row r="54" spans="1:52" s="110" customFormat="1" x14ac:dyDescent="0.25">
      <c r="A54" s="51" t="str">
        <f t="shared" si="1"/>
        <v>LT13NT2+1</v>
      </c>
      <c r="B54" s="51" t="str">
        <f t="shared" si="2"/>
        <v>LT13NT2+2</v>
      </c>
      <c r="C54" s="51" t="str">
        <f t="shared" si="3"/>
        <v>LT13NT2+3</v>
      </c>
      <c r="D54" s="51" t="str">
        <f t="shared" si="4"/>
        <v>LT13NT2+4</v>
      </c>
      <c r="F54" s="110" t="s">
        <v>365</v>
      </c>
      <c r="G54" s="53">
        <v>13</v>
      </c>
      <c r="H54" s="53" t="s">
        <v>490</v>
      </c>
      <c r="I54" s="54" t="s">
        <v>491</v>
      </c>
      <c r="J54" s="54" t="s">
        <v>368</v>
      </c>
      <c r="K54" s="54"/>
      <c r="L54" s="54" t="s">
        <v>492</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48"/>
      <c r="AM54" s="60"/>
      <c r="AN54" s="60"/>
      <c r="AO54" s="57">
        <f t="shared" si="0"/>
        <v>0</v>
      </c>
      <c r="AP54" s="57">
        <f t="shared" si="0"/>
        <v>0</v>
      </c>
      <c r="AQ54" s="57">
        <f t="shared" si="0"/>
        <v>0</v>
      </c>
      <c r="AR54" s="57">
        <f t="shared" si="0"/>
        <v>0</v>
      </c>
      <c r="AS54" s="57"/>
      <c r="AT54" s="57"/>
      <c r="AU54" s="57"/>
      <c r="AV54" s="57"/>
      <c r="AW54" s="62"/>
      <c r="AX54" s="110" t="s">
        <v>365</v>
      </c>
      <c r="AY54" s="63"/>
      <c r="AZ54" s="64"/>
    </row>
    <row r="55" spans="1:52" s="110" customFormat="1" ht="44.25" customHeight="1" x14ac:dyDescent="0.25">
      <c r="A55" s="51" t="str">
        <f t="shared" si="1"/>
        <v>LT13NT2_D1+1</v>
      </c>
      <c r="B55" s="51" t="str">
        <f t="shared" si="2"/>
        <v>LT13NT2_D1+2</v>
      </c>
      <c r="C55" s="51" t="str">
        <f t="shared" si="3"/>
        <v>LT13NT2_D1+3</v>
      </c>
      <c r="D55" s="51" t="str">
        <f t="shared" si="4"/>
        <v>LT13NT2_D1+4</v>
      </c>
      <c r="F55" s="110" t="s">
        <v>365</v>
      </c>
      <c r="G55" s="53"/>
      <c r="H55" s="53" t="s">
        <v>493</v>
      </c>
      <c r="I55" s="54" t="s">
        <v>494</v>
      </c>
      <c r="J55" s="54" t="s">
        <v>368</v>
      </c>
      <c r="K55" s="54"/>
      <c r="L55" s="54" t="s">
        <v>495</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48">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10" t="s">
        <v>365</v>
      </c>
      <c r="AY55" s="63"/>
      <c r="AZ55" s="64">
        <v>960</v>
      </c>
    </row>
    <row r="56" spans="1:52" s="110" customFormat="1" ht="39" customHeight="1" x14ac:dyDescent="0.25">
      <c r="A56" s="51" t="str">
        <f t="shared" si="1"/>
        <v>LT13NT2_D2+1</v>
      </c>
      <c r="B56" s="51" t="str">
        <f t="shared" si="2"/>
        <v>LT13NT2_D2+2</v>
      </c>
      <c r="C56" s="51" t="str">
        <f t="shared" si="3"/>
        <v>LT13NT2_D2+3</v>
      </c>
      <c r="D56" s="51" t="str">
        <f t="shared" si="4"/>
        <v>LT13NT2_D2+4</v>
      </c>
      <c r="F56" s="110" t="s">
        <v>365</v>
      </c>
      <c r="G56" s="53"/>
      <c r="H56" s="53" t="s">
        <v>496</v>
      </c>
      <c r="I56" s="54" t="s">
        <v>497</v>
      </c>
      <c r="J56" s="54" t="s">
        <v>495</v>
      </c>
      <c r="K56" s="54"/>
      <c r="L56" s="54" t="s">
        <v>492</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48">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10" t="s">
        <v>365</v>
      </c>
      <c r="AY56" s="63"/>
      <c r="AZ56" s="64">
        <v>780</v>
      </c>
    </row>
    <row r="57" spans="1:52" s="110" customFormat="1" ht="31.5" x14ac:dyDescent="0.25">
      <c r="A57" s="51" t="str">
        <f t="shared" si="1"/>
        <v>LT14NT1+1</v>
      </c>
      <c r="B57" s="51" t="str">
        <f t="shared" si="2"/>
        <v>LT14NT1+2</v>
      </c>
      <c r="C57" s="51" t="str">
        <f t="shared" si="3"/>
        <v>LT14NT1+3</v>
      </c>
      <c r="D57" s="51" t="str">
        <f t="shared" si="4"/>
        <v>LT14NT1+4</v>
      </c>
      <c r="F57" s="110" t="s">
        <v>365</v>
      </c>
      <c r="G57" s="53">
        <v>14</v>
      </c>
      <c r="H57" s="53" t="s">
        <v>498</v>
      </c>
      <c r="I57" s="54" t="s">
        <v>499</v>
      </c>
      <c r="J57" s="54" t="s">
        <v>368</v>
      </c>
      <c r="K57" s="54"/>
      <c r="L57" s="54" t="s">
        <v>370</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48">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10" t="s">
        <v>365</v>
      </c>
      <c r="AY57" s="63"/>
      <c r="AZ57" s="64">
        <v>780</v>
      </c>
    </row>
    <row r="58" spans="1:52" s="110" customFormat="1" ht="47.25" x14ac:dyDescent="0.25">
      <c r="A58" s="51" t="str">
        <f t="shared" si="1"/>
        <v>LT15NT+1</v>
      </c>
      <c r="B58" s="51" t="str">
        <f t="shared" si="2"/>
        <v>LT15NT+2</v>
      </c>
      <c r="C58" s="51" t="str">
        <f t="shared" si="3"/>
        <v>LT15NT+3</v>
      </c>
      <c r="D58" s="51" t="str">
        <f t="shared" si="4"/>
        <v>LT15NT+4</v>
      </c>
      <c r="F58" s="110" t="s">
        <v>365</v>
      </c>
      <c r="G58" s="53">
        <v>15</v>
      </c>
      <c r="H58" s="53" t="s">
        <v>500</v>
      </c>
      <c r="I58" s="54" t="s">
        <v>501</v>
      </c>
      <c r="J58" s="54" t="s">
        <v>502</v>
      </c>
      <c r="K58" s="54"/>
      <c r="L58" s="54" t="s">
        <v>503</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48">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10" t="s">
        <v>365</v>
      </c>
      <c r="AY58" s="63"/>
      <c r="AZ58" s="64">
        <v>1080</v>
      </c>
    </row>
    <row r="59" spans="1:52" s="110" customFormat="1" ht="20.100000000000001" customHeight="1" x14ac:dyDescent="0.25">
      <c r="A59" s="51" t="str">
        <f t="shared" si="1"/>
        <v>LT16NT2+1</v>
      </c>
      <c r="B59" s="51" t="str">
        <f t="shared" si="2"/>
        <v>LT16NT2+2</v>
      </c>
      <c r="C59" s="51" t="str">
        <f t="shared" si="3"/>
        <v>LT16NT2+3</v>
      </c>
      <c r="D59" s="51" t="str">
        <f t="shared" si="4"/>
        <v>LT16NT2+4</v>
      </c>
      <c r="F59" s="110" t="s">
        <v>365</v>
      </c>
      <c r="G59" s="53">
        <v>16</v>
      </c>
      <c r="H59" s="53" t="s">
        <v>504</v>
      </c>
      <c r="I59" s="54" t="s">
        <v>505</v>
      </c>
      <c r="J59" s="54" t="s">
        <v>368</v>
      </c>
      <c r="K59" s="54"/>
      <c r="L59" s="54" t="s">
        <v>456</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48">
        <v>5.9286146400483979</v>
      </c>
      <c r="AM59" s="60"/>
      <c r="AN59" s="61">
        <f>ROUNDDOWN(AL59*$AN$10/$AL$10,1)</f>
        <v>3.4</v>
      </c>
      <c r="AO59" s="57">
        <f t="shared" si="0"/>
        <v>19380</v>
      </c>
      <c r="AP59" s="57">
        <f t="shared" si="0"/>
        <v>9860</v>
      </c>
      <c r="AQ59" s="57">
        <f t="shared" si="0"/>
        <v>7140</v>
      </c>
      <c r="AR59" s="57">
        <f t="shared" si="0"/>
        <v>5440</v>
      </c>
      <c r="AS59" s="57">
        <f t="shared" si="5"/>
        <v>19400</v>
      </c>
      <c r="AT59" s="57">
        <f t="shared" si="5"/>
        <v>9900</v>
      </c>
      <c r="AU59" s="57">
        <f t="shared" si="5"/>
        <v>7100</v>
      </c>
      <c r="AV59" s="57">
        <f t="shared" si="5"/>
        <v>5400</v>
      </c>
      <c r="AW59" s="62" t="e">
        <f>VLOOKUP($H59,#REF!,3,0)</f>
        <v>#REF!</v>
      </c>
      <c r="AX59" s="162" t="s">
        <v>365</v>
      </c>
      <c r="AY59" s="150"/>
      <c r="AZ59" s="64">
        <v>960</v>
      </c>
    </row>
    <row r="60" spans="1:52" s="110" customFormat="1" ht="30.75" customHeight="1" x14ac:dyDescent="0.25">
      <c r="A60" s="51" t="str">
        <f t="shared" si="1"/>
        <v>LT17NT2+1</v>
      </c>
      <c r="B60" s="51" t="str">
        <f t="shared" si="2"/>
        <v>LT17NT2+2</v>
      </c>
      <c r="C60" s="51" t="str">
        <f t="shared" si="3"/>
        <v>LT17NT2+3</v>
      </c>
      <c r="D60" s="51" t="str">
        <f t="shared" si="4"/>
        <v>LT17NT2+4</v>
      </c>
      <c r="F60" s="110" t="s">
        <v>365</v>
      </c>
      <c r="G60" s="53">
        <v>17</v>
      </c>
      <c r="H60" s="53" t="s">
        <v>506</v>
      </c>
      <c r="I60" s="54" t="s">
        <v>507</v>
      </c>
      <c r="J60" s="54" t="s">
        <v>508</v>
      </c>
      <c r="K60" s="54"/>
      <c r="L60" s="54" t="s">
        <v>385</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48">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64" t="s">
        <v>365</v>
      </c>
      <c r="AY60" s="150"/>
      <c r="AZ60" s="64">
        <v>1080</v>
      </c>
    </row>
    <row r="61" spans="1:52" s="110" customFormat="1" ht="47.25" x14ac:dyDescent="0.25">
      <c r="A61" s="51" t="str">
        <f t="shared" si="1"/>
        <v>LT18NT2+1</v>
      </c>
      <c r="B61" s="51" t="str">
        <f t="shared" si="2"/>
        <v>LT18NT2+2</v>
      </c>
      <c r="C61" s="51" t="str">
        <f t="shared" si="3"/>
        <v>LT18NT2+3</v>
      </c>
      <c r="D61" s="51" t="str">
        <f t="shared" si="4"/>
        <v>LT18NT2+4</v>
      </c>
      <c r="F61" s="110" t="s">
        <v>365</v>
      </c>
      <c r="G61" s="53">
        <v>18</v>
      </c>
      <c r="H61" s="53" t="s">
        <v>509</v>
      </c>
      <c r="I61" s="54" t="s">
        <v>510</v>
      </c>
      <c r="J61" s="54" t="s">
        <v>511</v>
      </c>
      <c r="K61" s="54"/>
      <c r="L61" s="54" t="s">
        <v>456</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48">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10" t="s">
        <v>365</v>
      </c>
      <c r="AY61" s="63"/>
      <c r="AZ61" s="64">
        <v>1080</v>
      </c>
    </row>
    <row r="62" spans="1:52" s="110" customFormat="1" ht="31.5" x14ac:dyDescent="0.25">
      <c r="A62" s="51" t="str">
        <f t="shared" si="1"/>
        <v>LT19NT2+1</v>
      </c>
      <c r="B62" s="51" t="str">
        <f t="shared" si="2"/>
        <v>LT19NT2+2</v>
      </c>
      <c r="C62" s="51" t="str">
        <f t="shared" si="3"/>
        <v>LT19NT2+3</v>
      </c>
      <c r="D62" s="51" t="str">
        <f t="shared" si="4"/>
        <v>LT19NT2+4</v>
      </c>
      <c r="F62" s="110" t="s">
        <v>365</v>
      </c>
      <c r="G62" s="53">
        <v>19</v>
      </c>
      <c r="H62" s="53" t="s">
        <v>512</v>
      </c>
      <c r="I62" s="54" t="s">
        <v>513</v>
      </c>
      <c r="J62" s="54" t="s">
        <v>368</v>
      </c>
      <c r="K62" s="54"/>
      <c r="L62" s="54" t="s">
        <v>514</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48">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10" t="s">
        <v>365</v>
      </c>
      <c r="AY62" s="63"/>
      <c r="AZ62" s="64">
        <v>780</v>
      </c>
    </row>
    <row r="63" spans="1:52" s="110" customFormat="1" ht="47.25" x14ac:dyDescent="0.25">
      <c r="A63" s="51" t="str">
        <f t="shared" si="1"/>
        <v>LT20NT2+1</v>
      </c>
      <c r="B63" s="51" t="str">
        <f t="shared" si="2"/>
        <v>LT20NT2+2</v>
      </c>
      <c r="C63" s="51" t="str">
        <f t="shared" si="3"/>
        <v>LT20NT2+3</v>
      </c>
      <c r="D63" s="51" t="str">
        <f t="shared" si="4"/>
        <v>LT20NT2+4</v>
      </c>
      <c r="F63" s="110" t="s">
        <v>365</v>
      </c>
      <c r="G63" s="53">
        <v>20</v>
      </c>
      <c r="H63" s="53" t="s">
        <v>515</v>
      </c>
      <c r="I63" s="54" t="s">
        <v>516</v>
      </c>
      <c r="J63" s="54" t="s">
        <v>368</v>
      </c>
      <c r="K63" s="54"/>
      <c r="L63" s="54" t="s">
        <v>517</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48">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10" t="s">
        <v>365</v>
      </c>
      <c r="AY63" s="63"/>
      <c r="AZ63" s="64">
        <v>960</v>
      </c>
    </row>
    <row r="64" spans="1:52" s="110" customFormat="1" ht="31.5" x14ac:dyDescent="0.25">
      <c r="A64" s="51" t="str">
        <f t="shared" si="1"/>
        <v>LT21NT+1</v>
      </c>
      <c r="B64" s="51" t="str">
        <f t="shared" si="2"/>
        <v>LT21NT+2</v>
      </c>
      <c r="C64" s="51" t="str">
        <f t="shared" si="3"/>
        <v>LT21NT+3</v>
      </c>
      <c r="D64" s="51" t="str">
        <f t="shared" si="4"/>
        <v>LT21NT+4</v>
      </c>
      <c r="F64" s="110" t="s">
        <v>365</v>
      </c>
      <c r="G64" s="53">
        <v>21</v>
      </c>
      <c r="H64" s="53" t="s">
        <v>518</v>
      </c>
      <c r="I64" s="54" t="s">
        <v>519</v>
      </c>
      <c r="J64" s="54" t="s">
        <v>520</v>
      </c>
      <c r="K64" s="54"/>
      <c r="L64" s="54" t="s">
        <v>521</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48">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10" t="s">
        <v>365</v>
      </c>
      <c r="AY64" s="63"/>
      <c r="AZ64" s="64">
        <v>540</v>
      </c>
    </row>
    <row r="65" spans="1:52" s="110" customFormat="1" ht="31.5" x14ac:dyDescent="0.25">
      <c r="A65" s="51" t="str">
        <f t="shared" si="1"/>
        <v>LT22NT2+1</v>
      </c>
      <c r="B65" s="51" t="str">
        <f t="shared" si="2"/>
        <v>LT22NT2+2</v>
      </c>
      <c r="C65" s="51" t="str">
        <f t="shared" si="3"/>
        <v>LT22NT2+3</v>
      </c>
      <c r="D65" s="51" t="str">
        <f t="shared" si="4"/>
        <v>LT22NT2+4</v>
      </c>
      <c r="F65" s="110" t="s">
        <v>365</v>
      </c>
      <c r="G65" s="53">
        <v>22</v>
      </c>
      <c r="H65" s="53" t="s">
        <v>522</v>
      </c>
      <c r="I65" s="54" t="s">
        <v>523</v>
      </c>
      <c r="J65" s="54" t="s">
        <v>524</v>
      </c>
      <c r="K65" s="54"/>
      <c r="L65" s="54" t="s">
        <v>411</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48">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10" t="s">
        <v>365</v>
      </c>
      <c r="AY65" s="63"/>
      <c r="AZ65" s="64">
        <v>1080</v>
      </c>
    </row>
    <row r="66" spans="1:52" s="110" customFormat="1" ht="57" customHeight="1" x14ac:dyDescent="0.25">
      <c r="A66" s="51" t="str">
        <f t="shared" si="1"/>
        <v>LT23NT2+1</v>
      </c>
      <c r="B66" s="51" t="str">
        <f t="shared" si="2"/>
        <v>LT23NT2+2</v>
      </c>
      <c r="C66" s="51" t="str">
        <f t="shared" si="3"/>
        <v>LT23NT2+3</v>
      </c>
      <c r="D66" s="51" t="str">
        <f t="shared" si="4"/>
        <v>LT23NT2+4</v>
      </c>
      <c r="F66" s="110" t="s">
        <v>365</v>
      </c>
      <c r="G66" s="53">
        <v>23</v>
      </c>
      <c r="H66" s="53" t="s">
        <v>525</v>
      </c>
      <c r="I66" s="54" t="s">
        <v>526</v>
      </c>
      <c r="J66" s="54" t="s">
        <v>527</v>
      </c>
      <c r="K66" s="54"/>
      <c r="L66" s="54" t="s">
        <v>528</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48">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62" t="s">
        <v>365</v>
      </c>
      <c r="AY66" s="150"/>
      <c r="AZ66" s="64">
        <v>1080</v>
      </c>
    </row>
    <row r="67" spans="1:52" s="110" customFormat="1" ht="39" customHeight="1" x14ac:dyDescent="0.25">
      <c r="A67" s="51" t="str">
        <f t="shared" si="1"/>
        <v>LT24NT+1</v>
      </c>
      <c r="B67" s="51" t="str">
        <f t="shared" si="2"/>
        <v>LT24NT+2</v>
      </c>
      <c r="C67" s="51" t="str">
        <f t="shared" si="3"/>
        <v>LT24NT+3</v>
      </c>
      <c r="D67" s="51" t="str">
        <f t="shared" si="4"/>
        <v>LT24NT+4</v>
      </c>
      <c r="F67" s="110" t="s">
        <v>365</v>
      </c>
      <c r="G67" s="53">
        <v>24</v>
      </c>
      <c r="H67" s="53" t="s">
        <v>529</v>
      </c>
      <c r="I67" s="54" t="s">
        <v>530</v>
      </c>
      <c r="J67" s="54" t="s">
        <v>531</v>
      </c>
      <c r="K67" s="54"/>
      <c r="L67" s="54" t="s">
        <v>532</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48">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65" t="s">
        <v>365</v>
      </c>
      <c r="AY67" s="150"/>
      <c r="AZ67" s="64">
        <v>780</v>
      </c>
    </row>
    <row r="68" spans="1:52" s="110" customFormat="1" ht="42.75" customHeight="1" x14ac:dyDescent="0.25">
      <c r="A68" s="51" t="str">
        <f t="shared" si="1"/>
        <v>LT25NT+1</v>
      </c>
      <c r="B68" s="51" t="str">
        <f t="shared" si="2"/>
        <v>LT25NT+2</v>
      </c>
      <c r="C68" s="51" t="str">
        <f t="shared" si="3"/>
        <v>LT25NT+3</v>
      </c>
      <c r="D68" s="51" t="str">
        <f t="shared" si="4"/>
        <v>LT25NT+4</v>
      </c>
      <c r="F68" s="110" t="s">
        <v>365</v>
      </c>
      <c r="G68" s="53">
        <v>25</v>
      </c>
      <c r="H68" s="53" t="s">
        <v>533</v>
      </c>
      <c r="I68" s="54" t="s">
        <v>534</v>
      </c>
      <c r="J68" s="54" t="s">
        <v>456</v>
      </c>
      <c r="K68" s="54"/>
      <c r="L68" s="54" t="s">
        <v>535</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48">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64" t="s">
        <v>365</v>
      </c>
      <c r="AY68" s="150"/>
      <c r="AZ68" s="64">
        <v>780</v>
      </c>
    </row>
    <row r="69" spans="1:52" s="110" customFormat="1" ht="20.100000000000001" customHeight="1" x14ac:dyDescent="0.25">
      <c r="A69" s="51" t="str">
        <f t="shared" si="1"/>
        <v>LT26NT2+1</v>
      </c>
      <c r="B69" s="51" t="str">
        <f t="shared" si="2"/>
        <v>LT26NT2+2</v>
      </c>
      <c r="C69" s="51" t="str">
        <f t="shared" si="3"/>
        <v>LT26NT2+3</v>
      </c>
      <c r="D69" s="51" t="str">
        <f t="shared" si="4"/>
        <v>LT26NT2+4</v>
      </c>
      <c r="F69" s="110" t="s">
        <v>365</v>
      </c>
      <c r="G69" s="53">
        <v>26</v>
      </c>
      <c r="H69" s="53" t="s">
        <v>536</v>
      </c>
      <c r="I69" s="54" t="s">
        <v>537</v>
      </c>
      <c r="J69" s="54" t="s">
        <v>502</v>
      </c>
      <c r="K69" s="54"/>
      <c r="L69" s="54" t="s">
        <v>538</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48">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10" t="s">
        <v>365</v>
      </c>
      <c r="AY69" s="63"/>
      <c r="AZ69" s="64">
        <v>1080</v>
      </c>
    </row>
    <row r="70" spans="1:52" s="110" customFormat="1" ht="46.5" customHeight="1" x14ac:dyDescent="0.25">
      <c r="A70" s="51" t="str">
        <f t="shared" si="1"/>
        <v>LT27NT2+1</v>
      </c>
      <c r="B70" s="51" t="str">
        <f t="shared" si="2"/>
        <v>LT27NT2+2</v>
      </c>
      <c r="C70" s="51" t="str">
        <f t="shared" si="3"/>
        <v>LT27NT2+3</v>
      </c>
      <c r="D70" s="51" t="str">
        <f t="shared" si="4"/>
        <v>LT27NT2+4</v>
      </c>
      <c r="F70" s="110" t="s">
        <v>365</v>
      </c>
      <c r="G70" s="53">
        <v>27</v>
      </c>
      <c r="H70" s="53" t="s">
        <v>539</v>
      </c>
      <c r="I70" s="54" t="s">
        <v>540</v>
      </c>
      <c r="J70" s="54" t="s">
        <v>368</v>
      </c>
      <c r="K70" s="54"/>
      <c r="L70" s="54" t="s">
        <v>541</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48">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62" t="s">
        <v>365</v>
      </c>
      <c r="AY70" s="150"/>
      <c r="AZ70" s="64">
        <v>1080</v>
      </c>
    </row>
    <row r="71" spans="1:52" s="110" customFormat="1" ht="50.1" customHeight="1" x14ac:dyDescent="0.25">
      <c r="A71" s="51" t="str">
        <f t="shared" si="1"/>
        <v>LT28NT2+1</v>
      </c>
      <c r="B71" s="51" t="str">
        <f t="shared" si="2"/>
        <v>LT28NT2+2</v>
      </c>
      <c r="C71" s="51" t="str">
        <f t="shared" si="3"/>
        <v>LT28NT2+3</v>
      </c>
      <c r="D71" s="51" t="str">
        <f t="shared" si="4"/>
        <v>LT28NT2+4</v>
      </c>
      <c r="F71" s="110" t="s">
        <v>365</v>
      </c>
      <c r="G71" s="53">
        <v>28</v>
      </c>
      <c r="H71" s="53" t="s">
        <v>542</v>
      </c>
      <c r="I71" s="54" t="s">
        <v>543</v>
      </c>
      <c r="J71" s="54" t="s">
        <v>544</v>
      </c>
      <c r="K71" s="54"/>
      <c r="L71" s="54" t="s">
        <v>545</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48">
        <v>4.8000000000000007</v>
      </c>
      <c r="AM71" s="60"/>
      <c r="AN71" s="61">
        <f t="shared" si="13"/>
        <v>2.7</v>
      </c>
      <c r="AO71" s="57">
        <f t="shared" si="0"/>
        <v>16740</v>
      </c>
      <c r="AP71" s="57">
        <f t="shared" si="0"/>
        <v>6210</v>
      </c>
      <c r="AQ71" s="57">
        <f t="shared" si="0"/>
        <v>5670</v>
      </c>
      <c r="AR71" s="57">
        <f t="shared" si="0"/>
        <v>4860</v>
      </c>
      <c r="AS71" s="57">
        <f t="shared" si="5"/>
        <v>16700</v>
      </c>
      <c r="AT71" s="57">
        <f t="shared" si="5"/>
        <v>6200</v>
      </c>
      <c r="AU71" s="57">
        <f t="shared" si="5"/>
        <v>5700</v>
      </c>
      <c r="AV71" s="57">
        <f t="shared" si="5"/>
        <v>4900</v>
      </c>
      <c r="AW71" s="62" t="e">
        <f>VLOOKUP($H71,#REF!,3,0)</f>
        <v>#REF!</v>
      </c>
      <c r="AX71" s="164" t="s">
        <v>365</v>
      </c>
      <c r="AY71" s="150"/>
      <c r="AZ71" s="64">
        <v>1080</v>
      </c>
    </row>
    <row r="72" spans="1:52" s="110" customFormat="1" ht="50.1" customHeight="1" x14ac:dyDescent="0.25">
      <c r="A72" s="51" t="str">
        <f t="shared" si="1"/>
        <v>LT29NT2+1</v>
      </c>
      <c r="B72" s="51" t="str">
        <f t="shared" si="2"/>
        <v>LT29NT2+2</v>
      </c>
      <c r="C72" s="51" t="str">
        <f t="shared" si="3"/>
        <v>LT29NT2+3</v>
      </c>
      <c r="D72" s="51" t="str">
        <f t="shared" si="4"/>
        <v>LT29NT2+4</v>
      </c>
      <c r="F72" s="110" t="s">
        <v>365</v>
      </c>
      <c r="G72" s="53">
        <v>29</v>
      </c>
      <c r="H72" s="53" t="s">
        <v>546</v>
      </c>
      <c r="I72" s="54" t="s">
        <v>547</v>
      </c>
      <c r="J72" s="54" t="s">
        <v>548</v>
      </c>
      <c r="K72" s="54"/>
      <c r="L72" s="54" t="s">
        <v>549</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48">
        <v>4.8000000000000007</v>
      </c>
      <c r="AM72" s="60"/>
      <c r="AN72" s="61">
        <f t="shared" si="13"/>
        <v>2.7</v>
      </c>
      <c r="AO72" s="57">
        <f t="shared" si="0"/>
        <v>16740</v>
      </c>
      <c r="AP72" s="57">
        <f t="shared" si="0"/>
        <v>8100.0000000000009</v>
      </c>
      <c r="AQ72" s="57">
        <f t="shared" si="0"/>
        <v>6210</v>
      </c>
      <c r="AR72" s="57">
        <f t="shared" si="0"/>
        <v>4860</v>
      </c>
      <c r="AS72" s="57">
        <f t="shared" si="5"/>
        <v>16700</v>
      </c>
      <c r="AT72" s="57">
        <f t="shared" si="5"/>
        <v>8100</v>
      </c>
      <c r="AU72" s="57">
        <f t="shared" si="5"/>
        <v>6200</v>
      </c>
      <c r="AV72" s="57">
        <f t="shared" si="5"/>
        <v>4900</v>
      </c>
      <c r="AW72" s="62"/>
      <c r="AX72" s="110" t="s">
        <v>365</v>
      </c>
      <c r="AY72" s="63"/>
      <c r="AZ72" s="64">
        <v>1080</v>
      </c>
    </row>
    <row r="73" spans="1:52" s="110" customFormat="1" ht="50.1" customHeight="1" x14ac:dyDescent="0.25">
      <c r="A73" s="51" t="str">
        <f t="shared" si="1"/>
        <v>LT30NT2+1</v>
      </c>
      <c r="B73" s="51" t="str">
        <f t="shared" si="2"/>
        <v>LT30NT2+2</v>
      </c>
      <c r="C73" s="51" t="str">
        <f t="shared" si="3"/>
        <v>LT30NT2+3</v>
      </c>
      <c r="D73" s="51" t="str">
        <f t="shared" si="4"/>
        <v>LT30NT2+4</v>
      </c>
      <c r="F73" s="110" t="s">
        <v>365</v>
      </c>
      <c r="G73" s="53">
        <v>30</v>
      </c>
      <c r="H73" s="53" t="s">
        <v>550</v>
      </c>
      <c r="I73" s="54" t="s">
        <v>551</v>
      </c>
      <c r="J73" s="54" t="s">
        <v>552</v>
      </c>
      <c r="K73" s="54"/>
      <c r="L73" s="54" t="s">
        <v>553</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48">
        <v>4.5714285714285712</v>
      </c>
      <c r="AM73" s="60"/>
      <c r="AN73" s="61">
        <f t="shared" si="13"/>
        <v>2.6</v>
      </c>
      <c r="AO73" s="57">
        <f t="shared" si="0"/>
        <v>18720</v>
      </c>
      <c r="AP73" s="57">
        <f t="shared" si="0"/>
        <v>9100</v>
      </c>
      <c r="AQ73" s="57">
        <f t="shared" si="0"/>
        <v>5980</v>
      </c>
      <c r="AR73" s="57">
        <f t="shared" si="0"/>
        <v>4680</v>
      </c>
      <c r="AS73" s="57">
        <f t="shared" si="5"/>
        <v>18700</v>
      </c>
      <c r="AT73" s="57">
        <f t="shared" si="5"/>
        <v>9100</v>
      </c>
      <c r="AU73" s="57">
        <f t="shared" si="5"/>
        <v>6000</v>
      </c>
      <c r="AV73" s="57">
        <f t="shared" si="5"/>
        <v>4700</v>
      </c>
      <c r="AW73" s="62"/>
      <c r="AX73" s="110" t="s">
        <v>365</v>
      </c>
      <c r="AY73" s="63"/>
      <c r="AZ73" s="64">
        <v>1080</v>
      </c>
    </row>
    <row r="74" spans="1:52" s="110" customFormat="1" ht="39.950000000000003" customHeight="1" x14ac:dyDescent="0.25">
      <c r="A74" s="51" t="str">
        <f t="shared" si="1"/>
        <v>LT31NT2+1</v>
      </c>
      <c r="B74" s="51" t="str">
        <f t="shared" si="2"/>
        <v>LT31NT2+2</v>
      </c>
      <c r="C74" s="51" t="str">
        <f t="shared" si="3"/>
        <v>LT31NT2+3</v>
      </c>
      <c r="D74" s="51" t="str">
        <f t="shared" si="4"/>
        <v>LT31NT2+4</v>
      </c>
      <c r="F74" s="110" t="s">
        <v>365</v>
      </c>
      <c r="G74" s="53">
        <v>31</v>
      </c>
      <c r="H74" s="53" t="s">
        <v>554</v>
      </c>
      <c r="I74" s="54" t="s">
        <v>555</v>
      </c>
      <c r="J74" s="54" t="s">
        <v>556</v>
      </c>
      <c r="K74" s="54"/>
      <c r="L74" s="87" t="s">
        <v>557</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48">
        <v>3.755555555555556</v>
      </c>
      <c r="AM74" s="60"/>
      <c r="AN74" s="61">
        <f t="shared" si="13"/>
        <v>2.1</v>
      </c>
      <c r="AO74" s="57">
        <f t="shared" si="0"/>
        <v>18900</v>
      </c>
      <c r="AP74" s="57">
        <f t="shared" si="0"/>
        <v>7560</v>
      </c>
      <c r="AQ74" s="57">
        <f t="shared" si="0"/>
        <v>4830</v>
      </c>
      <c r="AR74" s="57">
        <f t="shared" ref="AR74:AR137" si="14">P74*$AN74</f>
        <v>3780</v>
      </c>
      <c r="AS74" s="57">
        <f t="shared" si="5"/>
        <v>18900</v>
      </c>
      <c r="AT74" s="57">
        <f t="shared" si="5"/>
        <v>7600</v>
      </c>
      <c r="AU74" s="57">
        <f t="shared" si="5"/>
        <v>4800</v>
      </c>
      <c r="AV74" s="57">
        <f t="shared" si="5"/>
        <v>3800</v>
      </c>
      <c r="AW74" s="62"/>
      <c r="AX74" s="110" t="s">
        <v>365</v>
      </c>
      <c r="AY74" s="63"/>
      <c r="AZ74" s="64">
        <v>1080</v>
      </c>
    </row>
    <row r="75" spans="1:52" s="110" customFormat="1" ht="50.1" customHeight="1" x14ac:dyDescent="0.25">
      <c r="A75" s="51" t="str">
        <f t="shared" si="1"/>
        <v>LT32NT+1</v>
      </c>
      <c r="B75" s="51" t="str">
        <f t="shared" si="2"/>
        <v>LT32NT+2</v>
      </c>
      <c r="C75" s="51" t="str">
        <f t="shared" si="3"/>
        <v>LT32NT+3</v>
      </c>
      <c r="D75" s="51" t="str">
        <f t="shared" si="4"/>
        <v>LT32NT+4</v>
      </c>
      <c r="F75" s="110" t="s">
        <v>365</v>
      </c>
      <c r="G75" s="53">
        <v>32</v>
      </c>
      <c r="H75" s="53" t="s">
        <v>558</v>
      </c>
      <c r="I75" s="54" t="s">
        <v>559</v>
      </c>
      <c r="J75" s="54" t="s">
        <v>302</v>
      </c>
      <c r="K75" s="54"/>
      <c r="L75" s="54" t="s">
        <v>560</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48">
        <v>4.8000000000000007</v>
      </c>
      <c r="AM75" s="60"/>
      <c r="AN75" s="61">
        <f t="shared" si="13"/>
        <v>2.7</v>
      </c>
      <c r="AO75" s="57">
        <f t="shared" ref="AO75:AR138" si="15">M75*$AN75</f>
        <v>16740</v>
      </c>
      <c r="AP75" s="57">
        <f t="shared" si="15"/>
        <v>8100.0000000000009</v>
      </c>
      <c r="AQ75" s="57">
        <f t="shared" si="15"/>
        <v>5670</v>
      </c>
      <c r="AR75" s="57">
        <f t="shared" si="14"/>
        <v>4320</v>
      </c>
      <c r="AS75" s="57">
        <f t="shared" si="5"/>
        <v>16700</v>
      </c>
      <c r="AT75" s="57">
        <f t="shared" si="5"/>
        <v>8100</v>
      </c>
      <c r="AU75" s="57">
        <f t="shared" si="5"/>
        <v>5700</v>
      </c>
      <c r="AV75" s="57">
        <f t="shared" si="5"/>
        <v>4300</v>
      </c>
      <c r="AW75" s="62"/>
      <c r="AX75" s="110" t="s">
        <v>365</v>
      </c>
      <c r="AY75" s="63"/>
      <c r="AZ75" s="64">
        <v>960</v>
      </c>
    </row>
    <row r="76" spans="1:52" s="110" customFormat="1" ht="55.5" customHeight="1" x14ac:dyDescent="0.25">
      <c r="A76" s="51" t="str">
        <f t="shared" ref="A76:A139" si="16">H76&amp;"+1"</f>
        <v>LT33NT+1</v>
      </c>
      <c r="B76" s="51" t="str">
        <f t="shared" ref="B76:B139" si="17">H76&amp;"+2"</f>
        <v>LT33NT+2</v>
      </c>
      <c r="C76" s="51" t="str">
        <f t="shared" ref="C76:C139" si="18">H76&amp;"+3"</f>
        <v>LT33NT+3</v>
      </c>
      <c r="D76" s="51" t="str">
        <f t="shared" ref="D76:D139" si="19">H76&amp;"+4"</f>
        <v>LT33NT+4</v>
      </c>
      <c r="F76" s="110" t="s">
        <v>365</v>
      </c>
      <c r="G76" s="53">
        <v>33</v>
      </c>
      <c r="H76" s="53" t="s">
        <v>561</v>
      </c>
      <c r="I76" s="54" t="s">
        <v>562</v>
      </c>
      <c r="J76" s="54" t="s">
        <v>563</v>
      </c>
      <c r="K76" s="54"/>
      <c r="L76" s="54" t="s">
        <v>368</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48">
        <v>4.8000000000000007</v>
      </c>
      <c r="AM76" s="60"/>
      <c r="AN76" s="61">
        <f t="shared" si="13"/>
        <v>2.7</v>
      </c>
      <c r="AO76" s="57">
        <f t="shared" si="15"/>
        <v>40500</v>
      </c>
      <c r="AP76" s="57">
        <f t="shared" si="15"/>
        <v>16740</v>
      </c>
      <c r="AQ76" s="57">
        <f t="shared" si="15"/>
        <v>12420</v>
      </c>
      <c r="AR76" s="57">
        <f t="shared" si="14"/>
        <v>8100.0000000000009</v>
      </c>
      <c r="AS76" s="57">
        <f t="shared" ref="AS76:AV138" si="20">IF(AO76&lt;1000,ROUND(AO76,-1),ROUND(AO76,-2))</f>
        <v>40500</v>
      </c>
      <c r="AT76" s="57">
        <f t="shared" si="20"/>
        <v>16700</v>
      </c>
      <c r="AU76" s="57">
        <f t="shared" si="20"/>
        <v>12400</v>
      </c>
      <c r="AV76" s="57">
        <f t="shared" si="20"/>
        <v>8100</v>
      </c>
      <c r="AW76" s="62"/>
      <c r="AX76" s="110" t="s">
        <v>365</v>
      </c>
      <c r="AY76" s="63"/>
      <c r="AZ76" s="64">
        <v>1800</v>
      </c>
    </row>
    <row r="77" spans="1:52" s="110" customFormat="1" ht="55.5" customHeight="1" x14ac:dyDescent="0.25">
      <c r="A77" s="51" t="str">
        <f t="shared" si="16"/>
        <v>LT34NT+1</v>
      </c>
      <c r="B77" s="51" t="str">
        <f t="shared" si="17"/>
        <v>LT34NT+2</v>
      </c>
      <c r="C77" s="51" t="str">
        <f t="shared" si="18"/>
        <v>LT34NT+3</v>
      </c>
      <c r="D77" s="51" t="str">
        <f t="shared" si="19"/>
        <v>LT34NT+4</v>
      </c>
      <c r="F77" s="110" t="s">
        <v>365</v>
      </c>
      <c r="G77" s="53">
        <v>34</v>
      </c>
      <c r="H77" s="53" t="s">
        <v>564</v>
      </c>
      <c r="I77" s="54" t="s">
        <v>565</v>
      </c>
      <c r="J77" s="54" t="s">
        <v>563</v>
      </c>
      <c r="K77" s="54"/>
      <c r="L77" s="54" t="s">
        <v>368</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48">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10" t="s">
        <v>365</v>
      </c>
      <c r="AY77" s="63"/>
      <c r="AZ77" s="64">
        <v>960</v>
      </c>
    </row>
    <row r="78" spans="1:52" s="110" customFormat="1" ht="31.5" x14ac:dyDescent="0.25">
      <c r="A78" s="51" t="str">
        <f t="shared" si="16"/>
        <v>LT35NT+1</v>
      </c>
      <c r="B78" s="51" t="str">
        <f t="shared" si="17"/>
        <v>LT35NT+2</v>
      </c>
      <c r="C78" s="51" t="str">
        <f t="shared" si="18"/>
        <v>LT35NT+3</v>
      </c>
      <c r="D78" s="51" t="str">
        <f t="shared" si="19"/>
        <v>LT35NT+4</v>
      </c>
      <c r="F78" s="110" t="s">
        <v>365</v>
      </c>
      <c r="G78" s="53">
        <v>35</v>
      </c>
      <c r="H78" s="53" t="s">
        <v>566</v>
      </c>
      <c r="I78" s="54" t="s">
        <v>567</v>
      </c>
      <c r="J78" s="87" t="s">
        <v>568</v>
      </c>
      <c r="K78" s="87"/>
      <c r="L78" s="54" t="s">
        <v>569</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48">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10" t="s">
        <v>365</v>
      </c>
      <c r="AY78" s="63"/>
      <c r="AZ78" s="64">
        <v>720</v>
      </c>
    </row>
    <row r="79" spans="1:52" s="110" customFormat="1" ht="31.5" x14ac:dyDescent="0.25">
      <c r="A79" s="51" t="str">
        <f t="shared" si="16"/>
        <v>LT36NT+1</v>
      </c>
      <c r="B79" s="51" t="str">
        <f t="shared" si="17"/>
        <v>LT36NT+2</v>
      </c>
      <c r="C79" s="51" t="str">
        <f t="shared" si="18"/>
        <v>LT36NT+3</v>
      </c>
      <c r="D79" s="51" t="str">
        <f t="shared" si="19"/>
        <v>LT36NT+4</v>
      </c>
      <c r="F79" s="110" t="s">
        <v>365</v>
      </c>
      <c r="G79" s="53">
        <v>36</v>
      </c>
      <c r="H79" s="53" t="s">
        <v>570</v>
      </c>
      <c r="I79" s="54" t="s">
        <v>571</v>
      </c>
      <c r="J79" s="54" t="s">
        <v>572</v>
      </c>
      <c r="K79" s="54"/>
      <c r="L79" s="54" t="s">
        <v>573</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48">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10" t="s">
        <v>365</v>
      </c>
      <c r="AY79" s="63"/>
      <c r="AZ79" s="64">
        <v>600</v>
      </c>
    </row>
    <row r="80" spans="1:52" s="110" customFormat="1" ht="55.5" customHeight="1" x14ac:dyDescent="0.25">
      <c r="A80" s="51" t="str">
        <f t="shared" si="16"/>
        <v>LT37NT+1</v>
      </c>
      <c r="B80" s="51" t="str">
        <f t="shared" si="17"/>
        <v>LT37NT+2</v>
      </c>
      <c r="C80" s="51" t="str">
        <f t="shared" si="18"/>
        <v>LT37NT+3</v>
      </c>
      <c r="D80" s="51" t="str">
        <f t="shared" si="19"/>
        <v>LT37NT+4</v>
      </c>
      <c r="F80" s="110" t="s">
        <v>365</v>
      </c>
      <c r="G80" s="53">
        <v>37</v>
      </c>
      <c r="H80" s="53" t="s">
        <v>574</v>
      </c>
      <c r="I80" s="54" t="s">
        <v>575</v>
      </c>
      <c r="J80" s="54" t="s">
        <v>576</v>
      </c>
      <c r="K80" s="54"/>
      <c r="L80" s="54" t="s">
        <v>577</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48">
        <v>4.0816326530612246</v>
      </c>
      <c r="AM80" s="60"/>
      <c r="AN80" s="61">
        <f t="shared" si="13"/>
        <v>2.2999999999999998</v>
      </c>
      <c r="AO80" s="57">
        <f t="shared" si="15"/>
        <v>22540</v>
      </c>
      <c r="AP80" s="57">
        <f t="shared" si="15"/>
        <v>9660</v>
      </c>
      <c r="AQ80" s="57">
        <f t="shared" si="15"/>
        <v>5796</v>
      </c>
      <c r="AR80" s="57">
        <f t="shared" si="14"/>
        <v>4830</v>
      </c>
      <c r="AS80" s="57">
        <f t="shared" si="20"/>
        <v>22500</v>
      </c>
      <c r="AT80" s="57">
        <f t="shared" si="20"/>
        <v>9700</v>
      </c>
      <c r="AU80" s="57">
        <f t="shared" si="20"/>
        <v>5800</v>
      </c>
      <c r="AV80" s="57">
        <f t="shared" si="20"/>
        <v>4800</v>
      </c>
      <c r="AW80" s="62"/>
      <c r="AX80" s="110" t="s">
        <v>365</v>
      </c>
      <c r="AY80" s="63"/>
      <c r="AZ80" s="64">
        <v>1260</v>
      </c>
    </row>
    <row r="81" spans="1:52" s="110" customFormat="1" ht="55.5" customHeight="1" x14ac:dyDescent="0.25">
      <c r="A81" s="51" t="str">
        <f t="shared" si="16"/>
        <v>LT38NT1+1</v>
      </c>
      <c r="B81" s="51" t="str">
        <f t="shared" si="17"/>
        <v>LT38NT1+2</v>
      </c>
      <c r="C81" s="51" t="str">
        <f t="shared" si="18"/>
        <v>LT38NT1+3</v>
      </c>
      <c r="D81" s="51" t="str">
        <f t="shared" si="19"/>
        <v>LT38NT1+4</v>
      </c>
      <c r="F81" s="110" t="s">
        <v>365</v>
      </c>
      <c r="G81" s="53">
        <v>38</v>
      </c>
      <c r="H81" s="53" t="s">
        <v>578</v>
      </c>
      <c r="I81" s="54" t="s">
        <v>579</v>
      </c>
      <c r="J81" s="54" t="s">
        <v>448</v>
      </c>
      <c r="K81" s="54"/>
      <c r="L81" s="54" t="s">
        <v>580</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48">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10" t="s">
        <v>365</v>
      </c>
      <c r="AY81" s="63"/>
      <c r="AZ81" s="64">
        <v>780</v>
      </c>
    </row>
    <row r="82" spans="1:52" s="110" customFormat="1" ht="55.5" customHeight="1" x14ac:dyDescent="0.25">
      <c r="A82" s="51" t="str">
        <f t="shared" si="16"/>
        <v>LT39NT+1</v>
      </c>
      <c r="B82" s="51" t="str">
        <f t="shared" si="17"/>
        <v>LT39NT+2</v>
      </c>
      <c r="C82" s="51" t="str">
        <f t="shared" si="18"/>
        <v>LT39NT+3</v>
      </c>
      <c r="D82" s="51" t="str">
        <f t="shared" si="19"/>
        <v>LT39NT+4</v>
      </c>
      <c r="F82" s="110" t="s">
        <v>365</v>
      </c>
      <c r="G82" s="53">
        <v>39</v>
      </c>
      <c r="H82" s="53" t="s">
        <v>581</v>
      </c>
      <c r="I82" s="54" t="s">
        <v>582</v>
      </c>
      <c r="J82" s="54" t="s">
        <v>474</v>
      </c>
      <c r="K82" s="54"/>
      <c r="L82" s="54" t="s">
        <v>583</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48">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10" t="s">
        <v>365</v>
      </c>
      <c r="AY82" s="63"/>
      <c r="AZ82" s="64">
        <v>780</v>
      </c>
    </row>
    <row r="83" spans="1:52" s="110" customFormat="1" ht="55.5" customHeight="1" x14ac:dyDescent="0.25">
      <c r="A83" s="51" t="str">
        <f t="shared" si="16"/>
        <v>LT40NT+1</v>
      </c>
      <c r="B83" s="51" t="str">
        <f t="shared" si="17"/>
        <v>LT40NT+2</v>
      </c>
      <c r="C83" s="51" t="str">
        <f t="shared" si="18"/>
        <v>LT40NT+3</v>
      </c>
      <c r="D83" s="51" t="str">
        <f t="shared" si="19"/>
        <v>LT40NT+4</v>
      </c>
      <c r="F83" s="110" t="s">
        <v>365</v>
      </c>
      <c r="G83" s="53">
        <v>40</v>
      </c>
      <c r="H83" s="53" t="s">
        <v>584</v>
      </c>
      <c r="I83" s="54" t="s">
        <v>585</v>
      </c>
      <c r="J83" s="54" t="s">
        <v>586</v>
      </c>
      <c r="K83" s="54"/>
      <c r="L83" s="54" t="s">
        <v>586</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48">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10" t="s">
        <v>365</v>
      </c>
      <c r="AY83" s="63"/>
      <c r="AZ83" s="64">
        <v>780</v>
      </c>
    </row>
    <row r="84" spans="1:52" s="110" customFormat="1" ht="55.5" customHeight="1" x14ac:dyDescent="0.25">
      <c r="A84" s="51" t="str">
        <f t="shared" si="16"/>
        <v>LT41NT+1</v>
      </c>
      <c r="B84" s="51" t="str">
        <f t="shared" si="17"/>
        <v>LT41NT+2</v>
      </c>
      <c r="C84" s="51" t="str">
        <f t="shared" si="18"/>
        <v>LT41NT+3</v>
      </c>
      <c r="D84" s="51" t="str">
        <f t="shared" si="19"/>
        <v>LT41NT+4</v>
      </c>
      <c r="F84" s="110" t="s">
        <v>365</v>
      </c>
      <c r="G84" s="53">
        <v>41</v>
      </c>
      <c r="H84" s="53" t="s">
        <v>587</v>
      </c>
      <c r="I84" s="54" t="s">
        <v>588</v>
      </c>
      <c r="J84" s="54" t="s">
        <v>474</v>
      </c>
      <c r="K84" s="54"/>
      <c r="L84" s="54" t="s">
        <v>465</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48">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10" t="s">
        <v>365</v>
      </c>
      <c r="AY84" s="63"/>
      <c r="AZ84" s="64">
        <v>960</v>
      </c>
    </row>
    <row r="85" spans="1:52" s="110" customFormat="1" ht="55.5" customHeight="1" x14ac:dyDescent="0.25">
      <c r="A85" s="51" t="str">
        <f t="shared" si="16"/>
        <v>LT42NT+1</v>
      </c>
      <c r="B85" s="51" t="str">
        <f t="shared" si="17"/>
        <v>LT42NT+2</v>
      </c>
      <c r="C85" s="51" t="str">
        <f t="shared" si="18"/>
        <v>LT42NT+3</v>
      </c>
      <c r="D85" s="51" t="str">
        <f t="shared" si="19"/>
        <v>LT42NT+4</v>
      </c>
      <c r="F85" s="110" t="s">
        <v>365</v>
      </c>
      <c r="G85" s="53">
        <v>42</v>
      </c>
      <c r="H85" s="53" t="s">
        <v>589</v>
      </c>
      <c r="I85" s="54" t="s">
        <v>590</v>
      </c>
      <c r="J85" s="54" t="s">
        <v>591</v>
      </c>
      <c r="K85" s="54"/>
      <c r="L85" s="54" t="s">
        <v>586</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48">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10" t="s">
        <v>365</v>
      </c>
      <c r="AY85" s="63"/>
      <c r="AZ85" s="64">
        <v>780</v>
      </c>
    </row>
    <row r="86" spans="1:52" s="110" customFormat="1" ht="31.5" x14ac:dyDescent="0.25">
      <c r="A86" s="51" t="str">
        <f t="shared" si="16"/>
        <v>LT43NT+1</v>
      </c>
      <c r="B86" s="51" t="str">
        <f t="shared" si="17"/>
        <v>LT43NT+2</v>
      </c>
      <c r="C86" s="51" t="str">
        <f t="shared" si="18"/>
        <v>LT43NT+3</v>
      </c>
      <c r="D86" s="51" t="str">
        <f t="shared" si="19"/>
        <v>LT43NT+4</v>
      </c>
      <c r="F86" s="110" t="s">
        <v>365</v>
      </c>
      <c r="G86" s="53">
        <v>43</v>
      </c>
      <c r="H86" s="53" t="s">
        <v>592</v>
      </c>
      <c r="I86" s="54" t="s">
        <v>593</v>
      </c>
      <c r="J86" s="54" t="s">
        <v>594</v>
      </c>
      <c r="K86" s="54"/>
      <c r="L86" s="54" t="s">
        <v>595</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48">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10" t="s">
        <v>365</v>
      </c>
      <c r="AY86" s="63"/>
      <c r="AZ86" s="64">
        <v>1200</v>
      </c>
    </row>
    <row r="87" spans="1:52" s="110" customFormat="1" ht="37.5" customHeight="1" x14ac:dyDescent="0.25">
      <c r="A87" s="51" t="str">
        <f t="shared" si="16"/>
        <v>LT44NT+1</v>
      </c>
      <c r="B87" s="51" t="str">
        <f t="shared" si="17"/>
        <v>LT44NT+2</v>
      </c>
      <c r="C87" s="51" t="str">
        <f t="shared" si="18"/>
        <v>LT44NT+3</v>
      </c>
      <c r="D87" s="51" t="str">
        <f t="shared" si="19"/>
        <v>LT44NT+4</v>
      </c>
      <c r="F87" s="110" t="s">
        <v>365</v>
      </c>
      <c r="G87" s="53">
        <v>44</v>
      </c>
      <c r="H87" s="53" t="s">
        <v>596</v>
      </c>
      <c r="I87" s="54" t="s">
        <v>597</v>
      </c>
      <c r="J87" s="54" t="s">
        <v>368</v>
      </c>
      <c r="K87" s="54"/>
      <c r="L87" s="54" t="s">
        <v>598</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48">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56" t="s">
        <v>365</v>
      </c>
      <c r="AY87" s="150"/>
      <c r="AZ87" s="64">
        <v>1200</v>
      </c>
    </row>
    <row r="88" spans="1:52" s="110" customFormat="1" ht="47.25" x14ac:dyDescent="0.25">
      <c r="A88" s="51" t="str">
        <f t="shared" si="16"/>
        <v>LT45NT+1</v>
      </c>
      <c r="B88" s="51" t="str">
        <f t="shared" si="17"/>
        <v>LT45NT+2</v>
      </c>
      <c r="C88" s="51" t="str">
        <f t="shared" si="18"/>
        <v>LT45NT+3</v>
      </c>
      <c r="D88" s="51" t="str">
        <f t="shared" si="19"/>
        <v>LT45NT+4</v>
      </c>
      <c r="F88" s="110" t="s">
        <v>365</v>
      </c>
      <c r="G88" s="53">
        <v>45</v>
      </c>
      <c r="H88" s="53" t="s">
        <v>599</v>
      </c>
      <c r="I88" s="54" t="s">
        <v>600</v>
      </c>
      <c r="J88" s="54" t="s">
        <v>601</v>
      </c>
      <c r="K88" s="54"/>
      <c r="L88" s="54" t="s">
        <v>499</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48">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10" t="s">
        <v>365</v>
      </c>
      <c r="AY88" s="63"/>
      <c r="AZ88" s="64">
        <v>780</v>
      </c>
    </row>
    <row r="89" spans="1:52" s="110" customFormat="1" ht="31.5" x14ac:dyDescent="0.25">
      <c r="A89" s="51" t="str">
        <f t="shared" si="16"/>
        <v>LT46NT+1</v>
      </c>
      <c r="B89" s="51" t="str">
        <f t="shared" si="17"/>
        <v>LT46NT+2</v>
      </c>
      <c r="C89" s="51" t="str">
        <f t="shared" si="18"/>
        <v>LT46NT+3</v>
      </c>
      <c r="D89" s="51" t="str">
        <f t="shared" si="19"/>
        <v>LT46NT+4</v>
      </c>
      <c r="F89" s="110" t="s">
        <v>365</v>
      </c>
      <c r="G89" s="53">
        <v>46</v>
      </c>
      <c r="H89" s="53" t="s">
        <v>602</v>
      </c>
      <c r="I89" s="54" t="s">
        <v>603</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48">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10" t="s">
        <v>604</v>
      </c>
      <c r="AY89" s="63"/>
      <c r="AZ89" s="64"/>
    </row>
    <row r="90" spans="1:52" s="167" customFormat="1" ht="42.75" customHeight="1" x14ac:dyDescent="0.25">
      <c r="A90" s="166" t="str">
        <f t="shared" si="16"/>
        <v>NT+1</v>
      </c>
      <c r="B90" s="166" t="str">
        <f t="shared" si="17"/>
        <v>NT+2</v>
      </c>
      <c r="C90" s="166" t="str">
        <f t="shared" si="18"/>
        <v>NT+3</v>
      </c>
      <c r="D90" s="166" t="str">
        <f t="shared" si="19"/>
        <v>NT+4</v>
      </c>
      <c r="F90" s="167" t="s">
        <v>604</v>
      </c>
      <c r="G90" s="153" t="s">
        <v>605</v>
      </c>
      <c r="H90" s="153" t="s">
        <v>604</v>
      </c>
      <c r="I90" s="154" t="s">
        <v>606</v>
      </c>
      <c r="J90" s="154"/>
      <c r="K90" s="154"/>
      <c r="L90" s="154"/>
      <c r="M90" s="153"/>
      <c r="N90" s="153"/>
      <c r="O90" s="153"/>
      <c r="P90" s="153"/>
      <c r="Q90" s="168"/>
      <c r="R90" s="168"/>
      <c r="S90" s="168"/>
      <c r="T90" s="168"/>
      <c r="U90" s="169"/>
      <c r="V90" s="170"/>
      <c r="W90" s="170"/>
      <c r="X90" s="170"/>
      <c r="Y90" s="170"/>
      <c r="Z90" s="171" t="e">
        <f>V90/M90</f>
        <v>#DIV/0!</v>
      </c>
      <c r="AA90" s="171" t="e">
        <f>W90/N90</f>
        <v>#DIV/0!</v>
      </c>
      <c r="AB90" s="171"/>
      <c r="AC90" s="171"/>
      <c r="AD90" s="170"/>
      <c r="AE90" s="170"/>
      <c r="AF90" s="170"/>
      <c r="AG90" s="170"/>
      <c r="AH90" s="172"/>
      <c r="AI90" s="172"/>
      <c r="AJ90" s="172"/>
      <c r="AK90" s="172"/>
      <c r="AL90" s="148">
        <f>AVERAGE(AL91:AL222)</f>
        <v>5.438835124293413</v>
      </c>
      <c r="AM90" s="173"/>
      <c r="AN90" s="174">
        <f t="shared" si="21"/>
        <v>3.1</v>
      </c>
      <c r="AO90" s="57">
        <f t="shared" si="15"/>
        <v>0</v>
      </c>
      <c r="AP90" s="57">
        <f t="shared" si="15"/>
        <v>0</v>
      </c>
      <c r="AQ90" s="57">
        <f t="shared" si="15"/>
        <v>0</v>
      </c>
      <c r="AR90" s="57">
        <f t="shared" si="14"/>
        <v>0</v>
      </c>
      <c r="AS90" s="57"/>
      <c r="AT90" s="57"/>
      <c r="AU90" s="57"/>
      <c r="AV90" s="57"/>
      <c r="AW90" s="175"/>
      <c r="AX90" s="167" t="s">
        <v>604</v>
      </c>
      <c r="AY90" s="176"/>
      <c r="AZ90" s="177">
        <v>840</v>
      </c>
    </row>
    <row r="91" spans="1:52" s="110" customFormat="1" ht="47.25" x14ac:dyDescent="0.25">
      <c r="A91" s="51" t="str">
        <f t="shared" si="16"/>
        <v>NT1NT1+1</v>
      </c>
      <c r="B91" s="51" t="str">
        <f t="shared" si="17"/>
        <v>NT1NT1+2</v>
      </c>
      <c r="C91" s="51" t="str">
        <f t="shared" si="18"/>
        <v>NT1NT1+3</v>
      </c>
      <c r="D91" s="51" t="str">
        <f t="shared" si="19"/>
        <v>NT1NT1+4</v>
      </c>
      <c r="F91" s="110" t="s">
        <v>604</v>
      </c>
      <c r="G91" s="53">
        <v>1</v>
      </c>
      <c r="H91" s="53" t="s">
        <v>607</v>
      </c>
      <c r="I91" s="54" t="s">
        <v>608</v>
      </c>
      <c r="J91" s="54" t="s">
        <v>609</v>
      </c>
      <c r="K91" s="54"/>
      <c r="L91" s="54" t="s">
        <v>610</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48">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10" t="s">
        <v>604</v>
      </c>
      <c r="AY91" s="63"/>
      <c r="AZ91" s="64"/>
    </row>
    <row r="92" spans="1:52" s="110" customFormat="1" ht="55.5" customHeight="1" x14ac:dyDescent="0.25">
      <c r="A92" s="51" t="str">
        <f t="shared" si="16"/>
        <v>NT2NT1+1</v>
      </c>
      <c r="B92" s="51" t="str">
        <f t="shared" si="17"/>
        <v>NT2NT1+2</v>
      </c>
      <c r="C92" s="51" t="str">
        <f t="shared" si="18"/>
        <v>NT2NT1+3</v>
      </c>
      <c r="D92" s="51" t="str">
        <f t="shared" si="19"/>
        <v>NT2NT1+4</v>
      </c>
      <c r="F92" s="110" t="s">
        <v>604</v>
      </c>
      <c r="G92" s="53">
        <v>2</v>
      </c>
      <c r="H92" s="53" t="s">
        <v>611</v>
      </c>
      <c r="I92" s="54" t="s">
        <v>612</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48"/>
      <c r="AM92" s="60"/>
      <c r="AN92" s="60"/>
      <c r="AO92" s="57">
        <f t="shared" si="15"/>
        <v>0</v>
      </c>
      <c r="AP92" s="57">
        <f t="shared" si="15"/>
        <v>0</v>
      </c>
      <c r="AQ92" s="57">
        <f t="shared" si="15"/>
        <v>0</v>
      </c>
      <c r="AR92" s="57">
        <f t="shared" si="14"/>
        <v>0</v>
      </c>
      <c r="AS92" s="57"/>
      <c r="AT92" s="57"/>
      <c r="AU92" s="57"/>
      <c r="AV92" s="57"/>
      <c r="AW92" s="62" t="e">
        <f>VLOOKUP($H92,#REF!,3,0)</f>
        <v>#REF!</v>
      </c>
      <c r="AX92" s="162" t="s">
        <v>604</v>
      </c>
      <c r="AY92" s="150"/>
      <c r="AZ92" s="64">
        <v>960</v>
      </c>
    </row>
    <row r="93" spans="1:52" s="110" customFormat="1" ht="27.75" customHeight="1" x14ac:dyDescent="0.25">
      <c r="A93" s="51" t="str">
        <f t="shared" si="16"/>
        <v>NT2NT1_D1+1</v>
      </c>
      <c r="B93" s="51" t="str">
        <f t="shared" si="17"/>
        <v>NT2NT1_D1+2</v>
      </c>
      <c r="C93" s="51" t="str">
        <f t="shared" si="18"/>
        <v>NT2NT1_D1+3</v>
      </c>
      <c r="D93" s="51" t="str">
        <f t="shared" si="19"/>
        <v>NT2NT1_D1+4</v>
      </c>
      <c r="F93" s="110" t="s">
        <v>604</v>
      </c>
      <c r="G93" s="53"/>
      <c r="H93" s="53" t="s">
        <v>613</v>
      </c>
      <c r="I93" s="54" t="s">
        <v>614</v>
      </c>
      <c r="J93" s="54" t="s">
        <v>615</v>
      </c>
      <c r="K93" s="54"/>
      <c r="L93" s="54" t="s">
        <v>616</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48">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65" t="s">
        <v>604</v>
      </c>
      <c r="AY93" s="150"/>
      <c r="AZ93" s="64">
        <v>840</v>
      </c>
    </row>
    <row r="94" spans="1:52" s="110" customFormat="1" ht="21.75" customHeight="1" x14ac:dyDescent="0.25">
      <c r="A94" s="51" t="str">
        <f t="shared" si="16"/>
        <v>NT2NT1_D2+1</v>
      </c>
      <c r="B94" s="51" t="str">
        <f t="shared" si="17"/>
        <v>NT2NT1_D2+2</v>
      </c>
      <c r="C94" s="51" t="str">
        <f t="shared" si="18"/>
        <v>NT2NT1_D2+3</v>
      </c>
      <c r="D94" s="51" t="str">
        <f t="shared" si="19"/>
        <v>NT2NT1_D2+4</v>
      </c>
      <c r="F94" s="110" t="s">
        <v>604</v>
      </c>
      <c r="G94" s="53"/>
      <c r="H94" s="53" t="s">
        <v>617</v>
      </c>
      <c r="I94" s="54" t="s">
        <v>618</v>
      </c>
      <c r="J94" s="54" t="s">
        <v>616</v>
      </c>
      <c r="K94" s="54"/>
      <c r="L94" s="54" t="s">
        <v>619</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48">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64" t="s">
        <v>604</v>
      </c>
      <c r="AY94" s="150"/>
      <c r="AZ94" s="64">
        <v>840</v>
      </c>
    </row>
    <row r="95" spans="1:52" s="110" customFormat="1" ht="48" customHeight="1" x14ac:dyDescent="0.25">
      <c r="A95" s="51" t="str">
        <f t="shared" si="16"/>
        <v>NT3NT1+1</v>
      </c>
      <c r="B95" s="51" t="str">
        <f t="shared" si="17"/>
        <v>NT3NT1+2</v>
      </c>
      <c r="C95" s="51" t="str">
        <f t="shared" si="18"/>
        <v>NT3NT1+3</v>
      </c>
      <c r="D95" s="51" t="str">
        <f t="shared" si="19"/>
        <v>NT3NT1+4</v>
      </c>
      <c r="F95" s="110" t="s">
        <v>604</v>
      </c>
      <c r="G95" s="53">
        <v>3</v>
      </c>
      <c r="H95" s="53" t="s">
        <v>620</v>
      </c>
      <c r="I95" s="54" t="s">
        <v>621</v>
      </c>
      <c r="J95" s="54" t="s">
        <v>622</v>
      </c>
      <c r="K95" s="54"/>
      <c r="L95" s="54" t="s">
        <v>623</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48">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10" t="s">
        <v>604</v>
      </c>
      <c r="AY95" s="63"/>
      <c r="AZ95" s="64"/>
    </row>
    <row r="96" spans="1:52" s="110" customFormat="1" ht="31.5" x14ac:dyDescent="0.25">
      <c r="A96" s="51" t="str">
        <f t="shared" si="16"/>
        <v>NT4NT1+1</v>
      </c>
      <c r="B96" s="51" t="str">
        <f t="shared" si="17"/>
        <v>NT4NT1+2</v>
      </c>
      <c r="C96" s="51" t="str">
        <f t="shared" si="18"/>
        <v>NT4NT1+3</v>
      </c>
      <c r="D96" s="51" t="str">
        <f t="shared" si="19"/>
        <v>NT4NT1+4</v>
      </c>
      <c r="F96" s="110" t="s">
        <v>604</v>
      </c>
      <c r="G96" s="53">
        <v>4</v>
      </c>
      <c r="H96" s="53" t="s">
        <v>624</v>
      </c>
      <c r="I96" s="54" t="s">
        <v>625</v>
      </c>
      <c r="J96" s="54" t="s">
        <v>626</v>
      </c>
      <c r="K96" s="54"/>
      <c r="L96" s="54" t="s">
        <v>627</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48"/>
      <c r="AM96" s="60"/>
      <c r="AN96" s="60"/>
      <c r="AO96" s="57">
        <f t="shared" si="15"/>
        <v>0</v>
      </c>
      <c r="AP96" s="57">
        <f t="shared" si="15"/>
        <v>0</v>
      </c>
      <c r="AQ96" s="57">
        <f t="shared" si="15"/>
        <v>0</v>
      </c>
      <c r="AR96" s="57">
        <f t="shared" si="14"/>
        <v>0</v>
      </c>
      <c r="AS96" s="57"/>
      <c r="AT96" s="57"/>
      <c r="AU96" s="57"/>
      <c r="AV96" s="57"/>
      <c r="AW96" s="62"/>
      <c r="AX96" s="110" t="s">
        <v>604</v>
      </c>
      <c r="AY96" s="63"/>
      <c r="AZ96" s="64">
        <v>840</v>
      </c>
    </row>
    <row r="97" spans="1:52" s="110" customFormat="1" ht="55.5" customHeight="1" x14ac:dyDescent="0.25">
      <c r="A97" s="51" t="str">
        <f t="shared" si="16"/>
        <v>NT4NT1_D1+1</v>
      </c>
      <c r="B97" s="51" t="str">
        <f t="shared" si="17"/>
        <v>NT4NT1_D1+2</v>
      </c>
      <c r="C97" s="51" t="str">
        <f t="shared" si="18"/>
        <v>NT4NT1_D1+3</v>
      </c>
      <c r="D97" s="51" t="str">
        <f t="shared" si="19"/>
        <v>NT4NT1_D1+4</v>
      </c>
      <c r="F97" s="110" t="s">
        <v>604</v>
      </c>
      <c r="G97" s="53"/>
      <c r="H97" s="53" t="s">
        <v>628</v>
      </c>
      <c r="I97" s="54" t="s">
        <v>629</v>
      </c>
      <c r="J97" s="54" t="s">
        <v>626</v>
      </c>
      <c r="K97" s="54"/>
      <c r="L97" s="54" t="s">
        <v>630</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48">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10" t="s">
        <v>604</v>
      </c>
      <c r="AY97" s="63"/>
      <c r="AZ97" s="64">
        <v>840</v>
      </c>
    </row>
    <row r="98" spans="1:52" s="110" customFormat="1" ht="55.5" customHeight="1" x14ac:dyDescent="0.25">
      <c r="A98" s="51" t="str">
        <f t="shared" si="16"/>
        <v>NT4NT1_D2+1</v>
      </c>
      <c r="B98" s="51" t="str">
        <f t="shared" si="17"/>
        <v>NT4NT1_D2+2</v>
      </c>
      <c r="C98" s="51" t="str">
        <f t="shared" si="18"/>
        <v>NT4NT1_D2+3</v>
      </c>
      <c r="D98" s="51" t="str">
        <f t="shared" si="19"/>
        <v>NT4NT1_D2+4</v>
      </c>
      <c r="F98" s="110" t="s">
        <v>604</v>
      </c>
      <c r="G98" s="53"/>
      <c r="H98" s="53" t="s">
        <v>631</v>
      </c>
      <c r="I98" s="54" t="s">
        <v>632</v>
      </c>
      <c r="J98" s="54" t="s">
        <v>630</v>
      </c>
      <c r="K98" s="54"/>
      <c r="L98" s="54" t="s">
        <v>633</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48">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56" t="s">
        <v>604</v>
      </c>
      <c r="AY98" s="150"/>
      <c r="AZ98" s="64">
        <v>840</v>
      </c>
    </row>
    <row r="99" spans="1:52" s="110" customFormat="1" ht="55.5" customHeight="1" x14ac:dyDescent="0.25">
      <c r="A99" s="51" t="str">
        <f t="shared" si="16"/>
        <v>NT4NT1_D3+1</v>
      </c>
      <c r="B99" s="51" t="str">
        <f t="shared" si="17"/>
        <v>NT4NT1_D3+2</v>
      </c>
      <c r="C99" s="51" t="str">
        <f t="shared" si="18"/>
        <v>NT4NT1_D3+3</v>
      </c>
      <c r="D99" s="51" t="str">
        <f t="shared" si="19"/>
        <v>NT4NT1_D3+4</v>
      </c>
      <c r="F99" s="110" t="s">
        <v>604</v>
      </c>
      <c r="G99" s="53"/>
      <c r="H99" s="53" t="s">
        <v>634</v>
      </c>
      <c r="I99" s="54" t="s">
        <v>635</v>
      </c>
      <c r="J99" s="54" t="s">
        <v>633</v>
      </c>
      <c r="K99" s="54"/>
      <c r="L99" s="54" t="s">
        <v>636</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48">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10" t="s">
        <v>604</v>
      </c>
      <c r="AY99" s="63"/>
      <c r="AZ99" s="64">
        <v>840</v>
      </c>
    </row>
    <row r="100" spans="1:52" s="110" customFormat="1" ht="55.5" customHeight="1" x14ac:dyDescent="0.25">
      <c r="A100" s="51" t="str">
        <f t="shared" si="16"/>
        <v>NT4NT1_D4+1</v>
      </c>
      <c r="B100" s="51" t="str">
        <f t="shared" si="17"/>
        <v>NT4NT1_D4+2</v>
      </c>
      <c r="C100" s="51" t="str">
        <f t="shared" si="18"/>
        <v>NT4NT1_D4+3</v>
      </c>
      <c r="D100" s="51" t="str">
        <f t="shared" si="19"/>
        <v>NT4NT1_D4+4</v>
      </c>
      <c r="F100" s="110" t="s">
        <v>604</v>
      </c>
      <c r="G100" s="53"/>
      <c r="H100" s="53" t="s">
        <v>637</v>
      </c>
      <c r="I100" s="54" t="s">
        <v>638</v>
      </c>
      <c r="J100" s="54" t="s">
        <v>639</v>
      </c>
      <c r="K100" s="54"/>
      <c r="L100" s="54" t="s">
        <v>640</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48">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10" t="s">
        <v>604</v>
      </c>
      <c r="AY100" s="63"/>
      <c r="AZ100" s="64">
        <v>960</v>
      </c>
    </row>
    <row r="101" spans="1:52" s="110" customFormat="1" ht="31.5" x14ac:dyDescent="0.25">
      <c r="A101" s="51" t="str">
        <f t="shared" si="16"/>
        <v>NT4NT1_D5+1</v>
      </c>
      <c r="B101" s="51" t="str">
        <f t="shared" si="17"/>
        <v>NT4NT1_D5+2</v>
      </c>
      <c r="C101" s="51" t="str">
        <f t="shared" si="18"/>
        <v>NT4NT1_D5+3</v>
      </c>
      <c r="D101" s="51" t="str">
        <f t="shared" si="19"/>
        <v>NT4NT1_D5+4</v>
      </c>
      <c r="F101" s="110" t="s">
        <v>604</v>
      </c>
      <c r="G101" s="53"/>
      <c r="H101" s="53" t="s">
        <v>641</v>
      </c>
      <c r="I101" s="54" t="s">
        <v>642</v>
      </c>
      <c r="J101" s="54" t="s">
        <v>640</v>
      </c>
      <c r="K101" s="54"/>
      <c r="L101" s="54" t="s">
        <v>643</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48">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10" t="s">
        <v>604</v>
      </c>
      <c r="AY101" s="63"/>
      <c r="AZ101" s="64"/>
    </row>
    <row r="102" spans="1:52" s="110" customFormat="1" x14ac:dyDescent="0.25">
      <c r="A102" s="51" t="str">
        <f t="shared" si="16"/>
        <v>NT5NT1+1</v>
      </c>
      <c r="B102" s="51" t="str">
        <f t="shared" si="17"/>
        <v>NT5NT1+2</v>
      </c>
      <c r="C102" s="51" t="str">
        <f t="shared" si="18"/>
        <v>NT5NT1+3</v>
      </c>
      <c r="D102" s="51" t="str">
        <f t="shared" si="19"/>
        <v>NT5NT1+4</v>
      </c>
      <c r="F102" s="110" t="s">
        <v>604</v>
      </c>
      <c r="G102" s="53">
        <v>5</v>
      </c>
      <c r="H102" s="53" t="s">
        <v>644</v>
      </c>
      <c r="I102" s="54" t="s">
        <v>645</v>
      </c>
      <c r="J102" s="54" t="s">
        <v>646</v>
      </c>
      <c r="K102" s="54"/>
      <c r="L102" s="54" t="s">
        <v>623</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48"/>
      <c r="AM102" s="60"/>
      <c r="AN102" s="60"/>
      <c r="AO102" s="57">
        <f t="shared" si="15"/>
        <v>0</v>
      </c>
      <c r="AP102" s="57">
        <f t="shared" si="15"/>
        <v>0</v>
      </c>
      <c r="AQ102" s="57">
        <f t="shared" si="15"/>
        <v>0</v>
      </c>
      <c r="AR102" s="57">
        <f t="shared" si="14"/>
        <v>0</v>
      </c>
      <c r="AS102" s="57"/>
      <c r="AT102" s="57"/>
      <c r="AU102" s="57"/>
      <c r="AV102" s="57"/>
      <c r="AW102" s="62"/>
      <c r="AX102" s="110" t="s">
        <v>604</v>
      </c>
      <c r="AY102" s="63"/>
      <c r="AZ102" s="64">
        <v>1200</v>
      </c>
    </row>
    <row r="103" spans="1:52" s="110" customFormat="1" ht="31.5" x14ac:dyDescent="0.25">
      <c r="A103" s="51" t="str">
        <f t="shared" si="16"/>
        <v>NT5NT1_D1+1</v>
      </c>
      <c r="B103" s="51" t="str">
        <f t="shared" si="17"/>
        <v>NT5NT1_D1+2</v>
      </c>
      <c r="C103" s="51" t="str">
        <f t="shared" si="18"/>
        <v>NT5NT1_D1+3</v>
      </c>
      <c r="D103" s="51" t="str">
        <f t="shared" si="19"/>
        <v>NT5NT1_D1+4</v>
      </c>
      <c r="F103" s="110" t="s">
        <v>604</v>
      </c>
      <c r="G103" s="53"/>
      <c r="H103" s="53" t="s">
        <v>647</v>
      </c>
      <c r="I103" s="54" t="s">
        <v>648</v>
      </c>
      <c r="J103" s="54" t="s">
        <v>646</v>
      </c>
      <c r="K103" s="54"/>
      <c r="L103" s="54" t="s">
        <v>649</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48">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10" t="s">
        <v>604</v>
      </c>
      <c r="AY103" s="63"/>
      <c r="AZ103" s="64">
        <v>1200</v>
      </c>
    </row>
    <row r="104" spans="1:52" s="110" customFormat="1" ht="47.25" x14ac:dyDescent="0.25">
      <c r="A104" s="51" t="str">
        <f t="shared" si="16"/>
        <v>NT5NT1_D2+1</v>
      </c>
      <c r="B104" s="51" t="str">
        <f t="shared" si="17"/>
        <v>NT5NT1_D2+2</v>
      </c>
      <c r="C104" s="51" t="str">
        <f t="shared" si="18"/>
        <v>NT5NT1_D2+3</v>
      </c>
      <c r="D104" s="51" t="str">
        <f t="shared" si="19"/>
        <v>NT5NT1_D2+4</v>
      </c>
      <c r="F104" s="110" t="s">
        <v>604</v>
      </c>
      <c r="G104" s="53"/>
      <c r="H104" s="53" t="s">
        <v>650</v>
      </c>
      <c r="I104" s="54" t="s">
        <v>651</v>
      </c>
      <c r="J104" s="54" t="s">
        <v>649</v>
      </c>
      <c r="K104" s="54"/>
      <c r="L104" s="54" t="s">
        <v>652</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48">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10" t="s">
        <v>604</v>
      </c>
      <c r="AY104" s="63"/>
      <c r="AZ104" s="64">
        <v>1200</v>
      </c>
    </row>
    <row r="105" spans="1:52" s="110" customFormat="1" ht="31.5" x14ac:dyDescent="0.25">
      <c r="A105" s="51" t="str">
        <f t="shared" si="16"/>
        <v>NT5NT1_D3+1</v>
      </c>
      <c r="B105" s="51" t="str">
        <f t="shared" si="17"/>
        <v>NT5NT1_D3+2</v>
      </c>
      <c r="C105" s="51" t="str">
        <f t="shared" si="18"/>
        <v>NT5NT1_D3+3</v>
      </c>
      <c r="D105" s="51" t="str">
        <f t="shared" si="19"/>
        <v>NT5NT1_D3+4</v>
      </c>
      <c r="F105" s="110" t="s">
        <v>604</v>
      </c>
      <c r="G105" s="53"/>
      <c r="H105" s="53" t="s">
        <v>653</v>
      </c>
      <c r="I105" s="54" t="s">
        <v>654</v>
      </c>
      <c r="J105" s="54" t="s">
        <v>652</v>
      </c>
      <c r="K105" s="54"/>
      <c r="L105" s="54" t="s">
        <v>655</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48">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10" t="s">
        <v>604</v>
      </c>
      <c r="AY105" s="63"/>
      <c r="AZ105" s="64">
        <v>1200</v>
      </c>
    </row>
    <row r="106" spans="1:52" s="110" customFormat="1" ht="20.100000000000001" customHeight="1" x14ac:dyDescent="0.25">
      <c r="A106" s="51" t="str">
        <f t="shared" si="16"/>
        <v>NT5NT1_D4+1</v>
      </c>
      <c r="B106" s="51" t="str">
        <f t="shared" si="17"/>
        <v>NT5NT1_D4+2</v>
      </c>
      <c r="C106" s="51" t="str">
        <f t="shared" si="18"/>
        <v>NT5NT1_D4+3</v>
      </c>
      <c r="D106" s="51" t="str">
        <f t="shared" si="19"/>
        <v>NT5NT1_D4+4</v>
      </c>
      <c r="F106" s="110" t="s">
        <v>604</v>
      </c>
      <c r="G106" s="53"/>
      <c r="H106" s="53" t="s">
        <v>656</v>
      </c>
      <c r="I106" s="54" t="s">
        <v>657</v>
      </c>
      <c r="J106" s="54" t="s">
        <v>655</v>
      </c>
      <c r="K106" s="54"/>
      <c r="L106" s="54" t="s">
        <v>658</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48">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56" t="s">
        <v>604</v>
      </c>
      <c r="AY106" s="150"/>
      <c r="AZ106" s="64">
        <v>1200</v>
      </c>
    </row>
    <row r="107" spans="1:52" s="110" customFormat="1" ht="55.5" customHeight="1" x14ac:dyDescent="0.25">
      <c r="A107" s="51" t="str">
        <f t="shared" si="16"/>
        <v>NT5NT1_D5+1</v>
      </c>
      <c r="B107" s="51" t="str">
        <f t="shared" si="17"/>
        <v>NT5NT1_D5+2</v>
      </c>
      <c r="C107" s="51" t="str">
        <f t="shared" si="18"/>
        <v>NT5NT1_D5+3</v>
      </c>
      <c r="D107" s="51" t="str">
        <f t="shared" si="19"/>
        <v>NT5NT1_D5+4</v>
      </c>
      <c r="F107" s="110" t="s">
        <v>604</v>
      </c>
      <c r="G107" s="53"/>
      <c r="H107" s="53" t="s">
        <v>659</v>
      </c>
      <c r="I107" s="54" t="s">
        <v>660</v>
      </c>
      <c r="J107" s="54" t="s">
        <v>658</v>
      </c>
      <c r="K107" s="54"/>
      <c r="L107" s="54" t="s">
        <v>623</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48">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10" t="s">
        <v>604</v>
      </c>
      <c r="AY107" s="63"/>
      <c r="AZ107" s="64">
        <v>960</v>
      </c>
    </row>
    <row r="108" spans="1:52" s="110" customFormat="1" ht="31.5" x14ac:dyDescent="0.25">
      <c r="A108" s="51" t="str">
        <f t="shared" si="16"/>
        <v>NT5NT1_D6+1</v>
      </c>
      <c r="B108" s="51" t="str">
        <f t="shared" si="17"/>
        <v>NT5NT1_D6+2</v>
      </c>
      <c r="C108" s="51" t="str">
        <f t="shared" si="18"/>
        <v>NT5NT1_D6+3</v>
      </c>
      <c r="D108" s="51" t="str">
        <f t="shared" si="19"/>
        <v>NT5NT1_D6+4</v>
      </c>
      <c r="F108" s="110" t="s">
        <v>604</v>
      </c>
      <c r="G108" s="53"/>
      <c r="H108" s="53" t="s">
        <v>661</v>
      </c>
      <c r="I108" s="54" t="s">
        <v>662</v>
      </c>
      <c r="J108" s="54" t="s">
        <v>623</v>
      </c>
      <c r="K108" s="54"/>
      <c r="L108" s="54" t="s">
        <v>663</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48">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56" t="s">
        <v>604</v>
      </c>
      <c r="AY108" s="150"/>
      <c r="AZ108" s="64">
        <v>1020</v>
      </c>
    </row>
    <row r="109" spans="1:52" s="110" customFormat="1" ht="31.5" x14ac:dyDescent="0.25">
      <c r="A109" s="51" t="str">
        <f t="shared" si="16"/>
        <v>NT5NT1_D7+1</v>
      </c>
      <c r="B109" s="51" t="str">
        <f t="shared" si="17"/>
        <v>NT5NT1_D7+2</v>
      </c>
      <c r="C109" s="51" t="str">
        <f t="shared" si="18"/>
        <v>NT5NT1_D7+3</v>
      </c>
      <c r="D109" s="51" t="str">
        <f t="shared" si="19"/>
        <v>NT5NT1_D7+4</v>
      </c>
      <c r="F109" s="110" t="s">
        <v>604</v>
      </c>
      <c r="G109" s="53"/>
      <c r="H109" s="53" t="s">
        <v>664</v>
      </c>
      <c r="I109" s="54" t="s">
        <v>665</v>
      </c>
      <c r="J109" s="54" t="s">
        <v>623</v>
      </c>
      <c r="K109" s="54"/>
      <c r="L109" s="54" t="s">
        <v>666</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48">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10" t="s">
        <v>604</v>
      </c>
      <c r="AY109" s="63"/>
      <c r="AZ109" s="64">
        <v>1260</v>
      </c>
    </row>
    <row r="110" spans="1:52" s="110" customFormat="1" ht="31.5" x14ac:dyDescent="0.25">
      <c r="A110" s="51" t="str">
        <f t="shared" si="16"/>
        <v>NT5NT1_D8+1</v>
      </c>
      <c r="B110" s="51" t="str">
        <f t="shared" si="17"/>
        <v>NT5NT1_D8+2</v>
      </c>
      <c r="C110" s="51" t="str">
        <f t="shared" si="18"/>
        <v>NT5NT1_D8+3</v>
      </c>
      <c r="D110" s="51" t="str">
        <f t="shared" si="19"/>
        <v>NT5NT1_D8+4</v>
      </c>
      <c r="F110" s="110" t="s">
        <v>604</v>
      </c>
      <c r="G110" s="53"/>
      <c r="H110" s="53" t="s">
        <v>667</v>
      </c>
      <c r="I110" s="54" t="s">
        <v>668</v>
      </c>
      <c r="J110" s="54" t="s">
        <v>666</v>
      </c>
      <c r="K110" s="54"/>
      <c r="L110" s="54" t="s">
        <v>669</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48">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10" t="s">
        <v>604</v>
      </c>
      <c r="AY110" s="63"/>
      <c r="AZ110" s="64">
        <v>1200</v>
      </c>
    </row>
    <row r="111" spans="1:52" s="110" customFormat="1" ht="55.5" customHeight="1" x14ac:dyDescent="0.25">
      <c r="A111" s="51" t="str">
        <f t="shared" si="16"/>
        <v>NT5NT1_D9+1</v>
      </c>
      <c r="B111" s="51" t="str">
        <f t="shared" si="17"/>
        <v>NT5NT1_D9+2</v>
      </c>
      <c r="C111" s="51" t="str">
        <f t="shared" si="18"/>
        <v>NT5NT1_D9+3</v>
      </c>
      <c r="D111" s="51" t="str">
        <f t="shared" si="19"/>
        <v>NT5NT1_D9+4</v>
      </c>
      <c r="F111" s="110" t="s">
        <v>604</v>
      </c>
      <c r="G111" s="53"/>
      <c r="H111" s="53" t="s">
        <v>670</v>
      </c>
      <c r="I111" s="54" t="s">
        <v>671</v>
      </c>
      <c r="J111" s="54" t="s">
        <v>669</v>
      </c>
      <c r="K111" s="54"/>
      <c r="L111" s="54" t="s">
        <v>672</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48">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10" t="s">
        <v>604</v>
      </c>
      <c r="AY111" s="63"/>
      <c r="AZ111" s="64">
        <v>1200</v>
      </c>
    </row>
    <row r="112" spans="1:52" s="110" customFormat="1" ht="53.25" customHeight="1" x14ac:dyDescent="0.25">
      <c r="A112" s="51" t="str">
        <f t="shared" si="16"/>
        <v>NT5NT1_D10+1</v>
      </c>
      <c r="B112" s="51" t="str">
        <f t="shared" si="17"/>
        <v>NT5NT1_D10+2</v>
      </c>
      <c r="C112" s="51" t="str">
        <f t="shared" si="18"/>
        <v>NT5NT1_D10+3</v>
      </c>
      <c r="D112" s="51" t="str">
        <f t="shared" si="19"/>
        <v>NT5NT1_D10+4</v>
      </c>
      <c r="F112" s="110" t="s">
        <v>604</v>
      </c>
      <c r="G112" s="53"/>
      <c r="H112" s="53" t="s">
        <v>673</v>
      </c>
      <c r="I112" s="54" t="s">
        <v>674</v>
      </c>
      <c r="J112" s="54" t="s">
        <v>675</v>
      </c>
      <c r="K112" s="54"/>
      <c r="L112" s="54" t="s">
        <v>676</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48">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10" t="s">
        <v>604</v>
      </c>
      <c r="AY112" s="63"/>
      <c r="AZ112" s="64">
        <v>1200</v>
      </c>
    </row>
    <row r="113" spans="1:52" s="110" customFormat="1" ht="39.950000000000003" customHeight="1" x14ac:dyDescent="0.25">
      <c r="A113" s="51" t="str">
        <f t="shared" si="16"/>
        <v>NT5NT1_D11+1</v>
      </c>
      <c r="B113" s="51" t="str">
        <f t="shared" si="17"/>
        <v>NT5NT1_D11+2</v>
      </c>
      <c r="C113" s="51" t="str">
        <f t="shared" si="18"/>
        <v>NT5NT1_D11+3</v>
      </c>
      <c r="D113" s="51" t="str">
        <f t="shared" si="19"/>
        <v>NT5NT1_D11+4</v>
      </c>
      <c r="F113" s="110" t="s">
        <v>604</v>
      </c>
      <c r="G113" s="53"/>
      <c r="H113" s="53" t="s">
        <v>677</v>
      </c>
      <c r="I113" s="54" t="s">
        <v>678</v>
      </c>
      <c r="J113" s="54" t="s">
        <v>652</v>
      </c>
      <c r="K113" s="54"/>
      <c r="L113" s="54" t="s">
        <v>655</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48">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10" t="s">
        <v>604</v>
      </c>
      <c r="AY113" s="63"/>
      <c r="AZ113" s="64">
        <v>1200</v>
      </c>
    </row>
    <row r="114" spans="1:52" s="110" customFormat="1" ht="39.950000000000003" customHeight="1" x14ac:dyDescent="0.25">
      <c r="A114" s="51" t="str">
        <f t="shared" si="16"/>
        <v>NT5NT1_D12+1</v>
      </c>
      <c r="B114" s="51" t="str">
        <f t="shared" si="17"/>
        <v>NT5NT1_D12+2</v>
      </c>
      <c r="C114" s="51" t="str">
        <f t="shared" si="18"/>
        <v>NT5NT1_D12+3</v>
      </c>
      <c r="D114" s="51" t="str">
        <f t="shared" si="19"/>
        <v>NT5NT1_D12+4</v>
      </c>
      <c r="F114" s="110" t="s">
        <v>604</v>
      </c>
      <c r="G114" s="53"/>
      <c r="H114" s="53" t="s">
        <v>679</v>
      </c>
      <c r="I114" s="54" t="s">
        <v>680</v>
      </c>
      <c r="J114" s="54" t="s">
        <v>655</v>
      </c>
      <c r="K114" s="54"/>
      <c r="L114" s="54" t="s">
        <v>658</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48">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10" t="s">
        <v>604</v>
      </c>
      <c r="AY114" s="63"/>
      <c r="AZ114" s="64">
        <v>1200</v>
      </c>
    </row>
    <row r="115" spans="1:52" s="110" customFormat="1" ht="47.25" x14ac:dyDescent="0.25">
      <c r="A115" s="51" t="str">
        <f t="shared" si="16"/>
        <v>NT5NT1_D13+1</v>
      </c>
      <c r="B115" s="51" t="str">
        <f t="shared" si="17"/>
        <v>NT5NT1_D13+2</v>
      </c>
      <c r="C115" s="51" t="str">
        <f t="shared" si="18"/>
        <v>NT5NT1_D13+3</v>
      </c>
      <c r="D115" s="51" t="str">
        <f t="shared" si="19"/>
        <v>NT5NT1_D13+4</v>
      </c>
      <c r="F115" s="110" t="s">
        <v>604</v>
      </c>
      <c r="G115" s="53"/>
      <c r="H115" s="53" t="s">
        <v>681</v>
      </c>
      <c r="I115" s="54" t="s">
        <v>682</v>
      </c>
      <c r="J115" s="54" t="s">
        <v>658</v>
      </c>
      <c r="K115" s="54"/>
      <c r="L115" s="54" t="s">
        <v>623</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48">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10" t="s">
        <v>604</v>
      </c>
      <c r="AY115" s="63"/>
      <c r="AZ115" s="64">
        <v>780</v>
      </c>
    </row>
    <row r="116" spans="1:52" s="110" customFormat="1" ht="59.25" customHeight="1" x14ac:dyDescent="0.25">
      <c r="A116" s="51" t="str">
        <f t="shared" si="16"/>
        <v>NT5NT1_D14+1</v>
      </c>
      <c r="B116" s="51" t="str">
        <f t="shared" si="17"/>
        <v>NT5NT1_D14+2</v>
      </c>
      <c r="C116" s="51" t="str">
        <f t="shared" si="18"/>
        <v>NT5NT1_D14+3</v>
      </c>
      <c r="D116" s="51" t="str">
        <f t="shared" si="19"/>
        <v>NT5NT1_D14+4</v>
      </c>
      <c r="F116" s="110" t="s">
        <v>604</v>
      </c>
      <c r="G116" s="53"/>
      <c r="H116" s="54" t="s">
        <v>683</v>
      </c>
      <c r="I116" s="54" t="s">
        <v>684</v>
      </c>
      <c r="J116" s="54" t="s">
        <v>685</v>
      </c>
      <c r="K116" s="54"/>
      <c r="L116" s="54" t="s">
        <v>663</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48">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56" t="s">
        <v>604</v>
      </c>
      <c r="AY116" s="150"/>
      <c r="AZ116" s="64">
        <v>1020</v>
      </c>
    </row>
    <row r="117" spans="1:52" s="110" customFormat="1" ht="63" x14ac:dyDescent="0.25">
      <c r="A117" s="51" t="str">
        <f t="shared" si="16"/>
        <v>NT6NT1+1</v>
      </c>
      <c r="B117" s="51" t="str">
        <f t="shared" si="17"/>
        <v>NT6NT1+2</v>
      </c>
      <c r="C117" s="51" t="str">
        <f t="shared" si="18"/>
        <v>NT6NT1+3</v>
      </c>
      <c r="D117" s="51" t="str">
        <f t="shared" si="19"/>
        <v>NT6NT1+4</v>
      </c>
      <c r="F117" s="110" t="s">
        <v>604</v>
      </c>
      <c r="G117" s="53">
        <v>6</v>
      </c>
      <c r="H117" s="53" t="s">
        <v>686</v>
      </c>
      <c r="I117" s="54" t="s">
        <v>687</v>
      </c>
      <c r="J117" s="54" t="s">
        <v>688</v>
      </c>
      <c r="K117" s="54"/>
      <c r="L117" s="54" t="s">
        <v>689</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48">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10" t="s">
        <v>604</v>
      </c>
      <c r="AY117" s="63"/>
      <c r="AZ117" s="64">
        <v>1200</v>
      </c>
    </row>
    <row r="118" spans="1:52" s="110" customFormat="1" ht="39.950000000000003" customHeight="1" x14ac:dyDescent="0.25">
      <c r="A118" s="51" t="str">
        <f t="shared" si="16"/>
        <v>NT7NT1+1</v>
      </c>
      <c r="B118" s="51" t="str">
        <f t="shared" si="17"/>
        <v>NT7NT1+2</v>
      </c>
      <c r="C118" s="51" t="str">
        <f t="shared" si="18"/>
        <v>NT7NT1+3</v>
      </c>
      <c r="D118" s="51" t="str">
        <f t="shared" si="19"/>
        <v>NT7NT1+4</v>
      </c>
      <c r="F118" s="110" t="s">
        <v>604</v>
      </c>
      <c r="G118" s="53">
        <v>7</v>
      </c>
      <c r="H118" s="53" t="s">
        <v>690</v>
      </c>
      <c r="I118" s="54" t="s">
        <v>691</v>
      </c>
      <c r="J118" s="54" t="s">
        <v>692</v>
      </c>
      <c r="K118" s="54"/>
      <c r="L118" s="54" t="s">
        <v>693</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48">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10" t="s">
        <v>604</v>
      </c>
      <c r="AY118" s="63"/>
      <c r="AZ118" s="64">
        <v>960</v>
      </c>
    </row>
    <row r="119" spans="1:52" s="110" customFormat="1" ht="47.25" x14ac:dyDescent="0.25">
      <c r="A119" s="51" t="str">
        <f t="shared" si="16"/>
        <v>NT8NT2+1</v>
      </c>
      <c r="B119" s="51" t="str">
        <f t="shared" si="17"/>
        <v>NT8NT2+2</v>
      </c>
      <c r="C119" s="51" t="str">
        <f t="shared" si="18"/>
        <v>NT8NT2+3</v>
      </c>
      <c r="D119" s="51" t="str">
        <f t="shared" si="19"/>
        <v>NT8NT2+4</v>
      </c>
      <c r="F119" s="110" t="s">
        <v>604</v>
      </c>
      <c r="G119" s="53">
        <v>8</v>
      </c>
      <c r="H119" s="53" t="s">
        <v>694</v>
      </c>
      <c r="I119" s="54" t="s">
        <v>695</v>
      </c>
      <c r="J119" s="54" t="s">
        <v>696</v>
      </c>
      <c r="K119" s="54"/>
      <c r="L119" s="54" t="s">
        <v>666</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48">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10" t="s">
        <v>604</v>
      </c>
      <c r="AY119" s="63"/>
      <c r="AZ119" s="64"/>
    </row>
    <row r="120" spans="1:52" s="110" customFormat="1" ht="31.5" x14ac:dyDescent="0.25">
      <c r="A120" s="51" t="str">
        <f t="shared" si="16"/>
        <v>NT9NT2+1</v>
      </c>
      <c r="B120" s="51" t="str">
        <f t="shared" si="17"/>
        <v>NT9NT2+2</v>
      </c>
      <c r="C120" s="51" t="str">
        <f t="shared" si="18"/>
        <v>NT9NT2+3</v>
      </c>
      <c r="D120" s="51" t="str">
        <f t="shared" si="19"/>
        <v>NT9NT2+4</v>
      </c>
      <c r="F120" s="110" t="s">
        <v>604</v>
      </c>
      <c r="G120" s="53">
        <v>9</v>
      </c>
      <c r="H120" s="53" t="s">
        <v>697</v>
      </c>
      <c r="I120" s="54" t="s">
        <v>698</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48"/>
      <c r="AM120" s="60"/>
      <c r="AN120" s="60"/>
      <c r="AO120" s="57">
        <f t="shared" si="15"/>
        <v>0</v>
      </c>
      <c r="AP120" s="57">
        <f t="shared" si="15"/>
        <v>0</v>
      </c>
      <c r="AQ120" s="57">
        <f t="shared" si="15"/>
        <v>0</v>
      </c>
      <c r="AR120" s="57">
        <f t="shared" si="14"/>
        <v>0</v>
      </c>
      <c r="AS120" s="57"/>
      <c r="AT120" s="57"/>
      <c r="AU120" s="57"/>
      <c r="AV120" s="57"/>
      <c r="AW120" s="62"/>
      <c r="AX120" s="110" t="s">
        <v>604</v>
      </c>
      <c r="AY120" s="63"/>
      <c r="AZ120" s="64">
        <v>960</v>
      </c>
    </row>
    <row r="121" spans="1:52" s="110" customFormat="1" ht="31.5" x14ac:dyDescent="0.25">
      <c r="A121" s="51" t="str">
        <f t="shared" si="16"/>
        <v>NT9NT2_D1+1</v>
      </c>
      <c r="B121" s="51" t="str">
        <f t="shared" si="17"/>
        <v>NT9NT2_D1+2</v>
      </c>
      <c r="C121" s="51" t="str">
        <f t="shared" si="18"/>
        <v>NT9NT2_D1+3</v>
      </c>
      <c r="D121" s="51" t="str">
        <f t="shared" si="19"/>
        <v>NT9NT2_D1+4</v>
      </c>
      <c r="F121" s="110" t="s">
        <v>604</v>
      </c>
      <c r="G121" s="53"/>
      <c r="H121" s="53" t="s">
        <v>699</v>
      </c>
      <c r="I121" s="54" t="s">
        <v>700</v>
      </c>
      <c r="J121" s="54" t="s">
        <v>696</v>
      </c>
      <c r="K121" s="54"/>
      <c r="L121" s="54" t="s">
        <v>701</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48">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10" t="s">
        <v>604</v>
      </c>
      <c r="AY121" s="63"/>
      <c r="AZ121" s="64">
        <v>960</v>
      </c>
    </row>
    <row r="122" spans="1:52" s="110" customFormat="1" ht="31.5" x14ac:dyDescent="0.25">
      <c r="A122" s="51" t="str">
        <f t="shared" si="16"/>
        <v>NT9NT2_D2+1</v>
      </c>
      <c r="B122" s="51" t="str">
        <f t="shared" si="17"/>
        <v>NT9NT2_D2+2</v>
      </c>
      <c r="C122" s="51" t="str">
        <f t="shared" si="18"/>
        <v>NT9NT2_D2+3</v>
      </c>
      <c r="D122" s="51" t="str">
        <f t="shared" si="19"/>
        <v>NT9NT2_D2+4</v>
      </c>
      <c r="F122" s="110" t="s">
        <v>604</v>
      </c>
      <c r="G122" s="53"/>
      <c r="H122" s="53" t="s">
        <v>702</v>
      </c>
      <c r="I122" s="54" t="s">
        <v>703</v>
      </c>
      <c r="J122" s="54" t="s">
        <v>704</v>
      </c>
      <c r="K122" s="54"/>
      <c r="L122" s="54" t="s">
        <v>705</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48">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10" t="s">
        <v>604</v>
      </c>
      <c r="AY122" s="63"/>
      <c r="AZ122" s="64"/>
    </row>
    <row r="123" spans="1:52" s="110" customFormat="1" ht="83.25" customHeight="1" x14ac:dyDescent="0.25">
      <c r="A123" s="51" t="str">
        <f t="shared" si="16"/>
        <v>NT10NT1+1</v>
      </c>
      <c r="B123" s="51" t="str">
        <f t="shared" si="17"/>
        <v>NT10NT1+2</v>
      </c>
      <c r="C123" s="51" t="str">
        <f t="shared" si="18"/>
        <v>NT10NT1+3</v>
      </c>
      <c r="D123" s="51" t="str">
        <f t="shared" si="19"/>
        <v>NT10NT1+4</v>
      </c>
      <c r="F123" s="110" t="s">
        <v>604</v>
      </c>
      <c r="G123" s="53">
        <v>10</v>
      </c>
      <c r="H123" s="53" t="s">
        <v>706</v>
      </c>
      <c r="I123" s="54" t="s">
        <v>707</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48"/>
      <c r="AM123" s="60"/>
      <c r="AN123" s="60"/>
      <c r="AO123" s="57">
        <f t="shared" si="15"/>
        <v>0</v>
      </c>
      <c r="AP123" s="57">
        <f t="shared" si="15"/>
        <v>0</v>
      </c>
      <c r="AQ123" s="57">
        <f t="shared" si="15"/>
        <v>0</v>
      </c>
      <c r="AR123" s="57">
        <f t="shared" si="14"/>
        <v>0</v>
      </c>
      <c r="AS123" s="57"/>
      <c r="AT123" s="57"/>
      <c r="AU123" s="57"/>
      <c r="AV123" s="57"/>
      <c r="AW123" s="62"/>
      <c r="AX123" s="110" t="s">
        <v>604</v>
      </c>
      <c r="AY123" s="63"/>
      <c r="AZ123" s="64">
        <v>1200</v>
      </c>
    </row>
    <row r="124" spans="1:52" s="110" customFormat="1" ht="39.950000000000003" customHeight="1" x14ac:dyDescent="0.25">
      <c r="A124" s="51" t="str">
        <f t="shared" si="16"/>
        <v>NT10NT1_D1+1</v>
      </c>
      <c r="B124" s="51" t="str">
        <f t="shared" si="17"/>
        <v>NT10NT1_D1+2</v>
      </c>
      <c r="C124" s="51" t="str">
        <f t="shared" si="18"/>
        <v>NT10NT1_D1+3</v>
      </c>
      <c r="D124" s="51" t="str">
        <f t="shared" si="19"/>
        <v>NT10NT1_D1+4</v>
      </c>
      <c r="F124" s="110" t="s">
        <v>604</v>
      </c>
      <c r="G124" s="53"/>
      <c r="H124" s="53" t="s">
        <v>708</v>
      </c>
      <c r="I124" s="54" t="s">
        <v>709</v>
      </c>
      <c r="J124" s="54" t="s">
        <v>710</v>
      </c>
      <c r="K124" s="54"/>
      <c r="L124" s="54" t="s">
        <v>711</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48">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10" t="s">
        <v>604</v>
      </c>
      <c r="AY124" s="63"/>
      <c r="AZ124" s="64">
        <v>1080</v>
      </c>
    </row>
    <row r="125" spans="1:52" s="110" customFormat="1" ht="39.950000000000003" customHeight="1" x14ac:dyDescent="0.25">
      <c r="A125" s="51" t="str">
        <f t="shared" si="16"/>
        <v>NT10NT1_D2+1</v>
      </c>
      <c r="B125" s="51" t="str">
        <f t="shared" si="17"/>
        <v>NT10NT1_D2+2</v>
      </c>
      <c r="C125" s="51" t="str">
        <f t="shared" si="18"/>
        <v>NT10NT1_D2+3</v>
      </c>
      <c r="D125" s="51" t="str">
        <f t="shared" si="19"/>
        <v>NT10NT1_D2+4</v>
      </c>
      <c r="F125" s="110" t="s">
        <v>604</v>
      </c>
      <c r="G125" s="53"/>
      <c r="H125" s="53" t="s">
        <v>712</v>
      </c>
      <c r="I125" s="54" t="s">
        <v>713</v>
      </c>
      <c r="J125" s="54" t="s">
        <v>714</v>
      </c>
      <c r="K125" s="54"/>
      <c r="L125" s="54" t="s">
        <v>715</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48">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10" t="s">
        <v>604</v>
      </c>
      <c r="AY125" s="63"/>
      <c r="AZ125" s="64">
        <v>960</v>
      </c>
    </row>
    <row r="126" spans="1:52" s="110" customFormat="1" ht="39.950000000000003" customHeight="1" x14ac:dyDescent="0.25">
      <c r="A126" s="51" t="str">
        <f t="shared" si="16"/>
        <v>NT10NT1_D3+1</v>
      </c>
      <c r="B126" s="51" t="str">
        <f t="shared" si="17"/>
        <v>NT10NT1_D3+2</v>
      </c>
      <c r="C126" s="51" t="str">
        <f t="shared" si="18"/>
        <v>NT10NT1_D3+3</v>
      </c>
      <c r="D126" s="51" t="str">
        <f t="shared" si="19"/>
        <v>NT10NT1_D3+4</v>
      </c>
      <c r="F126" s="110" t="s">
        <v>604</v>
      </c>
      <c r="G126" s="53"/>
      <c r="H126" s="53" t="s">
        <v>716</v>
      </c>
      <c r="I126" s="54" t="s">
        <v>717</v>
      </c>
      <c r="J126" s="54" t="s">
        <v>718</v>
      </c>
      <c r="K126" s="54"/>
      <c r="L126" s="54" t="s">
        <v>719</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48">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10" t="s">
        <v>604</v>
      </c>
      <c r="AY126" s="63"/>
      <c r="AZ126" s="64">
        <v>960</v>
      </c>
    </row>
    <row r="127" spans="1:52" s="110" customFormat="1" ht="20.100000000000001" customHeight="1" x14ac:dyDescent="0.25">
      <c r="A127" s="51" t="str">
        <f t="shared" si="16"/>
        <v>NT10NT1_D4+1</v>
      </c>
      <c r="B127" s="51" t="str">
        <f t="shared" si="17"/>
        <v>NT10NT1_D4+2</v>
      </c>
      <c r="C127" s="51" t="str">
        <f t="shared" si="18"/>
        <v>NT10NT1_D4+3</v>
      </c>
      <c r="D127" s="51" t="str">
        <f t="shared" si="19"/>
        <v>NT10NT1_D4+4</v>
      </c>
      <c r="F127" s="110" t="s">
        <v>604</v>
      </c>
      <c r="G127" s="53"/>
      <c r="H127" s="53" t="s">
        <v>720</v>
      </c>
      <c r="I127" s="54" t="s">
        <v>721</v>
      </c>
      <c r="J127" s="54" t="s">
        <v>722</v>
      </c>
      <c r="K127" s="54"/>
      <c r="L127" s="54" t="s">
        <v>723</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48">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10" t="s">
        <v>604</v>
      </c>
      <c r="AY127" s="63"/>
      <c r="AZ127" s="64">
        <v>780</v>
      </c>
    </row>
    <row r="128" spans="1:52" s="110" customFormat="1" ht="45.75" customHeight="1" x14ac:dyDescent="0.25">
      <c r="A128" s="51" t="str">
        <f t="shared" si="16"/>
        <v>NT11NT2+1</v>
      </c>
      <c r="B128" s="51" t="str">
        <f t="shared" si="17"/>
        <v>NT11NT2+2</v>
      </c>
      <c r="C128" s="51" t="str">
        <f t="shared" si="18"/>
        <v>NT11NT2+3</v>
      </c>
      <c r="D128" s="51" t="str">
        <f t="shared" si="19"/>
        <v>NT11NT2+4</v>
      </c>
      <c r="F128" s="110" t="s">
        <v>604</v>
      </c>
      <c r="G128" s="53">
        <v>11</v>
      </c>
      <c r="H128" s="53" t="s">
        <v>724</v>
      </c>
      <c r="I128" s="54" t="s">
        <v>725</v>
      </c>
      <c r="J128" s="54" t="s">
        <v>726</v>
      </c>
      <c r="K128" s="54"/>
      <c r="L128" s="54" t="s">
        <v>727</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48">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10" t="s">
        <v>604</v>
      </c>
      <c r="AY128" s="63"/>
      <c r="AZ128" s="64">
        <v>780</v>
      </c>
    </row>
    <row r="129" spans="1:52" s="110" customFormat="1" ht="55.5" customHeight="1" x14ac:dyDescent="0.25">
      <c r="A129" s="51" t="str">
        <f t="shared" si="16"/>
        <v>NT12NT2+1</v>
      </c>
      <c r="B129" s="51" t="str">
        <f t="shared" si="17"/>
        <v>NT12NT2+2</v>
      </c>
      <c r="C129" s="51" t="str">
        <f t="shared" si="18"/>
        <v>NT12NT2+3</v>
      </c>
      <c r="D129" s="51" t="str">
        <f t="shared" si="19"/>
        <v>NT12NT2+4</v>
      </c>
      <c r="F129" s="110" t="s">
        <v>604</v>
      </c>
      <c r="G129" s="53">
        <v>12</v>
      </c>
      <c r="H129" s="53" t="s">
        <v>728</v>
      </c>
      <c r="I129" s="54" t="s">
        <v>729</v>
      </c>
      <c r="J129" s="54" t="s">
        <v>730</v>
      </c>
      <c r="K129" s="54"/>
      <c r="L129" s="54" t="s">
        <v>731</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48">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56" t="s">
        <v>604</v>
      </c>
      <c r="AY129" s="150"/>
      <c r="AZ129" s="64">
        <v>780</v>
      </c>
    </row>
    <row r="130" spans="1:52" s="110" customFormat="1" ht="65.25" customHeight="1" x14ac:dyDescent="0.25">
      <c r="A130" s="51" t="str">
        <f t="shared" si="16"/>
        <v>NT13NT2+1</v>
      </c>
      <c r="B130" s="51" t="str">
        <f t="shared" si="17"/>
        <v>NT13NT2+2</v>
      </c>
      <c r="C130" s="51" t="str">
        <f t="shared" si="18"/>
        <v>NT13NT2+3</v>
      </c>
      <c r="D130" s="51" t="str">
        <f t="shared" si="19"/>
        <v>NT13NT2+4</v>
      </c>
      <c r="F130" s="110" t="s">
        <v>604</v>
      </c>
      <c r="G130" s="53">
        <v>13</v>
      </c>
      <c r="H130" s="53" t="s">
        <v>732</v>
      </c>
      <c r="I130" s="54" t="s">
        <v>733</v>
      </c>
      <c r="J130" s="54" t="s">
        <v>688</v>
      </c>
      <c r="K130" s="54"/>
      <c r="L130" s="54" t="s">
        <v>734</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48">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10" t="s">
        <v>604</v>
      </c>
      <c r="AY130" s="63"/>
      <c r="AZ130" s="64">
        <v>780</v>
      </c>
    </row>
    <row r="131" spans="1:52" s="110" customFormat="1" ht="36.75" customHeight="1" x14ac:dyDescent="0.25">
      <c r="A131" s="51" t="str">
        <f t="shared" si="16"/>
        <v>NT14NT2+1</v>
      </c>
      <c r="B131" s="51" t="str">
        <f t="shared" si="17"/>
        <v>NT14NT2+2</v>
      </c>
      <c r="C131" s="51" t="str">
        <f t="shared" si="18"/>
        <v>NT14NT2+3</v>
      </c>
      <c r="D131" s="51" t="str">
        <f t="shared" si="19"/>
        <v>NT14NT2+4</v>
      </c>
      <c r="F131" s="110" t="s">
        <v>604</v>
      </c>
      <c r="G131" s="53">
        <v>14</v>
      </c>
      <c r="H131" s="53" t="s">
        <v>735</v>
      </c>
      <c r="I131" s="54" t="s">
        <v>736</v>
      </c>
      <c r="J131" s="54" t="s">
        <v>737</v>
      </c>
      <c r="K131" s="54"/>
      <c r="L131" s="54" t="s">
        <v>738</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48">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10" t="s">
        <v>604</v>
      </c>
      <c r="AY131" s="63"/>
      <c r="AZ131" s="64">
        <v>840</v>
      </c>
    </row>
    <row r="132" spans="1:52" s="110" customFormat="1" ht="47.25" x14ac:dyDescent="0.25">
      <c r="A132" s="51" t="str">
        <f t="shared" si="16"/>
        <v>NT15NT2+1</v>
      </c>
      <c r="B132" s="51" t="str">
        <f t="shared" si="17"/>
        <v>NT15NT2+2</v>
      </c>
      <c r="C132" s="51" t="str">
        <f t="shared" si="18"/>
        <v>NT15NT2+3</v>
      </c>
      <c r="D132" s="51" t="str">
        <f t="shared" si="19"/>
        <v>NT15NT2+4</v>
      </c>
      <c r="F132" s="110" t="s">
        <v>604</v>
      </c>
      <c r="G132" s="53">
        <v>15</v>
      </c>
      <c r="H132" s="53" t="s">
        <v>739</v>
      </c>
      <c r="I132" s="54" t="s">
        <v>740</v>
      </c>
      <c r="J132" s="54" t="s">
        <v>741</v>
      </c>
      <c r="K132" s="54"/>
      <c r="L132" s="54" t="s">
        <v>742</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48">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10" t="s">
        <v>604</v>
      </c>
      <c r="AY132" s="63"/>
      <c r="AZ132" s="64"/>
    </row>
    <row r="133" spans="1:52" s="110" customFormat="1" ht="57" customHeight="1" x14ac:dyDescent="0.25">
      <c r="A133" s="51" t="str">
        <f t="shared" si="16"/>
        <v>NT16NT2+1</v>
      </c>
      <c r="B133" s="51" t="str">
        <f t="shared" si="17"/>
        <v>NT16NT2+2</v>
      </c>
      <c r="C133" s="51" t="str">
        <f t="shared" si="18"/>
        <v>NT16NT2+3</v>
      </c>
      <c r="D133" s="51" t="str">
        <f t="shared" si="19"/>
        <v>NT16NT2+4</v>
      </c>
      <c r="F133" s="110" t="s">
        <v>604</v>
      </c>
      <c r="G133" s="53">
        <v>16</v>
      </c>
      <c r="H133" s="53" t="s">
        <v>743</v>
      </c>
      <c r="I133" s="54" t="s">
        <v>744</v>
      </c>
      <c r="J133" s="54" t="s">
        <v>745</v>
      </c>
      <c r="K133" s="54"/>
      <c r="L133" s="54" t="s">
        <v>619</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48"/>
      <c r="AM133" s="60"/>
      <c r="AN133" s="60"/>
      <c r="AO133" s="57">
        <f t="shared" si="15"/>
        <v>0</v>
      </c>
      <c r="AP133" s="57">
        <f t="shared" si="15"/>
        <v>0</v>
      </c>
      <c r="AQ133" s="57">
        <f t="shared" si="15"/>
        <v>0</v>
      </c>
      <c r="AR133" s="57">
        <f t="shared" si="14"/>
        <v>0</v>
      </c>
      <c r="AS133" s="57"/>
      <c r="AT133" s="57"/>
      <c r="AU133" s="57"/>
      <c r="AV133" s="57"/>
      <c r="AW133" s="62"/>
      <c r="AX133" s="110" t="s">
        <v>604</v>
      </c>
      <c r="AY133" s="63"/>
      <c r="AZ133" s="64">
        <v>780</v>
      </c>
    </row>
    <row r="134" spans="1:52" s="110" customFormat="1" ht="41.25" customHeight="1" x14ac:dyDescent="0.25">
      <c r="A134" s="51" t="str">
        <f t="shared" si="16"/>
        <v>NT16NT2_D1+1</v>
      </c>
      <c r="B134" s="51" t="str">
        <f t="shared" si="17"/>
        <v>NT16NT2_D1+2</v>
      </c>
      <c r="C134" s="51" t="str">
        <f t="shared" si="18"/>
        <v>NT16NT2_D1+3</v>
      </c>
      <c r="D134" s="51" t="str">
        <f t="shared" si="19"/>
        <v>NT16NT2_D1+4</v>
      </c>
      <c r="F134" s="110" t="s">
        <v>604</v>
      </c>
      <c r="G134" s="53"/>
      <c r="H134" s="53" t="s">
        <v>746</v>
      </c>
      <c r="I134" s="54" t="s">
        <v>747</v>
      </c>
      <c r="J134" s="54" t="s">
        <v>745</v>
      </c>
      <c r="K134" s="54"/>
      <c r="L134" s="54" t="s">
        <v>748</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48">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56" t="s">
        <v>604</v>
      </c>
      <c r="AY134" s="150"/>
      <c r="AZ134" s="64">
        <v>780</v>
      </c>
    </row>
    <row r="135" spans="1:52" s="110" customFormat="1" ht="63" x14ac:dyDescent="0.25">
      <c r="A135" s="51" t="str">
        <f t="shared" si="16"/>
        <v>NT16NT2_D2+1</v>
      </c>
      <c r="B135" s="51" t="str">
        <f t="shared" si="17"/>
        <v>NT16NT2_D2+2</v>
      </c>
      <c r="C135" s="51" t="str">
        <f t="shared" si="18"/>
        <v>NT16NT2_D2+3</v>
      </c>
      <c r="D135" s="51" t="str">
        <f t="shared" si="19"/>
        <v>NT16NT2_D2+4</v>
      </c>
      <c r="F135" s="110" t="s">
        <v>604</v>
      </c>
      <c r="G135" s="53"/>
      <c r="H135" s="53" t="s">
        <v>749</v>
      </c>
      <c r="I135" s="54" t="s">
        <v>750</v>
      </c>
      <c r="J135" s="54" t="s">
        <v>751</v>
      </c>
      <c r="K135" s="54"/>
      <c r="L135" s="54" t="s">
        <v>619</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48">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10" t="s">
        <v>604</v>
      </c>
      <c r="AY135" s="63"/>
      <c r="AZ135" s="64">
        <v>780</v>
      </c>
    </row>
    <row r="136" spans="1:52" s="110" customFormat="1" ht="20.100000000000001" customHeight="1" x14ac:dyDescent="0.25">
      <c r="A136" s="51" t="str">
        <f t="shared" si="16"/>
        <v>NT17NT2+1</v>
      </c>
      <c r="B136" s="51" t="str">
        <f t="shared" si="17"/>
        <v>NT17NT2+2</v>
      </c>
      <c r="C136" s="51" t="str">
        <f t="shared" si="18"/>
        <v>NT17NT2+3</v>
      </c>
      <c r="D136" s="51" t="str">
        <f t="shared" si="19"/>
        <v>NT17NT2+4</v>
      </c>
      <c r="F136" s="110" t="s">
        <v>604</v>
      </c>
      <c r="G136" s="53">
        <v>17</v>
      </c>
      <c r="H136" s="53" t="s">
        <v>752</v>
      </c>
      <c r="I136" s="54" t="s">
        <v>753</v>
      </c>
      <c r="J136" s="54" t="s">
        <v>696</v>
      </c>
      <c r="K136" s="54"/>
      <c r="L136" s="54" t="s">
        <v>754</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48">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10" t="s">
        <v>604</v>
      </c>
      <c r="AY136" s="63"/>
      <c r="AZ136" s="64">
        <v>780</v>
      </c>
    </row>
    <row r="137" spans="1:52" s="110" customFormat="1" ht="47.25" x14ac:dyDescent="0.25">
      <c r="A137" s="51" t="str">
        <f t="shared" si="16"/>
        <v>NT18NT+1</v>
      </c>
      <c r="B137" s="51" t="str">
        <f t="shared" si="17"/>
        <v>NT18NT+2</v>
      </c>
      <c r="C137" s="51" t="str">
        <f t="shared" si="18"/>
        <v>NT18NT+3</v>
      </c>
      <c r="D137" s="51" t="str">
        <f t="shared" si="19"/>
        <v>NT18NT+4</v>
      </c>
      <c r="F137" s="110" t="s">
        <v>604</v>
      </c>
      <c r="G137" s="53">
        <v>18</v>
      </c>
      <c r="H137" s="53" t="s">
        <v>755</v>
      </c>
      <c r="I137" s="54" t="s">
        <v>756</v>
      </c>
      <c r="J137" s="54" t="s">
        <v>701</v>
      </c>
      <c r="K137" s="54"/>
      <c r="L137" s="54" t="s">
        <v>757</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48">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10" t="s">
        <v>604</v>
      </c>
      <c r="AY137" s="63"/>
      <c r="AZ137" s="64">
        <v>840</v>
      </c>
    </row>
    <row r="138" spans="1:52" s="110" customFormat="1" ht="20.100000000000001" customHeight="1" x14ac:dyDescent="0.25">
      <c r="A138" s="51" t="str">
        <f t="shared" si="16"/>
        <v>NT19NT1+1</v>
      </c>
      <c r="B138" s="51" t="str">
        <f t="shared" si="17"/>
        <v>NT19NT1+2</v>
      </c>
      <c r="C138" s="51" t="str">
        <f t="shared" si="18"/>
        <v>NT19NT1+3</v>
      </c>
      <c r="D138" s="51" t="str">
        <f t="shared" si="19"/>
        <v>NT19NT1+4</v>
      </c>
      <c r="F138" s="110" t="s">
        <v>604</v>
      </c>
      <c r="G138" s="53">
        <v>19</v>
      </c>
      <c r="H138" s="53" t="s">
        <v>758</v>
      </c>
      <c r="I138" s="54" t="s">
        <v>759</v>
      </c>
      <c r="J138" s="54" t="s">
        <v>760</v>
      </c>
      <c r="K138" s="54"/>
      <c r="L138" s="54" t="s">
        <v>761</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48">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10" t="s">
        <v>604</v>
      </c>
      <c r="AY138" s="63"/>
      <c r="AZ138" s="64"/>
    </row>
    <row r="139" spans="1:52" s="110" customFormat="1" ht="51.75" customHeight="1" x14ac:dyDescent="0.25">
      <c r="A139" s="51" t="str">
        <f t="shared" si="16"/>
        <v>NT20NT+1</v>
      </c>
      <c r="B139" s="51" t="str">
        <f t="shared" si="17"/>
        <v>NT20NT+2</v>
      </c>
      <c r="C139" s="51" t="str">
        <f t="shared" si="18"/>
        <v>NT20NT+3</v>
      </c>
      <c r="D139" s="51" t="str">
        <f t="shared" si="19"/>
        <v>NT20NT+4</v>
      </c>
      <c r="F139" s="110" t="s">
        <v>604</v>
      </c>
      <c r="G139" s="53">
        <v>20</v>
      </c>
      <c r="H139" s="53" t="s">
        <v>762</v>
      </c>
      <c r="I139" s="54" t="s">
        <v>763</v>
      </c>
      <c r="J139" s="54" t="s">
        <v>760</v>
      </c>
      <c r="K139" s="54"/>
      <c r="L139" s="54" t="s">
        <v>764</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48"/>
      <c r="AM139" s="60"/>
      <c r="AN139" s="60"/>
      <c r="AO139" s="57">
        <f t="shared" ref="AO139:AR202" si="27">M139*$AN139</f>
        <v>0</v>
      </c>
      <c r="AP139" s="57">
        <f t="shared" si="27"/>
        <v>0</v>
      </c>
      <c r="AQ139" s="57">
        <f t="shared" si="27"/>
        <v>0</v>
      </c>
      <c r="AR139" s="57">
        <f t="shared" si="27"/>
        <v>0</v>
      </c>
      <c r="AS139" s="57"/>
      <c r="AT139" s="57"/>
      <c r="AU139" s="57"/>
      <c r="AV139" s="57"/>
      <c r="AW139" s="62"/>
      <c r="AX139" s="110" t="s">
        <v>604</v>
      </c>
      <c r="AY139" s="63"/>
      <c r="AZ139" s="64">
        <v>960</v>
      </c>
    </row>
    <row r="140" spans="1:52" s="110" customFormat="1" ht="39" customHeight="1" x14ac:dyDescent="0.25">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10" t="s">
        <v>604</v>
      </c>
      <c r="G140" s="53"/>
      <c r="H140" s="53" t="s">
        <v>765</v>
      </c>
      <c r="I140" s="54" t="s">
        <v>766</v>
      </c>
      <c r="J140" s="54" t="s">
        <v>760</v>
      </c>
      <c r="K140" s="54"/>
      <c r="L140" s="54" t="s">
        <v>767</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48">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10" t="s">
        <v>604</v>
      </c>
      <c r="AY140" s="63"/>
      <c r="AZ140" s="64">
        <v>960</v>
      </c>
    </row>
    <row r="141" spans="1:52" s="110" customFormat="1" ht="20.100000000000001" customHeight="1" x14ac:dyDescent="0.25">
      <c r="A141" s="51" t="str">
        <f t="shared" si="28"/>
        <v>NT20NT_D2+1</v>
      </c>
      <c r="B141" s="51" t="str">
        <f t="shared" si="29"/>
        <v>NT20NT_D2+2</v>
      </c>
      <c r="C141" s="51" t="str">
        <f t="shared" si="30"/>
        <v>NT20NT_D2+3</v>
      </c>
      <c r="D141" s="51" t="str">
        <f t="shared" si="31"/>
        <v>NT20NT_D2+4</v>
      </c>
      <c r="F141" s="110" t="s">
        <v>604</v>
      </c>
      <c r="G141" s="53"/>
      <c r="H141" s="53" t="s">
        <v>768</v>
      </c>
      <c r="I141" s="54" t="s">
        <v>769</v>
      </c>
      <c r="J141" s="54" t="s">
        <v>627</v>
      </c>
      <c r="K141" s="54"/>
      <c r="L141" s="54" t="s">
        <v>764</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48">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10" t="s">
        <v>604</v>
      </c>
      <c r="AY141" s="63"/>
      <c r="AZ141" s="64"/>
    </row>
    <row r="142" spans="1:52" s="110" customFormat="1" ht="39.950000000000003" customHeight="1" x14ac:dyDescent="0.25">
      <c r="A142" s="51" t="str">
        <f t="shared" si="28"/>
        <v>NT21NT1+1</v>
      </c>
      <c r="B142" s="51" t="str">
        <f t="shared" si="29"/>
        <v>NT21NT1+2</v>
      </c>
      <c r="C142" s="51" t="str">
        <f t="shared" si="30"/>
        <v>NT21NT1+3</v>
      </c>
      <c r="D142" s="51" t="str">
        <f t="shared" si="31"/>
        <v>NT21NT1+4</v>
      </c>
      <c r="F142" s="110" t="s">
        <v>604</v>
      </c>
      <c r="G142" s="53">
        <v>21</v>
      </c>
      <c r="H142" s="53" t="s">
        <v>770</v>
      </c>
      <c r="I142" s="54" t="s">
        <v>230</v>
      </c>
      <c r="J142" s="54" t="s">
        <v>771</v>
      </c>
      <c r="K142" s="54"/>
      <c r="L142" s="54" t="s">
        <v>757</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48">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10" t="s">
        <v>604</v>
      </c>
      <c r="AY142" s="63"/>
      <c r="AZ142" s="64">
        <v>840</v>
      </c>
    </row>
    <row r="143" spans="1:52" s="110" customFormat="1" ht="39.950000000000003" customHeight="1" x14ac:dyDescent="0.25">
      <c r="A143" s="51" t="str">
        <f t="shared" si="28"/>
        <v>NT22NT2+1</v>
      </c>
      <c r="B143" s="51" t="str">
        <f t="shared" si="29"/>
        <v>NT22NT2+2</v>
      </c>
      <c r="C143" s="51" t="str">
        <f t="shared" si="30"/>
        <v>NT22NT2+3</v>
      </c>
      <c r="D143" s="51" t="str">
        <f t="shared" si="31"/>
        <v>NT22NT2+4</v>
      </c>
      <c r="F143" s="110" t="s">
        <v>604</v>
      </c>
      <c r="G143" s="53">
        <v>22</v>
      </c>
      <c r="H143" s="53" t="s">
        <v>772</v>
      </c>
      <c r="I143" s="54" t="s">
        <v>773</v>
      </c>
      <c r="J143" s="54" t="s">
        <v>774</v>
      </c>
      <c r="K143" s="54"/>
      <c r="L143" s="54" t="s">
        <v>775</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48">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10" t="s">
        <v>604</v>
      </c>
      <c r="AY143" s="63"/>
      <c r="AZ143" s="64">
        <v>840</v>
      </c>
    </row>
    <row r="144" spans="1:52" s="110" customFormat="1" ht="39.950000000000003" customHeight="1" x14ac:dyDescent="0.25">
      <c r="A144" s="51" t="str">
        <f t="shared" si="28"/>
        <v>NT23NT2+1</v>
      </c>
      <c r="B144" s="51" t="str">
        <f t="shared" si="29"/>
        <v>NT23NT2+2</v>
      </c>
      <c r="C144" s="51" t="str">
        <f t="shared" si="30"/>
        <v>NT23NT2+3</v>
      </c>
      <c r="D144" s="51" t="str">
        <f t="shared" si="31"/>
        <v>NT23NT2+4</v>
      </c>
      <c r="F144" s="110" t="s">
        <v>604</v>
      </c>
      <c r="G144" s="53">
        <v>23</v>
      </c>
      <c r="H144" s="53" t="s">
        <v>776</v>
      </c>
      <c r="I144" s="54" t="s">
        <v>777</v>
      </c>
      <c r="J144" s="54" t="s">
        <v>775</v>
      </c>
      <c r="K144" s="54"/>
      <c r="L144" s="54" t="s">
        <v>757</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48">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56" t="s">
        <v>604</v>
      </c>
      <c r="AY144" s="150"/>
      <c r="AZ144" s="64">
        <v>1200</v>
      </c>
    </row>
    <row r="145" spans="1:52" s="110" customFormat="1" ht="39.950000000000003" customHeight="1" x14ac:dyDescent="0.25">
      <c r="A145" s="51" t="str">
        <f t="shared" si="28"/>
        <v>NT24NT2+1</v>
      </c>
      <c r="B145" s="51" t="str">
        <f t="shared" si="29"/>
        <v>NT24NT2+2</v>
      </c>
      <c r="C145" s="51" t="str">
        <f t="shared" si="30"/>
        <v>NT24NT2+3</v>
      </c>
      <c r="D145" s="51" t="str">
        <f t="shared" si="31"/>
        <v>NT24NT2+4</v>
      </c>
      <c r="F145" s="110" t="s">
        <v>604</v>
      </c>
      <c r="G145" s="53">
        <v>24</v>
      </c>
      <c r="H145" s="53" t="s">
        <v>778</v>
      </c>
      <c r="I145" s="54" t="s">
        <v>779</v>
      </c>
      <c r="J145" s="54" t="s">
        <v>780</v>
      </c>
      <c r="K145" s="54"/>
      <c r="L145" s="54" t="s">
        <v>781</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48">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10" t="s">
        <v>604</v>
      </c>
      <c r="AY145" s="63"/>
      <c r="AZ145" s="64">
        <v>840</v>
      </c>
    </row>
    <row r="146" spans="1:52" s="110" customFormat="1" ht="20.100000000000001" customHeight="1" x14ac:dyDescent="0.25">
      <c r="A146" s="51" t="str">
        <f t="shared" si="28"/>
        <v>NT25NT2+1</v>
      </c>
      <c r="B146" s="51" t="str">
        <f t="shared" si="29"/>
        <v>NT25NT2+2</v>
      </c>
      <c r="C146" s="51" t="str">
        <f t="shared" si="30"/>
        <v>NT25NT2+3</v>
      </c>
      <c r="D146" s="51" t="str">
        <f t="shared" si="31"/>
        <v>NT25NT2+4</v>
      </c>
      <c r="F146" s="110" t="s">
        <v>604</v>
      </c>
      <c r="G146" s="53">
        <v>25</v>
      </c>
      <c r="H146" s="53" t="s">
        <v>782</v>
      </c>
      <c r="I146" s="54" t="s">
        <v>783</v>
      </c>
      <c r="J146" s="54" t="s">
        <v>771</v>
      </c>
      <c r="K146" s="54"/>
      <c r="L146" s="54" t="s">
        <v>761</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48">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10" t="s">
        <v>604</v>
      </c>
      <c r="AY146" s="63"/>
      <c r="AZ146" s="64">
        <v>840</v>
      </c>
    </row>
    <row r="147" spans="1:52" s="110" customFormat="1" ht="20.100000000000001" customHeight="1" x14ac:dyDescent="0.25">
      <c r="A147" s="51" t="str">
        <f t="shared" si="28"/>
        <v>NT26NT2+1</v>
      </c>
      <c r="B147" s="51" t="str">
        <f t="shared" si="29"/>
        <v>NT26NT2+2</v>
      </c>
      <c r="C147" s="51" t="str">
        <f t="shared" si="30"/>
        <v>NT26NT2+3</v>
      </c>
      <c r="D147" s="51" t="str">
        <f t="shared" si="31"/>
        <v>NT26NT2+4</v>
      </c>
      <c r="F147" s="110" t="s">
        <v>604</v>
      </c>
      <c r="G147" s="53">
        <v>26</v>
      </c>
      <c r="H147" s="53" t="s">
        <v>784</v>
      </c>
      <c r="I147" s="54" t="s">
        <v>785</v>
      </c>
      <c r="J147" s="54" t="s">
        <v>786</v>
      </c>
      <c r="K147" s="54"/>
      <c r="L147" s="54" t="s">
        <v>787</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48"/>
      <c r="AM147" s="60"/>
      <c r="AN147" s="60"/>
      <c r="AO147" s="57">
        <f t="shared" si="27"/>
        <v>0</v>
      </c>
      <c r="AP147" s="57">
        <f t="shared" si="27"/>
        <v>0</v>
      </c>
      <c r="AQ147" s="57">
        <f t="shared" si="27"/>
        <v>0</v>
      </c>
      <c r="AR147" s="57">
        <f t="shared" si="27"/>
        <v>0</v>
      </c>
      <c r="AS147" s="57"/>
      <c r="AT147" s="57"/>
      <c r="AU147" s="57"/>
      <c r="AV147" s="57"/>
      <c r="AW147" s="62"/>
      <c r="AX147" s="110" t="s">
        <v>604</v>
      </c>
      <c r="AY147" s="63"/>
      <c r="AZ147" s="64">
        <v>840</v>
      </c>
    </row>
    <row r="148" spans="1:52" s="110" customFormat="1" ht="20.100000000000001" customHeight="1" x14ac:dyDescent="0.25">
      <c r="A148" s="51" t="str">
        <f t="shared" si="28"/>
        <v>NT26NT2_D1+1</v>
      </c>
      <c r="B148" s="51" t="str">
        <f t="shared" si="29"/>
        <v>NT26NT2_D1+2</v>
      </c>
      <c r="C148" s="51" t="str">
        <f t="shared" si="30"/>
        <v>NT26NT2_D1+3</v>
      </c>
      <c r="D148" s="51" t="str">
        <f t="shared" si="31"/>
        <v>NT26NT2_D1+4</v>
      </c>
      <c r="F148" s="110" t="s">
        <v>604</v>
      </c>
      <c r="G148" s="53"/>
      <c r="H148" s="53" t="s">
        <v>788</v>
      </c>
      <c r="I148" s="54" t="s">
        <v>789</v>
      </c>
      <c r="J148" s="54" t="s">
        <v>761</v>
      </c>
      <c r="K148" s="54"/>
      <c r="L148" s="54" t="s">
        <v>775</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48">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10" t="s">
        <v>604</v>
      </c>
      <c r="AY148" s="63"/>
      <c r="AZ148" s="64"/>
    </row>
    <row r="149" spans="1:52" s="110" customFormat="1" ht="60.75" customHeight="1" x14ac:dyDescent="0.25">
      <c r="A149" s="51" t="str">
        <f t="shared" si="28"/>
        <v>NT26NT2_D2+1</v>
      </c>
      <c r="B149" s="51" t="str">
        <f t="shared" si="29"/>
        <v>NT26NT2_D2+2</v>
      </c>
      <c r="C149" s="51" t="str">
        <f t="shared" si="30"/>
        <v>NT26NT2_D2+3</v>
      </c>
      <c r="D149" s="51" t="str">
        <f t="shared" si="31"/>
        <v>NT26NT2_D2+4</v>
      </c>
      <c r="F149" s="110" t="s">
        <v>604</v>
      </c>
      <c r="G149" s="53"/>
      <c r="H149" s="53" t="s">
        <v>790</v>
      </c>
      <c r="I149" s="54" t="s">
        <v>791</v>
      </c>
      <c r="J149" s="54" t="s">
        <v>775</v>
      </c>
      <c r="K149" s="54"/>
      <c r="L149" s="54" t="s">
        <v>792</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48">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10" t="s">
        <v>604</v>
      </c>
      <c r="AY149" s="63"/>
      <c r="AZ149" s="64">
        <v>840</v>
      </c>
    </row>
    <row r="150" spans="1:52" s="110" customFormat="1" ht="78.75" x14ac:dyDescent="0.25">
      <c r="A150" s="51" t="str">
        <f t="shared" si="28"/>
        <v>NT27NT+1</v>
      </c>
      <c r="B150" s="51" t="str">
        <f t="shared" si="29"/>
        <v>NT27NT+2</v>
      </c>
      <c r="C150" s="51" t="str">
        <f t="shared" si="30"/>
        <v>NT27NT+3</v>
      </c>
      <c r="D150" s="51" t="str">
        <f t="shared" si="31"/>
        <v>NT27NT+4</v>
      </c>
      <c r="F150" s="110" t="s">
        <v>604</v>
      </c>
      <c r="G150" s="53">
        <v>27</v>
      </c>
      <c r="H150" s="53" t="s">
        <v>793</v>
      </c>
      <c r="I150" s="54" t="s">
        <v>794</v>
      </c>
      <c r="J150" s="54" t="s">
        <v>775</v>
      </c>
      <c r="K150" s="54"/>
      <c r="L150" s="54" t="s">
        <v>795</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48">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10" t="s">
        <v>604</v>
      </c>
      <c r="AY150" s="63"/>
      <c r="AZ150" s="64">
        <v>840</v>
      </c>
    </row>
    <row r="151" spans="1:52" s="110" customFormat="1" ht="20.100000000000001" customHeight="1" x14ac:dyDescent="0.25">
      <c r="A151" s="51" t="str">
        <f t="shared" si="28"/>
        <v>NT28NT2+1</v>
      </c>
      <c r="B151" s="51" t="str">
        <f t="shared" si="29"/>
        <v>NT28NT2+2</v>
      </c>
      <c r="C151" s="51" t="str">
        <f t="shared" si="30"/>
        <v>NT28NT2+3</v>
      </c>
      <c r="D151" s="51" t="str">
        <f t="shared" si="31"/>
        <v>NT28NT2+4</v>
      </c>
      <c r="F151" s="110" t="s">
        <v>604</v>
      </c>
      <c r="G151" s="53">
        <v>28</v>
      </c>
      <c r="H151" s="53" t="s">
        <v>796</v>
      </c>
      <c r="I151" s="54" t="s">
        <v>797</v>
      </c>
      <c r="J151" s="54" t="s">
        <v>795</v>
      </c>
      <c r="K151" s="54"/>
      <c r="L151" s="54" t="s">
        <v>792</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48"/>
      <c r="AM151" s="60"/>
      <c r="AN151" s="60"/>
      <c r="AO151" s="57">
        <f t="shared" si="27"/>
        <v>0</v>
      </c>
      <c r="AP151" s="57">
        <f t="shared" si="27"/>
        <v>0</v>
      </c>
      <c r="AQ151" s="57">
        <f t="shared" si="27"/>
        <v>0</v>
      </c>
      <c r="AR151" s="57">
        <f t="shared" si="27"/>
        <v>0</v>
      </c>
      <c r="AS151" s="57"/>
      <c r="AT151" s="57"/>
      <c r="AU151" s="57"/>
      <c r="AV151" s="57"/>
      <c r="AW151" s="62"/>
      <c r="AX151" s="110" t="s">
        <v>604</v>
      </c>
      <c r="AY151" s="63"/>
      <c r="AZ151" s="64">
        <v>780</v>
      </c>
    </row>
    <row r="152" spans="1:52" s="110" customFormat="1" ht="20.100000000000001" customHeight="1" x14ac:dyDescent="0.25">
      <c r="A152" s="51" t="str">
        <f t="shared" si="28"/>
        <v>NT28NT2_D1+1</v>
      </c>
      <c r="B152" s="51" t="str">
        <f t="shared" si="29"/>
        <v>NT28NT2_D1+2</v>
      </c>
      <c r="C152" s="51" t="str">
        <f t="shared" si="30"/>
        <v>NT28NT2_D1+3</v>
      </c>
      <c r="D152" s="51" t="str">
        <f t="shared" si="31"/>
        <v>NT28NT2_D1+4</v>
      </c>
      <c r="F152" s="110" t="s">
        <v>604</v>
      </c>
      <c r="G152" s="53"/>
      <c r="H152" s="53" t="s">
        <v>798</v>
      </c>
      <c r="I152" s="54" t="s">
        <v>799</v>
      </c>
      <c r="J152" s="54" t="s">
        <v>800</v>
      </c>
      <c r="K152" s="54"/>
      <c r="L152" s="54" t="s">
        <v>801</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48">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10" t="s">
        <v>604</v>
      </c>
      <c r="AY152" s="63"/>
      <c r="AZ152" s="64"/>
    </row>
    <row r="153" spans="1:52" s="110" customFormat="1" ht="39.950000000000003" customHeight="1" x14ac:dyDescent="0.25">
      <c r="A153" s="51" t="str">
        <f t="shared" si="28"/>
        <v>NT28NT2_D2+1</v>
      </c>
      <c r="B153" s="51" t="str">
        <f t="shared" si="29"/>
        <v>NT28NT2_D2+2</v>
      </c>
      <c r="C153" s="51" t="str">
        <f t="shared" si="30"/>
        <v>NT28NT2_D2+3</v>
      </c>
      <c r="D153" s="51" t="str">
        <f t="shared" si="31"/>
        <v>NT28NT2_D2+4</v>
      </c>
      <c r="F153" s="110" t="s">
        <v>604</v>
      </c>
      <c r="G153" s="53"/>
      <c r="H153" s="53" t="s">
        <v>802</v>
      </c>
      <c r="I153" s="54" t="s">
        <v>803</v>
      </c>
      <c r="J153" s="54" t="s">
        <v>804</v>
      </c>
      <c r="K153" s="54"/>
      <c r="L153" s="54" t="s">
        <v>688</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48">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10" t="s">
        <v>604</v>
      </c>
      <c r="AY153" s="63"/>
      <c r="AZ153" s="64">
        <v>840</v>
      </c>
    </row>
    <row r="154" spans="1:52" s="110" customFormat="1" ht="39.950000000000003" customHeight="1" x14ac:dyDescent="0.25">
      <c r="A154" s="51" t="str">
        <f t="shared" si="28"/>
        <v>NT29NT2+1</v>
      </c>
      <c r="B154" s="51" t="str">
        <f t="shared" si="29"/>
        <v>NT29NT2+2</v>
      </c>
      <c r="C154" s="51" t="str">
        <f t="shared" si="30"/>
        <v>NT29NT2+3</v>
      </c>
      <c r="D154" s="51" t="str">
        <f t="shared" si="31"/>
        <v>NT29NT2+4</v>
      </c>
      <c r="F154" s="110" t="s">
        <v>604</v>
      </c>
      <c r="G154" s="53">
        <v>29</v>
      </c>
      <c r="H154" s="53" t="s">
        <v>805</v>
      </c>
      <c r="I154" s="54" t="s">
        <v>806</v>
      </c>
      <c r="J154" s="54" t="s">
        <v>804</v>
      </c>
      <c r="K154" s="54"/>
      <c r="L154" s="54" t="s">
        <v>807</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48">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56" t="s">
        <v>604</v>
      </c>
      <c r="AY154" s="150"/>
      <c r="AZ154" s="64">
        <v>780</v>
      </c>
    </row>
    <row r="155" spans="1:52" s="110" customFormat="1" ht="72.75" customHeight="1" x14ac:dyDescent="0.25">
      <c r="A155" s="51" t="str">
        <f t="shared" si="28"/>
        <v>NT30NT+1</v>
      </c>
      <c r="B155" s="51" t="str">
        <f t="shared" si="29"/>
        <v>NT30NT+2</v>
      </c>
      <c r="C155" s="51" t="str">
        <f t="shared" si="30"/>
        <v>NT30NT+3</v>
      </c>
      <c r="D155" s="51" t="str">
        <f t="shared" si="31"/>
        <v>NT30NT+4</v>
      </c>
      <c r="F155" s="110" t="s">
        <v>604</v>
      </c>
      <c r="G155" s="53">
        <v>30</v>
      </c>
      <c r="H155" s="53" t="s">
        <v>808</v>
      </c>
      <c r="I155" s="54" t="s">
        <v>809</v>
      </c>
      <c r="J155" s="54" t="s">
        <v>807</v>
      </c>
      <c r="K155" s="54"/>
      <c r="L155" s="54" t="s">
        <v>688</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48">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10" t="s">
        <v>604</v>
      </c>
      <c r="AY155" s="63"/>
      <c r="AZ155" s="64">
        <v>780</v>
      </c>
    </row>
    <row r="156" spans="1:52" s="110" customFormat="1" ht="39.950000000000003" customHeight="1" x14ac:dyDescent="0.25">
      <c r="A156" s="51" t="str">
        <f t="shared" si="28"/>
        <v>NT31NT+1</v>
      </c>
      <c r="B156" s="51" t="str">
        <f t="shared" si="29"/>
        <v>NT31NT+2</v>
      </c>
      <c r="C156" s="51" t="str">
        <f t="shared" si="30"/>
        <v>NT31NT+3</v>
      </c>
      <c r="D156" s="51" t="str">
        <f t="shared" si="31"/>
        <v>NT31NT+4</v>
      </c>
      <c r="F156" s="110" t="s">
        <v>604</v>
      </c>
      <c r="G156" s="53">
        <v>31</v>
      </c>
      <c r="H156" s="53" t="s">
        <v>810</v>
      </c>
      <c r="I156" s="54" t="s">
        <v>811</v>
      </c>
      <c r="J156" s="54" t="s">
        <v>812</v>
      </c>
      <c r="K156" s="54"/>
      <c r="L156" s="54" t="s">
        <v>813</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48">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10" t="s">
        <v>604</v>
      </c>
      <c r="AY156" s="63"/>
      <c r="AZ156" s="64">
        <v>780</v>
      </c>
    </row>
    <row r="157" spans="1:52" s="110" customFormat="1" ht="39.950000000000003" customHeight="1" x14ac:dyDescent="0.25">
      <c r="A157" s="51" t="str">
        <f t="shared" si="28"/>
        <v>NT32NT+1</v>
      </c>
      <c r="B157" s="51" t="str">
        <f t="shared" si="29"/>
        <v>NT32NT+2</v>
      </c>
      <c r="C157" s="51" t="str">
        <f t="shared" si="30"/>
        <v>NT32NT+3</v>
      </c>
      <c r="D157" s="51" t="str">
        <f t="shared" si="31"/>
        <v>NT32NT+4</v>
      </c>
      <c r="F157" s="110" t="s">
        <v>604</v>
      </c>
      <c r="G157" s="53">
        <v>32</v>
      </c>
      <c r="H157" s="53" t="s">
        <v>814</v>
      </c>
      <c r="I157" s="54" t="s">
        <v>815</v>
      </c>
      <c r="J157" s="54" t="s">
        <v>816</v>
      </c>
      <c r="K157" s="54"/>
      <c r="L157" s="54" t="s">
        <v>817</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48">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10" t="s">
        <v>604</v>
      </c>
      <c r="AY157" s="63"/>
      <c r="AZ157" s="64">
        <v>780</v>
      </c>
    </row>
    <row r="158" spans="1:52" s="110" customFormat="1" ht="39.950000000000003" customHeight="1" x14ac:dyDescent="0.25">
      <c r="A158" s="51" t="str">
        <f t="shared" si="28"/>
        <v>NT33NT+1</v>
      </c>
      <c r="B158" s="51" t="str">
        <f t="shared" si="29"/>
        <v>NT33NT+2</v>
      </c>
      <c r="C158" s="51" t="str">
        <f t="shared" si="30"/>
        <v>NT33NT+3</v>
      </c>
      <c r="D158" s="51" t="str">
        <f t="shared" si="31"/>
        <v>NT33NT+4</v>
      </c>
      <c r="F158" s="110" t="s">
        <v>604</v>
      </c>
      <c r="G158" s="53">
        <v>33</v>
      </c>
      <c r="H158" s="53" t="s">
        <v>818</v>
      </c>
      <c r="I158" s="54" t="s">
        <v>819</v>
      </c>
      <c r="J158" s="54" t="s">
        <v>820</v>
      </c>
      <c r="K158" s="54"/>
      <c r="L158" s="54" t="s">
        <v>821</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48">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10" t="s">
        <v>604</v>
      </c>
      <c r="AY158" s="63"/>
      <c r="AZ158" s="64">
        <v>780</v>
      </c>
    </row>
    <row r="159" spans="1:52" s="110" customFormat="1" ht="63.75" customHeight="1" x14ac:dyDescent="0.25">
      <c r="A159" s="51" t="str">
        <f t="shared" si="28"/>
        <v>NT34NT+1</v>
      </c>
      <c r="B159" s="51" t="str">
        <f t="shared" si="29"/>
        <v>NT34NT+2</v>
      </c>
      <c r="C159" s="51" t="str">
        <f t="shared" si="30"/>
        <v>NT34NT+3</v>
      </c>
      <c r="D159" s="51" t="str">
        <f t="shared" si="31"/>
        <v>NT34NT+4</v>
      </c>
      <c r="F159" s="110" t="s">
        <v>604</v>
      </c>
      <c r="G159" s="53">
        <v>34</v>
      </c>
      <c r="H159" s="53" t="s">
        <v>822</v>
      </c>
      <c r="I159" s="54" t="s">
        <v>823</v>
      </c>
      <c r="J159" s="54" t="s">
        <v>824</v>
      </c>
      <c r="K159" s="54"/>
      <c r="L159" s="54" t="s">
        <v>825</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48">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10" t="s">
        <v>604</v>
      </c>
      <c r="AY159" s="63"/>
      <c r="AZ159" s="64">
        <v>780</v>
      </c>
    </row>
    <row r="160" spans="1:52" s="110" customFormat="1" ht="63.75" customHeight="1" x14ac:dyDescent="0.25">
      <c r="A160" s="51" t="str">
        <f t="shared" si="28"/>
        <v>NT35NT+1</v>
      </c>
      <c r="B160" s="51" t="str">
        <f t="shared" si="29"/>
        <v>NT35NT+2</v>
      </c>
      <c r="C160" s="51" t="str">
        <f t="shared" si="30"/>
        <v>NT35NT+3</v>
      </c>
      <c r="D160" s="51" t="str">
        <f t="shared" si="31"/>
        <v>NT35NT+4</v>
      </c>
      <c r="F160" s="110" t="s">
        <v>604</v>
      </c>
      <c r="G160" s="53">
        <v>35</v>
      </c>
      <c r="H160" s="53" t="s">
        <v>826</v>
      </c>
      <c r="I160" s="54" t="s">
        <v>827</v>
      </c>
      <c r="J160" s="54" t="s">
        <v>820</v>
      </c>
      <c r="K160" s="54"/>
      <c r="L160" s="54" t="s">
        <v>828</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48">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10" t="s">
        <v>604</v>
      </c>
      <c r="AY160" s="63"/>
      <c r="AZ160" s="64">
        <v>780</v>
      </c>
    </row>
    <row r="161" spans="1:52" s="110" customFormat="1" ht="39.950000000000003" customHeight="1" x14ac:dyDescent="0.25">
      <c r="A161" s="51" t="str">
        <f t="shared" si="28"/>
        <v>NT36NT+1</v>
      </c>
      <c r="B161" s="51" t="str">
        <f t="shared" si="29"/>
        <v>NT36NT+2</v>
      </c>
      <c r="C161" s="51" t="str">
        <f t="shared" si="30"/>
        <v>NT36NT+3</v>
      </c>
      <c r="D161" s="51" t="str">
        <f t="shared" si="31"/>
        <v>NT36NT+4</v>
      </c>
      <c r="F161" s="110" t="s">
        <v>604</v>
      </c>
      <c r="G161" s="53">
        <v>36</v>
      </c>
      <c r="H161" s="53" t="s">
        <v>829</v>
      </c>
      <c r="I161" s="54" t="s">
        <v>830</v>
      </c>
      <c r="J161" s="54" t="s">
        <v>627</v>
      </c>
      <c r="K161" s="54"/>
      <c r="L161" s="54" t="s">
        <v>831</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48">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10" t="s">
        <v>604</v>
      </c>
      <c r="AY161" s="63"/>
      <c r="AZ161" s="64">
        <v>780</v>
      </c>
    </row>
    <row r="162" spans="1:52" s="110" customFormat="1" ht="39.950000000000003" customHeight="1" x14ac:dyDescent="0.25">
      <c r="A162" s="51" t="str">
        <f t="shared" si="28"/>
        <v>NT37NT+1</v>
      </c>
      <c r="B162" s="51" t="str">
        <f t="shared" si="29"/>
        <v>NT37NT+2</v>
      </c>
      <c r="C162" s="51" t="str">
        <f t="shared" si="30"/>
        <v>NT37NT+3</v>
      </c>
      <c r="D162" s="51" t="str">
        <f t="shared" si="31"/>
        <v>NT37NT+4</v>
      </c>
      <c r="F162" s="110" t="s">
        <v>604</v>
      </c>
      <c r="G162" s="53">
        <v>37</v>
      </c>
      <c r="H162" s="53" t="s">
        <v>832</v>
      </c>
      <c r="I162" s="54" t="s">
        <v>833</v>
      </c>
      <c r="J162" s="54" t="s">
        <v>820</v>
      </c>
      <c r="K162" s="54"/>
      <c r="L162" s="54" t="s">
        <v>834</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48">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10" t="s">
        <v>604</v>
      </c>
      <c r="AY162" s="63"/>
      <c r="AZ162" s="64">
        <v>780</v>
      </c>
    </row>
    <row r="163" spans="1:52" s="110" customFormat="1" ht="63" x14ac:dyDescent="0.25">
      <c r="A163" s="51" t="str">
        <f t="shared" si="28"/>
        <v>NT38NT+1</v>
      </c>
      <c r="B163" s="51" t="str">
        <f t="shared" si="29"/>
        <v>NT38NT+2</v>
      </c>
      <c r="C163" s="51" t="str">
        <f t="shared" si="30"/>
        <v>NT38NT+3</v>
      </c>
      <c r="D163" s="51" t="str">
        <f t="shared" si="31"/>
        <v>NT38NT+4</v>
      </c>
      <c r="F163" s="110" t="s">
        <v>604</v>
      </c>
      <c r="G163" s="53">
        <v>38</v>
      </c>
      <c r="H163" s="53" t="s">
        <v>835</v>
      </c>
      <c r="I163" s="54" t="s">
        <v>836</v>
      </c>
      <c r="J163" s="54" t="s">
        <v>820</v>
      </c>
      <c r="K163" s="54"/>
      <c r="L163" s="54" t="s">
        <v>837</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48">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10" t="s">
        <v>604</v>
      </c>
      <c r="AY163" s="63"/>
      <c r="AZ163" s="64">
        <v>780</v>
      </c>
    </row>
    <row r="164" spans="1:52" s="110" customFormat="1" ht="31.5" x14ac:dyDescent="0.25">
      <c r="A164" s="51" t="str">
        <f t="shared" si="28"/>
        <v>NT39NT+1</v>
      </c>
      <c r="B164" s="51" t="str">
        <f t="shared" si="29"/>
        <v>NT39NT+2</v>
      </c>
      <c r="C164" s="51" t="str">
        <f t="shared" si="30"/>
        <v>NT39NT+3</v>
      </c>
      <c r="D164" s="51" t="str">
        <f t="shared" si="31"/>
        <v>NT39NT+4</v>
      </c>
      <c r="F164" s="110" t="s">
        <v>604</v>
      </c>
      <c r="G164" s="53">
        <v>39</v>
      </c>
      <c r="H164" s="53" t="s">
        <v>838</v>
      </c>
      <c r="I164" s="54" t="s">
        <v>839</v>
      </c>
      <c r="J164" s="54" t="s">
        <v>840</v>
      </c>
      <c r="K164" s="54"/>
      <c r="L164" s="54" t="s">
        <v>841</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48">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10" t="s">
        <v>604</v>
      </c>
      <c r="AY164" s="63"/>
      <c r="AZ164" s="64">
        <v>780</v>
      </c>
    </row>
    <row r="165" spans="1:52" s="110" customFormat="1" ht="39.950000000000003" customHeight="1" x14ac:dyDescent="0.25">
      <c r="A165" s="51" t="str">
        <f t="shared" si="28"/>
        <v>NT40NT+1</v>
      </c>
      <c r="B165" s="51" t="str">
        <f t="shared" si="29"/>
        <v>NT40NT+2</v>
      </c>
      <c r="C165" s="51" t="str">
        <f t="shared" si="30"/>
        <v>NT40NT+3</v>
      </c>
      <c r="D165" s="51" t="str">
        <f t="shared" si="31"/>
        <v>NT40NT+4</v>
      </c>
      <c r="F165" s="110" t="s">
        <v>604</v>
      </c>
      <c r="G165" s="53">
        <v>40</v>
      </c>
      <c r="H165" s="53" t="s">
        <v>842</v>
      </c>
      <c r="I165" s="54" t="s">
        <v>843</v>
      </c>
      <c r="J165" s="54" t="s">
        <v>840</v>
      </c>
      <c r="K165" s="54"/>
      <c r="L165" s="54" t="s">
        <v>844</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48">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10" t="s">
        <v>604</v>
      </c>
      <c r="AY165" s="63"/>
      <c r="AZ165" s="64">
        <v>780</v>
      </c>
    </row>
    <row r="166" spans="1:52" s="110" customFormat="1" ht="39.950000000000003" customHeight="1" x14ac:dyDescent="0.25">
      <c r="A166" s="51" t="str">
        <f t="shared" si="28"/>
        <v>NT41NT+1</v>
      </c>
      <c r="B166" s="51" t="str">
        <f t="shared" si="29"/>
        <v>NT41NT+2</v>
      </c>
      <c r="C166" s="51" t="str">
        <f t="shared" si="30"/>
        <v>NT41NT+3</v>
      </c>
      <c r="D166" s="51" t="str">
        <f t="shared" si="31"/>
        <v>NT41NT+4</v>
      </c>
      <c r="F166" s="110" t="s">
        <v>604</v>
      </c>
      <c r="G166" s="53">
        <v>41</v>
      </c>
      <c r="H166" s="53" t="s">
        <v>845</v>
      </c>
      <c r="I166" s="54" t="s">
        <v>846</v>
      </c>
      <c r="J166" s="54" t="s">
        <v>847</v>
      </c>
      <c r="K166" s="54"/>
      <c r="L166" s="54" t="s">
        <v>848</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48">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10" t="s">
        <v>604</v>
      </c>
      <c r="AY166" s="63"/>
      <c r="AZ166" s="64">
        <v>780</v>
      </c>
    </row>
    <row r="167" spans="1:52" s="110" customFormat="1" ht="39.950000000000003" customHeight="1" x14ac:dyDescent="0.25">
      <c r="A167" s="51" t="str">
        <f t="shared" si="28"/>
        <v>NT42NT+1</v>
      </c>
      <c r="B167" s="51" t="str">
        <f t="shared" si="29"/>
        <v>NT42NT+2</v>
      </c>
      <c r="C167" s="51" t="str">
        <f t="shared" si="30"/>
        <v>NT42NT+3</v>
      </c>
      <c r="D167" s="51" t="str">
        <f t="shared" si="31"/>
        <v>NT42NT+4</v>
      </c>
      <c r="F167" s="110" t="s">
        <v>604</v>
      </c>
      <c r="G167" s="53">
        <v>42</v>
      </c>
      <c r="H167" s="53" t="s">
        <v>849</v>
      </c>
      <c r="I167" s="54" t="s">
        <v>850</v>
      </c>
      <c r="J167" s="54" t="s">
        <v>851</v>
      </c>
      <c r="K167" s="54"/>
      <c r="L167" s="54" t="s">
        <v>840</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48">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10" t="s">
        <v>604</v>
      </c>
      <c r="AY167" s="63"/>
      <c r="AZ167" s="64">
        <v>780</v>
      </c>
    </row>
    <row r="168" spans="1:52" s="110" customFormat="1" ht="39.950000000000003" customHeight="1" x14ac:dyDescent="0.25">
      <c r="A168" s="51" t="str">
        <f t="shared" si="28"/>
        <v>NT43NT+1</v>
      </c>
      <c r="B168" s="51" t="str">
        <f t="shared" si="29"/>
        <v>NT43NT+2</v>
      </c>
      <c r="C168" s="51" t="str">
        <f t="shared" si="30"/>
        <v>NT43NT+3</v>
      </c>
      <c r="D168" s="51" t="str">
        <f t="shared" si="31"/>
        <v>NT43NT+4</v>
      </c>
      <c r="F168" s="110" t="s">
        <v>604</v>
      </c>
      <c r="G168" s="53">
        <v>43</v>
      </c>
      <c r="H168" s="53" t="s">
        <v>852</v>
      </c>
      <c r="I168" s="54" t="s">
        <v>853</v>
      </c>
      <c r="J168" s="54" t="s">
        <v>290</v>
      </c>
      <c r="K168" s="54"/>
      <c r="L168" s="54" t="s">
        <v>848</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48">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10" t="s">
        <v>604</v>
      </c>
      <c r="AY168" s="63"/>
      <c r="AZ168" s="64">
        <v>780</v>
      </c>
    </row>
    <row r="169" spans="1:52" s="110" customFormat="1" ht="39.950000000000003" customHeight="1" x14ac:dyDescent="0.25">
      <c r="A169" s="51" t="str">
        <f t="shared" si="28"/>
        <v>NT44NT+1</v>
      </c>
      <c r="B169" s="51" t="str">
        <f t="shared" si="29"/>
        <v>NT44NT+2</v>
      </c>
      <c r="C169" s="51" t="str">
        <f t="shared" si="30"/>
        <v>NT44NT+3</v>
      </c>
      <c r="D169" s="51" t="str">
        <f t="shared" si="31"/>
        <v>NT44NT+4</v>
      </c>
      <c r="F169" s="110" t="s">
        <v>604</v>
      </c>
      <c r="G169" s="53">
        <v>44</v>
      </c>
      <c r="H169" s="53" t="s">
        <v>854</v>
      </c>
      <c r="I169" s="54" t="s">
        <v>855</v>
      </c>
      <c r="J169" s="54" t="s">
        <v>851</v>
      </c>
      <c r="K169" s="54"/>
      <c r="L169" s="54" t="s">
        <v>848</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48">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10" t="s">
        <v>604</v>
      </c>
      <c r="AY169" s="63"/>
      <c r="AZ169" s="64">
        <v>780</v>
      </c>
    </row>
    <row r="170" spans="1:52" s="110" customFormat="1" ht="39.950000000000003" customHeight="1" x14ac:dyDescent="0.25">
      <c r="A170" s="51" t="str">
        <f t="shared" si="28"/>
        <v>NT45NT+1</v>
      </c>
      <c r="B170" s="51" t="str">
        <f t="shared" si="29"/>
        <v>NT45NT+2</v>
      </c>
      <c r="C170" s="51" t="str">
        <f t="shared" si="30"/>
        <v>NT45NT+3</v>
      </c>
      <c r="D170" s="51" t="str">
        <f t="shared" si="31"/>
        <v>NT45NT+4</v>
      </c>
      <c r="F170" s="110" t="s">
        <v>604</v>
      </c>
      <c r="G170" s="53">
        <v>45</v>
      </c>
      <c r="H170" s="53" t="s">
        <v>856</v>
      </c>
      <c r="I170" s="54" t="s">
        <v>857</v>
      </c>
      <c r="J170" s="54" t="s">
        <v>760</v>
      </c>
      <c r="K170" s="54"/>
      <c r="L170" s="54" t="s">
        <v>858</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48">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10" t="s">
        <v>604</v>
      </c>
      <c r="AY170" s="63"/>
      <c r="AZ170" s="64">
        <v>780</v>
      </c>
    </row>
    <row r="171" spans="1:52" s="110" customFormat="1" ht="39.950000000000003" customHeight="1" x14ac:dyDescent="0.25">
      <c r="A171" s="51" t="str">
        <f t="shared" si="28"/>
        <v>NT46NT+1</v>
      </c>
      <c r="B171" s="51" t="str">
        <f t="shared" si="29"/>
        <v>NT46NT+2</v>
      </c>
      <c r="C171" s="51" t="str">
        <f t="shared" si="30"/>
        <v>NT46NT+3</v>
      </c>
      <c r="D171" s="51" t="str">
        <f t="shared" si="31"/>
        <v>NT46NT+4</v>
      </c>
      <c r="F171" s="110" t="s">
        <v>604</v>
      </c>
      <c r="G171" s="53">
        <v>46</v>
      </c>
      <c r="H171" s="53" t="s">
        <v>859</v>
      </c>
      <c r="I171" s="54" t="s">
        <v>860</v>
      </c>
      <c r="J171" s="54" t="s">
        <v>840</v>
      </c>
      <c r="K171" s="54"/>
      <c r="L171" s="54" t="s">
        <v>858</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48">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10" t="s">
        <v>604</v>
      </c>
      <c r="AY171" s="63"/>
      <c r="AZ171" s="64">
        <v>780</v>
      </c>
    </row>
    <row r="172" spans="1:52" s="110" customFormat="1" ht="39.950000000000003" customHeight="1" x14ac:dyDescent="0.25">
      <c r="A172" s="51" t="str">
        <f t="shared" si="28"/>
        <v>NT47NT+1</v>
      </c>
      <c r="B172" s="51" t="str">
        <f t="shared" si="29"/>
        <v>NT47NT+2</v>
      </c>
      <c r="C172" s="51" t="str">
        <f t="shared" si="30"/>
        <v>NT47NT+3</v>
      </c>
      <c r="D172" s="51" t="str">
        <f t="shared" si="31"/>
        <v>NT47NT+4</v>
      </c>
      <c r="F172" s="110" t="s">
        <v>604</v>
      </c>
      <c r="G172" s="53">
        <v>47</v>
      </c>
      <c r="H172" s="53" t="s">
        <v>861</v>
      </c>
      <c r="I172" s="54" t="s">
        <v>862</v>
      </c>
      <c r="J172" s="54" t="s">
        <v>807</v>
      </c>
      <c r="K172" s="54"/>
      <c r="L172" s="54" t="s">
        <v>840</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48">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10" t="s">
        <v>604</v>
      </c>
      <c r="AY172" s="63"/>
      <c r="AZ172" s="64">
        <v>780</v>
      </c>
    </row>
    <row r="173" spans="1:52" s="110" customFormat="1" ht="39.950000000000003" customHeight="1" x14ac:dyDescent="0.25">
      <c r="A173" s="51" t="str">
        <f t="shared" si="28"/>
        <v>NT48NT+1</v>
      </c>
      <c r="B173" s="51" t="str">
        <f t="shared" si="29"/>
        <v>NT48NT+2</v>
      </c>
      <c r="C173" s="51" t="str">
        <f t="shared" si="30"/>
        <v>NT48NT+3</v>
      </c>
      <c r="D173" s="51" t="str">
        <f t="shared" si="31"/>
        <v>NT48NT+4</v>
      </c>
      <c r="F173" s="110" t="s">
        <v>604</v>
      </c>
      <c r="G173" s="53">
        <v>48</v>
      </c>
      <c r="H173" s="53" t="s">
        <v>863</v>
      </c>
      <c r="I173" s="54" t="s">
        <v>864</v>
      </c>
      <c r="J173" s="54" t="s">
        <v>840</v>
      </c>
      <c r="K173" s="54"/>
      <c r="L173" s="54" t="s">
        <v>865</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48">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10" t="s">
        <v>604</v>
      </c>
      <c r="AY173" s="63"/>
      <c r="AZ173" s="64">
        <v>780</v>
      </c>
    </row>
    <row r="174" spans="1:52" s="110" customFormat="1" ht="39.950000000000003" customHeight="1" x14ac:dyDescent="0.25">
      <c r="A174" s="51" t="str">
        <f t="shared" si="28"/>
        <v>NT49NT+1</v>
      </c>
      <c r="B174" s="51" t="str">
        <f t="shared" si="29"/>
        <v>NT49NT+2</v>
      </c>
      <c r="C174" s="51" t="str">
        <f t="shared" si="30"/>
        <v>NT49NT+3</v>
      </c>
      <c r="D174" s="51" t="str">
        <f t="shared" si="31"/>
        <v>NT49NT+4</v>
      </c>
      <c r="F174" s="110" t="s">
        <v>604</v>
      </c>
      <c r="G174" s="53">
        <v>49</v>
      </c>
      <c r="H174" s="53" t="s">
        <v>866</v>
      </c>
      <c r="I174" s="54" t="s">
        <v>867</v>
      </c>
      <c r="J174" s="54" t="s">
        <v>760</v>
      </c>
      <c r="K174" s="54"/>
      <c r="L174" s="54" t="s">
        <v>844</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48">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10" t="s">
        <v>604</v>
      </c>
      <c r="AY174" s="63"/>
      <c r="AZ174" s="64">
        <v>780</v>
      </c>
    </row>
    <row r="175" spans="1:52" s="110" customFormat="1" ht="39.950000000000003" customHeight="1" x14ac:dyDescent="0.25">
      <c r="A175" s="51" t="str">
        <f t="shared" si="28"/>
        <v>NT50NT+1</v>
      </c>
      <c r="B175" s="51" t="str">
        <f t="shared" si="29"/>
        <v>NT50NT+2</v>
      </c>
      <c r="C175" s="51" t="str">
        <f t="shared" si="30"/>
        <v>NT50NT+3</v>
      </c>
      <c r="D175" s="51" t="str">
        <f t="shared" si="31"/>
        <v>NT50NT+4</v>
      </c>
      <c r="F175" s="110" t="s">
        <v>604</v>
      </c>
      <c r="G175" s="53">
        <v>50</v>
      </c>
      <c r="H175" s="53" t="s">
        <v>868</v>
      </c>
      <c r="I175" s="54" t="s">
        <v>869</v>
      </c>
      <c r="J175" s="54" t="s">
        <v>844</v>
      </c>
      <c r="K175" s="54"/>
      <c r="L175" s="54" t="s">
        <v>760</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48">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10" t="s">
        <v>604</v>
      </c>
      <c r="AY175" s="63"/>
      <c r="AZ175" s="64">
        <v>780</v>
      </c>
    </row>
    <row r="176" spans="1:52" s="110" customFormat="1" ht="39.950000000000003" customHeight="1" x14ac:dyDescent="0.25">
      <c r="A176" s="51" t="str">
        <f t="shared" si="28"/>
        <v>NT51NT+1</v>
      </c>
      <c r="B176" s="51" t="str">
        <f t="shared" si="29"/>
        <v>NT51NT+2</v>
      </c>
      <c r="C176" s="51" t="str">
        <f t="shared" si="30"/>
        <v>NT51NT+3</v>
      </c>
      <c r="D176" s="51" t="str">
        <f t="shared" si="31"/>
        <v>NT51NT+4</v>
      </c>
      <c r="F176" s="110" t="s">
        <v>604</v>
      </c>
      <c r="G176" s="53">
        <v>51</v>
      </c>
      <c r="H176" s="53" t="s">
        <v>870</v>
      </c>
      <c r="I176" s="54" t="s">
        <v>871</v>
      </c>
      <c r="J176" s="54" t="s">
        <v>760</v>
      </c>
      <c r="K176" s="54"/>
      <c r="L176" s="54" t="s">
        <v>840</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48">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10" t="s">
        <v>604</v>
      </c>
      <c r="AY176" s="63"/>
      <c r="AZ176" s="64">
        <v>780</v>
      </c>
    </row>
    <row r="177" spans="1:52" s="110" customFormat="1" ht="39.950000000000003" customHeight="1" x14ac:dyDescent="0.25">
      <c r="A177" s="51" t="str">
        <f t="shared" si="28"/>
        <v>NT52NT+1</v>
      </c>
      <c r="B177" s="51" t="str">
        <f t="shared" si="29"/>
        <v>NT52NT+2</v>
      </c>
      <c r="C177" s="51" t="str">
        <f t="shared" si="30"/>
        <v>NT52NT+3</v>
      </c>
      <c r="D177" s="51" t="str">
        <f t="shared" si="31"/>
        <v>NT52NT+4</v>
      </c>
      <c r="F177" s="110" t="s">
        <v>604</v>
      </c>
      <c r="G177" s="53">
        <v>52</v>
      </c>
      <c r="H177" s="53" t="s">
        <v>872</v>
      </c>
      <c r="I177" s="54" t="s">
        <v>873</v>
      </c>
      <c r="J177" s="54" t="s">
        <v>236</v>
      </c>
      <c r="K177" s="54"/>
      <c r="L177" s="54" t="s">
        <v>848</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48">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10" t="s">
        <v>604</v>
      </c>
      <c r="AY177" s="63"/>
      <c r="AZ177" s="64">
        <v>780</v>
      </c>
    </row>
    <row r="178" spans="1:52" s="110" customFormat="1" ht="39.950000000000003" customHeight="1" x14ac:dyDescent="0.25">
      <c r="A178" s="51" t="str">
        <f t="shared" si="28"/>
        <v>NT53NT+1</v>
      </c>
      <c r="B178" s="51" t="str">
        <f t="shared" si="29"/>
        <v>NT53NT+2</v>
      </c>
      <c r="C178" s="51" t="str">
        <f t="shared" si="30"/>
        <v>NT53NT+3</v>
      </c>
      <c r="D178" s="51" t="str">
        <f t="shared" si="31"/>
        <v>NT53NT+4</v>
      </c>
      <c r="F178" s="110" t="s">
        <v>604</v>
      </c>
      <c r="G178" s="53">
        <v>53</v>
      </c>
      <c r="H178" s="54" t="s">
        <v>874</v>
      </c>
      <c r="I178" s="54" t="s">
        <v>875</v>
      </c>
      <c r="J178" s="54" t="s">
        <v>876</v>
      </c>
      <c r="K178" s="54"/>
      <c r="L178" s="54" t="s">
        <v>877</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48">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10" t="s">
        <v>604</v>
      </c>
      <c r="AY178" s="63"/>
      <c r="AZ178" s="64">
        <v>780</v>
      </c>
    </row>
    <row r="179" spans="1:52" s="110" customFormat="1" ht="39.950000000000003" customHeight="1" x14ac:dyDescent="0.25">
      <c r="A179" s="51" t="str">
        <f t="shared" si="28"/>
        <v>NT54NT+1</v>
      </c>
      <c r="B179" s="51" t="str">
        <f t="shared" si="29"/>
        <v>NT54NT+2</v>
      </c>
      <c r="C179" s="51" t="str">
        <f t="shared" si="30"/>
        <v>NT54NT+3</v>
      </c>
      <c r="D179" s="51" t="str">
        <f t="shared" si="31"/>
        <v>NT54NT+4</v>
      </c>
      <c r="F179" s="110" t="s">
        <v>604</v>
      </c>
      <c r="G179" s="53">
        <v>54</v>
      </c>
      <c r="H179" s="53" t="s">
        <v>878</v>
      </c>
      <c r="I179" s="54" t="s">
        <v>879</v>
      </c>
      <c r="J179" s="54" t="s">
        <v>807</v>
      </c>
      <c r="K179" s="54"/>
      <c r="L179" s="54" t="s">
        <v>876</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48"/>
      <c r="AM179" s="60"/>
      <c r="AN179" s="60"/>
      <c r="AO179" s="57">
        <f t="shared" si="27"/>
        <v>0</v>
      </c>
      <c r="AP179" s="57">
        <f t="shared" si="27"/>
        <v>0</v>
      </c>
      <c r="AQ179" s="57">
        <f t="shared" si="27"/>
        <v>0</v>
      </c>
      <c r="AR179" s="57">
        <f t="shared" si="27"/>
        <v>0</v>
      </c>
      <c r="AS179" s="57"/>
      <c r="AT179" s="57"/>
      <c r="AU179" s="57"/>
      <c r="AV179" s="57"/>
      <c r="AW179" s="62"/>
      <c r="AX179" s="110" t="s">
        <v>604</v>
      </c>
      <c r="AY179" s="63"/>
      <c r="AZ179" s="64"/>
    </row>
    <row r="180" spans="1:52" s="110" customFormat="1" ht="39.950000000000003" customHeight="1" x14ac:dyDescent="0.25">
      <c r="A180" s="51" t="str">
        <f t="shared" si="28"/>
        <v>NT54NT_D1+1</v>
      </c>
      <c r="B180" s="51" t="str">
        <f t="shared" si="29"/>
        <v>NT54NT_D1+2</v>
      </c>
      <c r="C180" s="51" t="str">
        <f t="shared" si="30"/>
        <v>NT54NT_D1+3</v>
      </c>
      <c r="D180" s="51" t="str">
        <f t="shared" si="31"/>
        <v>NT54NT_D1+4</v>
      </c>
      <c r="F180" s="110" t="s">
        <v>604</v>
      </c>
      <c r="G180" s="53"/>
      <c r="H180" s="53" t="s">
        <v>880</v>
      </c>
      <c r="I180" s="54" t="s">
        <v>881</v>
      </c>
      <c r="J180" s="54" t="s">
        <v>882</v>
      </c>
      <c r="K180" s="54"/>
      <c r="L180" s="54" t="s">
        <v>883</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48">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10" t="s">
        <v>604</v>
      </c>
      <c r="AY180" s="63"/>
      <c r="AZ180" s="64">
        <v>780</v>
      </c>
    </row>
    <row r="181" spans="1:52" s="110" customFormat="1" ht="63" customHeight="1" x14ac:dyDescent="0.25">
      <c r="A181" s="51" t="str">
        <f t="shared" si="28"/>
        <v>NT54NT_D2+1</v>
      </c>
      <c r="B181" s="51" t="str">
        <f t="shared" si="29"/>
        <v>NT54NT_D2+2</v>
      </c>
      <c r="C181" s="51" t="str">
        <f t="shared" si="30"/>
        <v>NT54NT_D2+3</v>
      </c>
      <c r="D181" s="51" t="str">
        <f t="shared" si="31"/>
        <v>NT54NT_D2+4</v>
      </c>
      <c r="F181" s="110" t="s">
        <v>604</v>
      </c>
      <c r="G181" s="53"/>
      <c r="H181" s="79" t="s">
        <v>884</v>
      </c>
      <c r="I181" s="54" t="s">
        <v>885</v>
      </c>
      <c r="J181" s="54" t="s">
        <v>882</v>
      </c>
      <c r="K181" s="54"/>
      <c r="L181" s="54" t="s">
        <v>886</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48">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10" t="s">
        <v>604</v>
      </c>
      <c r="AY181" s="63"/>
      <c r="AZ181" s="64"/>
    </row>
    <row r="182" spans="1:52" s="110" customFormat="1" ht="39.950000000000003" customHeight="1" x14ac:dyDescent="0.25">
      <c r="A182" s="51" t="str">
        <f t="shared" si="28"/>
        <v>NT54NT_D3+1</v>
      </c>
      <c r="B182" s="51" t="str">
        <f t="shared" si="29"/>
        <v>NT54NT_D3+2</v>
      </c>
      <c r="C182" s="51" t="str">
        <f t="shared" si="30"/>
        <v>NT54NT_D3+3</v>
      </c>
      <c r="D182" s="51" t="str">
        <f t="shared" si="31"/>
        <v>NT54NT_D3+4</v>
      </c>
      <c r="F182" s="110" t="s">
        <v>604</v>
      </c>
      <c r="G182" s="53"/>
      <c r="H182" s="53" t="s">
        <v>887</v>
      </c>
      <c r="I182" s="54" t="s">
        <v>888</v>
      </c>
      <c r="J182" s="54" t="s">
        <v>889</v>
      </c>
      <c r="K182" s="54"/>
      <c r="L182" s="54" t="s">
        <v>890</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48">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10" t="s">
        <v>604</v>
      </c>
      <c r="AY182" s="63"/>
      <c r="AZ182" s="64">
        <v>780</v>
      </c>
    </row>
    <row r="183" spans="1:52" s="110" customFormat="1" ht="61.5" customHeight="1" x14ac:dyDescent="0.25">
      <c r="A183" s="51" t="str">
        <f t="shared" si="28"/>
        <v>NT55NT+1</v>
      </c>
      <c r="B183" s="51" t="str">
        <f t="shared" si="29"/>
        <v>NT55NT+2</v>
      </c>
      <c r="C183" s="51" t="str">
        <f t="shared" si="30"/>
        <v>NT55NT+3</v>
      </c>
      <c r="D183" s="51" t="str">
        <f t="shared" si="31"/>
        <v>NT55NT+4</v>
      </c>
      <c r="F183" s="110" t="s">
        <v>604</v>
      </c>
      <c r="G183" s="53">
        <v>55</v>
      </c>
      <c r="H183" s="53" t="s">
        <v>891</v>
      </c>
      <c r="I183" s="54" t="s">
        <v>892</v>
      </c>
      <c r="J183" s="54" t="s">
        <v>889</v>
      </c>
      <c r="K183" s="54"/>
      <c r="L183" s="54" t="s">
        <v>893</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48">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10" t="s">
        <v>604</v>
      </c>
      <c r="AY183" s="63"/>
      <c r="AZ183" s="64">
        <v>780</v>
      </c>
    </row>
    <row r="184" spans="1:52" s="110" customFormat="1" ht="54.75" customHeight="1" x14ac:dyDescent="0.25">
      <c r="A184" s="51" t="str">
        <f t="shared" si="28"/>
        <v>NT56NT+1</v>
      </c>
      <c r="B184" s="51" t="str">
        <f t="shared" si="29"/>
        <v>NT56NT+2</v>
      </c>
      <c r="C184" s="51" t="str">
        <f t="shared" si="30"/>
        <v>NT56NT+3</v>
      </c>
      <c r="D184" s="51" t="str">
        <f t="shared" si="31"/>
        <v>NT56NT+4</v>
      </c>
      <c r="F184" s="110" t="s">
        <v>604</v>
      </c>
      <c r="G184" s="53">
        <v>56</v>
      </c>
      <c r="H184" s="53" t="s">
        <v>894</v>
      </c>
      <c r="I184" s="54" t="s">
        <v>895</v>
      </c>
      <c r="J184" s="54" t="s">
        <v>896</v>
      </c>
      <c r="K184" s="54"/>
      <c r="L184" s="54" t="s">
        <v>897</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48">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10" t="s">
        <v>604</v>
      </c>
      <c r="AY184" s="63"/>
      <c r="AZ184" s="64">
        <v>780</v>
      </c>
    </row>
    <row r="185" spans="1:52" s="110" customFormat="1" ht="43.5" customHeight="1" x14ac:dyDescent="0.25">
      <c r="A185" s="51" t="str">
        <f t="shared" si="28"/>
        <v>NT57NT+1</v>
      </c>
      <c r="B185" s="51" t="str">
        <f t="shared" si="29"/>
        <v>NT57NT+2</v>
      </c>
      <c r="C185" s="51" t="str">
        <f t="shared" si="30"/>
        <v>NT57NT+3</v>
      </c>
      <c r="D185" s="51" t="str">
        <f t="shared" si="31"/>
        <v>NT57NT+4</v>
      </c>
      <c r="F185" s="110" t="s">
        <v>604</v>
      </c>
      <c r="G185" s="53">
        <v>57</v>
      </c>
      <c r="H185" s="54" t="s">
        <v>898</v>
      </c>
      <c r="I185" s="54" t="s">
        <v>899</v>
      </c>
      <c r="J185" s="54" t="s">
        <v>885</v>
      </c>
      <c r="K185" s="54"/>
      <c r="L185" s="54" t="s">
        <v>890</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48">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10" t="s">
        <v>604</v>
      </c>
      <c r="AY185" s="63"/>
      <c r="AZ185" s="64">
        <v>780</v>
      </c>
    </row>
    <row r="186" spans="1:52" s="110" customFormat="1" ht="39.950000000000003" customHeight="1" x14ac:dyDescent="0.25">
      <c r="A186" s="51" t="str">
        <f t="shared" si="28"/>
        <v>NT58NT+1</v>
      </c>
      <c r="B186" s="51" t="str">
        <f t="shared" si="29"/>
        <v>NT58NT+2</v>
      </c>
      <c r="C186" s="51" t="str">
        <f t="shared" si="30"/>
        <v>NT58NT+3</v>
      </c>
      <c r="D186" s="51" t="str">
        <f t="shared" si="31"/>
        <v>NT58NT+4</v>
      </c>
      <c r="F186" s="110" t="s">
        <v>604</v>
      </c>
      <c r="G186" s="53">
        <v>58</v>
      </c>
      <c r="H186" s="53" t="s">
        <v>900</v>
      </c>
      <c r="I186" s="54" t="s">
        <v>901</v>
      </c>
      <c r="J186" s="54" t="s">
        <v>902</v>
      </c>
      <c r="K186" s="54"/>
      <c r="L186" s="54" t="s">
        <v>903</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48">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10" t="s">
        <v>604</v>
      </c>
      <c r="AY186" s="63"/>
      <c r="AZ186" s="64">
        <v>780</v>
      </c>
    </row>
    <row r="187" spans="1:52" s="110" customFormat="1" ht="39.950000000000003" customHeight="1" x14ac:dyDescent="0.25">
      <c r="A187" s="51" t="str">
        <f t="shared" si="28"/>
        <v>NT59NT+1</v>
      </c>
      <c r="B187" s="51" t="str">
        <f t="shared" si="29"/>
        <v>NT59NT+2</v>
      </c>
      <c r="C187" s="51" t="str">
        <f t="shared" si="30"/>
        <v>NT59NT+3</v>
      </c>
      <c r="D187" s="51" t="str">
        <f t="shared" si="31"/>
        <v>NT59NT+4</v>
      </c>
      <c r="F187" s="110" t="s">
        <v>604</v>
      </c>
      <c r="G187" s="53">
        <v>59</v>
      </c>
      <c r="H187" s="53" t="s">
        <v>904</v>
      </c>
      <c r="I187" s="54" t="s">
        <v>905</v>
      </c>
      <c r="J187" s="54" t="s">
        <v>906</v>
      </c>
      <c r="K187" s="54"/>
      <c r="L187" s="54" t="s">
        <v>907</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48">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10" t="s">
        <v>604</v>
      </c>
      <c r="AY187" s="63"/>
      <c r="AZ187" s="64">
        <v>780</v>
      </c>
    </row>
    <row r="188" spans="1:52" s="110" customFormat="1" ht="39.950000000000003" customHeight="1" x14ac:dyDescent="0.25">
      <c r="A188" s="51" t="str">
        <f t="shared" si="28"/>
        <v>NT60NT+1</v>
      </c>
      <c r="B188" s="51" t="str">
        <f t="shared" si="29"/>
        <v>NT60NT+2</v>
      </c>
      <c r="C188" s="51" t="str">
        <f t="shared" si="30"/>
        <v>NT60NT+3</v>
      </c>
      <c r="D188" s="51" t="str">
        <f t="shared" si="31"/>
        <v>NT60NT+4</v>
      </c>
      <c r="F188" s="110" t="s">
        <v>604</v>
      </c>
      <c r="G188" s="53">
        <v>60</v>
      </c>
      <c r="H188" s="53" t="s">
        <v>908</v>
      </c>
      <c r="I188" s="54" t="s">
        <v>909</v>
      </c>
      <c r="J188" s="54" t="s">
        <v>643</v>
      </c>
      <c r="K188" s="54"/>
      <c r="L188" s="54" t="s">
        <v>910</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48">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10" t="s">
        <v>604</v>
      </c>
      <c r="AY188" s="63"/>
      <c r="AZ188" s="64">
        <v>780</v>
      </c>
    </row>
    <row r="189" spans="1:52" s="110" customFormat="1" ht="39.950000000000003" customHeight="1" x14ac:dyDescent="0.25">
      <c r="A189" s="51" t="str">
        <f t="shared" si="28"/>
        <v>NT61NT+1</v>
      </c>
      <c r="B189" s="51" t="str">
        <f t="shared" si="29"/>
        <v>NT61NT+2</v>
      </c>
      <c r="C189" s="51" t="str">
        <f t="shared" si="30"/>
        <v>NT61NT+3</v>
      </c>
      <c r="D189" s="51" t="str">
        <f t="shared" si="31"/>
        <v>NT61NT+4</v>
      </c>
      <c r="F189" s="110" t="s">
        <v>604</v>
      </c>
      <c r="G189" s="53">
        <v>61</v>
      </c>
      <c r="H189" s="53" t="s">
        <v>911</v>
      </c>
      <c r="I189" s="54" t="s">
        <v>912</v>
      </c>
      <c r="J189" s="54" t="s">
        <v>913</v>
      </c>
      <c r="K189" s="54"/>
      <c r="L189" s="54" t="s">
        <v>914</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48">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10" t="s">
        <v>604</v>
      </c>
      <c r="AY189" s="63"/>
      <c r="AZ189" s="64">
        <v>780</v>
      </c>
    </row>
    <row r="190" spans="1:52" s="110" customFormat="1" ht="39.950000000000003" customHeight="1" x14ac:dyDescent="0.25">
      <c r="A190" s="51" t="str">
        <f t="shared" si="28"/>
        <v>NT62NT+1</v>
      </c>
      <c r="B190" s="51" t="str">
        <f t="shared" si="29"/>
        <v>NT62NT+2</v>
      </c>
      <c r="C190" s="51" t="str">
        <f t="shared" si="30"/>
        <v>NT62NT+3</v>
      </c>
      <c r="D190" s="51" t="str">
        <f t="shared" si="31"/>
        <v>NT62NT+4</v>
      </c>
      <c r="F190" s="110" t="s">
        <v>604</v>
      </c>
      <c r="G190" s="53">
        <v>62</v>
      </c>
      <c r="H190" s="53" t="s">
        <v>915</v>
      </c>
      <c r="I190" s="54" t="s">
        <v>916</v>
      </c>
      <c r="J190" s="54" t="s">
        <v>917</v>
      </c>
      <c r="K190" s="54"/>
      <c r="L190" s="54" t="s">
        <v>918</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48">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10" t="s">
        <v>604</v>
      </c>
      <c r="AY190" s="63"/>
      <c r="AZ190" s="64">
        <v>780</v>
      </c>
    </row>
    <row r="191" spans="1:52" s="110" customFormat="1" ht="39.950000000000003" customHeight="1" x14ac:dyDescent="0.25">
      <c r="A191" s="51" t="str">
        <f t="shared" si="28"/>
        <v>NT63NT+1</v>
      </c>
      <c r="B191" s="51" t="str">
        <f t="shared" si="29"/>
        <v>NT63NT+2</v>
      </c>
      <c r="C191" s="51" t="str">
        <f t="shared" si="30"/>
        <v>NT63NT+3</v>
      </c>
      <c r="D191" s="51" t="str">
        <f t="shared" si="31"/>
        <v>NT63NT+4</v>
      </c>
      <c r="F191" s="110" t="s">
        <v>604</v>
      </c>
      <c r="G191" s="53">
        <v>63</v>
      </c>
      <c r="H191" s="53" t="s">
        <v>919</v>
      </c>
      <c r="I191" s="54" t="s">
        <v>920</v>
      </c>
      <c r="J191" s="54" t="s">
        <v>921</v>
      </c>
      <c r="K191" s="54"/>
      <c r="L191" s="54" t="s">
        <v>922</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48">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10" t="s">
        <v>604</v>
      </c>
      <c r="AY191" s="63"/>
      <c r="AZ191" s="64">
        <v>780</v>
      </c>
    </row>
    <row r="192" spans="1:52" s="110" customFormat="1" ht="39.950000000000003" customHeight="1" x14ac:dyDescent="0.25">
      <c r="A192" s="51" t="str">
        <f t="shared" si="28"/>
        <v>NT64NT2+1</v>
      </c>
      <c r="B192" s="51" t="str">
        <f t="shared" si="29"/>
        <v>NT64NT2+2</v>
      </c>
      <c r="C192" s="51" t="str">
        <f t="shared" si="30"/>
        <v>NT64NT2+3</v>
      </c>
      <c r="D192" s="51" t="str">
        <f t="shared" si="31"/>
        <v>NT64NT2+4</v>
      </c>
      <c r="F192" s="110" t="s">
        <v>604</v>
      </c>
      <c r="G192" s="53">
        <v>64</v>
      </c>
      <c r="H192" s="53" t="s">
        <v>923</v>
      </c>
      <c r="I192" s="54" t="s">
        <v>924</v>
      </c>
      <c r="J192" s="54" t="s">
        <v>925</v>
      </c>
      <c r="K192" s="54"/>
      <c r="L192" s="54" t="s">
        <v>926</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48">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10" t="s">
        <v>604</v>
      </c>
      <c r="AY192" s="63"/>
      <c r="AZ192" s="64">
        <v>780</v>
      </c>
    </row>
    <row r="193" spans="1:52" s="110" customFormat="1" ht="39.950000000000003" customHeight="1" x14ac:dyDescent="0.25">
      <c r="A193" s="51" t="str">
        <f t="shared" si="28"/>
        <v>NT65NT+1</v>
      </c>
      <c r="B193" s="51" t="str">
        <f t="shared" si="29"/>
        <v>NT65NT+2</v>
      </c>
      <c r="C193" s="51" t="str">
        <f t="shared" si="30"/>
        <v>NT65NT+3</v>
      </c>
      <c r="D193" s="51" t="str">
        <f t="shared" si="31"/>
        <v>NT65NT+4</v>
      </c>
      <c r="F193" s="110" t="s">
        <v>604</v>
      </c>
      <c r="G193" s="53">
        <v>65</v>
      </c>
      <c r="H193" s="53" t="s">
        <v>927</v>
      </c>
      <c r="I193" s="54" t="s">
        <v>928</v>
      </c>
      <c r="J193" s="54" t="s">
        <v>929</v>
      </c>
      <c r="K193" s="54"/>
      <c r="L193" s="54" t="s">
        <v>930</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48">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10" t="s">
        <v>604</v>
      </c>
      <c r="AY193" s="63"/>
      <c r="AZ193" s="64">
        <v>780</v>
      </c>
    </row>
    <row r="194" spans="1:52" s="110" customFormat="1" ht="39.950000000000003" customHeight="1" x14ac:dyDescent="0.25">
      <c r="A194" s="51" t="str">
        <f t="shared" si="28"/>
        <v>NT66NT+1</v>
      </c>
      <c r="B194" s="51" t="str">
        <f t="shared" si="29"/>
        <v>NT66NT+2</v>
      </c>
      <c r="C194" s="51" t="str">
        <f t="shared" si="30"/>
        <v>NT66NT+3</v>
      </c>
      <c r="D194" s="51" t="str">
        <f t="shared" si="31"/>
        <v>NT66NT+4</v>
      </c>
      <c r="F194" s="110" t="s">
        <v>604</v>
      </c>
      <c r="G194" s="53">
        <v>66</v>
      </c>
      <c r="H194" s="53" t="s">
        <v>931</v>
      </c>
      <c r="I194" s="54" t="s">
        <v>932</v>
      </c>
      <c r="J194" s="54" t="s">
        <v>705</v>
      </c>
      <c r="K194" s="54"/>
      <c r="L194" s="54" t="s">
        <v>933</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48">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10" t="s">
        <v>604</v>
      </c>
      <c r="AY194" s="63"/>
      <c r="AZ194" s="64">
        <v>780</v>
      </c>
    </row>
    <row r="195" spans="1:52" s="110" customFormat="1" ht="39.950000000000003" customHeight="1" x14ac:dyDescent="0.25">
      <c r="A195" s="51" t="str">
        <f t="shared" si="28"/>
        <v>NT67NT+1</v>
      </c>
      <c r="B195" s="51" t="str">
        <f t="shared" si="29"/>
        <v>NT67NT+2</v>
      </c>
      <c r="C195" s="51" t="str">
        <f t="shared" si="30"/>
        <v>NT67NT+3</v>
      </c>
      <c r="D195" s="51" t="str">
        <f t="shared" si="31"/>
        <v>NT67NT+4</v>
      </c>
      <c r="F195" s="110" t="s">
        <v>604</v>
      </c>
      <c r="G195" s="53">
        <v>67</v>
      </c>
      <c r="H195" s="53" t="s">
        <v>934</v>
      </c>
      <c r="I195" s="54" t="s">
        <v>935</v>
      </c>
      <c r="J195" s="54" t="s">
        <v>936</v>
      </c>
      <c r="K195" s="54"/>
      <c r="L195" s="54" t="s">
        <v>937</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48">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10" t="s">
        <v>604</v>
      </c>
      <c r="AY195" s="63"/>
      <c r="AZ195" s="64">
        <v>780</v>
      </c>
    </row>
    <row r="196" spans="1:52" s="110" customFormat="1" ht="39.950000000000003" customHeight="1" x14ac:dyDescent="0.25">
      <c r="A196" s="51" t="str">
        <f t="shared" si="28"/>
        <v>NT68NT+1</v>
      </c>
      <c r="B196" s="51" t="str">
        <f t="shared" si="29"/>
        <v>NT68NT+2</v>
      </c>
      <c r="C196" s="51" t="str">
        <f t="shared" si="30"/>
        <v>NT68NT+3</v>
      </c>
      <c r="D196" s="51" t="str">
        <f t="shared" si="31"/>
        <v>NT68NT+4</v>
      </c>
      <c r="F196" s="110" t="s">
        <v>604</v>
      </c>
      <c r="G196" s="53">
        <v>68</v>
      </c>
      <c r="H196" s="53" t="s">
        <v>938</v>
      </c>
      <c r="I196" s="54" t="s">
        <v>939</v>
      </c>
      <c r="J196" s="54" t="s">
        <v>627</v>
      </c>
      <c r="K196" s="54"/>
      <c r="L196" s="54" t="s">
        <v>940</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48">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10" t="s">
        <v>604</v>
      </c>
      <c r="AY196" s="63"/>
      <c r="AZ196" s="64">
        <v>780</v>
      </c>
    </row>
    <row r="197" spans="1:52" s="110" customFormat="1" ht="39.950000000000003" customHeight="1" x14ac:dyDescent="0.25">
      <c r="A197" s="51" t="str">
        <f t="shared" si="28"/>
        <v>NT69NT+1</v>
      </c>
      <c r="B197" s="51" t="str">
        <f t="shared" si="29"/>
        <v>NT69NT+2</v>
      </c>
      <c r="C197" s="51" t="str">
        <f t="shared" si="30"/>
        <v>NT69NT+3</v>
      </c>
      <c r="D197" s="51" t="str">
        <f t="shared" si="31"/>
        <v>NT69NT+4</v>
      </c>
      <c r="F197" s="110" t="s">
        <v>604</v>
      </c>
      <c r="G197" s="53">
        <v>69</v>
      </c>
      <c r="H197" s="53" t="s">
        <v>941</v>
      </c>
      <c r="I197" s="54" t="s">
        <v>942</v>
      </c>
      <c r="J197" s="54" t="s">
        <v>943</v>
      </c>
      <c r="K197" s="54"/>
      <c r="L197" s="54" t="s">
        <v>944</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48">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10" t="s">
        <v>604</v>
      </c>
      <c r="AY197" s="63"/>
      <c r="AZ197" s="64">
        <v>780</v>
      </c>
    </row>
    <row r="198" spans="1:52" s="110" customFormat="1" ht="39.950000000000003" customHeight="1" x14ac:dyDescent="0.25">
      <c r="A198" s="51" t="str">
        <f t="shared" si="28"/>
        <v>NT70NT+1</v>
      </c>
      <c r="B198" s="51" t="str">
        <f t="shared" si="29"/>
        <v>NT70NT+2</v>
      </c>
      <c r="C198" s="51" t="str">
        <f t="shared" si="30"/>
        <v>NT70NT+3</v>
      </c>
      <c r="D198" s="51" t="str">
        <f t="shared" si="31"/>
        <v>NT70NT+4</v>
      </c>
      <c r="F198" s="110" t="s">
        <v>604</v>
      </c>
      <c r="G198" s="53">
        <v>70</v>
      </c>
      <c r="H198" s="53" t="s">
        <v>945</v>
      </c>
      <c r="I198" s="54" t="s">
        <v>946</v>
      </c>
      <c r="J198" s="54" t="s">
        <v>780</v>
      </c>
      <c r="K198" s="54"/>
      <c r="L198" s="54" t="s">
        <v>947</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48">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10" t="s">
        <v>604</v>
      </c>
      <c r="AY198" s="63"/>
      <c r="AZ198" s="64">
        <v>780</v>
      </c>
    </row>
    <row r="199" spans="1:52" s="110" customFormat="1" ht="39.950000000000003" customHeight="1" x14ac:dyDescent="0.25">
      <c r="A199" s="51" t="str">
        <f t="shared" si="28"/>
        <v>NT71NT+1</v>
      </c>
      <c r="B199" s="51" t="str">
        <f t="shared" si="29"/>
        <v>NT71NT+2</v>
      </c>
      <c r="C199" s="51" t="str">
        <f t="shared" si="30"/>
        <v>NT71NT+3</v>
      </c>
      <c r="D199" s="51" t="str">
        <f t="shared" si="31"/>
        <v>NT71NT+4</v>
      </c>
      <c r="F199" s="110" t="s">
        <v>604</v>
      </c>
      <c r="G199" s="53">
        <v>71</v>
      </c>
      <c r="H199" s="53" t="s">
        <v>948</v>
      </c>
      <c r="I199" s="54" t="s">
        <v>949</v>
      </c>
      <c r="J199" s="54" t="s">
        <v>643</v>
      </c>
      <c r="K199" s="54"/>
      <c r="L199" s="54" t="s">
        <v>950</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48">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10" t="s">
        <v>604</v>
      </c>
      <c r="AY199" s="63"/>
      <c r="AZ199" s="64">
        <v>780</v>
      </c>
    </row>
    <row r="200" spans="1:52" s="110" customFormat="1" ht="39.950000000000003" customHeight="1" x14ac:dyDescent="0.25">
      <c r="A200" s="51" t="str">
        <f t="shared" si="28"/>
        <v>NT72NT+1</v>
      </c>
      <c r="B200" s="51" t="str">
        <f t="shared" si="29"/>
        <v>NT72NT+2</v>
      </c>
      <c r="C200" s="51" t="str">
        <f t="shared" si="30"/>
        <v>NT72NT+3</v>
      </c>
      <c r="D200" s="51" t="str">
        <f t="shared" si="31"/>
        <v>NT72NT+4</v>
      </c>
      <c r="F200" s="110" t="s">
        <v>604</v>
      </c>
      <c r="G200" s="53">
        <v>72</v>
      </c>
      <c r="H200" s="53" t="s">
        <v>951</v>
      </c>
      <c r="I200" s="54" t="s">
        <v>952</v>
      </c>
      <c r="J200" s="54" t="s">
        <v>940</v>
      </c>
      <c r="K200" s="54"/>
      <c r="L200" s="54" t="s">
        <v>953</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48">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10" t="s">
        <v>604</v>
      </c>
      <c r="AY200" s="63"/>
      <c r="AZ200" s="64">
        <v>780</v>
      </c>
    </row>
    <row r="201" spans="1:52" s="110" customFormat="1" ht="39.950000000000003" customHeight="1" x14ac:dyDescent="0.25">
      <c r="A201" s="51" t="str">
        <f t="shared" si="28"/>
        <v>NT73NT+1</v>
      </c>
      <c r="B201" s="51" t="str">
        <f t="shared" si="29"/>
        <v>NT73NT+2</v>
      </c>
      <c r="C201" s="51" t="str">
        <f t="shared" si="30"/>
        <v>NT73NT+3</v>
      </c>
      <c r="D201" s="51" t="str">
        <f t="shared" si="31"/>
        <v>NT73NT+4</v>
      </c>
      <c r="F201" s="110" t="s">
        <v>604</v>
      </c>
      <c r="G201" s="53">
        <v>73</v>
      </c>
      <c r="H201" s="53" t="s">
        <v>954</v>
      </c>
      <c r="I201" s="54" t="s">
        <v>955</v>
      </c>
      <c r="J201" s="54" t="s">
        <v>730</v>
      </c>
      <c r="K201" s="54"/>
      <c r="L201" s="54" t="s">
        <v>956</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48">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10" t="s">
        <v>604</v>
      </c>
      <c r="AY201" s="63"/>
      <c r="AZ201" s="64">
        <v>780</v>
      </c>
    </row>
    <row r="202" spans="1:52" s="110" customFormat="1" ht="39.950000000000003" customHeight="1" x14ac:dyDescent="0.25">
      <c r="A202" s="51" t="str">
        <f t="shared" si="28"/>
        <v>NT74NT+1</v>
      </c>
      <c r="B202" s="51" t="str">
        <f t="shared" si="29"/>
        <v>NT74NT+2</v>
      </c>
      <c r="C202" s="51" t="str">
        <f t="shared" si="30"/>
        <v>NT74NT+3</v>
      </c>
      <c r="D202" s="51" t="str">
        <f t="shared" si="31"/>
        <v>NT74NT+4</v>
      </c>
      <c r="F202" s="110" t="s">
        <v>604</v>
      </c>
      <c r="G202" s="53">
        <v>74</v>
      </c>
      <c r="H202" s="53" t="s">
        <v>957</v>
      </c>
      <c r="I202" s="54" t="s">
        <v>958</v>
      </c>
      <c r="J202" s="54" t="s">
        <v>953</v>
      </c>
      <c r="K202" s="54"/>
      <c r="L202" s="54" t="s">
        <v>780</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48">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10" t="s">
        <v>604</v>
      </c>
      <c r="AY202" s="63"/>
      <c r="AZ202" s="64">
        <v>780</v>
      </c>
    </row>
    <row r="203" spans="1:52" s="110" customFormat="1" ht="64.5" customHeight="1" x14ac:dyDescent="0.25">
      <c r="A203" s="51" t="str">
        <f t="shared" si="28"/>
        <v>NT75NT+1</v>
      </c>
      <c r="B203" s="51" t="str">
        <f t="shared" si="29"/>
        <v>NT75NT+2</v>
      </c>
      <c r="C203" s="51" t="str">
        <f t="shared" si="30"/>
        <v>NT75NT+3</v>
      </c>
      <c r="D203" s="51" t="str">
        <f t="shared" si="31"/>
        <v>NT75NT+4</v>
      </c>
      <c r="F203" s="110" t="s">
        <v>604</v>
      </c>
      <c r="G203" s="53">
        <v>75</v>
      </c>
      <c r="H203" s="53" t="s">
        <v>959</v>
      </c>
      <c r="I203" s="54" t="s">
        <v>960</v>
      </c>
      <c r="J203" s="54" t="s">
        <v>961</v>
      </c>
      <c r="K203" s="54"/>
      <c r="L203" s="54" t="s">
        <v>962</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48">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10" t="s">
        <v>604</v>
      </c>
      <c r="AY203" s="63"/>
      <c r="AZ203" s="64">
        <v>780</v>
      </c>
    </row>
    <row r="204" spans="1:52" s="110" customFormat="1" ht="55.5" customHeight="1" x14ac:dyDescent="0.25">
      <c r="A204" s="51" t="str">
        <f t="shared" ref="A204:A267" si="41">H204&amp;"+1"</f>
        <v>NT76NT+1</v>
      </c>
      <c r="B204" s="51" t="str">
        <f t="shared" ref="B204:B267" si="42">H204&amp;"+2"</f>
        <v>NT76NT+2</v>
      </c>
      <c r="C204" s="51" t="str">
        <f t="shared" ref="C204:C267" si="43">H204&amp;"+3"</f>
        <v>NT76NT+3</v>
      </c>
      <c r="D204" s="51" t="str">
        <f t="shared" ref="D204:D267" si="44">H204&amp;"+4"</f>
        <v>NT76NT+4</v>
      </c>
      <c r="F204" s="110" t="s">
        <v>604</v>
      </c>
      <c r="G204" s="53">
        <v>76</v>
      </c>
      <c r="H204" s="53" t="s">
        <v>963</v>
      </c>
      <c r="I204" s="54" t="s">
        <v>964</v>
      </c>
      <c r="J204" s="54" t="s">
        <v>965</v>
      </c>
      <c r="K204" s="54"/>
      <c r="L204" s="54" t="s">
        <v>689</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48">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10" t="s">
        <v>604</v>
      </c>
      <c r="AY204" s="63"/>
      <c r="AZ204" s="64">
        <v>780</v>
      </c>
    </row>
    <row r="205" spans="1:52" s="110" customFormat="1" ht="39.950000000000003" customHeight="1" x14ac:dyDescent="0.25">
      <c r="A205" s="51" t="str">
        <f t="shared" si="41"/>
        <v>NT77NT+1</v>
      </c>
      <c r="B205" s="51" t="str">
        <f t="shared" si="42"/>
        <v>NT77NT+2</v>
      </c>
      <c r="C205" s="51" t="str">
        <f t="shared" si="43"/>
        <v>NT77NT+3</v>
      </c>
      <c r="D205" s="51" t="str">
        <f t="shared" si="44"/>
        <v>NT77NT+4</v>
      </c>
      <c r="F205" s="110" t="s">
        <v>604</v>
      </c>
      <c r="G205" s="53">
        <v>77</v>
      </c>
      <c r="H205" s="53" t="s">
        <v>966</v>
      </c>
      <c r="I205" s="54" t="s">
        <v>967</v>
      </c>
      <c r="J205" s="54" t="s">
        <v>965</v>
      </c>
      <c r="K205" s="54"/>
      <c r="L205" s="54" t="s">
        <v>689</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48">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10" t="s">
        <v>604</v>
      </c>
      <c r="AY205" s="63"/>
      <c r="AZ205" s="64">
        <v>780</v>
      </c>
    </row>
    <row r="206" spans="1:52" s="110" customFormat="1" ht="39.950000000000003" customHeight="1" x14ac:dyDescent="0.25">
      <c r="A206" s="51" t="str">
        <f t="shared" si="41"/>
        <v>NT78NT+1</v>
      </c>
      <c r="B206" s="51" t="str">
        <f t="shared" si="42"/>
        <v>NT78NT+2</v>
      </c>
      <c r="C206" s="51" t="str">
        <f t="shared" si="43"/>
        <v>NT78NT+3</v>
      </c>
      <c r="D206" s="51" t="str">
        <f t="shared" si="44"/>
        <v>NT78NT+4</v>
      </c>
      <c r="F206" s="110" t="s">
        <v>604</v>
      </c>
      <c r="G206" s="53">
        <v>78</v>
      </c>
      <c r="H206" s="53" t="s">
        <v>968</v>
      </c>
      <c r="I206" s="54" t="s">
        <v>969</v>
      </c>
      <c r="J206" s="54" t="s">
        <v>970</v>
      </c>
      <c r="K206" s="54"/>
      <c r="L206" s="54" t="s">
        <v>971</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48">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10" t="s">
        <v>604</v>
      </c>
      <c r="AY206" s="63"/>
      <c r="AZ206" s="64">
        <v>780</v>
      </c>
    </row>
    <row r="207" spans="1:52" s="110" customFormat="1" ht="39.950000000000003" customHeight="1" x14ac:dyDescent="0.25">
      <c r="A207" s="51" t="str">
        <f t="shared" si="41"/>
        <v>NT79NT1+1</v>
      </c>
      <c r="B207" s="51" t="str">
        <f t="shared" si="42"/>
        <v>NT79NT1+2</v>
      </c>
      <c r="C207" s="51" t="str">
        <f t="shared" si="43"/>
        <v>NT79NT1+3</v>
      </c>
      <c r="D207" s="51" t="str">
        <f t="shared" si="44"/>
        <v>NT79NT1+4</v>
      </c>
      <c r="F207" s="110" t="s">
        <v>604</v>
      </c>
      <c r="G207" s="53">
        <v>79</v>
      </c>
      <c r="H207" s="54" t="s">
        <v>972</v>
      </c>
      <c r="I207" s="54" t="s">
        <v>973</v>
      </c>
      <c r="J207" s="54" t="s">
        <v>688</v>
      </c>
      <c r="K207" s="54"/>
      <c r="L207" s="54" t="s">
        <v>974</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48"/>
      <c r="AM207" s="60"/>
      <c r="AN207" s="60"/>
      <c r="AO207" s="57">
        <f t="shared" si="40"/>
        <v>0</v>
      </c>
      <c r="AP207" s="57">
        <f t="shared" si="40"/>
        <v>0</v>
      </c>
      <c r="AQ207" s="57">
        <f t="shared" si="40"/>
        <v>0</v>
      </c>
      <c r="AR207" s="57">
        <f t="shared" si="39"/>
        <v>0</v>
      </c>
      <c r="AS207" s="57"/>
      <c r="AT207" s="57"/>
      <c r="AU207" s="57"/>
      <c r="AV207" s="57"/>
      <c r="AW207" s="62"/>
      <c r="AX207" s="110" t="s">
        <v>604</v>
      </c>
      <c r="AY207" s="63"/>
      <c r="AZ207" s="64">
        <v>780</v>
      </c>
    </row>
    <row r="208" spans="1:52" s="110" customFormat="1" ht="39.950000000000003" customHeight="1" x14ac:dyDescent="0.25">
      <c r="A208" s="51" t="str">
        <f t="shared" si="41"/>
        <v>NT79NT1_D1+1</v>
      </c>
      <c r="B208" s="51" t="str">
        <f t="shared" si="42"/>
        <v>NT79NT1_D1+2</v>
      </c>
      <c r="C208" s="51" t="str">
        <f t="shared" si="43"/>
        <v>NT79NT1_D1+3</v>
      </c>
      <c r="D208" s="51" t="str">
        <f t="shared" si="44"/>
        <v>NT79NT1_D1+4</v>
      </c>
      <c r="F208" s="110" t="s">
        <v>604</v>
      </c>
      <c r="G208" s="53"/>
      <c r="H208" s="54" t="s">
        <v>975</v>
      </c>
      <c r="I208" s="54" t="s">
        <v>976</v>
      </c>
      <c r="J208" s="54" t="s">
        <v>643</v>
      </c>
      <c r="K208" s="54"/>
      <c r="L208" s="54" t="s">
        <v>977</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48">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10" t="s">
        <v>604</v>
      </c>
      <c r="AY208" s="63"/>
      <c r="AZ208" s="64">
        <v>780</v>
      </c>
    </row>
    <row r="209" spans="1:52" s="110" customFormat="1" ht="39.950000000000003" customHeight="1" x14ac:dyDescent="0.25">
      <c r="A209" s="51" t="str">
        <f t="shared" si="41"/>
        <v>NT79NT1_D2+1</v>
      </c>
      <c r="B209" s="51" t="str">
        <f t="shared" si="42"/>
        <v>NT79NT1_D2+2</v>
      </c>
      <c r="C209" s="51" t="str">
        <f t="shared" si="43"/>
        <v>NT79NT1_D2+3</v>
      </c>
      <c r="D209" s="51" t="str">
        <f t="shared" si="44"/>
        <v>NT79NT1_D2+4</v>
      </c>
      <c r="F209" s="110" t="s">
        <v>604</v>
      </c>
      <c r="G209" s="53"/>
      <c r="H209" s="54" t="s">
        <v>978</v>
      </c>
      <c r="I209" s="54" t="s">
        <v>979</v>
      </c>
      <c r="J209" s="54" t="s">
        <v>980</v>
      </c>
      <c r="K209" s="54"/>
      <c r="L209" s="54" t="s">
        <v>981</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48">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10" t="s">
        <v>604</v>
      </c>
      <c r="AY209" s="63"/>
      <c r="AZ209" s="64"/>
    </row>
    <row r="210" spans="1:52" s="110" customFormat="1" ht="39.950000000000003" customHeight="1" x14ac:dyDescent="0.25">
      <c r="A210" s="51" t="str">
        <f t="shared" si="41"/>
        <v>NT80NT1+1</v>
      </c>
      <c r="B210" s="51" t="str">
        <f t="shared" si="42"/>
        <v>NT80NT1+2</v>
      </c>
      <c r="C210" s="51" t="str">
        <f t="shared" si="43"/>
        <v>NT80NT1+3</v>
      </c>
      <c r="D210" s="51" t="str">
        <f t="shared" si="44"/>
        <v>NT80NT1+4</v>
      </c>
      <c r="F210" s="110" t="s">
        <v>604</v>
      </c>
      <c r="G210" s="53">
        <v>80</v>
      </c>
      <c r="H210" s="53" t="s">
        <v>982</v>
      </c>
      <c r="I210" s="54" t="s">
        <v>983</v>
      </c>
      <c r="J210" s="54" t="s">
        <v>984</v>
      </c>
      <c r="K210" s="54"/>
      <c r="L210" s="54" t="s">
        <v>985</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48"/>
      <c r="AM210" s="60"/>
      <c r="AN210" s="60"/>
      <c r="AO210" s="57">
        <f t="shared" si="40"/>
        <v>0</v>
      </c>
      <c r="AP210" s="57">
        <f t="shared" si="40"/>
        <v>0</v>
      </c>
      <c r="AQ210" s="57">
        <f t="shared" si="40"/>
        <v>0</v>
      </c>
      <c r="AR210" s="57">
        <f t="shared" si="39"/>
        <v>0</v>
      </c>
      <c r="AS210" s="57"/>
      <c r="AT210" s="57"/>
      <c r="AU210" s="57"/>
      <c r="AV210" s="57"/>
      <c r="AW210" s="62"/>
      <c r="AX210" s="110" t="s">
        <v>604</v>
      </c>
      <c r="AY210" s="63"/>
      <c r="AZ210" s="64">
        <v>1200</v>
      </c>
    </row>
    <row r="211" spans="1:52" s="110" customFormat="1" ht="39.950000000000003" customHeight="1" x14ac:dyDescent="0.25">
      <c r="A211" s="51" t="str">
        <f t="shared" si="41"/>
        <v>NT80NT1_D1+1</v>
      </c>
      <c r="B211" s="51" t="str">
        <f t="shared" si="42"/>
        <v>NT80NT1_D1+2</v>
      </c>
      <c r="C211" s="51" t="str">
        <f t="shared" si="43"/>
        <v>NT80NT1_D1+3</v>
      </c>
      <c r="D211" s="51" t="str">
        <f t="shared" si="44"/>
        <v>NT80NT1_D1+4</v>
      </c>
      <c r="F211" s="110" t="s">
        <v>604</v>
      </c>
      <c r="G211" s="53"/>
      <c r="H211" s="53" t="s">
        <v>986</v>
      </c>
      <c r="I211" s="54" t="s">
        <v>987</v>
      </c>
      <c r="J211" s="54" t="s">
        <v>984</v>
      </c>
      <c r="K211" s="54"/>
      <c r="L211" s="54" t="s">
        <v>988</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48">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10" t="s">
        <v>604</v>
      </c>
      <c r="AY211" s="63"/>
      <c r="AZ211" s="64">
        <v>960</v>
      </c>
    </row>
    <row r="212" spans="1:52" s="110" customFormat="1" ht="39.950000000000003" customHeight="1" x14ac:dyDescent="0.25">
      <c r="A212" s="51" t="str">
        <f t="shared" si="41"/>
        <v>NT80NT1_D2+1</v>
      </c>
      <c r="B212" s="51" t="str">
        <f t="shared" si="42"/>
        <v>NT80NT1_D2+2</v>
      </c>
      <c r="C212" s="51" t="str">
        <f t="shared" si="43"/>
        <v>NT80NT1_D2+3</v>
      </c>
      <c r="D212" s="51" t="str">
        <f t="shared" si="44"/>
        <v>NT80NT1_D2+4</v>
      </c>
      <c r="F212" s="110" t="s">
        <v>604</v>
      </c>
      <c r="G212" s="53"/>
      <c r="H212" s="53" t="s">
        <v>989</v>
      </c>
      <c r="I212" s="54" t="s">
        <v>990</v>
      </c>
      <c r="J212" s="54" t="s">
        <v>988</v>
      </c>
      <c r="K212" s="54"/>
      <c r="L212" s="54" t="s">
        <v>991</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48">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10" t="s">
        <v>604</v>
      </c>
      <c r="AY212" s="63"/>
      <c r="AZ212" s="64"/>
    </row>
    <row r="213" spans="1:52" s="110" customFormat="1" ht="39.950000000000003" customHeight="1" x14ac:dyDescent="0.25">
      <c r="A213" s="51" t="str">
        <f t="shared" si="41"/>
        <v>NT81NT+1</v>
      </c>
      <c r="B213" s="51" t="str">
        <f t="shared" si="42"/>
        <v>NT81NT+2</v>
      </c>
      <c r="C213" s="51" t="str">
        <f t="shared" si="43"/>
        <v>NT81NT+3</v>
      </c>
      <c r="D213" s="51" t="str">
        <f t="shared" si="44"/>
        <v>NT81NT+4</v>
      </c>
      <c r="F213" s="110" t="s">
        <v>604</v>
      </c>
      <c r="G213" s="53">
        <v>81</v>
      </c>
      <c r="H213" s="53" t="s">
        <v>992</v>
      </c>
      <c r="I213" s="54" t="s">
        <v>993</v>
      </c>
      <c r="J213" s="54" t="s">
        <v>994</v>
      </c>
      <c r="K213" s="54"/>
      <c r="L213" s="54" t="s">
        <v>995</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48">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10" t="s">
        <v>604</v>
      </c>
      <c r="AY213" s="63"/>
      <c r="AZ213" s="64">
        <v>840</v>
      </c>
    </row>
    <row r="214" spans="1:52" s="110" customFormat="1" ht="39.950000000000003" customHeight="1" x14ac:dyDescent="0.25">
      <c r="A214" s="51" t="str">
        <f t="shared" si="41"/>
        <v>NT82NT+1</v>
      </c>
      <c r="B214" s="51" t="str">
        <f t="shared" si="42"/>
        <v>NT82NT+2</v>
      </c>
      <c r="C214" s="51" t="str">
        <f t="shared" si="43"/>
        <v>NT82NT+3</v>
      </c>
      <c r="D214" s="51" t="str">
        <f t="shared" si="44"/>
        <v>NT82NT+4</v>
      </c>
      <c r="F214" s="110" t="s">
        <v>604</v>
      </c>
      <c r="G214" s="53">
        <v>82</v>
      </c>
      <c r="H214" s="53" t="s">
        <v>996</v>
      </c>
      <c r="I214" s="54" t="s">
        <v>997</v>
      </c>
      <c r="J214" s="54" t="s">
        <v>994</v>
      </c>
      <c r="K214" s="54"/>
      <c r="L214" s="54" t="s">
        <v>998</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48">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10" t="s">
        <v>604</v>
      </c>
      <c r="AY214" s="63"/>
      <c r="AZ214" s="64">
        <v>840</v>
      </c>
    </row>
    <row r="215" spans="1:52" s="110" customFormat="1" ht="39.950000000000003" customHeight="1" x14ac:dyDescent="0.25">
      <c r="A215" s="51" t="str">
        <f t="shared" si="41"/>
        <v>NT83NT2+1</v>
      </c>
      <c r="B215" s="51" t="str">
        <f t="shared" si="42"/>
        <v>NT83NT2+2</v>
      </c>
      <c r="C215" s="51" t="str">
        <f t="shared" si="43"/>
        <v>NT83NT2+3</v>
      </c>
      <c r="D215" s="51" t="str">
        <f t="shared" si="44"/>
        <v>NT83NT2+4</v>
      </c>
      <c r="F215" s="110" t="s">
        <v>604</v>
      </c>
      <c r="G215" s="53">
        <v>83</v>
      </c>
      <c r="H215" s="53" t="s">
        <v>999</v>
      </c>
      <c r="I215" s="54" t="s">
        <v>1000</v>
      </c>
      <c r="J215" s="54" t="s">
        <v>998</v>
      </c>
      <c r="K215" s="54"/>
      <c r="L215" s="54" t="s">
        <v>995</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48">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10" t="s">
        <v>604</v>
      </c>
      <c r="AY215" s="63"/>
      <c r="AZ215" s="64">
        <v>840</v>
      </c>
    </row>
    <row r="216" spans="1:52" s="110" customFormat="1" ht="39.950000000000003" customHeight="1" x14ac:dyDescent="0.25">
      <c r="A216" s="51" t="str">
        <f t="shared" si="41"/>
        <v>NT84NT+1</v>
      </c>
      <c r="B216" s="51" t="str">
        <f t="shared" si="42"/>
        <v>NT84NT+2</v>
      </c>
      <c r="C216" s="51" t="str">
        <f t="shared" si="43"/>
        <v>NT84NT+3</v>
      </c>
      <c r="D216" s="51" t="str">
        <f t="shared" si="44"/>
        <v>NT84NT+4</v>
      </c>
      <c r="F216" s="110" t="s">
        <v>604</v>
      </c>
      <c r="G216" s="53">
        <v>84</v>
      </c>
      <c r="H216" s="53" t="s">
        <v>1001</v>
      </c>
      <c r="I216" s="54" t="s">
        <v>1002</v>
      </c>
      <c r="J216" s="54" t="s">
        <v>1003</v>
      </c>
      <c r="K216" s="54"/>
      <c r="L216" s="54" t="s">
        <v>1004</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48">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10" t="s">
        <v>604</v>
      </c>
      <c r="AY216" s="63"/>
      <c r="AZ216" s="64">
        <v>840</v>
      </c>
    </row>
    <row r="217" spans="1:52" s="110" customFormat="1" ht="39.950000000000003" customHeight="1" x14ac:dyDescent="0.25">
      <c r="A217" s="51" t="str">
        <f t="shared" si="41"/>
        <v>NT85NT+1</v>
      </c>
      <c r="B217" s="51" t="str">
        <f t="shared" si="42"/>
        <v>NT85NT+2</v>
      </c>
      <c r="C217" s="51" t="str">
        <f t="shared" si="43"/>
        <v>NT85NT+3</v>
      </c>
      <c r="D217" s="51" t="str">
        <f t="shared" si="44"/>
        <v>NT85NT+4</v>
      </c>
      <c r="F217" s="110" t="s">
        <v>604</v>
      </c>
      <c r="G217" s="53">
        <v>85</v>
      </c>
      <c r="H217" s="53" t="s">
        <v>1005</v>
      </c>
      <c r="I217" s="54" t="s">
        <v>1006</v>
      </c>
      <c r="J217" s="54" t="s">
        <v>1007</v>
      </c>
      <c r="K217" s="54"/>
      <c r="L217" s="54" t="s">
        <v>1008</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48">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10" t="s">
        <v>604</v>
      </c>
      <c r="AY217" s="63"/>
      <c r="AZ217" s="64"/>
    </row>
    <row r="218" spans="1:52" s="110" customFormat="1" ht="47.25" x14ac:dyDescent="0.25">
      <c r="A218" s="51" t="str">
        <f t="shared" si="41"/>
        <v>NT86NT2+1</v>
      </c>
      <c r="B218" s="51" t="str">
        <f t="shared" si="42"/>
        <v>NT86NT2+2</v>
      </c>
      <c r="C218" s="51" t="str">
        <f t="shared" si="43"/>
        <v>NT86NT2+3</v>
      </c>
      <c r="D218" s="51" t="str">
        <f t="shared" si="44"/>
        <v>NT86NT2+4</v>
      </c>
      <c r="F218" s="110" t="s">
        <v>604</v>
      </c>
      <c r="G218" s="53">
        <v>86</v>
      </c>
      <c r="H218" s="53" t="s">
        <v>1009</v>
      </c>
      <c r="I218" s="54" t="s">
        <v>1010</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48">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10" t="s">
        <v>3</v>
      </c>
      <c r="AY218" s="63"/>
      <c r="AZ218" s="64">
        <v>340</v>
      </c>
    </row>
    <row r="219" spans="1:52" s="110" customFormat="1" ht="30" customHeight="1" x14ac:dyDescent="0.25">
      <c r="A219" s="51" t="str">
        <f t="shared" si="41"/>
        <v>NT87NT1+1</v>
      </c>
      <c r="B219" s="51" t="str">
        <f t="shared" si="42"/>
        <v>NT87NT1+2</v>
      </c>
      <c r="C219" s="51" t="str">
        <f t="shared" si="43"/>
        <v>NT87NT1+3</v>
      </c>
      <c r="D219" s="51" t="str">
        <f t="shared" si="44"/>
        <v>NT87NT1+4</v>
      </c>
      <c r="F219" s="110" t="s">
        <v>604</v>
      </c>
      <c r="G219" s="53">
        <v>87</v>
      </c>
      <c r="H219" s="53" t="s">
        <v>1011</v>
      </c>
      <c r="I219" s="54" t="s">
        <v>1012</v>
      </c>
      <c r="J219" s="54" t="s">
        <v>984</v>
      </c>
      <c r="K219" s="54"/>
      <c r="L219" s="54" t="s">
        <v>985</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48"/>
      <c r="AM219" s="60"/>
      <c r="AN219" s="60"/>
      <c r="AO219" s="57">
        <f t="shared" si="40"/>
        <v>0</v>
      </c>
      <c r="AP219" s="57">
        <f t="shared" si="40"/>
        <v>0</v>
      </c>
      <c r="AQ219" s="57">
        <f t="shared" si="40"/>
        <v>0</v>
      </c>
      <c r="AR219" s="57">
        <f t="shared" si="39"/>
        <v>0</v>
      </c>
      <c r="AS219" s="57"/>
      <c r="AT219" s="57"/>
      <c r="AU219" s="57"/>
      <c r="AV219" s="57"/>
      <c r="AW219" s="62"/>
      <c r="AX219" s="110" t="s">
        <v>3</v>
      </c>
      <c r="AY219" s="63"/>
      <c r="AZ219" s="64"/>
    </row>
    <row r="220" spans="1:52" s="110" customFormat="1" ht="39.950000000000003" customHeight="1" x14ac:dyDescent="0.25">
      <c r="A220" s="51" t="str">
        <f t="shared" si="41"/>
        <v>NT87NT_D1+1</v>
      </c>
      <c r="B220" s="51" t="str">
        <f t="shared" si="42"/>
        <v>NT87NT_D1+2</v>
      </c>
      <c r="C220" s="51" t="str">
        <f t="shared" si="43"/>
        <v>NT87NT_D1+3</v>
      </c>
      <c r="D220" s="51" t="str">
        <f t="shared" si="44"/>
        <v>NT87NT_D1+4</v>
      </c>
      <c r="F220" s="110" t="s">
        <v>604</v>
      </c>
      <c r="G220" s="53"/>
      <c r="H220" s="53" t="s">
        <v>1013</v>
      </c>
      <c r="I220" s="54" t="s">
        <v>1014</v>
      </c>
      <c r="J220" s="54" t="s">
        <v>984</v>
      </c>
      <c r="K220" s="54"/>
      <c r="L220" s="54" t="s">
        <v>988</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48">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10" t="s">
        <v>3</v>
      </c>
      <c r="AY220" s="63"/>
      <c r="AZ220" s="64">
        <v>250</v>
      </c>
    </row>
    <row r="221" spans="1:52" s="110" customFormat="1" ht="39.950000000000003" customHeight="1" x14ac:dyDescent="0.25">
      <c r="A221" s="51" t="str">
        <f t="shared" si="41"/>
        <v>NT87NT_D2+1</v>
      </c>
      <c r="B221" s="51" t="str">
        <f t="shared" si="42"/>
        <v>NT87NT_D2+2</v>
      </c>
      <c r="C221" s="51" t="str">
        <f t="shared" si="43"/>
        <v>NT87NT_D2+3</v>
      </c>
      <c r="D221" s="51" t="str">
        <f t="shared" si="44"/>
        <v>NT87NT_D2+4</v>
      </c>
      <c r="F221" s="110" t="s">
        <v>604</v>
      </c>
      <c r="G221" s="53"/>
      <c r="H221" s="53" t="s">
        <v>1015</v>
      </c>
      <c r="I221" s="54" t="s">
        <v>1016</v>
      </c>
      <c r="J221" s="54" t="s">
        <v>988</v>
      </c>
      <c r="K221" s="54"/>
      <c r="L221" s="54" t="s">
        <v>991</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48">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10" t="s">
        <v>3</v>
      </c>
      <c r="AY221" s="63"/>
      <c r="AZ221" s="64">
        <v>250</v>
      </c>
    </row>
    <row r="222" spans="1:52" s="110" customFormat="1" ht="39.950000000000003" customHeight="1" x14ac:dyDescent="0.25">
      <c r="A222" s="51" t="str">
        <f t="shared" si="41"/>
        <v>NT87NT_D3+1</v>
      </c>
      <c r="B222" s="51" t="str">
        <f t="shared" si="42"/>
        <v>NT87NT_D3+2</v>
      </c>
      <c r="C222" s="51" t="str">
        <f t="shared" si="43"/>
        <v>NT87NT_D3+3</v>
      </c>
      <c r="D222" s="51" t="str">
        <f t="shared" si="44"/>
        <v>NT87NT_D3+4</v>
      </c>
      <c r="F222" s="110" t="s">
        <v>604</v>
      </c>
      <c r="G222" s="53"/>
      <c r="H222" s="53" t="s">
        <v>1017</v>
      </c>
      <c r="I222" s="54" t="s">
        <v>1018</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48">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10" t="s">
        <v>3</v>
      </c>
      <c r="AY222" s="63"/>
      <c r="AZ222" s="64">
        <v>250</v>
      </c>
    </row>
    <row r="223" spans="1:52" s="167" customFormat="1" ht="39.950000000000003" customHeight="1" x14ac:dyDescent="0.25">
      <c r="A223" s="166" t="str">
        <f t="shared" si="41"/>
        <v>LK+1</v>
      </c>
      <c r="B223" s="166" t="str">
        <f t="shared" si="42"/>
        <v>LK+2</v>
      </c>
      <c r="C223" s="166" t="str">
        <f t="shared" si="43"/>
        <v>LK+3</v>
      </c>
      <c r="D223" s="166" t="str">
        <f t="shared" si="44"/>
        <v>LK+4</v>
      </c>
      <c r="F223" s="167" t="s">
        <v>3</v>
      </c>
      <c r="G223" s="153" t="s">
        <v>1019</v>
      </c>
      <c r="H223" s="153" t="s">
        <v>3</v>
      </c>
      <c r="I223" s="154" t="s">
        <v>1020</v>
      </c>
      <c r="J223" s="154"/>
      <c r="K223" s="154"/>
      <c r="L223" s="154"/>
      <c r="M223" s="168"/>
      <c r="N223" s="168"/>
      <c r="O223" s="153"/>
      <c r="P223" s="153"/>
      <c r="Q223" s="168"/>
      <c r="R223" s="168"/>
      <c r="S223" s="168"/>
      <c r="T223" s="168"/>
      <c r="U223" s="169"/>
      <c r="V223" s="170"/>
      <c r="W223" s="170"/>
      <c r="X223" s="170"/>
      <c r="Y223" s="170"/>
      <c r="Z223" s="171"/>
      <c r="AA223" s="171"/>
      <c r="AB223" s="171"/>
      <c r="AC223" s="171"/>
      <c r="AD223" s="170"/>
      <c r="AE223" s="170"/>
      <c r="AF223" s="170"/>
      <c r="AG223" s="170"/>
      <c r="AH223" s="172"/>
      <c r="AI223" s="172"/>
      <c r="AJ223" s="172"/>
      <c r="AK223" s="172"/>
      <c r="AL223" s="148">
        <f>AVERAGE(AL224:AL265)</f>
        <v>11.174215849769819</v>
      </c>
      <c r="AM223" s="173"/>
      <c r="AN223" s="174">
        <f>ROUNDDOWN(AL223*$AN$10/$AL$10,1)</f>
        <v>6.4</v>
      </c>
      <c r="AO223" s="57">
        <f t="shared" si="40"/>
        <v>0</v>
      </c>
      <c r="AP223" s="57">
        <f t="shared" si="40"/>
        <v>0</v>
      </c>
      <c r="AQ223" s="57">
        <f t="shared" si="40"/>
        <v>0</v>
      </c>
      <c r="AR223" s="57">
        <f t="shared" si="39"/>
        <v>0</v>
      </c>
      <c r="AS223" s="57"/>
      <c r="AT223" s="57"/>
      <c r="AU223" s="57"/>
      <c r="AV223" s="57"/>
      <c r="AW223" s="175"/>
      <c r="AX223" s="167" t="s">
        <v>3</v>
      </c>
      <c r="AY223" s="176"/>
      <c r="AZ223" s="177">
        <v>250</v>
      </c>
    </row>
    <row r="224" spans="1:52" s="110" customFormat="1" ht="39.950000000000003" customHeight="1" x14ac:dyDescent="0.25">
      <c r="A224" s="51" t="str">
        <f t="shared" si="41"/>
        <v>LK1NT1+1</v>
      </c>
      <c r="B224" s="51" t="str">
        <f t="shared" si="42"/>
        <v>LK1NT1+2</v>
      </c>
      <c r="C224" s="51" t="str">
        <f t="shared" si="43"/>
        <v>LK1NT1+3</v>
      </c>
      <c r="D224" s="51" t="str">
        <f t="shared" si="44"/>
        <v>LK1NT1+4</v>
      </c>
      <c r="F224" s="110" t="s">
        <v>3</v>
      </c>
      <c r="G224" s="53">
        <v>1</v>
      </c>
      <c r="H224" s="53" t="s">
        <v>1021</v>
      </c>
      <c r="I224" s="54" t="s">
        <v>1022</v>
      </c>
      <c r="J224" s="54" t="s">
        <v>1023</v>
      </c>
      <c r="K224" s="54"/>
      <c r="L224" s="54" t="s">
        <v>1024</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48">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10" t="s">
        <v>3</v>
      </c>
      <c r="AY224" s="63"/>
      <c r="AZ224" s="64">
        <v>250</v>
      </c>
    </row>
    <row r="225" spans="1:52" s="110" customFormat="1" ht="39.950000000000003" customHeight="1" x14ac:dyDescent="0.25">
      <c r="A225" s="51" t="str">
        <f t="shared" si="41"/>
        <v>LK2NT2+1</v>
      </c>
      <c r="B225" s="51" t="str">
        <f t="shared" si="42"/>
        <v>LK2NT2+2</v>
      </c>
      <c r="C225" s="51" t="str">
        <f t="shared" si="43"/>
        <v>LK2NT2+3</v>
      </c>
      <c r="D225" s="51" t="str">
        <f t="shared" si="44"/>
        <v>LK2NT2+4</v>
      </c>
      <c r="F225" s="110" t="s">
        <v>3</v>
      </c>
      <c r="G225" s="53">
        <v>2</v>
      </c>
      <c r="H225" s="53" t="s">
        <v>1025</v>
      </c>
      <c r="I225" s="54" t="s">
        <v>1026</v>
      </c>
      <c r="J225" s="54" t="s">
        <v>1023</v>
      </c>
      <c r="K225" s="54"/>
      <c r="L225" s="54" t="s">
        <v>1027</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48"/>
      <c r="AM225" s="60"/>
      <c r="AN225" s="60"/>
      <c r="AO225" s="57">
        <f t="shared" si="40"/>
        <v>0</v>
      </c>
      <c r="AP225" s="57">
        <f t="shared" si="40"/>
        <v>0</v>
      </c>
      <c r="AQ225" s="57">
        <f t="shared" si="40"/>
        <v>0</v>
      </c>
      <c r="AR225" s="57">
        <f t="shared" si="39"/>
        <v>0</v>
      </c>
      <c r="AS225" s="57"/>
      <c r="AT225" s="57"/>
      <c r="AU225" s="57"/>
      <c r="AV225" s="57"/>
      <c r="AW225" s="62"/>
      <c r="AX225" s="110" t="s">
        <v>3</v>
      </c>
      <c r="AY225" s="63"/>
      <c r="AZ225" s="64"/>
    </row>
    <row r="226" spans="1:52" s="110" customFormat="1" ht="39.950000000000003" customHeight="1" x14ac:dyDescent="0.25">
      <c r="A226" s="51" t="str">
        <f t="shared" si="41"/>
        <v>LK2NT2_D1+1</v>
      </c>
      <c r="B226" s="51" t="str">
        <f t="shared" si="42"/>
        <v>LK2NT2_D1+2</v>
      </c>
      <c r="C226" s="51" t="str">
        <f t="shared" si="43"/>
        <v>LK2NT2_D1+3</v>
      </c>
      <c r="D226" s="51" t="str">
        <f t="shared" si="44"/>
        <v>LK2NT2_D1+4</v>
      </c>
      <c r="F226" s="110" t="s">
        <v>3</v>
      </c>
      <c r="G226" s="53"/>
      <c r="H226" s="53" t="s">
        <v>1028</v>
      </c>
      <c r="I226" s="54" t="s">
        <v>1029</v>
      </c>
      <c r="J226" s="54" t="s">
        <v>1027</v>
      </c>
      <c r="K226" s="54"/>
      <c r="L226" s="54" t="s">
        <v>1024</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48">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10" t="s">
        <v>3</v>
      </c>
      <c r="AY226" s="63"/>
      <c r="AZ226" s="64">
        <v>250</v>
      </c>
    </row>
    <row r="227" spans="1:52" s="110" customFormat="1" ht="39.950000000000003" customHeight="1" x14ac:dyDescent="0.25">
      <c r="A227" s="51" t="str">
        <f t="shared" si="41"/>
        <v>LK2NT2_D2+1</v>
      </c>
      <c r="B227" s="51" t="str">
        <f t="shared" si="42"/>
        <v>LK2NT2_D2+2</v>
      </c>
      <c r="C227" s="51" t="str">
        <f t="shared" si="43"/>
        <v>LK2NT2_D2+3</v>
      </c>
      <c r="D227" s="51" t="str">
        <f t="shared" si="44"/>
        <v>LK2NT2_D2+4</v>
      </c>
      <c r="F227" s="110" t="s">
        <v>3</v>
      </c>
      <c r="G227" s="53"/>
      <c r="H227" s="53" t="s">
        <v>1030</v>
      </c>
      <c r="I227" s="54" t="s">
        <v>1031</v>
      </c>
      <c r="J227" s="54" t="s">
        <v>1032</v>
      </c>
      <c r="K227" s="54"/>
      <c r="L227" s="54" t="s">
        <v>1033</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48">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10" t="s">
        <v>3</v>
      </c>
      <c r="AY227" s="63"/>
      <c r="AZ227" s="64">
        <v>240</v>
      </c>
    </row>
    <row r="228" spans="1:52" s="110" customFormat="1" ht="39.950000000000003" customHeight="1" x14ac:dyDescent="0.25">
      <c r="A228" s="51" t="str">
        <f t="shared" si="41"/>
        <v>LK3NT2+1</v>
      </c>
      <c r="B228" s="51" t="str">
        <f t="shared" si="42"/>
        <v>LK3NT2+2</v>
      </c>
      <c r="C228" s="51" t="str">
        <f t="shared" si="43"/>
        <v>LK3NT2+3</v>
      </c>
      <c r="D228" s="51" t="str">
        <f t="shared" si="44"/>
        <v>LK3NT2+4</v>
      </c>
      <c r="F228" s="110" t="s">
        <v>3</v>
      </c>
      <c r="G228" s="53">
        <v>3</v>
      </c>
      <c r="H228" s="53" t="s">
        <v>1034</v>
      </c>
      <c r="I228" s="54" t="s">
        <v>1035</v>
      </c>
      <c r="J228" s="54" t="s">
        <v>1027</v>
      </c>
      <c r="K228" s="54"/>
      <c r="L228" s="54" t="s">
        <v>1036</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48">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10" t="s">
        <v>3</v>
      </c>
      <c r="AY228" s="63"/>
      <c r="AZ228" s="64">
        <v>240</v>
      </c>
    </row>
    <row r="229" spans="1:52" s="110" customFormat="1" ht="39.950000000000003" customHeight="1" x14ac:dyDescent="0.25">
      <c r="A229" s="51" t="str">
        <f t="shared" si="41"/>
        <v>LK4NT2+1</v>
      </c>
      <c r="B229" s="51" t="str">
        <f t="shared" si="42"/>
        <v>LK4NT2+2</v>
      </c>
      <c r="C229" s="51" t="str">
        <f t="shared" si="43"/>
        <v>LK4NT2+3</v>
      </c>
      <c r="D229" s="51" t="str">
        <f t="shared" si="44"/>
        <v>LK4NT2+4</v>
      </c>
      <c r="F229" s="110" t="s">
        <v>3</v>
      </c>
      <c r="G229" s="53">
        <v>4</v>
      </c>
      <c r="H229" s="53" t="s">
        <v>1037</v>
      </c>
      <c r="I229" s="54" t="s">
        <v>1038</v>
      </c>
      <c r="J229" s="54" t="s">
        <v>1039</v>
      </c>
      <c r="K229" s="54"/>
      <c r="L229" s="54" t="s">
        <v>1040</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48">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10" t="s">
        <v>3</v>
      </c>
      <c r="AY229" s="63"/>
      <c r="AZ229" s="64"/>
    </row>
    <row r="230" spans="1:52" s="110" customFormat="1" ht="39.950000000000003" customHeight="1" x14ac:dyDescent="0.25">
      <c r="A230" s="51" t="str">
        <f t="shared" si="41"/>
        <v>LK5NT1+1</v>
      </c>
      <c r="B230" s="51" t="str">
        <f t="shared" si="42"/>
        <v>LK5NT1+2</v>
      </c>
      <c r="C230" s="51" t="str">
        <f t="shared" si="43"/>
        <v>LK5NT1+3</v>
      </c>
      <c r="D230" s="51" t="str">
        <f t="shared" si="44"/>
        <v>LK5NT1+4</v>
      </c>
      <c r="F230" s="110" t="s">
        <v>3</v>
      </c>
      <c r="G230" s="53">
        <v>5</v>
      </c>
      <c r="H230" s="53" t="s">
        <v>1041</v>
      </c>
      <c r="I230" s="54" t="s">
        <v>1042</v>
      </c>
      <c r="J230" s="54" t="s">
        <v>277</v>
      </c>
      <c r="K230" s="54"/>
      <c r="L230" s="54" t="s">
        <v>1043</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48">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10" t="s">
        <v>3</v>
      </c>
      <c r="AY230" s="63"/>
      <c r="AZ230" s="64">
        <v>240</v>
      </c>
    </row>
    <row r="231" spans="1:52" s="110" customFormat="1" ht="39.950000000000003" customHeight="1" x14ac:dyDescent="0.25">
      <c r="A231" s="51" t="str">
        <f t="shared" si="41"/>
        <v>LK6NT2+1</v>
      </c>
      <c r="B231" s="51" t="str">
        <f t="shared" si="42"/>
        <v>LK6NT2+2</v>
      </c>
      <c r="C231" s="51" t="str">
        <f t="shared" si="43"/>
        <v>LK6NT2+3</v>
      </c>
      <c r="D231" s="51" t="str">
        <f t="shared" si="44"/>
        <v>LK6NT2+4</v>
      </c>
      <c r="F231" s="110" t="s">
        <v>3</v>
      </c>
      <c r="G231" s="53">
        <v>6</v>
      </c>
      <c r="H231" s="53" t="s">
        <v>1044</v>
      </c>
      <c r="I231" s="54" t="s">
        <v>1045</v>
      </c>
      <c r="J231" s="54" t="s">
        <v>277</v>
      </c>
      <c r="K231" s="54"/>
      <c r="L231" s="54" t="s">
        <v>1046</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48"/>
      <c r="AM231" s="60"/>
      <c r="AN231" s="60"/>
      <c r="AO231" s="57">
        <f t="shared" si="40"/>
        <v>0</v>
      </c>
      <c r="AP231" s="57">
        <f t="shared" si="40"/>
        <v>0</v>
      </c>
      <c r="AQ231" s="57">
        <f t="shared" si="40"/>
        <v>0</v>
      </c>
      <c r="AR231" s="57">
        <f t="shared" si="39"/>
        <v>0</v>
      </c>
      <c r="AS231" s="57"/>
      <c r="AT231" s="57"/>
      <c r="AU231" s="57"/>
      <c r="AV231" s="57"/>
      <c r="AW231" s="62"/>
      <c r="AX231" s="110" t="s">
        <v>3</v>
      </c>
      <c r="AY231" s="63"/>
      <c r="AZ231" s="64">
        <v>240</v>
      </c>
    </row>
    <row r="232" spans="1:52" s="110" customFormat="1" ht="39.950000000000003" customHeight="1" x14ac:dyDescent="0.25">
      <c r="A232" s="51" t="str">
        <f t="shared" si="41"/>
        <v>LK6NT2_D1+1</v>
      </c>
      <c r="B232" s="51" t="str">
        <f t="shared" si="42"/>
        <v>LK6NT2_D1+2</v>
      </c>
      <c r="C232" s="51" t="str">
        <f t="shared" si="43"/>
        <v>LK6NT2_D1+3</v>
      </c>
      <c r="D232" s="51" t="str">
        <f t="shared" si="44"/>
        <v>LK6NT2_D1+4</v>
      </c>
      <c r="F232" s="110" t="s">
        <v>3</v>
      </c>
      <c r="G232" s="53"/>
      <c r="H232" s="53" t="s">
        <v>1047</v>
      </c>
      <c r="I232" s="54" t="s">
        <v>1048</v>
      </c>
      <c r="J232" s="54" t="s">
        <v>1046</v>
      </c>
      <c r="K232" s="54"/>
      <c r="L232" s="54" t="s">
        <v>1043</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48">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10" t="s">
        <v>3</v>
      </c>
      <c r="AY232" s="63"/>
      <c r="AZ232" s="64">
        <v>240</v>
      </c>
    </row>
    <row r="233" spans="1:52" s="110" customFormat="1" ht="39.950000000000003" customHeight="1" x14ac:dyDescent="0.25">
      <c r="A233" s="51" t="str">
        <f t="shared" si="41"/>
        <v>LK6NT2_D2+1</v>
      </c>
      <c r="B233" s="51" t="str">
        <f t="shared" si="42"/>
        <v>LK6NT2_D2+2</v>
      </c>
      <c r="C233" s="51" t="str">
        <f t="shared" si="43"/>
        <v>LK6NT2_D2+3</v>
      </c>
      <c r="D233" s="51" t="str">
        <f t="shared" si="44"/>
        <v>LK6NT2_D2+4</v>
      </c>
      <c r="F233" s="110" t="s">
        <v>3</v>
      </c>
      <c r="G233" s="53"/>
      <c r="H233" s="53" t="s">
        <v>1049</v>
      </c>
      <c r="I233" s="54" t="s">
        <v>1050</v>
      </c>
      <c r="J233" s="54" t="s">
        <v>1051</v>
      </c>
      <c r="K233" s="54"/>
      <c r="L233" s="54" t="s">
        <v>1052</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48">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10" t="s">
        <v>3</v>
      </c>
      <c r="AY233" s="63"/>
      <c r="AZ233" s="64">
        <v>240</v>
      </c>
    </row>
    <row r="234" spans="1:52" s="110" customFormat="1" ht="39.950000000000003" customHeight="1" x14ac:dyDescent="0.25">
      <c r="A234" s="51" t="str">
        <f t="shared" si="41"/>
        <v>LK7NT+1</v>
      </c>
      <c r="B234" s="51" t="str">
        <f t="shared" si="42"/>
        <v>LK7NT+2</v>
      </c>
      <c r="C234" s="51" t="str">
        <f t="shared" si="43"/>
        <v>LK7NT+3</v>
      </c>
      <c r="D234" s="51" t="str">
        <f t="shared" si="44"/>
        <v>LK7NT+4</v>
      </c>
      <c r="F234" s="110" t="s">
        <v>3</v>
      </c>
      <c r="G234" s="53">
        <v>7</v>
      </c>
      <c r="H234" s="53" t="s">
        <v>1053</v>
      </c>
      <c r="I234" s="54" t="s">
        <v>1054</v>
      </c>
      <c r="J234" s="54" t="s">
        <v>1055</v>
      </c>
      <c r="K234" s="54"/>
      <c r="L234" s="54" t="s">
        <v>1056</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48">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10" t="s">
        <v>3</v>
      </c>
      <c r="AY234" s="63"/>
      <c r="AZ234" s="64"/>
    </row>
    <row r="235" spans="1:52" s="110" customFormat="1" ht="39.950000000000003" customHeight="1" x14ac:dyDescent="0.25">
      <c r="A235" s="51" t="str">
        <f t="shared" si="41"/>
        <v>LK8NT2+1</v>
      </c>
      <c r="B235" s="51" t="str">
        <f t="shared" si="42"/>
        <v>LK8NT2+2</v>
      </c>
      <c r="C235" s="51" t="str">
        <f t="shared" si="43"/>
        <v>LK8NT2+3</v>
      </c>
      <c r="D235" s="51" t="str">
        <f t="shared" si="44"/>
        <v>LK8NT2+4</v>
      </c>
      <c r="F235" s="110" t="s">
        <v>3</v>
      </c>
      <c r="G235" s="53">
        <v>8</v>
      </c>
      <c r="H235" s="53" t="s">
        <v>1057</v>
      </c>
      <c r="I235" s="54" t="s">
        <v>1058</v>
      </c>
      <c r="J235" s="54" t="s">
        <v>1055</v>
      </c>
      <c r="K235" s="54"/>
      <c r="L235" s="54" t="s">
        <v>1059</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48"/>
      <c r="AM235" s="60"/>
      <c r="AN235" s="60"/>
      <c r="AO235" s="57">
        <f t="shared" si="40"/>
        <v>0</v>
      </c>
      <c r="AP235" s="57">
        <f t="shared" si="40"/>
        <v>0</v>
      </c>
      <c r="AQ235" s="57">
        <f t="shared" si="40"/>
        <v>0</v>
      </c>
      <c r="AR235" s="57">
        <f t="shared" si="39"/>
        <v>0</v>
      </c>
      <c r="AS235" s="57"/>
      <c r="AT235" s="57"/>
      <c r="AU235" s="57"/>
      <c r="AV235" s="57"/>
      <c r="AW235" s="62"/>
      <c r="AX235" s="110" t="s">
        <v>3</v>
      </c>
      <c r="AY235" s="63"/>
      <c r="AZ235" s="64">
        <v>240</v>
      </c>
    </row>
    <row r="236" spans="1:52" s="110" customFormat="1" ht="39.950000000000003" customHeight="1" x14ac:dyDescent="0.25">
      <c r="A236" s="51" t="str">
        <f t="shared" si="41"/>
        <v>LK8NT2_D1+1</v>
      </c>
      <c r="B236" s="51" t="str">
        <f t="shared" si="42"/>
        <v>LK8NT2_D1+2</v>
      </c>
      <c r="C236" s="51" t="str">
        <f t="shared" si="43"/>
        <v>LK8NT2_D1+3</v>
      </c>
      <c r="D236" s="51" t="str">
        <f t="shared" si="44"/>
        <v>LK8NT2_D1+4</v>
      </c>
      <c r="F236" s="110" t="s">
        <v>3</v>
      </c>
      <c r="G236" s="53"/>
      <c r="H236" s="53" t="s">
        <v>1060</v>
      </c>
      <c r="I236" s="54" t="s">
        <v>1061</v>
      </c>
      <c r="J236" s="54" t="s">
        <v>1062</v>
      </c>
      <c r="K236" s="54"/>
      <c r="L236" s="54" t="s">
        <v>1063</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48">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10" t="s">
        <v>3</v>
      </c>
      <c r="AY236" s="63"/>
      <c r="AZ236" s="64">
        <v>240</v>
      </c>
    </row>
    <row r="237" spans="1:52" s="110" customFormat="1" ht="39.950000000000003" customHeight="1" x14ac:dyDescent="0.25">
      <c r="A237" s="51" t="str">
        <f t="shared" si="41"/>
        <v>LK8NT2_D2+1</v>
      </c>
      <c r="B237" s="51" t="str">
        <f t="shared" si="42"/>
        <v>LK8NT2_D2+2</v>
      </c>
      <c r="C237" s="51" t="str">
        <f t="shared" si="43"/>
        <v>LK8NT2_D2+3</v>
      </c>
      <c r="D237" s="51" t="str">
        <f t="shared" si="44"/>
        <v>LK8NT2_D2+4</v>
      </c>
      <c r="F237" s="110" t="s">
        <v>3</v>
      </c>
      <c r="G237" s="53"/>
      <c r="H237" s="53" t="s">
        <v>1064</v>
      </c>
      <c r="I237" s="54" t="s">
        <v>1065</v>
      </c>
      <c r="J237" s="54" t="s">
        <v>1066</v>
      </c>
      <c r="K237" s="54"/>
      <c r="L237" s="54" t="s">
        <v>1056</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48">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10" t="s">
        <v>3</v>
      </c>
      <c r="AY237" s="63"/>
      <c r="AZ237" s="64">
        <v>240</v>
      </c>
    </row>
    <row r="238" spans="1:52" s="110" customFormat="1" ht="39.950000000000003" customHeight="1" x14ac:dyDescent="0.25">
      <c r="A238" s="51" t="str">
        <f t="shared" si="41"/>
        <v>LK8NT2_D3+1</v>
      </c>
      <c r="B238" s="51" t="str">
        <f t="shared" si="42"/>
        <v>LK8NT2_D3+2</v>
      </c>
      <c r="C238" s="51" t="str">
        <f t="shared" si="43"/>
        <v>LK8NT2_D3+3</v>
      </c>
      <c r="D238" s="51" t="str">
        <f t="shared" si="44"/>
        <v>LK8NT2_D3+4</v>
      </c>
      <c r="F238" s="110" t="s">
        <v>3</v>
      </c>
      <c r="G238" s="53"/>
      <c r="H238" s="53" t="s">
        <v>1067</v>
      </c>
      <c r="I238" s="54" t="s">
        <v>1068</v>
      </c>
      <c r="J238" s="54" t="s">
        <v>1069</v>
      </c>
      <c r="K238" s="54"/>
      <c r="L238" s="54" t="s">
        <v>1070</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48">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10" t="s">
        <v>3</v>
      </c>
      <c r="AY238" s="63"/>
      <c r="AZ238" s="64">
        <v>240</v>
      </c>
    </row>
    <row r="239" spans="1:52" s="32" customFormat="1" ht="39.950000000000003" customHeight="1" x14ac:dyDescent="0.25">
      <c r="A239" s="51" t="str">
        <f t="shared" si="41"/>
        <v>LK9NT2+1</v>
      </c>
      <c r="B239" s="51" t="str">
        <f t="shared" si="42"/>
        <v>LK9NT2+2</v>
      </c>
      <c r="C239" s="51" t="str">
        <f t="shared" si="43"/>
        <v>LK9NT2+3</v>
      </c>
      <c r="D239" s="51" t="str">
        <f t="shared" si="44"/>
        <v>LK9NT2+4</v>
      </c>
      <c r="F239" s="110" t="s">
        <v>3</v>
      </c>
      <c r="G239" s="53">
        <v>9</v>
      </c>
      <c r="H239" s="53" t="s">
        <v>1071</v>
      </c>
      <c r="I239" s="54" t="s">
        <v>1072</v>
      </c>
      <c r="J239" s="54" t="s">
        <v>1073</v>
      </c>
      <c r="K239" s="54"/>
      <c r="L239" s="54" t="s">
        <v>1074</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48">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10" t="s">
        <v>3</v>
      </c>
      <c r="AY239" s="63"/>
      <c r="AZ239" s="64">
        <v>240</v>
      </c>
    </row>
    <row r="240" spans="1:52" s="32" customFormat="1" ht="39.950000000000003" customHeight="1" x14ac:dyDescent="0.25">
      <c r="A240" s="51" t="str">
        <f t="shared" si="41"/>
        <v>LK10NT2+1</v>
      </c>
      <c r="B240" s="51" t="str">
        <f t="shared" si="42"/>
        <v>LK10NT2+2</v>
      </c>
      <c r="C240" s="51" t="str">
        <f t="shared" si="43"/>
        <v>LK10NT2+3</v>
      </c>
      <c r="D240" s="51" t="str">
        <f t="shared" si="44"/>
        <v>LK10NT2+4</v>
      </c>
      <c r="F240" s="110" t="s">
        <v>3</v>
      </c>
      <c r="G240" s="53">
        <v>10</v>
      </c>
      <c r="H240" s="53" t="s">
        <v>1075</v>
      </c>
      <c r="I240" s="54" t="s">
        <v>1076</v>
      </c>
      <c r="J240" s="54" t="s">
        <v>1073</v>
      </c>
      <c r="K240" s="54"/>
      <c r="L240" s="54" t="s">
        <v>1077</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48"/>
      <c r="AM240" s="60"/>
      <c r="AN240" s="60"/>
      <c r="AO240" s="57">
        <f t="shared" si="40"/>
        <v>0</v>
      </c>
      <c r="AP240" s="57">
        <f t="shared" si="40"/>
        <v>0</v>
      </c>
      <c r="AQ240" s="57">
        <f t="shared" si="40"/>
        <v>0</v>
      </c>
      <c r="AR240" s="57">
        <f t="shared" si="39"/>
        <v>0</v>
      </c>
      <c r="AS240" s="57"/>
      <c r="AT240" s="57"/>
      <c r="AU240" s="57"/>
      <c r="AV240" s="57"/>
      <c r="AW240" s="62"/>
      <c r="AX240" s="110" t="s">
        <v>3</v>
      </c>
      <c r="AY240" s="63"/>
      <c r="AZ240" s="64">
        <v>240</v>
      </c>
    </row>
    <row r="241" spans="1:52" s="32" customFormat="1" ht="39.950000000000003" customHeight="1" x14ac:dyDescent="0.25">
      <c r="A241" s="51" t="str">
        <f t="shared" si="41"/>
        <v>LK10NT2_D1+1</v>
      </c>
      <c r="B241" s="51" t="str">
        <f t="shared" si="42"/>
        <v>LK10NT2_D1+2</v>
      </c>
      <c r="C241" s="51" t="str">
        <f t="shared" si="43"/>
        <v>LK10NT2_D1+3</v>
      </c>
      <c r="D241" s="51" t="str">
        <f t="shared" si="44"/>
        <v>LK10NT2_D1+4</v>
      </c>
      <c r="F241" s="110" t="s">
        <v>3</v>
      </c>
      <c r="G241" s="53"/>
      <c r="H241" s="53" t="s">
        <v>1078</v>
      </c>
      <c r="I241" s="54" t="s">
        <v>1079</v>
      </c>
      <c r="J241" s="54" t="s">
        <v>1077</v>
      </c>
      <c r="K241" s="54"/>
      <c r="L241" s="54" t="s">
        <v>1074</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48">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10" t="s">
        <v>3</v>
      </c>
      <c r="AY241" s="63"/>
      <c r="AZ241" s="64">
        <v>240</v>
      </c>
    </row>
    <row r="242" spans="1:52" s="32" customFormat="1" ht="54" customHeight="1" x14ac:dyDescent="0.25">
      <c r="A242" s="51" t="str">
        <f t="shared" si="41"/>
        <v>LK10NT2_D2+1</v>
      </c>
      <c r="B242" s="51" t="str">
        <f t="shared" si="42"/>
        <v>LK10NT2_D2+2</v>
      </c>
      <c r="C242" s="51" t="str">
        <f t="shared" si="43"/>
        <v>LK10NT2_D2+3</v>
      </c>
      <c r="D242" s="51" t="str">
        <f t="shared" si="44"/>
        <v>LK10NT2_D2+4</v>
      </c>
      <c r="F242" s="110" t="s">
        <v>3</v>
      </c>
      <c r="G242" s="53"/>
      <c r="H242" s="53" t="s">
        <v>1080</v>
      </c>
      <c r="I242" s="54" t="s">
        <v>1081</v>
      </c>
      <c r="J242" s="54" t="s">
        <v>1073</v>
      </c>
      <c r="K242" s="54"/>
      <c r="L242" s="54" t="s">
        <v>1056</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48">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10" t="s">
        <v>3</v>
      </c>
      <c r="AY242" s="63"/>
      <c r="AZ242" s="64"/>
    </row>
    <row r="243" spans="1:52" s="32" customFormat="1" ht="31.5" x14ac:dyDescent="0.25">
      <c r="A243" s="51" t="str">
        <f t="shared" si="41"/>
        <v>LK11NT2+1</v>
      </c>
      <c r="B243" s="51" t="str">
        <f t="shared" si="42"/>
        <v>LK11NT2+2</v>
      </c>
      <c r="C243" s="51" t="str">
        <f t="shared" si="43"/>
        <v>LK11NT2+3</v>
      </c>
      <c r="D243" s="51" t="str">
        <f t="shared" si="44"/>
        <v>LK11NT2+4</v>
      </c>
      <c r="F243" s="110" t="s">
        <v>3</v>
      </c>
      <c r="G243" s="53">
        <v>11</v>
      </c>
      <c r="H243" s="53" t="s">
        <v>1082</v>
      </c>
      <c r="I243" s="54" t="s">
        <v>1083</v>
      </c>
      <c r="J243" s="54" t="s">
        <v>1084</v>
      </c>
      <c r="K243" s="54"/>
      <c r="L243" s="54" t="s">
        <v>1085</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48">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10" t="s">
        <v>3</v>
      </c>
      <c r="AY243" s="63"/>
      <c r="AZ243" s="64">
        <v>240</v>
      </c>
    </row>
    <row r="244" spans="1:52" s="32" customFormat="1" ht="31.5" x14ac:dyDescent="0.25">
      <c r="A244" s="51" t="str">
        <f t="shared" si="41"/>
        <v>LK12NT2+1</v>
      </c>
      <c r="B244" s="51" t="str">
        <f t="shared" si="42"/>
        <v>LK12NT2+2</v>
      </c>
      <c r="C244" s="51" t="str">
        <f t="shared" si="43"/>
        <v>LK12NT2+3</v>
      </c>
      <c r="D244" s="51" t="str">
        <f t="shared" si="44"/>
        <v>LK12NT2+4</v>
      </c>
      <c r="F244" s="110" t="s">
        <v>3</v>
      </c>
      <c r="G244" s="53">
        <v>12</v>
      </c>
      <c r="H244" s="53" t="s">
        <v>1086</v>
      </c>
      <c r="I244" s="54" t="s">
        <v>1087</v>
      </c>
      <c r="J244" s="54" t="s">
        <v>1088</v>
      </c>
      <c r="K244" s="54"/>
      <c r="L244" s="54" t="s">
        <v>1089</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48">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10" t="s">
        <v>3</v>
      </c>
      <c r="AY244" s="63"/>
      <c r="AZ244" s="64">
        <v>240</v>
      </c>
    </row>
    <row r="245" spans="1:52" s="32" customFormat="1" ht="47.25" x14ac:dyDescent="0.25">
      <c r="A245" s="51" t="str">
        <f t="shared" si="41"/>
        <v>LK13NT2+1</v>
      </c>
      <c r="B245" s="51" t="str">
        <f t="shared" si="42"/>
        <v>LK13NT2+2</v>
      </c>
      <c r="C245" s="51" t="str">
        <f t="shared" si="43"/>
        <v>LK13NT2+3</v>
      </c>
      <c r="D245" s="51" t="str">
        <f t="shared" si="44"/>
        <v>LK13NT2+4</v>
      </c>
      <c r="F245" s="110" t="s">
        <v>3</v>
      </c>
      <c r="G245" s="53">
        <v>13</v>
      </c>
      <c r="H245" s="53" t="s">
        <v>1090</v>
      </c>
      <c r="I245" s="54" t="s">
        <v>1091</v>
      </c>
      <c r="J245" s="54" t="s">
        <v>1092</v>
      </c>
      <c r="K245" s="54"/>
      <c r="L245" s="54" t="s">
        <v>1093</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48">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10" t="s">
        <v>3</v>
      </c>
      <c r="AY245" s="63"/>
      <c r="AZ245" s="64">
        <v>240</v>
      </c>
    </row>
    <row r="246" spans="1:52" s="32" customFormat="1" ht="47.25" x14ac:dyDescent="0.25">
      <c r="A246" s="51" t="str">
        <f t="shared" si="41"/>
        <v>LK14NT2+1</v>
      </c>
      <c r="B246" s="51" t="str">
        <f t="shared" si="42"/>
        <v>LK14NT2+2</v>
      </c>
      <c r="C246" s="51" t="str">
        <f t="shared" si="43"/>
        <v>LK14NT2+3</v>
      </c>
      <c r="D246" s="51" t="str">
        <f t="shared" si="44"/>
        <v>LK14NT2+4</v>
      </c>
      <c r="F246" s="110" t="s">
        <v>3</v>
      </c>
      <c r="G246" s="53">
        <v>14</v>
      </c>
      <c r="H246" s="53" t="s">
        <v>1094</v>
      </c>
      <c r="I246" s="54" t="s">
        <v>1095</v>
      </c>
      <c r="J246" s="54" t="s">
        <v>1084</v>
      </c>
      <c r="K246" s="54"/>
      <c r="L246" s="54" t="s">
        <v>1096</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48">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10" t="s">
        <v>3</v>
      </c>
      <c r="AY246" s="63"/>
      <c r="AZ246" s="64"/>
    </row>
    <row r="247" spans="1:52" s="32" customFormat="1" ht="63" x14ac:dyDescent="0.25">
      <c r="A247" s="51" t="str">
        <f t="shared" si="41"/>
        <v>LK15NT+1</v>
      </c>
      <c r="B247" s="51" t="str">
        <f t="shared" si="42"/>
        <v>LK15NT+2</v>
      </c>
      <c r="C247" s="51" t="str">
        <f t="shared" si="43"/>
        <v>LK15NT+3</v>
      </c>
      <c r="D247" s="51" t="str">
        <f t="shared" si="44"/>
        <v>LK15NT+4</v>
      </c>
      <c r="F247" s="110" t="s">
        <v>3</v>
      </c>
      <c r="G247" s="53">
        <v>15</v>
      </c>
      <c r="H247" s="53" t="s">
        <v>1097</v>
      </c>
      <c r="I247" s="54" t="s">
        <v>1098</v>
      </c>
      <c r="J247" s="54" t="s">
        <v>1099</v>
      </c>
      <c r="K247" s="54"/>
      <c r="L247" s="54" t="s">
        <v>1100</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48">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10" t="s">
        <v>3</v>
      </c>
      <c r="AY247" s="63"/>
      <c r="AZ247" s="64">
        <v>240</v>
      </c>
    </row>
    <row r="248" spans="1:52" s="32" customFormat="1" x14ac:dyDescent="0.25">
      <c r="A248" s="51" t="str">
        <f t="shared" si="41"/>
        <v>LK16NT2+1</v>
      </c>
      <c r="B248" s="51" t="str">
        <f t="shared" si="42"/>
        <v>LK16NT2+2</v>
      </c>
      <c r="C248" s="51" t="str">
        <f t="shared" si="43"/>
        <v>LK16NT2+3</v>
      </c>
      <c r="D248" s="51" t="str">
        <f t="shared" si="44"/>
        <v>LK16NT2+4</v>
      </c>
      <c r="F248" s="110" t="s">
        <v>3</v>
      </c>
      <c r="G248" s="53">
        <v>16</v>
      </c>
      <c r="H248" s="53" t="s">
        <v>1101</v>
      </c>
      <c r="I248" s="54" t="s">
        <v>1102</v>
      </c>
      <c r="J248" s="54" t="s">
        <v>1099</v>
      </c>
      <c r="K248" s="54"/>
      <c r="L248" s="54" t="s">
        <v>1103</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48"/>
      <c r="AM248" s="60"/>
      <c r="AN248" s="60"/>
      <c r="AO248" s="57">
        <f t="shared" si="40"/>
        <v>0</v>
      </c>
      <c r="AP248" s="57">
        <f t="shared" si="40"/>
        <v>0</v>
      </c>
      <c r="AQ248" s="57">
        <f t="shared" si="40"/>
        <v>0</v>
      </c>
      <c r="AR248" s="57">
        <f t="shared" si="39"/>
        <v>0</v>
      </c>
      <c r="AS248" s="57"/>
      <c r="AT248" s="57"/>
      <c r="AU248" s="57"/>
      <c r="AV248" s="57"/>
      <c r="AW248" s="62"/>
      <c r="AX248" s="110" t="s">
        <v>3</v>
      </c>
      <c r="AY248" s="63"/>
      <c r="AZ248" s="64">
        <v>240</v>
      </c>
    </row>
    <row r="249" spans="1:52" s="32" customFormat="1" ht="47.25" x14ac:dyDescent="0.25">
      <c r="A249" s="51" t="str">
        <f t="shared" si="41"/>
        <v>LK16NT2_D1+1</v>
      </c>
      <c r="B249" s="51" t="str">
        <f t="shared" si="42"/>
        <v>LK16NT2_D1+2</v>
      </c>
      <c r="C249" s="51" t="str">
        <f t="shared" si="43"/>
        <v>LK16NT2_D1+3</v>
      </c>
      <c r="D249" s="51" t="str">
        <f t="shared" si="44"/>
        <v>LK16NT2_D1+4</v>
      </c>
      <c r="F249" s="110" t="s">
        <v>3</v>
      </c>
      <c r="G249" s="53"/>
      <c r="H249" s="53" t="s">
        <v>1104</v>
      </c>
      <c r="I249" s="54" t="s">
        <v>1105</v>
      </c>
      <c r="J249" s="54" t="s">
        <v>1103</v>
      </c>
      <c r="K249" s="54"/>
      <c r="L249" s="54" t="s">
        <v>1106</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48">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10" t="s">
        <v>3</v>
      </c>
      <c r="AY249" s="63"/>
      <c r="AZ249" s="64">
        <v>240</v>
      </c>
    </row>
    <row r="250" spans="1:52" s="32" customFormat="1" ht="54" customHeight="1" x14ac:dyDescent="0.25">
      <c r="A250" s="51" t="str">
        <f t="shared" si="41"/>
        <v>LK16NT2_D2+1</v>
      </c>
      <c r="B250" s="51" t="str">
        <f t="shared" si="42"/>
        <v>LK16NT2_D2+2</v>
      </c>
      <c r="C250" s="51" t="str">
        <f t="shared" si="43"/>
        <v>LK16NT2_D2+3</v>
      </c>
      <c r="D250" s="51" t="str">
        <f t="shared" si="44"/>
        <v>LK16NT2_D2+4</v>
      </c>
      <c r="F250" s="110" t="s">
        <v>3</v>
      </c>
      <c r="G250" s="53"/>
      <c r="H250" s="53" t="s">
        <v>1107</v>
      </c>
      <c r="I250" s="54" t="s">
        <v>1108</v>
      </c>
      <c r="J250" s="54" t="s">
        <v>1106</v>
      </c>
      <c r="K250" s="54"/>
      <c r="L250" s="54" t="s">
        <v>1100</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48">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10" t="s">
        <v>3</v>
      </c>
      <c r="AY250" s="63"/>
      <c r="AZ250" s="64">
        <v>240</v>
      </c>
    </row>
    <row r="251" spans="1:52" s="32" customFormat="1" ht="54" customHeight="1" x14ac:dyDescent="0.25">
      <c r="A251" s="51" t="str">
        <f t="shared" si="41"/>
        <v>LK16NT2_D3+1</v>
      </c>
      <c r="B251" s="51" t="str">
        <f t="shared" si="42"/>
        <v>LK16NT2_D3+2</v>
      </c>
      <c r="C251" s="51" t="str">
        <f t="shared" si="43"/>
        <v>LK16NT2_D3+3</v>
      </c>
      <c r="D251" s="51" t="str">
        <f t="shared" si="44"/>
        <v>LK16NT2_D3+4</v>
      </c>
      <c r="F251" s="110" t="s">
        <v>3</v>
      </c>
      <c r="G251" s="53"/>
      <c r="H251" s="53" t="s">
        <v>1109</v>
      </c>
      <c r="I251" s="54" t="s">
        <v>1110</v>
      </c>
      <c r="J251" s="54" t="s">
        <v>1111</v>
      </c>
      <c r="K251" s="54"/>
      <c r="L251" s="54" t="s">
        <v>1093</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48">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10" t="s">
        <v>3</v>
      </c>
      <c r="AY251" s="63"/>
      <c r="AZ251" s="64">
        <v>240</v>
      </c>
    </row>
    <row r="252" spans="1:52" s="32" customFormat="1" ht="54" customHeight="1" x14ac:dyDescent="0.25">
      <c r="A252" s="51" t="str">
        <f t="shared" si="41"/>
        <v>LK17NT2+1</v>
      </c>
      <c r="B252" s="51" t="str">
        <f t="shared" si="42"/>
        <v>LK17NT2+2</v>
      </c>
      <c r="C252" s="51" t="str">
        <f t="shared" si="43"/>
        <v>LK17NT2+3</v>
      </c>
      <c r="D252" s="51" t="str">
        <f t="shared" si="44"/>
        <v>LK17NT2+4</v>
      </c>
      <c r="F252" s="110" t="s">
        <v>3</v>
      </c>
      <c r="G252" s="53">
        <v>17</v>
      </c>
      <c r="H252" s="53" t="s">
        <v>1112</v>
      </c>
      <c r="I252" s="54" t="s">
        <v>1113</v>
      </c>
      <c r="J252" s="54" t="s">
        <v>1111</v>
      </c>
      <c r="K252" s="54"/>
      <c r="L252" s="54" t="s">
        <v>1114</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48"/>
      <c r="AM252" s="60"/>
      <c r="AN252" s="60"/>
      <c r="AO252" s="57">
        <f t="shared" si="40"/>
        <v>0</v>
      </c>
      <c r="AP252" s="57">
        <f t="shared" si="40"/>
        <v>0</v>
      </c>
      <c r="AQ252" s="57">
        <f t="shared" si="40"/>
        <v>0</v>
      </c>
      <c r="AR252" s="57">
        <f t="shared" si="39"/>
        <v>0</v>
      </c>
      <c r="AS252" s="57"/>
      <c r="AT252" s="57"/>
      <c r="AU252" s="57"/>
      <c r="AV252" s="57"/>
      <c r="AW252" s="62"/>
      <c r="AX252" s="110" t="s">
        <v>3</v>
      </c>
      <c r="AY252" s="63"/>
      <c r="AZ252" s="64">
        <v>240</v>
      </c>
    </row>
    <row r="253" spans="1:52" s="32" customFormat="1" ht="54" customHeight="1" x14ac:dyDescent="0.25">
      <c r="A253" s="51" t="str">
        <f t="shared" si="41"/>
        <v>LK17NT2_D1+1</v>
      </c>
      <c r="B253" s="51" t="str">
        <f t="shared" si="42"/>
        <v>LK17NT2_D1+2</v>
      </c>
      <c r="C253" s="51" t="str">
        <f t="shared" si="43"/>
        <v>LK17NT2_D1+3</v>
      </c>
      <c r="D253" s="51" t="str">
        <f t="shared" si="44"/>
        <v>LK17NT2_D1+4</v>
      </c>
      <c r="F253" s="110" t="s">
        <v>3</v>
      </c>
      <c r="G253" s="53"/>
      <c r="H253" s="53" t="s">
        <v>1115</v>
      </c>
      <c r="I253" s="54" t="s">
        <v>1116</v>
      </c>
      <c r="J253" s="54" t="s">
        <v>1114</v>
      </c>
      <c r="K253" s="54"/>
      <c r="L253" s="54" t="s">
        <v>1117</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48">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10" t="s">
        <v>3</v>
      </c>
      <c r="AY253" s="63"/>
      <c r="AZ253" s="64"/>
    </row>
    <row r="254" spans="1:52" s="32" customFormat="1" ht="47.25" x14ac:dyDescent="0.25">
      <c r="A254" s="51" t="str">
        <f t="shared" si="41"/>
        <v>LK17NT2_D2+1</v>
      </c>
      <c r="B254" s="51" t="str">
        <f t="shared" si="42"/>
        <v>LK17NT2_D2+2</v>
      </c>
      <c r="C254" s="51" t="str">
        <f t="shared" si="43"/>
        <v>LK17NT2_D2+3</v>
      </c>
      <c r="D254" s="51" t="str">
        <f t="shared" si="44"/>
        <v>LK17NT2_D2+4</v>
      </c>
      <c r="F254" s="110" t="s">
        <v>3</v>
      </c>
      <c r="G254" s="53"/>
      <c r="H254" s="53" t="s">
        <v>1118</v>
      </c>
      <c r="I254" s="54" t="s">
        <v>1119</v>
      </c>
      <c r="J254" s="54" t="s">
        <v>1114</v>
      </c>
      <c r="K254" s="54"/>
      <c r="L254" s="54" t="s">
        <v>1120</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48">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10" t="s">
        <v>3</v>
      </c>
      <c r="AY254" s="63"/>
      <c r="AZ254" s="64">
        <v>240</v>
      </c>
    </row>
    <row r="255" spans="1:52" s="32" customFormat="1" ht="47.25" x14ac:dyDescent="0.25">
      <c r="A255" s="51" t="str">
        <f t="shared" si="41"/>
        <v>LK18NT2+1</v>
      </c>
      <c r="B255" s="51" t="str">
        <f t="shared" si="42"/>
        <v>LK18NT2+2</v>
      </c>
      <c r="C255" s="51" t="str">
        <f t="shared" si="43"/>
        <v>LK18NT2+3</v>
      </c>
      <c r="D255" s="51" t="str">
        <f t="shared" si="44"/>
        <v>LK18NT2+4</v>
      </c>
      <c r="F255" s="110" t="s">
        <v>3</v>
      </c>
      <c r="G255" s="53">
        <v>18</v>
      </c>
      <c r="H255" s="53" t="s">
        <v>1121</v>
      </c>
      <c r="I255" s="54" t="s">
        <v>1122</v>
      </c>
      <c r="J255" s="54" t="s">
        <v>1123</v>
      </c>
      <c r="K255" s="54"/>
      <c r="L255" s="54" t="s">
        <v>1124</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48">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10" t="s">
        <v>3</v>
      </c>
      <c r="AY255" s="63"/>
      <c r="AZ255" s="64">
        <v>240</v>
      </c>
    </row>
    <row r="256" spans="1:52" s="32" customFormat="1" ht="34.5" customHeight="1" x14ac:dyDescent="0.25">
      <c r="A256" s="51" t="str">
        <f t="shared" si="41"/>
        <v>LK19NT2+1</v>
      </c>
      <c r="B256" s="51" t="str">
        <f t="shared" si="42"/>
        <v>LK19NT2+2</v>
      </c>
      <c r="C256" s="51" t="str">
        <f t="shared" si="43"/>
        <v>LK19NT2+3</v>
      </c>
      <c r="D256" s="51" t="str">
        <f t="shared" si="44"/>
        <v>LK19NT2+4</v>
      </c>
      <c r="F256" s="110" t="s">
        <v>3</v>
      </c>
      <c r="G256" s="53">
        <v>19</v>
      </c>
      <c r="H256" s="53" t="s">
        <v>1125</v>
      </c>
      <c r="I256" s="54" t="s">
        <v>1126</v>
      </c>
      <c r="J256" s="54" t="s">
        <v>1127</v>
      </c>
      <c r="K256" s="54"/>
      <c r="L256" s="54" t="s">
        <v>1096</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48">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56" t="s">
        <v>3</v>
      </c>
      <c r="AY256" s="150"/>
      <c r="AZ256" s="64"/>
    </row>
    <row r="257" spans="1:52" s="32" customFormat="1" ht="47.25" x14ac:dyDescent="0.25">
      <c r="A257" s="51" t="str">
        <f t="shared" si="41"/>
        <v>LK20NT1+1</v>
      </c>
      <c r="B257" s="51" t="str">
        <f t="shared" si="42"/>
        <v>LK20NT1+2</v>
      </c>
      <c r="C257" s="51" t="str">
        <f t="shared" si="43"/>
        <v>LK20NT1+3</v>
      </c>
      <c r="D257" s="51" t="str">
        <f t="shared" si="44"/>
        <v>LK20NT1+4</v>
      </c>
      <c r="F257" s="110" t="s">
        <v>3</v>
      </c>
      <c r="G257" s="53">
        <v>20</v>
      </c>
      <c r="H257" s="53" t="s">
        <v>1128</v>
      </c>
      <c r="I257" s="54" t="s">
        <v>1129</v>
      </c>
      <c r="J257" s="54" t="s">
        <v>1130</v>
      </c>
      <c r="K257" s="54"/>
      <c r="L257" s="54" t="s">
        <v>1131</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48">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10" t="s">
        <v>3</v>
      </c>
      <c r="AY257" s="63"/>
      <c r="AZ257" s="64">
        <v>240</v>
      </c>
    </row>
    <row r="258" spans="1:52" s="32" customFormat="1" ht="47.25" x14ac:dyDescent="0.25">
      <c r="A258" s="51" t="str">
        <f t="shared" si="41"/>
        <v>LK21NT2+1</v>
      </c>
      <c r="B258" s="51" t="str">
        <f t="shared" si="42"/>
        <v>LK21NT2+2</v>
      </c>
      <c r="C258" s="51" t="str">
        <f t="shared" si="43"/>
        <v>LK21NT2+3</v>
      </c>
      <c r="D258" s="51" t="str">
        <f t="shared" si="44"/>
        <v>LK21NT2+4</v>
      </c>
      <c r="F258" s="110" t="s">
        <v>3</v>
      </c>
      <c r="G258" s="53">
        <v>21</v>
      </c>
      <c r="H258" s="53" t="s">
        <v>1132</v>
      </c>
      <c r="I258" s="54" t="s">
        <v>1133</v>
      </c>
      <c r="J258" s="54" t="s">
        <v>1134</v>
      </c>
      <c r="K258" s="54"/>
      <c r="L258" s="54" t="s">
        <v>1135</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48">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10" t="s">
        <v>3</v>
      </c>
      <c r="AY258" s="63"/>
      <c r="AZ258" s="64">
        <v>240</v>
      </c>
    </row>
    <row r="259" spans="1:52" s="32" customFormat="1" x14ac:dyDescent="0.25">
      <c r="A259" s="51" t="str">
        <f t="shared" si="41"/>
        <v>LK22NT2+1</v>
      </c>
      <c r="B259" s="51" t="str">
        <f t="shared" si="42"/>
        <v>LK22NT2+2</v>
      </c>
      <c r="C259" s="51" t="str">
        <f t="shared" si="43"/>
        <v>LK22NT2+3</v>
      </c>
      <c r="D259" s="51" t="str">
        <f t="shared" si="44"/>
        <v>LK22NT2+4</v>
      </c>
      <c r="F259" s="110" t="s">
        <v>3</v>
      </c>
      <c r="G259" s="53">
        <v>22</v>
      </c>
      <c r="H259" s="53" t="s">
        <v>1136</v>
      </c>
      <c r="I259" s="54" t="s">
        <v>1131</v>
      </c>
      <c r="J259" s="54" t="s">
        <v>1134</v>
      </c>
      <c r="K259" s="54"/>
      <c r="L259" s="54" t="s">
        <v>1137</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48"/>
      <c r="AM259" s="60"/>
      <c r="AN259" s="60"/>
      <c r="AO259" s="57">
        <f t="shared" si="40"/>
        <v>0</v>
      </c>
      <c r="AP259" s="57">
        <f t="shared" si="40"/>
        <v>0</v>
      </c>
      <c r="AQ259" s="57">
        <f t="shared" si="40"/>
        <v>0</v>
      </c>
      <c r="AR259" s="57">
        <f t="shared" si="39"/>
        <v>0</v>
      </c>
      <c r="AS259" s="57"/>
      <c r="AT259" s="57"/>
      <c r="AU259" s="57"/>
      <c r="AV259" s="57"/>
      <c r="AW259" s="62"/>
      <c r="AX259" s="110" t="s">
        <v>3</v>
      </c>
      <c r="AY259" s="63"/>
      <c r="AZ259" s="64">
        <v>240</v>
      </c>
    </row>
    <row r="260" spans="1:52" s="32" customFormat="1" ht="47.25" x14ac:dyDescent="0.25">
      <c r="A260" s="51" t="str">
        <f t="shared" si="41"/>
        <v>LK22NT2_D1+1</v>
      </c>
      <c r="B260" s="51" t="str">
        <f t="shared" si="42"/>
        <v>LK22NT2_D1+2</v>
      </c>
      <c r="C260" s="51" t="str">
        <f t="shared" si="43"/>
        <v>LK22NT2_D1+3</v>
      </c>
      <c r="D260" s="51" t="str">
        <f t="shared" si="44"/>
        <v>LK22NT2_D1+4</v>
      </c>
      <c r="F260" s="110" t="s">
        <v>3</v>
      </c>
      <c r="G260" s="53"/>
      <c r="H260" s="53" t="s">
        <v>1138</v>
      </c>
      <c r="I260" s="54" t="s">
        <v>1139</v>
      </c>
      <c r="J260" s="54" t="s">
        <v>1140</v>
      </c>
      <c r="K260" s="54"/>
      <c r="L260" s="54" t="s">
        <v>1135</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48">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9" t="s">
        <v>3</v>
      </c>
      <c r="AY260" s="63"/>
      <c r="AZ260" s="64"/>
    </row>
    <row r="261" spans="1:52" s="32" customFormat="1" ht="47.25" x14ac:dyDescent="0.25">
      <c r="A261" s="51" t="str">
        <f t="shared" si="41"/>
        <v>LK22NT2_D2+1</v>
      </c>
      <c r="B261" s="51" t="str">
        <f t="shared" si="42"/>
        <v>LK22NT2_D2+2</v>
      </c>
      <c r="C261" s="51" t="str">
        <f t="shared" si="43"/>
        <v>LK22NT2_D2+3</v>
      </c>
      <c r="D261" s="51" t="str">
        <f t="shared" si="44"/>
        <v>LK22NT2_D2+4</v>
      </c>
      <c r="F261" s="110" t="s">
        <v>3</v>
      </c>
      <c r="G261" s="53"/>
      <c r="H261" s="53" t="s">
        <v>1141</v>
      </c>
      <c r="I261" s="54" t="s">
        <v>1142</v>
      </c>
      <c r="J261" s="54" t="s">
        <v>1134</v>
      </c>
      <c r="K261" s="54"/>
      <c r="L261" s="54" t="s">
        <v>1130</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48">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9" t="s">
        <v>94</v>
      </c>
      <c r="AY261" s="63"/>
      <c r="AZ261" s="64"/>
    </row>
    <row r="262" spans="1:52" s="32" customFormat="1" x14ac:dyDescent="0.25">
      <c r="A262" s="51" t="str">
        <f t="shared" si="41"/>
        <v>LK23NT2+1</v>
      </c>
      <c r="B262" s="51" t="str">
        <f t="shared" si="42"/>
        <v>LK23NT2+2</v>
      </c>
      <c r="C262" s="51" t="str">
        <f t="shared" si="43"/>
        <v>LK23NT2+3</v>
      </c>
      <c r="D262" s="51" t="str">
        <f t="shared" si="44"/>
        <v>LK23NT2+4</v>
      </c>
      <c r="F262" s="110" t="s">
        <v>3</v>
      </c>
      <c r="G262" s="53">
        <v>23</v>
      </c>
      <c r="H262" s="53" t="s">
        <v>1143</v>
      </c>
      <c r="I262" s="54" t="s">
        <v>1144</v>
      </c>
      <c r="J262" s="54" t="s">
        <v>1145</v>
      </c>
      <c r="K262" s="54"/>
      <c r="L262" s="54" t="s">
        <v>1146</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48"/>
      <c r="AM262" s="60"/>
      <c r="AN262" s="60"/>
      <c r="AO262" s="57">
        <f t="shared" si="40"/>
        <v>0</v>
      </c>
      <c r="AP262" s="57">
        <f t="shared" si="40"/>
        <v>0</v>
      </c>
      <c r="AQ262" s="57">
        <f t="shared" si="40"/>
        <v>0</v>
      </c>
      <c r="AR262" s="57">
        <f t="shared" si="39"/>
        <v>0</v>
      </c>
      <c r="AS262" s="57"/>
      <c r="AT262" s="57"/>
      <c r="AU262" s="57"/>
      <c r="AV262" s="57"/>
      <c r="AW262" s="62"/>
      <c r="AX262" s="89" t="s">
        <v>94</v>
      </c>
      <c r="AY262" s="63"/>
      <c r="AZ262" s="64"/>
    </row>
    <row r="263" spans="1:52" s="32" customFormat="1" ht="47.25" x14ac:dyDescent="0.25">
      <c r="A263" s="51" t="str">
        <f t="shared" si="41"/>
        <v>LK23NT2_D1+1</v>
      </c>
      <c r="B263" s="51" t="str">
        <f t="shared" si="42"/>
        <v>LK23NT2_D1+2</v>
      </c>
      <c r="C263" s="51" t="str">
        <f t="shared" si="43"/>
        <v>LK23NT2_D1+3</v>
      </c>
      <c r="D263" s="51" t="str">
        <f t="shared" si="44"/>
        <v>LK23NT2_D1+4</v>
      </c>
      <c r="F263" s="110" t="s">
        <v>3</v>
      </c>
      <c r="G263" s="53"/>
      <c r="H263" s="53" t="s">
        <v>1147</v>
      </c>
      <c r="I263" s="54" t="s">
        <v>1148</v>
      </c>
      <c r="J263" s="54" t="s">
        <v>1146</v>
      </c>
      <c r="K263" s="54"/>
      <c r="L263" s="54" t="s">
        <v>1130</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48">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9" t="s">
        <v>94</v>
      </c>
      <c r="AY263" s="63"/>
      <c r="AZ263" s="64">
        <v>330</v>
      </c>
    </row>
    <row r="264" spans="1:52" s="32" customFormat="1" ht="54" customHeight="1" x14ac:dyDescent="0.25">
      <c r="A264" s="51" t="str">
        <f t="shared" si="41"/>
        <v>LK23NT2_D2+1</v>
      </c>
      <c r="B264" s="51" t="str">
        <f t="shared" si="42"/>
        <v>LK23NT2_D2+2</v>
      </c>
      <c r="C264" s="51" t="str">
        <f t="shared" si="43"/>
        <v>LK23NT2_D2+3</v>
      </c>
      <c r="D264" s="51" t="str">
        <f t="shared" si="44"/>
        <v>LK23NT2_D2+4</v>
      </c>
      <c r="F264" s="110" t="s">
        <v>3</v>
      </c>
      <c r="G264" s="53"/>
      <c r="H264" s="53" t="s">
        <v>1149</v>
      </c>
      <c r="I264" s="54" t="s">
        <v>1150</v>
      </c>
      <c r="J264" s="54" t="s">
        <v>1134</v>
      </c>
      <c r="K264" s="54"/>
      <c r="L264" s="54" t="s">
        <v>1151</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48">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9" t="s">
        <v>94</v>
      </c>
      <c r="AY264" s="63"/>
      <c r="AZ264" s="64">
        <v>330</v>
      </c>
    </row>
    <row r="265" spans="1:52" s="32" customFormat="1" ht="54" customHeight="1" x14ac:dyDescent="0.25">
      <c r="A265" s="51" t="str">
        <f t="shared" si="41"/>
        <v>LK24NT2+1</v>
      </c>
      <c r="B265" s="51" t="str">
        <f t="shared" si="42"/>
        <v>LK24NT2+2</v>
      </c>
      <c r="C265" s="51" t="str">
        <f t="shared" si="43"/>
        <v>LK24NT2+3</v>
      </c>
      <c r="D265" s="51" t="str">
        <f t="shared" si="44"/>
        <v>LK24NT2+4</v>
      </c>
      <c r="F265" s="89" t="s">
        <v>3</v>
      </c>
      <c r="G265" s="53">
        <v>24</v>
      </c>
      <c r="H265" s="53" t="s">
        <v>1152</v>
      </c>
      <c r="I265" s="54" t="s">
        <v>1153</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48">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9" t="s">
        <v>94</v>
      </c>
      <c r="AY265" s="63"/>
      <c r="AZ265" s="64"/>
    </row>
    <row r="266" spans="1:52" s="178" customFormat="1" x14ac:dyDescent="0.25">
      <c r="A266" s="166" t="str">
        <f t="shared" si="41"/>
        <v>XL+1</v>
      </c>
      <c r="B266" s="166" t="str">
        <f t="shared" si="42"/>
        <v>XL+2</v>
      </c>
      <c r="C266" s="166" t="str">
        <f t="shared" si="43"/>
        <v>XL+3</v>
      </c>
      <c r="D266" s="166" t="str">
        <f t="shared" si="44"/>
        <v>XL+4</v>
      </c>
      <c r="F266" s="179" t="s">
        <v>94</v>
      </c>
      <c r="G266" s="153" t="s">
        <v>1154</v>
      </c>
      <c r="H266" s="153" t="s">
        <v>94</v>
      </c>
      <c r="I266" s="154" t="s">
        <v>1155</v>
      </c>
      <c r="J266" s="154"/>
      <c r="K266" s="154"/>
      <c r="L266" s="154"/>
      <c r="M266" s="153"/>
      <c r="N266" s="153"/>
      <c r="O266" s="153"/>
      <c r="P266" s="153"/>
      <c r="Q266" s="168"/>
      <c r="R266" s="168"/>
      <c r="S266" s="168"/>
      <c r="T266" s="168"/>
      <c r="U266" s="169"/>
      <c r="V266" s="170"/>
      <c r="W266" s="170"/>
      <c r="X266" s="170"/>
      <c r="Y266" s="170"/>
      <c r="Z266" s="171"/>
      <c r="AA266" s="171"/>
      <c r="AB266" s="171"/>
      <c r="AC266" s="171"/>
      <c r="AD266" s="170"/>
      <c r="AE266" s="170"/>
      <c r="AF266" s="170"/>
      <c r="AG266" s="170"/>
      <c r="AH266" s="172"/>
      <c r="AI266" s="172"/>
      <c r="AJ266" s="172"/>
      <c r="AK266" s="172"/>
      <c r="AL266" s="148">
        <f>AVERAGE(AL269:AL533)</f>
        <v>4.7793889545201642</v>
      </c>
      <c r="AM266" s="173"/>
      <c r="AN266" s="174">
        <f>ROUNDDOWN(AL266*$AN$10/$AL$10,1)</f>
        <v>2.7</v>
      </c>
      <c r="AO266" s="57">
        <f t="shared" si="40"/>
        <v>0</v>
      </c>
      <c r="AP266" s="57">
        <f t="shared" si="40"/>
        <v>0</v>
      </c>
      <c r="AQ266" s="57">
        <f t="shared" si="40"/>
        <v>0</v>
      </c>
      <c r="AR266" s="57">
        <f t="shared" si="40"/>
        <v>0</v>
      </c>
      <c r="AS266" s="57"/>
      <c r="AT266" s="57"/>
      <c r="AU266" s="57"/>
      <c r="AV266" s="57"/>
      <c r="AW266" s="175"/>
      <c r="AX266" s="179" t="s">
        <v>94</v>
      </c>
      <c r="AY266" s="176"/>
      <c r="AZ266" s="177">
        <v>330</v>
      </c>
    </row>
    <row r="267" spans="1:52" s="32" customFormat="1" ht="31.5" x14ac:dyDescent="0.25">
      <c r="A267" s="51" t="str">
        <f t="shared" si="41"/>
        <v>XL1NT1+1</v>
      </c>
      <c r="B267" s="51" t="str">
        <f t="shared" si="42"/>
        <v>XL1NT1+2</v>
      </c>
      <c r="C267" s="51" t="str">
        <f t="shared" si="43"/>
        <v>XL1NT1+3</v>
      </c>
      <c r="D267" s="51" t="str">
        <f t="shared" si="44"/>
        <v>XL1NT1+4</v>
      </c>
      <c r="F267" s="89" t="s">
        <v>94</v>
      </c>
      <c r="G267" s="53">
        <v>1</v>
      </c>
      <c r="H267" s="54" t="s">
        <v>1156</v>
      </c>
      <c r="I267" s="54" t="s">
        <v>144</v>
      </c>
      <c r="J267" s="54" t="s">
        <v>1157</v>
      </c>
      <c r="K267" s="54"/>
      <c r="L267" s="54" t="s">
        <v>1158</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48"/>
      <c r="AM267" s="60"/>
      <c r="AN267" s="60"/>
      <c r="AO267" s="57">
        <f t="shared" ref="AO267:AR330" si="52">M267*$AN267</f>
        <v>0</v>
      </c>
      <c r="AP267" s="57">
        <f t="shared" si="52"/>
        <v>0</v>
      </c>
      <c r="AQ267" s="57">
        <f t="shared" si="52"/>
        <v>0</v>
      </c>
      <c r="AR267" s="57">
        <f t="shared" si="52"/>
        <v>0</v>
      </c>
      <c r="AS267" s="57"/>
      <c r="AT267" s="57"/>
      <c r="AU267" s="57"/>
      <c r="AV267" s="57"/>
      <c r="AW267" s="62"/>
      <c r="AX267" s="89" t="s">
        <v>94</v>
      </c>
      <c r="AY267" s="63"/>
      <c r="AZ267" s="64">
        <v>330</v>
      </c>
    </row>
    <row r="268" spans="1:52" s="32" customFormat="1" ht="75" customHeight="1" x14ac:dyDescent="0.25">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9" t="s">
        <v>94</v>
      </c>
      <c r="G268" s="53" t="s">
        <v>1159</v>
      </c>
      <c r="H268" s="54" t="s">
        <v>1160</v>
      </c>
      <c r="I268" s="54" t="s">
        <v>1161</v>
      </c>
      <c r="J268" s="54" t="s">
        <v>1162</v>
      </c>
      <c r="K268" s="54"/>
      <c r="L268" s="54" t="s">
        <v>1163</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48"/>
      <c r="AM268" s="60"/>
      <c r="AN268" s="60"/>
      <c r="AO268" s="57">
        <f t="shared" si="52"/>
        <v>0</v>
      </c>
      <c r="AP268" s="57">
        <f t="shared" si="52"/>
        <v>0</v>
      </c>
      <c r="AQ268" s="57">
        <f t="shared" si="52"/>
        <v>0</v>
      </c>
      <c r="AR268" s="57">
        <f t="shared" si="52"/>
        <v>0</v>
      </c>
      <c r="AS268" s="57"/>
      <c r="AT268" s="57"/>
      <c r="AU268" s="57"/>
      <c r="AV268" s="57"/>
      <c r="AW268" s="62"/>
      <c r="AX268" s="89" t="s">
        <v>94</v>
      </c>
      <c r="AY268" s="63"/>
      <c r="AZ268" s="64">
        <v>330</v>
      </c>
    </row>
    <row r="269" spans="1:52" s="32" customFormat="1" ht="63" x14ac:dyDescent="0.25">
      <c r="A269" s="51" t="str">
        <f t="shared" si="53"/>
        <v>XL1NT1_D1+1</v>
      </c>
      <c r="B269" s="51" t="str">
        <f t="shared" si="54"/>
        <v>XL1NT1_D1+2</v>
      </c>
      <c r="C269" s="51" t="str">
        <f t="shared" si="55"/>
        <v>XL1NT1_D1+3</v>
      </c>
      <c r="D269" s="51" t="str">
        <f t="shared" si="56"/>
        <v>XL1NT1_D1+4</v>
      </c>
      <c r="F269" s="89" t="s">
        <v>94</v>
      </c>
      <c r="G269" s="41"/>
      <c r="H269" s="54" t="s">
        <v>1164</v>
      </c>
      <c r="I269" s="54" t="s">
        <v>1165</v>
      </c>
      <c r="J269" s="54" t="s">
        <v>1166</v>
      </c>
      <c r="K269" s="54"/>
      <c r="L269" s="54" t="s">
        <v>1167</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48">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9" t="s">
        <v>94</v>
      </c>
      <c r="AY269" s="63"/>
      <c r="AZ269" s="64"/>
    </row>
    <row r="270" spans="1:52" s="32" customFormat="1" ht="63" x14ac:dyDescent="0.25">
      <c r="A270" s="51" t="str">
        <f t="shared" si="53"/>
        <v>XL1NT1_D2+1</v>
      </c>
      <c r="B270" s="51" t="str">
        <f t="shared" si="54"/>
        <v>XL1NT1_D2+2</v>
      </c>
      <c r="C270" s="51" t="str">
        <f t="shared" si="55"/>
        <v>XL1NT1_D2+3</v>
      </c>
      <c r="D270" s="51" t="str">
        <f t="shared" si="56"/>
        <v>XL1NT1_D2+4</v>
      </c>
      <c r="F270" s="89" t="s">
        <v>94</v>
      </c>
      <c r="G270" s="41"/>
      <c r="H270" s="54" t="s">
        <v>1168</v>
      </c>
      <c r="I270" s="54" t="s">
        <v>1169</v>
      </c>
      <c r="J270" s="54" t="s">
        <v>1170</v>
      </c>
      <c r="K270" s="54"/>
      <c r="L270" s="54" t="s">
        <v>1171</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48">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9" t="s">
        <v>94</v>
      </c>
      <c r="AY270" s="63"/>
      <c r="AZ270" s="64">
        <v>300</v>
      </c>
    </row>
    <row r="271" spans="1:52" s="32" customFormat="1" ht="54" customHeight="1" x14ac:dyDescent="0.25">
      <c r="A271" s="51" t="str">
        <f t="shared" si="53"/>
        <v>XL1NT1_baohoa+1</v>
      </c>
      <c r="B271" s="51" t="str">
        <f t="shared" si="54"/>
        <v>XL1NT1_baohoa+2</v>
      </c>
      <c r="C271" s="51" t="str">
        <f t="shared" si="55"/>
        <v>XL1NT1_baohoa+3</v>
      </c>
      <c r="D271" s="51" t="str">
        <f t="shared" si="56"/>
        <v>XL1NT1_baohoa+4</v>
      </c>
      <c r="F271" s="89" t="s">
        <v>94</v>
      </c>
      <c r="G271" s="53" t="s">
        <v>1172</v>
      </c>
      <c r="H271" s="54" t="s">
        <v>1173</v>
      </c>
      <c r="I271" s="54" t="s">
        <v>1174</v>
      </c>
      <c r="J271" s="54" t="s">
        <v>1170</v>
      </c>
      <c r="K271" s="54"/>
      <c r="L271" s="54" t="s">
        <v>1175</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48"/>
      <c r="AM271" s="60"/>
      <c r="AN271" s="60"/>
      <c r="AO271" s="57">
        <f t="shared" si="52"/>
        <v>0</v>
      </c>
      <c r="AP271" s="57">
        <f t="shared" si="52"/>
        <v>0</v>
      </c>
      <c r="AQ271" s="57">
        <f t="shared" si="52"/>
        <v>0</v>
      </c>
      <c r="AR271" s="57">
        <f t="shared" si="52"/>
        <v>0</v>
      </c>
      <c r="AS271" s="57"/>
      <c r="AT271" s="57"/>
      <c r="AU271" s="57"/>
      <c r="AV271" s="57"/>
      <c r="AW271" s="62"/>
      <c r="AX271" s="89" t="s">
        <v>94</v>
      </c>
      <c r="AY271" s="63"/>
      <c r="AZ271" s="64">
        <v>300</v>
      </c>
    </row>
    <row r="272" spans="1:52" s="32" customFormat="1" ht="54" customHeight="1" x14ac:dyDescent="0.25">
      <c r="A272" s="51" t="str">
        <f t="shared" si="53"/>
        <v>XL1NT1_D3+1</v>
      </c>
      <c r="B272" s="51" t="str">
        <f t="shared" si="54"/>
        <v>XL1NT1_D3+2</v>
      </c>
      <c r="C272" s="51" t="str">
        <f t="shared" si="55"/>
        <v>XL1NT1_D3+3</v>
      </c>
      <c r="D272" s="51" t="str">
        <f t="shared" si="56"/>
        <v>XL1NT1_D3+4</v>
      </c>
      <c r="F272" s="89" t="s">
        <v>94</v>
      </c>
      <c r="G272" s="53"/>
      <c r="H272" s="54" t="s">
        <v>1176</v>
      </c>
      <c r="I272" s="54" t="s">
        <v>1177</v>
      </c>
      <c r="J272" s="54" t="s">
        <v>1178</v>
      </c>
      <c r="K272" s="54"/>
      <c r="L272" s="54" t="s">
        <v>1179</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48">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9" t="s">
        <v>94</v>
      </c>
      <c r="AY272" s="63"/>
      <c r="AZ272" s="64"/>
    </row>
    <row r="273" spans="1:52" s="32" customFormat="1" ht="47.25" x14ac:dyDescent="0.25">
      <c r="A273" s="51" t="str">
        <f t="shared" si="53"/>
        <v>XL1NT1_D4+1</v>
      </c>
      <c r="B273" s="51" t="str">
        <f t="shared" si="54"/>
        <v>XL1NT1_D4+2</v>
      </c>
      <c r="C273" s="51" t="str">
        <f t="shared" si="55"/>
        <v>XL1NT1_D4+3</v>
      </c>
      <c r="D273" s="51" t="str">
        <f t="shared" si="56"/>
        <v>XL1NT1_D4+4</v>
      </c>
      <c r="F273" s="89" t="s">
        <v>94</v>
      </c>
      <c r="G273" s="41"/>
      <c r="H273" s="54" t="s">
        <v>1180</v>
      </c>
      <c r="I273" s="54" t="s">
        <v>1181</v>
      </c>
      <c r="J273" s="54" t="s">
        <v>1182</v>
      </c>
      <c r="K273" s="54"/>
      <c r="L273" s="54" t="s">
        <v>1171</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48">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9" t="s">
        <v>94</v>
      </c>
      <c r="AY273" s="63"/>
      <c r="AZ273" s="64">
        <v>330</v>
      </c>
    </row>
    <row r="274" spans="1:52" s="32" customFormat="1" ht="54" customHeight="1" x14ac:dyDescent="0.25">
      <c r="A274" s="51" t="str">
        <f t="shared" si="53"/>
        <v>XL1NT1_D5+1</v>
      </c>
      <c r="B274" s="51" t="str">
        <f t="shared" si="54"/>
        <v>XL1NT1_D5+2</v>
      </c>
      <c r="C274" s="51" t="str">
        <f t="shared" si="55"/>
        <v>XL1NT1_D5+3</v>
      </c>
      <c r="D274" s="51" t="str">
        <f t="shared" si="56"/>
        <v>XL1NT1_D5+4</v>
      </c>
      <c r="F274" s="89" t="s">
        <v>94</v>
      </c>
      <c r="G274" s="53"/>
      <c r="H274" s="54" t="s">
        <v>1183</v>
      </c>
      <c r="I274" s="54" t="s">
        <v>1184</v>
      </c>
      <c r="J274" s="54" t="s">
        <v>1185</v>
      </c>
      <c r="K274" s="54"/>
      <c r="L274" s="54" t="s">
        <v>1186</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48">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9" t="s">
        <v>94</v>
      </c>
      <c r="AY274" s="63"/>
      <c r="AZ274" s="64">
        <v>330</v>
      </c>
    </row>
    <row r="275" spans="1:52" s="32" customFormat="1" ht="54" customHeight="1" x14ac:dyDescent="0.25">
      <c r="A275" s="51" t="str">
        <f t="shared" si="53"/>
        <v>XL1NT1_xuanphu+1</v>
      </c>
      <c r="B275" s="51" t="str">
        <f t="shared" si="54"/>
        <v>XL1NT1_xuanphu+2</v>
      </c>
      <c r="C275" s="51" t="str">
        <f t="shared" si="55"/>
        <v>XL1NT1_xuanphu+3</v>
      </c>
      <c r="D275" s="51" t="str">
        <f t="shared" si="56"/>
        <v>XL1NT1_xuanphu+4</v>
      </c>
      <c r="F275" s="89" t="s">
        <v>94</v>
      </c>
      <c r="G275" s="53" t="s">
        <v>1187</v>
      </c>
      <c r="H275" s="54" t="s">
        <v>1188</v>
      </c>
      <c r="I275" s="54" t="s">
        <v>1189</v>
      </c>
      <c r="J275" s="54" t="s">
        <v>1190</v>
      </c>
      <c r="K275" s="54"/>
      <c r="L275" s="54" t="s">
        <v>1191</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48"/>
      <c r="AM275" s="60"/>
      <c r="AN275" s="60"/>
      <c r="AO275" s="57">
        <f t="shared" si="52"/>
        <v>0</v>
      </c>
      <c r="AP275" s="57">
        <f t="shared" si="52"/>
        <v>0</v>
      </c>
      <c r="AQ275" s="57">
        <f t="shared" si="52"/>
        <v>0</v>
      </c>
      <c r="AR275" s="57">
        <f t="shared" si="52"/>
        <v>0</v>
      </c>
      <c r="AS275" s="57"/>
      <c r="AT275" s="57"/>
      <c r="AU275" s="57"/>
      <c r="AV275" s="57"/>
      <c r="AW275" s="62"/>
      <c r="AX275" s="89" t="s">
        <v>94</v>
      </c>
      <c r="AY275" s="63"/>
      <c r="AZ275" s="64">
        <v>330</v>
      </c>
    </row>
    <row r="276" spans="1:52" s="32" customFormat="1" ht="54" customHeight="1" x14ac:dyDescent="0.25">
      <c r="A276" s="51" t="str">
        <f t="shared" si="53"/>
        <v>XL1NT1_D6+1</v>
      </c>
      <c r="B276" s="51" t="str">
        <f t="shared" si="54"/>
        <v>XL1NT1_D6+2</v>
      </c>
      <c r="C276" s="51" t="str">
        <f t="shared" si="55"/>
        <v>XL1NT1_D6+3</v>
      </c>
      <c r="D276" s="51" t="str">
        <f t="shared" si="56"/>
        <v>XL1NT1_D6+4</v>
      </c>
      <c r="F276" s="89" t="s">
        <v>94</v>
      </c>
      <c r="G276" s="53"/>
      <c r="H276" s="54" t="s">
        <v>1192</v>
      </c>
      <c r="I276" s="54" t="s">
        <v>1193</v>
      </c>
      <c r="J276" s="54" t="s">
        <v>1194</v>
      </c>
      <c r="K276" s="54"/>
      <c r="L276" s="54" t="s">
        <v>1195</v>
      </c>
      <c r="M276" s="91">
        <v>2800</v>
      </c>
      <c r="N276" s="91">
        <v>1200</v>
      </c>
      <c r="O276" s="90">
        <v>650</v>
      </c>
      <c r="P276" s="90">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48">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9" t="s">
        <v>94</v>
      </c>
      <c r="AY276" s="63"/>
      <c r="AZ276" s="64"/>
    </row>
    <row r="277" spans="1:52" s="32" customFormat="1" ht="47.25" x14ac:dyDescent="0.25">
      <c r="A277" s="51" t="str">
        <f t="shared" si="53"/>
        <v>XL1NT1_D7+1</v>
      </c>
      <c r="B277" s="51" t="str">
        <f t="shared" si="54"/>
        <v>XL1NT1_D7+2</v>
      </c>
      <c r="C277" s="51" t="str">
        <f t="shared" si="55"/>
        <v>XL1NT1_D7+3</v>
      </c>
      <c r="D277" s="51" t="str">
        <f t="shared" si="56"/>
        <v>XL1NT1_D7+4</v>
      </c>
      <c r="F277" s="89" t="s">
        <v>94</v>
      </c>
      <c r="G277" s="41"/>
      <c r="H277" s="54" t="s">
        <v>1196</v>
      </c>
      <c r="I277" s="54" t="s">
        <v>1197</v>
      </c>
      <c r="J277" s="54" t="s">
        <v>1198</v>
      </c>
      <c r="K277" s="54"/>
      <c r="L277" s="54" t="s">
        <v>1199</v>
      </c>
      <c r="M277" s="90">
        <v>2600</v>
      </c>
      <c r="N277" s="90">
        <v>1200</v>
      </c>
      <c r="O277" s="90">
        <v>650</v>
      </c>
      <c r="P277" s="90">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48">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9" t="s">
        <v>94</v>
      </c>
      <c r="AY277" s="63"/>
      <c r="AZ277" s="64">
        <v>330</v>
      </c>
    </row>
    <row r="278" spans="1:52" s="32" customFormat="1" ht="31.5" x14ac:dyDescent="0.25">
      <c r="A278" s="51" t="str">
        <f t="shared" si="53"/>
        <v>XL1NT1_suoicat+1</v>
      </c>
      <c r="B278" s="51" t="str">
        <f t="shared" si="54"/>
        <v>XL1NT1_suoicat+2</v>
      </c>
      <c r="C278" s="51" t="str">
        <f t="shared" si="55"/>
        <v>XL1NT1_suoicat+3</v>
      </c>
      <c r="D278" s="51" t="str">
        <f t="shared" si="56"/>
        <v>XL1NT1_suoicat+4</v>
      </c>
      <c r="F278" s="89" t="s">
        <v>94</v>
      </c>
      <c r="G278" s="53" t="s">
        <v>1200</v>
      </c>
      <c r="H278" s="54" t="s">
        <v>1201</v>
      </c>
      <c r="I278" s="54" t="s">
        <v>1202</v>
      </c>
      <c r="J278" s="54" t="s">
        <v>1203</v>
      </c>
      <c r="K278" s="54"/>
      <c r="L278" s="54" t="s">
        <v>1204</v>
      </c>
      <c r="M278" s="91"/>
      <c r="N278" s="91"/>
      <c r="O278" s="90"/>
      <c r="P278" s="90"/>
      <c r="Q278" s="55"/>
      <c r="R278" s="55"/>
      <c r="S278" s="55"/>
      <c r="T278" s="55"/>
      <c r="U278" s="56"/>
      <c r="V278" s="57"/>
      <c r="W278" s="57"/>
      <c r="X278" s="57"/>
      <c r="Y278" s="57"/>
      <c r="Z278" s="58"/>
      <c r="AA278" s="58"/>
      <c r="AB278" s="58"/>
      <c r="AC278" s="58"/>
      <c r="AD278" s="57"/>
      <c r="AE278" s="57"/>
      <c r="AF278" s="57"/>
      <c r="AG278" s="57"/>
      <c r="AH278" s="59"/>
      <c r="AI278" s="59"/>
      <c r="AJ278" s="59"/>
      <c r="AK278" s="59"/>
      <c r="AL278" s="148"/>
      <c r="AM278" s="60"/>
      <c r="AN278" s="60"/>
      <c r="AO278" s="57">
        <f t="shared" si="52"/>
        <v>0</v>
      </c>
      <c r="AP278" s="57">
        <f t="shared" si="52"/>
        <v>0</v>
      </c>
      <c r="AQ278" s="57">
        <f t="shared" si="52"/>
        <v>0</v>
      </c>
      <c r="AR278" s="57">
        <f t="shared" si="52"/>
        <v>0</v>
      </c>
      <c r="AS278" s="57"/>
      <c r="AT278" s="57"/>
      <c r="AU278" s="57"/>
      <c r="AV278" s="57"/>
      <c r="AW278" s="62"/>
      <c r="AX278" s="89" t="s">
        <v>94</v>
      </c>
      <c r="AY278" s="63"/>
      <c r="AZ278" s="64">
        <v>330</v>
      </c>
    </row>
    <row r="279" spans="1:52" s="32" customFormat="1" ht="31.5" x14ac:dyDescent="0.25">
      <c r="A279" s="51" t="str">
        <f t="shared" si="53"/>
        <v>XL1NT1_D8+1</v>
      </c>
      <c r="B279" s="51" t="str">
        <f t="shared" si="54"/>
        <v>XL1NT1_D8+2</v>
      </c>
      <c r="C279" s="51" t="str">
        <f t="shared" si="55"/>
        <v>XL1NT1_D8+3</v>
      </c>
      <c r="D279" s="51" t="str">
        <f t="shared" si="56"/>
        <v>XL1NT1_D8+4</v>
      </c>
      <c r="F279" s="89" t="s">
        <v>94</v>
      </c>
      <c r="G279" s="53"/>
      <c r="H279" s="54" t="s">
        <v>143</v>
      </c>
      <c r="I279" s="54" t="s">
        <v>1205</v>
      </c>
      <c r="J279" s="54" t="s">
        <v>1206</v>
      </c>
      <c r="K279" s="54"/>
      <c r="L279" s="54" t="s">
        <v>1207</v>
      </c>
      <c r="M279" s="91">
        <v>3500</v>
      </c>
      <c r="N279" s="91">
        <v>1200</v>
      </c>
      <c r="O279" s="90">
        <v>700</v>
      </c>
      <c r="P279" s="90">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48">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9" t="s">
        <v>94</v>
      </c>
      <c r="AY279" s="63"/>
      <c r="AZ279" s="64">
        <v>330</v>
      </c>
    </row>
    <row r="280" spans="1:52" s="32" customFormat="1" ht="47.25" x14ac:dyDescent="0.25">
      <c r="A280" s="51" t="str">
        <f t="shared" si="53"/>
        <v>XL1NT1_D9+1</v>
      </c>
      <c r="B280" s="51" t="str">
        <f t="shared" si="54"/>
        <v>XL1NT1_D9+2</v>
      </c>
      <c r="C280" s="51" t="str">
        <f t="shared" si="55"/>
        <v>XL1NT1_D9+3</v>
      </c>
      <c r="D280" s="51" t="str">
        <f t="shared" si="56"/>
        <v>XL1NT1_D9+4</v>
      </c>
      <c r="F280" s="89" t="s">
        <v>94</v>
      </c>
      <c r="G280" s="41"/>
      <c r="H280" s="54" t="s">
        <v>145</v>
      </c>
      <c r="I280" s="54" t="s">
        <v>1208</v>
      </c>
      <c r="J280" s="54" t="s">
        <v>1209</v>
      </c>
      <c r="K280" s="54"/>
      <c r="L280" s="54" t="s">
        <v>1210</v>
      </c>
      <c r="M280" s="91">
        <v>3200</v>
      </c>
      <c r="N280" s="91">
        <v>1200</v>
      </c>
      <c r="O280" s="90">
        <v>700</v>
      </c>
      <c r="P280" s="90">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48">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9" t="s">
        <v>94</v>
      </c>
      <c r="AY280" s="63"/>
      <c r="AZ280" s="64"/>
    </row>
    <row r="281" spans="1:52" s="32" customFormat="1" ht="47.25" x14ac:dyDescent="0.25">
      <c r="A281" s="51" t="str">
        <f t="shared" si="53"/>
        <v>XL1NT1_D10+1</v>
      </c>
      <c r="B281" s="51" t="str">
        <f t="shared" si="54"/>
        <v>XL1NT1_D10+2</v>
      </c>
      <c r="C281" s="51" t="str">
        <f t="shared" si="55"/>
        <v>XL1NT1_D10+3</v>
      </c>
      <c r="D281" s="51" t="str">
        <f t="shared" si="56"/>
        <v>XL1NT1_D10+4</v>
      </c>
      <c r="F281" s="89" t="s">
        <v>94</v>
      </c>
      <c r="G281" s="53"/>
      <c r="H281" s="54" t="s">
        <v>1211</v>
      </c>
      <c r="I281" s="54" t="s">
        <v>1212</v>
      </c>
      <c r="J281" s="54" t="s">
        <v>1213</v>
      </c>
      <c r="K281" s="54"/>
      <c r="L281" s="54" t="s">
        <v>1214</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48">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9" t="s">
        <v>94</v>
      </c>
      <c r="AY281" s="63"/>
      <c r="AZ281" s="64">
        <v>300</v>
      </c>
    </row>
    <row r="282" spans="1:52" s="32" customFormat="1" ht="31.5" x14ac:dyDescent="0.25">
      <c r="A282" s="51" t="str">
        <f t="shared" si="53"/>
        <v>XL1NT1_xuanhiep+1</v>
      </c>
      <c r="B282" s="51" t="str">
        <f t="shared" si="54"/>
        <v>XL1NT1_xuanhiep+2</v>
      </c>
      <c r="C282" s="51" t="str">
        <f t="shared" si="55"/>
        <v>XL1NT1_xuanhiep+3</v>
      </c>
      <c r="D282" s="51" t="str">
        <f t="shared" si="56"/>
        <v>XL1NT1_xuanhiep+4</v>
      </c>
      <c r="F282" s="89" t="s">
        <v>94</v>
      </c>
      <c r="G282" s="53" t="s">
        <v>1215</v>
      </c>
      <c r="H282" s="54" t="s">
        <v>1216</v>
      </c>
      <c r="I282" s="54" t="s">
        <v>1217</v>
      </c>
      <c r="J282" s="54" t="s">
        <v>1213</v>
      </c>
      <c r="K282" s="54"/>
      <c r="L282" s="54" t="s">
        <v>1218</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48"/>
      <c r="AM282" s="60"/>
      <c r="AN282" s="60"/>
      <c r="AO282" s="57">
        <f t="shared" si="52"/>
        <v>0</v>
      </c>
      <c r="AP282" s="57">
        <f t="shared" si="52"/>
        <v>0</v>
      </c>
      <c r="AQ282" s="57">
        <f t="shared" si="52"/>
        <v>0</v>
      </c>
      <c r="AR282" s="57">
        <f t="shared" si="52"/>
        <v>0</v>
      </c>
      <c r="AS282" s="57"/>
      <c r="AT282" s="57"/>
      <c r="AU282" s="57"/>
      <c r="AV282" s="57"/>
      <c r="AW282" s="62"/>
      <c r="AX282" s="89" t="s">
        <v>94</v>
      </c>
      <c r="AY282" s="63"/>
      <c r="AZ282" s="64">
        <v>300</v>
      </c>
    </row>
    <row r="283" spans="1:52" s="32" customFormat="1" ht="47.25" x14ac:dyDescent="0.25">
      <c r="A283" s="51" t="str">
        <f t="shared" si="53"/>
        <v>XL1NT1_D11+1</v>
      </c>
      <c r="B283" s="51" t="str">
        <f t="shared" si="54"/>
        <v>XL1NT1_D11+2</v>
      </c>
      <c r="C283" s="51" t="str">
        <f t="shared" si="55"/>
        <v>XL1NT1_D11+3</v>
      </c>
      <c r="D283" s="51" t="str">
        <f t="shared" si="56"/>
        <v>XL1NT1_D11+4</v>
      </c>
      <c r="F283" s="89" t="s">
        <v>94</v>
      </c>
      <c r="G283" s="53"/>
      <c r="H283" s="54" t="s">
        <v>1219</v>
      </c>
      <c r="I283" s="54" t="s">
        <v>1220</v>
      </c>
      <c r="J283" s="54" t="s">
        <v>1221</v>
      </c>
      <c r="K283" s="54"/>
      <c r="L283" s="54" t="s">
        <v>1222</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48">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9" t="s">
        <v>94</v>
      </c>
      <c r="AY283" s="63"/>
      <c r="AZ283" s="64">
        <v>300</v>
      </c>
    </row>
    <row r="284" spans="1:52" s="32" customFormat="1" ht="47.25" x14ac:dyDescent="0.25">
      <c r="A284" s="51" t="str">
        <f t="shared" si="53"/>
        <v>XL1NT1_D12+1</v>
      </c>
      <c r="B284" s="51" t="str">
        <f t="shared" si="54"/>
        <v>XL1NT1_D12+2</v>
      </c>
      <c r="C284" s="51" t="str">
        <f t="shared" si="55"/>
        <v>XL1NT1_D12+3</v>
      </c>
      <c r="D284" s="51" t="str">
        <f t="shared" si="56"/>
        <v>XL1NT1_D12+4</v>
      </c>
      <c r="F284" s="89" t="s">
        <v>94</v>
      </c>
      <c r="G284" s="41"/>
      <c r="H284" s="54" t="s">
        <v>146</v>
      </c>
      <c r="I284" s="54" t="s">
        <v>1223</v>
      </c>
      <c r="J284" s="54" t="s">
        <v>1224</v>
      </c>
      <c r="K284" s="54"/>
      <c r="L284" s="54" t="s">
        <v>1214</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48">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9" t="s">
        <v>94</v>
      </c>
      <c r="AY284" s="63"/>
      <c r="AZ284" s="64">
        <v>300</v>
      </c>
    </row>
    <row r="285" spans="1:52" s="32" customFormat="1" ht="47.25" x14ac:dyDescent="0.25">
      <c r="A285" s="51" t="str">
        <f t="shared" si="53"/>
        <v>XL1NT1_D13+1</v>
      </c>
      <c r="B285" s="51" t="str">
        <f t="shared" si="54"/>
        <v>XL1NT1_D13+2</v>
      </c>
      <c r="C285" s="51" t="str">
        <f t="shared" si="55"/>
        <v>XL1NT1_D13+3</v>
      </c>
      <c r="D285" s="51" t="str">
        <f t="shared" si="56"/>
        <v>XL1NT1_D13+4</v>
      </c>
      <c r="F285" s="89" t="s">
        <v>94</v>
      </c>
      <c r="G285" s="53"/>
      <c r="H285" s="54" t="s">
        <v>1225</v>
      </c>
      <c r="I285" s="54" t="s">
        <v>1226</v>
      </c>
      <c r="J285" s="54" t="s">
        <v>1213</v>
      </c>
      <c r="K285" s="54"/>
      <c r="L285" s="54" t="s">
        <v>1227</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48">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9" t="s">
        <v>94</v>
      </c>
      <c r="AY285" s="63"/>
      <c r="AZ285" s="64"/>
    </row>
    <row r="286" spans="1:52" s="32" customFormat="1" ht="31.5" x14ac:dyDescent="0.25">
      <c r="A286" s="51" t="str">
        <f t="shared" si="53"/>
        <v>XL1NT1_xuantam+1</v>
      </c>
      <c r="B286" s="51" t="str">
        <f t="shared" si="54"/>
        <v>XL1NT1_xuantam+2</v>
      </c>
      <c r="C286" s="51" t="str">
        <f t="shared" si="55"/>
        <v>XL1NT1_xuantam+3</v>
      </c>
      <c r="D286" s="51" t="str">
        <f t="shared" si="56"/>
        <v>XL1NT1_xuantam+4</v>
      </c>
      <c r="F286" s="89" t="s">
        <v>94</v>
      </c>
      <c r="G286" s="53" t="s">
        <v>1228</v>
      </c>
      <c r="H286" s="54" t="s">
        <v>1229</v>
      </c>
      <c r="I286" s="54" t="s">
        <v>1230</v>
      </c>
      <c r="J286" s="54" t="s">
        <v>1213</v>
      </c>
      <c r="K286" s="54"/>
      <c r="L286" s="54" t="s">
        <v>1231</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48"/>
      <c r="AM286" s="60"/>
      <c r="AN286" s="60"/>
      <c r="AO286" s="57">
        <f t="shared" si="52"/>
        <v>0</v>
      </c>
      <c r="AP286" s="57">
        <f t="shared" si="52"/>
        <v>0</v>
      </c>
      <c r="AQ286" s="57">
        <f t="shared" si="52"/>
        <v>0</v>
      </c>
      <c r="AR286" s="57">
        <f t="shared" si="52"/>
        <v>0</v>
      </c>
      <c r="AS286" s="57"/>
      <c r="AT286" s="57"/>
      <c r="AU286" s="57"/>
      <c r="AV286" s="57"/>
      <c r="AW286" s="62"/>
      <c r="AX286" s="89" t="s">
        <v>94</v>
      </c>
      <c r="AY286" s="63"/>
      <c r="AZ286" s="64">
        <v>300</v>
      </c>
    </row>
    <row r="287" spans="1:52" s="32" customFormat="1" ht="47.25" x14ac:dyDescent="0.25">
      <c r="A287" s="51" t="str">
        <f t="shared" si="53"/>
        <v>XL1NT1_D14+1</v>
      </c>
      <c r="B287" s="51" t="str">
        <f t="shared" si="54"/>
        <v>XL1NT1_D14+2</v>
      </c>
      <c r="C287" s="51" t="str">
        <f t="shared" si="55"/>
        <v>XL1NT1_D14+3</v>
      </c>
      <c r="D287" s="51" t="str">
        <f t="shared" si="56"/>
        <v>XL1NT1_D14+4</v>
      </c>
      <c r="F287" s="89" t="s">
        <v>94</v>
      </c>
      <c r="G287" s="53"/>
      <c r="H287" s="54" t="s">
        <v>1232</v>
      </c>
      <c r="I287" s="54" t="s">
        <v>1233</v>
      </c>
      <c r="J287" s="54" t="s">
        <v>1234</v>
      </c>
      <c r="K287" s="54"/>
      <c r="L287" s="54" t="s">
        <v>1235</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48">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9" t="s">
        <v>94</v>
      </c>
      <c r="AY287" s="63"/>
      <c r="AZ287" s="64">
        <v>300</v>
      </c>
    </row>
    <row r="288" spans="1:52" s="32" customFormat="1" ht="47.25" x14ac:dyDescent="0.25">
      <c r="A288" s="51" t="str">
        <f t="shared" si="53"/>
        <v>XL1NT1_D15+1</v>
      </c>
      <c r="B288" s="51" t="str">
        <f t="shared" si="54"/>
        <v>XL1NT1_D15+2</v>
      </c>
      <c r="C288" s="51" t="str">
        <f t="shared" si="55"/>
        <v>XL1NT1_D15+3</v>
      </c>
      <c r="D288" s="51" t="str">
        <f t="shared" si="56"/>
        <v>XL1NT1_D15+4</v>
      </c>
      <c r="F288" s="89" t="s">
        <v>94</v>
      </c>
      <c r="G288" s="41"/>
      <c r="H288" s="54" t="s">
        <v>1236</v>
      </c>
      <c r="I288" s="54" t="s">
        <v>1237</v>
      </c>
      <c r="J288" s="54" t="s">
        <v>1238</v>
      </c>
      <c r="K288" s="54"/>
      <c r="L288" s="54" t="s">
        <v>1239</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48">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9" t="s">
        <v>94</v>
      </c>
      <c r="AY288" s="63"/>
      <c r="AZ288" s="64">
        <v>300</v>
      </c>
    </row>
    <row r="289" spans="1:52" s="32" customFormat="1" ht="47.25" x14ac:dyDescent="0.25">
      <c r="A289" s="51" t="str">
        <f t="shared" si="53"/>
        <v>XL1NT1_D16+1</v>
      </c>
      <c r="B289" s="51" t="str">
        <f t="shared" si="54"/>
        <v>XL1NT1_D16+2</v>
      </c>
      <c r="C289" s="51" t="str">
        <f t="shared" si="55"/>
        <v>XL1NT1_D16+3</v>
      </c>
      <c r="D289" s="51" t="str">
        <f t="shared" si="56"/>
        <v>XL1NT1_D16+4</v>
      </c>
      <c r="F289" s="89" t="s">
        <v>94</v>
      </c>
      <c r="G289" s="406"/>
      <c r="H289" s="54" t="s">
        <v>1240</v>
      </c>
      <c r="I289" s="54" t="s">
        <v>1241</v>
      </c>
      <c r="J289" s="54" t="s">
        <v>1242</v>
      </c>
      <c r="K289" s="54"/>
      <c r="L289" s="54" t="s">
        <v>1227</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48">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9" t="s">
        <v>94</v>
      </c>
      <c r="AY289" s="63"/>
      <c r="AZ289" s="64">
        <v>300</v>
      </c>
    </row>
    <row r="290" spans="1:52" s="32" customFormat="1" ht="47.25" x14ac:dyDescent="0.25">
      <c r="A290" s="51" t="str">
        <f t="shared" si="53"/>
        <v>XL1NT1_D17+1</v>
      </c>
      <c r="B290" s="51" t="str">
        <f t="shared" si="54"/>
        <v>XL1NT1_D17+2</v>
      </c>
      <c r="C290" s="51" t="str">
        <f t="shared" si="55"/>
        <v>XL1NT1_D17+3</v>
      </c>
      <c r="D290" s="51" t="str">
        <f t="shared" si="56"/>
        <v>XL1NT1_D17+4</v>
      </c>
      <c r="F290" s="89" t="s">
        <v>94</v>
      </c>
      <c r="G290" s="407"/>
      <c r="H290" s="54" t="s">
        <v>1243</v>
      </c>
      <c r="I290" s="54" t="s">
        <v>1244</v>
      </c>
      <c r="J290" s="54" t="s">
        <v>1245</v>
      </c>
      <c r="K290" s="54"/>
      <c r="L290" s="54" t="s">
        <v>1246</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48">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9" t="s">
        <v>94</v>
      </c>
      <c r="AY290" s="63"/>
      <c r="AZ290" s="64">
        <v>300</v>
      </c>
    </row>
    <row r="291" spans="1:52" s="32" customFormat="1" ht="31.5" x14ac:dyDescent="0.25">
      <c r="A291" s="51" t="str">
        <f t="shared" si="53"/>
        <v>XL1NT1_xuanhung+1</v>
      </c>
      <c r="B291" s="51" t="str">
        <f t="shared" si="54"/>
        <v>XL1NT1_xuanhung+2</v>
      </c>
      <c r="C291" s="51" t="str">
        <f t="shared" si="55"/>
        <v>XL1NT1_xuanhung+3</v>
      </c>
      <c r="D291" s="51" t="str">
        <f t="shared" si="56"/>
        <v>XL1NT1_xuanhung+4</v>
      </c>
      <c r="F291" s="89" t="s">
        <v>94</v>
      </c>
      <c r="G291" s="53" t="s">
        <v>1247</v>
      </c>
      <c r="H291" s="54" t="s">
        <v>1248</v>
      </c>
      <c r="I291" s="54" t="s">
        <v>1249</v>
      </c>
      <c r="J291" s="54" t="s">
        <v>1245</v>
      </c>
      <c r="K291" s="54"/>
      <c r="L291" s="54" t="s">
        <v>1250</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48"/>
      <c r="AM291" s="60"/>
      <c r="AN291" s="60"/>
      <c r="AO291" s="57">
        <f t="shared" si="52"/>
        <v>0</v>
      </c>
      <c r="AP291" s="57">
        <f t="shared" si="52"/>
        <v>0</v>
      </c>
      <c r="AQ291" s="57">
        <f t="shared" si="52"/>
        <v>0</v>
      </c>
      <c r="AR291" s="57">
        <f t="shared" si="52"/>
        <v>0</v>
      </c>
      <c r="AS291" s="57"/>
      <c r="AT291" s="57"/>
      <c r="AU291" s="57"/>
      <c r="AV291" s="57"/>
      <c r="AW291" s="62"/>
      <c r="AX291" s="89" t="s">
        <v>94</v>
      </c>
      <c r="AY291" s="63"/>
      <c r="AZ291" s="64"/>
    </row>
    <row r="292" spans="1:52" s="32" customFormat="1" ht="47.25" x14ac:dyDescent="0.25">
      <c r="A292" s="51" t="str">
        <f t="shared" si="53"/>
        <v>XL1NT1_D18+1</v>
      </c>
      <c r="B292" s="51" t="str">
        <f t="shared" si="54"/>
        <v>XL1NT1_D18+2</v>
      </c>
      <c r="C292" s="51" t="str">
        <f t="shared" si="55"/>
        <v>XL1NT1_D18+3</v>
      </c>
      <c r="D292" s="51" t="str">
        <f t="shared" si="56"/>
        <v>XL1NT1_D18+4</v>
      </c>
      <c r="F292" s="89" t="s">
        <v>94</v>
      </c>
      <c r="G292" s="53"/>
      <c r="H292" s="54" t="s">
        <v>1251</v>
      </c>
      <c r="I292" s="54" t="s">
        <v>1252</v>
      </c>
      <c r="J292" s="54" t="s">
        <v>1253</v>
      </c>
      <c r="K292" s="54"/>
      <c r="L292" s="54" t="s">
        <v>1254</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48">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9" t="s">
        <v>94</v>
      </c>
      <c r="AY292" s="63"/>
      <c r="AZ292" s="64">
        <v>300</v>
      </c>
    </row>
    <row r="293" spans="1:52" s="32" customFormat="1" ht="47.25" x14ac:dyDescent="0.25">
      <c r="A293" s="51" t="str">
        <f t="shared" si="53"/>
        <v>XL1NT1_D19+1</v>
      </c>
      <c r="B293" s="51" t="str">
        <f t="shared" si="54"/>
        <v>XL1NT1_D19+2</v>
      </c>
      <c r="C293" s="51" t="str">
        <f t="shared" si="55"/>
        <v>XL1NT1_D19+3</v>
      </c>
      <c r="D293" s="51" t="str">
        <f t="shared" si="56"/>
        <v>XL1NT1_D19+4</v>
      </c>
      <c r="F293" s="89" t="s">
        <v>94</v>
      </c>
      <c r="G293" s="41"/>
      <c r="H293" s="54" t="s">
        <v>1255</v>
      </c>
      <c r="I293" s="54" t="s">
        <v>1256</v>
      </c>
      <c r="J293" s="54" t="s">
        <v>1257</v>
      </c>
      <c r="K293" s="54"/>
      <c r="L293" s="54" t="s">
        <v>1258</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48">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9" t="s">
        <v>94</v>
      </c>
      <c r="AY293" s="63"/>
      <c r="AZ293" s="64">
        <v>300</v>
      </c>
    </row>
    <row r="294" spans="1:52" s="32" customFormat="1" ht="47.25" x14ac:dyDescent="0.25">
      <c r="A294" s="51" t="str">
        <f t="shared" si="53"/>
        <v>XL1NT1_D20+1</v>
      </c>
      <c r="B294" s="51" t="str">
        <f t="shared" si="54"/>
        <v>XL1NT1_D20+2</v>
      </c>
      <c r="C294" s="51" t="str">
        <f t="shared" si="55"/>
        <v>XL1NT1_D20+3</v>
      </c>
      <c r="D294" s="51" t="str">
        <f t="shared" si="56"/>
        <v>XL1NT1_D20+4</v>
      </c>
      <c r="F294" s="89" t="s">
        <v>94</v>
      </c>
      <c r="G294" s="53"/>
      <c r="H294" s="54" t="s">
        <v>1259</v>
      </c>
      <c r="I294" s="54" t="s">
        <v>1260</v>
      </c>
      <c r="J294" s="54" t="s">
        <v>1261</v>
      </c>
      <c r="K294" s="54"/>
      <c r="L294" s="54" t="s">
        <v>1262</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48">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9" t="s">
        <v>94</v>
      </c>
      <c r="AY294" s="63"/>
      <c r="AZ294" s="64"/>
    </row>
    <row r="295" spans="1:52" s="32" customFormat="1" ht="47.25" x14ac:dyDescent="0.25">
      <c r="A295" s="51" t="str">
        <f t="shared" si="53"/>
        <v>XL1NT1_D21+1</v>
      </c>
      <c r="B295" s="51" t="str">
        <f t="shared" si="54"/>
        <v>XL1NT1_D21+2</v>
      </c>
      <c r="C295" s="51" t="str">
        <f t="shared" si="55"/>
        <v>XL1NT1_D21+3</v>
      </c>
      <c r="D295" s="51" t="str">
        <f t="shared" si="56"/>
        <v>XL1NT1_D21+4</v>
      </c>
      <c r="F295" s="89" t="s">
        <v>94</v>
      </c>
      <c r="G295" s="53"/>
      <c r="H295" s="54" t="s">
        <v>1263</v>
      </c>
      <c r="I295" s="54" t="s">
        <v>1264</v>
      </c>
      <c r="J295" s="54" t="s">
        <v>1265</v>
      </c>
      <c r="K295" s="54"/>
      <c r="L295" s="54" t="s">
        <v>1246</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48">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9" t="s">
        <v>94</v>
      </c>
      <c r="AY295" s="63"/>
      <c r="AZ295" s="64"/>
    </row>
    <row r="296" spans="1:52" s="32" customFormat="1" ht="47.25" x14ac:dyDescent="0.25">
      <c r="A296" s="51" t="str">
        <f t="shared" si="53"/>
        <v>XL1NT1_D22+1</v>
      </c>
      <c r="B296" s="51" t="str">
        <f t="shared" si="54"/>
        <v>XL1NT1_D22+2</v>
      </c>
      <c r="C296" s="51" t="str">
        <f t="shared" si="55"/>
        <v>XL1NT1_D22+3</v>
      </c>
      <c r="D296" s="51" t="str">
        <f t="shared" si="56"/>
        <v>XL1NT1_D22+4</v>
      </c>
      <c r="F296" s="89" t="s">
        <v>94</v>
      </c>
      <c r="G296" s="53"/>
      <c r="H296" s="54" t="s">
        <v>1266</v>
      </c>
      <c r="I296" s="54" t="s">
        <v>1267</v>
      </c>
      <c r="J296" s="54" t="s">
        <v>1268</v>
      </c>
      <c r="K296" s="54"/>
      <c r="L296" s="54" t="s">
        <v>1269</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48">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9" t="s">
        <v>94</v>
      </c>
      <c r="AY296" s="63"/>
      <c r="AZ296" s="64">
        <v>300</v>
      </c>
    </row>
    <row r="297" spans="1:52" s="32" customFormat="1" ht="31.5" x14ac:dyDescent="0.25">
      <c r="A297" s="51" t="str">
        <f t="shared" si="53"/>
        <v>XL1NT1_xuanhoa+1</v>
      </c>
      <c r="B297" s="51" t="str">
        <f t="shared" si="54"/>
        <v>XL1NT1_xuanhoa+2</v>
      </c>
      <c r="C297" s="51" t="str">
        <f t="shared" si="55"/>
        <v>XL1NT1_xuanhoa+3</v>
      </c>
      <c r="D297" s="51" t="str">
        <f t="shared" si="56"/>
        <v>XL1NT1_xuanhoa+4</v>
      </c>
      <c r="F297" s="89" t="s">
        <v>94</v>
      </c>
      <c r="G297" s="53" t="s">
        <v>1270</v>
      </c>
      <c r="H297" s="54" t="s">
        <v>1271</v>
      </c>
      <c r="I297" s="54" t="s">
        <v>1272</v>
      </c>
      <c r="J297" s="54" t="s">
        <v>1268</v>
      </c>
      <c r="K297" s="54"/>
      <c r="L297" s="54" t="s">
        <v>1273</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48"/>
      <c r="AM297" s="60"/>
      <c r="AN297" s="60"/>
      <c r="AO297" s="57">
        <f t="shared" si="52"/>
        <v>0</v>
      </c>
      <c r="AP297" s="57">
        <f t="shared" si="52"/>
        <v>0</v>
      </c>
      <c r="AQ297" s="57">
        <f t="shared" si="52"/>
        <v>0</v>
      </c>
      <c r="AR297" s="57">
        <f t="shared" si="52"/>
        <v>0</v>
      </c>
      <c r="AS297" s="57"/>
      <c r="AT297" s="57"/>
      <c r="AU297" s="57"/>
      <c r="AV297" s="57"/>
      <c r="AW297" s="62"/>
      <c r="AX297" s="89" t="s">
        <v>94</v>
      </c>
      <c r="AY297" s="63"/>
      <c r="AZ297" s="64">
        <v>300</v>
      </c>
    </row>
    <row r="298" spans="1:52" s="32" customFormat="1" ht="47.25" x14ac:dyDescent="0.25">
      <c r="A298" s="51" t="str">
        <f t="shared" si="53"/>
        <v>XL1NT1_D23+1</v>
      </c>
      <c r="B298" s="51" t="str">
        <f t="shared" si="54"/>
        <v>XL1NT1_D23+2</v>
      </c>
      <c r="C298" s="51" t="str">
        <f t="shared" si="55"/>
        <v>XL1NT1_D23+3</v>
      </c>
      <c r="D298" s="51" t="str">
        <f t="shared" si="56"/>
        <v>XL1NT1_D23+4</v>
      </c>
      <c r="F298" s="89" t="s">
        <v>94</v>
      </c>
      <c r="G298" s="53"/>
      <c r="H298" s="54" t="s">
        <v>1274</v>
      </c>
      <c r="I298" s="54" t="s">
        <v>1275</v>
      </c>
      <c r="J298" s="54" t="s">
        <v>1276</v>
      </c>
      <c r="K298" s="54"/>
      <c r="L298" s="54" t="s">
        <v>1269</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48">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9" t="s">
        <v>94</v>
      </c>
      <c r="AY298" s="63"/>
      <c r="AZ298" s="64">
        <v>300</v>
      </c>
    </row>
    <row r="299" spans="1:52" s="32" customFormat="1" ht="47.25" x14ac:dyDescent="0.25">
      <c r="A299" s="51" t="str">
        <f t="shared" si="53"/>
        <v>XL1NT1_D24+1</v>
      </c>
      <c r="B299" s="51" t="str">
        <f t="shared" si="54"/>
        <v>XL1NT1_D24+2</v>
      </c>
      <c r="C299" s="51" t="str">
        <f t="shared" si="55"/>
        <v>XL1NT1_D24+3</v>
      </c>
      <c r="D299" s="51" t="str">
        <f t="shared" si="56"/>
        <v>XL1NT1_D24+4</v>
      </c>
      <c r="F299" s="89" t="s">
        <v>94</v>
      </c>
      <c r="G299" s="41"/>
      <c r="H299" s="54" t="s">
        <v>1277</v>
      </c>
      <c r="I299" s="54" t="s">
        <v>1278</v>
      </c>
      <c r="J299" s="54" t="s">
        <v>1279</v>
      </c>
      <c r="K299" s="54"/>
      <c r="L299" s="54" t="s">
        <v>1269</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48">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9" t="s">
        <v>94</v>
      </c>
      <c r="AY299" s="63"/>
      <c r="AZ299" s="64">
        <v>270</v>
      </c>
    </row>
    <row r="300" spans="1:52" s="32" customFormat="1" x14ac:dyDescent="0.25">
      <c r="A300" s="51" t="str">
        <f t="shared" si="53"/>
        <v>XL2NT1+1</v>
      </c>
      <c r="B300" s="51" t="str">
        <f t="shared" si="54"/>
        <v>XL2NT1+2</v>
      </c>
      <c r="C300" s="51" t="str">
        <f t="shared" si="55"/>
        <v>XL2NT1+3</v>
      </c>
      <c r="D300" s="51" t="str">
        <f t="shared" si="56"/>
        <v>XL2NT1+4</v>
      </c>
      <c r="F300" s="89" t="s">
        <v>94</v>
      </c>
      <c r="G300" s="53">
        <v>2</v>
      </c>
      <c r="H300" s="54" t="s">
        <v>1280</v>
      </c>
      <c r="I300" s="54" t="s">
        <v>96</v>
      </c>
      <c r="J300" s="54" t="s">
        <v>1279</v>
      </c>
      <c r="K300" s="54"/>
      <c r="L300" s="54" t="s">
        <v>1281</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48"/>
      <c r="AM300" s="60"/>
      <c r="AN300" s="60"/>
      <c r="AO300" s="57">
        <f t="shared" si="52"/>
        <v>0</v>
      </c>
      <c r="AP300" s="57">
        <f t="shared" si="52"/>
        <v>0</v>
      </c>
      <c r="AQ300" s="57">
        <f t="shared" si="52"/>
        <v>0</v>
      </c>
      <c r="AR300" s="57">
        <f t="shared" si="52"/>
        <v>0</v>
      </c>
      <c r="AS300" s="57"/>
      <c r="AT300" s="57"/>
      <c r="AU300" s="57"/>
      <c r="AV300" s="57"/>
      <c r="AW300" s="62"/>
      <c r="AX300" s="89" t="s">
        <v>94</v>
      </c>
      <c r="AY300" s="63"/>
      <c r="AZ300" s="64"/>
    </row>
    <row r="301" spans="1:52" s="32" customFormat="1" ht="31.5" x14ac:dyDescent="0.25">
      <c r="A301" s="51" t="str">
        <f t="shared" si="53"/>
        <v>XL2NT1_xuantruong+1</v>
      </c>
      <c r="B301" s="51" t="str">
        <f t="shared" si="54"/>
        <v>XL2NT1_xuantruong+2</v>
      </c>
      <c r="C301" s="51" t="str">
        <f t="shared" si="55"/>
        <v>XL2NT1_xuantruong+3</v>
      </c>
      <c r="D301" s="51" t="str">
        <f t="shared" si="56"/>
        <v>XL2NT1_xuantruong+4</v>
      </c>
      <c r="F301" s="89" t="s">
        <v>94</v>
      </c>
      <c r="G301" s="53" t="s">
        <v>1282</v>
      </c>
      <c r="H301" s="54" t="s">
        <v>1283</v>
      </c>
      <c r="I301" s="54" t="s">
        <v>1284</v>
      </c>
      <c r="J301" s="54" t="s">
        <v>1279</v>
      </c>
      <c r="K301" s="54"/>
      <c r="L301" s="54" t="s">
        <v>1285</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48"/>
      <c r="AM301" s="60"/>
      <c r="AN301" s="60"/>
      <c r="AO301" s="57">
        <f t="shared" si="52"/>
        <v>0</v>
      </c>
      <c r="AP301" s="57">
        <f t="shared" si="52"/>
        <v>0</v>
      </c>
      <c r="AQ301" s="57">
        <f t="shared" si="52"/>
        <v>0</v>
      </c>
      <c r="AR301" s="57">
        <f t="shared" si="52"/>
        <v>0</v>
      </c>
      <c r="AS301" s="57"/>
      <c r="AT301" s="57"/>
      <c r="AU301" s="57"/>
      <c r="AV301" s="57"/>
      <c r="AW301" s="62"/>
      <c r="AX301" s="89" t="s">
        <v>94</v>
      </c>
      <c r="AY301" s="63"/>
      <c r="AZ301" s="64">
        <v>270</v>
      </c>
    </row>
    <row r="302" spans="1:52" s="32" customFormat="1" ht="31.5" x14ac:dyDescent="0.25">
      <c r="A302" s="51" t="str">
        <f t="shared" si="53"/>
        <v>XL2NT1_D1+1</v>
      </c>
      <c r="B302" s="51" t="str">
        <f t="shared" si="54"/>
        <v>XL2NT1_D1+2</v>
      </c>
      <c r="C302" s="51" t="str">
        <f t="shared" si="55"/>
        <v>XL2NT1_D1+3</v>
      </c>
      <c r="D302" s="51" t="str">
        <f t="shared" si="56"/>
        <v>XL2NT1_D1+4</v>
      </c>
      <c r="F302" s="89" t="s">
        <v>94</v>
      </c>
      <c r="G302" s="41"/>
      <c r="H302" s="54" t="s">
        <v>120</v>
      </c>
      <c r="I302" s="54" t="s">
        <v>1286</v>
      </c>
      <c r="J302" s="54" t="s">
        <v>1287</v>
      </c>
      <c r="K302" s="54"/>
      <c r="L302" s="54" t="s">
        <v>1288</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48">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9" t="s">
        <v>94</v>
      </c>
      <c r="AY302" s="63"/>
      <c r="AZ302" s="64">
        <v>270</v>
      </c>
    </row>
    <row r="303" spans="1:52" s="32" customFormat="1" ht="31.5" x14ac:dyDescent="0.25">
      <c r="A303" s="51" t="str">
        <f t="shared" si="53"/>
        <v>XL2NT1_D2+1</v>
      </c>
      <c r="B303" s="51" t="str">
        <f t="shared" si="54"/>
        <v>XL2NT1_D2+2</v>
      </c>
      <c r="C303" s="51" t="str">
        <f t="shared" si="55"/>
        <v>XL2NT1_D2+3</v>
      </c>
      <c r="D303" s="51" t="str">
        <f t="shared" si="56"/>
        <v>XL2NT1_D2+4</v>
      </c>
      <c r="F303" s="89" t="s">
        <v>94</v>
      </c>
      <c r="G303" s="41"/>
      <c r="H303" s="54" t="s">
        <v>121</v>
      </c>
      <c r="I303" s="54" t="s">
        <v>1289</v>
      </c>
      <c r="J303" s="54" t="s">
        <v>1290</v>
      </c>
      <c r="K303" s="54"/>
      <c r="L303" s="54" t="s">
        <v>1291</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48">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9" t="s">
        <v>94</v>
      </c>
      <c r="AY303" s="63"/>
      <c r="AZ303" s="64">
        <v>270</v>
      </c>
    </row>
    <row r="304" spans="1:52" s="32" customFormat="1" ht="31.5" x14ac:dyDescent="0.25">
      <c r="A304" s="51" t="str">
        <f t="shared" si="53"/>
        <v>XL2NT1_D3+1</v>
      </c>
      <c r="B304" s="51" t="str">
        <f t="shared" si="54"/>
        <v>XL2NT1_D3+2</v>
      </c>
      <c r="C304" s="51" t="str">
        <f t="shared" si="55"/>
        <v>XL2NT1_D3+3</v>
      </c>
      <c r="D304" s="51" t="str">
        <f t="shared" si="56"/>
        <v>XL2NT1_D3+4</v>
      </c>
      <c r="F304" s="89" t="s">
        <v>94</v>
      </c>
      <c r="G304" s="41"/>
      <c r="H304" s="54" t="s">
        <v>122</v>
      </c>
      <c r="I304" s="54" t="s">
        <v>1292</v>
      </c>
      <c r="J304" s="54" t="s">
        <v>141</v>
      </c>
      <c r="K304" s="54"/>
      <c r="L304" s="54" t="s">
        <v>1281</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48">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9" t="s">
        <v>94</v>
      </c>
      <c r="AY304" s="63"/>
      <c r="AZ304" s="64"/>
    </row>
    <row r="305" spans="1:52" s="32" customFormat="1" ht="47.25" x14ac:dyDescent="0.25">
      <c r="A305" s="51" t="str">
        <f t="shared" si="53"/>
        <v>XL2NT1_D4+1</v>
      </c>
      <c r="B305" s="51" t="str">
        <f t="shared" si="54"/>
        <v>XL2NT1_D4+2</v>
      </c>
      <c r="C305" s="51" t="str">
        <f t="shared" si="55"/>
        <v>XL2NT1_D4+3</v>
      </c>
      <c r="D305" s="51" t="str">
        <f t="shared" si="56"/>
        <v>XL2NT1_D4+4</v>
      </c>
      <c r="F305" s="89" t="s">
        <v>94</v>
      </c>
      <c r="G305" s="41"/>
      <c r="H305" s="54" t="s">
        <v>123</v>
      </c>
      <c r="I305" s="54" t="s">
        <v>1293</v>
      </c>
      <c r="J305" s="54" t="s">
        <v>1294</v>
      </c>
      <c r="K305" s="54"/>
      <c r="L305" s="54" t="s">
        <v>1269</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48">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9" t="s">
        <v>94</v>
      </c>
      <c r="AY305" s="63"/>
      <c r="AZ305" s="64"/>
    </row>
    <row r="306" spans="1:52" s="32" customFormat="1" ht="31.5" x14ac:dyDescent="0.25">
      <c r="A306" s="51" t="str">
        <f t="shared" si="53"/>
        <v>XL2NT1_xuanthanh+1</v>
      </c>
      <c r="B306" s="51" t="str">
        <f t="shared" si="54"/>
        <v>XL2NT1_xuanthanh+2</v>
      </c>
      <c r="C306" s="51" t="str">
        <f t="shared" si="55"/>
        <v>XL2NT1_xuanthanh+3</v>
      </c>
      <c r="D306" s="51" t="str">
        <f t="shared" si="56"/>
        <v>XL2NT1_xuanthanh+4</v>
      </c>
      <c r="F306" s="89" t="s">
        <v>94</v>
      </c>
      <c r="G306" s="53" t="s">
        <v>1295</v>
      </c>
      <c r="H306" s="54" t="s">
        <v>1296</v>
      </c>
      <c r="I306" s="54" t="s">
        <v>1297</v>
      </c>
      <c r="J306" s="54" t="s">
        <v>1298</v>
      </c>
      <c r="K306" s="54"/>
      <c r="L306" s="54" t="s">
        <v>1299</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48"/>
      <c r="AM306" s="60"/>
      <c r="AN306" s="60"/>
      <c r="AO306" s="57">
        <f t="shared" si="52"/>
        <v>0</v>
      </c>
      <c r="AP306" s="57">
        <f t="shared" si="52"/>
        <v>0</v>
      </c>
      <c r="AQ306" s="57">
        <f t="shared" si="52"/>
        <v>0</v>
      </c>
      <c r="AR306" s="57">
        <f t="shared" si="52"/>
        <v>0</v>
      </c>
      <c r="AS306" s="57"/>
      <c r="AT306" s="57"/>
      <c r="AU306" s="57"/>
      <c r="AV306" s="57"/>
      <c r="AW306" s="62"/>
      <c r="AX306" s="89" t="s">
        <v>94</v>
      </c>
      <c r="AY306" s="63"/>
      <c r="AZ306" s="64">
        <v>330</v>
      </c>
    </row>
    <row r="307" spans="1:52" s="32" customFormat="1" ht="54" customHeight="1" x14ac:dyDescent="0.25">
      <c r="A307" s="51" t="str">
        <f t="shared" si="53"/>
        <v>XL2NT1_D5+1</v>
      </c>
      <c r="B307" s="51" t="str">
        <f t="shared" si="54"/>
        <v>XL2NT1_D5+2</v>
      </c>
      <c r="C307" s="51" t="str">
        <f t="shared" si="55"/>
        <v>XL2NT1_D5+3</v>
      </c>
      <c r="D307" s="51" t="str">
        <f t="shared" si="56"/>
        <v>XL2NT1_D5+4</v>
      </c>
      <c r="F307" s="89" t="s">
        <v>94</v>
      </c>
      <c r="G307" s="41"/>
      <c r="H307" s="54" t="s">
        <v>1300</v>
      </c>
      <c r="I307" s="54" t="s">
        <v>1301</v>
      </c>
      <c r="J307" s="54" t="s">
        <v>1302</v>
      </c>
      <c r="K307" s="54"/>
      <c r="L307" s="54" t="s">
        <v>1303</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48">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9" t="s">
        <v>94</v>
      </c>
      <c r="AY307" s="63"/>
      <c r="AZ307" s="64">
        <v>330</v>
      </c>
    </row>
    <row r="308" spans="1:52" s="32" customFormat="1" ht="31.5" x14ac:dyDescent="0.25">
      <c r="A308" s="51" t="str">
        <f t="shared" si="53"/>
        <v>XL2NT1_D6+1</v>
      </c>
      <c r="B308" s="51" t="str">
        <f t="shared" si="54"/>
        <v>XL2NT1_D6+2</v>
      </c>
      <c r="C308" s="51" t="str">
        <f t="shared" si="55"/>
        <v>XL2NT1_D6+3</v>
      </c>
      <c r="D308" s="51" t="str">
        <f t="shared" si="56"/>
        <v>XL2NT1_D6+4</v>
      </c>
      <c r="F308" s="89" t="s">
        <v>94</v>
      </c>
      <c r="G308" s="41"/>
      <c r="H308" s="54" t="s">
        <v>1304</v>
      </c>
      <c r="I308" s="54" t="s">
        <v>1305</v>
      </c>
      <c r="J308" s="54" t="s">
        <v>1306</v>
      </c>
      <c r="K308" s="54"/>
      <c r="L308" s="54" t="s">
        <v>1269</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48">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9" t="s">
        <v>94</v>
      </c>
      <c r="AY308" s="63"/>
      <c r="AZ308" s="64">
        <v>300</v>
      </c>
    </row>
    <row r="309" spans="1:52" s="32" customFormat="1" ht="31.5" x14ac:dyDescent="0.25">
      <c r="A309" s="51" t="str">
        <f t="shared" si="53"/>
        <v>XL2NT1_D7+1</v>
      </c>
      <c r="B309" s="51" t="str">
        <f t="shared" si="54"/>
        <v>XL2NT1_D7+2</v>
      </c>
      <c r="C309" s="51" t="str">
        <f t="shared" si="55"/>
        <v>XL2NT1_D7+3</v>
      </c>
      <c r="D309" s="51" t="str">
        <f t="shared" si="56"/>
        <v>XL2NT1_D7+4</v>
      </c>
      <c r="F309" s="89" t="s">
        <v>94</v>
      </c>
      <c r="G309" s="41"/>
      <c r="H309" s="54" t="s">
        <v>1307</v>
      </c>
      <c r="I309" s="54" t="s">
        <v>1308</v>
      </c>
      <c r="J309" s="54" t="s">
        <v>144</v>
      </c>
      <c r="K309" s="54"/>
      <c r="L309" s="54" t="s">
        <v>1309</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48">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9" t="s">
        <v>94</v>
      </c>
      <c r="AY309" s="63"/>
      <c r="AZ309" s="64">
        <v>300</v>
      </c>
    </row>
    <row r="310" spans="1:52" s="32" customFormat="1" ht="31.5" x14ac:dyDescent="0.25">
      <c r="A310" s="51" t="str">
        <f t="shared" si="53"/>
        <v>XL3NT1+1</v>
      </c>
      <c r="B310" s="51" t="str">
        <f t="shared" si="54"/>
        <v>XL3NT1+2</v>
      </c>
      <c r="C310" s="51" t="str">
        <f t="shared" si="55"/>
        <v>XL3NT1+3</v>
      </c>
      <c r="D310" s="51" t="str">
        <f t="shared" si="56"/>
        <v>XL3NT1+4</v>
      </c>
      <c r="F310" s="89" t="s">
        <v>94</v>
      </c>
      <c r="G310" s="53">
        <v>3</v>
      </c>
      <c r="H310" s="54" t="s">
        <v>1310</v>
      </c>
      <c r="I310" s="54" t="s">
        <v>151</v>
      </c>
      <c r="J310" s="54" t="s">
        <v>144</v>
      </c>
      <c r="K310" s="54"/>
      <c r="L310" s="54" t="s">
        <v>1311</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48"/>
      <c r="AM310" s="60"/>
      <c r="AN310" s="60"/>
      <c r="AO310" s="57">
        <f t="shared" si="52"/>
        <v>0</v>
      </c>
      <c r="AP310" s="57">
        <f t="shared" si="52"/>
        <v>0</v>
      </c>
      <c r="AQ310" s="57">
        <f t="shared" si="52"/>
        <v>0</v>
      </c>
      <c r="AR310" s="57">
        <f t="shared" si="52"/>
        <v>0</v>
      </c>
      <c r="AS310" s="57"/>
      <c r="AT310" s="57"/>
      <c r="AU310" s="57"/>
      <c r="AV310" s="57"/>
      <c r="AW310" s="62"/>
      <c r="AX310" s="89" t="s">
        <v>94</v>
      </c>
      <c r="AY310" s="63"/>
      <c r="AZ310" s="64">
        <v>300</v>
      </c>
    </row>
    <row r="311" spans="1:52" s="32" customFormat="1" ht="54" customHeight="1" x14ac:dyDescent="0.25">
      <c r="A311" s="51" t="str">
        <f t="shared" si="53"/>
        <v>XL3NT1_suoicat+1</v>
      </c>
      <c r="B311" s="51" t="str">
        <f t="shared" si="54"/>
        <v>XL3NT1_suoicat+2</v>
      </c>
      <c r="C311" s="51" t="str">
        <f t="shared" si="55"/>
        <v>XL3NT1_suoicat+3</v>
      </c>
      <c r="D311" s="51" t="str">
        <f t="shared" si="56"/>
        <v>XL3NT1_suoicat+4</v>
      </c>
      <c r="F311" s="89" t="s">
        <v>94</v>
      </c>
      <c r="G311" s="53" t="s">
        <v>1312</v>
      </c>
      <c r="H311" s="54" t="s">
        <v>1313</v>
      </c>
      <c r="I311" s="54" t="s">
        <v>1202</v>
      </c>
      <c r="J311" s="54" t="s">
        <v>144</v>
      </c>
      <c r="K311" s="54"/>
      <c r="L311" s="54" t="s">
        <v>1314</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48"/>
      <c r="AM311" s="60"/>
      <c r="AN311" s="60"/>
      <c r="AO311" s="57">
        <f t="shared" si="52"/>
        <v>0</v>
      </c>
      <c r="AP311" s="57">
        <f t="shared" si="52"/>
        <v>0</v>
      </c>
      <c r="AQ311" s="57">
        <f t="shared" si="52"/>
        <v>0</v>
      </c>
      <c r="AR311" s="57">
        <f t="shared" si="52"/>
        <v>0</v>
      </c>
      <c r="AS311" s="57"/>
      <c r="AT311" s="57"/>
      <c r="AU311" s="57"/>
      <c r="AV311" s="57"/>
      <c r="AW311" s="62"/>
      <c r="AX311" s="89" t="s">
        <v>94</v>
      </c>
      <c r="AY311" s="63"/>
      <c r="AZ311" s="64">
        <v>300</v>
      </c>
    </row>
    <row r="312" spans="1:52" s="32" customFormat="1" ht="54" customHeight="1" x14ac:dyDescent="0.25">
      <c r="A312" s="51" t="str">
        <f t="shared" si="53"/>
        <v>XL3NT1_D1+1</v>
      </c>
      <c r="B312" s="51" t="str">
        <f t="shared" si="54"/>
        <v>XL3NT1_D1+2</v>
      </c>
      <c r="C312" s="51" t="str">
        <f t="shared" si="55"/>
        <v>XL3NT1_D1+3</v>
      </c>
      <c r="D312" s="51" t="str">
        <f t="shared" si="56"/>
        <v>XL3NT1_D1+4</v>
      </c>
      <c r="F312" s="89" t="s">
        <v>94</v>
      </c>
      <c r="G312" s="41"/>
      <c r="H312" s="54" t="s">
        <v>150</v>
      </c>
      <c r="I312" s="54" t="s">
        <v>1315</v>
      </c>
      <c r="J312" s="54" t="s">
        <v>1314</v>
      </c>
      <c r="K312" s="54"/>
      <c r="L312" s="54" t="s">
        <v>1316</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48">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9" t="s">
        <v>94</v>
      </c>
      <c r="AY312" s="63"/>
      <c r="AZ312" s="64"/>
    </row>
    <row r="313" spans="1:52" s="32" customFormat="1" ht="54" customHeight="1" x14ac:dyDescent="0.25">
      <c r="A313" s="51" t="str">
        <f t="shared" si="53"/>
        <v>XL3NT1_D2+1</v>
      </c>
      <c r="B313" s="51" t="str">
        <f t="shared" si="54"/>
        <v>XL3NT1_D2+2</v>
      </c>
      <c r="C313" s="51" t="str">
        <f t="shared" si="55"/>
        <v>XL3NT1_D2+3</v>
      </c>
      <c r="D313" s="51" t="str">
        <f t="shared" si="56"/>
        <v>XL3NT1_D2+4</v>
      </c>
      <c r="F313" s="89" t="s">
        <v>94</v>
      </c>
      <c r="G313" s="41"/>
      <c r="H313" s="54" t="s">
        <v>152</v>
      </c>
      <c r="I313" s="54" t="s">
        <v>1317</v>
      </c>
      <c r="J313" s="54" t="s">
        <v>1318</v>
      </c>
      <c r="K313" s="54"/>
      <c r="L313" s="54" t="s">
        <v>1319</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48">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9" t="s">
        <v>94</v>
      </c>
      <c r="AY313" s="63"/>
      <c r="AZ313" s="64">
        <v>300</v>
      </c>
    </row>
    <row r="314" spans="1:52" s="32" customFormat="1" ht="54" customHeight="1" x14ac:dyDescent="0.25">
      <c r="A314" s="51" t="str">
        <f t="shared" si="53"/>
        <v>XL3NT1_D3+1</v>
      </c>
      <c r="B314" s="51" t="str">
        <f t="shared" si="54"/>
        <v>XL3NT1_D3+2</v>
      </c>
      <c r="C314" s="51" t="str">
        <f t="shared" si="55"/>
        <v>XL3NT1_D3+3</v>
      </c>
      <c r="D314" s="51" t="str">
        <f t="shared" si="56"/>
        <v>XL3NT1_D3+4</v>
      </c>
      <c r="F314" s="89" t="s">
        <v>94</v>
      </c>
      <c r="G314" s="41"/>
      <c r="H314" s="54" t="s">
        <v>153</v>
      </c>
      <c r="I314" s="54" t="s">
        <v>1320</v>
      </c>
      <c r="J314" s="54" t="s">
        <v>1321</v>
      </c>
      <c r="K314" s="54"/>
      <c r="L314" s="54" t="s">
        <v>1199</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48">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9" t="s">
        <v>94</v>
      </c>
      <c r="AY314" s="63"/>
      <c r="AZ314" s="64">
        <v>300</v>
      </c>
    </row>
    <row r="315" spans="1:52" s="32" customFormat="1" ht="54" customHeight="1" x14ac:dyDescent="0.25">
      <c r="A315" s="51" t="str">
        <f t="shared" si="53"/>
        <v>XL3NT1_D4+1</v>
      </c>
      <c r="B315" s="51" t="str">
        <f t="shared" si="54"/>
        <v>XL3NT1_D4+2</v>
      </c>
      <c r="C315" s="51" t="str">
        <f t="shared" si="55"/>
        <v>XL3NT1_D4+3</v>
      </c>
      <c r="D315" s="51" t="str">
        <f t="shared" si="56"/>
        <v>XL3NT1_D4+4</v>
      </c>
      <c r="F315" s="89" t="s">
        <v>94</v>
      </c>
      <c r="G315" s="41"/>
      <c r="H315" s="54" t="s">
        <v>154</v>
      </c>
      <c r="I315" s="54" t="s">
        <v>1322</v>
      </c>
      <c r="J315" s="54" t="s">
        <v>1323</v>
      </c>
      <c r="K315" s="54"/>
      <c r="L315" s="54" t="s">
        <v>1311</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48">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9" t="s">
        <v>94</v>
      </c>
      <c r="AY315" s="63"/>
      <c r="AZ315" s="64"/>
    </row>
    <row r="316" spans="1:52" s="32" customFormat="1" ht="47.25" x14ac:dyDescent="0.25">
      <c r="A316" s="51" t="str">
        <f t="shared" si="53"/>
        <v>XL3NT1_D5+1</v>
      </c>
      <c r="B316" s="51" t="str">
        <f t="shared" si="54"/>
        <v>XL3NT1_D5+2</v>
      </c>
      <c r="C316" s="51" t="str">
        <f t="shared" si="55"/>
        <v>XL3NT1_D5+3</v>
      </c>
      <c r="D316" s="51" t="str">
        <f t="shared" si="56"/>
        <v>XL3NT1_D5+4</v>
      </c>
      <c r="F316" s="89" t="s">
        <v>94</v>
      </c>
      <c r="G316" s="41"/>
      <c r="H316" s="54" t="s">
        <v>1324</v>
      </c>
      <c r="I316" s="54" t="s">
        <v>1325</v>
      </c>
      <c r="J316" s="54" t="s">
        <v>1326</v>
      </c>
      <c r="K316" s="54"/>
      <c r="L316" s="54" t="s">
        <v>1311</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48">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9" t="s">
        <v>94</v>
      </c>
      <c r="AY316" s="63"/>
      <c r="AZ316" s="64"/>
    </row>
    <row r="317" spans="1:52" s="32" customFormat="1" ht="47.25" x14ac:dyDescent="0.25">
      <c r="A317" s="51" t="str">
        <f t="shared" si="53"/>
        <v>XL3NT1_D6+1</v>
      </c>
      <c r="B317" s="51" t="str">
        <f t="shared" si="54"/>
        <v>XL3NT1_D6+2</v>
      </c>
      <c r="C317" s="51" t="str">
        <f t="shared" si="55"/>
        <v>XL3NT1_D6+3</v>
      </c>
      <c r="D317" s="51" t="str">
        <f t="shared" si="56"/>
        <v>XL3NT1_D6+4</v>
      </c>
      <c r="F317" s="89" t="s">
        <v>94</v>
      </c>
      <c r="G317" s="53" t="s">
        <v>155</v>
      </c>
      <c r="H317" s="54" t="s">
        <v>156</v>
      </c>
      <c r="I317" s="54" t="s">
        <v>1327</v>
      </c>
      <c r="J317" s="54" t="s">
        <v>157</v>
      </c>
      <c r="K317" s="54"/>
      <c r="L317" s="54" t="s">
        <v>1309</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48">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9" t="s">
        <v>94</v>
      </c>
      <c r="AY317" s="63"/>
      <c r="AZ317" s="64">
        <v>330</v>
      </c>
    </row>
    <row r="318" spans="1:52" s="32" customFormat="1" ht="54" customHeight="1" x14ac:dyDescent="0.25">
      <c r="A318" s="51" t="str">
        <f t="shared" si="53"/>
        <v>XL3NT1_langminh+1</v>
      </c>
      <c r="B318" s="51" t="str">
        <f t="shared" si="54"/>
        <v>XL3NT1_langminh+2</v>
      </c>
      <c r="C318" s="51" t="str">
        <f t="shared" si="55"/>
        <v>XL3NT1_langminh+3</v>
      </c>
      <c r="D318" s="51" t="str">
        <f t="shared" si="56"/>
        <v>XL3NT1_langminh+4</v>
      </c>
      <c r="F318" s="89" t="s">
        <v>94</v>
      </c>
      <c r="G318" s="53" t="s">
        <v>1328</v>
      </c>
      <c r="H318" s="54" t="s">
        <v>1329</v>
      </c>
      <c r="I318" s="54" t="s">
        <v>1330</v>
      </c>
      <c r="J318" s="54" t="s">
        <v>1331</v>
      </c>
      <c r="K318" s="54"/>
      <c r="L318" s="54" t="s">
        <v>1332</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48"/>
      <c r="AM318" s="60"/>
      <c r="AN318" s="60"/>
      <c r="AO318" s="57">
        <f t="shared" si="52"/>
        <v>0</v>
      </c>
      <c r="AP318" s="57">
        <f t="shared" si="52"/>
        <v>0</v>
      </c>
      <c r="AQ318" s="57">
        <f t="shared" si="52"/>
        <v>0</v>
      </c>
      <c r="AR318" s="57">
        <f t="shared" si="52"/>
        <v>0</v>
      </c>
      <c r="AS318" s="57"/>
      <c r="AT318" s="57"/>
      <c r="AU318" s="57"/>
      <c r="AV318" s="57"/>
      <c r="AW318" s="62"/>
      <c r="AX318" s="89" t="s">
        <v>94</v>
      </c>
      <c r="AY318" s="63"/>
      <c r="AZ318" s="64">
        <v>300</v>
      </c>
    </row>
    <row r="319" spans="1:52" s="32" customFormat="1" ht="47.25" x14ac:dyDescent="0.25">
      <c r="A319" s="51" t="str">
        <f t="shared" si="53"/>
        <v>XL3NT1_D7+1</v>
      </c>
      <c r="B319" s="51" t="str">
        <f t="shared" si="54"/>
        <v>XL3NT1_D7+2</v>
      </c>
      <c r="C319" s="51" t="str">
        <f t="shared" si="55"/>
        <v>XL3NT1_D7+3</v>
      </c>
      <c r="D319" s="51" t="str">
        <f t="shared" si="56"/>
        <v>XL3NT1_D7+4</v>
      </c>
      <c r="F319" s="89" t="s">
        <v>94</v>
      </c>
      <c r="G319" s="41"/>
      <c r="H319" s="54" t="s">
        <v>1333</v>
      </c>
      <c r="I319" s="54" t="s">
        <v>1334</v>
      </c>
      <c r="J319" s="54" t="s">
        <v>1335</v>
      </c>
      <c r="K319" s="54"/>
      <c r="L319" s="54" t="s">
        <v>1336</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48">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9" t="s">
        <v>94</v>
      </c>
      <c r="AY319" s="63"/>
      <c r="AZ319" s="64"/>
    </row>
    <row r="320" spans="1:52" s="32" customFormat="1" ht="78.75" x14ac:dyDescent="0.25">
      <c r="A320" s="51" t="str">
        <f t="shared" si="53"/>
        <v>XL3NT1_D8+1</v>
      </c>
      <c r="B320" s="51" t="str">
        <f t="shared" si="54"/>
        <v>XL3NT1_D8+2</v>
      </c>
      <c r="C320" s="51" t="str">
        <f t="shared" si="55"/>
        <v>XL3NT1_D8+3</v>
      </c>
      <c r="D320" s="51" t="str">
        <f t="shared" si="56"/>
        <v>XL3NT1_D8+4</v>
      </c>
      <c r="F320" s="89" t="s">
        <v>94</v>
      </c>
      <c r="G320" s="41"/>
      <c r="H320" s="54" t="s">
        <v>1337</v>
      </c>
      <c r="I320" s="54" t="s">
        <v>1338</v>
      </c>
      <c r="J320" s="54" t="s">
        <v>1339</v>
      </c>
      <c r="K320" s="54"/>
      <c r="L320" s="54" t="s">
        <v>1340</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48">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9" t="s">
        <v>94</v>
      </c>
      <c r="AY320" s="63"/>
      <c r="AZ320" s="64">
        <v>300</v>
      </c>
    </row>
    <row r="321" spans="1:52" s="32" customFormat="1" x14ac:dyDescent="0.25">
      <c r="A321" s="51" t="str">
        <f t="shared" si="53"/>
        <v>XL4NT1+1</v>
      </c>
      <c r="B321" s="51" t="str">
        <f t="shared" si="54"/>
        <v>XL4NT1+2</v>
      </c>
      <c r="C321" s="51" t="str">
        <f t="shared" si="55"/>
        <v>XL4NT1+3</v>
      </c>
      <c r="D321" s="51" t="str">
        <f t="shared" si="56"/>
        <v>XL4NT1+4</v>
      </c>
      <c r="F321" s="89" t="s">
        <v>94</v>
      </c>
      <c r="G321" s="53">
        <v>4</v>
      </c>
      <c r="H321" s="54" t="s">
        <v>1341</v>
      </c>
      <c r="I321" s="54" t="s">
        <v>106</v>
      </c>
      <c r="J321" s="54" t="s">
        <v>1339</v>
      </c>
      <c r="K321" s="54"/>
      <c r="L321" s="54" t="s">
        <v>1342</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48"/>
      <c r="AM321" s="60"/>
      <c r="AN321" s="60"/>
      <c r="AO321" s="57">
        <f t="shared" si="52"/>
        <v>0</v>
      </c>
      <c r="AP321" s="57">
        <f t="shared" si="52"/>
        <v>0</v>
      </c>
      <c r="AQ321" s="57">
        <f t="shared" si="52"/>
        <v>0</v>
      </c>
      <c r="AR321" s="57">
        <f t="shared" si="52"/>
        <v>0</v>
      </c>
      <c r="AS321" s="57"/>
      <c r="AT321" s="57"/>
      <c r="AU321" s="57"/>
      <c r="AV321" s="57"/>
      <c r="AW321" s="62"/>
      <c r="AX321" s="89" t="s">
        <v>94</v>
      </c>
      <c r="AY321" s="63"/>
      <c r="AZ321" s="64">
        <v>330</v>
      </c>
    </row>
    <row r="322" spans="1:52" s="32" customFormat="1" ht="31.5" x14ac:dyDescent="0.25">
      <c r="A322" s="51" t="str">
        <f t="shared" si="53"/>
        <v>XL4NT1_suoicat+1</v>
      </c>
      <c r="B322" s="51" t="str">
        <f t="shared" si="54"/>
        <v>XL4NT1_suoicat+2</v>
      </c>
      <c r="C322" s="51" t="str">
        <f t="shared" si="55"/>
        <v>XL4NT1_suoicat+3</v>
      </c>
      <c r="D322" s="51" t="str">
        <f t="shared" si="56"/>
        <v>XL4NT1_suoicat+4</v>
      </c>
      <c r="F322" s="89" t="s">
        <v>94</v>
      </c>
      <c r="G322" s="53" t="s">
        <v>1343</v>
      </c>
      <c r="H322" s="54" t="s">
        <v>1344</v>
      </c>
      <c r="I322" s="54" t="s">
        <v>1202</v>
      </c>
      <c r="J322" s="54" t="s">
        <v>1339</v>
      </c>
      <c r="K322" s="54"/>
      <c r="L322" s="54" t="s">
        <v>1345</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48"/>
      <c r="AM322" s="60"/>
      <c r="AN322" s="60"/>
      <c r="AO322" s="57">
        <f t="shared" si="52"/>
        <v>0</v>
      </c>
      <c r="AP322" s="57">
        <f t="shared" si="52"/>
        <v>0</v>
      </c>
      <c r="AQ322" s="57">
        <f t="shared" si="52"/>
        <v>0</v>
      </c>
      <c r="AR322" s="57">
        <f t="shared" si="52"/>
        <v>0</v>
      </c>
      <c r="AS322" s="57"/>
      <c r="AT322" s="57"/>
      <c r="AU322" s="57"/>
      <c r="AV322" s="57"/>
      <c r="AW322" s="62"/>
      <c r="AX322" s="89" t="s">
        <v>94</v>
      </c>
      <c r="AY322" s="63"/>
      <c r="AZ322" s="64">
        <v>300</v>
      </c>
    </row>
    <row r="323" spans="1:52" s="32" customFormat="1" ht="31.5" x14ac:dyDescent="0.25">
      <c r="A323" s="51" t="str">
        <f t="shared" si="53"/>
        <v>XL4NT1_D1+1</v>
      </c>
      <c r="B323" s="51" t="str">
        <f t="shared" si="54"/>
        <v>XL4NT1_D1+2</v>
      </c>
      <c r="C323" s="51" t="str">
        <f t="shared" si="55"/>
        <v>XL4NT1_D1+3</v>
      </c>
      <c r="D323" s="51" t="str">
        <f t="shared" si="56"/>
        <v>XL4NT1_D1+4</v>
      </c>
      <c r="F323" s="89" t="s">
        <v>94</v>
      </c>
      <c r="G323" s="41"/>
      <c r="H323" s="54" t="s">
        <v>105</v>
      </c>
      <c r="I323" s="54" t="s">
        <v>1346</v>
      </c>
      <c r="J323" s="54" t="s">
        <v>1347</v>
      </c>
      <c r="K323" s="54"/>
      <c r="L323" s="54" t="s">
        <v>1342</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48">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9" t="s">
        <v>94</v>
      </c>
      <c r="AY323" s="63"/>
      <c r="AZ323" s="64">
        <v>300</v>
      </c>
    </row>
    <row r="324" spans="1:52" s="32" customFormat="1" ht="31.5" x14ac:dyDescent="0.25">
      <c r="A324" s="51" t="str">
        <f t="shared" si="53"/>
        <v>XL4NT1_D2+1</v>
      </c>
      <c r="B324" s="51" t="str">
        <f t="shared" si="54"/>
        <v>XL4NT1_D2+2</v>
      </c>
      <c r="C324" s="51" t="str">
        <f t="shared" si="55"/>
        <v>XL4NT1_D2+3</v>
      </c>
      <c r="D324" s="51" t="str">
        <f t="shared" si="56"/>
        <v>XL4NT1_D2+4</v>
      </c>
      <c r="F324" s="89" t="s">
        <v>94</v>
      </c>
      <c r="G324" s="41"/>
      <c r="H324" s="54" t="s">
        <v>108</v>
      </c>
      <c r="I324" s="54" t="s">
        <v>1348</v>
      </c>
      <c r="J324" s="54" t="s">
        <v>1326</v>
      </c>
      <c r="K324" s="54"/>
      <c r="L324" s="54" t="s">
        <v>1340</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48">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9" t="s">
        <v>94</v>
      </c>
      <c r="AY324" s="63"/>
      <c r="AZ324" s="64"/>
    </row>
    <row r="325" spans="1:52" s="32" customFormat="1" ht="54" customHeight="1" x14ac:dyDescent="0.25">
      <c r="A325" s="51" t="str">
        <f t="shared" si="53"/>
        <v>XL4NT1_xuantho+1</v>
      </c>
      <c r="B325" s="51" t="str">
        <f t="shared" si="54"/>
        <v>XL4NT1_xuantho+2</v>
      </c>
      <c r="C325" s="51" t="str">
        <f t="shared" si="55"/>
        <v>XL4NT1_xuantho+3</v>
      </c>
      <c r="D325" s="51" t="str">
        <f t="shared" si="56"/>
        <v>XL4NT1_xuantho+4</v>
      </c>
      <c r="F325" s="89" t="s">
        <v>94</v>
      </c>
      <c r="G325" s="53" t="s">
        <v>1349</v>
      </c>
      <c r="H325" s="54" t="s">
        <v>1350</v>
      </c>
      <c r="I325" s="54" t="s">
        <v>1351</v>
      </c>
      <c r="J325" s="54" t="s">
        <v>1326</v>
      </c>
      <c r="K325" s="54"/>
      <c r="L325" s="54" t="s">
        <v>1352</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48"/>
      <c r="AM325" s="60"/>
      <c r="AN325" s="60"/>
      <c r="AO325" s="57">
        <f t="shared" si="52"/>
        <v>0</v>
      </c>
      <c r="AP325" s="57">
        <f t="shared" si="52"/>
        <v>0</v>
      </c>
      <c r="AQ325" s="57">
        <f t="shared" si="52"/>
        <v>0</v>
      </c>
      <c r="AR325" s="57">
        <f t="shared" si="52"/>
        <v>0</v>
      </c>
      <c r="AS325" s="57"/>
      <c r="AT325" s="57"/>
      <c r="AU325" s="57"/>
      <c r="AV325" s="57"/>
      <c r="AW325" s="62"/>
      <c r="AX325" s="89" t="s">
        <v>94</v>
      </c>
      <c r="AY325" s="63"/>
      <c r="AZ325" s="64">
        <v>300</v>
      </c>
    </row>
    <row r="326" spans="1:52" s="32" customFormat="1" ht="31.5" x14ac:dyDescent="0.25">
      <c r="A326" s="51" t="str">
        <f t="shared" si="53"/>
        <v>XL4NT1_D3+1</v>
      </c>
      <c r="B326" s="51" t="str">
        <f t="shared" si="54"/>
        <v>XL4NT1_D3+2</v>
      </c>
      <c r="C326" s="51" t="str">
        <f t="shared" si="55"/>
        <v>XL4NT1_D3+3</v>
      </c>
      <c r="D326" s="51" t="str">
        <f t="shared" si="56"/>
        <v>XL4NT1_D3+4</v>
      </c>
      <c r="F326" s="89" t="s">
        <v>94</v>
      </c>
      <c r="G326" s="41"/>
      <c r="H326" s="54" t="s">
        <v>1353</v>
      </c>
      <c r="I326" s="54" t="s">
        <v>1354</v>
      </c>
      <c r="J326" s="54" t="s">
        <v>1355</v>
      </c>
      <c r="K326" s="54"/>
      <c r="L326" s="54" t="s">
        <v>1356</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48">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9" t="s">
        <v>94</v>
      </c>
      <c r="AY326" s="63"/>
      <c r="AZ326" s="64">
        <v>300</v>
      </c>
    </row>
    <row r="327" spans="1:52" s="32" customFormat="1" ht="31.5" x14ac:dyDescent="0.25">
      <c r="A327" s="51" t="str">
        <f t="shared" si="53"/>
        <v>XL4NT1_D4+1</v>
      </c>
      <c r="B327" s="51" t="str">
        <f t="shared" si="54"/>
        <v>XL4NT1_D4+2</v>
      </c>
      <c r="C327" s="51" t="str">
        <f t="shared" si="55"/>
        <v>XL4NT1_D4+3</v>
      </c>
      <c r="D327" s="51" t="str">
        <f t="shared" si="56"/>
        <v>XL4NT1_D4+4</v>
      </c>
      <c r="F327" s="89" t="s">
        <v>94</v>
      </c>
      <c r="G327" s="41"/>
      <c r="H327" s="54" t="s">
        <v>109</v>
      </c>
      <c r="I327" s="54" t="s">
        <v>1357</v>
      </c>
      <c r="J327" s="54" t="s">
        <v>1356</v>
      </c>
      <c r="K327" s="54"/>
      <c r="L327" s="54" t="s">
        <v>1358</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48">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9" t="s">
        <v>94</v>
      </c>
      <c r="AY327" s="63"/>
      <c r="AZ327" s="64">
        <v>300</v>
      </c>
    </row>
    <row r="328" spans="1:52" s="32" customFormat="1" ht="31.5" x14ac:dyDescent="0.25">
      <c r="A328" s="51" t="str">
        <f t="shared" si="53"/>
        <v>XL4NT1_D5+1</v>
      </c>
      <c r="B328" s="51" t="str">
        <f t="shared" si="54"/>
        <v>XL4NT1_D5+2</v>
      </c>
      <c r="C328" s="51" t="str">
        <f t="shared" si="55"/>
        <v>XL4NT1_D5+3</v>
      </c>
      <c r="D328" s="51" t="str">
        <f t="shared" si="56"/>
        <v>XL4NT1_D5+4</v>
      </c>
      <c r="F328" s="89" t="s">
        <v>94</v>
      </c>
      <c r="G328" s="41"/>
      <c r="H328" s="54" t="s">
        <v>110</v>
      </c>
      <c r="I328" s="54" t="s">
        <v>1359</v>
      </c>
      <c r="J328" s="54" t="s">
        <v>1360</v>
      </c>
      <c r="K328" s="54"/>
      <c r="L328" s="54" t="s">
        <v>1340</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48">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9" t="s">
        <v>94</v>
      </c>
      <c r="AY328" s="63"/>
      <c r="AZ328" s="64">
        <v>300</v>
      </c>
    </row>
    <row r="329" spans="1:52" s="32" customFormat="1" ht="31.5" x14ac:dyDescent="0.25">
      <c r="A329" s="51" t="str">
        <f t="shared" si="53"/>
        <v>XL4NT1_D6+1</v>
      </c>
      <c r="B329" s="51" t="str">
        <f t="shared" si="54"/>
        <v>XL4NT1_D6+2</v>
      </c>
      <c r="C329" s="51" t="str">
        <f t="shared" si="55"/>
        <v>XL4NT1_D6+3</v>
      </c>
      <c r="D329" s="51" t="str">
        <f t="shared" si="56"/>
        <v>XL4NT1_D6+4</v>
      </c>
      <c r="F329" s="89" t="s">
        <v>94</v>
      </c>
      <c r="G329" s="41"/>
      <c r="H329" s="54" t="s">
        <v>111</v>
      </c>
      <c r="I329" s="54" t="s">
        <v>1361</v>
      </c>
      <c r="J329" s="54" t="s">
        <v>1362</v>
      </c>
      <c r="K329" s="54"/>
      <c r="L329" s="54" t="s">
        <v>1363</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48">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9" t="s">
        <v>94</v>
      </c>
      <c r="AY329" s="63"/>
      <c r="AZ329" s="64"/>
    </row>
    <row r="330" spans="1:52" s="32" customFormat="1" ht="47.25" x14ac:dyDescent="0.25">
      <c r="A330" s="51" t="str">
        <f t="shared" si="53"/>
        <v>XL4NT1_xuanbac+1</v>
      </c>
      <c r="B330" s="51" t="str">
        <f t="shared" si="54"/>
        <v>XL4NT1_xuanbac+2</v>
      </c>
      <c r="C330" s="51" t="str">
        <f t="shared" si="55"/>
        <v>XL4NT1_xuanbac+3</v>
      </c>
      <c r="D330" s="51" t="str">
        <f t="shared" si="56"/>
        <v>XL4NT1_xuanbac+4</v>
      </c>
      <c r="F330" s="89" t="s">
        <v>94</v>
      </c>
      <c r="G330" s="53" t="s">
        <v>1364</v>
      </c>
      <c r="H330" s="54" t="s">
        <v>1365</v>
      </c>
      <c r="I330" s="54" t="s">
        <v>1366</v>
      </c>
      <c r="J330" s="54" t="s">
        <v>1367</v>
      </c>
      <c r="K330" s="54"/>
      <c r="L330" s="54" t="s">
        <v>1368</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48"/>
      <c r="AM330" s="60"/>
      <c r="AN330" s="60"/>
      <c r="AO330" s="57">
        <f t="shared" si="52"/>
        <v>0</v>
      </c>
      <c r="AP330" s="57">
        <f t="shared" si="52"/>
        <v>0</v>
      </c>
      <c r="AQ330" s="57">
        <f t="shared" si="52"/>
        <v>0</v>
      </c>
      <c r="AR330" s="57">
        <f t="shared" ref="AR330:AR393" si="60">P330*$AN330</f>
        <v>0</v>
      </c>
      <c r="AS330" s="57"/>
      <c r="AT330" s="57"/>
      <c r="AU330" s="57"/>
      <c r="AV330" s="57"/>
      <c r="AW330" s="62"/>
      <c r="AX330" s="89" t="s">
        <v>94</v>
      </c>
      <c r="AY330" s="63"/>
      <c r="AZ330" s="64">
        <v>300</v>
      </c>
    </row>
    <row r="331" spans="1:52" s="32" customFormat="1" ht="31.5" x14ac:dyDescent="0.25">
      <c r="A331" s="51" t="str">
        <f t="shared" si="53"/>
        <v>XL4NT1_D7+1</v>
      </c>
      <c r="B331" s="51" t="str">
        <f t="shared" si="54"/>
        <v>XL4NT1_D7+2</v>
      </c>
      <c r="C331" s="51" t="str">
        <f t="shared" si="55"/>
        <v>XL4NT1_D7+3</v>
      </c>
      <c r="D331" s="51" t="str">
        <f t="shared" si="56"/>
        <v>XL4NT1_D7+4</v>
      </c>
      <c r="F331" s="89" t="s">
        <v>94</v>
      </c>
      <c r="G331" s="41"/>
      <c r="H331" s="54" t="s">
        <v>1369</v>
      </c>
      <c r="I331" s="54" t="s">
        <v>1370</v>
      </c>
      <c r="J331" s="54" t="s">
        <v>1362</v>
      </c>
      <c r="K331" s="54"/>
      <c r="L331" s="54" t="s">
        <v>1367</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48">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9" t="s">
        <v>94</v>
      </c>
      <c r="AY331" s="63"/>
      <c r="AZ331" s="64">
        <v>300</v>
      </c>
    </row>
    <row r="332" spans="1:52" s="32" customFormat="1" ht="47.25" x14ac:dyDescent="0.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9" t="s">
        <v>94</v>
      </c>
      <c r="G332" s="41"/>
      <c r="H332" s="54" t="s">
        <v>1371</v>
      </c>
      <c r="I332" s="54" t="s">
        <v>1372</v>
      </c>
      <c r="J332" s="54" t="s">
        <v>1368</v>
      </c>
      <c r="K332" s="54"/>
      <c r="L332" s="54" t="s">
        <v>1373</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48">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9" t="s">
        <v>94</v>
      </c>
      <c r="AY332" s="63"/>
      <c r="AZ332" s="64">
        <v>300</v>
      </c>
    </row>
    <row r="333" spans="1:52" s="32" customFormat="1" ht="47.25" x14ac:dyDescent="0.25">
      <c r="A333" s="51" t="str">
        <f t="shared" si="62"/>
        <v>XL4NT1_D10+1</v>
      </c>
      <c r="B333" s="51" t="str">
        <f t="shared" si="63"/>
        <v>XL4NT1_D10+2</v>
      </c>
      <c r="C333" s="51" t="str">
        <f t="shared" si="64"/>
        <v>XL4NT1_D10+3</v>
      </c>
      <c r="D333" s="51" t="str">
        <f t="shared" si="65"/>
        <v>XL4NT1_D10+4</v>
      </c>
      <c r="F333" s="89" t="s">
        <v>94</v>
      </c>
      <c r="G333" s="41"/>
      <c r="H333" s="54" t="s">
        <v>1374</v>
      </c>
      <c r="I333" s="54" t="s">
        <v>1375</v>
      </c>
      <c r="J333" s="54" t="s">
        <v>1376</v>
      </c>
      <c r="K333" s="54"/>
      <c r="L333" s="54" t="s">
        <v>1363</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48">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9" t="s">
        <v>94</v>
      </c>
      <c r="AY333" s="63"/>
      <c r="AZ333" s="64"/>
    </row>
    <row r="334" spans="1:52" s="32" customFormat="1" ht="31.5" x14ac:dyDescent="0.25">
      <c r="A334" s="51" t="str">
        <f t="shared" si="62"/>
        <v>XL4NT1_D9+1</v>
      </c>
      <c r="B334" s="51" t="str">
        <f t="shared" si="63"/>
        <v>XL4NT1_D9+2</v>
      </c>
      <c r="C334" s="51" t="str">
        <f t="shared" si="64"/>
        <v>XL4NT1_D9+3</v>
      </c>
      <c r="D334" s="51" t="str">
        <f t="shared" si="65"/>
        <v>XL4NT1_D9+4</v>
      </c>
      <c r="F334" s="89" t="s">
        <v>94</v>
      </c>
      <c r="G334" s="41"/>
      <c r="H334" s="54" t="s">
        <v>1377</v>
      </c>
      <c r="I334" s="54" t="s">
        <v>1378</v>
      </c>
      <c r="J334" s="54" t="s">
        <v>144</v>
      </c>
      <c r="K334" s="54"/>
      <c r="L334" s="54" t="s">
        <v>1379</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48">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9" t="s">
        <v>94</v>
      </c>
      <c r="AY334" s="63"/>
      <c r="AZ334" s="64">
        <v>240</v>
      </c>
    </row>
    <row r="335" spans="1:52" s="32" customFormat="1" ht="31.5" x14ac:dyDescent="0.25">
      <c r="A335" s="51" t="str">
        <f t="shared" si="62"/>
        <v>XL5NT1+1</v>
      </c>
      <c r="B335" s="51" t="str">
        <f t="shared" si="63"/>
        <v>XL5NT1+2</v>
      </c>
      <c r="C335" s="51" t="str">
        <f t="shared" si="64"/>
        <v>XL5NT1+3</v>
      </c>
      <c r="D335" s="51" t="str">
        <f t="shared" si="65"/>
        <v>XL5NT1+4</v>
      </c>
      <c r="F335" s="89" t="s">
        <v>94</v>
      </c>
      <c r="G335" s="53">
        <v>5</v>
      </c>
      <c r="H335" s="54" t="s">
        <v>1380</v>
      </c>
      <c r="I335" s="54" t="s">
        <v>1381</v>
      </c>
      <c r="J335" s="54" t="s">
        <v>144</v>
      </c>
      <c r="K335" s="54"/>
      <c r="L335" s="54" t="s">
        <v>1382</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48"/>
      <c r="AM335" s="60"/>
      <c r="AN335" s="60"/>
      <c r="AO335" s="57">
        <f t="shared" si="61"/>
        <v>0</v>
      </c>
      <c r="AP335" s="57">
        <f t="shared" si="61"/>
        <v>0</v>
      </c>
      <c r="AQ335" s="57">
        <f t="shared" si="61"/>
        <v>0</v>
      </c>
      <c r="AR335" s="57">
        <f t="shared" si="60"/>
        <v>0</v>
      </c>
      <c r="AS335" s="57"/>
      <c r="AT335" s="57"/>
      <c r="AU335" s="57"/>
      <c r="AV335" s="57"/>
      <c r="AW335" s="62"/>
      <c r="AX335" s="89" t="s">
        <v>94</v>
      </c>
      <c r="AY335" s="63"/>
      <c r="AZ335" s="64">
        <v>180</v>
      </c>
    </row>
    <row r="336" spans="1:52" s="32" customFormat="1" ht="31.5" x14ac:dyDescent="0.25">
      <c r="A336" s="51" t="str">
        <f t="shared" si="62"/>
        <v>XL5NT1_D1+1</v>
      </c>
      <c r="B336" s="51" t="str">
        <f t="shared" si="63"/>
        <v>XL5NT1_D1+2</v>
      </c>
      <c r="C336" s="51" t="str">
        <f t="shared" si="64"/>
        <v>XL5NT1_D1+3</v>
      </c>
      <c r="D336" s="51" t="str">
        <f t="shared" si="65"/>
        <v>XL5NT1_D1+4</v>
      </c>
      <c r="F336" s="89" t="s">
        <v>94</v>
      </c>
      <c r="G336" s="41"/>
      <c r="H336" s="54" t="s">
        <v>1383</v>
      </c>
      <c r="I336" s="54" t="s">
        <v>1384</v>
      </c>
      <c r="J336" s="54" t="s">
        <v>1382</v>
      </c>
      <c r="K336" s="54"/>
      <c r="L336" s="54" t="s">
        <v>1385</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48">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9" t="s">
        <v>94</v>
      </c>
      <c r="AY336" s="63"/>
      <c r="AZ336" s="64">
        <v>240</v>
      </c>
    </row>
    <row r="337" spans="1:52" s="32" customFormat="1" ht="31.5" x14ac:dyDescent="0.25">
      <c r="A337" s="51" t="str">
        <f t="shared" si="62"/>
        <v>XL5NT1_D2+1</v>
      </c>
      <c r="B337" s="51" t="str">
        <f t="shared" si="63"/>
        <v>XL5NT1_D2+2</v>
      </c>
      <c r="C337" s="51" t="str">
        <f t="shared" si="64"/>
        <v>XL5NT1_D2+3</v>
      </c>
      <c r="D337" s="51" t="str">
        <f t="shared" si="65"/>
        <v>XL5NT1_D2+4</v>
      </c>
      <c r="F337" s="89" t="s">
        <v>94</v>
      </c>
      <c r="G337" s="41"/>
      <c r="H337" s="54" t="s">
        <v>1386</v>
      </c>
      <c r="I337" s="54" t="s">
        <v>1387</v>
      </c>
      <c r="J337" s="54" t="s">
        <v>1388</v>
      </c>
      <c r="K337" s="54"/>
      <c r="L337" s="54" t="s">
        <v>1379</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48">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9" t="s">
        <v>94</v>
      </c>
      <c r="AY337" s="63"/>
      <c r="AZ337" s="64"/>
    </row>
    <row r="338" spans="1:52" s="32" customFormat="1" ht="31.5" x14ac:dyDescent="0.25">
      <c r="A338" s="51" t="str">
        <f t="shared" si="62"/>
        <v>XL5NT1_D3+1</v>
      </c>
      <c r="B338" s="51" t="str">
        <f t="shared" si="63"/>
        <v>XL5NT1_D3+2</v>
      </c>
      <c r="C338" s="51" t="str">
        <f t="shared" si="64"/>
        <v>XL5NT1_D3+3</v>
      </c>
      <c r="D338" s="51" t="str">
        <f t="shared" si="65"/>
        <v>XL5NT1_D3+4</v>
      </c>
      <c r="F338" s="89" t="s">
        <v>94</v>
      </c>
      <c r="G338" s="41"/>
      <c r="H338" s="54" t="s">
        <v>1389</v>
      </c>
      <c r="I338" s="54" t="s">
        <v>1390</v>
      </c>
      <c r="J338" s="54" t="s">
        <v>144</v>
      </c>
      <c r="K338" s="54"/>
      <c r="L338" s="54" t="s">
        <v>1309</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48">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9" t="s">
        <v>94</v>
      </c>
      <c r="AY338" s="63"/>
      <c r="AZ338" s="64">
        <v>240</v>
      </c>
    </row>
    <row r="339" spans="1:52" s="32" customFormat="1" ht="31.5" x14ac:dyDescent="0.25">
      <c r="A339" s="51" t="str">
        <f t="shared" si="62"/>
        <v>XL6NT2+1</v>
      </c>
      <c r="B339" s="51" t="str">
        <f t="shared" si="63"/>
        <v>XL6NT2+2</v>
      </c>
      <c r="C339" s="51" t="str">
        <f t="shared" si="64"/>
        <v>XL6NT2+3</v>
      </c>
      <c r="D339" s="51" t="str">
        <f t="shared" si="65"/>
        <v>XL6NT2+4</v>
      </c>
      <c r="F339" s="89" t="s">
        <v>94</v>
      </c>
      <c r="G339" s="53">
        <v>6</v>
      </c>
      <c r="H339" s="54" t="s">
        <v>1391</v>
      </c>
      <c r="I339" s="54" t="s">
        <v>1392</v>
      </c>
      <c r="J339" s="54" t="s">
        <v>144</v>
      </c>
      <c r="K339" s="54"/>
      <c r="L339" s="54" t="s">
        <v>1393</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48"/>
      <c r="AM339" s="60"/>
      <c r="AN339" s="60"/>
      <c r="AO339" s="57">
        <f t="shared" si="61"/>
        <v>0</v>
      </c>
      <c r="AP339" s="57">
        <f t="shared" si="61"/>
        <v>0</v>
      </c>
      <c r="AQ339" s="57">
        <f t="shared" si="61"/>
        <v>0</v>
      </c>
      <c r="AR339" s="57">
        <f t="shared" si="60"/>
        <v>0</v>
      </c>
      <c r="AS339" s="57"/>
      <c r="AT339" s="57"/>
      <c r="AU339" s="57"/>
      <c r="AV339" s="57"/>
      <c r="AW339" s="62"/>
      <c r="AX339" s="89" t="s">
        <v>94</v>
      </c>
      <c r="AY339" s="63"/>
      <c r="AZ339" s="64">
        <v>240</v>
      </c>
    </row>
    <row r="340" spans="1:52" s="32" customFormat="1" ht="31.5" x14ac:dyDescent="0.25">
      <c r="A340" s="51" t="str">
        <f t="shared" si="62"/>
        <v>XL6NT2_D1+1</v>
      </c>
      <c r="B340" s="51" t="str">
        <f t="shared" si="63"/>
        <v>XL6NT2_D1+2</v>
      </c>
      <c r="C340" s="51" t="str">
        <f t="shared" si="64"/>
        <v>XL6NT2_D1+3</v>
      </c>
      <c r="D340" s="51" t="str">
        <f t="shared" si="65"/>
        <v>XL6NT2_D1+4</v>
      </c>
      <c r="F340" s="89" t="s">
        <v>94</v>
      </c>
      <c r="G340" s="41"/>
      <c r="H340" s="54" t="s">
        <v>1394</v>
      </c>
      <c r="I340" s="54" t="s">
        <v>1395</v>
      </c>
      <c r="J340" s="54" t="s">
        <v>1396</v>
      </c>
      <c r="K340" s="54"/>
      <c r="L340" s="54" t="s">
        <v>1397</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48">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9" t="s">
        <v>94</v>
      </c>
      <c r="AY340" s="63"/>
      <c r="AZ340" s="64"/>
    </row>
    <row r="341" spans="1:52" s="32" customFormat="1" ht="31.5" x14ac:dyDescent="0.25">
      <c r="A341" s="51" t="str">
        <f t="shared" si="62"/>
        <v>XL6NT2_D2+1</v>
      </c>
      <c r="B341" s="51" t="str">
        <f t="shared" si="63"/>
        <v>XL6NT2_D2+2</v>
      </c>
      <c r="C341" s="51" t="str">
        <f t="shared" si="64"/>
        <v>XL6NT2_D2+3</v>
      </c>
      <c r="D341" s="51" t="str">
        <f t="shared" si="65"/>
        <v>XL6NT2_D2+4</v>
      </c>
      <c r="F341" s="89" t="s">
        <v>94</v>
      </c>
      <c r="G341" s="41"/>
      <c r="H341" s="54" t="s">
        <v>1398</v>
      </c>
      <c r="I341" s="54" t="s">
        <v>1399</v>
      </c>
      <c r="J341" s="54" t="s">
        <v>1400</v>
      </c>
      <c r="K341" s="54"/>
      <c r="L341" s="54" t="s">
        <v>1309</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48">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9" t="s">
        <v>94</v>
      </c>
      <c r="AY341" s="63"/>
      <c r="AZ341" s="64"/>
    </row>
    <row r="342" spans="1:52" s="32" customFormat="1" ht="31.5" x14ac:dyDescent="0.25">
      <c r="A342" s="51" t="str">
        <f t="shared" si="62"/>
        <v>XL6NT2_D3+1</v>
      </c>
      <c r="B342" s="51" t="str">
        <f t="shared" si="63"/>
        <v>XL6NT2_D3+2</v>
      </c>
      <c r="C342" s="51" t="str">
        <f t="shared" si="64"/>
        <v>XL6NT2_D3+3</v>
      </c>
      <c r="D342" s="51" t="str">
        <f t="shared" si="65"/>
        <v>XL6NT2_D3+4</v>
      </c>
      <c r="F342" s="89" t="s">
        <v>94</v>
      </c>
      <c r="G342" s="41"/>
      <c r="H342" s="54" t="s">
        <v>1401</v>
      </c>
      <c r="I342" s="54" t="s">
        <v>1402</v>
      </c>
      <c r="J342" s="54" t="s">
        <v>144</v>
      </c>
      <c r="K342" s="54"/>
      <c r="L342" s="54" t="s">
        <v>1403</v>
      </c>
      <c r="M342" s="90">
        <v>1200</v>
      </c>
      <c r="N342" s="90">
        <v>600</v>
      </c>
      <c r="O342" s="90">
        <v>500</v>
      </c>
      <c r="P342" s="90">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48">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9" t="s">
        <v>94</v>
      </c>
      <c r="AY342" s="63"/>
      <c r="AZ342" s="64">
        <v>270</v>
      </c>
    </row>
    <row r="343" spans="1:52" s="32" customFormat="1" ht="54" customHeight="1" x14ac:dyDescent="0.25">
      <c r="A343" s="51" t="str">
        <f t="shared" si="62"/>
        <v>XL7NT+1</v>
      </c>
      <c r="B343" s="51" t="str">
        <f t="shared" si="63"/>
        <v>XL7NT+2</v>
      </c>
      <c r="C343" s="51" t="str">
        <f t="shared" si="64"/>
        <v>XL7NT+3</v>
      </c>
      <c r="D343" s="51" t="str">
        <f t="shared" si="65"/>
        <v>XL7NT+4</v>
      </c>
      <c r="F343" s="89" t="s">
        <v>94</v>
      </c>
      <c r="G343" s="53">
        <v>7</v>
      </c>
      <c r="H343" s="54" t="s">
        <v>1404</v>
      </c>
      <c r="I343" s="54" t="s">
        <v>1405</v>
      </c>
      <c r="J343" s="54" t="s">
        <v>144</v>
      </c>
      <c r="K343" s="54"/>
      <c r="L343" s="54" t="s">
        <v>1314</v>
      </c>
      <c r="M343" s="91"/>
      <c r="N343" s="90"/>
      <c r="O343" s="90"/>
      <c r="P343" s="90"/>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48"/>
      <c r="AM343" s="60"/>
      <c r="AN343" s="60"/>
      <c r="AO343" s="57">
        <f t="shared" si="61"/>
        <v>0</v>
      </c>
      <c r="AP343" s="57">
        <f t="shared" si="61"/>
        <v>0</v>
      </c>
      <c r="AQ343" s="57">
        <f t="shared" si="61"/>
        <v>0</v>
      </c>
      <c r="AR343" s="57">
        <f t="shared" si="60"/>
        <v>0</v>
      </c>
      <c r="AS343" s="57"/>
      <c r="AT343" s="57"/>
      <c r="AU343" s="57"/>
      <c r="AV343" s="57"/>
      <c r="AW343" s="62"/>
      <c r="AX343" s="89" t="s">
        <v>94</v>
      </c>
      <c r="AY343" s="63"/>
      <c r="AZ343" s="64">
        <v>270</v>
      </c>
    </row>
    <row r="344" spans="1:52" s="32" customFormat="1" x14ac:dyDescent="0.25">
      <c r="A344" s="51" t="str">
        <f t="shared" si="62"/>
        <v>XL7NT_D1+1</v>
      </c>
      <c r="B344" s="51" t="str">
        <f t="shared" si="63"/>
        <v>XL7NT_D1+2</v>
      </c>
      <c r="C344" s="51" t="str">
        <f t="shared" si="64"/>
        <v>XL7NT_D1+3</v>
      </c>
      <c r="D344" s="51" t="str">
        <f t="shared" si="65"/>
        <v>XL7NT_D1+4</v>
      </c>
      <c r="F344" s="89" t="s">
        <v>94</v>
      </c>
      <c r="G344" s="53"/>
      <c r="H344" s="54" t="s">
        <v>1406</v>
      </c>
      <c r="I344" s="54" t="s">
        <v>1407</v>
      </c>
      <c r="J344" s="54" t="s">
        <v>1314</v>
      </c>
      <c r="K344" s="54"/>
      <c r="L344" s="54" t="s">
        <v>1403</v>
      </c>
      <c r="M344" s="91">
        <v>1400</v>
      </c>
      <c r="N344" s="90">
        <v>700</v>
      </c>
      <c r="O344" s="90">
        <v>550</v>
      </c>
      <c r="P344" s="90">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48">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9" t="s">
        <v>94</v>
      </c>
      <c r="AY344" s="63"/>
      <c r="AZ344" s="64"/>
    </row>
    <row r="345" spans="1:52" s="32" customFormat="1" x14ac:dyDescent="0.25">
      <c r="A345" s="51" t="str">
        <f t="shared" si="62"/>
        <v>XL7NT_D2+1</v>
      </c>
      <c r="B345" s="51" t="str">
        <f t="shared" si="63"/>
        <v>XL7NT_D2+2</v>
      </c>
      <c r="C345" s="51" t="str">
        <f t="shared" si="64"/>
        <v>XL7NT_D2+3</v>
      </c>
      <c r="D345" s="51" t="str">
        <f t="shared" si="65"/>
        <v>XL7NT_D2+4</v>
      </c>
      <c r="F345" s="89" t="s">
        <v>94</v>
      </c>
      <c r="G345" s="53"/>
      <c r="H345" s="54" t="s">
        <v>1408</v>
      </c>
      <c r="I345" s="54" t="s">
        <v>1409</v>
      </c>
      <c r="J345" s="54" t="s">
        <v>1410</v>
      </c>
      <c r="K345" s="54"/>
      <c r="L345" s="54" t="s">
        <v>1411</v>
      </c>
      <c r="M345" s="90">
        <v>1200</v>
      </c>
      <c r="N345" s="90">
        <v>600</v>
      </c>
      <c r="O345" s="90">
        <v>500</v>
      </c>
      <c r="P345" s="90">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48">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9" t="s">
        <v>94</v>
      </c>
      <c r="AY345" s="63"/>
      <c r="AZ345" s="64">
        <v>270</v>
      </c>
    </row>
    <row r="346" spans="1:52" s="32" customFormat="1" x14ac:dyDescent="0.25">
      <c r="A346" s="51" t="str">
        <f t="shared" si="62"/>
        <v>XL8NT1+1</v>
      </c>
      <c r="B346" s="51" t="str">
        <f t="shared" si="63"/>
        <v>XL8NT1+2</v>
      </c>
      <c r="C346" s="51" t="str">
        <f t="shared" si="64"/>
        <v>XL8NT1+3</v>
      </c>
      <c r="D346" s="51" t="str">
        <f t="shared" si="65"/>
        <v>XL8NT1+4</v>
      </c>
      <c r="F346" s="89" t="s">
        <v>94</v>
      </c>
      <c r="G346" s="53">
        <v>8</v>
      </c>
      <c r="H346" s="54" t="s">
        <v>1412</v>
      </c>
      <c r="I346" s="54" t="s">
        <v>103</v>
      </c>
      <c r="J346" s="54" t="s">
        <v>1410</v>
      </c>
      <c r="K346" s="54"/>
      <c r="L346" s="54" t="s">
        <v>1413</v>
      </c>
      <c r="M346" s="90"/>
      <c r="N346" s="90"/>
      <c r="O346" s="90"/>
      <c r="P346" s="90"/>
      <c r="Q346" s="55"/>
      <c r="R346" s="55"/>
      <c r="S346" s="55"/>
      <c r="T346" s="55"/>
      <c r="U346" s="56"/>
      <c r="V346" s="57"/>
      <c r="W346" s="57"/>
      <c r="X346" s="57"/>
      <c r="Y346" s="57"/>
      <c r="Z346" s="58"/>
      <c r="AA346" s="58"/>
      <c r="AB346" s="58"/>
      <c r="AC346" s="58"/>
      <c r="AD346" s="57"/>
      <c r="AE346" s="57"/>
      <c r="AF346" s="57"/>
      <c r="AG346" s="57"/>
      <c r="AH346" s="59"/>
      <c r="AI346" s="59"/>
      <c r="AJ346" s="59"/>
      <c r="AK346" s="59"/>
      <c r="AL346" s="148"/>
      <c r="AM346" s="60"/>
      <c r="AN346" s="60"/>
      <c r="AO346" s="57">
        <f t="shared" si="61"/>
        <v>0</v>
      </c>
      <c r="AP346" s="57">
        <f t="shared" si="61"/>
        <v>0</v>
      </c>
      <c r="AQ346" s="57">
        <f t="shared" si="61"/>
        <v>0</v>
      </c>
      <c r="AR346" s="57">
        <f t="shared" si="60"/>
        <v>0</v>
      </c>
      <c r="AS346" s="57"/>
      <c r="AT346" s="57"/>
      <c r="AU346" s="57"/>
      <c r="AV346" s="57"/>
      <c r="AW346" s="62"/>
      <c r="AX346" s="89" t="s">
        <v>94</v>
      </c>
      <c r="AY346" s="63"/>
      <c r="AZ346" s="64">
        <v>270</v>
      </c>
    </row>
    <row r="347" spans="1:52" s="32" customFormat="1" ht="31.5" x14ac:dyDescent="0.25">
      <c r="A347" s="51" t="str">
        <f t="shared" si="62"/>
        <v>XL8NT1_xuantruong+1</v>
      </c>
      <c r="B347" s="51" t="str">
        <f t="shared" si="63"/>
        <v>XL8NT1_xuantruong+2</v>
      </c>
      <c r="C347" s="51" t="str">
        <f t="shared" si="64"/>
        <v>XL8NT1_xuantruong+3</v>
      </c>
      <c r="D347" s="51" t="str">
        <f t="shared" si="65"/>
        <v>XL8NT1_xuantruong+4</v>
      </c>
      <c r="F347" s="89" t="s">
        <v>94</v>
      </c>
      <c r="G347" s="53" t="s">
        <v>1414</v>
      </c>
      <c r="H347" s="54" t="s">
        <v>1415</v>
      </c>
      <c r="I347" s="54" t="s">
        <v>1284</v>
      </c>
      <c r="J347" s="54" t="s">
        <v>1410</v>
      </c>
      <c r="K347" s="54"/>
      <c r="L347" s="54" t="s">
        <v>1416</v>
      </c>
      <c r="M347" s="91"/>
      <c r="N347" s="90"/>
      <c r="O347" s="90"/>
      <c r="P347" s="90"/>
      <c r="Q347" s="55"/>
      <c r="R347" s="55"/>
      <c r="S347" s="55"/>
      <c r="T347" s="55"/>
      <c r="U347" s="56"/>
      <c r="V347" s="57"/>
      <c r="W347" s="57"/>
      <c r="X347" s="57"/>
      <c r="Y347" s="57"/>
      <c r="Z347" s="58"/>
      <c r="AA347" s="58"/>
      <c r="AB347" s="58"/>
      <c r="AC347" s="58"/>
      <c r="AD347" s="57"/>
      <c r="AE347" s="57"/>
      <c r="AF347" s="57"/>
      <c r="AG347" s="57"/>
      <c r="AH347" s="59"/>
      <c r="AI347" s="59"/>
      <c r="AJ347" s="59"/>
      <c r="AK347" s="59"/>
      <c r="AL347" s="148"/>
      <c r="AM347" s="60"/>
      <c r="AN347" s="60"/>
      <c r="AO347" s="57">
        <f t="shared" si="61"/>
        <v>0</v>
      </c>
      <c r="AP347" s="57">
        <f t="shared" si="61"/>
        <v>0</v>
      </c>
      <c r="AQ347" s="57">
        <f t="shared" si="61"/>
        <v>0</v>
      </c>
      <c r="AR347" s="57">
        <f t="shared" si="60"/>
        <v>0</v>
      </c>
      <c r="AS347" s="57"/>
      <c r="AT347" s="57"/>
      <c r="AU347" s="57"/>
      <c r="AV347" s="57"/>
      <c r="AW347" s="62"/>
      <c r="AX347" s="89" t="s">
        <v>94</v>
      </c>
      <c r="AY347" s="63"/>
      <c r="AZ347" s="64">
        <v>240</v>
      </c>
    </row>
    <row r="348" spans="1:52" s="32" customFormat="1" ht="54" customHeight="1" x14ac:dyDescent="0.25">
      <c r="A348" s="51" t="str">
        <f t="shared" si="62"/>
        <v>XL8NT1_D1+1</v>
      </c>
      <c r="B348" s="51" t="str">
        <f t="shared" si="63"/>
        <v>XL8NT1_D1+2</v>
      </c>
      <c r="C348" s="51" t="str">
        <f t="shared" si="64"/>
        <v>XL8NT1_D1+3</v>
      </c>
      <c r="D348" s="51" t="str">
        <f t="shared" si="65"/>
        <v>XL8NT1_D1+4</v>
      </c>
      <c r="F348" s="89" t="s">
        <v>94</v>
      </c>
      <c r="G348" s="53"/>
      <c r="H348" s="54" t="s">
        <v>1417</v>
      </c>
      <c r="I348" s="54" t="s">
        <v>1418</v>
      </c>
      <c r="J348" s="54" t="s">
        <v>1419</v>
      </c>
      <c r="K348" s="54"/>
      <c r="L348" s="54" t="s">
        <v>1413</v>
      </c>
      <c r="M348" s="91">
        <v>1800</v>
      </c>
      <c r="N348" s="90">
        <v>900</v>
      </c>
      <c r="O348" s="90">
        <v>600</v>
      </c>
      <c r="P348" s="90">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48">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9" t="s">
        <v>94</v>
      </c>
      <c r="AY348" s="63"/>
      <c r="AZ348" s="64">
        <v>240</v>
      </c>
    </row>
    <row r="349" spans="1:52" s="32" customFormat="1" ht="31.5" x14ac:dyDescent="0.25">
      <c r="A349" s="51" t="str">
        <f t="shared" si="62"/>
        <v>XL8NT1_D2+1</v>
      </c>
      <c r="B349" s="51" t="str">
        <f t="shared" si="63"/>
        <v>XL8NT1_D2+2</v>
      </c>
      <c r="C349" s="51" t="str">
        <f t="shared" si="64"/>
        <v>XL8NT1_D2+3</v>
      </c>
      <c r="D349" s="51" t="str">
        <f t="shared" si="65"/>
        <v>XL8NT1_D2+4</v>
      </c>
      <c r="F349" s="89" t="s">
        <v>94</v>
      </c>
      <c r="G349" s="53"/>
      <c r="H349" s="54" t="s">
        <v>1420</v>
      </c>
      <c r="I349" s="54" t="s">
        <v>1421</v>
      </c>
      <c r="J349" s="54" t="s">
        <v>1422</v>
      </c>
      <c r="K349" s="54"/>
      <c r="L349" s="54" t="s">
        <v>1411</v>
      </c>
      <c r="M349" s="90">
        <v>1600</v>
      </c>
      <c r="N349" s="90">
        <v>800</v>
      </c>
      <c r="O349" s="90">
        <v>600</v>
      </c>
      <c r="P349" s="90">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48">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9" t="s">
        <v>94</v>
      </c>
      <c r="AY349" s="63"/>
      <c r="AZ349" s="64"/>
    </row>
    <row r="350" spans="1:52" s="32" customFormat="1" ht="47.25" x14ac:dyDescent="0.25">
      <c r="A350" s="51" t="str">
        <f t="shared" si="62"/>
        <v>XL8NT1_xuantho+1</v>
      </c>
      <c r="B350" s="51" t="str">
        <f t="shared" si="63"/>
        <v>XL8NT1_xuantho+2</v>
      </c>
      <c r="C350" s="51" t="str">
        <f t="shared" si="64"/>
        <v>XL8NT1_xuantho+3</v>
      </c>
      <c r="D350" s="51" t="str">
        <f t="shared" si="65"/>
        <v>XL8NT1_xuantho+4</v>
      </c>
      <c r="F350" s="89" t="s">
        <v>94</v>
      </c>
      <c r="G350" s="53" t="s">
        <v>1423</v>
      </c>
      <c r="H350" s="54" t="s">
        <v>1424</v>
      </c>
      <c r="I350" s="54" t="s">
        <v>1351</v>
      </c>
      <c r="J350" s="54" t="s">
        <v>1425</v>
      </c>
      <c r="K350" s="54"/>
      <c r="L350" s="54" t="s">
        <v>1426</v>
      </c>
      <c r="M350" s="91"/>
      <c r="N350" s="90"/>
      <c r="O350" s="90"/>
      <c r="P350" s="90"/>
      <c r="Q350" s="55"/>
      <c r="R350" s="55"/>
      <c r="S350" s="55"/>
      <c r="T350" s="55"/>
      <c r="U350" s="56"/>
      <c r="V350" s="57"/>
      <c r="W350" s="57"/>
      <c r="X350" s="57"/>
      <c r="Y350" s="57"/>
      <c r="Z350" s="58"/>
      <c r="AA350" s="58"/>
      <c r="AB350" s="58"/>
      <c r="AC350" s="58"/>
      <c r="AD350" s="57"/>
      <c r="AE350" s="57"/>
      <c r="AF350" s="57"/>
      <c r="AG350" s="57"/>
      <c r="AH350" s="59"/>
      <c r="AI350" s="59"/>
      <c r="AJ350" s="59"/>
      <c r="AK350" s="59"/>
      <c r="AL350" s="148"/>
      <c r="AM350" s="60"/>
      <c r="AN350" s="60"/>
      <c r="AO350" s="57">
        <f t="shared" si="61"/>
        <v>0</v>
      </c>
      <c r="AP350" s="57">
        <f t="shared" si="61"/>
        <v>0</v>
      </c>
      <c r="AQ350" s="57">
        <f t="shared" si="61"/>
        <v>0</v>
      </c>
      <c r="AR350" s="57">
        <f t="shared" si="60"/>
        <v>0</v>
      </c>
      <c r="AS350" s="57"/>
      <c r="AT350" s="57"/>
      <c r="AU350" s="57"/>
      <c r="AV350" s="57"/>
      <c r="AW350" s="62"/>
      <c r="AX350" s="89" t="s">
        <v>94</v>
      </c>
      <c r="AY350" s="63"/>
      <c r="AZ350" s="64">
        <v>240</v>
      </c>
    </row>
    <row r="351" spans="1:52" s="32" customFormat="1" ht="31.5" x14ac:dyDescent="0.25">
      <c r="A351" s="51" t="str">
        <f t="shared" si="62"/>
        <v>XL8NT1_D3+1</v>
      </c>
      <c r="B351" s="51" t="str">
        <f t="shared" si="63"/>
        <v>XL8NT1_D3+2</v>
      </c>
      <c r="C351" s="51" t="str">
        <f t="shared" si="64"/>
        <v>XL8NT1_D3+3</v>
      </c>
      <c r="D351" s="51" t="str">
        <f t="shared" si="65"/>
        <v>XL8NT1_D3+4</v>
      </c>
      <c r="F351" s="89" t="s">
        <v>94</v>
      </c>
      <c r="G351" s="53"/>
      <c r="H351" s="54" t="s">
        <v>1427</v>
      </c>
      <c r="I351" s="54" t="s">
        <v>1428</v>
      </c>
      <c r="J351" s="54" t="s">
        <v>1429</v>
      </c>
      <c r="K351" s="54"/>
      <c r="L351" s="54" t="s">
        <v>1430</v>
      </c>
      <c r="M351" s="91">
        <v>1800</v>
      </c>
      <c r="N351" s="90">
        <v>900</v>
      </c>
      <c r="O351" s="90">
        <v>600</v>
      </c>
      <c r="P351" s="90">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48">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9" t="s">
        <v>94</v>
      </c>
      <c r="AY351" s="63"/>
      <c r="AZ351" s="64">
        <v>240</v>
      </c>
    </row>
    <row r="352" spans="1:52" s="32" customFormat="1" ht="47.25" x14ac:dyDescent="0.25">
      <c r="A352" s="51" t="str">
        <f t="shared" si="62"/>
        <v>XL8NT1_D4+1</v>
      </c>
      <c r="B352" s="51" t="str">
        <f t="shared" si="63"/>
        <v>XL8NT1_D4+2</v>
      </c>
      <c r="C352" s="51" t="str">
        <f t="shared" si="64"/>
        <v>XL8NT1_D4+3</v>
      </c>
      <c r="D352" s="51" t="str">
        <f t="shared" si="65"/>
        <v>XL8NT1_D4+4</v>
      </c>
      <c r="F352" s="89" t="s">
        <v>94</v>
      </c>
      <c r="G352" s="53"/>
      <c r="H352" s="54" t="s">
        <v>1431</v>
      </c>
      <c r="I352" s="54" t="s">
        <v>1432</v>
      </c>
      <c r="J352" s="54" t="s">
        <v>1433</v>
      </c>
      <c r="K352" s="54"/>
      <c r="L352" s="54" t="s">
        <v>1434</v>
      </c>
      <c r="M352" s="91">
        <v>2000</v>
      </c>
      <c r="N352" s="90">
        <v>900</v>
      </c>
      <c r="O352" s="90">
        <v>600</v>
      </c>
      <c r="P352" s="90">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48">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9" t="s">
        <v>94</v>
      </c>
      <c r="AY352" s="63"/>
      <c r="AZ352" s="64">
        <v>240</v>
      </c>
    </row>
    <row r="353" spans="1:52" s="32" customFormat="1" ht="63" x14ac:dyDescent="0.25">
      <c r="A353" s="51" t="str">
        <f t="shared" si="62"/>
        <v>XL8NT1_D5+1</v>
      </c>
      <c r="B353" s="51" t="str">
        <f t="shared" si="63"/>
        <v>XL8NT1_D5+2</v>
      </c>
      <c r="C353" s="51" t="str">
        <f t="shared" si="64"/>
        <v>XL8NT1_D5+3</v>
      </c>
      <c r="D353" s="51" t="str">
        <f t="shared" si="65"/>
        <v>XL8NT1_D5+4</v>
      </c>
      <c r="F353" s="89" t="s">
        <v>94</v>
      </c>
      <c r="G353" s="41"/>
      <c r="H353" s="54" t="s">
        <v>104</v>
      </c>
      <c r="I353" s="54" t="s">
        <v>1435</v>
      </c>
      <c r="J353" s="54" t="s">
        <v>1436</v>
      </c>
      <c r="K353" s="54"/>
      <c r="L353" s="54" t="s">
        <v>1437</v>
      </c>
      <c r="M353" s="91">
        <v>1400</v>
      </c>
      <c r="N353" s="90">
        <v>700</v>
      </c>
      <c r="O353" s="90">
        <v>550</v>
      </c>
      <c r="P353" s="90">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48">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9" t="s">
        <v>94</v>
      </c>
      <c r="AY353" s="63"/>
      <c r="AZ353" s="64">
        <v>240</v>
      </c>
    </row>
    <row r="354" spans="1:52" s="32" customFormat="1" ht="31.5" x14ac:dyDescent="0.25">
      <c r="A354" s="51" t="str">
        <f t="shared" si="62"/>
        <v>XL8NT1_D6+1</v>
      </c>
      <c r="B354" s="51" t="str">
        <f t="shared" si="63"/>
        <v>XL8NT1_D6+2</v>
      </c>
      <c r="C354" s="51" t="str">
        <f t="shared" si="64"/>
        <v>XL8NT1_D6+3</v>
      </c>
      <c r="D354" s="51" t="str">
        <f t="shared" si="65"/>
        <v>XL8NT1_D6+4</v>
      </c>
      <c r="F354" s="89" t="s">
        <v>94</v>
      </c>
      <c r="G354" s="53" t="s">
        <v>101</v>
      </c>
      <c r="H354" s="54" t="s">
        <v>102</v>
      </c>
      <c r="I354" s="54" t="s">
        <v>1438</v>
      </c>
      <c r="J354" s="54" t="s">
        <v>144</v>
      </c>
      <c r="K354" s="54"/>
      <c r="L354" s="54" t="s">
        <v>1439</v>
      </c>
      <c r="M354" s="90">
        <v>1400</v>
      </c>
      <c r="N354" s="90">
        <v>700</v>
      </c>
      <c r="O354" s="90">
        <v>550</v>
      </c>
      <c r="P354" s="90">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48">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9" t="s">
        <v>94</v>
      </c>
      <c r="AY354" s="63"/>
      <c r="AZ354" s="64"/>
    </row>
    <row r="355" spans="1:52" s="32" customFormat="1" x14ac:dyDescent="0.25">
      <c r="A355" s="51" t="str">
        <f t="shared" si="62"/>
        <v>XL9NT2+1</v>
      </c>
      <c r="B355" s="51" t="str">
        <f t="shared" si="63"/>
        <v>XL9NT2+2</v>
      </c>
      <c r="C355" s="51" t="str">
        <f t="shared" si="64"/>
        <v>XL9NT2+3</v>
      </c>
      <c r="D355" s="51" t="str">
        <f t="shared" si="65"/>
        <v>XL9NT2+4</v>
      </c>
      <c r="F355" s="89" t="s">
        <v>94</v>
      </c>
      <c r="G355" s="53">
        <v>9</v>
      </c>
      <c r="H355" s="54" t="s">
        <v>1440</v>
      </c>
      <c r="I355" s="54" t="s">
        <v>1441</v>
      </c>
      <c r="J355" s="54" t="s">
        <v>144</v>
      </c>
      <c r="K355" s="54"/>
      <c r="L355" s="54" t="s">
        <v>1442</v>
      </c>
      <c r="M355" s="91"/>
      <c r="N355" s="90"/>
      <c r="O355" s="90"/>
      <c r="P355" s="90"/>
      <c r="Q355" s="55"/>
      <c r="R355" s="55"/>
      <c r="S355" s="55"/>
      <c r="T355" s="55"/>
      <c r="U355" s="56"/>
      <c r="V355" s="57"/>
      <c r="W355" s="57"/>
      <c r="X355" s="57"/>
      <c r="Y355" s="57"/>
      <c r="Z355" s="58"/>
      <c r="AA355" s="58"/>
      <c r="AB355" s="58"/>
      <c r="AC355" s="58"/>
      <c r="AD355" s="57"/>
      <c r="AE355" s="57"/>
      <c r="AF355" s="57"/>
      <c r="AG355" s="57"/>
      <c r="AH355" s="59"/>
      <c r="AI355" s="59"/>
      <c r="AJ355" s="59"/>
      <c r="AK355" s="59"/>
      <c r="AL355" s="148"/>
      <c r="AM355" s="60"/>
      <c r="AN355" s="60"/>
      <c r="AO355" s="57">
        <f t="shared" si="61"/>
        <v>0</v>
      </c>
      <c r="AP355" s="57">
        <f t="shared" si="61"/>
        <v>0</v>
      </c>
      <c r="AQ355" s="57">
        <f t="shared" si="61"/>
        <v>0</v>
      </c>
      <c r="AR355" s="57">
        <f t="shared" si="60"/>
        <v>0</v>
      </c>
      <c r="AS355" s="57"/>
      <c r="AT355" s="57"/>
      <c r="AU355" s="57"/>
      <c r="AV355" s="57"/>
      <c r="AW355" s="62"/>
      <c r="AX355" s="89" t="s">
        <v>94</v>
      </c>
      <c r="AY355" s="63"/>
      <c r="AZ355" s="64">
        <v>240</v>
      </c>
    </row>
    <row r="356" spans="1:52" s="32" customFormat="1" ht="31.5" x14ac:dyDescent="0.25">
      <c r="A356" s="51" t="str">
        <f t="shared" si="62"/>
        <v>XL9NT2_D1+1</v>
      </c>
      <c r="B356" s="51" t="str">
        <f t="shared" si="63"/>
        <v>XL9NT2_D1+2</v>
      </c>
      <c r="C356" s="51" t="str">
        <f t="shared" si="64"/>
        <v>XL9NT2_D1+3</v>
      </c>
      <c r="D356" s="51" t="str">
        <f t="shared" si="65"/>
        <v>XL9NT2_D1+4</v>
      </c>
      <c r="F356" s="89" t="s">
        <v>94</v>
      </c>
      <c r="G356" s="53"/>
      <c r="H356" s="54" t="s">
        <v>1443</v>
      </c>
      <c r="I356" s="54" t="s">
        <v>1444</v>
      </c>
      <c r="J356" s="54" t="s">
        <v>1442</v>
      </c>
      <c r="K356" s="54"/>
      <c r="L356" s="54" t="s">
        <v>1445</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48">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9" t="s">
        <v>94</v>
      </c>
      <c r="AY356" s="63"/>
      <c r="AZ356" s="64">
        <v>240</v>
      </c>
    </row>
    <row r="357" spans="1:52" s="32" customFormat="1" ht="31.5" x14ac:dyDescent="0.25">
      <c r="A357" s="51" t="str">
        <f t="shared" si="62"/>
        <v>XL9NT2_D2+1</v>
      </c>
      <c r="B357" s="51" t="str">
        <f t="shared" si="63"/>
        <v>XL9NT2_D2+2</v>
      </c>
      <c r="C357" s="51" t="str">
        <f t="shared" si="64"/>
        <v>XL9NT2_D2+3</v>
      </c>
      <c r="D357" s="51" t="str">
        <f t="shared" si="65"/>
        <v>XL9NT2_D2+4</v>
      </c>
      <c r="F357" s="89" t="s">
        <v>94</v>
      </c>
      <c r="G357" s="53"/>
      <c r="H357" s="54" t="s">
        <v>1446</v>
      </c>
      <c r="I357" s="54" t="s">
        <v>1447</v>
      </c>
      <c r="J357" s="54" t="s">
        <v>1445</v>
      </c>
      <c r="K357" s="54"/>
      <c r="L357" s="54" t="s">
        <v>1448</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48">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9" t="s">
        <v>94</v>
      </c>
      <c r="AY357" s="63"/>
      <c r="AZ357" s="64">
        <v>240</v>
      </c>
    </row>
    <row r="358" spans="1:52" s="32" customFormat="1" ht="31.5" x14ac:dyDescent="0.25">
      <c r="A358" s="51" t="str">
        <f t="shared" si="62"/>
        <v>XL9NT2_D3+1</v>
      </c>
      <c r="B358" s="51" t="str">
        <f t="shared" si="63"/>
        <v>XL9NT2_D3+2</v>
      </c>
      <c r="C358" s="51" t="str">
        <f t="shared" si="64"/>
        <v>XL9NT2_D3+3</v>
      </c>
      <c r="D358" s="51" t="str">
        <f t="shared" si="65"/>
        <v>XL9NT2_D3+4</v>
      </c>
      <c r="F358" s="89" t="s">
        <v>94</v>
      </c>
      <c r="G358" s="53"/>
      <c r="H358" s="54" t="s">
        <v>1449</v>
      </c>
      <c r="I358" s="54" t="s">
        <v>1450</v>
      </c>
      <c r="J358" s="54" t="s">
        <v>1448</v>
      </c>
      <c r="K358" s="54"/>
      <c r="L358" s="54" t="s">
        <v>1439</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48">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9" t="s">
        <v>94</v>
      </c>
      <c r="AY358" s="63"/>
      <c r="AZ358" s="64"/>
    </row>
    <row r="359" spans="1:52" s="32" customFormat="1" ht="31.5" x14ac:dyDescent="0.25">
      <c r="A359" s="51" t="str">
        <f t="shared" si="62"/>
        <v>XL9NT2_D4+1</v>
      </c>
      <c r="B359" s="51" t="str">
        <f t="shared" si="63"/>
        <v>XL9NT2_D4+2</v>
      </c>
      <c r="C359" s="51" t="str">
        <f t="shared" si="64"/>
        <v>XL9NT2_D4+3</v>
      </c>
      <c r="D359" s="51" t="str">
        <f t="shared" si="65"/>
        <v>XL9NT2_D4+4</v>
      </c>
      <c r="F359" s="89" t="s">
        <v>94</v>
      </c>
      <c r="G359" s="53"/>
      <c r="H359" s="54" t="s">
        <v>1451</v>
      </c>
      <c r="I359" s="54" t="s">
        <v>1452</v>
      </c>
      <c r="J359" s="54" t="s">
        <v>144</v>
      </c>
      <c r="K359" s="54"/>
      <c r="L359" s="54" t="s">
        <v>1309</v>
      </c>
      <c r="M359" s="90">
        <v>1300</v>
      </c>
      <c r="N359" s="90">
        <v>650</v>
      </c>
      <c r="O359" s="90">
        <v>500</v>
      </c>
      <c r="P359" s="90">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48">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9" t="s">
        <v>94</v>
      </c>
      <c r="AY359" s="63"/>
      <c r="AZ359" s="64"/>
    </row>
    <row r="360" spans="1:52" s="32" customFormat="1" ht="31.5" x14ac:dyDescent="0.25">
      <c r="A360" s="51" t="str">
        <f t="shared" si="62"/>
        <v>XL10NT1+1</v>
      </c>
      <c r="B360" s="51" t="str">
        <f t="shared" si="63"/>
        <v>XL10NT1+2</v>
      </c>
      <c r="C360" s="51" t="str">
        <f t="shared" si="64"/>
        <v>XL10NT1+3</v>
      </c>
      <c r="D360" s="51" t="str">
        <f t="shared" si="65"/>
        <v>XL10NT1+4</v>
      </c>
      <c r="F360" s="89" t="s">
        <v>94</v>
      </c>
      <c r="G360" s="53">
        <v>10</v>
      </c>
      <c r="H360" s="54" t="s">
        <v>1453</v>
      </c>
      <c r="I360" s="54" t="s">
        <v>1454</v>
      </c>
      <c r="J360" s="54" t="s">
        <v>144</v>
      </c>
      <c r="K360" s="54"/>
      <c r="L360" s="54" t="s">
        <v>1455</v>
      </c>
      <c r="M360" s="91"/>
      <c r="N360" s="90"/>
      <c r="O360" s="90"/>
      <c r="P360" s="90"/>
      <c r="Q360" s="55"/>
      <c r="R360" s="55"/>
      <c r="S360" s="55"/>
      <c r="T360" s="55"/>
      <c r="U360" s="56"/>
      <c r="V360" s="57"/>
      <c r="W360" s="57"/>
      <c r="X360" s="57"/>
      <c r="Y360" s="57"/>
      <c r="Z360" s="58"/>
      <c r="AA360" s="58"/>
      <c r="AB360" s="58"/>
      <c r="AC360" s="58"/>
      <c r="AD360" s="57"/>
      <c r="AE360" s="57"/>
      <c r="AF360" s="57"/>
      <c r="AG360" s="57"/>
      <c r="AH360" s="59"/>
      <c r="AI360" s="59"/>
      <c r="AJ360" s="59"/>
      <c r="AK360" s="59"/>
      <c r="AL360" s="148"/>
      <c r="AM360" s="60"/>
      <c r="AN360" s="60"/>
      <c r="AO360" s="57">
        <f t="shared" si="61"/>
        <v>0</v>
      </c>
      <c r="AP360" s="57">
        <f t="shared" si="61"/>
        <v>0</v>
      </c>
      <c r="AQ360" s="57">
        <f t="shared" si="61"/>
        <v>0</v>
      </c>
      <c r="AR360" s="57">
        <f t="shared" si="60"/>
        <v>0</v>
      </c>
      <c r="AS360" s="57"/>
      <c r="AT360" s="57"/>
      <c r="AU360" s="57"/>
      <c r="AV360" s="57"/>
      <c r="AW360" s="62"/>
      <c r="AX360" s="89" t="s">
        <v>94</v>
      </c>
      <c r="AY360" s="63"/>
      <c r="AZ360" s="64">
        <v>240</v>
      </c>
    </row>
    <row r="361" spans="1:52" s="32" customFormat="1" ht="54" customHeight="1" x14ac:dyDescent="0.25">
      <c r="A361" s="51" t="str">
        <f t="shared" si="62"/>
        <v>XL10NT1_D1+1</v>
      </c>
      <c r="B361" s="51" t="str">
        <f t="shared" si="63"/>
        <v>XL10NT1_D1+2</v>
      </c>
      <c r="C361" s="51" t="str">
        <f t="shared" si="64"/>
        <v>XL10NT1_D1+3</v>
      </c>
      <c r="D361" s="51" t="str">
        <f t="shared" si="65"/>
        <v>XL10NT1_D1+4</v>
      </c>
      <c r="F361" s="89" t="s">
        <v>94</v>
      </c>
      <c r="G361" s="53"/>
      <c r="H361" s="54" t="s">
        <v>1456</v>
      </c>
      <c r="I361" s="54" t="s">
        <v>1457</v>
      </c>
      <c r="J361" s="54" t="s">
        <v>1458</v>
      </c>
      <c r="K361" s="54"/>
      <c r="L361" s="54" t="s">
        <v>1459</v>
      </c>
      <c r="M361" s="91">
        <v>1600</v>
      </c>
      <c r="N361" s="90">
        <v>800</v>
      </c>
      <c r="O361" s="90">
        <v>550</v>
      </c>
      <c r="P361" s="90">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48">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9" t="s">
        <v>94</v>
      </c>
      <c r="AY361" s="63"/>
      <c r="AZ361" s="64">
        <v>240</v>
      </c>
    </row>
    <row r="362" spans="1:52" s="32" customFormat="1" ht="47.25" x14ac:dyDescent="0.25">
      <c r="A362" s="51" t="str">
        <f t="shared" si="62"/>
        <v>XL10NT1_D2+1</v>
      </c>
      <c r="B362" s="51" t="str">
        <f t="shared" si="63"/>
        <v>XL10NT1_D2+2</v>
      </c>
      <c r="C362" s="51" t="str">
        <f t="shared" si="64"/>
        <v>XL10NT1_D2+3</v>
      </c>
      <c r="D362" s="51" t="str">
        <f t="shared" si="65"/>
        <v>XL10NT1_D2+4</v>
      </c>
      <c r="F362" s="89" t="s">
        <v>94</v>
      </c>
      <c r="G362" s="53"/>
      <c r="H362" s="54" t="s">
        <v>1460</v>
      </c>
      <c r="I362" s="54" t="s">
        <v>1461</v>
      </c>
      <c r="J362" s="54" t="s">
        <v>1462</v>
      </c>
      <c r="K362" s="54"/>
      <c r="L362" s="54" t="s">
        <v>1309</v>
      </c>
      <c r="M362" s="91">
        <v>1400</v>
      </c>
      <c r="N362" s="90">
        <v>700</v>
      </c>
      <c r="O362" s="90">
        <v>550</v>
      </c>
      <c r="P362" s="90">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48">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9" t="s">
        <v>94</v>
      </c>
      <c r="AY362" s="63"/>
      <c r="AZ362" s="64"/>
    </row>
    <row r="363" spans="1:52" s="32" customFormat="1" ht="47.25" x14ac:dyDescent="0.25">
      <c r="A363" s="51" t="str">
        <f t="shared" si="62"/>
        <v>XL10NT1_D3+1</v>
      </c>
      <c r="B363" s="51" t="str">
        <f t="shared" si="63"/>
        <v>XL10NT1_D3+2</v>
      </c>
      <c r="C363" s="51" t="str">
        <f t="shared" si="64"/>
        <v>XL10NT1_D3+3</v>
      </c>
      <c r="D363" s="51" t="str">
        <f t="shared" si="65"/>
        <v>XL10NT1_D3+4</v>
      </c>
      <c r="F363" s="89" t="s">
        <v>94</v>
      </c>
      <c r="G363" s="53"/>
      <c r="H363" s="54" t="s">
        <v>1463</v>
      </c>
      <c r="I363" s="54" t="s">
        <v>1464</v>
      </c>
      <c r="J363" s="54" t="s">
        <v>96</v>
      </c>
      <c r="K363" s="54"/>
      <c r="L363" s="54" t="s">
        <v>100</v>
      </c>
      <c r="M363" s="90">
        <v>1200</v>
      </c>
      <c r="N363" s="90">
        <v>600</v>
      </c>
      <c r="O363" s="90">
        <v>500</v>
      </c>
      <c r="P363" s="90">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48">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9" t="s">
        <v>94</v>
      </c>
      <c r="AY363" s="63"/>
      <c r="AZ363" s="64">
        <v>210</v>
      </c>
    </row>
    <row r="364" spans="1:52" s="32" customFormat="1" x14ac:dyDescent="0.25">
      <c r="A364" s="51" t="str">
        <f t="shared" si="62"/>
        <v>XL11NT2+1</v>
      </c>
      <c r="B364" s="51" t="str">
        <f t="shared" si="63"/>
        <v>XL11NT2+2</v>
      </c>
      <c r="C364" s="51" t="str">
        <f t="shared" si="64"/>
        <v>XL11NT2+3</v>
      </c>
      <c r="D364" s="51" t="str">
        <f t="shared" si="65"/>
        <v>XL11NT2+4</v>
      </c>
      <c r="F364" s="89" t="s">
        <v>94</v>
      </c>
      <c r="G364" s="53">
        <v>11</v>
      </c>
      <c r="H364" s="54" t="s">
        <v>1465</v>
      </c>
      <c r="I364" s="54" t="s">
        <v>99</v>
      </c>
      <c r="J364" s="54" t="s">
        <v>96</v>
      </c>
      <c r="K364" s="54"/>
      <c r="L364" s="54" t="s">
        <v>1466</v>
      </c>
      <c r="M364" s="90"/>
      <c r="N364" s="90"/>
      <c r="O364" s="90"/>
      <c r="P364" s="90"/>
      <c r="Q364" s="55"/>
      <c r="R364" s="55"/>
      <c r="S364" s="55"/>
      <c r="T364" s="55"/>
      <c r="U364" s="56"/>
      <c r="V364" s="57"/>
      <c r="W364" s="57"/>
      <c r="X364" s="57"/>
      <c r="Y364" s="57"/>
      <c r="Z364" s="58"/>
      <c r="AA364" s="58"/>
      <c r="AB364" s="58"/>
      <c r="AC364" s="58"/>
      <c r="AD364" s="57"/>
      <c r="AE364" s="57"/>
      <c r="AF364" s="57"/>
      <c r="AG364" s="57"/>
      <c r="AH364" s="59"/>
      <c r="AI364" s="59"/>
      <c r="AJ364" s="59"/>
      <c r="AK364" s="59"/>
      <c r="AL364" s="148"/>
      <c r="AM364" s="60"/>
      <c r="AN364" s="60"/>
      <c r="AO364" s="57">
        <f t="shared" si="61"/>
        <v>0</v>
      </c>
      <c r="AP364" s="57">
        <f t="shared" si="61"/>
        <v>0</v>
      </c>
      <c r="AQ364" s="57">
        <f t="shared" si="61"/>
        <v>0</v>
      </c>
      <c r="AR364" s="57">
        <f t="shared" si="60"/>
        <v>0</v>
      </c>
      <c r="AS364" s="57"/>
      <c r="AT364" s="57"/>
      <c r="AU364" s="57"/>
      <c r="AV364" s="57"/>
      <c r="AW364" s="62"/>
      <c r="AX364" s="89" t="s">
        <v>94</v>
      </c>
      <c r="AY364" s="63"/>
      <c r="AZ364" s="64">
        <v>240</v>
      </c>
    </row>
    <row r="365" spans="1:52" s="32" customFormat="1" ht="54" customHeight="1" x14ac:dyDescent="0.25">
      <c r="A365" s="51" t="str">
        <f t="shared" si="62"/>
        <v>XL11NT2_xuantruong+1</v>
      </c>
      <c r="B365" s="51" t="str">
        <f t="shared" si="63"/>
        <v>XL11NT2_xuantruong+2</v>
      </c>
      <c r="C365" s="51" t="str">
        <f t="shared" si="64"/>
        <v>XL11NT2_xuantruong+3</v>
      </c>
      <c r="D365" s="51" t="str">
        <f t="shared" si="65"/>
        <v>XL11NT2_xuantruong+4</v>
      </c>
      <c r="F365" s="89" t="s">
        <v>94</v>
      </c>
      <c r="G365" s="53" t="s">
        <v>1467</v>
      </c>
      <c r="H365" s="54" t="s">
        <v>1468</v>
      </c>
      <c r="I365" s="54" t="s">
        <v>1284</v>
      </c>
      <c r="J365" s="54" t="s">
        <v>96</v>
      </c>
      <c r="K365" s="54"/>
      <c r="L365" s="54" t="s">
        <v>1469</v>
      </c>
      <c r="M365" s="91"/>
      <c r="N365" s="90"/>
      <c r="O365" s="90"/>
      <c r="P365" s="90"/>
      <c r="Q365" s="55"/>
      <c r="R365" s="55"/>
      <c r="S365" s="55"/>
      <c r="T365" s="55"/>
      <c r="U365" s="56"/>
      <c r="V365" s="57"/>
      <c r="W365" s="57"/>
      <c r="X365" s="57"/>
      <c r="Y365" s="57"/>
      <c r="Z365" s="58"/>
      <c r="AA365" s="58"/>
      <c r="AB365" s="58"/>
      <c r="AC365" s="58"/>
      <c r="AD365" s="57"/>
      <c r="AE365" s="57"/>
      <c r="AF365" s="57"/>
      <c r="AG365" s="57"/>
      <c r="AH365" s="59"/>
      <c r="AI365" s="59"/>
      <c r="AJ365" s="59"/>
      <c r="AK365" s="59"/>
      <c r="AL365" s="148"/>
      <c r="AM365" s="60"/>
      <c r="AN365" s="60"/>
      <c r="AO365" s="57">
        <f t="shared" si="61"/>
        <v>0</v>
      </c>
      <c r="AP365" s="57">
        <f t="shared" si="61"/>
        <v>0</v>
      </c>
      <c r="AQ365" s="57">
        <f t="shared" si="61"/>
        <v>0</v>
      </c>
      <c r="AR365" s="57">
        <f t="shared" si="60"/>
        <v>0</v>
      </c>
      <c r="AS365" s="57"/>
      <c r="AT365" s="57"/>
      <c r="AU365" s="57"/>
      <c r="AV365" s="57"/>
      <c r="AW365" s="62"/>
      <c r="AX365" s="89" t="s">
        <v>94</v>
      </c>
      <c r="AY365" s="63"/>
      <c r="AZ365" s="64">
        <v>210</v>
      </c>
    </row>
    <row r="366" spans="1:52" s="32" customFormat="1" ht="54" customHeight="1" x14ac:dyDescent="0.25">
      <c r="A366" s="51" t="str">
        <f t="shared" si="62"/>
        <v>XL11NT2_D1+1</v>
      </c>
      <c r="B366" s="51" t="str">
        <f t="shared" si="63"/>
        <v>XL11NT2_D1+2</v>
      </c>
      <c r="C366" s="51" t="str">
        <f t="shared" si="64"/>
        <v>XL11NT2_D1+3</v>
      </c>
      <c r="D366" s="51" t="str">
        <f t="shared" si="65"/>
        <v>XL11NT2_D1+4</v>
      </c>
      <c r="F366" s="89" t="s">
        <v>94</v>
      </c>
      <c r="G366" s="41"/>
      <c r="H366" s="54" t="s">
        <v>138</v>
      </c>
      <c r="I366" s="54" t="s">
        <v>1470</v>
      </c>
      <c r="J366" s="54" t="s">
        <v>1471</v>
      </c>
      <c r="K366" s="54"/>
      <c r="L366" s="54" t="s">
        <v>1466</v>
      </c>
      <c r="M366" s="91">
        <v>1200</v>
      </c>
      <c r="N366" s="90">
        <v>600</v>
      </c>
      <c r="O366" s="90">
        <v>500</v>
      </c>
      <c r="P366" s="90">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48">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9" t="s">
        <v>94</v>
      </c>
      <c r="AY366" s="63"/>
      <c r="AZ366" s="64">
        <v>240</v>
      </c>
    </row>
    <row r="367" spans="1:52" s="32" customFormat="1" ht="54" customHeight="1" x14ac:dyDescent="0.25">
      <c r="A367" s="51" t="str">
        <f t="shared" si="62"/>
        <v>XL11NT2_D2+1</v>
      </c>
      <c r="B367" s="51" t="str">
        <f t="shared" si="63"/>
        <v>XL11NT2_D2+2</v>
      </c>
      <c r="C367" s="51" t="str">
        <f t="shared" si="64"/>
        <v>XL11NT2_D2+3</v>
      </c>
      <c r="D367" s="51" t="str">
        <f t="shared" si="65"/>
        <v>XL11NT2_D2+4</v>
      </c>
      <c r="F367" s="89" t="s">
        <v>94</v>
      </c>
      <c r="G367" s="41"/>
      <c r="H367" s="54" t="s">
        <v>98</v>
      </c>
      <c r="I367" s="54" t="s">
        <v>1472</v>
      </c>
      <c r="J367" s="54" t="s">
        <v>1422</v>
      </c>
      <c r="K367" s="54"/>
      <c r="L367" s="54" t="s">
        <v>100</v>
      </c>
      <c r="M367" s="90">
        <v>1300</v>
      </c>
      <c r="N367" s="90">
        <v>650</v>
      </c>
      <c r="O367" s="90">
        <v>500</v>
      </c>
      <c r="P367" s="90">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48">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9" t="s">
        <v>94</v>
      </c>
      <c r="AY367" s="63"/>
      <c r="AZ367" s="64">
        <v>0</v>
      </c>
    </row>
    <row r="368" spans="1:52" s="32" customFormat="1" ht="54" customHeight="1" x14ac:dyDescent="0.25">
      <c r="A368" s="51" t="str">
        <f t="shared" si="62"/>
        <v>XL11NT2_suoicao+1</v>
      </c>
      <c r="B368" s="51" t="str">
        <f t="shared" si="63"/>
        <v>XL11NT2_suoicao+2</v>
      </c>
      <c r="C368" s="51" t="str">
        <f t="shared" si="64"/>
        <v>XL11NT2_suoicao+3</v>
      </c>
      <c r="D368" s="51" t="str">
        <f t="shared" si="65"/>
        <v>XL11NT2_suoicao+4</v>
      </c>
      <c r="F368" s="89" t="s">
        <v>94</v>
      </c>
      <c r="G368" s="53" t="s">
        <v>1473</v>
      </c>
      <c r="H368" s="54" t="s">
        <v>1474</v>
      </c>
      <c r="I368" s="54" t="s">
        <v>1475</v>
      </c>
      <c r="J368" s="54" t="s">
        <v>1422</v>
      </c>
      <c r="K368" s="54"/>
      <c r="L368" s="54" t="s">
        <v>1476</v>
      </c>
      <c r="M368" s="90"/>
      <c r="N368" s="90"/>
      <c r="O368" s="90"/>
      <c r="P368" s="90"/>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48"/>
      <c r="AM368" s="60"/>
      <c r="AN368" s="60"/>
      <c r="AO368" s="57">
        <f t="shared" si="61"/>
        <v>0</v>
      </c>
      <c r="AP368" s="57">
        <f t="shared" si="61"/>
        <v>0</v>
      </c>
      <c r="AQ368" s="57">
        <f t="shared" si="61"/>
        <v>0</v>
      </c>
      <c r="AR368" s="57">
        <f t="shared" si="60"/>
        <v>0</v>
      </c>
      <c r="AS368" s="57"/>
      <c r="AT368" s="57"/>
      <c r="AU368" s="57"/>
      <c r="AV368" s="57"/>
      <c r="AW368" s="62"/>
      <c r="AX368" s="89" t="s">
        <v>94</v>
      </c>
      <c r="AY368" s="63"/>
      <c r="AZ368" s="64"/>
    </row>
    <row r="369" spans="1:52" s="32" customFormat="1" ht="47.25" x14ac:dyDescent="0.25">
      <c r="A369" s="51" t="str">
        <f t="shared" si="62"/>
        <v>XL11NT2_D3+1</v>
      </c>
      <c r="B369" s="51" t="str">
        <f t="shared" si="63"/>
        <v>XL11NT2_D3+2</v>
      </c>
      <c r="C369" s="51" t="str">
        <f t="shared" si="64"/>
        <v>XL11NT2_D3+3</v>
      </c>
      <c r="D369" s="51" t="str">
        <f t="shared" si="65"/>
        <v>XL11NT2_D3+4</v>
      </c>
      <c r="F369" s="89" t="s">
        <v>94</v>
      </c>
      <c r="G369" s="41"/>
      <c r="H369" s="54" t="s">
        <v>1477</v>
      </c>
      <c r="I369" s="54" t="s">
        <v>1478</v>
      </c>
      <c r="J369" s="54" t="s">
        <v>1476</v>
      </c>
      <c r="K369" s="54"/>
      <c r="L369" s="54" t="s">
        <v>1479</v>
      </c>
      <c r="M369" s="91">
        <v>900</v>
      </c>
      <c r="N369" s="90">
        <v>450</v>
      </c>
      <c r="O369" s="90">
        <v>400</v>
      </c>
      <c r="P369" s="90">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48">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9" t="s">
        <v>94</v>
      </c>
      <c r="AY369" s="63"/>
      <c r="AZ369" s="64">
        <v>240</v>
      </c>
    </row>
    <row r="370" spans="1:52" s="32" customFormat="1" ht="54" customHeight="1" x14ac:dyDescent="0.25">
      <c r="A370" s="51" t="str">
        <f t="shared" si="62"/>
        <v>XL11NT2_D4+1</v>
      </c>
      <c r="B370" s="51" t="str">
        <f t="shared" si="63"/>
        <v>XL11NT2_D4+2</v>
      </c>
      <c r="C370" s="51" t="str">
        <f t="shared" si="64"/>
        <v>XL11NT2_D4+3</v>
      </c>
      <c r="D370" s="51" t="str">
        <f t="shared" si="65"/>
        <v>XL11NT2_D4+4</v>
      </c>
      <c r="F370" s="89" t="s">
        <v>94</v>
      </c>
      <c r="G370" s="41"/>
      <c r="H370" s="54" t="s">
        <v>1480</v>
      </c>
      <c r="I370" s="54" t="s">
        <v>1481</v>
      </c>
      <c r="J370" s="54" t="s">
        <v>1479</v>
      </c>
      <c r="K370" s="54"/>
      <c r="L370" s="54" t="s">
        <v>1482</v>
      </c>
      <c r="M370" s="90">
        <v>1200</v>
      </c>
      <c r="N370" s="90">
        <v>600</v>
      </c>
      <c r="O370" s="90">
        <v>500</v>
      </c>
      <c r="P370" s="90">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48">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9" t="s">
        <v>94</v>
      </c>
      <c r="AY370" s="63"/>
      <c r="AZ370" s="64">
        <v>180</v>
      </c>
    </row>
    <row r="371" spans="1:52" s="32" customFormat="1" ht="70.5" customHeight="1" x14ac:dyDescent="0.25">
      <c r="A371" s="51" t="str">
        <f t="shared" si="62"/>
        <v>XL11NT2_D5+1</v>
      </c>
      <c r="B371" s="51" t="str">
        <f t="shared" si="63"/>
        <v>XL11NT2_D5+2</v>
      </c>
      <c r="C371" s="51" t="str">
        <f t="shared" si="64"/>
        <v>XL11NT2_D5+3</v>
      </c>
      <c r="D371" s="51" t="str">
        <f t="shared" si="65"/>
        <v>XL11NT2_D5+4</v>
      </c>
      <c r="F371" s="89" t="s">
        <v>94</v>
      </c>
      <c r="G371" s="41"/>
      <c r="H371" s="54" t="s">
        <v>1483</v>
      </c>
      <c r="I371" s="54" t="s">
        <v>1484</v>
      </c>
      <c r="J371" s="54" t="s">
        <v>1482</v>
      </c>
      <c r="K371" s="54"/>
      <c r="L371" s="54" t="s">
        <v>100</v>
      </c>
      <c r="M371" s="91">
        <v>900</v>
      </c>
      <c r="N371" s="90">
        <v>450</v>
      </c>
      <c r="O371" s="90">
        <v>400</v>
      </c>
      <c r="P371" s="90">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48">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9" t="s">
        <v>94</v>
      </c>
      <c r="AY371" s="63"/>
      <c r="AZ371" s="64">
        <v>240</v>
      </c>
    </row>
    <row r="372" spans="1:52" s="32" customFormat="1" ht="54" customHeight="1" x14ac:dyDescent="0.25">
      <c r="A372" s="51" t="str">
        <f t="shared" si="62"/>
        <v>XL11NT2_D6+1</v>
      </c>
      <c r="B372" s="51" t="str">
        <f t="shared" si="63"/>
        <v>XL11NT2_D6+2</v>
      </c>
      <c r="C372" s="51" t="str">
        <f t="shared" si="64"/>
        <v>XL11NT2_D6+3</v>
      </c>
      <c r="D372" s="51" t="str">
        <f t="shared" si="65"/>
        <v>XL11NT2_D6+4</v>
      </c>
      <c r="F372" s="89" t="s">
        <v>94</v>
      </c>
      <c r="G372" s="41"/>
      <c r="H372" s="54" t="s">
        <v>1485</v>
      </c>
      <c r="I372" s="54" t="s">
        <v>1486</v>
      </c>
      <c r="J372" s="54" t="s">
        <v>103</v>
      </c>
      <c r="K372" s="54"/>
      <c r="L372" s="54" t="s">
        <v>99</v>
      </c>
      <c r="M372" s="91">
        <v>1300</v>
      </c>
      <c r="N372" s="90">
        <v>650</v>
      </c>
      <c r="O372" s="90">
        <v>500</v>
      </c>
      <c r="P372" s="90">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48">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9" t="s">
        <v>94</v>
      </c>
      <c r="AY372" s="63"/>
      <c r="AZ372" s="64">
        <v>240</v>
      </c>
    </row>
    <row r="373" spans="1:52" s="32" customFormat="1" ht="54" customHeight="1" x14ac:dyDescent="0.25">
      <c r="A373" s="51" t="str">
        <f t="shared" si="62"/>
        <v>XL12NT+1</v>
      </c>
      <c r="B373" s="51" t="str">
        <f t="shared" si="63"/>
        <v>XL12NT+2</v>
      </c>
      <c r="C373" s="51" t="str">
        <f t="shared" si="64"/>
        <v>XL12NT+3</v>
      </c>
      <c r="D373" s="51" t="str">
        <f t="shared" si="65"/>
        <v>XL12NT+4</v>
      </c>
      <c r="F373" s="89" t="s">
        <v>94</v>
      </c>
      <c r="G373" s="53">
        <v>12</v>
      </c>
      <c r="H373" s="54" t="s">
        <v>1487</v>
      </c>
      <c r="I373" s="54" t="s">
        <v>1488</v>
      </c>
      <c r="J373" s="54" t="s">
        <v>99</v>
      </c>
      <c r="K373" s="54"/>
      <c r="L373" s="54" t="s">
        <v>1489</v>
      </c>
      <c r="M373" s="90">
        <v>1300</v>
      </c>
      <c r="N373" s="90">
        <v>650</v>
      </c>
      <c r="O373" s="90">
        <v>500</v>
      </c>
      <c r="P373" s="90">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48">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9" t="s">
        <v>94</v>
      </c>
      <c r="AY373" s="63"/>
      <c r="AZ373" s="64">
        <v>240</v>
      </c>
    </row>
    <row r="374" spans="1:52" s="32" customFormat="1" ht="54" customHeight="1" x14ac:dyDescent="0.25">
      <c r="A374" s="51" t="str">
        <f t="shared" si="62"/>
        <v>XL13NT+1</v>
      </c>
      <c r="B374" s="51" t="str">
        <f t="shared" si="63"/>
        <v>XL13NT+2</v>
      </c>
      <c r="C374" s="51" t="str">
        <f t="shared" si="64"/>
        <v>XL13NT+3</v>
      </c>
      <c r="D374" s="51" t="str">
        <f t="shared" si="65"/>
        <v>XL13NT+4</v>
      </c>
      <c r="F374" s="89" t="s">
        <v>94</v>
      </c>
      <c r="G374" s="53">
        <v>13</v>
      </c>
      <c r="H374" s="54" t="s">
        <v>1490</v>
      </c>
      <c r="I374" s="54" t="s">
        <v>1491</v>
      </c>
      <c r="J374" s="54" t="s">
        <v>1492</v>
      </c>
      <c r="K374" s="54"/>
      <c r="L374" s="54" t="s">
        <v>1493</v>
      </c>
      <c r="M374" s="91"/>
      <c r="N374" s="90"/>
      <c r="O374" s="90"/>
      <c r="P374" s="90"/>
      <c r="Q374" s="55"/>
      <c r="R374" s="55"/>
      <c r="S374" s="55"/>
      <c r="T374" s="55"/>
      <c r="U374" s="56"/>
      <c r="V374" s="57"/>
      <c r="W374" s="57"/>
      <c r="X374" s="57"/>
      <c r="Y374" s="57"/>
      <c r="Z374" s="58"/>
      <c r="AA374" s="58"/>
      <c r="AB374" s="58"/>
      <c r="AC374" s="58"/>
      <c r="AD374" s="57"/>
      <c r="AE374" s="57"/>
      <c r="AF374" s="57"/>
      <c r="AG374" s="57"/>
      <c r="AH374" s="59"/>
      <c r="AI374" s="59"/>
      <c r="AJ374" s="59"/>
      <c r="AK374" s="59"/>
      <c r="AL374" s="148"/>
      <c r="AM374" s="60"/>
      <c r="AN374" s="60"/>
      <c r="AO374" s="57">
        <f t="shared" si="61"/>
        <v>0</v>
      </c>
      <c r="AP374" s="57">
        <f t="shared" si="61"/>
        <v>0</v>
      </c>
      <c r="AQ374" s="57">
        <f t="shared" si="61"/>
        <v>0</v>
      </c>
      <c r="AR374" s="57">
        <f t="shared" si="60"/>
        <v>0</v>
      </c>
      <c r="AS374" s="57"/>
      <c r="AT374" s="57"/>
      <c r="AU374" s="57"/>
      <c r="AV374" s="57"/>
      <c r="AW374" s="62"/>
      <c r="AX374" s="89" t="s">
        <v>94</v>
      </c>
      <c r="AY374" s="63"/>
      <c r="AZ374" s="64">
        <v>240</v>
      </c>
    </row>
    <row r="375" spans="1:52" s="32" customFormat="1" ht="54" customHeight="1" x14ac:dyDescent="0.25">
      <c r="A375" s="51" t="str">
        <f t="shared" si="62"/>
        <v>XL13NT_D1+1</v>
      </c>
      <c r="B375" s="51" t="str">
        <f t="shared" si="63"/>
        <v>XL13NT_D1+2</v>
      </c>
      <c r="C375" s="51" t="str">
        <f t="shared" si="64"/>
        <v>XL13NT_D1+3</v>
      </c>
      <c r="D375" s="51" t="str">
        <f t="shared" si="65"/>
        <v>XL13NT_D1+4</v>
      </c>
      <c r="F375" s="89" t="s">
        <v>94</v>
      </c>
      <c r="G375" s="41"/>
      <c r="H375" s="54" t="s">
        <v>1494</v>
      </c>
      <c r="I375" s="54" t="s">
        <v>1495</v>
      </c>
      <c r="J375" s="54" t="s">
        <v>1496</v>
      </c>
      <c r="K375" s="54"/>
      <c r="L375" s="54" t="s">
        <v>1497</v>
      </c>
      <c r="M375" s="90">
        <v>1300</v>
      </c>
      <c r="N375" s="90">
        <v>650</v>
      </c>
      <c r="O375" s="90">
        <v>500</v>
      </c>
      <c r="P375" s="90">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48">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9" t="s">
        <v>94</v>
      </c>
      <c r="AY375" s="63"/>
      <c r="AZ375" s="64">
        <v>240</v>
      </c>
    </row>
    <row r="376" spans="1:52" s="32" customFormat="1" ht="54" customHeight="1" x14ac:dyDescent="0.25">
      <c r="A376" s="51" t="str">
        <f t="shared" si="62"/>
        <v>XL13NT_D2+1</v>
      </c>
      <c r="B376" s="51" t="str">
        <f t="shared" si="63"/>
        <v>XL13NT_D2+2</v>
      </c>
      <c r="C376" s="51" t="str">
        <f t="shared" si="64"/>
        <v>XL13NT_D2+3</v>
      </c>
      <c r="D376" s="51" t="str">
        <f t="shared" si="65"/>
        <v>XL13NT_D2+4</v>
      </c>
      <c r="F376" s="89" t="s">
        <v>94</v>
      </c>
      <c r="G376" s="41"/>
      <c r="H376" s="54" t="s">
        <v>1498</v>
      </c>
      <c r="I376" s="54" t="s">
        <v>1499</v>
      </c>
      <c r="J376" s="54" t="s">
        <v>1500</v>
      </c>
      <c r="K376" s="54"/>
      <c r="L376" s="54" t="s">
        <v>1309</v>
      </c>
      <c r="M376" s="91">
        <v>800</v>
      </c>
      <c r="N376" s="90">
        <v>400</v>
      </c>
      <c r="O376" s="90">
        <v>350</v>
      </c>
      <c r="P376" s="90">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48">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9" t="s">
        <v>94</v>
      </c>
      <c r="AY376" s="63"/>
      <c r="AZ376" s="64">
        <v>240</v>
      </c>
    </row>
    <row r="377" spans="1:52" s="32" customFormat="1" ht="54" customHeight="1" x14ac:dyDescent="0.25">
      <c r="A377" s="51" t="str">
        <f t="shared" si="62"/>
        <v>XL14NT2+1</v>
      </c>
      <c r="B377" s="51" t="str">
        <f t="shared" si="63"/>
        <v>XL14NT2+2</v>
      </c>
      <c r="C377" s="51" t="str">
        <f t="shared" si="64"/>
        <v>XL14NT2+3</v>
      </c>
      <c r="D377" s="51" t="str">
        <f t="shared" si="65"/>
        <v>XL14NT2+4</v>
      </c>
      <c r="F377" s="89" t="s">
        <v>94</v>
      </c>
      <c r="G377" s="53">
        <v>14</v>
      </c>
      <c r="H377" s="54" t="s">
        <v>1501</v>
      </c>
      <c r="I377" s="54" t="s">
        <v>1502</v>
      </c>
      <c r="J377" s="54" t="s">
        <v>1503</v>
      </c>
      <c r="K377" s="54"/>
      <c r="L377" s="54" t="s">
        <v>1309</v>
      </c>
      <c r="M377" s="91">
        <v>1300</v>
      </c>
      <c r="N377" s="90">
        <v>650</v>
      </c>
      <c r="O377" s="90">
        <v>500</v>
      </c>
      <c r="P377" s="90">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48">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9" t="s">
        <v>94</v>
      </c>
      <c r="AY377" s="63"/>
      <c r="AZ377" s="64">
        <v>270</v>
      </c>
    </row>
    <row r="378" spans="1:52" s="32" customFormat="1" ht="54" customHeight="1" x14ac:dyDescent="0.25">
      <c r="A378" s="51" t="str">
        <f t="shared" si="62"/>
        <v>XL15NT2+1</v>
      </c>
      <c r="B378" s="51" t="str">
        <f t="shared" si="63"/>
        <v>XL15NT2+2</v>
      </c>
      <c r="C378" s="51" t="str">
        <f t="shared" si="64"/>
        <v>XL15NT2+3</v>
      </c>
      <c r="D378" s="51" t="str">
        <f t="shared" si="65"/>
        <v>XL15NT2+4</v>
      </c>
      <c r="F378" s="89" t="s">
        <v>94</v>
      </c>
      <c r="G378" s="53">
        <v>15</v>
      </c>
      <c r="H378" s="54" t="s">
        <v>1503</v>
      </c>
      <c r="I378" s="54" t="s">
        <v>1504</v>
      </c>
      <c r="J378" s="54" t="s">
        <v>1505</v>
      </c>
      <c r="K378" s="54"/>
      <c r="L378" s="54" t="s">
        <v>1506</v>
      </c>
      <c r="M378" s="91">
        <v>1300</v>
      </c>
      <c r="N378" s="90">
        <v>650</v>
      </c>
      <c r="O378" s="90">
        <v>500</v>
      </c>
      <c r="P378" s="90">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48">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9" t="s">
        <v>94</v>
      </c>
      <c r="AY378" s="63"/>
      <c r="AZ378" s="64">
        <v>240</v>
      </c>
    </row>
    <row r="379" spans="1:52" s="32" customFormat="1" ht="54" customHeight="1" x14ac:dyDescent="0.25">
      <c r="A379" s="51" t="str">
        <f t="shared" si="62"/>
        <v>XL16NT+1</v>
      </c>
      <c r="B379" s="51" t="str">
        <f t="shared" si="63"/>
        <v>XL16NT+2</v>
      </c>
      <c r="C379" s="51" t="str">
        <f t="shared" si="64"/>
        <v>XL16NT+3</v>
      </c>
      <c r="D379" s="51" t="str">
        <f t="shared" si="65"/>
        <v>XL16NT+4</v>
      </c>
      <c r="F379" s="89" t="s">
        <v>94</v>
      </c>
      <c r="G379" s="53">
        <v>16</v>
      </c>
      <c r="H379" s="54" t="s">
        <v>1507</v>
      </c>
      <c r="I379" s="54" t="s">
        <v>1508</v>
      </c>
      <c r="J379" s="54" t="s">
        <v>1509</v>
      </c>
      <c r="K379" s="54"/>
      <c r="L379" s="54" t="s">
        <v>103</v>
      </c>
      <c r="M379" s="91">
        <v>1300</v>
      </c>
      <c r="N379" s="90">
        <v>650</v>
      </c>
      <c r="O379" s="90">
        <v>500</v>
      </c>
      <c r="P379" s="90">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48">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9" t="s">
        <v>94</v>
      </c>
      <c r="AY379" s="63"/>
      <c r="AZ379" s="64"/>
    </row>
    <row r="380" spans="1:52" s="32" customFormat="1" ht="47.25" x14ac:dyDescent="0.25">
      <c r="A380" s="51" t="str">
        <f t="shared" si="62"/>
        <v>XL17NT2+1</v>
      </c>
      <c r="B380" s="51" t="str">
        <f t="shared" si="63"/>
        <v>XL17NT2+2</v>
      </c>
      <c r="C380" s="51" t="str">
        <f t="shared" si="64"/>
        <v>XL17NT2+3</v>
      </c>
      <c r="D380" s="51" t="str">
        <f t="shared" si="65"/>
        <v>XL17NT2+4</v>
      </c>
      <c r="F380" s="89" t="s">
        <v>94</v>
      </c>
      <c r="G380" s="53">
        <v>17</v>
      </c>
      <c r="H380" s="54" t="s">
        <v>118</v>
      </c>
      <c r="I380" s="54" t="s">
        <v>1510</v>
      </c>
      <c r="J380" s="54" t="s">
        <v>103</v>
      </c>
      <c r="K380" s="54"/>
      <c r="L380" s="54" t="s">
        <v>1511</v>
      </c>
      <c r="M380" s="91">
        <v>1300</v>
      </c>
      <c r="N380" s="90">
        <v>650</v>
      </c>
      <c r="O380" s="90">
        <v>500</v>
      </c>
      <c r="P380" s="90">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48">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9" t="s">
        <v>94</v>
      </c>
      <c r="AY380" s="63"/>
      <c r="AZ380" s="64">
        <v>240</v>
      </c>
    </row>
    <row r="381" spans="1:52" s="32" customFormat="1" ht="54" customHeight="1" x14ac:dyDescent="0.25">
      <c r="A381" s="51" t="str">
        <f t="shared" si="62"/>
        <v>XL18NT+1</v>
      </c>
      <c r="B381" s="51" t="str">
        <f t="shared" si="63"/>
        <v>XL18NT+2</v>
      </c>
      <c r="C381" s="51" t="str">
        <f t="shared" si="64"/>
        <v>XL18NT+3</v>
      </c>
      <c r="D381" s="51" t="str">
        <f t="shared" si="65"/>
        <v>XL18NT+4</v>
      </c>
      <c r="F381" s="89" t="s">
        <v>94</v>
      </c>
      <c r="G381" s="53">
        <v>18</v>
      </c>
      <c r="H381" s="54" t="s">
        <v>113</v>
      </c>
      <c r="I381" s="54" t="s">
        <v>1512</v>
      </c>
      <c r="J381" s="54" t="s">
        <v>1509</v>
      </c>
      <c r="K381" s="54"/>
      <c r="L381" s="54" t="s">
        <v>1513</v>
      </c>
      <c r="M381" s="91">
        <v>1300</v>
      </c>
      <c r="N381" s="90">
        <v>650</v>
      </c>
      <c r="O381" s="90">
        <v>500</v>
      </c>
      <c r="P381" s="90">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48">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9" t="s">
        <v>94</v>
      </c>
      <c r="AY381" s="63"/>
      <c r="AZ381" s="64">
        <v>180</v>
      </c>
    </row>
    <row r="382" spans="1:52" s="32" customFormat="1" ht="54" customHeight="1" x14ac:dyDescent="0.25">
      <c r="A382" s="51" t="str">
        <f t="shared" si="62"/>
        <v>XL19NT2+1</v>
      </c>
      <c r="B382" s="51" t="str">
        <f t="shared" si="63"/>
        <v>XL19NT2+2</v>
      </c>
      <c r="C382" s="51" t="str">
        <f t="shared" si="64"/>
        <v>XL19NT2+3</v>
      </c>
      <c r="D382" s="51" t="str">
        <f t="shared" si="65"/>
        <v>XL19NT2+4</v>
      </c>
      <c r="F382" s="89" t="s">
        <v>94</v>
      </c>
      <c r="G382" s="53">
        <v>19</v>
      </c>
      <c r="H382" s="54" t="s">
        <v>115</v>
      </c>
      <c r="I382" s="54" t="s">
        <v>1514</v>
      </c>
      <c r="J382" s="54" t="s">
        <v>144</v>
      </c>
      <c r="K382" s="54"/>
      <c r="L382" s="54" t="s">
        <v>1515</v>
      </c>
      <c r="M382" s="91">
        <v>1300</v>
      </c>
      <c r="N382" s="90">
        <v>650</v>
      </c>
      <c r="O382" s="90">
        <v>500</v>
      </c>
      <c r="P382" s="90">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48">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9" t="s">
        <v>94</v>
      </c>
      <c r="AY382" s="63"/>
      <c r="AZ382" s="64"/>
    </row>
    <row r="383" spans="1:52" s="32" customFormat="1" ht="31.5" x14ac:dyDescent="0.25">
      <c r="A383" s="51" t="str">
        <f t="shared" si="62"/>
        <v>XL20NT1+1</v>
      </c>
      <c r="B383" s="51" t="str">
        <f t="shared" si="63"/>
        <v>XL20NT1+2</v>
      </c>
      <c r="C383" s="51" t="str">
        <f t="shared" si="64"/>
        <v>XL20NT1+3</v>
      </c>
      <c r="D383" s="51" t="str">
        <f t="shared" si="65"/>
        <v>XL20NT1+4</v>
      </c>
      <c r="F383" s="89" t="s">
        <v>94</v>
      </c>
      <c r="G383" s="53">
        <v>20</v>
      </c>
      <c r="H383" s="54" t="s">
        <v>1516</v>
      </c>
      <c r="I383" s="54" t="s">
        <v>1517</v>
      </c>
      <c r="J383" s="54" t="s">
        <v>144</v>
      </c>
      <c r="K383" s="54"/>
      <c r="L383" s="54" t="s">
        <v>1518</v>
      </c>
      <c r="M383" s="91">
        <v>2000</v>
      </c>
      <c r="N383" s="90">
        <v>900</v>
      </c>
      <c r="O383" s="90">
        <v>600</v>
      </c>
      <c r="P383" s="90">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48">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9" t="s">
        <v>94</v>
      </c>
      <c r="AY383" s="63"/>
      <c r="AZ383" s="64"/>
    </row>
    <row r="384" spans="1:52" s="32" customFormat="1" ht="47.25" x14ac:dyDescent="0.25">
      <c r="A384" s="51" t="str">
        <f t="shared" si="62"/>
        <v>XL21NT+1</v>
      </c>
      <c r="B384" s="51" t="str">
        <f t="shared" si="63"/>
        <v>XL21NT+2</v>
      </c>
      <c r="C384" s="51" t="str">
        <f t="shared" si="64"/>
        <v>XL21NT+3</v>
      </c>
      <c r="D384" s="51" t="str">
        <f t="shared" si="65"/>
        <v>XL21NT+4</v>
      </c>
      <c r="F384" s="89" t="s">
        <v>94</v>
      </c>
      <c r="G384" s="53">
        <v>21</v>
      </c>
      <c r="H384" s="54" t="s">
        <v>1519</v>
      </c>
      <c r="I384" s="54" t="s">
        <v>1520</v>
      </c>
      <c r="J384" s="54" t="s">
        <v>144</v>
      </c>
      <c r="K384" s="54"/>
      <c r="L384" s="54" t="s">
        <v>1521</v>
      </c>
      <c r="M384" s="90">
        <v>1300</v>
      </c>
      <c r="N384" s="90">
        <v>650</v>
      </c>
      <c r="O384" s="90">
        <v>500</v>
      </c>
      <c r="P384" s="90">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48">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9" t="s">
        <v>94</v>
      </c>
      <c r="AY384" s="63"/>
      <c r="AZ384" s="64">
        <v>240</v>
      </c>
    </row>
    <row r="385" spans="1:52" s="32" customFormat="1" x14ac:dyDescent="0.25">
      <c r="A385" s="51" t="str">
        <f t="shared" si="62"/>
        <v>XL22NT+1</v>
      </c>
      <c r="B385" s="51" t="str">
        <f t="shared" si="63"/>
        <v>XL22NT+2</v>
      </c>
      <c r="C385" s="51" t="str">
        <f t="shared" si="64"/>
        <v>XL22NT+3</v>
      </c>
      <c r="D385" s="51" t="str">
        <f t="shared" si="65"/>
        <v>XL22NT+4</v>
      </c>
      <c r="F385" s="89" t="s">
        <v>94</v>
      </c>
      <c r="G385" s="53">
        <v>22</v>
      </c>
      <c r="H385" s="54" t="s">
        <v>1522</v>
      </c>
      <c r="I385" s="54" t="s">
        <v>1523</v>
      </c>
      <c r="J385" s="54" t="s">
        <v>144</v>
      </c>
      <c r="K385" s="54"/>
      <c r="L385" s="54" t="s">
        <v>1524</v>
      </c>
      <c r="M385" s="91"/>
      <c r="N385" s="90"/>
      <c r="O385" s="90"/>
      <c r="P385" s="90"/>
      <c r="Q385" s="55"/>
      <c r="R385" s="55"/>
      <c r="S385" s="55"/>
      <c r="T385" s="55"/>
      <c r="U385" s="56"/>
      <c r="V385" s="57"/>
      <c r="W385" s="57"/>
      <c r="X385" s="57"/>
      <c r="Y385" s="57"/>
      <c r="Z385" s="58"/>
      <c r="AA385" s="58"/>
      <c r="AB385" s="58"/>
      <c r="AC385" s="58"/>
      <c r="AD385" s="57"/>
      <c r="AE385" s="57"/>
      <c r="AF385" s="57"/>
      <c r="AG385" s="57"/>
      <c r="AH385" s="59"/>
      <c r="AI385" s="59"/>
      <c r="AJ385" s="59"/>
      <c r="AK385" s="59"/>
      <c r="AL385" s="148"/>
      <c r="AM385" s="60"/>
      <c r="AN385" s="60"/>
      <c r="AO385" s="57">
        <f t="shared" si="61"/>
        <v>0</v>
      </c>
      <c r="AP385" s="57">
        <f t="shared" si="61"/>
        <v>0</v>
      </c>
      <c r="AQ385" s="57">
        <f t="shared" si="61"/>
        <v>0</v>
      </c>
      <c r="AR385" s="57">
        <f t="shared" si="60"/>
        <v>0</v>
      </c>
      <c r="AS385" s="57"/>
      <c r="AT385" s="57"/>
      <c r="AU385" s="57"/>
      <c r="AV385" s="57"/>
      <c r="AW385" s="62"/>
      <c r="AX385" s="89" t="s">
        <v>94</v>
      </c>
      <c r="AY385" s="63"/>
      <c r="AZ385" s="64">
        <v>180</v>
      </c>
    </row>
    <row r="386" spans="1:52" s="32" customFormat="1" ht="47.25" x14ac:dyDescent="0.25">
      <c r="A386" s="51" t="str">
        <f t="shared" si="62"/>
        <v>XL22NT_D1+1</v>
      </c>
      <c r="B386" s="51" t="str">
        <f t="shared" si="63"/>
        <v>XL22NT_D1+2</v>
      </c>
      <c r="C386" s="51" t="str">
        <f t="shared" si="64"/>
        <v>XL22NT_D1+3</v>
      </c>
      <c r="D386" s="51" t="str">
        <f t="shared" si="65"/>
        <v>XL22NT_D1+4</v>
      </c>
      <c r="F386" s="89" t="s">
        <v>94</v>
      </c>
      <c r="G386" s="41"/>
      <c r="H386" s="54" t="s">
        <v>1525</v>
      </c>
      <c r="I386" s="54" t="s">
        <v>1526</v>
      </c>
      <c r="J386" s="54" t="s">
        <v>1524</v>
      </c>
      <c r="K386" s="54"/>
      <c r="L386" s="54" t="s">
        <v>1521</v>
      </c>
      <c r="M386" s="90">
        <v>1300</v>
      </c>
      <c r="N386" s="90">
        <v>650</v>
      </c>
      <c r="O386" s="90">
        <v>500</v>
      </c>
      <c r="P386" s="90">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48">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9" t="s">
        <v>94</v>
      </c>
      <c r="AY386" s="63"/>
      <c r="AZ386" s="64"/>
    </row>
    <row r="387" spans="1:52" s="32" customFormat="1" ht="54" customHeight="1" x14ac:dyDescent="0.25">
      <c r="A387" s="51" t="str">
        <f t="shared" si="62"/>
        <v>XL22NT_D2+1</v>
      </c>
      <c r="B387" s="51" t="str">
        <f t="shared" si="63"/>
        <v>XL22NT_D2+2</v>
      </c>
      <c r="C387" s="51" t="str">
        <f t="shared" si="64"/>
        <v>XL22NT_D2+3</v>
      </c>
      <c r="D387" s="51" t="str">
        <f t="shared" si="65"/>
        <v>XL22NT_D2+4</v>
      </c>
      <c r="F387" s="89" t="s">
        <v>94</v>
      </c>
      <c r="G387" s="41"/>
      <c r="H387" s="54" t="s">
        <v>1527</v>
      </c>
      <c r="I387" s="54" t="s">
        <v>1528</v>
      </c>
      <c r="J387" s="54" t="s">
        <v>96</v>
      </c>
      <c r="K387" s="54"/>
      <c r="L387" s="54" t="s">
        <v>106</v>
      </c>
      <c r="M387" s="90">
        <v>800</v>
      </c>
      <c r="N387" s="90">
        <v>400</v>
      </c>
      <c r="O387" s="90">
        <v>350</v>
      </c>
      <c r="P387" s="90">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48">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9" t="s">
        <v>94</v>
      </c>
      <c r="AY387" s="63"/>
      <c r="AZ387" s="64">
        <v>240</v>
      </c>
    </row>
    <row r="388" spans="1:52" s="32" customFormat="1" ht="54" customHeight="1" x14ac:dyDescent="0.25">
      <c r="A388" s="51" t="str">
        <f t="shared" si="62"/>
        <v>XL23NT+1</v>
      </c>
      <c r="B388" s="51" t="str">
        <f t="shared" si="63"/>
        <v>XL23NT+2</v>
      </c>
      <c r="C388" s="51" t="str">
        <f t="shared" si="64"/>
        <v>XL23NT+3</v>
      </c>
      <c r="D388" s="51" t="str">
        <f t="shared" si="65"/>
        <v>XL23NT+4</v>
      </c>
      <c r="F388" s="89" t="s">
        <v>94</v>
      </c>
      <c r="G388" s="53">
        <v>23</v>
      </c>
      <c r="H388" s="54" t="s">
        <v>1529</v>
      </c>
      <c r="I388" s="54" t="s">
        <v>100</v>
      </c>
      <c r="J388" s="54" t="s">
        <v>96</v>
      </c>
      <c r="K388" s="54"/>
      <c r="L388" s="54" t="s">
        <v>1530</v>
      </c>
      <c r="M388" s="90"/>
      <c r="N388" s="90"/>
      <c r="O388" s="90"/>
      <c r="P388" s="90"/>
      <c r="Q388" s="55"/>
      <c r="R388" s="55"/>
      <c r="S388" s="55"/>
      <c r="T388" s="55"/>
      <c r="U388" s="56"/>
      <c r="V388" s="57"/>
      <c r="W388" s="57"/>
      <c r="X388" s="57"/>
      <c r="Y388" s="57"/>
      <c r="Z388" s="58"/>
      <c r="AA388" s="58"/>
      <c r="AB388" s="58"/>
      <c r="AC388" s="58"/>
      <c r="AD388" s="57"/>
      <c r="AE388" s="57"/>
      <c r="AF388" s="57"/>
      <c r="AG388" s="57"/>
      <c r="AH388" s="59"/>
      <c r="AI388" s="59"/>
      <c r="AJ388" s="59"/>
      <c r="AK388" s="59"/>
      <c r="AL388" s="148"/>
      <c r="AM388" s="60"/>
      <c r="AN388" s="60"/>
      <c r="AO388" s="57">
        <f t="shared" si="61"/>
        <v>0</v>
      </c>
      <c r="AP388" s="57">
        <f t="shared" si="61"/>
        <v>0</v>
      </c>
      <c r="AQ388" s="57">
        <f t="shared" si="61"/>
        <v>0</v>
      </c>
      <c r="AR388" s="57">
        <f t="shared" si="60"/>
        <v>0</v>
      </c>
      <c r="AS388" s="57"/>
      <c r="AT388" s="57"/>
      <c r="AU388" s="57"/>
      <c r="AV388" s="57"/>
      <c r="AW388" s="62"/>
      <c r="AX388" s="89" t="s">
        <v>94</v>
      </c>
      <c r="AY388" s="63"/>
      <c r="AZ388" s="64">
        <v>180</v>
      </c>
    </row>
    <row r="389" spans="1:52" s="32" customFormat="1" ht="69.75" customHeight="1" x14ac:dyDescent="0.25">
      <c r="A389" s="51" t="str">
        <f t="shared" si="62"/>
        <v>XL23NT_xuanthanh+1</v>
      </c>
      <c r="B389" s="51" t="str">
        <f t="shared" si="63"/>
        <v>XL23NT_xuanthanh+2</v>
      </c>
      <c r="C389" s="51" t="str">
        <f t="shared" si="64"/>
        <v>XL23NT_xuanthanh+3</v>
      </c>
      <c r="D389" s="51" t="str">
        <f t="shared" si="65"/>
        <v>XL23NT_xuanthanh+4</v>
      </c>
      <c r="F389" s="89" t="s">
        <v>94</v>
      </c>
      <c r="G389" s="53" t="s">
        <v>1531</v>
      </c>
      <c r="H389" s="54" t="s">
        <v>1532</v>
      </c>
      <c r="I389" s="54" t="s">
        <v>1297</v>
      </c>
      <c r="J389" s="54" t="s">
        <v>96</v>
      </c>
      <c r="K389" s="54"/>
      <c r="L389" s="54" t="s">
        <v>1533</v>
      </c>
      <c r="M389" s="91"/>
      <c r="N389" s="90"/>
      <c r="O389" s="90"/>
      <c r="P389" s="90"/>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48"/>
      <c r="AM389" s="60"/>
      <c r="AN389" s="60"/>
      <c r="AO389" s="57">
        <f t="shared" si="61"/>
        <v>0</v>
      </c>
      <c r="AP389" s="57">
        <f t="shared" si="61"/>
        <v>0</v>
      </c>
      <c r="AQ389" s="57">
        <f t="shared" si="61"/>
        <v>0</v>
      </c>
      <c r="AR389" s="57">
        <f t="shared" si="60"/>
        <v>0</v>
      </c>
      <c r="AS389" s="57"/>
      <c r="AT389" s="57"/>
      <c r="AU389" s="57"/>
      <c r="AV389" s="57"/>
      <c r="AW389" s="62"/>
      <c r="AX389" s="89" t="s">
        <v>94</v>
      </c>
      <c r="AY389" s="63"/>
      <c r="AZ389" s="64"/>
    </row>
    <row r="390" spans="1:52" s="32" customFormat="1" ht="47.25" x14ac:dyDescent="0.25">
      <c r="A390" s="51" t="str">
        <f t="shared" si="62"/>
        <v>XL23NT2_D1+1</v>
      </c>
      <c r="B390" s="51" t="str">
        <f t="shared" si="63"/>
        <v>XL23NT2_D1+2</v>
      </c>
      <c r="C390" s="51" t="str">
        <f t="shared" si="64"/>
        <v>XL23NT2_D1+3</v>
      </c>
      <c r="D390" s="51" t="str">
        <f t="shared" si="65"/>
        <v>XL23NT2_D1+4</v>
      </c>
      <c r="F390" s="89" t="s">
        <v>94</v>
      </c>
      <c r="G390" s="41"/>
      <c r="H390" s="54" t="s">
        <v>1534</v>
      </c>
      <c r="I390" s="54" t="s">
        <v>1535</v>
      </c>
      <c r="J390" s="54" t="s">
        <v>1536</v>
      </c>
      <c r="K390" s="54"/>
      <c r="L390" s="54" t="s">
        <v>1530</v>
      </c>
      <c r="M390" s="90">
        <v>1300</v>
      </c>
      <c r="N390" s="90">
        <v>650</v>
      </c>
      <c r="O390" s="90">
        <v>500</v>
      </c>
      <c r="P390" s="90">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48">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9" t="s">
        <v>94</v>
      </c>
      <c r="AY390" s="63"/>
      <c r="AZ390" s="64">
        <v>240</v>
      </c>
    </row>
    <row r="391" spans="1:52" s="32" customFormat="1" ht="47.25" x14ac:dyDescent="0.25">
      <c r="A391" s="51" t="str">
        <f t="shared" si="62"/>
        <v>XL23NT2_D2+1</v>
      </c>
      <c r="B391" s="51" t="str">
        <f t="shared" si="63"/>
        <v>XL23NT2_D2+2</v>
      </c>
      <c r="C391" s="51" t="str">
        <f t="shared" si="64"/>
        <v>XL23NT2_D2+3</v>
      </c>
      <c r="D391" s="51" t="str">
        <f t="shared" si="65"/>
        <v>XL23NT2_D2+4</v>
      </c>
      <c r="F391" s="89" t="s">
        <v>94</v>
      </c>
      <c r="G391" s="41"/>
      <c r="H391" s="54" t="s">
        <v>1537</v>
      </c>
      <c r="I391" s="54" t="s">
        <v>1538</v>
      </c>
      <c r="J391" s="54" t="s">
        <v>1539</v>
      </c>
      <c r="K391" s="54"/>
      <c r="L391" s="54" t="s">
        <v>1540</v>
      </c>
      <c r="M391" s="90">
        <v>800</v>
      </c>
      <c r="N391" s="90">
        <v>400</v>
      </c>
      <c r="O391" s="90">
        <v>350</v>
      </c>
      <c r="P391" s="90">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48">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9" t="s">
        <v>94</v>
      </c>
      <c r="AY391" s="63"/>
      <c r="AZ391" s="64">
        <v>180</v>
      </c>
    </row>
    <row r="392" spans="1:52" s="32" customFormat="1" ht="78.75" x14ac:dyDescent="0.25">
      <c r="A392" s="51" t="str">
        <f t="shared" si="62"/>
        <v>XL23NT_suoicao+1</v>
      </c>
      <c r="B392" s="51" t="str">
        <f t="shared" si="63"/>
        <v>XL23NT_suoicao+2</v>
      </c>
      <c r="C392" s="51" t="str">
        <f t="shared" si="64"/>
        <v>XL23NT_suoicao+3</v>
      </c>
      <c r="D392" s="51" t="str">
        <f t="shared" si="65"/>
        <v>XL23NT_suoicao+4</v>
      </c>
      <c r="F392" s="89" t="s">
        <v>94</v>
      </c>
      <c r="G392" s="53" t="s">
        <v>1541</v>
      </c>
      <c r="H392" s="54" t="s">
        <v>1542</v>
      </c>
      <c r="I392" s="54" t="s">
        <v>1438</v>
      </c>
      <c r="J392" s="54" t="s">
        <v>1543</v>
      </c>
      <c r="K392" s="54"/>
      <c r="L392" s="54" t="s">
        <v>1544</v>
      </c>
      <c r="M392" s="91"/>
      <c r="N392" s="90"/>
      <c r="O392" s="90"/>
      <c r="P392" s="90"/>
      <c r="Q392" s="55"/>
      <c r="R392" s="55"/>
      <c r="S392" s="55"/>
      <c r="T392" s="55"/>
      <c r="U392" s="56"/>
      <c r="V392" s="57"/>
      <c r="W392" s="57"/>
      <c r="X392" s="57"/>
      <c r="Y392" s="57"/>
      <c r="Z392" s="58"/>
      <c r="AA392" s="58"/>
      <c r="AB392" s="58"/>
      <c r="AC392" s="58"/>
      <c r="AD392" s="57"/>
      <c r="AE392" s="57"/>
      <c r="AF392" s="57"/>
      <c r="AG392" s="57"/>
      <c r="AH392" s="59"/>
      <c r="AI392" s="59"/>
      <c r="AJ392" s="59"/>
      <c r="AK392" s="59"/>
      <c r="AL392" s="148"/>
      <c r="AM392" s="60"/>
      <c r="AN392" s="60"/>
      <c r="AO392" s="57">
        <f t="shared" si="61"/>
        <v>0</v>
      </c>
      <c r="AP392" s="57">
        <f t="shared" si="61"/>
        <v>0</v>
      </c>
      <c r="AQ392" s="57">
        <f t="shared" si="61"/>
        <v>0</v>
      </c>
      <c r="AR392" s="57">
        <f t="shared" si="60"/>
        <v>0</v>
      </c>
      <c r="AS392" s="57"/>
      <c r="AT392" s="57"/>
      <c r="AU392" s="57"/>
      <c r="AV392" s="57"/>
      <c r="AW392" s="62"/>
      <c r="AX392" s="89" t="s">
        <v>94</v>
      </c>
      <c r="AY392" s="63"/>
      <c r="AZ392" s="64">
        <v>180</v>
      </c>
    </row>
    <row r="393" spans="1:52" s="32" customFormat="1" ht="94.5" x14ac:dyDescent="0.25">
      <c r="A393" s="51" t="str">
        <f t="shared" si="62"/>
        <v>XL23NT2_D3+1</v>
      </c>
      <c r="B393" s="51" t="str">
        <f t="shared" si="63"/>
        <v>XL23NT2_D3+2</v>
      </c>
      <c r="C393" s="51" t="str">
        <f t="shared" si="64"/>
        <v>XL23NT2_D3+3</v>
      </c>
      <c r="D393" s="51" t="str">
        <f t="shared" si="65"/>
        <v>XL23NT2_D3+4</v>
      </c>
      <c r="F393" s="89" t="s">
        <v>94</v>
      </c>
      <c r="G393" s="41"/>
      <c r="H393" s="54" t="s">
        <v>1545</v>
      </c>
      <c r="I393" s="54" t="s">
        <v>1546</v>
      </c>
      <c r="J393" s="54" t="s">
        <v>1547</v>
      </c>
      <c r="K393" s="54"/>
      <c r="L393" s="54" t="s">
        <v>1548</v>
      </c>
      <c r="M393" s="90">
        <v>1300</v>
      </c>
      <c r="N393" s="90">
        <v>650</v>
      </c>
      <c r="O393" s="90">
        <v>500</v>
      </c>
      <c r="P393" s="90">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48">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9" t="s">
        <v>94</v>
      </c>
      <c r="AY393" s="63"/>
      <c r="AZ393" s="64">
        <v>300</v>
      </c>
    </row>
    <row r="394" spans="1:52" s="32" customFormat="1" ht="54" customHeight="1" x14ac:dyDescent="0.25">
      <c r="A394" s="51" t="str">
        <f t="shared" si="62"/>
        <v>XL23NT2_D4+1</v>
      </c>
      <c r="B394" s="51" t="str">
        <f t="shared" si="63"/>
        <v>XL23NT2_D4+2</v>
      </c>
      <c r="C394" s="51" t="str">
        <f t="shared" si="64"/>
        <v>XL23NT2_D4+3</v>
      </c>
      <c r="D394" s="51" t="str">
        <f t="shared" si="65"/>
        <v>XL23NT2_D4+4</v>
      </c>
      <c r="F394" s="89" t="s">
        <v>94</v>
      </c>
      <c r="G394" s="41"/>
      <c r="H394" s="54" t="s">
        <v>1549</v>
      </c>
      <c r="I394" s="54" t="s">
        <v>1550</v>
      </c>
      <c r="J394" s="54" t="s">
        <v>106</v>
      </c>
      <c r="K394" s="54"/>
      <c r="L394" s="54" t="s">
        <v>1466</v>
      </c>
      <c r="M394" s="90">
        <v>800</v>
      </c>
      <c r="N394" s="90">
        <v>400</v>
      </c>
      <c r="O394" s="90">
        <v>350</v>
      </c>
      <c r="P394" s="90">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48">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9" t="s">
        <v>94</v>
      </c>
      <c r="AY394" s="63"/>
      <c r="AZ394" s="64"/>
    </row>
    <row r="395" spans="1:52" s="32" customFormat="1" ht="31.5" x14ac:dyDescent="0.25">
      <c r="A395" s="51" t="str">
        <f t="shared" si="62"/>
        <v>XL23NT_xuanbac+1</v>
      </c>
      <c r="B395" s="51" t="str">
        <f t="shared" si="63"/>
        <v>XL23NT_xuanbac+2</v>
      </c>
      <c r="C395" s="51" t="str">
        <f t="shared" si="64"/>
        <v>XL23NT_xuanbac+3</v>
      </c>
      <c r="D395" s="51" t="str">
        <f t="shared" si="65"/>
        <v>XL23NT_xuanbac+4</v>
      </c>
      <c r="F395" s="89" t="s">
        <v>94</v>
      </c>
      <c r="G395" s="53" t="s">
        <v>1551</v>
      </c>
      <c r="H395" s="54" t="s">
        <v>1552</v>
      </c>
      <c r="I395" s="54" t="s">
        <v>1366</v>
      </c>
      <c r="J395" s="54" t="s">
        <v>106</v>
      </c>
      <c r="K395" s="54"/>
      <c r="L395" s="54" t="s">
        <v>1553</v>
      </c>
      <c r="M395" s="91"/>
      <c r="N395" s="90"/>
      <c r="O395" s="90"/>
      <c r="P395" s="90"/>
      <c r="Q395" s="55"/>
      <c r="R395" s="55"/>
      <c r="S395" s="55"/>
      <c r="T395" s="55"/>
      <c r="U395" s="56"/>
      <c r="V395" s="57"/>
      <c r="W395" s="57"/>
      <c r="X395" s="57"/>
      <c r="Y395" s="57"/>
      <c r="Z395" s="58"/>
      <c r="AA395" s="58"/>
      <c r="AB395" s="58"/>
      <c r="AC395" s="58"/>
      <c r="AD395" s="57"/>
      <c r="AE395" s="57"/>
      <c r="AF395" s="57"/>
      <c r="AG395" s="57"/>
      <c r="AH395" s="59"/>
      <c r="AI395" s="59"/>
      <c r="AJ395" s="59"/>
      <c r="AK395" s="59"/>
      <c r="AL395" s="148"/>
      <c r="AM395" s="60"/>
      <c r="AN395" s="60"/>
      <c r="AO395" s="57">
        <f t="shared" ref="AO395:AR458" si="69">M395*$AN395</f>
        <v>0</v>
      </c>
      <c r="AP395" s="57">
        <f t="shared" si="69"/>
        <v>0</v>
      </c>
      <c r="AQ395" s="57">
        <f t="shared" si="69"/>
        <v>0</v>
      </c>
      <c r="AR395" s="57">
        <f t="shared" si="69"/>
        <v>0</v>
      </c>
      <c r="AS395" s="57"/>
      <c r="AT395" s="57"/>
      <c r="AU395" s="57"/>
      <c r="AV395" s="57"/>
      <c r="AW395" s="62"/>
      <c r="AX395" s="89" t="s">
        <v>94</v>
      </c>
      <c r="AY395" s="63"/>
      <c r="AZ395" s="64">
        <v>240</v>
      </c>
    </row>
    <row r="396" spans="1:52" s="32" customFormat="1" ht="47.25" x14ac:dyDescent="0.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9" t="s">
        <v>94</v>
      </c>
      <c r="G396" s="41"/>
      <c r="H396" s="54" t="s">
        <v>1554</v>
      </c>
      <c r="I396" s="54" t="s">
        <v>1555</v>
      </c>
      <c r="J396" s="54" t="s">
        <v>1556</v>
      </c>
      <c r="K396" s="54"/>
      <c r="L396" s="54" t="s">
        <v>1557</v>
      </c>
      <c r="M396" s="90">
        <v>1200</v>
      </c>
      <c r="N396" s="90">
        <v>600</v>
      </c>
      <c r="O396" s="90">
        <v>500</v>
      </c>
      <c r="P396" s="90">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48">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9" t="s">
        <v>94</v>
      </c>
      <c r="AY396" s="63"/>
      <c r="AZ396" s="64">
        <v>180</v>
      </c>
    </row>
    <row r="397" spans="1:52" s="32" customFormat="1" ht="47.25" x14ac:dyDescent="0.25">
      <c r="A397" s="51" t="str">
        <f t="shared" si="70"/>
        <v>XL23NT2_D6+1</v>
      </c>
      <c r="B397" s="51" t="str">
        <f t="shared" si="71"/>
        <v>XL23NT2_D6+2</v>
      </c>
      <c r="C397" s="51" t="str">
        <f t="shared" si="72"/>
        <v>XL23NT2_D6+3</v>
      </c>
      <c r="D397" s="51" t="str">
        <f t="shared" si="73"/>
        <v>XL23NT2_D6+4</v>
      </c>
      <c r="F397" s="89" t="s">
        <v>94</v>
      </c>
      <c r="G397" s="41"/>
      <c r="H397" s="54" t="s">
        <v>1558</v>
      </c>
      <c r="I397" s="54" t="s">
        <v>1559</v>
      </c>
      <c r="J397" s="54" t="s">
        <v>1560</v>
      </c>
      <c r="K397" s="54"/>
      <c r="L397" s="54" t="s">
        <v>1466</v>
      </c>
      <c r="M397" s="90">
        <v>900</v>
      </c>
      <c r="N397" s="90">
        <v>450</v>
      </c>
      <c r="O397" s="90">
        <v>400</v>
      </c>
      <c r="P397" s="90">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48">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9" t="s">
        <v>94</v>
      </c>
      <c r="AY397" s="63"/>
      <c r="AZ397" s="64"/>
    </row>
    <row r="398" spans="1:52" s="32" customFormat="1" ht="47.25" x14ac:dyDescent="0.25">
      <c r="A398" s="51" t="str">
        <f t="shared" si="70"/>
        <v>XL23NT2_D7+1</v>
      </c>
      <c r="B398" s="51" t="str">
        <f t="shared" si="71"/>
        <v>XL23NT2_D7+2</v>
      </c>
      <c r="C398" s="51" t="str">
        <f t="shared" si="72"/>
        <v>XL23NT2_D7+3</v>
      </c>
      <c r="D398" s="51" t="str">
        <f t="shared" si="73"/>
        <v>XL23NT2_D7+4</v>
      </c>
      <c r="F398" s="89" t="s">
        <v>94</v>
      </c>
      <c r="G398" s="41"/>
      <c r="H398" s="54" t="s">
        <v>1561</v>
      </c>
      <c r="I398" s="54" t="s">
        <v>1562</v>
      </c>
      <c r="J398" s="54" t="s">
        <v>144</v>
      </c>
      <c r="K398" s="54"/>
      <c r="L398" s="54" t="s">
        <v>1513</v>
      </c>
      <c r="M398" s="91">
        <v>800</v>
      </c>
      <c r="N398" s="91">
        <v>400</v>
      </c>
      <c r="O398" s="90">
        <v>350</v>
      </c>
      <c r="P398" s="90">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48">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9" t="s">
        <v>94</v>
      </c>
      <c r="AY398" s="63"/>
      <c r="AZ398" s="64">
        <v>240</v>
      </c>
    </row>
    <row r="399" spans="1:52" s="32" customFormat="1" ht="47.25" x14ac:dyDescent="0.25">
      <c r="A399" s="51" t="str">
        <f t="shared" si="70"/>
        <v>XL24NT+1</v>
      </c>
      <c r="B399" s="51" t="str">
        <f t="shared" si="71"/>
        <v>XL24NT+2</v>
      </c>
      <c r="C399" s="51" t="str">
        <f t="shared" si="72"/>
        <v>XL24NT+3</v>
      </c>
      <c r="D399" s="51" t="str">
        <f t="shared" si="73"/>
        <v>XL24NT+4</v>
      </c>
      <c r="F399" s="89" t="s">
        <v>94</v>
      </c>
      <c r="G399" s="53">
        <v>24</v>
      </c>
      <c r="H399" s="54" t="s">
        <v>1563</v>
      </c>
      <c r="I399" s="54" t="s">
        <v>1564</v>
      </c>
      <c r="J399" s="54" t="s">
        <v>144</v>
      </c>
      <c r="K399" s="54"/>
      <c r="L399" s="54" t="s">
        <v>1565</v>
      </c>
      <c r="M399" s="90">
        <v>2400</v>
      </c>
      <c r="N399" s="90">
        <v>1000</v>
      </c>
      <c r="O399" s="90">
        <v>650</v>
      </c>
      <c r="P399" s="90">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48">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9" t="s">
        <v>94</v>
      </c>
      <c r="AY399" s="63"/>
      <c r="AZ399" s="64">
        <v>180</v>
      </c>
    </row>
    <row r="400" spans="1:52" s="32" customFormat="1" ht="31.5" x14ac:dyDescent="0.25">
      <c r="A400" s="51" t="str">
        <f t="shared" si="70"/>
        <v>XL25NT2+1</v>
      </c>
      <c r="B400" s="51" t="str">
        <f t="shared" si="71"/>
        <v>XL25NT2+2</v>
      </c>
      <c r="C400" s="51" t="str">
        <f t="shared" si="72"/>
        <v>XL25NT2+3</v>
      </c>
      <c r="D400" s="51" t="str">
        <f t="shared" si="73"/>
        <v>XL25NT2+4</v>
      </c>
      <c r="F400" s="89" t="s">
        <v>94</v>
      </c>
      <c r="G400" s="53">
        <v>25</v>
      </c>
      <c r="H400" s="54" t="s">
        <v>1566</v>
      </c>
      <c r="I400" s="54" t="s">
        <v>1567</v>
      </c>
      <c r="J400" s="54" t="s">
        <v>144</v>
      </c>
      <c r="K400" s="54"/>
      <c r="L400" s="54" t="s">
        <v>1568</v>
      </c>
      <c r="M400" s="91"/>
      <c r="N400" s="90"/>
      <c r="O400" s="90"/>
      <c r="P400" s="90"/>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48"/>
      <c r="AM400" s="60"/>
      <c r="AN400" s="60"/>
      <c r="AO400" s="57">
        <f t="shared" si="69"/>
        <v>0</v>
      </c>
      <c r="AP400" s="57">
        <f t="shared" si="69"/>
        <v>0</v>
      </c>
      <c r="AQ400" s="57">
        <f t="shared" si="69"/>
        <v>0</v>
      </c>
      <c r="AR400" s="57">
        <f t="shared" si="69"/>
        <v>0</v>
      </c>
      <c r="AS400" s="57"/>
      <c r="AT400" s="57"/>
      <c r="AU400" s="57"/>
      <c r="AV400" s="57"/>
      <c r="AW400" s="62"/>
      <c r="AX400" s="89" t="s">
        <v>94</v>
      </c>
      <c r="AY400" s="63"/>
      <c r="AZ400" s="64"/>
    </row>
    <row r="401" spans="1:52" s="32" customFormat="1" ht="47.25" x14ac:dyDescent="0.25">
      <c r="A401" s="51" t="str">
        <f t="shared" si="70"/>
        <v>XL25NT2_D1+1</v>
      </c>
      <c r="B401" s="51" t="str">
        <f t="shared" si="71"/>
        <v>XL25NT2_D1+2</v>
      </c>
      <c r="C401" s="51" t="str">
        <f t="shared" si="72"/>
        <v>XL25NT2_D1+3</v>
      </c>
      <c r="D401" s="51" t="str">
        <f t="shared" si="73"/>
        <v>XL25NT2_D1+4</v>
      </c>
      <c r="F401" s="89" t="s">
        <v>94</v>
      </c>
      <c r="G401" s="41"/>
      <c r="H401" s="54" t="s">
        <v>1569</v>
      </c>
      <c r="I401" s="54" t="s">
        <v>1570</v>
      </c>
      <c r="J401" s="54" t="s">
        <v>1568</v>
      </c>
      <c r="K401" s="54"/>
      <c r="L401" s="54" t="s">
        <v>1565</v>
      </c>
      <c r="M401" s="90">
        <v>1300</v>
      </c>
      <c r="N401" s="90">
        <v>650</v>
      </c>
      <c r="O401" s="90">
        <v>500</v>
      </c>
      <c r="P401" s="90">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48">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9" t="s">
        <v>94</v>
      </c>
      <c r="AY401" s="63"/>
      <c r="AZ401" s="64">
        <v>240</v>
      </c>
    </row>
    <row r="402" spans="1:52" s="32" customFormat="1" ht="47.25" x14ac:dyDescent="0.25">
      <c r="A402" s="51" t="str">
        <f t="shared" si="70"/>
        <v>XL25NT2_D2+1</v>
      </c>
      <c r="B402" s="51" t="str">
        <f t="shared" si="71"/>
        <v>XL25NT2_D2+2</v>
      </c>
      <c r="C402" s="51" t="str">
        <f t="shared" si="72"/>
        <v>XL25NT2_D2+3</v>
      </c>
      <c r="D402" s="51" t="str">
        <f t="shared" si="73"/>
        <v>XL25NT2_D2+4</v>
      </c>
      <c r="F402" s="89" t="s">
        <v>94</v>
      </c>
      <c r="G402" s="41"/>
      <c r="H402" s="54" t="s">
        <v>1571</v>
      </c>
      <c r="I402" s="54" t="s">
        <v>1572</v>
      </c>
      <c r="J402" s="54" t="s">
        <v>144</v>
      </c>
      <c r="K402" s="54"/>
      <c r="L402" s="54" t="s">
        <v>1513</v>
      </c>
      <c r="M402" s="90">
        <v>800</v>
      </c>
      <c r="N402" s="90">
        <v>400</v>
      </c>
      <c r="O402" s="90">
        <v>350</v>
      </c>
      <c r="P402" s="90">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48">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9" t="s">
        <v>94</v>
      </c>
      <c r="AY402" s="63"/>
      <c r="AZ402" s="64">
        <v>180</v>
      </c>
    </row>
    <row r="403" spans="1:52" s="32" customFormat="1" ht="31.5" x14ac:dyDescent="0.25">
      <c r="A403" s="51" t="str">
        <f t="shared" si="70"/>
        <v>XL26NT2+1</v>
      </c>
      <c r="B403" s="51" t="str">
        <f t="shared" si="71"/>
        <v>XL26NT2+2</v>
      </c>
      <c r="C403" s="51" t="str">
        <f t="shared" si="72"/>
        <v>XL26NT2+3</v>
      </c>
      <c r="D403" s="51" t="str">
        <f t="shared" si="73"/>
        <v>XL26NT2+4</v>
      </c>
      <c r="F403" s="89" t="s">
        <v>94</v>
      </c>
      <c r="G403" s="53">
        <v>26</v>
      </c>
      <c r="H403" s="54" t="s">
        <v>1573</v>
      </c>
      <c r="I403" s="54" t="s">
        <v>1574</v>
      </c>
      <c r="J403" s="54" t="s">
        <v>144</v>
      </c>
      <c r="K403" s="54"/>
      <c r="L403" s="54" t="s">
        <v>1575</v>
      </c>
      <c r="M403" s="91"/>
      <c r="N403" s="90"/>
      <c r="O403" s="90"/>
      <c r="P403" s="90"/>
      <c r="Q403" s="55"/>
      <c r="R403" s="55"/>
      <c r="S403" s="55"/>
      <c r="T403" s="55"/>
      <c r="U403" s="56"/>
      <c r="V403" s="57"/>
      <c r="W403" s="57"/>
      <c r="X403" s="57"/>
      <c r="Y403" s="57"/>
      <c r="Z403" s="58"/>
      <c r="AA403" s="58"/>
      <c r="AB403" s="58"/>
      <c r="AC403" s="58"/>
      <c r="AD403" s="57"/>
      <c r="AE403" s="57"/>
      <c r="AF403" s="57"/>
      <c r="AG403" s="57"/>
      <c r="AH403" s="59"/>
      <c r="AI403" s="59"/>
      <c r="AJ403" s="59"/>
      <c r="AK403" s="59"/>
      <c r="AL403" s="148"/>
      <c r="AM403" s="60"/>
      <c r="AN403" s="60"/>
      <c r="AO403" s="57">
        <f t="shared" si="69"/>
        <v>0</v>
      </c>
      <c r="AP403" s="57">
        <f t="shared" si="69"/>
        <v>0</v>
      </c>
      <c r="AQ403" s="57">
        <f t="shared" si="69"/>
        <v>0</v>
      </c>
      <c r="AR403" s="57">
        <f t="shared" si="69"/>
        <v>0</v>
      </c>
      <c r="AS403" s="57"/>
      <c r="AT403" s="57"/>
      <c r="AU403" s="57"/>
      <c r="AV403" s="57"/>
      <c r="AW403" s="62"/>
      <c r="AX403" s="89" t="s">
        <v>94</v>
      </c>
      <c r="AY403" s="63"/>
      <c r="AZ403" s="64">
        <v>240</v>
      </c>
    </row>
    <row r="404" spans="1:52" s="32" customFormat="1" ht="47.25" x14ac:dyDescent="0.25">
      <c r="A404" s="51" t="str">
        <f t="shared" si="70"/>
        <v>XL26NT2_D1+1</v>
      </c>
      <c r="B404" s="51" t="str">
        <f t="shared" si="71"/>
        <v>XL26NT2_D1+2</v>
      </c>
      <c r="C404" s="51" t="str">
        <f t="shared" si="72"/>
        <v>XL26NT2_D1+3</v>
      </c>
      <c r="D404" s="51" t="str">
        <f t="shared" si="73"/>
        <v>XL26NT2_D1+4</v>
      </c>
      <c r="F404" s="89" t="s">
        <v>94</v>
      </c>
      <c r="G404" s="41"/>
      <c r="H404" s="54" t="s">
        <v>1576</v>
      </c>
      <c r="I404" s="54" t="s">
        <v>1577</v>
      </c>
      <c r="J404" s="54" t="s">
        <v>1575</v>
      </c>
      <c r="K404" s="54"/>
      <c r="L404" s="54" t="s">
        <v>1513</v>
      </c>
      <c r="M404" s="90">
        <v>1200</v>
      </c>
      <c r="N404" s="90">
        <v>600</v>
      </c>
      <c r="O404" s="90">
        <v>500</v>
      </c>
      <c r="P404" s="90">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48">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9" t="s">
        <v>94</v>
      </c>
      <c r="AY404" s="63"/>
      <c r="AZ404" s="64">
        <v>240</v>
      </c>
    </row>
    <row r="405" spans="1:52" s="32" customFormat="1" ht="47.25" x14ac:dyDescent="0.25">
      <c r="A405" s="51" t="str">
        <f t="shared" si="70"/>
        <v>XL26NT2_D2+1</v>
      </c>
      <c r="B405" s="51" t="str">
        <f t="shared" si="71"/>
        <v>XL26NT2_D2+2</v>
      </c>
      <c r="C405" s="51" t="str">
        <f t="shared" si="72"/>
        <v>XL26NT2_D2+3</v>
      </c>
      <c r="D405" s="51" t="str">
        <f t="shared" si="73"/>
        <v>XL26NT2_D2+4</v>
      </c>
      <c r="F405" s="89" t="s">
        <v>94</v>
      </c>
      <c r="G405" s="41"/>
      <c r="H405" s="54" t="s">
        <v>1578</v>
      </c>
      <c r="I405" s="54" t="s">
        <v>1579</v>
      </c>
      <c r="J405" s="54" t="s">
        <v>144</v>
      </c>
      <c r="K405" s="54"/>
      <c r="L405" s="54" t="s">
        <v>1580</v>
      </c>
      <c r="M405" s="90">
        <v>900</v>
      </c>
      <c r="N405" s="90">
        <v>450</v>
      </c>
      <c r="O405" s="90">
        <v>400</v>
      </c>
      <c r="P405" s="90">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48">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9" t="s">
        <v>94</v>
      </c>
      <c r="AY405" s="63"/>
      <c r="AZ405" s="64">
        <v>240</v>
      </c>
    </row>
    <row r="406" spans="1:52" s="32" customFormat="1" ht="54" customHeight="1" x14ac:dyDescent="0.25">
      <c r="A406" s="51" t="str">
        <f t="shared" si="70"/>
        <v>XL27NT2+1</v>
      </c>
      <c r="B406" s="51" t="str">
        <f t="shared" si="71"/>
        <v>XL27NT2+2</v>
      </c>
      <c r="C406" s="51" t="str">
        <f t="shared" si="72"/>
        <v>XL27NT2+3</v>
      </c>
      <c r="D406" s="51" t="str">
        <f t="shared" si="73"/>
        <v>XL27NT2+4</v>
      </c>
      <c r="F406" s="89" t="s">
        <v>94</v>
      </c>
      <c r="G406" s="53">
        <v>27</v>
      </c>
      <c r="H406" s="54" t="s">
        <v>1581</v>
      </c>
      <c r="I406" s="54" t="s">
        <v>1582</v>
      </c>
      <c r="J406" s="54" t="s">
        <v>144</v>
      </c>
      <c r="K406" s="54"/>
      <c r="L406" s="54" t="s">
        <v>1583</v>
      </c>
      <c r="M406" s="91"/>
      <c r="N406" s="90"/>
      <c r="O406" s="90"/>
      <c r="P406" s="90"/>
      <c r="Q406" s="55"/>
      <c r="R406" s="55"/>
      <c r="S406" s="55"/>
      <c r="T406" s="55"/>
      <c r="U406" s="56"/>
      <c r="V406" s="57"/>
      <c r="W406" s="57"/>
      <c r="X406" s="57"/>
      <c r="Y406" s="57"/>
      <c r="Z406" s="58"/>
      <c r="AA406" s="58"/>
      <c r="AB406" s="58"/>
      <c r="AC406" s="58"/>
      <c r="AD406" s="57"/>
      <c r="AE406" s="57"/>
      <c r="AF406" s="57"/>
      <c r="AG406" s="57"/>
      <c r="AH406" s="59"/>
      <c r="AI406" s="59"/>
      <c r="AJ406" s="59"/>
      <c r="AK406" s="59"/>
      <c r="AL406" s="148"/>
      <c r="AM406" s="60"/>
      <c r="AN406" s="60"/>
      <c r="AO406" s="57">
        <f t="shared" si="69"/>
        <v>0</v>
      </c>
      <c r="AP406" s="57">
        <f t="shared" si="69"/>
        <v>0</v>
      </c>
      <c r="AQ406" s="57">
        <f t="shared" si="69"/>
        <v>0</v>
      </c>
      <c r="AR406" s="57">
        <f t="shared" si="69"/>
        <v>0</v>
      </c>
      <c r="AS406" s="57"/>
      <c r="AT406" s="57"/>
      <c r="AU406" s="57"/>
      <c r="AV406" s="57"/>
      <c r="AW406" s="62"/>
      <c r="AX406" s="89" t="s">
        <v>94</v>
      </c>
      <c r="AY406" s="63"/>
      <c r="AZ406" s="64">
        <v>240</v>
      </c>
    </row>
    <row r="407" spans="1:52" s="32" customFormat="1" ht="54" customHeight="1" x14ac:dyDescent="0.25">
      <c r="A407" s="51" t="str">
        <f t="shared" si="70"/>
        <v>XL27NT2_D1+1</v>
      </c>
      <c r="B407" s="51" t="str">
        <f t="shared" si="71"/>
        <v>XL27NT2_D1+2</v>
      </c>
      <c r="C407" s="51" t="str">
        <f t="shared" si="72"/>
        <v>XL27NT2_D1+3</v>
      </c>
      <c r="D407" s="51" t="str">
        <f t="shared" si="73"/>
        <v>XL27NT2_D1+4</v>
      </c>
      <c r="F407" s="89" t="s">
        <v>94</v>
      </c>
      <c r="G407" s="41"/>
      <c r="H407" s="54" t="s">
        <v>1584</v>
      </c>
      <c r="I407" s="54" t="s">
        <v>1585</v>
      </c>
      <c r="J407" s="54" t="s">
        <v>1583</v>
      </c>
      <c r="K407" s="54"/>
      <c r="L407" s="54" t="s">
        <v>1580</v>
      </c>
      <c r="M407" s="90">
        <v>1200</v>
      </c>
      <c r="N407" s="90">
        <v>600</v>
      </c>
      <c r="O407" s="90">
        <v>500</v>
      </c>
      <c r="P407" s="90">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48">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9" t="s">
        <v>94</v>
      </c>
      <c r="AY407" s="63"/>
      <c r="AZ407" s="64">
        <v>240</v>
      </c>
    </row>
    <row r="408" spans="1:52" s="32" customFormat="1" ht="54" customHeight="1" x14ac:dyDescent="0.25">
      <c r="A408" s="51" t="str">
        <f t="shared" si="70"/>
        <v>XL27NT2_D2+1</v>
      </c>
      <c r="B408" s="51" t="str">
        <f t="shared" si="71"/>
        <v>XL27NT2_D2+2</v>
      </c>
      <c r="C408" s="51" t="str">
        <f t="shared" si="72"/>
        <v>XL27NT2_D2+3</v>
      </c>
      <c r="D408" s="51" t="str">
        <f t="shared" si="73"/>
        <v>XL27NT2_D2+4</v>
      </c>
      <c r="F408" s="89" t="s">
        <v>94</v>
      </c>
      <c r="G408" s="41"/>
      <c r="H408" s="54" t="s">
        <v>1586</v>
      </c>
      <c r="I408" s="54" t="s">
        <v>1587</v>
      </c>
      <c r="J408" s="54" t="s">
        <v>106</v>
      </c>
      <c r="K408" s="54"/>
      <c r="L408" s="54" t="s">
        <v>1340</v>
      </c>
      <c r="M408" s="91">
        <v>900</v>
      </c>
      <c r="N408" s="90">
        <v>450</v>
      </c>
      <c r="O408" s="90">
        <v>400</v>
      </c>
      <c r="P408" s="90">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48">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9" t="s">
        <v>94</v>
      </c>
      <c r="AY408" s="63"/>
      <c r="AZ408" s="64">
        <v>240</v>
      </c>
    </row>
    <row r="409" spans="1:52" s="32" customFormat="1" ht="54" customHeight="1" x14ac:dyDescent="0.25">
      <c r="A409" s="51" t="str">
        <f t="shared" si="70"/>
        <v>XL28NT+1</v>
      </c>
      <c r="B409" s="51" t="str">
        <f t="shared" si="71"/>
        <v>XL28NT+2</v>
      </c>
      <c r="C409" s="51" t="str">
        <f t="shared" si="72"/>
        <v>XL28NT+3</v>
      </c>
      <c r="D409" s="51" t="str">
        <f t="shared" si="73"/>
        <v>XL28NT+4</v>
      </c>
      <c r="F409" s="89" t="s">
        <v>94</v>
      </c>
      <c r="G409" s="53">
        <v>28</v>
      </c>
      <c r="H409" s="54" t="s">
        <v>112</v>
      </c>
      <c r="I409" s="54" t="s">
        <v>1588</v>
      </c>
      <c r="J409" s="54" t="s">
        <v>106</v>
      </c>
      <c r="K409" s="54"/>
      <c r="L409" s="54" t="s">
        <v>1589</v>
      </c>
      <c r="M409" s="91">
        <v>1300</v>
      </c>
      <c r="N409" s="90">
        <v>650</v>
      </c>
      <c r="O409" s="90">
        <v>500</v>
      </c>
      <c r="P409" s="90">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48">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9" t="s">
        <v>94</v>
      </c>
      <c r="AY409" s="63"/>
      <c r="AZ409" s="64">
        <v>240</v>
      </c>
    </row>
    <row r="410" spans="1:52" s="32" customFormat="1" ht="54" customHeight="1" x14ac:dyDescent="0.25">
      <c r="A410" s="51" t="str">
        <f t="shared" si="70"/>
        <v>XL29NT+1</v>
      </c>
      <c r="B410" s="51" t="str">
        <f t="shared" si="71"/>
        <v>XL29NT+2</v>
      </c>
      <c r="C410" s="51" t="str">
        <f t="shared" si="72"/>
        <v>XL29NT+3</v>
      </c>
      <c r="D410" s="51" t="str">
        <f t="shared" si="73"/>
        <v>XL29NT+4</v>
      </c>
      <c r="F410" s="89" t="s">
        <v>94</v>
      </c>
      <c r="G410" s="53">
        <v>29</v>
      </c>
      <c r="H410" s="54" t="s">
        <v>117</v>
      </c>
      <c r="I410" s="54" t="s">
        <v>1590</v>
      </c>
      <c r="J410" s="54" t="s">
        <v>106</v>
      </c>
      <c r="K410" s="54"/>
      <c r="L410" s="54" t="s">
        <v>1591</v>
      </c>
      <c r="M410" s="91">
        <v>1300</v>
      </c>
      <c r="N410" s="90">
        <v>650</v>
      </c>
      <c r="O410" s="90">
        <v>500</v>
      </c>
      <c r="P410" s="90">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48">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9" t="s">
        <v>94</v>
      </c>
      <c r="AY410" s="63"/>
      <c r="AZ410" s="64">
        <v>240</v>
      </c>
    </row>
    <row r="411" spans="1:52" s="32" customFormat="1" ht="54" customHeight="1" x14ac:dyDescent="0.25">
      <c r="A411" s="51" t="str">
        <f t="shared" si="70"/>
        <v>XL30NT+1</v>
      </c>
      <c r="B411" s="51" t="str">
        <f t="shared" si="71"/>
        <v>XL30NT+2</v>
      </c>
      <c r="C411" s="51" t="str">
        <f t="shared" si="72"/>
        <v>XL30NT+3</v>
      </c>
      <c r="D411" s="51" t="str">
        <f t="shared" si="73"/>
        <v>XL30NT+4</v>
      </c>
      <c r="F411" s="89" t="s">
        <v>94</v>
      </c>
      <c r="G411" s="53">
        <v>30</v>
      </c>
      <c r="H411" s="54" t="s">
        <v>116</v>
      </c>
      <c r="I411" s="54" t="s">
        <v>1592</v>
      </c>
      <c r="J411" s="54" t="s">
        <v>103</v>
      </c>
      <c r="K411" s="54"/>
      <c r="L411" s="54" t="s">
        <v>1593</v>
      </c>
      <c r="M411" s="91">
        <v>1300</v>
      </c>
      <c r="N411" s="90">
        <v>650</v>
      </c>
      <c r="O411" s="90">
        <v>500</v>
      </c>
      <c r="P411" s="90">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48">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9" t="s">
        <v>94</v>
      </c>
      <c r="AY411" s="63"/>
      <c r="AZ411" s="64">
        <v>240</v>
      </c>
    </row>
    <row r="412" spans="1:52" s="32" customFormat="1" ht="54" customHeight="1" x14ac:dyDescent="0.25">
      <c r="A412" s="51" t="str">
        <f t="shared" si="70"/>
        <v>XL31NT+1</v>
      </c>
      <c r="B412" s="51" t="str">
        <f t="shared" si="71"/>
        <v>XL31NT+2</v>
      </c>
      <c r="C412" s="51" t="str">
        <f t="shared" si="72"/>
        <v>XL31NT+3</v>
      </c>
      <c r="D412" s="51" t="str">
        <f t="shared" si="73"/>
        <v>XL31NT+4</v>
      </c>
      <c r="F412" s="89" t="s">
        <v>94</v>
      </c>
      <c r="G412" s="53">
        <v>31</v>
      </c>
      <c r="H412" s="54" t="s">
        <v>114</v>
      </c>
      <c r="I412" s="54" t="s">
        <v>1594</v>
      </c>
      <c r="J412" s="54" t="s">
        <v>106</v>
      </c>
      <c r="K412" s="54"/>
      <c r="L412" s="54" t="s">
        <v>1595</v>
      </c>
      <c r="M412" s="91">
        <v>1300</v>
      </c>
      <c r="N412" s="90">
        <v>650</v>
      </c>
      <c r="O412" s="90">
        <v>500</v>
      </c>
      <c r="P412" s="90">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48">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9" t="s">
        <v>94</v>
      </c>
      <c r="AY412" s="63"/>
      <c r="AZ412" s="64">
        <v>240</v>
      </c>
    </row>
    <row r="413" spans="1:52" s="32" customFormat="1" ht="54" customHeight="1" x14ac:dyDescent="0.25">
      <c r="A413" s="51" t="str">
        <f t="shared" si="70"/>
        <v>XL32NT+1</v>
      </c>
      <c r="B413" s="51" t="str">
        <f t="shared" si="71"/>
        <v>XL32NT+2</v>
      </c>
      <c r="C413" s="51" t="str">
        <f t="shared" si="72"/>
        <v>XL32NT+3</v>
      </c>
      <c r="D413" s="51" t="str">
        <f t="shared" si="73"/>
        <v>XL32NT+4</v>
      </c>
      <c r="F413" s="89" t="s">
        <v>94</v>
      </c>
      <c r="G413" s="53">
        <v>32</v>
      </c>
      <c r="H413" s="54" t="s">
        <v>119</v>
      </c>
      <c r="I413" s="54" t="s">
        <v>1596</v>
      </c>
      <c r="J413" s="54" t="s">
        <v>96</v>
      </c>
      <c r="K413" s="54"/>
      <c r="L413" s="54" t="s">
        <v>1597</v>
      </c>
      <c r="M413" s="91">
        <v>1300</v>
      </c>
      <c r="N413" s="90">
        <v>650</v>
      </c>
      <c r="O413" s="90">
        <v>500</v>
      </c>
      <c r="P413" s="90">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48">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9" t="s">
        <v>94</v>
      </c>
      <c r="AY413" s="63"/>
      <c r="AZ413" s="64">
        <v>240</v>
      </c>
    </row>
    <row r="414" spans="1:52" s="32" customFormat="1" ht="54" customHeight="1" x14ac:dyDescent="0.25">
      <c r="A414" s="51" t="str">
        <f t="shared" si="70"/>
        <v>XL33NT+1</v>
      </c>
      <c r="B414" s="51" t="str">
        <f t="shared" si="71"/>
        <v>XL33NT+2</v>
      </c>
      <c r="C414" s="51" t="str">
        <f t="shared" si="72"/>
        <v>XL33NT+3</v>
      </c>
      <c r="D414" s="51" t="str">
        <f t="shared" si="73"/>
        <v>XL33NT+4</v>
      </c>
      <c r="F414" s="89" t="s">
        <v>94</v>
      </c>
      <c r="G414" s="53">
        <v>33</v>
      </c>
      <c r="H414" s="54" t="s">
        <v>139</v>
      </c>
      <c r="I414" s="54" t="s">
        <v>1598</v>
      </c>
      <c r="J414" s="54" t="s">
        <v>96</v>
      </c>
      <c r="K414" s="54"/>
      <c r="L414" s="54" t="s">
        <v>1599</v>
      </c>
      <c r="M414" s="91">
        <v>1300</v>
      </c>
      <c r="N414" s="90">
        <v>650</v>
      </c>
      <c r="O414" s="90">
        <v>500</v>
      </c>
      <c r="P414" s="90">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48">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9" t="s">
        <v>94</v>
      </c>
      <c r="AY414" s="63"/>
      <c r="AZ414" s="64">
        <v>240</v>
      </c>
    </row>
    <row r="415" spans="1:52" s="32" customFormat="1" ht="54" customHeight="1" x14ac:dyDescent="0.25">
      <c r="A415" s="51" t="str">
        <f t="shared" si="70"/>
        <v>XL34NT+1</v>
      </c>
      <c r="B415" s="51" t="str">
        <f t="shared" si="71"/>
        <v>XL34NT+2</v>
      </c>
      <c r="C415" s="51" t="str">
        <f t="shared" si="72"/>
        <v>XL34NT+3</v>
      </c>
      <c r="D415" s="51" t="str">
        <f t="shared" si="73"/>
        <v>XL34NT+4</v>
      </c>
      <c r="F415" s="89" t="s">
        <v>94</v>
      </c>
      <c r="G415" s="53">
        <v>34</v>
      </c>
      <c r="H415" s="54" t="s">
        <v>140</v>
      </c>
      <c r="I415" s="54" t="s">
        <v>1600</v>
      </c>
      <c r="J415" s="54" t="s">
        <v>96</v>
      </c>
      <c r="K415" s="54"/>
      <c r="L415" s="54" t="s">
        <v>1601</v>
      </c>
      <c r="M415" s="91">
        <v>1300</v>
      </c>
      <c r="N415" s="90">
        <v>650</v>
      </c>
      <c r="O415" s="90">
        <v>500</v>
      </c>
      <c r="P415" s="90">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48">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9" t="s">
        <v>94</v>
      </c>
      <c r="AY415" s="63"/>
      <c r="AZ415" s="64"/>
    </row>
    <row r="416" spans="1:52" s="32" customFormat="1" ht="63" x14ac:dyDescent="0.25">
      <c r="A416" s="51" t="str">
        <f t="shared" si="70"/>
        <v>XL35NT+1</v>
      </c>
      <c r="B416" s="51" t="str">
        <f t="shared" si="71"/>
        <v>XL35NT+2</v>
      </c>
      <c r="C416" s="51" t="str">
        <f t="shared" si="72"/>
        <v>XL35NT+3</v>
      </c>
      <c r="D416" s="51" t="str">
        <f t="shared" si="73"/>
        <v>XL35NT+4</v>
      </c>
      <c r="F416" s="89" t="s">
        <v>94</v>
      </c>
      <c r="G416" s="53">
        <v>35</v>
      </c>
      <c r="H416" s="54" t="s">
        <v>124</v>
      </c>
      <c r="I416" s="54" t="s">
        <v>1602</v>
      </c>
      <c r="J416" s="54" t="s">
        <v>96</v>
      </c>
      <c r="K416" s="54"/>
      <c r="L416" s="54" t="s">
        <v>1603</v>
      </c>
      <c r="M416" s="91">
        <v>1300</v>
      </c>
      <c r="N416" s="90">
        <v>650</v>
      </c>
      <c r="O416" s="90">
        <v>500</v>
      </c>
      <c r="P416" s="90">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48">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9" t="s">
        <v>94</v>
      </c>
      <c r="AY416" s="63"/>
      <c r="AZ416" s="64">
        <v>240</v>
      </c>
    </row>
    <row r="417" spans="1:52" s="32" customFormat="1" ht="63" x14ac:dyDescent="0.25">
      <c r="A417" s="51" t="str">
        <f t="shared" si="70"/>
        <v>XL36NT+1</v>
      </c>
      <c r="B417" s="51" t="str">
        <f t="shared" si="71"/>
        <v>XL36NT+2</v>
      </c>
      <c r="C417" s="51" t="str">
        <f t="shared" si="72"/>
        <v>XL36NT+3</v>
      </c>
      <c r="D417" s="51" t="str">
        <f t="shared" si="73"/>
        <v>XL36NT+4</v>
      </c>
      <c r="F417" s="89" t="s">
        <v>94</v>
      </c>
      <c r="G417" s="53">
        <v>36</v>
      </c>
      <c r="H417" s="54" t="s">
        <v>125</v>
      </c>
      <c r="I417" s="54" t="s">
        <v>1604</v>
      </c>
      <c r="J417" s="54" t="s">
        <v>96</v>
      </c>
      <c r="K417" s="54"/>
      <c r="L417" s="54" t="s">
        <v>1605</v>
      </c>
      <c r="M417" s="91">
        <v>1300</v>
      </c>
      <c r="N417" s="90">
        <v>650</v>
      </c>
      <c r="O417" s="90">
        <v>500</v>
      </c>
      <c r="P417" s="90">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48">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9" t="s">
        <v>94</v>
      </c>
      <c r="AY417" s="63"/>
      <c r="AZ417" s="64">
        <v>180</v>
      </c>
    </row>
    <row r="418" spans="1:52" s="32" customFormat="1" ht="47.25" x14ac:dyDescent="0.25">
      <c r="A418" s="51" t="str">
        <f t="shared" si="70"/>
        <v>XL37NT+1</v>
      </c>
      <c r="B418" s="51" t="str">
        <f t="shared" si="71"/>
        <v>XL37NT+2</v>
      </c>
      <c r="C418" s="51" t="str">
        <f t="shared" si="72"/>
        <v>XL37NT+3</v>
      </c>
      <c r="D418" s="51" t="str">
        <f t="shared" si="73"/>
        <v>XL37NT+4</v>
      </c>
      <c r="F418" s="89" t="s">
        <v>94</v>
      </c>
      <c r="G418" s="53">
        <v>37</v>
      </c>
      <c r="H418" s="54" t="s">
        <v>127</v>
      </c>
      <c r="I418" s="54" t="s">
        <v>1606</v>
      </c>
      <c r="J418" s="54" t="s">
        <v>96</v>
      </c>
      <c r="K418" s="54"/>
      <c r="L418" s="54" t="s">
        <v>1530</v>
      </c>
      <c r="M418" s="91">
        <v>1300</v>
      </c>
      <c r="N418" s="90">
        <v>650</v>
      </c>
      <c r="O418" s="90">
        <v>500</v>
      </c>
      <c r="P418" s="90">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48">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9" t="s">
        <v>94</v>
      </c>
      <c r="AY418" s="63"/>
      <c r="AZ418" s="64"/>
    </row>
    <row r="419" spans="1:52" s="32" customFormat="1" ht="31.5" x14ac:dyDescent="0.25">
      <c r="A419" s="51" t="str">
        <f t="shared" si="70"/>
        <v>XL38NT+1</v>
      </c>
      <c r="B419" s="51" t="str">
        <f t="shared" si="71"/>
        <v>XL38NT+2</v>
      </c>
      <c r="C419" s="51" t="str">
        <f t="shared" si="72"/>
        <v>XL38NT+3</v>
      </c>
      <c r="D419" s="51" t="str">
        <f t="shared" si="73"/>
        <v>XL38NT+4</v>
      </c>
      <c r="F419" s="89" t="s">
        <v>94</v>
      </c>
      <c r="G419" s="53">
        <v>38</v>
      </c>
      <c r="H419" s="54" t="s">
        <v>135</v>
      </c>
      <c r="I419" s="54" t="s">
        <v>1607</v>
      </c>
      <c r="J419" s="54" t="s">
        <v>96</v>
      </c>
      <c r="K419" s="54"/>
      <c r="L419" s="54" t="s">
        <v>103</v>
      </c>
      <c r="M419" s="91">
        <v>1300</v>
      </c>
      <c r="N419" s="90">
        <v>650</v>
      </c>
      <c r="O419" s="90">
        <v>500</v>
      </c>
      <c r="P419" s="90">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48">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9" t="s">
        <v>94</v>
      </c>
      <c r="AY419" s="63"/>
      <c r="AZ419" s="64">
        <v>240</v>
      </c>
    </row>
    <row r="420" spans="1:52" s="32" customFormat="1" ht="47.25" x14ac:dyDescent="0.25">
      <c r="A420" s="51" t="str">
        <f t="shared" si="70"/>
        <v>XL39NT+1</v>
      </c>
      <c r="B420" s="51" t="str">
        <f t="shared" si="71"/>
        <v>XL39NT+2</v>
      </c>
      <c r="C420" s="51" t="str">
        <f t="shared" si="72"/>
        <v>XL39NT+3</v>
      </c>
      <c r="D420" s="51" t="str">
        <f t="shared" si="73"/>
        <v>XL39NT+4</v>
      </c>
      <c r="F420" s="89" t="s">
        <v>94</v>
      </c>
      <c r="G420" s="53">
        <v>39</v>
      </c>
      <c r="H420" s="54" t="s">
        <v>132</v>
      </c>
      <c r="I420" s="54" t="s">
        <v>1608</v>
      </c>
      <c r="J420" s="54" t="s">
        <v>144</v>
      </c>
      <c r="K420" s="54"/>
      <c r="L420" s="54" t="s">
        <v>1609</v>
      </c>
      <c r="M420" s="90">
        <v>1300</v>
      </c>
      <c r="N420" s="90">
        <v>650</v>
      </c>
      <c r="O420" s="90">
        <v>500</v>
      </c>
      <c r="P420" s="90">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48">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9" t="s">
        <v>94</v>
      </c>
      <c r="AY420" s="63"/>
      <c r="AZ420" s="64">
        <v>180</v>
      </c>
    </row>
    <row r="421" spans="1:52" s="32" customFormat="1" x14ac:dyDescent="0.25">
      <c r="A421" s="51" t="str">
        <f t="shared" si="70"/>
        <v>XL40NT2+1</v>
      </c>
      <c r="B421" s="51" t="str">
        <f t="shared" si="71"/>
        <v>XL40NT2+2</v>
      </c>
      <c r="C421" s="51" t="str">
        <f t="shared" si="72"/>
        <v>XL40NT2+3</v>
      </c>
      <c r="D421" s="51" t="str">
        <f t="shared" si="73"/>
        <v>XL40NT2+4</v>
      </c>
      <c r="F421" s="89" t="s">
        <v>94</v>
      </c>
      <c r="G421" s="53">
        <v>40</v>
      </c>
      <c r="H421" s="54" t="s">
        <v>1610</v>
      </c>
      <c r="I421" s="54" t="s">
        <v>1611</v>
      </c>
      <c r="J421" s="54" t="s">
        <v>144</v>
      </c>
      <c r="K421" s="54"/>
      <c r="L421" s="54" t="s">
        <v>1612</v>
      </c>
      <c r="M421" s="91"/>
      <c r="N421" s="90"/>
      <c r="O421" s="90"/>
      <c r="P421" s="90"/>
      <c r="Q421" s="55"/>
      <c r="R421" s="55"/>
      <c r="S421" s="55"/>
      <c r="T421" s="55"/>
      <c r="U421" s="56"/>
      <c r="V421" s="57"/>
      <c r="W421" s="57"/>
      <c r="X421" s="57"/>
      <c r="Y421" s="57"/>
      <c r="Z421" s="58"/>
      <c r="AA421" s="58"/>
      <c r="AB421" s="58"/>
      <c r="AC421" s="58"/>
      <c r="AD421" s="57"/>
      <c r="AE421" s="57"/>
      <c r="AF421" s="57"/>
      <c r="AG421" s="57"/>
      <c r="AH421" s="59"/>
      <c r="AI421" s="59"/>
      <c r="AJ421" s="59"/>
      <c r="AK421" s="59"/>
      <c r="AL421" s="148"/>
      <c r="AM421" s="60"/>
      <c r="AN421" s="60"/>
      <c r="AO421" s="57">
        <f t="shared" si="69"/>
        <v>0</v>
      </c>
      <c r="AP421" s="57">
        <f t="shared" si="69"/>
        <v>0</v>
      </c>
      <c r="AQ421" s="57">
        <f t="shared" si="69"/>
        <v>0</v>
      </c>
      <c r="AR421" s="57">
        <f t="shared" si="69"/>
        <v>0</v>
      </c>
      <c r="AS421" s="57"/>
      <c r="AT421" s="57"/>
      <c r="AU421" s="57"/>
      <c r="AV421" s="57"/>
      <c r="AW421" s="62"/>
      <c r="AX421" s="89" t="s">
        <v>94</v>
      </c>
      <c r="AY421" s="63"/>
      <c r="AZ421" s="64">
        <v>240</v>
      </c>
    </row>
    <row r="422" spans="1:52" s="32" customFormat="1" ht="47.25" x14ac:dyDescent="0.25">
      <c r="A422" s="51" t="str">
        <f t="shared" si="70"/>
        <v>XL40NT2_D1+1</v>
      </c>
      <c r="B422" s="51" t="str">
        <f t="shared" si="71"/>
        <v>XL40NT2_D1+2</v>
      </c>
      <c r="C422" s="51" t="str">
        <f t="shared" si="72"/>
        <v>XL40NT2_D1+3</v>
      </c>
      <c r="D422" s="51" t="str">
        <f t="shared" si="73"/>
        <v>XL40NT2_D1+4</v>
      </c>
      <c r="F422" s="89" t="s">
        <v>94</v>
      </c>
      <c r="G422" s="41"/>
      <c r="H422" s="54" t="s">
        <v>1613</v>
      </c>
      <c r="I422" s="54" t="s">
        <v>1614</v>
      </c>
      <c r="J422" s="54" t="s">
        <v>1612</v>
      </c>
      <c r="K422" s="54"/>
      <c r="L422" s="54" t="s">
        <v>1309</v>
      </c>
      <c r="M422" s="90">
        <v>1300</v>
      </c>
      <c r="N422" s="90">
        <v>650</v>
      </c>
      <c r="O422" s="90">
        <v>500</v>
      </c>
      <c r="P422" s="90">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48">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9" t="s">
        <v>94</v>
      </c>
      <c r="AY422" s="63"/>
      <c r="AZ422" s="64">
        <v>240</v>
      </c>
    </row>
    <row r="423" spans="1:52" s="32" customFormat="1" ht="47.25" x14ac:dyDescent="0.25">
      <c r="A423" s="51" t="str">
        <f t="shared" si="70"/>
        <v>XL40NT2_D2+1</v>
      </c>
      <c r="B423" s="51" t="str">
        <f t="shared" si="71"/>
        <v>XL40NT2_D2+2</v>
      </c>
      <c r="C423" s="51" t="str">
        <f t="shared" si="72"/>
        <v>XL40NT2_D2+3</v>
      </c>
      <c r="D423" s="51" t="str">
        <f t="shared" si="73"/>
        <v>XL40NT2_D2+4</v>
      </c>
      <c r="F423" s="89" t="s">
        <v>94</v>
      </c>
      <c r="G423" s="41"/>
      <c r="H423" s="54" t="s">
        <v>1615</v>
      </c>
      <c r="I423" s="54" t="s">
        <v>1616</v>
      </c>
      <c r="J423" s="54" t="s">
        <v>144</v>
      </c>
      <c r="K423" s="54"/>
      <c r="L423" s="54" t="s">
        <v>1309</v>
      </c>
      <c r="M423" s="90">
        <v>800</v>
      </c>
      <c r="N423" s="90">
        <v>400</v>
      </c>
      <c r="O423" s="90">
        <v>350</v>
      </c>
      <c r="P423" s="90">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48">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9" t="s">
        <v>94</v>
      </c>
      <c r="AY423" s="63"/>
      <c r="AZ423" s="64">
        <v>240</v>
      </c>
    </row>
    <row r="424" spans="1:52" s="32" customFormat="1" x14ac:dyDescent="0.25">
      <c r="A424" s="51" t="str">
        <f t="shared" si="70"/>
        <v>XL41NT2+1</v>
      </c>
      <c r="B424" s="51" t="str">
        <f t="shared" si="71"/>
        <v>XL41NT2+2</v>
      </c>
      <c r="C424" s="51" t="str">
        <f t="shared" si="72"/>
        <v>XL41NT2+3</v>
      </c>
      <c r="D424" s="51" t="str">
        <f t="shared" si="73"/>
        <v>XL41NT2+4</v>
      </c>
      <c r="F424" s="89" t="s">
        <v>94</v>
      </c>
      <c r="G424" s="53">
        <v>41</v>
      </c>
      <c r="H424" s="54" t="s">
        <v>1617</v>
      </c>
      <c r="I424" s="54" t="s">
        <v>1618</v>
      </c>
      <c r="J424" s="54" t="s">
        <v>144</v>
      </c>
      <c r="K424" s="54"/>
      <c r="L424" s="54" t="s">
        <v>1619</v>
      </c>
      <c r="M424" s="91"/>
      <c r="N424" s="90"/>
      <c r="O424" s="90"/>
      <c r="P424" s="90"/>
      <c r="Q424" s="55"/>
      <c r="R424" s="55"/>
      <c r="S424" s="55"/>
      <c r="T424" s="55"/>
      <c r="U424" s="56"/>
      <c r="V424" s="57"/>
      <c r="W424" s="57"/>
      <c r="X424" s="57"/>
      <c r="Y424" s="57"/>
      <c r="Z424" s="58"/>
      <c r="AA424" s="58"/>
      <c r="AB424" s="58"/>
      <c r="AC424" s="58"/>
      <c r="AD424" s="57"/>
      <c r="AE424" s="57"/>
      <c r="AF424" s="57"/>
      <c r="AG424" s="57"/>
      <c r="AH424" s="59"/>
      <c r="AI424" s="59"/>
      <c r="AJ424" s="59"/>
      <c r="AK424" s="59"/>
      <c r="AL424" s="148"/>
      <c r="AM424" s="60"/>
      <c r="AN424" s="60"/>
      <c r="AO424" s="57">
        <f t="shared" si="69"/>
        <v>0</v>
      </c>
      <c r="AP424" s="57">
        <f t="shared" si="69"/>
        <v>0</v>
      </c>
      <c r="AQ424" s="57">
        <f t="shared" si="69"/>
        <v>0</v>
      </c>
      <c r="AR424" s="57">
        <f t="shared" si="69"/>
        <v>0</v>
      </c>
      <c r="AS424" s="57"/>
      <c r="AT424" s="57"/>
      <c r="AU424" s="57"/>
      <c r="AV424" s="57"/>
      <c r="AW424" s="62"/>
      <c r="AX424" s="89" t="s">
        <v>94</v>
      </c>
      <c r="AY424" s="63"/>
      <c r="AZ424" s="64">
        <v>240</v>
      </c>
    </row>
    <row r="425" spans="1:52" s="32" customFormat="1" ht="54" customHeight="1" x14ac:dyDescent="0.25">
      <c r="A425" s="51" t="str">
        <f t="shared" si="70"/>
        <v>XL41NT2_D1+1</v>
      </c>
      <c r="B425" s="51" t="str">
        <f t="shared" si="71"/>
        <v>XL41NT2_D1+2</v>
      </c>
      <c r="C425" s="51" t="str">
        <f t="shared" si="72"/>
        <v>XL41NT2_D1+3</v>
      </c>
      <c r="D425" s="51" t="str">
        <f t="shared" si="73"/>
        <v>XL41NT2_D1+4</v>
      </c>
      <c r="F425" s="89" t="s">
        <v>94</v>
      </c>
      <c r="G425" s="41"/>
      <c r="H425" s="54" t="s">
        <v>1620</v>
      </c>
      <c r="I425" s="54" t="s">
        <v>1621</v>
      </c>
      <c r="J425" s="54" t="s">
        <v>1622</v>
      </c>
      <c r="K425" s="54"/>
      <c r="L425" s="54" t="s">
        <v>1309</v>
      </c>
      <c r="M425" s="90">
        <v>1300</v>
      </c>
      <c r="N425" s="90">
        <v>650</v>
      </c>
      <c r="O425" s="90">
        <v>500</v>
      </c>
      <c r="P425" s="90">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48">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9" t="s">
        <v>94</v>
      </c>
      <c r="AY425" s="63"/>
      <c r="AZ425" s="64">
        <v>240</v>
      </c>
    </row>
    <row r="426" spans="1:52" s="32" customFormat="1" ht="54" customHeight="1" x14ac:dyDescent="0.25">
      <c r="A426" s="51" t="str">
        <f t="shared" si="70"/>
        <v>XL41NT2_D2+1</v>
      </c>
      <c r="B426" s="51" t="str">
        <f t="shared" si="71"/>
        <v>XL41NT2_D2+2</v>
      </c>
      <c r="C426" s="51" t="str">
        <f t="shared" si="72"/>
        <v>XL41NT2_D2+3</v>
      </c>
      <c r="D426" s="51" t="str">
        <f t="shared" si="73"/>
        <v>XL41NT2_D2+4</v>
      </c>
      <c r="F426" s="89" t="s">
        <v>94</v>
      </c>
      <c r="G426" s="41"/>
      <c r="H426" s="54" t="s">
        <v>1623</v>
      </c>
      <c r="I426" s="54" t="s">
        <v>1624</v>
      </c>
      <c r="J426" s="54" t="s">
        <v>144</v>
      </c>
      <c r="K426" s="54"/>
      <c r="L426" s="54" t="s">
        <v>166</v>
      </c>
      <c r="M426" s="91">
        <v>800</v>
      </c>
      <c r="N426" s="90">
        <v>400</v>
      </c>
      <c r="O426" s="90">
        <v>350</v>
      </c>
      <c r="P426" s="90">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48">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9" t="s">
        <v>94</v>
      </c>
      <c r="AY426" s="63"/>
      <c r="AZ426" s="64">
        <v>240</v>
      </c>
    </row>
    <row r="427" spans="1:52" s="32" customFormat="1" ht="54" customHeight="1" x14ac:dyDescent="0.25">
      <c r="A427" s="51" t="str">
        <f t="shared" si="70"/>
        <v>XL42NT+1</v>
      </c>
      <c r="B427" s="51" t="str">
        <f t="shared" si="71"/>
        <v>XL42NT+2</v>
      </c>
      <c r="C427" s="51" t="str">
        <f t="shared" si="72"/>
        <v>XL42NT+3</v>
      </c>
      <c r="D427" s="51" t="str">
        <f t="shared" si="73"/>
        <v>XL42NT+4</v>
      </c>
      <c r="F427" s="89" t="s">
        <v>94</v>
      </c>
      <c r="G427" s="53">
        <v>42</v>
      </c>
      <c r="H427" s="54" t="s">
        <v>164</v>
      </c>
      <c r="I427" s="54" t="s">
        <v>1625</v>
      </c>
      <c r="J427" s="54" t="s">
        <v>144</v>
      </c>
      <c r="K427" s="54"/>
      <c r="L427" s="54" t="s">
        <v>1626</v>
      </c>
      <c r="M427" s="91">
        <v>1200</v>
      </c>
      <c r="N427" s="90">
        <v>600</v>
      </c>
      <c r="O427" s="90">
        <v>500</v>
      </c>
      <c r="P427" s="90">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48">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9" t="s">
        <v>94</v>
      </c>
      <c r="AY427" s="63"/>
      <c r="AZ427" s="64">
        <v>240</v>
      </c>
    </row>
    <row r="428" spans="1:52" s="32" customFormat="1" ht="54" customHeight="1" x14ac:dyDescent="0.25">
      <c r="A428" s="51" t="str">
        <f t="shared" si="70"/>
        <v>XL43NT+1</v>
      </c>
      <c r="B428" s="51" t="str">
        <f t="shared" si="71"/>
        <v>XL43NT+2</v>
      </c>
      <c r="C428" s="51" t="str">
        <f t="shared" si="72"/>
        <v>XL43NT+3</v>
      </c>
      <c r="D428" s="51" t="str">
        <f t="shared" si="73"/>
        <v>XL43NT+4</v>
      </c>
      <c r="F428" s="89" t="s">
        <v>94</v>
      </c>
      <c r="G428" s="53">
        <v>43</v>
      </c>
      <c r="H428" s="54" t="s">
        <v>191</v>
      </c>
      <c r="I428" s="54" t="s">
        <v>1627</v>
      </c>
      <c r="J428" s="54" t="s">
        <v>1628</v>
      </c>
      <c r="K428" s="54"/>
      <c r="L428" s="54" t="s">
        <v>1629</v>
      </c>
      <c r="M428" s="91">
        <v>1200</v>
      </c>
      <c r="N428" s="90">
        <v>600</v>
      </c>
      <c r="O428" s="90">
        <v>500</v>
      </c>
      <c r="P428" s="90">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48">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9" t="s">
        <v>94</v>
      </c>
      <c r="AY428" s="63"/>
      <c r="AZ428" s="64">
        <v>240</v>
      </c>
    </row>
    <row r="429" spans="1:52" s="32" customFormat="1" ht="54" customHeight="1" x14ac:dyDescent="0.25">
      <c r="A429" s="51" t="str">
        <f t="shared" si="70"/>
        <v>XL44NT+1</v>
      </c>
      <c r="B429" s="51" t="str">
        <f t="shared" si="71"/>
        <v>XL44NT+2</v>
      </c>
      <c r="C429" s="51" t="str">
        <f t="shared" si="72"/>
        <v>XL44NT+3</v>
      </c>
      <c r="D429" s="51" t="str">
        <f t="shared" si="73"/>
        <v>XL44NT+4</v>
      </c>
      <c r="F429" s="89" t="s">
        <v>94</v>
      </c>
      <c r="G429" s="53">
        <v>44</v>
      </c>
      <c r="H429" s="54" t="s">
        <v>1630</v>
      </c>
      <c r="I429" s="54" t="s">
        <v>1631</v>
      </c>
      <c r="J429" s="54" t="s">
        <v>1221</v>
      </c>
      <c r="K429" s="54"/>
      <c r="L429" s="54" t="s">
        <v>1632</v>
      </c>
      <c r="M429" s="91">
        <v>1200</v>
      </c>
      <c r="N429" s="90">
        <v>600</v>
      </c>
      <c r="O429" s="90">
        <v>500</v>
      </c>
      <c r="P429" s="90">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48">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9" t="s">
        <v>94</v>
      </c>
      <c r="AY429" s="63"/>
      <c r="AZ429" s="64">
        <v>240</v>
      </c>
    </row>
    <row r="430" spans="1:52" s="32" customFormat="1" ht="54" customHeight="1" x14ac:dyDescent="0.25">
      <c r="A430" s="51" t="str">
        <f t="shared" si="70"/>
        <v>XL45NT+1</v>
      </c>
      <c r="B430" s="51" t="str">
        <f t="shared" si="71"/>
        <v>XL45NT+2</v>
      </c>
      <c r="C430" s="51" t="str">
        <f t="shared" si="72"/>
        <v>XL45NT+3</v>
      </c>
      <c r="D430" s="51" t="str">
        <f t="shared" si="73"/>
        <v>XL45NT+4</v>
      </c>
      <c r="F430" s="89" t="s">
        <v>94</v>
      </c>
      <c r="G430" s="53">
        <v>45</v>
      </c>
      <c r="H430" s="54" t="s">
        <v>193</v>
      </c>
      <c r="I430" s="54" t="s">
        <v>1633</v>
      </c>
      <c r="J430" s="54" t="s">
        <v>144</v>
      </c>
      <c r="K430" s="54"/>
      <c r="L430" s="54" t="s">
        <v>1634</v>
      </c>
      <c r="M430" s="91">
        <v>1200</v>
      </c>
      <c r="N430" s="90">
        <v>600</v>
      </c>
      <c r="O430" s="90">
        <v>500</v>
      </c>
      <c r="P430" s="90">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48">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9" t="s">
        <v>94</v>
      </c>
      <c r="AY430" s="63"/>
      <c r="AZ430" s="64">
        <v>240</v>
      </c>
    </row>
    <row r="431" spans="1:52" s="32" customFormat="1" ht="54" customHeight="1" x14ac:dyDescent="0.25">
      <c r="A431" s="51" t="str">
        <f t="shared" si="70"/>
        <v>XL46NT+1</v>
      </c>
      <c r="B431" s="51" t="str">
        <f t="shared" si="71"/>
        <v>XL46NT+2</v>
      </c>
      <c r="C431" s="51" t="str">
        <f t="shared" si="72"/>
        <v>XL46NT+3</v>
      </c>
      <c r="D431" s="51" t="str">
        <f t="shared" si="73"/>
        <v>XL46NT+4</v>
      </c>
      <c r="F431" s="89" t="s">
        <v>94</v>
      </c>
      <c r="G431" s="53">
        <v>46</v>
      </c>
      <c r="H431" s="54" t="s">
        <v>162</v>
      </c>
      <c r="I431" s="54" t="s">
        <v>1635</v>
      </c>
      <c r="J431" s="54" t="s">
        <v>144</v>
      </c>
      <c r="K431" s="54"/>
      <c r="L431" s="54" t="s">
        <v>1636</v>
      </c>
      <c r="M431" s="91">
        <v>1200</v>
      </c>
      <c r="N431" s="90">
        <v>600</v>
      </c>
      <c r="O431" s="90">
        <v>500</v>
      </c>
      <c r="P431" s="90">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48">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9" t="s">
        <v>94</v>
      </c>
      <c r="AY431" s="63"/>
      <c r="AZ431" s="64"/>
    </row>
    <row r="432" spans="1:52" s="32" customFormat="1" ht="63" x14ac:dyDescent="0.25">
      <c r="A432" s="51" t="str">
        <f t="shared" si="70"/>
        <v>XL47NT+1</v>
      </c>
      <c r="B432" s="51" t="str">
        <f t="shared" si="71"/>
        <v>XL47NT+2</v>
      </c>
      <c r="C432" s="51" t="str">
        <f t="shared" si="72"/>
        <v>XL47NT+3</v>
      </c>
      <c r="D432" s="51" t="str">
        <f t="shared" si="73"/>
        <v>XL47NT+4</v>
      </c>
      <c r="F432" s="89" t="s">
        <v>94</v>
      </c>
      <c r="G432" s="53">
        <v>47</v>
      </c>
      <c r="H432" s="54" t="s">
        <v>159</v>
      </c>
      <c r="I432" s="54" t="s">
        <v>1637</v>
      </c>
      <c r="J432" s="54" t="s">
        <v>144</v>
      </c>
      <c r="K432" s="54"/>
      <c r="L432" s="54" t="s">
        <v>1638</v>
      </c>
      <c r="M432" s="91">
        <v>1200</v>
      </c>
      <c r="N432" s="90">
        <v>600</v>
      </c>
      <c r="O432" s="90">
        <v>500</v>
      </c>
      <c r="P432" s="90">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48">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9" t="s">
        <v>94</v>
      </c>
      <c r="AY432" s="63"/>
      <c r="AZ432" s="64">
        <v>240</v>
      </c>
    </row>
    <row r="433" spans="1:52" s="32" customFormat="1" ht="47.25" x14ac:dyDescent="0.25">
      <c r="A433" s="51" t="str">
        <f t="shared" si="70"/>
        <v>XL48NT+1</v>
      </c>
      <c r="B433" s="51" t="str">
        <f t="shared" si="71"/>
        <v>XL48NT+2</v>
      </c>
      <c r="C433" s="51" t="str">
        <f t="shared" si="72"/>
        <v>XL48NT+3</v>
      </c>
      <c r="D433" s="51" t="str">
        <f t="shared" si="73"/>
        <v>XL48NT+4</v>
      </c>
      <c r="F433" s="89" t="s">
        <v>94</v>
      </c>
      <c r="G433" s="53">
        <v>48</v>
      </c>
      <c r="H433" s="54" t="s">
        <v>175</v>
      </c>
      <c r="I433" s="54" t="s">
        <v>1639</v>
      </c>
      <c r="J433" s="54" t="s">
        <v>144</v>
      </c>
      <c r="K433" s="54"/>
      <c r="L433" s="54" t="s">
        <v>1640</v>
      </c>
      <c r="M433" s="91">
        <v>1200</v>
      </c>
      <c r="N433" s="90">
        <v>600</v>
      </c>
      <c r="O433" s="90">
        <v>500</v>
      </c>
      <c r="P433" s="90">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48">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9" t="s">
        <v>94</v>
      </c>
      <c r="AY433" s="63"/>
      <c r="AZ433" s="64">
        <v>180</v>
      </c>
    </row>
    <row r="434" spans="1:52" s="32" customFormat="1" ht="54" customHeight="1" x14ac:dyDescent="0.25">
      <c r="A434" s="51" t="str">
        <f t="shared" si="70"/>
        <v>XL49NT+1</v>
      </c>
      <c r="B434" s="51" t="str">
        <f t="shared" si="71"/>
        <v>XL49NT+2</v>
      </c>
      <c r="C434" s="51" t="str">
        <f t="shared" si="72"/>
        <v>XL49NT+3</v>
      </c>
      <c r="D434" s="51" t="str">
        <f t="shared" si="73"/>
        <v>XL49NT+4</v>
      </c>
      <c r="F434" s="89" t="s">
        <v>94</v>
      </c>
      <c r="G434" s="53">
        <v>49</v>
      </c>
      <c r="H434" s="54" t="s">
        <v>178</v>
      </c>
      <c r="I434" s="54" t="s">
        <v>1641</v>
      </c>
      <c r="J434" s="54" t="s">
        <v>144</v>
      </c>
      <c r="K434" s="54"/>
      <c r="L434" s="54" t="s">
        <v>1642</v>
      </c>
      <c r="M434" s="91">
        <v>1200</v>
      </c>
      <c r="N434" s="90">
        <v>600</v>
      </c>
      <c r="O434" s="90">
        <v>500</v>
      </c>
      <c r="P434" s="90">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48">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9" t="s">
        <v>94</v>
      </c>
      <c r="AY434" s="63"/>
      <c r="AZ434" s="64">
        <v>240</v>
      </c>
    </row>
    <row r="435" spans="1:52" s="32" customFormat="1" ht="54" customHeight="1" x14ac:dyDescent="0.25">
      <c r="A435" s="51" t="str">
        <f t="shared" si="70"/>
        <v>XL50NT+1</v>
      </c>
      <c r="B435" s="51" t="str">
        <f t="shared" si="71"/>
        <v>XL50NT+2</v>
      </c>
      <c r="C435" s="51" t="str">
        <f t="shared" si="72"/>
        <v>XL50NT+3</v>
      </c>
      <c r="D435" s="51" t="str">
        <f t="shared" si="73"/>
        <v>XL50NT+4</v>
      </c>
      <c r="F435" s="89" t="s">
        <v>94</v>
      </c>
      <c r="G435" s="53">
        <v>50</v>
      </c>
      <c r="H435" s="54" t="s">
        <v>179</v>
      </c>
      <c r="I435" s="54" t="s">
        <v>1643</v>
      </c>
      <c r="J435" s="54" t="s">
        <v>144</v>
      </c>
      <c r="K435" s="54"/>
      <c r="L435" s="54" t="s">
        <v>1644</v>
      </c>
      <c r="M435" s="91">
        <v>1200</v>
      </c>
      <c r="N435" s="90">
        <v>600</v>
      </c>
      <c r="O435" s="90">
        <v>500</v>
      </c>
      <c r="P435" s="90">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48">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9" t="s">
        <v>94</v>
      </c>
      <c r="AY435" s="63"/>
      <c r="AZ435" s="64">
        <v>240</v>
      </c>
    </row>
    <row r="436" spans="1:52" s="32" customFormat="1" ht="54" customHeight="1" x14ac:dyDescent="0.25">
      <c r="A436" s="51" t="str">
        <f t="shared" si="70"/>
        <v>XL51NT+1</v>
      </c>
      <c r="B436" s="51" t="str">
        <f t="shared" si="71"/>
        <v>XL51NT+2</v>
      </c>
      <c r="C436" s="51" t="str">
        <f t="shared" si="72"/>
        <v>XL51NT+3</v>
      </c>
      <c r="D436" s="51" t="str">
        <f t="shared" si="73"/>
        <v>XL51NT+4</v>
      </c>
      <c r="F436" s="89" t="s">
        <v>94</v>
      </c>
      <c r="G436" s="53">
        <v>51</v>
      </c>
      <c r="H436" s="54" t="s">
        <v>1645</v>
      </c>
      <c r="I436" s="54" t="s">
        <v>1646</v>
      </c>
      <c r="J436" s="54" t="s">
        <v>1647</v>
      </c>
      <c r="K436" s="54"/>
      <c r="L436" s="54" t="s">
        <v>1648</v>
      </c>
      <c r="M436" s="90">
        <v>1200</v>
      </c>
      <c r="N436" s="90">
        <v>600</v>
      </c>
      <c r="O436" s="90">
        <v>500</v>
      </c>
      <c r="P436" s="90">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48">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9" t="s">
        <v>94</v>
      </c>
      <c r="AY436" s="63"/>
      <c r="AZ436" s="64">
        <v>180</v>
      </c>
    </row>
    <row r="437" spans="1:52" s="32" customFormat="1" ht="54" customHeight="1" x14ac:dyDescent="0.25">
      <c r="A437" s="51" t="str">
        <f t="shared" si="70"/>
        <v>XL52NT+1</v>
      </c>
      <c r="B437" s="51" t="str">
        <f t="shared" si="71"/>
        <v>XL52NT+2</v>
      </c>
      <c r="C437" s="51" t="str">
        <f t="shared" si="72"/>
        <v>XL52NT+3</v>
      </c>
      <c r="D437" s="51" t="str">
        <f t="shared" si="73"/>
        <v>XL52NT+4</v>
      </c>
      <c r="F437" s="89" t="s">
        <v>94</v>
      </c>
      <c r="G437" s="53">
        <v>52</v>
      </c>
      <c r="H437" s="54" t="s">
        <v>1649</v>
      </c>
      <c r="I437" s="54" t="s">
        <v>1650</v>
      </c>
      <c r="J437" s="54" t="s">
        <v>144</v>
      </c>
      <c r="K437" s="54"/>
      <c r="L437" s="54" t="s">
        <v>1651</v>
      </c>
      <c r="M437" s="91"/>
      <c r="N437" s="90"/>
      <c r="O437" s="90"/>
      <c r="P437" s="90"/>
      <c r="Q437" s="55"/>
      <c r="R437" s="55"/>
      <c r="S437" s="55"/>
      <c r="T437" s="55"/>
      <c r="U437" s="56"/>
      <c r="V437" s="57"/>
      <c r="W437" s="57"/>
      <c r="X437" s="57"/>
      <c r="Y437" s="57"/>
      <c r="Z437" s="58"/>
      <c r="AA437" s="58"/>
      <c r="AB437" s="58"/>
      <c r="AC437" s="58"/>
      <c r="AD437" s="57"/>
      <c r="AE437" s="57"/>
      <c r="AF437" s="57"/>
      <c r="AG437" s="57"/>
      <c r="AH437" s="59"/>
      <c r="AI437" s="59"/>
      <c r="AJ437" s="59"/>
      <c r="AK437" s="59"/>
      <c r="AL437" s="148"/>
      <c r="AM437" s="60"/>
      <c r="AN437" s="60"/>
      <c r="AO437" s="57">
        <f t="shared" si="69"/>
        <v>0</v>
      </c>
      <c r="AP437" s="57">
        <f t="shared" si="69"/>
        <v>0</v>
      </c>
      <c r="AQ437" s="57">
        <f t="shared" si="69"/>
        <v>0</v>
      </c>
      <c r="AR437" s="57">
        <f t="shared" si="69"/>
        <v>0</v>
      </c>
      <c r="AS437" s="57"/>
      <c r="AT437" s="57"/>
      <c r="AU437" s="57"/>
      <c r="AV437" s="57"/>
      <c r="AW437" s="62"/>
      <c r="AX437" s="89" t="s">
        <v>94</v>
      </c>
      <c r="AY437" s="63"/>
      <c r="AZ437" s="64">
        <v>180</v>
      </c>
    </row>
    <row r="438" spans="1:52" s="32" customFormat="1" ht="54" customHeight="1" x14ac:dyDescent="0.25">
      <c r="A438" s="51" t="str">
        <f t="shared" si="70"/>
        <v>XL52NT_D1+1</v>
      </c>
      <c r="B438" s="51" t="str">
        <f t="shared" si="71"/>
        <v>XL52NT_D1+2</v>
      </c>
      <c r="C438" s="51" t="str">
        <f t="shared" si="72"/>
        <v>XL52NT_D1+3</v>
      </c>
      <c r="D438" s="51" t="str">
        <f t="shared" si="73"/>
        <v>XL52NT_D1+4</v>
      </c>
      <c r="F438" s="89" t="s">
        <v>94</v>
      </c>
      <c r="G438" s="41"/>
      <c r="H438" s="54" t="s">
        <v>1652</v>
      </c>
      <c r="I438" s="54" t="s">
        <v>1653</v>
      </c>
      <c r="J438" s="54" t="s">
        <v>1654</v>
      </c>
      <c r="K438" s="54"/>
      <c r="L438" s="54" t="s">
        <v>1648</v>
      </c>
      <c r="M438" s="90">
        <v>1200</v>
      </c>
      <c r="N438" s="90">
        <v>600</v>
      </c>
      <c r="O438" s="90">
        <v>500</v>
      </c>
      <c r="P438" s="90">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48">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9" t="s">
        <v>94</v>
      </c>
      <c r="AY438" s="63"/>
      <c r="AZ438" s="64">
        <v>240</v>
      </c>
    </row>
    <row r="439" spans="1:52" s="32" customFormat="1" ht="54" customHeight="1" x14ac:dyDescent="0.25">
      <c r="A439" s="51" t="str">
        <f t="shared" si="70"/>
        <v>XL52NT_D2+1</v>
      </c>
      <c r="B439" s="51" t="str">
        <f t="shared" si="71"/>
        <v>XL52NT_D2+2</v>
      </c>
      <c r="C439" s="51" t="str">
        <f t="shared" si="72"/>
        <v>XL52NT_D2+3</v>
      </c>
      <c r="D439" s="51" t="str">
        <f t="shared" si="73"/>
        <v>XL52NT_D2+4</v>
      </c>
      <c r="F439" s="89" t="s">
        <v>94</v>
      </c>
      <c r="G439" s="41"/>
      <c r="H439" s="54" t="s">
        <v>1655</v>
      </c>
      <c r="I439" s="54" t="s">
        <v>1656</v>
      </c>
      <c r="J439" s="54" t="s">
        <v>144</v>
      </c>
      <c r="K439" s="54"/>
      <c r="L439" s="54" t="s">
        <v>1657</v>
      </c>
      <c r="M439" s="91">
        <v>800</v>
      </c>
      <c r="N439" s="90">
        <v>400</v>
      </c>
      <c r="O439" s="90">
        <v>350</v>
      </c>
      <c r="P439" s="90">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48">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9" t="s">
        <v>94</v>
      </c>
      <c r="AY439" s="63"/>
      <c r="AZ439" s="64">
        <v>180</v>
      </c>
    </row>
    <row r="440" spans="1:52" s="32" customFormat="1" ht="54" customHeight="1" x14ac:dyDescent="0.25">
      <c r="A440" s="51" t="str">
        <f t="shared" si="70"/>
        <v>XL53NT+1</v>
      </c>
      <c r="B440" s="51" t="str">
        <f t="shared" si="71"/>
        <v>XL53NT+2</v>
      </c>
      <c r="C440" s="51" t="str">
        <f t="shared" si="72"/>
        <v>XL53NT+3</v>
      </c>
      <c r="D440" s="51" t="str">
        <f t="shared" si="73"/>
        <v>XL53NT+4</v>
      </c>
      <c r="F440" s="89" t="s">
        <v>94</v>
      </c>
      <c r="G440" s="53">
        <v>53</v>
      </c>
      <c r="H440" s="54" t="s">
        <v>1658</v>
      </c>
      <c r="I440" s="54" t="s">
        <v>1659</v>
      </c>
      <c r="J440" s="54" t="s">
        <v>144</v>
      </c>
      <c r="K440" s="54"/>
      <c r="L440" s="54" t="s">
        <v>1660</v>
      </c>
      <c r="M440" s="91">
        <v>1200</v>
      </c>
      <c r="N440" s="90">
        <v>600</v>
      </c>
      <c r="O440" s="90">
        <v>500</v>
      </c>
      <c r="P440" s="90">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48">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9" t="s">
        <v>94</v>
      </c>
      <c r="AY440" s="63"/>
      <c r="AZ440" s="64">
        <v>180</v>
      </c>
    </row>
    <row r="441" spans="1:52" s="32" customFormat="1" ht="54" customHeight="1" x14ac:dyDescent="0.25">
      <c r="A441" s="51" t="str">
        <f t="shared" si="70"/>
        <v>XL54NT+1</v>
      </c>
      <c r="B441" s="51" t="str">
        <f t="shared" si="71"/>
        <v>XL54NT+2</v>
      </c>
      <c r="C441" s="51" t="str">
        <f t="shared" si="72"/>
        <v>XL54NT+3</v>
      </c>
      <c r="D441" s="51" t="str">
        <f t="shared" si="73"/>
        <v>XL54NT+4</v>
      </c>
      <c r="F441" s="89" t="s">
        <v>94</v>
      </c>
      <c r="G441" s="53">
        <v>54</v>
      </c>
      <c r="H441" s="54" t="s">
        <v>1661</v>
      </c>
      <c r="I441" s="54" t="s">
        <v>1662</v>
      </c>
      <c r="J441" s="54" t="s">
        <v>1392</v>
      </c>
      <c r="K441" s="54"/>
      <c r="L441" s="54" t="s">
        <v>1214</v>
      </c>
      <c r="M441" s="90">
        <v>1200</v>
      </c>
      <c r="N441" s="90">
        <v>600</v>
      </c>
      <c r="O441" s="90">
        <v>500</v>
      </c>
      <c r="P441" s="90">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48">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9" t="s">
        <v>94</v>
      </c>
      <c r="AY441" s="63"/>
      <c r="AZ441" s="64">
        <v>180</v>
      </c>
    </row>
    <row r="442" spans="1:52" s="32" customFormat="1" ht="54" customHeight="1" x14ac:dyDescent="0.25">
      <c r="A442" s="51" t="str">
        <f t="shared" si="70"/>
        <v>XL55NT+1</v>
      </c>
      <c r="B442" s="51" t="str">
        <f t="shared" si="71"/>
        <v>XL55NT+2</v>
      </c>
      <c r="C442" s="51" t="str">
        <f t="shared" si="72"/>
        <v>XL55NT+3</v>
      </c>
      <c r="D442" s="51" t="str">
        <f t="shared" si="73"/>
        <v>XL55NT+4</v>
      </c>
      <c r="F442" s="89" t="s">
        <v>94</v>
      </c>
      <c r="G442" s="53">
        <v>55</v>
      </c>
      <c r="H442" s="54" t="s">
        <v>1663</v>
      </c>
      <c r="I442" s="54" t="s">
        <v>1664</v>
      </c>
      <c r="J442" s="54" t="s">
        <v>1392</v>
      </c>
      <c r="K442" s="54"/>
      <c r="L442" s="54" t="s">
        <v>151</v>
      </c>
      <c r="M442" s="90">
        <v>900</v>
      </c>
      <c r="N442" s="90">
        <v>450</v>
      </c>
      <c r="O442" s="90">
        <v>400</v>
      </c>
      <c r="P442" s="90">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48">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9" t="s">
        <v>94</v>
      </c>
      <c r="AY442" s="63"/>
      <c r="AZ442" s="64">
        <v>180</v>
      </c>
    </row>
    <row r="443" spans="1:52" s="32" customFormat="1" ht="62.25" customHeight="1" x14ac:dyDescent="0.25">
      <c r="A443" s="51" t="str">
        <f t="shared" si="70"/>
        <v>XL56NT+1</v>
      </c>
      <c r="B443" s="51" t="str">
        <f t="shared" si="71"/>
        <v>XL56NT+2</v>
      </c>
      <c r="C443" s="51" t="str">
        <f t="shared" si="72"/>
        <v>XL56NT+3</v>
      </c>
      <c r="D443" s="51" t="str">
        <f t="shared" si="73"/>
        <v>XL56NT+4</v>
      </c>
      <c r="F443" s="89" t="s">
        <v>94</v>
      </c>
      <c r="G443" s="53">
        <v>56</v>
      </c>
      <c r="H443" s="54" t="s">
        <v>1665</v>
      </c>
      <c r="I443" s="54" t="s">
        <v>1666</v>
      </c>
      <c r="J443" s="54" t="s">
        <v>96</v>
      </c>
      <c r="K443" s="54"/>
      <c r="L443" s="54" t="s">
        <v>1667</v>
      </c>
      <c r="M443" s="91">
        <v>900</v>
      </c>
      <c r="N443" s="90">
        <v>450</v>
      </c>
      <c r="O443" s="90">
        <v>400</v>
      </c>
      <c r="P443" s="90">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48">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9" t="s">
        <v>94</v>
      </c>
      <c r="AY443" s="63"/>
      <c r="AZ443" s="64">
        <v>240</v>
      </c>
    </row>
    <row r="444" spans="1:52" s="32" customFormat="1" ht="47.25" x14ac:dyDescent="0.25">
      <c r="A444" s="51" t="str">
        <f t="shared" si="70"/>
        <v>XL57NT2+1</v>
      </c>
      <c r="B444" s="51" t="str">
        <f t="shared" si="71"/>
        <v>XL57NT2+2</v>
      </c>
      <c r="C444" s="51" t="str">
        <f t="shared" si="72"/>
        <v>XL57NT2+3</v>
      </c>
      <c r="D444" s="51" t="str">
        <f t="shared" si="73"/>
        <v>XL57NT2+4</v>
      </c>
      <c r="F444" s="89" t="s">
        <v>94</v>
      </c>
      <c r="G444" s="53">
        <v>57</v>
      </c>
      <c r="H444" s="54" t="s">
        <v>128</v>
      </c>
      <c r="I444" s="54" t="s">
        <v>1668</v>
      </c>
      <c r="J444" s="54" t="s">
        <v>99</v>
      </c>
      <c r="K444" s="54"/>
      <c r="L444" s="54" t="s">
        <v>1669</v>
      </c>
      <c r="M444" s="90">
        <v>1200</v>
      </c>
      <c r="N444" s="90">
        <v>600</v>
      </c>
      <c r="O444" s="90">
        <v>500</v>
      </c>
      <c r="P444" s="90">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48">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9" t="s">
        <v>94</v>
      </c>
      <c r="AY444" s="63"/>
      <c r="AZ444" s="64">
        <v>180</v>
      </c>
    </row>
    <row r="445" spans="1:52" s="32" customFormat="1" ht="78.75" x14ac:dyDescent="0.25">
      <c r="A445" s="51" t="str">
        <f t="shared" si="70"/>
        <v>XL58NT+1</v>
      </c>
      <c r="B445" s="51" t="str">
        <f t="shared" si="71"/>
        <v>XL58NT+2</v>
      </c>
      <c r="C445" s="51" t="str">
        <f t="shared" si="72"/>
        <v>XL58NT+3</v>
      </c>
      <c r="D445" s="51" t="str">
        <f t="shared" si="73"/>
        <v>XL58NT+4</v>
      </c>
      <c r="F445" s="89" t="s">
        <v>94</v>
      </c>
      <c r="G445" s="53">
        <v>58</v>
      </c>
      <c r="H445" s="54" t="s">
        <v>1670</v>
      </c>
      <c r="I445" s="54" t="s">
        <v>1671</v>
      </c>
      <c r="J445" s="54" t="s">
        <v>99</v>
      </c>
      <c r="K445" s="54"/>
      <c r="L445" s="54" t="s">
        <v>1491</v>
      </c>
      <c r="M445" s="90">
        <v>900</v>
      </c>
      <c r="N445" s="90">
        <v>450</v>
      </c>
      <c r="O445" s="90">
        <v>400</v>
      </c>
      <c r="P445" s="90">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48">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9" t="s">
        <v>94</v>
      </c>
      <c r="AY445" s="63"/>
      <c r="AZ445" s="64">
        <v>240</v>
      </c>
    </row>
    <row r="446" spans="1:52" s="32" customFormat="1" ht="47.25" x14ac:dyDescent="0.25">
      <c r="A446" s="51" t="str">
        <f t="shared" si="70"/>
        <v>XL59NT+1</v>
      </c>
      <c r="B446" s="51" t="str">
        <f t="shared" si="71"/>
        <v>XL59NT+2</v>
      </c>
      <c r="C446" s="51" t="str">
        <f t="shared" si="72"/>
        <v>XL59NT+3</v>
      </c>
      <c r="D446" s="51" t="str">
        <f t="shared" si="73"/>
        <v>XL59NT+4</v>
      </c>
      <c r="F446" s="89" t="s">
        <v>94</v>
      </c>
      <c r="G446" s="53">
        <v>59</v>
      </c>
      <c r="H446" s="54" t="s">
        <v>1672</v>
      </c>
      <c r="I446" s="54" t="s">
        <v>1673</v>
      </c>
      <c r="J446" s="54" t="s">
        <v>1268</v>
      </c>
      <c r="K446" s="54"/>
      <c r="L446" s="54" t="s">
        <v>1269</v>
      </c>
      <c r="M446" s="90">
        <v>900</v>
      </c>
      <c r="N446" s="90">
        <v>450</v>
      </c>
      <c r="O446" s="90">
        <v>400</v>
      </c>
      <c r="P446" s="90">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48">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9" t="s">
        <v>94</v>
      </c>
      <c r="AY446" s="63"/>
      <c r="AZ446" s="64">
        <v>240</v>
      </c>
    </row>
    <row r="447" spans="1:52" s="32" customFormat="1" ht="47.25" x14ac:dyDescent="0.25">
      <c r="A447" s="51" t="str">
        <f t="shared" si="70"/>
        <v>XL60NT+1</v>
      </c>
      <c r="B447" s="51" t="str">
        <f t="shared" si="71"/>
        <v>XL60NT+2</v>
      </c>
      <c r="C447" s="51" t="str">
        <f t="shared" si="72"/>
        <v>XL60NT+3</v>
      </c>
      <c r="D447" s="51" t="str">
        <f t="shared" si="73"/>
        <v>XL60NT+4</v>
      </c>
      <c r="F447" s="89" t="s">
        <v>94</v>
      </c>
      <c r="G447" s="53">
        <v>60</v>
      </c>
      <c r="H447" s="54" t="s">
        <v>1674</v>
      </c>
      <c r="I447" s="54" t="s">
        <v>1675</v>
      </c>
      <c r="J447" s="54" t="s">
        <v>1676</v>
      </c>
      <c r="K447" s="54"/>
      <c r="L447" s="54" t="s">
        <v>1677</v>
      </c>
      <c r="M447" s="90">
        <v>900</v>
      </c>
      <c r="N447" s="90">
        <v>450</v>
      </c>
      <c r="O447" s="90">
        <v>400</v>
      </c>
      <c r="P447" s="90">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48">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9" t="s">
        <v>94</v>
      </c>
      <c r="AY447" s="63"/>
      <c r="AZ447" s="64">
        <v>180</v>
      </c>
    </row>
    <row r="448" spans="1:52" s="32" customFormat="1" ht="78.75" x14ac:dyDescent="0.25">
      <c r="A448" s="51" t="str">
        <f t="shared" si="70"/>
        <v>XL61NT+1</v>
      </c>
      <c r="B448" s="51" t="str">
        <f t="shared" si="71"/>
        <v>XL61NT+2</v>
      </c>
      <c r="C448" s="51" t="str">
        <f t="shared" si="72"/>
        <v>XL61NT+3</v>
      </c>
      <c r="D448" s="51" t="str">
        <f t="shared" si="73"/>
        <v>XL61NT+4</v>
      </c>
      <c r="F448" s="89" t="s">
        <v>94</v>
      </c>
      <c r="G448" s="53">
        <v>61</v>
      </c>
      <c r="H448" s="54" t="s">
        <v>1678</v>
      </c>
      <c r="I448" s="54" t="s">
        <v>1679</v>
      </c>
      <c r="J448" s="54" t="s">
        <v>96</v>
      </c>
      <c r="K448" s="54"/>
      <c r="L448" s="54" t="s">
        <v>208</v>
      </c>
      <c r="M448" s="91">
        <v>900</v>
      </c>
      <c r="N448" s="90">
        <v>450</v>
      </c>
      <c r="O448" s="90">
        <v>400</v>
      </c>
      <c r="P448" s="90">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48">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9" t="s">
        <v>94</v>
      </c>
      <c r="AY448" s="63"/>
      <c r="AZ448" s="64"/>
    </row>
    <row r="449" spans="1:52" s="32" customFormat="1" ht="31.5" x14ac:dyDescent="0.25">
      <c r="A449" s="51" t="str">
        <f t="shared" si="70"/>
        <v>XL62NT+1</v>
      </c>
      <c r="B449" s="51" t="str">
        <f t="shared" si="71"/>
        <v>XL62NT+2</v>
      </c>
      <c r="C449" s="51" t="str">
        <f t="shared" si="72"/>
        <v>XL62NT+3</v>
      </c>
      <c r="D449" s="51" t="str">
        <f t="shared" si="73"/>
        <v>XL62NT+4</v>
      </c>
      <c r="F449" s="89" t="s">
        <v>94</v>
      </c>
      <c r="G449" s="53">
        <v>62</v>
      </c>
      <c r="H449" s="54" t="s">
        <v>1680</v>
      </c>
      <c r="I449" s="54" t="s">
        <v>1681</v>
      </c>
      <c r="J449" s="54" t="s">
        <v>96</v>
      </c>
      <c r="K449" s="54"/>
      <c r="L449" s="54" t="s">
        <v>166</v>
      </c>
      <c r="M449" s="90">
        <v>1200</v>
      </c>
      <c r="N449" s="90">
        <v>600</v>
      </c>
      <c r="O449" s="90">
        <v>500</v>
      </c>
      <c r="P449" s="90">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48">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9" t="s">
        <v>94</v>
      </c>
      <c r="AY449" s="63"/>
      <c r="AZ449" s="64">
        <v>330</v>
      </c>
    </row>
    <row r="450" spans="1:52" s="32" customFormat="1" ht="47.25" x14ac:dyDescent="0.25">
      <c r="A450" s="51" t="str">
        <f t="shared" si="70"/>
        <v>XL63NT+1</v>
      </c>
      <c r="B450" s="51" t="str">
        <f t="shared" si="71"/>
        <v>XL63NT+2</v>
      </c>
      <c r="C450" s="51" t="str">
        <f t="shared" si="72"/>
        <v>XL63NT+3</v>
      </c>
      <c r="D450" s="51" t="str">
        <f t="shared" si="73"/>
        <v>XL63NT+4</v>
      </c>
      <c r="F450" s="89" t="s">
        <v>94</v>
      </c>
      <c r="G450" s="53">
        <v>63</v>
      </c>
      <c r="H450" s="54" t="s">
        <v>1682</v>
      </c>
      <c r="I450" s="54" t="s">
        <v>1683</v>
      </c>
      <c r="J450" s="54" t="s">
        <v>144</v>
      </c>
      <c r="K450" s="54"/>
      <c r="L450" s="54" t="s">
        <v>1684</v>
      </c>
      <c r="M450" s="91">
        <v>900</v>
      </c>
      <c r="N450" s="90">
        <v>450</v>
      </c>
      <c r="O450" s="90">
        <v>400</v>
      </c>
      <c r="P450" s="90">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48">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9" t="s">
        <v>94</v>
      </c>
      <c r="AY450" s="63"/>
      <c r="AZ450" s="64">
        <v>300</v>
      </c>
    </row>
    <row r="451" spans="1:52" s="32" customFormat="1" ht="54" customHeight="1" x14ac:dyDescent="0.25">
      <c r="A451" s="51" t="str">
        <f t="shared" si="70"/>
        <v>XL64NT+1</v>
      </c>
      <c r="B451" s="51" t="str">
        <f t="shared" si="71"/>
        <v>XL64NT+2</v>
      </c>
      <c r="C451" s="51" t="str">
        <f t="shared" si="72"/>
        <v>XL64NT+3</v>
      </c>
      <c r="D451" s="51" t="str">
        <f t="shared" si="73"/>
        <v>XL64NT+4</v>
      </c>
      <c r="F451" s="89" t="s">
        <v>94</v>
      </c>
      <c r="G451" s="53">
        <v>64</v>
      </c>
      <c r="H451" s="54" t="s">
        <v>1685</v>
      </c>
      <c r="I451" s="54" t="s">
        <v>1686</v>
      </c>
      <c r="J451" s="54" t="s">
        <v>1687</v>
      </c>
      <c r="K451" s="54"/>
      <c r="L451" s="54" t="s">
        <v>1688</v>
      </c>
      <c r="M451" s="91">
        <v>1500</v>
      </c>
      <c r="N451" s="90">
        <v>700</v>
      </c>
      <c r="O451" s="90">
        <v>500</v>
      </c>
      <c r="P451" s="90">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48">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9" t="s">
        <v>94</v>
      </c>
      <c r="AY451" s="63"/>
      <c r="AZ451" s="64">
        <v>180</v>
      </c>
    </row>
    <row r="452" spans="1:52" s="32" customFormat="1" ht="54" customHeight="1" x14ac:dyDescent="0.25">
      <c r="A452" s="51" t="str">
        <f t="shared" si="70"/>
        <v>XL65NT+1</v>
      </c>
      <c r="B452" s="51" t="str">
        <f t="shared" si="71"/>
        <v>XL65NT+2</v>
      </c>
      <c r="C452" s="51" t="str">
        <f t="shared" si="72"/>
        <v>XL65NT+3</v>
      </c>
      <c r="D452" s="51" t="str">
        <f t="shared" si="73"/>
        <v>XL65NT+4</v>
      </c>
      <c r="F452" s="89" t="s">
        <v>94</v>
      </c>
      <c r="G452" s="53">
        <v>65</v>
      </c>
      <c r="H452" s="54" t="s">
        <v>1689</v>
      </c>
      <c r="I452" s="54" t="s">
        <v>1690</v>
      </c>
      <c r="J452" s="54" t="s">
        <v>1691</v>
      </c>
      <c r="K452" s="54"/>
      <c r="L452" s="54" t="s">
        <v>1692</v>
      </c>
      <c r="M452" s="90">
        <v>1500</v>
      </c>
      <c r="N452" s="90">
        <v>700</v>
      </c>
      <c r="O452" s="90">
        <v>500</v>
      </c>
      <c r="P452" s="90">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48">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9" t="s">
        <v>94</v>
      </c>
      <c r="AY452" s="63"/>
      <c r="AZ452" s="64">
        <v>240</v>
      </c>
    </row>
    <row r="453" spans="1:52" s="32" customFormat="1" ht="54" customHeight="1" x14ac:dyDescent="0.25">
      <c r="A453" s="51" t="str">
        <f t="shared" si="70"/>
        <v>XL66NT+1</v>
      </c>
      <c r="B453" s="51" t="str">
        <f t="shared" si="71"/>
        <v>XL66NT+2</v>
      </c>
      <c r="C453" s="51" t="str">
        <f t="shared" si="72"/>
        <v>XL66NT+3</v>
      </c>
      <c r="D453" s="51" t="str">
        <f t="shared" si="73"/>
        <v>XL66NT+4</v>
      </c>
      <c r="F453" s="89" t="s">
        <v>94</v>
      </c>
      <c r="G453" s="53">
        <v>66</v>
      </c>
      <c r="H453" s="54" t="s">
        <v>1693</v>
      </c>
      <c r="I453" s="54" t="s">
        <v>1694</v>
      </c>
      <c r="J453" s="54" t="s">
        <v>1695</v>
      </c>
      <c r="K453" s="54"/>
      <c r="L453" s="54" t="s">
        <v>1696</v>
      </c>
      <c r="M453" s="90">
        <v>900</v>
      </c>
      <c r="N453" s="90">
        <v>450</v>
      </c>
      <c r="O453" s="90">
        <v>400</v>
      </c>
      <c r="P453" s="90">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48">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9" t="s">
        <v>94</v>
      </c>
      <c r="AY453" s="63"/>
      <c r="AZ453" s="64">
        <v>180</v>
      </c>
    </row>
    <row r="454" spans="1:52" s="32" customFormat="1" ht="54" customHeight="1" x14ac:dyDescent="0.25">
      <c r="A454" s="51" t="str">
        <f t="shared" si="70"/>
        <v>XL67NT+1</v>
      </c>
      <c r="B454" s="51" t="str">
        <f t="shared" si="71"/>
        <v>XL67NT+2</v>
      </c>
      <c r="C454" s="51" t="str">
        <f t="shared" si="72"/>
        <v>XL67NT+3</v>
      </c>
      <c r="D454" s="51" t="str">
        <f t="shared" si="73"/>
        <v>XL67NT+4</v>
      </c>
      <c r="F454" s="89" t="s">
        <v>94</v>
      </c>
      <c r="G454" s="53">
        <v>67</v>
      </c>
      <c r="H454" s="54" t="s">
        <v>1697</v>
      </c>
      <c r="I454" s="54" t="s">
        <v>210</v>
      </c>
      <c r="J454" s="54" t="s">
        <v>144</v>
      </c>
      <c r="K454" s="54"/>
      <c r="L454" s="54" t="s">
        <v>1218</v>
      </c>
      <c r="M454" s="91"/>
      <c r="N454" s="91"/>
      <c r="O454" s="90"/>
      <c r="P454" s="90"/>
      <c r="Q454" s="55"/>
      <c r="R454" s="55"/>
      <c r="S454" s="55"/>
      <c r="T454" s="55"/>
      <c r="U454" s="56"/>
      <c r="V454" s="57"/>
      <c r="W454" s="57"/>
      <c r="X454" s="57"/>
      <c r="Y454" s="57"/>
      <c r="Z454" s="58"/>
      <c r="AA454" s="58"/>
      <c r="AB454" s="58"/>
      <c r="AC454" s="58"/>
      <c r="AD454" s="57"/>
      <c r="AE454" s="57"/>
      <c r="AF454" s="57"/>
      <c r="AG454" s="57"/>
      <c r="AH454" s="59"/>
      <c r="AI454" s="59"/>
      <c r="AJ454" s="59"/>
      <c r="AK454" s="59"/>
      <c r="AL454" s="148"/>
      <c r="AM454" s="60"/>
      <c r="AN454" s="60"/>
      <c r="AO454" s="57">
        <f t="shared" si="69"/>
        <v>0</v>
      </c>
      <c r="AP454" s="57">
        <f t="shared" si="69"/>
        <v>0</v>
      </c>
      <c r="AQ454" s="57">
        <f t="shared" si="69"/>
        <v>0</v>
      </c>
      <c r="AR454" s="57">
        <f t="shared" si="69"/>
        <v>0</v>
      </c>
      <c r="AS454" s="57"/>
      <c r="AT454" s="57"/>
      <c r="AU454" s="57"/>
      <c r="AV454" s="57"/>
      <c r="AW454" s="62"/>
      <c r="AX454" s="89" t="s">
        <v>94</v>
      </c>
      <c r="AY454" s="63"/>
      <c r="AZ454" s="64">
        <v>180</v>
      </c>
    </row>
    <row r="455" spans="1:52" s="32" customFormat="1" ht="54" customHeight="1" x14ac:dyDescent="0.25">
      <c r="A455" s="51" t="str">
        <f t="shared" si="70"/>
        <v>XL67NT_D1+1</v>
      </c>
      <c r="B455" s="51" t="str">
        <f t="shared" si="71"/>
        <v>XL67NT_D1+2</v>
      </c>
      <c r="C455" s="51" t="str">
        <f t="shared" si="72"/>
        <v>XL67NT_D1+3</v>
      </c>
      <c r="D455" s="51" t="str">
        <f t="shared" si="73"/>
        <v>XL67NT_D1+4</v>
      </c>
      <c r="F455" s="89" t="s">
        <v>94</v>
      </c>
      <c r="G455" s="41"/>
      <c r="H455" s="54" t="s">
        <v>194</v>
      </c>
      <c r="I455" s="54" t="s">
        <v>1698</v>
      </c>
      <c r="J455" s="54" t="s">
        <v>1279</v>
      </c>
      <c r="K455" s="54"/>
      <c r="L455" s="54" t="s">
        <v>1696</v>
      </c>
      <c r="M455" s="91">
        <v>3000</v>
      </c>
      <c r="N455" s="91">
        <v>1200</v>
      </c>
      <c r="O455" s="90">
        <v>700</v>
      </c>
      <c r="P455" s="90">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48">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9" t="s">
        <v>94</v>
      </c>
      <c r="AY455" s="63"/>
      <c r="AZ455" s="64">
        <v>180</v>
      </c>
    </row>
    <row r="456" spans="1:52" s="32" customFormat="1" ht="54" customHeight="1" x14ac:dyDescent="0.25">
      <c r="A456" s="51" t="str">
        <f t="shared" si="70"/>
        <v>XL67NT_D2+1</v>
      </c>
      <c r="B456" s="51" t="str">
        <f t="shared" si="71"/>
        <v>XL67NT_D2+2</v>
      </c>
      <c r="C456" s="51" t="str">
        <f t="shared" si="72"/>
        <v>XL67NT_D2+3</v>
      </c>
      <c r="D456" s="51" t="str">
        <f t="shared" si="73"/>
        <v>XL67NT_D2+4</v>
      </c>
      <c r="F456" s="89" t="s">
        <v>94</v>
      </c>
      <c r="G456" s="41"/>
      <c r="H456" s="54" t="s">
        <v>1699</v>
      </c>
      <c r="I456" s="54" t="s">
        <v>1700</v>
      </c>
      <c r="J456" s="54" t="s">
        <v>1701</v>
      </c>
      <c r="K456" s="54"/>
      <c r="L456" s="54" t="s">
        <v>1702</v>
      </c>
      <c r="M456" s="90">
        <v>2200</v>
      </c>
      <c r="N456" s="90">
        <v>1000</v>
      </c>
      <c r="O456" s="90">
        <v>650</v>
      </c>
      <c r="P456" s="90">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48">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9" t="s">
        <v>94</v>
      </c>
      <c r="AY456" s="63"/>
      <c r="AZ456" s="64">
        <v>180</v>
      </c>
    </row>
    <row r="457" spans="1:52" s="32" customFormat="1" ht="54" customHeight="1" x14ac:dyDescent="0.25">
      <c r="A457" s="51" t="str">
        <f t="shared" si="70"/>
        <v>XL68NT+1</v>
      </c>
      <c r="B457" s="51" t="str">
        <f t="shared" si="71"/>
        <v>XL68NT+2</v>
      </c>
      <c r="C457" s="51" t="str">
        <f t="shared" si="72"/>
        <v>XL68NT+3</v>
      </c>
      <c r="D457" s="51" t="str">
        <f t="shared" si="73"/>
        <v>XL68NT+4</v>
      </c>
      <c r="F457" s="89" t="s">
        <v>94</v>
      </c>
      <c r="G457" s="53">
        <v>68</v>
      </c>
      <c r="H457" s="54" t="s">
        <v>1703</v>
      </c>
      <c r="I457" s="54" t="s">
        <v>1704</v>
      </c>
      <c r="J457" s="54" t="s">
        <v>96</v>
      </c>
      <c r="K457" s="54"/>
      <c r="L457" s="54" t="s">
        <v>1705</v>
      </c>
      <c r="M457" s="91">
        <v>900</v>
      </c>
      <c r="N457" s="90">
        <v>450</v>
      </c>
      <c r="O457" s="90">
        <v>400</v>
      </c>
      <c r="P457" s="90">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48">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9" t="s">
        <v>94</v>
      </c>
      <c r="AY457" s="63"/>
      <c r="AZ457" s="64">
        <v>180</v>
      </c>
    </row>
    <row r="458" spans="1:52" s="32" customFormat="1" ht="54" customHeight="1" x14ac:dyDescent="0.25">
      <c r="A458" s="51" t="str">
        <f t="shared" si="70"/>
        <v>XL69NT+1</v>
      </c>
      <c r="B458" s="51" t="str">
        <f t="shared" si="71"/>
        <v>XL69NT+2</v>
      </c>
      <c r="C458" s="51" t="str">
        <f t="shared" si="72"/>
        <v>XL69NT+3</v>
      </c>
      <c r="D458" s="51" t="str">
        <f t="shared" si="73"/>
        <v>XL69NT+4</v>
      </c>
      <c r="F458" s="89" t="s">
        <v>94</v>
      </c>
      <c r="G458" s="53">
        <v>69</v>
      </c>
      <c r="H458" s="54" t="s">
        <v>133</v>
      </c>
      <c r="I458" s="54" t="s">
        <v>1706</v>
      </c>
      <c r="J458" s="54" t="s">
        <v>96</v>
      </c>
      <c r="K458" s="54"/>
      <c r="L458" s="54" t="s">
        <v>1707</v>
      </c>
      <c r="M458" s="90">
        <v>1200</v>
      </c>
      <c r="N458" s="90">
        <v>600</v>
      </c>
      <c r="O458" s="90">
        <v>500</v>
      </c>
      <c r="P458" s="90">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48">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9" t="s">
        <v>94</v>
      </c>
      <c r="AY458" s="63"/>
      <c r="AZ458" s="64">
        <v>180</v>
      </c>
    </row>
    <row r="459" spans="1:52" s="32" customFormat="1" ht="78.75" x14ac:dyDescent="0.25">
      <c r="A459" s="51" t="str">
        <f t="shared" si="70"/>
        <v>XL70NT+1</v>
      </c>
      <c r="B459" s="51" t="str">
        <f t="shared" si="71"/>
        <v>XL70NT+2</v>
      </c>
      <c r="C459" s="51" t="str">
        <f t="shared" si="72"/>
        <v>XL70NT+3</v>
      </c>
      <c r="D459" s="51" t="str">
        <f t="shared" si="73"/>
        <v>XL70NT+4</v>
      </c>
      <c r="F459" s="89" t="s">
        <v>94</v>
      </c>
      <c r="G459" s="53">
        <v>70</v>
      </c>
      <c r="H459" s="54" t="s">
        <v>136</v>
      </c>
      <c r="I459" s="54" t="s">
        <v>1708</v>
      </c>
      <c r="J459" s="54" t="s">
        <v>96</v>
      </c>
      <c r="K459" s="54"/>
      <c r="L459" s="54" t="s">
        <v>1709</v>
      </c>
      <c r="M459" s="90">
        <v>900</v>
      </c>
      <c r="N459" s="90">
        <v>450</v>
      </c>
      <c r="O459" s="90">
        <v>400</v>
      </c>
      <c r="P459" s="90">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48">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9" t="s">
        <v>94</v>
      </c>
      <c r="AY459" s="63"/>
      <c r="AZ459" s="64">
        <v>180</v>
      </c>
    </row>
    <row r="460" spans="1:52" s="32" customFormat="1" ht="66" customHeight="1" x14ac:dyDescent="0.25">
      <c r="A460" s="51" t="str">
        <f t="shared" ref="A460:A523" si="85">H460&amp;"+1"</f>
        <v>XL71NT+1</v>
      </c>
      <c r="B460" s="51" t="str">
        <f t="shared" ref="B460:B523" si="86">H460&amp;"+2"</f>
        <v>XL71NT+2</v>
      </c>
      <c r="C460" s="51" t="str">
        <f t="shared" ref="C460:C523" si="87">H460&amp;"+3"</f>
        <v>XL71NT+3</v>
      </c>
      <c r="D460" s="51" t="str">
        <f t="shared" ref="D460:D523" si="88">H460&amp;"+4"</f>
        <v>XL71NT+4</v>
      </c>
      <c r="F460" s="89" t="s">
        <v>94</v>
      </c>
      <c r="G460" s="53">
        <v>71</v>
      </c>
      <c r="H460" s="54" t="s">
        <v>137</v>
      </c>
      <c r="I460" s="54" t="s">
        <v>1710</v>
      </c>
      <c r="J460" s="54" t="s">
        <v>1711</v>
      </c>
      <c r="K460" s="54"/>
      <c r="L460" s="54" t="s">
        <v>1712</v>
      </c>
      <c r="M460" s="90">
        <v>900</v>
      </c>
      <c r="N460" s="90">
        <v>450</v>
      </c>
      <c r="O460" s="90">
        <v>400</v>
      </c>
      <c r="P460" s="90">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48">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9" t="s">
        <v>94</v>
      </c>
      <c r="AY460" s="63"/>
      <c r="AZ460" s="64">
        <v>180</v>
      </c>
    </row>
    <row r="461" spans="1:52" s="32" customFormat="1" ht="66" customHeight="1" x14ac:dyDescent="0.25">
      <c r="A461" s="51" t="str">
        <f t="shared" si="85"/>
        <v>XL72NT+1</v>
      </c>
      <c r="B461" s="51" t="str">
        <f t="shared" si="86"/>
        <v>XL72NT+2</v>
      </c>
      <c r="C461" s="51" t="str">
        <f t="shared" si="87"/>
        <v>XL72NT+3</v>
      </c>
      <c r="D461" s="51" t="str">
        <f t="shared" si="88"/>
        <v>XL72NT+4</v>
      </c>
      <c r="F461" s="89" t="s">
        <v>94</v>
      </c>
      <c r="G461" s="53">
        <v>72</v>
      </c>
      <c r="H461" s="54" t="s">
        <v>134</v>
      </c>
      <c r="I461" s="54" t="s">
        <v>1713</v>
      </c>
      <c r="J461" s="54" t="s">
        <v>1714</v>
      </c>
      <c r="K461" s="54"/>
      <c r="L461" s="54" t="s">
        <v>1715</v>
      </c>
      <c r="M461" s="90">
        <v>900</v>
      </c>
      <c r="N461" s="90">
        <v>450</v>
      </c>
      <c r="O461" s="90">
        <v>400</v>
      </c>
      <c r="P461" s="90">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48">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9" t="s">
        <v>94</v>
      </c>
      <c r="AY461" s="63"/>
      <c r="AZ461" s="64">
        <v>240</v>
      </c>
    </row>
    <row r="462" spans="1:52" s="32" customFormat="1" ht="66" customHeight="1" x14ac:dyDescent="0.25">
      <c r="A462" s="51" t="str">
        <f t="shared" si="85"/>
        <v>XL73NT+1</v>
      </c>
      <c r="B462" s="51" t="str">
        <f t="shared" si="86"/>
        <v>XL73NT+2</v>
      </c>
      <c r="C462" s="51" t="str">
        <f t="shared" si="87"/>
        <v>XL73NT+3</v>
      </c>
      <c r="D462" s="51" t="str">
        <f t="shared" si="88"/>
        <v>XL73NT+4</v>
      </c>
      <c r="F462" s="89" t="s">
        <v>94</v>
      </c>
      <c r="G462" s="53">
        <v>73</v>
      </c>
      <c r="H462" s="54" t="s">
        <v>131</v>
      </c>
      <c r="I462" s="54" t="s">
        <v>1716</v>
      </c>
      <c r="J462" s="54" t="s">
        <v>103</v>
      </c>
      <c r="K462" s="54"/>
      <c r="L462" s="54" t="s">
        <v>1717</v>
      </c>
      <c r="M462" s="90">
        <v>900</v>
      </c>
      <c r="N462" s="90">
        <v>450</v>
      </c>
      <c r="O462" s="90">
        <v>400</v>
      </c>
      <c r="P462" s="90">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48">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9" t="s">
        <v>94</v>
      </c>
      <c r="AY462" s="63"/>
      <c r="AZ462" s="64">
        <v>240</v>
      </c>
    </row>
    <row r="463" spans="1:52" s="32" customFormat="1" ht="66" customHeight="1" x14ac:dyDescent="0.25">
      <c r="A463" s="51" t="str">
        <f t="shared" si="85"/>
        <v>XL74NT+1</v>
      </c>
      <c r="B463" s="51" t="str">
        <f t="shared" si="86"/>
        <v>XL74NT+2</v>
      </c>
      <c r="C463" s="51" t="str">
        <f t="shared" si="87"/>
        <v>XL74NT+3</v>
      </c>
      <c r="D463" s="51" t="str">
        <f t="shared" si="88"/>
        <v>XL74NT+4</v>
      </c>
      <c r="F463" s="89" t="s">
        <v>94</v>
      </c>
      <c r="G463" s="53">
        <v>74</v>
      </c>
      <c r="H463" s="54" t="s">
        <v>129</v>
      </c>
      <c r="I463" s="54" t="s">
        <v>1718</v>
      </c>
      <c r="J463" s="54" t="s">
        <v>96</v>
      </c>
      <c r="K463" s="54"/>
      <c r="L463" s="54" t="s">
        <v>1719</v>
      </c>
      <c r="M463" s="90">
        <v>900</v>
      </c>
      <c r="N463" s="90">
        <v>450</v>
      </c>
      <c r="O463" s="90">
        <v>400</v>
      </c>
      <c r="P463" s="90">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48">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9" t="s">
        <v>94</v>
      </c>
      <c r="AY463" s="63"/>
      <c r="AZ463" s="64">
        <v>240</v>
      </c>
    </row>
    <row r="464" spans="1:52" s="32" customFormat="1" ht="66" customHeight="1" x14ac:dyDescent="0.25">
      <c r="A464" s="51" t="str">
        <f t="shared" si="85"/>
        <v>XL75NT+1</v>
      </c>
      <c r="B464" s="51" t="str">
        <f t="shared" si="86"/>
        <v>XL75NT+2</v>
      </c>
      <c r="C464" s="51" t="str">
        <f t="shared" si="87"/>
        <v>XL75NT+3</v>
      </c>
      <c r="D464" s="51" t="str">
        <f t="shared" si="88"/>
        <v>XL75NT+4</v>
      </c>
      <c r="F464" s="89" t="s">
        <v>94</v>
      </c>
      <c r="G464" s="53">
        <v>75</v>
      </c>
      <c r="H464" s="54" t="s">
        <v>142</v>
      </c>
      <c r="I464" s="54" t="s">
        <v>1720</v>
      </c>
      <c r="J464" s="54" t="s">
        <v>96</v>
      </c>
      <c r="K464" s="54"/>
      <c r="L464" s="54" t="s">
        <v>1721</v>
      </c>
      <c r="M464" s="90">
        <v>900</v>
      </c>
      <c r="N464" s="90">
        <v>450</v>
      </c>
      <c r="O464" s="90">
        <v>400</v>
      </c>
      <c r="P464" s="90">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48">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9" t="s">
        <v>94</v>
      </c>
      <c r="AY464" s="63"/>
      <c r="AZ464" s="64">
        <v>240</v>
      </c>
    </row>
    <row r="465" spans="1:52" s="32" customFormat="1" ht="66" customHeight="1" x14ac:dyDescent="0.25">
      <c r="A465" s="51" t="str">
        <f t="shared" si="85"/>
        <v>XL76NT+1</v>
      </c>
      <c r="B465" s="51" t="str">
        <f t="shared" si="86"/>
        <v>XL76NT+2</v>
      </c>
      <c r="C465" s="51" t="str">
        <f t="shared" si="87"/>
        <v>XL76NT+3</v>
      </c>
      <c r="D465" s="51" t="str">
        <f t="shared" si="88"/>
        <v>XL76NT+4</v>
      </c>
      <c r="F465" s="89" t="s">
        <v>94</v>
      </c>
      <c r="G465" s="53">
        <v>76</v>
      </c>
      <c r="H465" s="54" t="s">
        <v>97</v>
      </c>
      <c r="I465" s="54" t="s">
        <v>1722</v>
      </c>
      <c r="J465" s="54" t="s">
        <v>1715</v>
      </c>
      <c r="K465" s="54"/>
      <c r="L465" s="54" t="s">
        <v>1723</v>
      </c>
      <c r="M465" s="90">
        <v>900</v>
      </c>
      <c r="N465" s="90">
        <v>450</v>
      </c>
      <c r="O465" s="90">
        <v>400</v>
      </c>
      <c r="P465" s="90">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48">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9" t="s">
        <v>94</v>
      </c>
      <c r="AY465" s="63"/>
      <c r="AZ465" s="64">
        <v>240</v>
      </c>
    </row>
    <row r="466" spans="1:52" s="32" customFormat="1" ht="66" customHeight="1" x14ac:dyDescent="0.25">
      <c r="A466" s="51" t="str">
        <f t="shared" si="85"/>
        <v>XL77NT+1</v>
      </c>
      <c r="B466" s="51" t="str">
        <f t="shared" si="86"/>
        <v>XL77NT+2</v>
      </c>
      <c r="C466" s="51" t="str">
        <f t="shared" si="87"/>
        <v>XL77NT+3</v>
      </c>
      <c r="D466" s="51" t="str">
        <f t="shared" si="88"/>
        <v>XL77NT+4</v>
      </c>
      <c r="F466" s="89" t="s">
        <v>94</v>
      </c>
      <c r="G466" s="53">
        <v>77</v>
      </c>
      <c r="H466" s="54" t="s">
        <v>130</v>
      </c>
      <c r="I466" s="54" t="s">
        <v>1724</v>
      </c>
      <c r="J466" s="54" t="s">
        <v>1725</v>
      </c>
      <c r="K466" s="54"/>
      <c r="L466" s="54" t="s">
        <v>181</v>
      </c>
      <c r="M466" s="91">
        <v>900</v>
      </c>
      <c r="N466" s="90">
        <v>450</v>
      </c>
      <c r="O466" s="90">
        <v>400</v>
      </c>
      <c r="P466" s="90">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48">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9" t="s">
        <v>94</v>
      </c>
      <c r="AY466" s="63"/>
      <c r="AZ466" s="64">
        <v>240</v>
      </c>
    </row>
    <row r="467" spans="1:52" s="32" customFormat="1" ht="66" customHeight="1" x14ac:dyDescent="0.25">
      <c r="A467" s="51" t="str">
        <f t="shared" si="85"/>
        <v>XL78NT+1</v>
      </c>
      <c r="B467" s="51" t="str">
        <f t="shared" si="86"/>
        <v>XL78NT+2</v>
      </c>
      <c r="C467" s="51" t="str">
        <f t="shared" si="87"/>
        <v>XL78NT+3</v>
      </c>
      <c r="D467" s="51" t="str">
        <f t="shared" si="88"/>
        <v>XL78NT+4</v>
      </c>
      <c r="F467" s="89" t="s">
        <v>94</v>
      </c>
      <c r="G467" s="53">
        <v>78</v>
      </c>
      <c r="H467" s="54" t="s">
        <v>169</v>
      </c>
      <c r="I467" s="54" t="s">
        <v>1726</v>
      </c>
      <c r="J467" s="54" t="s">
        <v>144</v>
      </c>
      <c r="K467" s="54"/>
      <c r="L467" s="54" t="s">
        <v>1727</v>
      </c>
      <c r="M467" s="91">
        <v>1500</v>
      </c>
      <c r="N467" s="90">
        <v>700</v>
      </c>
      <c r="O467" s="90">
        <v>500</v>
      </c>
      <c r="P467" s="90">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48">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9" t="s">
        <v>94</v>
      </c>
      <c r="AY467" s="63"/>
      <c r="AZ467" s="64">
        <v>240</v>
      </c>
    </row>
    <row r="468" spans="1:52" s="32" customFormat="1" ht="66" customHeight="1" x14ac:dyDescent="0.25">
      <c r="A468" s="51" t="str">
        <f t="shared" si="85"/>
        <v>XL79NT+1</v>
      </c>
      <c r="B468" s="51" t="str">
        <f t="shared" si="86"/>
        <v>XL79NT+2</v>
      </c>
      <c r="C468" s="51" t="str">
        <f t="shared" si="87"/>
        <v>XL79NT+3</v>
      </c>
      <c r="D468" s="51" t="str">
        <f t="shared" si="88"/>
        <v>XL79NT+4</v>
      </c>
      <c r="F468" s="89" t="s">
        <v>94</v>
      </c>
      <c r="G468" s="53">
        <v>79</v>
      </c>
      <c r="H468" s="54" t="s">
        <v>160</v>
      </c>
      <c r="I468" s="54" t="s">
        <v>1728</v>
      </c>
      <c r="J468" s="54" t="s">
        <v>144</v>
      </c>
      <c r="K468" s="54"/>
      <c r="L468" s="54" t="s">
        <v>190</v>
      </c>
      <c r="M468" s="91">
        <v>1400</v>
      </c>
      <c r="N468" s="90">
        <v>700</v>
      </c>
      <c r="O468" s="90">
        <v>500</v>
      </c>
      <c r="P468" s="90">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48">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9" t="s">
        <v>94</v>
      </c>
      <c r="AY468" s="63"/>
      <c r="AZ468" s="64">
        <v>240</v>
      </c>
    </row>
    <row r="469" spans="1:52" s="32" customFormat="1" ht="66" customHeight="1" x14ac:dyDescent="0.25">
      <c r="A469" s="51" t="str">
        <f t="shared" si="85"/>
        <v>XL80NT+1</v>
      </c>
      <c r="B469" s="51" t="str">
        <f t="shared" si="86"/>
        <v>XL80NT+2</v>
      </c>
      <c r="C469" s="51" t="str">
        <f t="shared" si="87"/>
        <v>XL80NT+3</v>
      </c>
      <c r="D469" s="51" t="str">
        <f t="shared" si="88"/>
        <v>XL80NT+4</v>
      </c>
      <c r="F469" s="89" t="s">
        <v>94</v>
      </c>
      <c r="G469" s="53">
        <v>80</v>
      </c>
      <c r="H469" s="54" t="s">
        <v>180</v>
      </c>
      <c r="I469" s="54" t="s">
        <v>1729</v>
      </c>
      <c r="J469" s="87" t="s">
        <v>1730</v>
      </c>
      <c r="K469" s="87"/>
      <c r="L469" s="87" t="s">
        <v>1731</v>
      </c>
      <c r="M469" s="91">
        <v>1200</v>
      </c>
      <c r="N469" s="90">
        <v>600</v>
      </c>
      <c r="O469" s="90">
        <v>500</v>
      </c>
      <c r="P469" s="90">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48">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9" t="s">
        <v>94</v>
      </c>
      <c r="AY469" s="63"/>
      <c r="AZ469" s="64">
        <v>240</v>
      </c>
    </row>
    <row r="470" spans="1:52" s="32" customFormat="1" ht="66" customHeight="1" x14ac:dyDescent="0.25">
      <c r="A470" s="51" t="str">
        <f t="shared" si="85"/>
        <v>XL81NT+1</v>
      </c>
      <c r="B470" s="51" t="str">
        <f t="shared" si="86"/>
        <v>XL81NT+2</v>
      </c>
      <c r="C470" s="51" t="str">
        <f t="shared" si="87"/>
        <v>XL81NT+3</v>
      </c>
      <c r="D470" s="51" t="str">
        <f t="shared" si="88"/>
        <v>XL81NT+4</v>
      </c>
      <c r="F470" s="89" t="s">
        <v>94</v>
      </c>
      <c r="G470" s="53">
        <v>81</v>
      </c>
      <c r="H470" s="54" t="s">
        <v>177</v>
      </c>
      <c r="I470" s="54" t="s">
        <v>1732</v>
      </c>
      <c r="J470" s="87" t="s">
        <v>144</v>
      </c>
      <c r="K470" s="87"/>
      <c r="L470" s="87" t="s">
        <v>1733</v>
      </c>
      <c r="M470" s="91">
        <v>1200</v>
      </c>
      <c r="N470" s="90">
        <v>600</v>
      </c>
      <c r="O470" s="90">
        <v>500</v>
      </c>
      <c r="P470" s="90">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48">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9" t="s">
        <v>94</v>
      </c>
      <c r="AY470" s="63"/>
      <c r="AZ470" s="64">
        <v>240</v>
      </c>
    </row>
    <row r="471" spans="1:52" s="32" customFormat="1" ht="47.25" x14ac:dyDescent="0.25">
      <c r="A471" s="51" t="str">
        <f t="shared" si="85"/>
        <v>XL82NT+1</v>
      </c>
      <c r="B471" s="51" t="str">
        <f t="shared" si="86"/>
        <v>XL82NT+2</v>
      </c>
      <c r="C471" s="51" t="str">
        <f t="shared" si="87"/>
        <v>XL82NT+3</v>
      </c>
      <c r="D471" s="51" t="str">
        <f t="shared" si="88"/>
        <v>XL82NT+4</v>
      </c>
      <c r="F471" s="89" t="s">
        <v>94</v>
      </c>
      <c r="G471" s="53">
        <v>82</v>
      </c>
      <c r="H471" s="54" t="s">
        <v>158</v>
      </c>
      <c r="I471" s="54" t="s">
        <v>1734</v>
      </c>
      <c r="J471" s="54" t="s">
        <v>144</v>
      </c>
      <c r="K471" s="54"/>
      <c r="L471" s="54" t="s">
        <v>1735</v>
      </c>
      <c r="M471" s="91">
        <v>1200</v>
      </c>
      <c r="N471" s="90">
        <v>600</v>
      </c>
      <c r="O471" s="90">
        <v>500</v>
      </c>
      <c r="P471" s="90">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48">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9" t="s">
        <v>94</v>
      </c>
      <c r="AY471" s="63"/>
      <c r="AZ471" s="64">
        <v>240</v>
      </c>
    </row>
    <row r="472" spans="1:52" s="32" customFormat="1" ht="66" customHeight="1" x14ac:dyDescent="0.25">
      <c r="A472" s="51" t="str">
        <f t="shared" si="85"/>
        <v>XL83NT+1</v>
      </c>
      <c r="B472" s="51" t="str">
        <f t="shared" si="86"/>
        <v>XL83NT+2</v>
      </c>
      <c r="C472" s="51" t="str">
        <f t="shared" si="87"/>
        <v>XL83NT+3</v>
      </c>
      <c r="D472" s="51" t="str">
        <f t="shared" si="88"/>
        <v>XL83NT+4</v>
      </c>
      <c r="F472" s="89" t="s">
        <v>94</v>
      </c>
      <c r="G472" s="53">
        <v>83</v>
      </c>
      <c r="H472" s="54" t="s">
        <v>163</v>
      </c>
      <c r="I472" s="54" t="s">
        <v>1736</v>
      </c>
      <c r="J472" s="54" t="s">
        <v>144</v>
      </c>
      <c r="K472" s="54"/>
      <c r="L472" s="54" t="s">
        <v>1737</v>
      </c>
      <c r="M472" s="91">
        <v>1200</v>
      </c>
      <c r="N472" s="90">
        <v>600</v>
      </c>
      <c r="O472" s="90">
        <v>500</v>
      </c>
      <c r="P472" s="90">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48">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9" t="s">
        <v>94</v>
      </c>
      <c r="AY472" s="63"/>
      <c r="AZ472" s="64">
        <v>240</v>
      </c>
    </row>
    <row r="473" spans="1:52" s="32" customFormat="1" ht="66" customHeight="1" x14ac:dyDescent="0.25">
      <c r="A473" s="51" t="str">
        <f t="shared" si="85"/>
        <v>XL84NT+1</v>
      </c>
      <c r="B473" s="51" t="str">
        <f t="shared" si="86"/>
        <v>XL84NT+2</v>
      </c>
      <c r="C473" s="51" t="str">
        <f t="shared" si="87"/>
        <v>XL84NT+3</v>
      </c>
      <c r="D473" s="51" t="str">
        <f t="shared" si="88"/>
        <v>XL84NT+4</v>
      </c>
      <c r="F473" s="89" t="s">
        <v>94</v>
      </c>
      <c r="G473" s="53">
        <v>84</v>
      </c>
      <c r="H473" s="54" t="s">
        <v>171</v>
      </c>
      <c r="I473" s="54" t="s">
        <v>1738</v>
      </c>
      <c r="J473" s="54" t="s">
        <v>172</v>
      </c>
      <c r="K473" s="54"/>
      <c r="L473" s="54" t="s">
        <v>1739</v>
      </c>
      <c r="M473" s="91">
        <v>1500</v>
      </c>
      <c r="N473" s="90">
        <v>700</v>
      </c>
      <c r="O473" s="90">
        <v>500</v>
      </c>
      <c r="P473" s="90">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48">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9" t="s">
        <v>94</v>
      </c>
      <c r="AY473" s="63"/>
      <c r="AZ473" s="64">
        <v>240</v>
      </c>
    </row>
    <row r="474" spans="1:52" s="32" customFormat="1" ht="66" customHeight="1" x14ac:dyDescent="0.25">
      <c r="A474" s="51" t="str">
        <f t="shared" si="85"/>
        <v>XL85NT+1</v>
      </c>
      <c r="B474" s="51" t="str">
        <f t="shared" si="86"/>
        <v>XL85NT+2</v>
      </c>
      <c r="C474" s="51" t="str">
        <f t="shared" si="87"/>
        <v>XL85NT+3</v>
      </c>
      <c r="D474" s="51" t="str">
        <f t="shared" si="88"/>
        <v>XL85NT+4</v>
      </c>
      <c r="F474" s="89" t="s">
        <v>94</v>
      </c>
      <c r="G474" s="53">
        <v>85</v>
      </c>
      <c r="H474" s="54" t="s">
        <v>182</v>
      </c>
      <c r="I474" s="54" t="s">
        <v>1740</v>
      </c>
      <c r="J474" s="54" t="s">
        <v>174</v>
      </c>
      <c r="K474" s="54"/>
      <c r="L474" s="54" t="s">
        <v>1741</v>
      </c>
      <c r="M474" s="91">
        <v>1200</v>
      </c>
      <c r="N474" s="90">
        <v>600</v>
      </c>
      <c r="O474" s="90">
        <v>500</v>
      </c>
      <c r="P474" s="90">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48">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9" t="s">
        <v>94</v>
      </c>
      <c r="AY474" s="63"/>
      <c r="AZ474" s="64">
        <v>240</v>
      </c>
    </row>
    <row r="475" spans="1:52" s="32" customFormat="1" ht="66" customHeight="1" x14ac:dyDescent="0.25">
      <c r="A475" s="51" t="str">
        <f t="shared" si="85"/>
        <v>XL86NT+1</v>
      </c>
      <c r="B475" s="51" t="str">
        <f t="shared" si="86"/>
        <v>XL86NT+2</v>
      </c>
      <c r="C475" s="51" t="str">
        <f t="shared" si="87"/>
        <v>XL86NT+3</v>
      </c>
      <c r="D475" s="51" t="str">
        <f t="shared" si="88"/>
        <v>XL86NT+4</v>
      </c>
      <c r="F475" s="89" t="s">
        <v>94</v>
      </c>
      <c r="G475" s="53">
        <v>86</v>
      </c>
      <c r="H475" s="54" t="s">
        <v>183</v>
      </c>
      <c r="I475" s="54" t="s">
        <v>1742</v>
      </c>
      <c r="J475" s="54" t="s">
        <v>1743</v>
      </c>
      <c r="K475" s="54"/>
      <c r="L475" s="54" t="s">
        <v>1744</v>
      </c>
      <c r="M475" s="91">
        <v>1200</v>
      </c>
      <c r="N475" s="90">
        <v>600</v>
      </c>
      <c r="O475" s="90">
        <v>500</v>
      </c>
      <c r="P475" s="90">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48">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9" t="s">
        <v>94</v>
      </c>
      <c r="AY475" s="63"/>
      <c r="AZ475" s="64">
        <v>240</v>
      </c>
    </row>
    <row r="476" spans="1:52" s="32" customFormat="1" ht="66" customHeight="1" x14ac:dyDescent="0.25">
      <c r="A476" s="51" t="str">
        <f t="shared" si="85"/>
        <v>XL87NT+1</v>
      </c>
      <c r="B476" s="51" t="str">
        <f t="shared" si="86"/>
        <v>XL87NT+2</v>
      </c>
      <c r="C476" s="51" t="str">
        <f t="shared" si="87"/>
        <v>XL87NT+3</v>
      </c>
      <c r="D476" s="51" t="str">
        <f t="shared" si="88"/>
        <v>XL87NT+4</v>
      </c>
      <c r="F476" s="89" t="s">
        <v>94</v>
      </c>
      <c r="G476" s="53">
        <v>87</v>
      </c>
      <c r="H476" s="54" t="s">
        <v>184</v>
      </c>
      <c r="I476" s="54" t="s">
        <v>1745</v>
      </c>
      <c r="J476" s="54" t="s">
        <v>1746</v>
      </c>
      <c r="K476" s="54"/>
      <c r="L476" s="54" t="s">
        <v>1747</v>
      </c>
      <c r="M476" s="91">
        <v>1200</v>
      </c>
      <c r="N476" s="90">
        <v>600</v>
      </c>
      <c r="O476" s="90">
        <v>500</v>
      </c>
      <c r="P476" s="90">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48">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9" t="s">
        <v>94</v>
      </c>
      <c r="AY476" s="63"/>
      <c r="AZ476" s="64">
        <v>240</v>
      </c>
    </row>
    <row r="477" spans="1:52" s="32" customFormat="1" ht="78.75" x14ac:dyDescent="0.25">
      <c r="A477" s="51" t="str">
        <f t="shared" si="85"/>
        <v>XL88NT+1</v>
      </c>
      <c r="B477" s="51" t="str">
        <f t="shared" si="86"/>
        <v>XL88NT+2</v>
      </c>
      <c r="C477" s="51" t="str">
        <f t="shared" si="87"/>
        <v>XL88NT+3</v>
      </c>
      <c r="D477" s="51" t="str">
        <f t="shared" si="88"/>
        <v>XL88NT+4</v>
      </c>
      <c r="F477" s="89" t="s">
        <v>94</v>
      </c>
      <c r="G477" s="53">
        <v>88</v>
      </c>
      <c r="H477" s="54" t="s">
        <v>185</v>
      </c>
      <c r="I477" s="54" t="s">
        <v>1748</v>
      </c>
      <c r="J477" s="54" t="s">
        <v>174</v>
      </c>
      <c r="K477" s="54"/>
      <c r="L477" s="54" t="s">
        <v>1218</v>
      </c>
      <c r="M477" s="91">
        <v>1200</v>
      </c>
      <c r="N477" s="90">
        <v>600</v>
      </c>
      <c r="O477" s="90">
        <v>500</v>
      </c>
      <c r="P477" s="90">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48">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9" t="s">
        <v>94</v>
      </c>
      <c r="AY477" s="63"/>
      <c r="AZ477" s="64">
        <v>240</v>
      </c>
    </row>
    <row r="478" spans="1:52" s="32" customFormat="1" ht="31.5" x14ac:dyDescent="0.25">
      <c r="A478" s="51" t="str">
        <f t="shared" si="85"/>
        <v>XL89NT+1</v>
      </c>
      <c r="B478" s="51" t="str">
        <f t="shared" si="86"/>
        <v>XL89NT+2</v>
      </c>
      <c r="C478" s="51" t="str">
        <f t="shared" si="87"/>
        <v>XL89NT+3</v>
      </c>
      <c r="D478" s="51" t="str">
        <f t="shared" si="88"/>
        <v>XL89NT+4</v>
      </c>
      <c r="F478" s="89" t="s">
        <v>94</v>
      </c>
      <c r="G478" s="53">
        <v>89</v>
      </c>
      <c r="H478" s="54" t="s">
        <v>186</v>
      </c>
      <c r="I478" s="54" t="s">
        <v>1749</v>
      </c>
      <c r="J478" s="54" t="s">
        <v>174</v>
      </c>
      <c r="K478" s="54"/>
      <c r="L478" s="54" t="s">
        <v>1750</v>
      </c>
      <c r="M478" s="91">
        <v>1200</v>
      </c>
      <c r="N478" s="90">
        <v>600</v>
      </c>
      <c r="O478" s="90">
        <v>500</v>
      </c>
      <c r="P478" s="90">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48">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9" t="s">
        <v>94</v>
      </c>
      <c r="AY478" s="63"/>
      <c r="AZ478" s="64">
        <v>240</v>
      </c>
    </row>
    <row r="479" spans="1:52" s="32" customFormat="1" ht="47.25" x14ac:dyDescent="0.25">
      <c r="A479" s="51" t="str">
        <f t="shared" si="85"/>
        <v>XL90NT+1</v>
      </c>
      <c r="B479" s="51" t="str">
        <f t="shared" si="86"/>
        <v>XL90NT+2</v>
      </c>
      <c r="C479" s="51" t="str">
        <f t="shared" si="87"/>
        <v>XL90NT+3</v>
      </c>
      <c r="D479" s="51" t="str">
        <f t="shared" si="88"/>
        <v>XL90NT+4</v>
      </c>
      <c r="F479" s="89" t="s">
        <v>94</v>
      </c>
      <c r="G479" s="53">
        <v>90</v>
      </c>
      <c r="H479" s="54" t="s">
        <v>187</v>
      </c>
      <c r="I479" s="54" t="s">
        <v>1751</v>
      </c>
      <c r="J479" s="54" t="s">
        <v>174</v>
      </c>
      <c r="K479" s="54"/>
      <c r="L479" s="54" t="s">
        <v>1218</v>
      </c>
      <c r="M479" s="91">
        <v>1200</v>
      </c>
      <c r="N479" s="90">
        <v>600</v>
      </c>
      <c r="O479" s="90">
        <v>500</v>
      </c>
      <c r="P479" s="90">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48">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9" t="s">
        <v>94</v>
      </c>
      <c r="AY479" s="63"/>
      <c r="AZ479" s="64">
        <v>240</v>
      </c>
    </row>
    <row r="480" spans="1:52" s="32" customFormat="1" ht="47.25" x14ac:dyDescent="0.25">
      <c r="A480" s="51" t="str">
        <f t="shared" si="85"/>
        <v>XL91NT+1</v>
      </c>
      <c r="B480" s="51" t="str">
        <f t="shared" si="86"/>
        <v>XL91NT+2</v>
      </c>
      <c r="C480" s="51" t="str">
        <f t="shared" si="87"/>
        <v>XL91NT+3</v>
      </c>
      <c r="D480" s="51" t="str">
        <f t="shared" si="88"/>
        <v>XL91NT+4</v>
      </c>
      <c r="F480" s="89" t="s">
        <v>94</v>
      </c>
      <c r="G480" s="53">
        <v>91</v>
      </c>
      <c r="H480" s="54" t="s">
        <v>188</v>
      </c>
      <c r="I480" s="54" t="s">
        <v>1752</v>
      </c>
      <c r="J480" s="54" t="s">
        <v>1739</v>
      </c>
      <c r="K480" s="54"/>
      <c r="L480" s="54" t="s">
        <v>1753</v>
      </c>
      <c r="M480" s="91">
        <v>1200</v>
      </c>
      <c r="N480" s="90">
        <v>600</v>
      </c>
      <c r="O480" s="90">
        <v>500</v>
      </c>
      <c r="P480" s="90">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48">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9" t="s">
        <v>94</v>
      </c>
      <c r="AY480" s="63"/>
      <c r="AZ480" s="64">
        <v>180</v>
      </c>
    </row>
    <row r="481" spans="1:52" s="32" customFormat="1" ht="66" customHeight="1" x14ac:dyDescent="0.25">
      <c r="A481" s="51" t="str">
        <f t="shared" si="85"/>
        <v>XL92NT+1</v>
      </c>
      <c r="B481" s="51" t="str">
        <f t="shared" si="86"/>
        <v>XL92NT+2</v>
      </c>
      <c r="C481" s="51" t="str">
        <f t="shared" si="87"/>
        <v>XL92NT+3</v>
      </c>
      <c r="D481" s="51" t="str">
        <f t="shared" si="88"/>
        <v>XL92NT+4</v>
      </c>
      <c r="F481" s="89" t="s">
        <v>94</v>
      </c>
      <c r="G481" s="53">
        <v>92</v>
      </c>
      <c r="H481" s="54" t="s">
        <v>189</v>
      </c>
      <c r="I481" s="54" t="s">
        <v>1754</v>
      </c>
      <c r="J481" s="54" t="s">
        <v>1632</v>
      </c>
      <c r="K481" s="54"/>
      <c r="L481" s="54" t="s">
        <v>1755</v>
      </c>
      <c r="M481" s="91">
        <v>1200</v>
      </c>
      <c r="N481" s="90">
        <v>600</v>
      </c>
      <c r="O481" s="90">
        <v>500</v>
      </c>
      <c r="P481" s="90">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48">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9" t="s">
        <v>94</v>
      </c>
      <c r="AY481" s="63"/>
      <c r="AZ481" s="64">
        <v>180</v>
      </c>
    </row>
    <row r="482" spans="1:52" s="32" customFormat="1" ht="66" customHeight="1" x14ac:dyDescent="0.25">
      <c r="A482" s="51" t="str">
        <f t="shared" si="85"/>
        <v>XL93NT+1</v>
      </c>
      <c r="B482" s="51" t="str">
        <f t="shared" si="86"/>
        <v>XL93NT+2</v>
      </c>
      <c r="C482" s="51" t="str">
        <f t="shared" si="87"/>
        <v>XL93NT+3</v>
      </c>
      <c r="D482" s="51" t="str">
        <f t="shared" si="88"/>
        <v>XL93NT+4</v>
      </c>
      <c r="F482" s="89" t="s">
        <v>94</v>
      </c>
      <c r="G482" s="53">
        <v>93</v>
      </c>
      <c r="H482" s="54" t="s">
        <v>1756</v>
      </c>
      <c r="I482" s="54" t="s">
        <v>1757</v>
      </c>
      <c r="J482" s="54" t="s">
        <v>1730</v>
      </c>
      <c r="K482" s="54"/>
      <c r="L482" s="54" t="s">
        <v>172</v>
      </c>
      <c r="M482" s="91">
        <v>1200</v>
      </c>
      <c r="N482" s="90">
        <v>600</v>
      </c>
      <c r="O482" s="90">
        <v>500</v>
      </c>
      <c r="P482" s="90">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48">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9" t="s">
        <v>94</v>
      </c>
      <c r="AY482" s="63"/>
      <c r="AZ482" s="64">
        <v>180</v>
      </c>
    </row>
    <row r="483" spans="1:52" s="32" customFormat="1" ht="66" customHeight="1" x14ac:dyDescent="0.25">
      <c r="A483" s="51" t="str">
        <f t="shared" si="85"/>
        <v>XL94NT+1</v>
      </c>
      <c r="B483" s="51" t="str">
        <f t="shared" si="86"/>
        <v>XL94NT+2</v>
      </c>
      <c r="C483" s="51" t="str">
        <f t="shared" si="87"/>
        <v>XL94NT+3</v>
      </c>
      <c r="D483" s="51" t="str">
        <f t="shared" si="88"/>
        <v>XL94NT+4</v>
      </c>
      <c r="F483" s="89" t="s">
        <v>94</v>
      </c>
      <c r="G483" s="53">
        <v>94</v>
      </c>
      <c r="H483" s="54" t="s">
        <v>173</v>
      </c>
      <c r="I483" s="54" t="s">
        <v>1758</v>
      </c>
      <c r="J483" s="54" t="s">
        <v>1730</v>
      </c>
      <c r="K483" s="54"/>
      <c r="L483" s="54" t="s">
        <v>172</v>
      </c>
      <c r="M483" s="91">
        <v>1200</v>
      </c>
      <c r="N483" s="90">
        <v>600</v>
      </c>
      <c r="O483" s="90">
        <v>500</v>
      </c>
      <c r="P483" s="90">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48">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9" t="s">
        <v>94</v>
      </c>
      <c r="AY483" s="63"/>
      <c r="AZ483" s="64">
        <v>180</v>
      </c>
    </row>
    <row r="484" spans="1:52" s="32" customFormat="1" ht="66" customHeight="1" x14ac:dyDescent="0.25">
      <c r="A484" s="51" t="str">
        <f t="shared" si="85"/>
        <v>XL95NT+1</v>
      </c>
      <c r="B484" s="51" t="str">
        <f t="shared" si="86"/>
        <v>XL95NT+2</v>
      </c>
      <c r="C484" s="51" t="str">
        <f t="shared" si="87"/>
        <v>XL95NT+3</v>
      </c>
      <c r="D484" s="51" t="str">
        <f t="shared" si="88"/>
        <v>XL95NT+4</v>
      </c>
      <c r="F484" s="89" t="s">
        <v>94</v>
      </c>
      <c r="G484" s="53">
        <v>95</v>
      </c>
      <c r="H484" s="54" t="s">
        <v>170</v>
      </c>
      <c r="I484" s="54" t="s">
        <v>1759</v>
      </c>
      <c r="J484" s="54" t="s">
        <v>1760</v>
      </c>
      <c r="K484" s="54"/>
      <c r="L484" s="54" t="s">
        <v>1761</v>
      </c>
      <c r="M484" s="91">
        <v>1200</v>
      </c>
      <c r="N484" s="90">
        <v>600</v>
      </c>
      <c r="O484" s="90">
        <v>500</v>
      </c>
      <c r="P484" s="90">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48">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9" t="s">
        <v>94</v>
      </c>
      <c r="AY484" s="63"/>
      <c r="AZ484" s="64">
        <v>180</v>
      </c>
    </row>
    <row r="485" spans="1:52" s="32" customFormat="1" ht="31.5" x14ac:dyDescent="0.25">
      <c r="A485" s="51" t="str">
        <f t="shared" si="85"/>
        <v>XL96NT+1</v>
      </c>
      <c r="B485" s="51" t="str">
        <f t="shared" si="86"/>
        <v>XL96NT+2</v>
      </c>
      <c r="C485" s="51" t="str">
        <f t="shared" si="87"/>
        <v>XL96NT+3</v>
      </c>
      <c r="D485" s="51" t="str">
        <f t="shared" si="88"/>
        <v>XL96NT+4</v>
      </c>
      <c r="F485" s="89" t="s">
        <v>94</v>
      </c>
      <c r="G485" s="53">
        <v>96</v>
      </c>
      <c r="H485" s="54" t="s">
        <v>161</v>
      </c>
      <c r="I485" s="54" t="s">
        <v>1762</v>
      </c>
      <c r="J485" s="54" t="s">
        <v>106</v>
      </c>
      <c r="K485" s="54"/>
      <c r="L485" s="54" t="s">
        <v>1763</v>
      </c>
      <c r="M485" s="90">
        <v>1200</v>
      </c>
      <c r="N485" s="90">
        <v>600</v>
      </c>
      <c r="O485" s="90">
        <v>500</v>
      </c>
      <c r="P485" s="90">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48">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9" t="s">
        <v>94</v>
      </c>
      <c r="AY485" s="63"/>
      <c r="AZ485" s="64">
        <v>180</v>
      </c>
    </row>
    <row r="486" spans="1:52" s="32" customFormat="1" ht="47.25" x14ac:dyDescent="0.25">
      <c r="A486" s="51" t="str">
        <f t="shared" si="85"/>
        <v>XL97NT+1</v>
      </c>
      <c r="B486" s="51" t="str">
        <f t="shared" si="86"/>
        <v>XL97NT+2</v>
      </c>
      <c r="C486" s="51" t="str">
        <f t="shared" si="87"/>
        <v>XL97NT+3</v>
      </c>
      <c r="D486" s="51" t="str">
        <f t="shared" si="88"/>
        <v>XL97NT+4</v>
      </c>
      <c r="F486" s="89" t="s">
        <v>94</v>
      </c>
      <c r="G486" s="53">
        <v>97</v>
      </c>
      <c r="H486" s="54" t="s">
        <v>1764</v>
      </c>
      <c r="I486" s="54" t="s">
        <v>1765</v>
      </c>
      <c r="J486" s="54" t="s">
        <v>106</v>
      </c>
      <c r="K486" s="54"/>
      <c r="L486" s="54" t="s">
        <v>1766</v>
      </c>
      <c r="M486" s="90">
        <v>900</v>
      </c>
      <c r="N486" s="90">
        <v>450</v>
      </c>
      <c r="O486" s="90">
        <v>400</v>
      </c>
      <c r="P486" s="90">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48">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9" t="s">
        <v>94</v>
      </c>
      <c r="AY486" s="63"/>
      <c r="AZ486" s="64">
        <v>180</v>
      </c>
    </row>
    <row r="487" spans="1:52" s="32" customFormat="1" ht="47.25" x14ac:dyDescent="0.25">
      <c r="A487" s="51" t="str">
        <f t="shared" si="85"/>
        <v>XL98NT+1</v>
      </c>
      <c r="B487" s="51" t="str">
        <f t="shared" si="86"/>
        <v>XL98NT+2</v>
      </c>
      <c r="C487" s="51" t="str">
        <f t="shared" si="87"/>
        <v>XL98NT+3</v>
      </c>
      <c r="D487" s="51" t="str">
        <f t="shared" si="88"/>
        <v>XL98NT+4</v>
      </c>
      <c r="F487" s="89" t="s">
        <v>94</v>
      </c>
      <c r="G487" s="53">
        <v>98</v>
      </c>
      <c r="H487" s="54" t="s">
        <v>1767</v>
      </c>
      <c r="I487" s="54" t="s">
        <v>1768</v>
      </c>
      <c r="J487" s="54" t="s">
        <v>1769</v>
      </c>
      <c r="K487" s="54"/>
      <c r="L487" s="54" t="s">
        <v>1513</v>
      </c>
      <c r="M487" s="90">
        <v>900</v>
      </c>
      <c r="N487" s="90">
        <v>450</v>
      </c>
      <c r="O487" s="90">
        <v>400</v>
      </c>
      <c r="P487" s="90">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48">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9" t="s">
        <v>94</v>
      </c>
      <c r="AY487" s="63"/>
      <c r="AZ487" s="64">
        <v>180</v>
      </c>
    </row>
    <row r="488" spans="1:52" s="32" customFormat="1" ht="47.25" x14ac:dyDescent="0.25">
      <c r="A488" s="51" t="str">
        <f t="shared" si="85"/>
        <v>XL99NT+1</v>
      </c>
      <c r="B488" s="51" t="str">
        <f t="shared" si="86"/>
        <v>XL99NT+2</v>
      </c>
      <c r="C488" s="51" t="str">
        <f t="shared" si="87"/>
        <v>XL99NT+3</v>
      </c>
      <c r="D488" s="51" t="str">
        <f t="shared" si="88"/>
        <v>XL99NT+4</v>
      </c>
      <c r="F488" s="89" t="s">
        <v>94</v>
      </c>
      <c r="G488" s="53">
        <v>99</v>
      </c>
      <c r="H488" s="54" t="s">
        <v>1770</v>
      </c>
      <c r="I488" s="54" t="s">
        <v>1771</v>
      </c>
      <c r="J488" s="54" t="s">
        <v>1769</v>
      </c>
      <c r="K488" s="54"/>
      <c r="L488" s="54" t="s">
        <v>1513</v>
      </c>
      <c r="M488" s="90">
        <v>900</v>
      </c>
      <c r="N488" s="90">
        <v>450</v>
      </c>
      <c r="O488" s="90">
        <v>400</v>
      </c>
      <c r="P488" s="90">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48">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9" t="s">
        <v>94</v>
      </c>
      <c r="AY488" s="63"/>
      <c r="AZ488" s="64">
        <v>180</v>
      </c>
    </row>
    <row r="489" spans="1:52" s="32" customFormat="1" ht="47.25" x14ac:dyDescent="0.25">
      <c r="A489" s="51" t="str">
        <f t="shared" si="85"/>
        <v>XL100NT+1</v>
      </c>
      <c r="B489" s="51" t="str">
        <f t="shared" si="86"/>
        <v>XL100NT+2</v>
      </c>
      <c r="C489" s="51" t="str">
        <f t="shared" si="87"/>
        <v>XL100NT+3</v>
      </c>
      <c r="D489" s="51" t="str">
        <f t="shared" si="88"/>
        <v>XL100NT+4</v>
      </c>
      <c r="F489" s="89" t="s">
        <v>94</v>
      </c>
      <c r="G489" s="53">
        <v>100</v>
      </c>
      <c r="H489" s="54" t="s">
        <v>1772</v>
      </c>
      <c r="I489" s="54" t="s">
        <v>1773</v>
      </c>
      <c r="J489" s="54" t="s">
        <v>106</v>
      </c>
      <c r="K489" s="54"/>
      <c r="L489" s="54" t="s">
        <v>1774</v>
      </c>
      <c r="M489" s="90">
        <v>900</v>
      </c>
      <c r="N489" s="90">
        <v>450</v>
      </c>
      <c r="O489" s="90">
        <v>400</v>
      </c>
      <c r="P489" s="90">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48">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9" t="s">
        <v>94</v>
      </c>
      <c r="AY489" s="63"/>
      <c r="AZ489" s="64">
        <v>180</v>
      </c>
    </row>
    <row r="490" spans="1:52" s="89" customFormat="1" ht="39.950000000000003" customHeight="1" x14ac:dyDescent="0.25">
      <c r="A490" s="51" t="str">
        <f t="shared" si="85"/>
        <v>XL101NT+1</v>
      </c>
      <c r="B490" s="51" t="str">
        <f t="shared" si="86"/>
        <v>XL101NT+2</v>
      </c>
      <c r="C490" s="51" t="str">
        <f t="shared" si="87"/>
        <v>XL101NT+3</v>
      </c>
      <c r="D490" s="51" t="str">
        <f t="shared" si="88"/>
        <v>XL101NT+4</v>
      </c>
      <c r="F490" s="89" t="s">
        <v>94</v>
      </c>
      <c r="G490" s="53">
        <v>101</v>
      </c>
      <c r="H490" s="54" t="s">
        <v>1775</v>
      </c>
      <c r="I490" s="54" t="s">
        <v>1776</v>
      </c>
      <c r="J490" s="54" t="s">
        <v>106</v>
      </c>
      <c r="K490" s="54"/>
      <c r="L490" s="54" t="s">
        <v>1774</v>
      </c>
      <c r="M490" s="90">
        <v>900</v>
      </c>
      <c r="N490" s="90">
        <v>450</v>
      </c>
      <c r="O490" s="90">
        <v>400</v>
      </c>
      <c r="P490" s="90">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48">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9" t="s">
        <v>94</v>
      </c>
      <c r="AY490" s="63"/>
      <c r="AZ490" s="64">
        <v>180</v>
      </c>
    </row>
    <row r="491" spans="1:52" s="89" customFormat="1" ht="53.25" customHeight="1" x14ac:dyDescent="0.25">
      <c r="A491" s="51" t="str">
        <f t="shared" si="85"/>
        <v>XL102NT+1</v>
      </c>
      <c r="B491" s="51" t="str">
        <f t="shared" si="86"/>
        <v>XL102NT+2</v>
      </c>
      <c r="C491" s="51" t="str">
        <f t="shared" si="87"/>
        <v>XL102NT+3</v>
      </c>
      <c r="D491" s="51" t="str">
        <f t="shared" si="88"/>
        <v>XL102NT+4</v>
      </c>
      <c r="F491" s="89" t="s">
        <v>94</v>
      </c>
      <c r="G491" s="53">
        <v>102</v>
      </c>
      <c r="H491" s="54" t="s">
        <v>1777</v>
      </c>
      <c r="I491" s="54" t="s">
        <v>1778</v>
      </c>
      <c r="J491" s="54" t="s">
        <v>106</v>
      </c>
      <c r="K491" s="54"/>
      <c r="L491" s="54" t="s">
        <v>100</v>
      </c>
      <c r="M491" s="90">
        <v>900</v>
      </c>
      <c r="N491" s="90">
        <v>450</v>
      </c>
      <c r="O491" s="90">
        <v>400</v>
      </c>
      <c r="P491" s="90">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48">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9" t="s">
        <v>94</v>
      </c>
      <c r="AY491" s="63"/>
      <c r="AZ491" s="64">
        <v>180</v>
      </c>
    </row>
    <row r="492" spans="1:52" s="89" customFormat="1" ht="53.25" customHeight="1" x14ac:dyDescent="0.25">
      <c r="A492" s="51" t="str">
        <f t="shared" si="85"/>
        <v>XL103NT+1</v>
      </c>
      <c r="B492" s="51" t="str">
        <f t="shared" si="86"/>
        <v>XL103NT+2</v>
      </c>
      <c r="C492" s="51" t="str">
        <f t="shared" si="87"/>
        <v>XL103NT+3</v>
      </c>
      <c r="D492" s="51" t="str">
        <f t="shared" si="88"/>
        <v>XL103NT+4</v>
      </c>
      <c r="F492" s="89" t="s">
        <v>94</v>
      </c>
      <c r="G492" s="53">
        <v>103</v>
      </c>
      <c r="H492" s="54" t="s">
        <v>1779</v>
      </c>
      <c r="I492" s="54" t="s">
        <v>1780</v>
      </c>
      <c r="J492" s="54" t="s">
        <v>106</v>
      </c>
      <c r="K492" s="54"/>
      <c r="L492" s="54" t="s">
        <v>1781</v>
      </c>
      <c r="M492" s="90">
        <v>900</v>
      </c>
      <c r="N492" s="90">
        <v>450</v>
      </c>
      <c r="O492" s="90">
        <v>400</v>
      </c>
      <c r="P492" s="90">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48">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9" t="s">
        <v>94</v>
      </c>
      <c r="AY492" s="63"/>
      <c r="AZ492" s="64">
        <v>180</v>
      </c>
    </row>
    <row r="493" spans="1:52" s="89" customFormat="1" ht="50.1" customHeight="1" x14ac:dyDescent="0.25">
      <c r="A493" s="51" t="str">
        <f t="shared" si="85"/>
        <v>XL104NT+1</v>
      </c>
      <c r="B493" s="51" t="str">
        <f t="shared" si="86"/>
        <v>XL104NT+2</v>
      </c>
      <c r="C493" s="51" t="str">
        <f t="shared" si="87"/>
        <v>XL104NT+3</v>
      </c>
      <c r="D493" s="51" t="str">
        <f t="shared" si="88"/>
        <v>XL104NT+4</v>
      </c>
      <c r="F493" s="89" t="s">
        <v>94</v>
      </c>
      <c r="G493" s="53">
        <v>104</v>
      </c>
      <c r="H493" s="54" t="s">
        <v>1782</v>
      </c>
      <c r="I493" s="54" t="s">
        <v>1783</v>
      </c>
      <c r="J493" s="54" t="s">
        <v>1784</v>
      </c>
      <c r="K493" s="54"/>
      <c r="L493" s="54" t="s">
        <v>1785</v>
      </c>
      <c r="M493" s="90">
        <v>900</v>
      </c>
      <c r="N493" s="90">
        <v>450</v>
      </c>
      <c r="O493" s="90">
        <v>400</v>
      </c>
      <c r="P493" s="90">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48">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9" t="s">
        <v>94</v>
      </c>
      <c r="AY493" s="63"/>
      <c r="AZ493" s="64">
        <v>180</v>
      </c>
    </row>
    <row r="494" spans="1:52" s="89" customFormat="1" ht="50.1" customHeight="1" x14ac:dyDescent="0.25">
      <c r="A494" s="51" t="str">
        <f t="shared" si="85"/>
        <v>XL105NT+1</v>
      </c>
      <c r="B494" s="51" t="str">
        <f t="shared" si="86"/>
        <v>XL105NT+2</v>
      </c>
      <c r="C494" s="51" t="str">
        <f t="shared" si="87"/>
        <v>XL105NT+3</v>
      </c>
      <c r="D494" s="51" t="str">
        <f t="shared" si="88"/>
        <v>XL105NT+4</v>
      </c>
      <c r="F494" s="89" t="s">
        <v>94</v>
      </c>
      <c r="G494" s="53">
        <v>105</v>
      </c>
      <c r="H494" s="54" t="s">
        <v>1786</v>
      </c>
      <c r="I494" s="54" t="s">
        <v>1787</v>
      </c>
      <c r="J494" s="54" t="s">
        <v>144</v>
      </c>
      <c r="K494" s="54"/>
      <c r="L494" s="54" t="s">
        <v>1513</v>
      </c>
      <c r="M494" s="90">
        <v>900</v>
      </c>
      <c r="N494" s="90">
        <v>450</v>
      </c>
      <c r="O494" s="90">
        <v>400</v>
      </c>
      <c r="P494" s="90">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48">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9" t="s">
        <v>94</v>
      </c>
      <c r="AY494" s="63"/>
      <c r="AZ494" s="64">
        <v>180</v>
      </c>
    </row>
    <row r="495" spans="1:52" s="89" customFormat="1" ht="47.25" x14ac:dyDescent="0.25">
      <c r="A495" s="51" t="str">
        <f t="shared" si="85"/>
        <v>XL106NT+1</v>
      </c>
      <c r="B495" s="51" t="str">
        <f t="shared" si="86"/>
        <v>XL106NT+2</v>
      </c>
      <c r="C495" s="51" t="str">
        <f t="shared" si="87"/>
        <v>XL106NT+3</v>
      </c>
      <c r="D495" s="51" t="str">
        <f t="shared" si="88"/>
        <v>XL106NT+4</v>
      </c>
      <c r="F495" s="89" t="s">
        <v>94</v>
      </c>
      <c r="G495" s="53">
        <v>106</v>
      </c>
      <c r="H495" s="54" t="s">
        <v>1788</v>
      </c>
      <c r="I495" s="54" t="s">
        <v>1789</v>
      </c>
      <c r="J495" s="54" t="s">
        <v>144</v>
      </c>
      <c r="K495" s="54"/>
      <c r="L495" s="54" t="s">
        <v>1790</v>
      </c>
      <c r="M495" s="90">
        <v>900</v>
      </c>
      <c r="N495" s="90">
        <v>450</v>
      </c>
      <c r="O495" s="90">
        <v>400</v>
      </c>
      <c r="P495" s="90">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48">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9" t="s">
        <v>94</v>
      </c>
      <c r="AY495" s="63"/>
      <c r="AZ495" s="64">
        <v>180</v>
      </c>
    </row>
    <row r="496" spans="1:52" s="89" customFormat="1" ht="63" x14ac:dyDescent="0.25">
      <c r="A496" s="51" t="str">
        <f t="shared" si="85"/>
        <v>XL107NT+1</v>
      </c>
      <c r="B496" s="51" t="str">
        <f t="shared" si="86"/>
        <v>XL107NT+2</v>
      </c>
      <c r="C496" s="51" t="str">
        <f t="shared" si="87"/>
        <v>XL107NT+3</v>
      </c>
      <c r="D496" s="51" t="str">
        <f t="shared" si="88"/>
        <v>XL107NT+4</v>
      </c>
      <c r="F496" s="89" t="s">
        <v>94</v>
      </c>
      <c r="G496" s="53">
        <v>107</v>
      </c>
      <c r="H496" s="54" t="s">
        <v>1791</v>
      </c>
      <c r="I496" s="54" t="s">
        <v>1792</v>
      </c>
      <c r="J496" s="54" t="s">
        <v>1793</v>
      </c>
      <c r="K496" s="54"/>
      <c r="L496" s="54" t="s">
        <v>1794</v>
      </c>
      <c r="M496" s="90">
        <v>900</v>
      </c>
      <c r="N496" s="90">
        <v>450</v>
      </c>
      <c r="O496" s="90">
        <v>400</v>
      </c>
      <c r="P496" s="90">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48">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9" t="s">
        <v>94</v>
      </c>
      <c r="AY496" s="63"/>
      <c r="AZ496" s="64">
        <v>180</v>
      </c>
    </row>
    <row r="497" spans="1:52" s="89" customFormat="1" ht="47.25" x14ac:dyDescent="0.25">
      <c r="A497" s="51" t="str">
        <f t="shared" si="85"/>
        <v>XL108NT+1</v>
      </c>
      <c r="B497" s="51" t="str">
        <f t="shared" si="86"/>
        <v>XL108NT+2</v>
      </c>
      <c r="C497" s="51" t="str">
        <f t="shared" si="87"/>
        <v>XL108NT+3</v>
      </c>
      <c r="D497" s="51" t="str">
        <f t="shared" si="88"/>
        <v>XL108NT+4</v>
      </c>
      <c r="F497" s="89" t="s">
        <v>94</v>
      </c>
      <c r="G497" s="53">
        <v>108</v>
      </c>
      <c r="H497" s="54" t="s">
        <v>1795</v>
      </c>
      <c r="I497" s="54" t="s">
        <v>1796</v>
      </c>
      <c r="J497" s="54" t="s">
        <v>144</v>
      </c>
      <c r="K497" s="54"/>
      <c r="L497" s="54" t="s">
        <v>1797</v>
      </c>
      <c r="M497" s="90">
        <v>900</v>
      </c>
      <c r="N497" s="90">
        <v>450</v>
      </c>
      <c r="O497" s="90">
        <v>400</v>
      </c>
      <c r="P497" s="90">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48">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9" t="s">
        <v>94</v>
      </c>
      <c r="AY497" s="63"/>
      <c r="AZ497" s="64">
        <v>180</v>
      </c>
    </row>
    <row r="498" spans="1:52" s="89" customFormat="1" ht="63" x14ac:dyDescent="0.25">
      <c r="A498" s="51" t="str">
        <f t="shared" si="85"/>
        <v>XL109NT+1</v>
      </c>
      <c r="B498" s="51" t="str">
        <f t="shared" si="86"/>
        <v>XL109NT+2</v>
      </c>
      <c r="C498" s="51" t="str">
        <f t="shared" si="87"/>
        <v>XL109NT+3</v>
      </c>
      <c r="D498" s="51" t="str">
        <f t="shared" si="88"/>
        <v>XL109NT+4</v>
      </c>
      <c r="F498" s="89" t="s">
        <v>94</v>
      </c>
      <c r="G498" s="53">
        <v>109</v>
      </c>
      <c r="H498" s="54" t="s">
        <v>1798</v>
      </c>
      <c r="I498" s="54" t="s">
        <v>1799</v>
      </c>
      <c r="J498" s="54" t="s">
        <v>144</v>
      </c>
      <c r="K498" s="54"/>
      <c r="L498" s="54" t="s">
        <v>1800</v>
      </c>
      <c r="M498" s="90">
        <v>900</v>
      </c>
      <c r="N498" s="90">
        <v>450</v>
      </c>
      <c r="O498" s="90">
        <v>400</v>
      </c>
      <c r="P498" s="90">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48">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9" t="s">
        <v>94</v>
      </c>
      <c r="AY498" s="63"/>
      <c r="AZ498" s="64"/>
    </row>
    <row r="499" spans="1:52" s="89" customFormat="1" ht="63" x14ac:dyDescent="0.25">
      <c r="A499" s="51" t="str">
        <f t="shared" si="85"/>
        <v>XL110NT+1</v>
      </c>
      <c r="B499" s="51" t="str">
        <f t="shared" si="86"/>
        <v>XL110NT+2</v>
      </c>
      <c r="C499" s="51" t="str">
        <f t="shared" si="87"/>
        <v>XL110NT+3</v>
      </c>
      <c r="D499" s="51" t="str">
        <f t="shared" si="88"/>
        <v>XL110NT+4</v>
      </c>
      <c r="F499" s="89" t="s">
        <v>94</v>
      </c>
      <c r="G499" s="53">
        <v>110</v>
      </c>
      <c r="H499" s="54" t="s">
        <v>1801</v>
      </c>
      <c r="I499" s="54" t="s">
        <v>1802</v>
      </c>
      <c r="J499" s="54" t="s">
        <v>144</v>
      </c>
      <c r="K499" s="54"/>
      <c r="L499" s="54" t="s">
        <v>1803</v>
      </c>
      <c r="M499" s="90">
        <v>900</v>
      </c>
      <c r="N499" s="90">
        <v>450</v>
      </c>
      <c r="O499" s="90">
        <v>400</v>
      </c>
      <c r="P499" s="90">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48">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9" t="s">
        <v>94</v>
      </c>
      <c r="AY499" s="63"/>
      <c r="AZ499" s="64">
        <v>240</v>
      </c>
    </row>
    <row r="500" spans="1:52" s="89" customFormat="1" ht="27.75" customHeight="1" x14ac:dyDescent="0.25">
      <c r="A500" s="51" t="str">
        <f t="shared" si="85"/>
        <v>XL111NT+1</v>
      </c>
      <c r="B500" s="51" t="str">
        <f t="shared" si="86"/>
        <v>XL111NT+2</v>
      </c>
      <c r="C500" s="51" t="str">
        <f t="shared" si="87"/>
        <v>XL111NT+3</v>
      </c>
      <c r="D500" s="51" t="str">
        <f t="shared" si="88"/>
        <v>XL111NT+4</v>
      </c>
      <c r="F500" s="89" t="s">
        <v>94</v>
      </c>
      <c r="G500" s="53">
        <v>111</v>
      </c>
      <c r="H500" s="54" t="s">
        <v>1804</v>
      </c>
      <c r="I500" s="54" t="s">
        <v>1805</v>
      </c>
      <c r="J500" s="54" t="s">
        <v>144</v>
      </c>
      <c r="K500" s="54"/>
      <c r="L500" s="54" t="s">
        <v>1806</v>
      </c>
      <c r="M500" s="90">
        <v>900</v>
      </c>
      <c r="N500" s="90">
        <v>450</v>
      </c>
      <c r="O500" s="90">
        <v>400</v>
      </c>
      <c r="P500" s="90">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48">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9" t="s">
        <v>94</v>
      </c>
      <c r="AY500" s="63"/>
      <c r="AZ500" s="64">
        <v>180</v>
      </c>
    </row>
    <row r="501" spans="1:52" s="89" customFormat="1" ht="50.1" customHeight="1" x14ac:dyDescent="0.25">
      <c r="A501" s="51" t="str">
        <f t="shared" si="85"/>
        <v>XL112NT+1</v>
      </c>
      <c r="B501" s="51" t="str">
        <f t="shared" si="86"/>
        <v>XL112NT+2</v>
      </c>
      <c r="C501" s="51" t="str">
        <f t="shared" si="87"/>
        <v>XL112NT+3</v>
      </c>
      <c r="D501" s="51" t="str">
        <f t="shared" si="88"/>
        <v>XL112NT+4</v>
      </c>
      <c r="F501" s="89" t="s">
        <v>94</v>
      </c>
      <c r="G501" s="53">
        <v>112</v>
      </c>
      <c r="H501" s="54" t="s">
        <v>1807</v>
      </c>
      <c r="I501" s="54" t="s">
        <v>1808</v>
      </c>
      <c r="J501" s="54" t="s">
        <v>144</v>
      </c>
      <c r="K501" s="54"/>
      <c r="L501" s="54" t="s">
        <v>1809</v>
      </c>
      <c r="M501" s="90">
        <v>900</v>
      </c>
      <c r="N501" s="90">
        <v>450</v>
      </c>
      <c r="O501" s="90">
        <v>400</v>
      </c>
      <c r="P501" s="90">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48">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9" t="s">
        <v>94</v>
      </c>
      <c r="AY501" s="63"/>
      <c r="AZ501" s="64">
        <v>180</v>
      </c>
    </row>
    <row r="502" spans="1:52" s="89" customFormat="1" ht="50.1" customHeight="1" x14ac:dyDescent="0.25">
      <c r="A502" s="51" t="str">
        <f t="shared" si="85"/>
        <v>XL113NT+1</v>
      </c>
      <c r="B502" s="51" t="str">
        <f t="shared" si="86"/>
        <v>XL113NT+2</v>
      </c>
      <c r="C502" s="51" t="str">
        <f t="shared" si="87"/>
        <v>XL113NT+3</v>
      </c>
      <c r="D502" s="51" t="str">
        <f t="shared" si="88"/>
        <v>XL113NT+4</v>
      </c>
      <c r="F502" s="89" t="s">
        <v>94</v>
      </c>
      <c r="G502" s="53">
        <v>113</v>
      </c>
      <c r="H502" s="54" t="s">
        <v>1810</v>
      </c>
      <c r="I502" s="54" t="s">
        <v>1811</v>
      </c>
      <c r="J502" s="54" t="s">
        <v>144</v>
      </c>
      <c r="K502" s="54"/>
      <c r="L502" s="54" t="s">
        <v>1812</v>
      </c>
      <c r="M502" s="90">
        <v>900</v>
      </c>
      <c r="N502" s="90">
        <v>450</v>
      </c>
      <c r="O502" s="90">
        <v>400</v>
      </c>
      <c r="P502" s="90">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48">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9" t="s">
        <v>94</v>
      </c>
      <c r="AY502" s="63"/>
      <c r="AZ502" s="64">
        <v>180</v>
      </c>
    </row>
    <row r="503" spans="1:52" s="89" customFormat="1" ht="50.1" customHeight="1" x14ac:dyDescent="0.25">
      <c r="A503" s="51" t="str">
        <f t="shared" si="85"/>
        <v>XL114NT+1</v>
      </c>
      <c r="B503" s="51" t="str">
        <f t="shared" si="86"/>
        <v>XL114NT+2</v>
      </c>
      <c r="C503" s="51" t="str">
        <f t="shared" si="87"/>
        <v>XL114NT+3</v>
      </c>
      <c r="D503" s="51" t="str">
        <f t="shared" si="88"/>
        <v>XL114NT+4</v>
      </c>
      <c r="F503" s="89" t="s">
        <v>94</v>
      </c>
      <c r="G503" s="53">
        <v>114</v>
      </c>
      <c r="H503" s="54" t="s">
        <v>1813</v>
      </c>
      <c r="I503" s="54" t="s">
        <v>1814</v>
      </c>
      <c r="J503" s="54" t="s">
        <v>144</v>
      </c>
      <c r="K503" s="54"/>
      <c r="L503" s="54" t="s">
        <v>1815</v>
      </c>
      <c r="M503" s="90">
        <v>900</v>
      </c>
      <c r="N503" s="90">
        <v>450</v>
      </c>
      <c r="O503" s="90">
        <v>400</v>
      </c>
      <c r="P503" s="90">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48">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9" t="s">
        <v>94</v>
      </c>
      <c r="AY503" s="63"/>
      <c r="AZ503" s="64">
        <v>180</v>
      </c>
    </row>
    <row r="504" spans="1:52" s="89" customFormat="1" ht="50.1" customHeight="1" x14ac:dyDescent="0.25">
      <c r="A504" s="51" t="str">
        <f t="shared" si="85"/>
        <v>XL115NT+1</v>
      </c>
      <c r="B504" s="51" t="str">
        <f t="shared" si="86"/>
        <v>XL115NT+2</v>
      </c>
      <c r="C504" s="51" t="str">
        <f t="shared" si="87"/>
        <v>XL115NT+3</v>
      </c>
      <c r="D504" s="51" t="str">
        <f t="shared" si="88"/>
        <v>XL115NT+4</v>
      </c>
      <c r="F504" s="89" t="s">
        <v>94</v>
      </c>
      <c r="G504" s="53">
        <v>115</v>
      </c>
      <c r="H504" s="54" t="s">
        <v>1816</v>
      </c>
      <c r="I504" s="54" t="s">
        <v>1817</v>
      </c>
      <c r="J504" s="54" t="s">
        <v>144</v>
      </c>
      <c r="K504" s="54"/>
      <c r="L504" s="54" t="s">
        <v>1818</v>
      </c>
      <c r="M504" s="91"/>
      <c r="N504" s="90"/>
      <c r="O504" s="90"/>
      <c r="P504" s="90"/>
      <c r="Q504" s="55"/>
      <c r="R504" s="55"/>
      <c r="S504" s="55"/>
      <c r="T504" s="55"/>
      <c r="U504" s="56"/>
      <c r="V504" s="57"/>
      <c r="W504" s="57"/>
      <c r="X504" s="57"/>
      <c r="Y504" s="57"/>
      <c r="Z504" s="58"/>
      <c r="AA504" s="58"/>
      <c r="AB504" s="58"/>
      <c r="AC504" s="58"/>
      <c r="AD504" s="57"/>
      <c r="AE504" s="57"/>
      <c r="AF504" s="57"/>
      <c r="AG504" s="57"/>
      <c r="AH504" s="59"/>
      <c r="AI504" s="59"/>
      <c r="AJ504" s="59"/>
      <c r="AK504" s="59"/>
      <c r="AL504" s="148"/>
      <c r="AM504" s="60"/>
      <c r="AN504" s="60"/>
      <c r="AO504" s="57">
        <f t="shared" si="84"/>
        <v>0</v>
      </c>
      <c r="AP504" s="57">
        <f t="shared" si="84"/>
        <v>0</v>
      </c>
      <c r="AQ504" s="57">
        <f t="shared" si="84"/>
        <v>0</v>
      </c>
      <c r="AR504" s="57">
        <f t="shared" si="83"/>
        <v>0</v>
      </c>
      <c r="AS504" s="57"/>
      <c r="AT504" s="57"/>
      <c r="AU504" s="57"/>
      <c r="AV504" s="57"/>
      <c r="AW504" s="62"/>
      <c r="AX504" s="89" t="s">
        <v>94</v>
      </c>
      <c r="AY504" s="63"/>
      <c r="AZ504" s="64">
        <v>180</v>
      </c>
    </row>
    <row r="505" spans="1:52" s="89" customFormat="1" ht="47.25" x14ac:dyDescent="0.25">
      <c r="A505" s="51" t="str">
        <f t="shared" si="85"/>
        <v>XL115NT_D1+1</v>
      </c>
      <c r="B505" s="51" t="str">
        <f t="shared" si="86"/>
        <v>XL115NT_D1+2</v>
      </c>
      <c r="C505" s="51" t="str">
        <f t="shared" si="87"/>
        <v>XL115NT_D1+3</v>
      </c>
      <c r="D505" s="51" t="str">
        <f t="shared" si="88"/>
        <v>XL115NT_D1+4</v>
      </c>
      <c r="F505" s="89" t="s">
        <v>94</v>
      </c>
      <c r="G505" s="41"/>
      <c r="H505" s="54" t="s">
        <v>148</v>
      </c>
      <c r="I505" s="54" t="s">
        <v>1819</v>
      </c>
      <c r="J505" s="54" t="s">
        <v>1820</v>
      </c>
      <c r="K505" s="54"/>
      <c r="L505" s="54" t="s">
        <v>1815</v>
      </c>
      <c r="M505" s="90">
        <v>1300</v>
      </c>
      <c r="N505" s="90">
        <v>600</v>
      </c>
      <c r="O505" s="90">
        <v>500</v>
      </c>
      <c r="P505" s="90">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48">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9" t="s">
        <v>94</v>
      </c>
      <c r="AY505" s="63"/>
      <c r="AZ505" s="64">
        <v>180</v>
      </c>
    </row>
    <row r="506" spans="1:52" s="89" customFormat="1" ht="63" x14ac:dyDescent="0.25">
      <c r="A506" s="51" t="str">
        <f t="shared" si="85"/>
        <v>XL115NT_D2+1</v>
      </c>
      <c r="B506" s="51" t="str">
        <f t="shared" si="86"/>
        <v>XL115NT_D2+2</v>
      </c>
      <c r="C506" s="51" t="str">
        <f t="shared" si="87"/>
        <v>XL115NT_D2+3</v>
      </c>
      <c r="D506" s="51" t="str">
        <f t="shared" si="88"/>
        <v>XL115NT_D2+4</v>
      </c>
      <c r="F506" s="89" t="s">
        <v>94</v>
      </c>
      <c r="G506" s="41"/>
      <c r="H506" s="54" t="s">
        <v>149</v>
      </c>
      <c r="I506" s="54" t="s">
        <v>1821</v>
      </c>
      <c r="J506" s="54" t="s">
        <v>1822</v>
      </c>
      <c r="K506" s="54"/>
      <c r="L506" s="54" t="s">
        <v>1823</v>
      </c>
      <c r="M506" s="90">
        <v>800</v>
      </c>
      <c r="N506" s="90">
        <v>400</v>
      </c>
      <c r="O506" s="90">
        <v>350</v>
      </c>
      <c r="P506" s="90">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48">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9" t="s">
        <v>94</v>
      </c>
      <c r="AY506" s="63"/>
      <c r="AZ506" s="64">
        <v>180</v>
      </c>
    </row>
    <row r="507" spans="1:52" s="89" customFormat="1" ht="50.1" customHeight="1" x14ac:dyDescent="0.25">
      <c r="A507" s="51" t="str">
        <f t="shared" si="85"/>
        <v>XL117NT+1</v>
      </c>
      <c r="B507" s="51" t="str">
        <f t="shared" si="86"/>
        <v>XL117NT+2</v>
      </c>
      <c r="C507" s="51" t="str">
        <f t="shared" si="87"/>
        <v>XL117NT+3</v>
      </c>
      <c r="D507" s="51" t="str">
        <f t="shared" si="88"/>
        <v>XL117NT+4</v>
      </c>
      <c r="F507" s="89" t="s">
        <v>94</v>
      </c>
      <c r="G507" s="53">
        <v>117</v>
      </c>
      <c r="H507" s="54" t="s">
        <v>1824</v>
      </c>
      <c r="I507" s="54" t="s">
        <v>1825</v>
      </c>
      <c r="J507" s="54" t="s">
        <v>96</v>
      </c>
      <c r="K507" s="54"/>
      <c r="L507" s="54" t="s">
        <v>1826</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48">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9" t="s">
        <v>94</v>
      </c>
      <c r="AY507" s="63"/>
      <c r="AZ507" s="64">
        <v>180</v>
      </c>
    </row>
    <row r="508" spans="1:52" s="89" customFormat="1" ht="50.1" customHeight="1" x14ac:dyDescent="0.25">
      <c r="A508" s="51" t="str">
        <f t="shared" si="85"/>
        <v>XL118NT+1</v>
      </c>
      <c r="B508" s="51" t="str">
        <f t="shared" si="86"/>
        <v>XL118NT+2</v>
      </c>
      <c r="C508" s="51" t="str">
        <f t="shared" si="87"/>
        <v>XL118NT+3</v>
      </c>
      <c r="D508" s="51" t="str">
        <f t="shared" si="88"/>
        <v>XL118NT+4</v>
      </c>
      <c r="F508" s="89" t="s">
        <v>94</v>
      </c>
      <c r="G508" s="53">
        <v>118</v>
      </c>
      <c r="H508" s="54" t="s">
        <v>1827</v>
      </c>
      <c r="I508" s="54" t="s">
        <v>1828</v>
      </c>
      <c r="J508" s="54" t="s">
        <v>96</v>
      </c>
      <c r="K508" s="54"/>
      <c r="L508" s="54" t="s">
        <v>1829</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48">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9" t="s">
        <v>94</v>
      </c>
      <c r="AY508" s="63"/>
      <c r="AZ508" s="64">
        <v>180</v>
      </c>
    </row>
    <row r="509" spans="1:52" s="89" customFormat="1" ht="66" customHeight="1" x14ac:dyDescent="0.25">
      <c r="A509" s="51" t="str">
        <f t="shared" si="85"/>
        <v>XL119NT+1</v>
      </c>
      <c r="B509" s="51" t="str">
        <f t="shared" si="86"/>
        <v>XL119NT+2</v>
      </c>
      <c r="C509" s="51" t="str">
        <f t="shared" si="87"/>
        <v>XL119NT+3</v>
      </c>
      <c r="D509" s="51" t="str">
        <f t="shared" si="88"/>
        <v>XL119NT+4</v>
      </c>
      <c r="F509" s="89" t="s">
        <v>94</v>
      </c>
      <c r="G509" s="53">
        <v>119</v>
      </c>
      <c r="H509" s="54" t="s">
        <v>1830</v>
      </c>
      <c r="I509" s="54" t="s">
        <v>1831</v>
      </c>
      <c r="J509" s="54" t="s">
        <v>96</v>
      </c>
      <c r="K509" s="54"/>
      <c r="L509" s="54" t="s">
        <v>1832</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48">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9" t="s">
        <v>94</v>
      </c>
      <c r="AY509" s="63"/>
      <c r="AZ509" s="64"/>
    </row>
    <row r="510" spans="1:52" s="89" customFormat="1" ht="47.25" x14ac:dyDescent="0.25">
      <c r="A510" s="51" t="str">
        <f t="shared" si="85"/>
        <v>XL120NT+1</v>
      </c>
      <c r="B510" s="51" t="str">
        <f t="shared" si="86"/>
        <v>XL120NT+2</v>
      </c>
      <c r="C510" s="51" t="str">
        <f t="shared" si="87"/>
        <v>XL120NT+3</v>
      </c>
      <c r="D510" s="51" t="str">
        <f t="shared" si="88"/>
        <v>XL120NT+4</v>
      </c>
      <c r="F510" s="89" t="s">
        <v>94</v>
      </c>
      <c r="G510" s="53">
        <v>120</v>
      </c>
      <c r="H510" s="54" t="s">
        <v>1833</v>
      </c>
      <c r="I510" s="54" t="s">
        <v>1834</v>
      </c>
      <c r="J510" s="54" t="s">
        <v>96</v>
      </c>
      <c r="K510" s="54"/>
      <c r="L510" s="54" t="s">
        <v>1835</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48">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9" t="s">
        <v>94</v>
      </c>
      <c r="AY510" s="63"/>
      <c r="AZ510" s="64">
        <v>240</v>
      </c>
    </row>
    <row r="511" spans="1:52" s="89" customFormat="1" ht="20.100000000000001" customHeight="1" x14ac:dyDescent="0.25">
      <c r="A511" s="51" t="str">
        <f t="shared" si="85"/>
        <v>XL121NT2+1</v>
      </c>
      <c r="B511" s="51" t="str">
        <f t="shared" si="86"/>
        <v>XL121NT2+2</v>
      </c>
      <c r="C511" s="51" t="str">
        <f t="shared" si="87"/>
        <v>XL121NT2+3</v>
      </c>
      <c r="D511" s="51" t="str">
        <f t="shared" si="88"/>
        <v>XL121NT2+4</v>
      </c>
      <c r="F511" s="89" t="s">
        <v>94</v>
      </c>
      <c r="G511" s="53">
        <v>121</v>
      </c>
      <c r="H511" s="54" t="s">
        <v>1836</v>
      </c>
      <c r="I511" s="54" t="s">
        <v>1837</v>
      </c>
      <c r="J511" s="54" t="s">
        <v>96</v>
      </c>
      <c r="K511" s="54"/>
      <c r="L511" s="54" t="s">
        <v>1838</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48">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9" t="s">
        <v>94</v>
      </c>
      <c r="AY511" s="63"/>
      <c r="AZ511" s="64">
        <v>180</v>
      </c>
    </row>
    <row r="512" spans="1:52" s="89" customFormat="1" ht="50.1" customHeight="1" x14ac:dyDescent="0.25">
      <c r="A512" s="51" t="str">
        <f t="shared" si="85"/>
        <v>XL122NT+1</v>
      </c>
      <c r="B512" s="51" t="str">
        <f t="shared" si="86"/>
        <v>XL122NT+2</v>
      </c>
      <c r="C512" s="51" t="str">
        <f t="shared" si="87"/>
        <v>XL122NT+3</v>
      </c>
      <c r="D512" s="51" t="str">
        <f t="shared" si="88"/>
        <v>XL122NT+4</v>
      </c>
      <c r="F512" s="89" t="s">
        <v>94</v>
      </c>
      <c r="G512" s="53">
        <v>122</v>
      </c>
      <c r="H512" s="54" t="s">
        <v>1839</v>
      </c>
      <c r="I512" s="54" t="s">
        <v>1840</v>
      </c>
      <c r="J512" s="54" t="s">
        <v>96</v>
      </c>
      <c r="K512" s="54"/>
      <c r="L512" s="54" t="s">
        <v>1841</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48">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9" t="s">
        <v>94</v>
      </c>
      <c r="AY512" s="63"/>
      <c r="AZ512" s="64"/>
    </row>
    <row r="513" spans="1:52" s="89" customFormat="1" ht="63" x14ac:dyDescent="0.25">
      <c r="A513" s="51" t="str">
        <f t="shared" si="85"/>
        <v>XL123NT+1</v>
      </c>
      <c r="B513" s="51" t="str">
        <f t="shared" si="86"/>
        <v>XL123NT+2</v>
      </c>
      <c r="C513" s="51" t="str">
        <f t="shared" si="87"/>
        <v>XL123NT+3</v>
      </c>
      <c r="D513" s="51" t="str">
        <f t="shared" si="88"/>
        <v>XL123NT+4</v>
      </c>
      <c r="F513" s="89" t="s">
        <v>94</v>
      </c>
      <c r="G513" s="53">
        <v>123</v>
      </c>
      <c r="H513" s="54" t="s">
        <v>1842</v>
      </c>
      <c r="I513" s="54" t="s">
        <v>1843</v>
      </c>
      <c r="J513" s="54" t="s">
        <v>96</v>
      </c>
      <c r="K513" s="54"/>
      <c r="L513" s="54" t="s">
        <v>1844</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48">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9" t="s">
        <v>94</v>
      </c>
      <c r="AY513" s="63"/>
      <c r="AZ513" s="64">
        <v>150</v>
      </c>
    </row>
    <row r="514" spans="1:52" s="89" customFormat="1" ht="39.950000000000003" customHeight="1" x14ac:dyDescent="0.25">
      <c r="A514" s="51" t="str">
        <f t="shared" si="85"/>
        <v>XL124NT+1</v>
      </c>
      <c r="B514" s="51" t="str">
        <f t="shared" si="86"/>
        <v>XL124NT+2</v>
      </c>
      <c r="C514" s="51" t="str">
        <f t="shared" si="87"/>
        <v>XL124NT+3</v>
      </c>
      <c r="D514" s="51" t="str">
        <f t="shared" si="88"/>
        <v>XL124NT+4</v>
      </c>
      <c r="F514" s="89" t="s">
        <v>94</v>
      </c>
      <c r="G514" s="53">
        <v>124</v>
      </c>
      <c r="H514" s="54" t="s">
        <v>95</v>
      </c>
      <c r="I514" s="54" t="s">
        <v>1845</v>
      </c>
      <c r="J514" s="54" t="s">
        <v>96</v>
      </c>
      <c r="K514" s="54"/>
      <c r="L514" s="54" t="s">
        <v>1846</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48">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9" t="s">
        <v>94</v>
      </c>
      <c r="AY514" s="63"/>
      <c r="AZ514" s="64">
        <v>120</v>
      </c>
    </row>
    <row r="515" spans="1:52" s="89" customFormat="1" ht="39.950000000000003" customHeight="1" x14ac:dyDescent="0.25">
      <c r="A515" s="51" t="str">
        <f t="shared" si="85"/>
        <v>XL125NT+1</v>
      </c>
      <c r="B515" s="51" t="str">
        <f t="shared" si="86"/>
        <v>XL125NT+2</v>
      </c>
      <c r="C515" s="51" t="str">
        <f t="shared" si="87"/>
        <v>XL125NT+3</v>
      </c>
      <c r="D515" s="51" t="str">
        <f t="shared" si="88"/>
        <v>XL125NT+4</v>
      </c>
      <c r="F515" s="89" t="s">
        <v>94</v>
      </c>
      <c r="G515" s="53">
        <v>125</v>
      </c>
      <c r="H515" s="54" t="s">
        <v>1847</v>
      </c>
      <c r="I515" s="54" t="s">
        <v>1848</v>
      </c>
      <c r="J515" s="54" t="s">
        <v>96</v>
      </c>
      <c r="K515" s="54"/>
      <c r="L515" s="54" t="s">
        <v>1849</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48"/>
      <c r="AM515" s="60"/>
      <c r="AN515" s="60"/>
      <c r="AO515" s="57">
        <f t="shared" si="84"/>
        <v>0</v>
      </c>
      <c r="AP515" s="57">
        <f t="shared" si="84"/>
        <v>0</v>
      </c>
      <c r="AQ515" s="57">
        <f t="shared" si="84"/>
        <v>0</v>
      </c>
      <c r="AR515" s="57">
        <f t="shared" si="83"/>
        <v>0</v>
      </c>
      <c r="AS515" s="57"/>
      <c r="AT515" s="57"/>
      <c r="AU515" s="57"/>
      <c r="AV515" s="57"/>
      <c r="AW515" s="62"/>
      <c r="AX515" s="89" t="s">
        <v>94</v>
      </c>
      <c r="AY515" s="63"/>
      <c r="AZ515" s="64"/>
    </row>
    <row r="516" spans="1:52" s="89" customFormat="1" ht="39.75" customHeight="1" x14ac:dyDescent="0.25">
      <c r="A516" s="51" t="str">
        <f t="shared" si="85"/>
        <v>XL125NT_D1+1</v>
      </c>
      <c r="B516" s="51" t="str">
        <f t="shared" si="86"/>
        <v>XL125NT_D1+2</v>
      </c>
      <c r="C516" s="51" t="str">
        <f t="shared" si="87"/>
        <v>XL125NT_D1+3</v>
      </c>
      <c r="D516" s="51" t="str">
        <f t="shared" si="88"/>
        <v>XL125NT_D1+4</v>
      </c>
      <c r="F516" s="89" t="s">
        <v>94</v>
      </c>
      <c r="G516" s="41"/>
      <c r="H516" s="54" t="s">
        <v>1850</v>
      </c>
      <c r="I516" s="54" t="s">
        <v>1851</v>
      </c>
      <c r="J516" s="54" t="s">
        <v>1852</v>
      </c>
      <c r="K516" s="54"/>
      <c r="L516" s="54" t="s">
        <v>1846</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48">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9" t="s">
        <v>94</v>
      </c>
      <c r="AY516" s="63"/>
      <c r="AZ516" s="64">
        <v>150</v>
      </c>
    </row>
    <row r="517" spans="1:52" s="89" customFormat="1" ht="39.950000000000003" customHeight="1" x14ac:dyDescent="0.25">
      <c r="A517" s="51" t="str">
        <f t="shared" si="85"/>
        <v>XL125NT_D2+1</v>
      </c>
      <c r="B517" s="51" t="str">
        <f t="shared" si="86"/>
        <v>XL125NT_D2+2</v>
      </c>
      <c r="C517" s="51" t="str">
        <f t="shared" si="87"/>
        <v>XL125NT_D2+3</v>
      </c>
      <c r="D517" s="51" t="str">
        <f t="shared" si="88"/>
        <v>XL125NT_D2+4</v>
      </c>
      <c r="F517" s="89" t="s">
        <v>94</v>
      </c>
      <c r="G517" s="41"/>
      <c r="H517" s="54" t="s">
        <v>1853</v>
      </c>
      <c r="I517" s="54" t="s">
        <v>1854</v>
      </c>
      <c r="J517" s="54" t="s">
        <v>106</v>
      </c>
      <c r="K517" s="54"/>
      <c r="L517" s="54" t="s">
        <v>1855</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48">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9" t="s">
        <v>94</v>
      </c>
      <c r="AY517" s="63"/>
      <c r="AZ517" s="64">
        <v>120</v>
      </c>
    </row>
    <row r="518" spans="1:52" s="89" customFormat="1" ht="39.950000000000003" customHeight="1" x14ac:dyDescent="0.25">
      <c r="A518" s="51" t="str">
        <f t="shared" si="85"/>
        <v>XL126NT2+1</v>
      </c>
      <c r="B518" s="51" t="str">
        <f t="shared" si="86"/>
        <v>XL126NT2+2</v>
      </c>
      <c r="C518" s="51" t="str">
        <f t="shared" si="87"/>
        <v>XL126NT2+3</v>
      </c>
      <c r="D518" s="51" t="str">
        <f t="shared" si="88"/>
        <v>XL126NT2+4</v>
      </c>
      <c r="F518" s="89" t="s">
        <v>94</v>
      </c>
      <c r="G518" s="53">
        <v>126</v>
      </c>
      <c r="H518" s="54" t="s">
        <v>1856</v>
      </c>
      <c r="I518" s="54" t="s">
        <v>1857</v>
      </c>
      <c r="J518" s="54" t="s">
        <v>106</v>
      </c>
      <c r="K518" s="54"/>
      <c r="L518" s="54" t="s">
        <v>1858</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48"/>
      <c r="AM518" s="60"/>
      <c r="AN518" s="60"/>
      <c r="AO518" s="57">
        <f t="shared" si="84"/>
        <v>0</v>
      </c>
      <c r="AP518" s="57">
        <f t="shared" si="84"/>
        <v>0</v>
      </c>
      <c r="AQ518" s="57">
        <f t="shared" si="84"/>
        <v>0</v>
      </c>
      <c r="AR518" s="57">
        <f t="shared" si="83"/>
        <v>0</v>
      </c>
      <c r="AS518" s="57"/>
      <c r="AT518" s="57"/>
      <c r="AU518" s="57"/>
      <c r="AV518" s="57"/>
      <c r="AW518" s="62"/>
      <c r="AX518" s="89" t="s">
        <v>94</v>
      </c>
      <c r="AY518" s="63"/>
      <c r="AZ518" s="64"/>
    </row>
    <row r="519" spans="1:52" s="89" customFormat="1" ht="47.25" x14ac:dyDescent="0.25">
      <c r="A519" s="51" t="str">
        <f t="shared" si="85"/>
        <v>XL126NT2_D1+1</v>
      </c>
      <c r="B519" s="51" t="str">
        <f t="shared" si="86"/>
        <v>XL126NT2_D1+2</v>
      </c>
      <c r="C519" s="51" t="str">
        <f t="shared" si="87"/>
        <v>XL126NT2_D1+3</v>
      </c>
      <c r="D519" s="51" t="str">
        <f t="shared" si="88"/>
        <v>XL126NT2_D1+4</v>
      </c>
      <c r="F519" s="89" t="s">
        <v>94</v>
      </c>
      <c r="G519" s="87"/>
      <c r="H519" s="54" t="s">
        <v>1859</v>
      </c>
      <c r="I519" s="54" t="s">
        <v>1860</v>
      </c>
      <c r="J519" s="54" t="s">
        <v>1861</v>
      </c>
      <c r="K519" s="54"/>
      <c r="L519" s="54" t="s">
        <v>1855</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48">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9" t="s">
        <v>94</v>
      </c>
      <c r="AY519" s="63"/>
      <c r="AZ519" s="64">
        <v>150</v>
      </c>
    </row>
    <row r="520" spans="1:52" s="89" customFormat="1" ht="39.950000000000003" customHeight="1" x14ac:dyDescent="0.25">
      <c r="A520" s="51" t="str">
        <f t="shared" si="85"/>
        <v>XL126NT2_D2+1</v>
      </c>
      <c r="B520" s="51" t="str">
        <f t="shared" si="86"/>
        <v>XL126NT2_D2+2</v>
      </c>
      <c r="C520" s="51" t="str">
        <f t="shared" si="87"/>
        <v>XL126NT2_D2+3</v>
      </c>
      <c r="D520" s="51" t="str">
        <f t="shared" si="88"/>
        <v>XL126NT2_D2+4</v>
      </c>
      <c r="F520" s="89" t="s">
        <v>94</v>
      </c>
      <c r="G520" s="87"/>
      <c r="H520" s="54" t="s">
        <v>1862</v>
      </c>
      <c r="I520" s="54" t="s">
        <v>1863</v>
      </c>
      <c r="J520" s="54" t="s">
        <v>106</v>
      </c>
      <c r="K520" s="54"/>
      <c r="L520" s="54" t="s">
        <v>1411</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48">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9" t="s">
        <v>94</v>
      </c>
      <c r="AY520" s="63"/>
      <c r="AZ520" s="64">
        <v>120</v>
      </c>
    </row>
    <row r="521" spans="1:52" s="89" customFormat="1" ht="66" customHeight="1" x14ac:dyDescent="0.25">
      <c r="A521" s="51" t="str">
        <f t="shared" si="85"/>
        <v>XL127NT2+1</v>
      </c>
      <c r="B521" s="51" t="str">
        <f t="shared" si="86"/>
        <v>XL127NT2+2</v>
      </c>
      <c r="C521" s="51" t="str">
        <f t="shared" si="87"/>
        <v>XL127NT2+3</v>
      </c>
      <c r="D521" s="51" t="str">
        <f t="shared" si="88"/>
        <v>XL127NT2+4</v>
      </c>
      <c r="F521" s="89" t="s">
        <v>94</v>
      </c>
      <c r="G521" s="53">
        <v>127</v>
      </c>
      <c r="H521" s="54" t="s">
        <v>1864</v>
      </c>
      <c r="I521" s="54" t="s">
        <v>1766</v>
      </c>
      <c r="J521" s="54" t="s">
        <v>106</v>
      </c>
      <c r="K521" s="54"/>
      <c r="L521" s="54" t="s">
        <v>1865</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48"/>
      <c r="AM521" s="60"/>
      <c r="AN521" s="60"/>
      <c r="AO521" s="57">
        <f t="shared" si="84"/>
        <v>0</v>
      </c>
      <c r="AP521" s="57">
        <f t="shared" si="84"/>
        <v>0</v>
      </c>
      <c r="AQ521" s="57">
        <f t="shared" si="84"/>
        <v>0</v>
      </c>
      <c r="AR521" s="57">
        <f t="shared" si="83"/>
        <v>0</v>
      </c>
      <c r="AS521" s="57"/>
      <c r="AT521" s="57"/>
      <c r="AU521" s="57"/>
      <c r="AV521" s="57"/>
      <c r="AW521" s="62"/>
      <c r="AX521" s="89" t="s">
        <v>94</v>
      </c>
      <c r="AY521" s="63"/>
      <c r="AZ521" s="64"/>
    </row>
    <row r="522" spans="1:52" s="89" customFormat="1" ht="47.25" x14ac:dyDescent="0.25">
      <c r="A522" s="51" t="str">
        <f t="shared" si="85"/>
        <v>XL127NT2_D1+1</v>
      </c>
      <c r="B522" s="51" t="str">
        <f t="shared" si="86"/>
        <v>XL127NT2_D1+2</v>
      </c>
      <c r="C522" s="51" t="str">
        <f t="shared" si="87"/>
        <v>XL127NT2_D1+3</v>
      </c>
      <c r="D522" s="51" t="str">
        <f t="shared" si="88"/>
        <v>XL127NT2_D1+4</v>
      </c>
      <c r="F522" s="89" t="s">
        <v>94</v>
      </c>
      <c r="G522" s="87"/>
      <c r="H522" s="54" t="s">
        <v>1866</v>
      </c>
      <c r="I522" s="54" t="s">
        <v>1867</v>
      </c>
      <c r="J522" s="54" t="s">
        <v>1868</v>
      </c>
      <c r="K522" s="54"/>
      <c r="L522" s="54" t="s">
        <v>1411</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48">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9" t="s">
        <v>94</v>
      </c>
      <c r="AY522" s="63"/>
      <c r="AZ522" s="64">
        <v>150</v>
      </c>
    </row>
    <row r="523" spans="1:52" s="89" customFormat="1" ht="39.950000000000003" customHeight="1" x14ac:dyDescent="0.25">
      <c r="A523" s="51" t="str">
        <f t="shared" si="85"/>
        <v>XL127NT2_D2+1</v>
      </c>
      <c r="B523" s="51" t="str">
        <f t="shared" si="86"/>
        <v>XL127NT2_D2+2</v>
      </c>
      <c r="C523" s="51" t="str">
        <f t="shared" si="87"/>
        <v>XL127NT2_D2+3</v>
      </c>
      <c r="D523" s="51" t="str">
        <f t="shared" si="88"/>
        <v>XL127NT2_D2+4</v>
      </c>
      <c r="F523" s="89" t="s">
        <v>94</v>
      </c>
      <c r="G523" s="87"/>
      <c r="H523" s="54" t="s">
        <v>1869</v>
      </c>
      <c r="I523" s="54" t="s">
        <v>1870</v>
      </c>
      <c r="J523" s="54" t="s">
        <v>106</v>
      </c>
      <c r="K523" s="54"/>
      <c r="L523" s="54" t="s">
        <v>1871</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48">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9" t="s">
        <v>94</v>
      </c>
      <c r="AY523" s="63"/>
      <c r="AZ523" s="64">
        <v>120</v>
      </c>
    </row>
    <row r="524" spans="1:52" s="89" customFormat="1" x14ac:dyDescent="0.25">
      <c r="A524" s="51" t="str">
        <f t="shared" ref="A524:A587" si="93">H524&amp;"+1"</f>
        <v>XL128NT+1</v>
      </c>
      <c r="B524" s="51" t="str">
        <f t="shared" ref="B524:B587" si="94">H524&amp;"+2"</f>
        <v>XL128NT+2</v>
      </c>
      <c r="C524" s="51" t="str">
        <f t="shared" ref="C524:C587" si="95">H524&amp;"+3"</f>
        <v>XL128NT+3</v>
      </c>
      <c r="D524" s="51" t="str">
        <f t="shared" ref="D524:D587" si="96">H524&amp;"+4"</f>
        <v>XL128NT+4</v>
      </c>
      <c r="F524" s="89" t="s">
        <v>94</v>
      </c>
      <c r="G524" s="53">
        <v>128</v>
      </c>
      <c r="H524" s="54" t="s">
        <v>1872</v>
      </c>
      <c r="I524" s="54" t="s">
        <v>1873</v>
      </c>
      <c r="J524" s="54" t="s">
        <v>106</v>
      </c>
      <c r="K524" s="54"/>
      <c r="L524" s="54" t="s">
        <v>1874</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48"/>
      <c r="AM524" s="60"/>
      <c r="AN524" s="60"/>
      <c r="AO524" s="57">
        <f t="shared" si="92"/>
        <v>0</v>
      </c>
      <c r="AP524" s="57">
        <f t="shared" si="92"/>
        <v>0</v>
      </c>
      <c r="AQ524" s="57">
        <f t="shared" si="92"/>
        <v>0</v>
      </c>
      <c r="AR524" s="57">
        <f t="shared" si="92"/>
        <v>0</v>
      </c>
      <c r="AS524" s="57"/>
      <c r="AT524" s="57"/>
      <c r="AU524" s="57"/>
      <c r="AV524" s="57"/>
      <c r="AW524" s="62"/>
      <c r="AX524" s="89" t="s">
        <v>94</v>
      </c>
      <c r="AY524" s="63"/>
      <c r="AZ524" s="64"/>
    </row>
    <row r="525" spans="1:52" s="89" customFormat="1" ht="47.25" x14ac:dyDescent="0.25">
      <c r="A525" s="51" t="str">
        <f t="shared" si="93"/>
        <v>XL128NT_D1+1</v>
      </c>
      <c r="B525" s="51" t="str">
        <f t="shared" si="94"/>
        <v>XL128NT_D1+2</v>
      </c>
      <c r="C525" s="51" t="str">
        <f t="shared" si="95"/>
        <v>XL128NT_D1+3</v>
      </c>
      <c r="D525" s="51" t="str">
        <f t="shared" si="96"/>
        <v>XL128NT_D1+4</v>
      </c>
      <c r="F525" s="89" t="s">
        <v>94</v>
      </c>
      <c r="G525" s="87"/>
      <c r="H525" s="54" t="s">
        <v>1875</v>
      </c>
      <c r="I525" s="54" t="s">
        <v>1876</v>
      </c>
      <c r="J525" s="54" t="s">
        <v>1874</v>
      </c>
      <c r="K525" s="54"/>
      <c r="L525" s="54" t="s">
        <v>1871</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48">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9" t="s">
        <v>94</v>
      </c>
      <c r="AY525" s="63"/>
      <c r="AZ525" s="64">
        <v>150</v>
      </c>
    </row>
    <row r="526" spans="1:52" s="89" customFormat="1" ht="39.950000000000003" customHeight="1" x14ac:dyDescent="0.25">
      <c r="A526" s="51" t="str">
        <f t="shared" si="93"/>
        <v>XL128NT_D2+1</v>
      </c>
      <c r="B526" s="51" t="str">
        <f t="shared" si="94"/>
        <v>XL128NT_D2+2</v>
      </c>
      <c r="C526" s="51" t="str">
        <f t="shared" si="95"/>
        <v>XL128NT_D2+3</v>
      </c>
      <c r="D526" s="51" t="str">
        <f t="shared" si="96"/>
        <v>XL128NT_D2+4</v>
      </c>
      <c r="F526" s="89" t="s">
        <v>94</v>
      </c>
      <c r="G526" s="87"/>
      <c r="H526" s="54" t="s">
        <v>1877</v>
      </c>
      <c r="I526" s="54" t="s">
        <v>1878</v>
      </c>
      <c r="J526" s="54" t="s">
        <v>1879</v>
      </c>
      <c r="K526" s="54"/>
      <c r="L526" s="54" t="s">
        <v>1880</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48">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9" t="s">
        <v>94</v>
      </c>
      <c r="AY526" s="63"/>
      <c r="AZ526" s="64">
        <v>120</v>
      </c>
    </row>
    <row r="527" spans="1:52" s="89" customFormat="1" ht="39.950000000000003" customHeight="1" x14ac:dyDescent="0.25">
      <c r="A527" s="51" t="str">
        <f t="shared" si="93"/>
        <v>XL129NT+1</v>
      </c>
      <c r="B527" s="51" t="str">
        <f t="shared" si="94"/>
        <v>XL129NT+2</v>
      </c>
      <c r="C527" s="51" t="str">
        <f t="shared" si="95"/>
        <v>XL129NT+3</v>
      </c>
      <c r="D527" s="51" t="str">
        <f t="shared" si="96"/>
        <v>XL129NT+4</v>
      </c>
      <c r="F527" s="89" t="s">
        <v>94</v>
      </c>
      <c r="G527" s="53">
        <v>129</v>
      </c>
      <c r="H527" s="54" t="s">
        <v>1881</v>
      </c>
      <c r="I527" s="54" t="s">
        <v>1882</v>
      </c>
      <c r="J527" s="54" t="s">
        <v>106</v>
      </c>
      <c r="K527" s="54"/>
      <c r="L527" s="54" t="s">
        <v>1883</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48"/>
      <c r="AM527" s="60"/>
      <c r="AN527" s="60"/>
      <c r="AO527" s="57">
        <f t="shared" si="92"/>
        <v>0</v>
      </c>
      <c r="AP527" s="57">
        <f t="shared" si="92"/>
        <v>0</v>
      </c>
      <c r="AQ527" s="57">
        <f t="shared" si="92"/>
        <v>0</v>
      </c>
      <c r="AR527" s="57">
        <f t="shared" si="92"/>
        <v>0</v>
      </c>
      <c r="AS527" s="57"/>
      <c r="AT527" s="57"/>
      <c r="AU527" s="57"/>
      <c r="AV527" s="57"/>
      <c r="AW527" s="62"/>
      <c r="AX527" s="89" t="s">
        <v>94</v>
      </c>
      <c r="AY527" s="63"/>
      <c r="AZ527" s="64">
        <v>240</v>
      </c>
    </row>
    <row r="528" spans="1:52" s="89" customFormat="1" ht="47.25" x14ac:dyDescent="0.25">
      <c r="A528" s="51" t="str">
        <f t="shared" si="93"/>
        <v>XL129NT_D1+1</v>
      </c>
      <c r="B528" s="51" t="str">
        <f t="shared" si="94"/>
        <v>XL129NT_D1+2</v>
      </c>
      <c r="C528" s="51" t="str">
        <f t="shared" si="95"/>
        <v>XL129NT_D1+3</v>
      </c>
      <c r="D528" s="51" t="str">
        <f t="shared" si="96"/>
        <v>XL129NT_D1+4</v>
      </c>
      <c r="F528" s="89" t="s">
        <v>94</v>
      </c>
      <c r="G528" s="87"/>
      <c r="H528" s="54" t="s">
        <v>1884</v>
      </c>
      <c r="I528" s="54" t="s">
        <v>1885</v>
      </c>
      <c r="J528" s="54" t="s">
        <v>1883</v>
      </c>
      <c r="K528" s="54"/>
      <c r="L528" s="54" t="s">
        <v>1880</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48">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9" t="s">
        <v>94</v>
      </c>
      <c r="AY528" s="63"/>
      <c r="AZ528" s="64"/>
    </row>
    <row r="529" spans="1:52" s="89" customFormat="1" ht="39.950000000000003" customHeight="1" x14ac:dyDescent="0.25">
      <c r="A529" s="51" t="str">
        <f t="shared" si="93"/>
        <v>XL129NT_D2+1</v>
      </c>
      <c r="B529" s="51" t="str">
        <f t="shared" si="94"/>
        <v>XL129NT_D2+2</v>
      </c>
      <c r="C529" s="51" t="str">
        <f t="shared" si="95"/>
        <v>XL129NT_D2+3</v>
      </c>
      <c r="D529" s="51" t="str">
        <f t="shared" si="96"/>
        <v>XL129NT_D2+4</v>
      </c>
      <c r="F529" s="89" t="s">
        <v>94</v>
      </c>
      <c r="G529" s="87"/>
      <c r="H529" s="54" t="s">
        <v>1886</v>
      </c>
      <c r="I529" s="54" t="s">
        <v>1887</v>
      </c>
      <c r="J529" s="54" t="s">
        <v>106</v>
      </c>
      <c r="K529" s="54"/>
      <c r="L529" s="54" t="s">
        <v>1882</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48">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9" t="s">
        <v>1888</v>
      </c>
      <c r="AY529" s="63"/>
      <c r="AZ529" s="64"/>
    </row>
    <row r="530" spans="1:52" s="89" customFormat="1" ht="20.100000000000001" customHeight="1" x14ac:dyDescent="0.25">
      <c r="A530" s="51" t="str">
        <f t="shared" si="93"/>
        <v>XL130NT+1</v>
      </c>
      <c r="B530" s="51" t="str">
        <f t="shared" si="94"/>
        <v>XL130NT+2</v>
      </c>
      <c r="C530" s="51" t="str">
        <f t="shared" si="95"/>
        <v>XL130NT+3</v>
      </c>
      <c r="D530" s="51" t="str">
        <f t="shared" si="96"/>
        <v>XL130NT+4</v>
      </c>
      <c r="F530" s="89" t="s">
        <v>94</v>
      </c>
      <c r="G530" s="53">
        <v>130</v>
      </c>
      <c r="H530" s="54" t="s">
        <v>1889</v>
      </c>
      <c r="I530" s="54" t="s">
        <v>1880</v>
      </c>
      <c r="J530" s="54" t="s">
        <v>106</v>
      </c>
      <c r="K530" s="54"/>
      <c r="L530" s="54" t="s">
        <v>1874</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48"/>
      <c r="AM530" s="60"/>
      <c r="AN530" s="60"/>
      <c r="AO530" s="57">
        <f t="shared" si="92"/>
        <v>0</v>
      </c>
      <c r="AP530" s="57">
        <f t="shared" si="92"/>
        <v>0</v>
      </c>
      <c r="AQ530" s="57">
        <f t="shared" si="92"/>
        <v>0</v>
      </c>
      <c r="AR530" s="57">
        <f t="shared" si="92"/>
        <v>0</v>
      </c>
      <c r="AS530" s="57"/>
      <c r="AT530" s="57"/>
      <c r="AU530" s="57"/>
      <c r="AV530" s="57"/>
      <c r="AW530" s="62"/>
      <c r="AX530" s="89" t="s">
        <v>1888</v>
      </c>
      <c r="AY530" s="63"/>
      <c r="AZ530" s="64">
        <v>330</v>
      </c>
    </row>
    <row r="531" spans="1:52" s="89" customFormat="1" ht="47.25" x14ac:dyDescent="0.25">
      <c r="A531" s="51" t="str">
        <f t="shared" si="93"/>
        <v>XL130NT_D1+1</v>
      </c>
      <c r="B531" s="51" t="str">
        <f t="shared" si="94"/>
        <v>XL130NT_D1+2</v>
      </c>
      <c r="C531" s="51" t="str">
        <f t="shared" si="95"/>
        <v>XL130NT_D1+3</v>
      </c>
      <c r="D531" s="51" t="str">
        <f t="shared" si="96"/>
        <v>XL130NT_D1+4</v>
      </c>
      <c r="F531" s="89" t="s">
        <v>94</v>
      </c>
      <c r="G531" s="87"/>
      <c r="H531" s="54" t="s">
        <v>1890</v>
      </c>
      <c r="I531" s="54" t="s">
        <v>1891</v>
      </c>
      <c r="J531" s="54" t="s">
        <v>1874</v>
      </c>
      <c r="K531" s="54"/>
      <c r="L531" s="54" t="s">
        <v>1882</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48">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9" t="s">
        <v>1888</v>
      </c>
      <c r="AY531" s="63"/>
      <c r="AZ531" s="64">
        <v>420</v>
      </c>
    </row>
    <row r="532" spans="1:52" s="89" customFormat="1" ht="47.25" x14ac:dyDescent="0.25">
      <c r="A532" s="51" t="str">
        <f t="shared" si="93"/>
        <v>XL130NT_D2+1</v>
      </c>
      <c r="B532" s="51" t="str">
        <f t="shared" si="94"/>
        <v>XL130NT_D2+2</v>
      </c>
      <c r="C532" s="51" t="str">
        <f t="shared" si="95"/>
        <v>XL130NT_D2+3</v>
      </c>
      <c r="D532" s="51" t="str">
        <f t="shared" si="96"/>
        <v>XL130NT_D2+4</v>
      </c>
      <c r="F532" s="89" t="s">
        <v>94</v>
      </c>
      <c r="G532" s="87"/>
      <c r="H532" s="54" t="s">
        <v>1892</v>
      </c>
      <c r="I532" s="54" t="s">
        <v>1893</v>
      </c>
      <c r="J532" s="54" t="s">
        <v>1894</v>
      </c>
      <c r="K532" s="54"/>
      <c r="L532" s="54" t="s">
        <v>1895</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48">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9" t="s">
        <v>1888</v>
      </c>
      <c r="AY532" s="63"/>
      <c r="AZ532" s="64">
        <v>360</v>
      </c>
    </row>
    <row r="533" spans="1:52" s="89" customFormat="1" ht="31.5" x14ac:dyDescent="0.25">
      <c r="A533" s="51" t="str">
        <f t="shared" si="93"/>
        <v>XL131NT2+1</v>
      </c>
      <c r="B533" s="51" t="str">
        <f t="shared" si="94"/>
        <v>XL131NT2+2</v>
      </c>
      <c r="C533" s="51" t="str">
        <f t="shared" si="95"/>
        <v>XL131NT2+3</v>
      </c>
      <c r="D533" s="51" t="str">
        <f t="shared" si="96"/>
        <v>XL131NT2+4</v>
      </c>
      <c r="F533" s="89" t="s">
        <v>94</v>
      </c>
      <c r="G533" s="53">
        <v>131</v>
      </c>
      <c r="H533" s="54" t="s">
        <v>1896</v>
      </c>
      <c r="I533" s="54" t="s">
        <v>1897</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48">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9" t="s">
        <v>1888</v>
      </c>
      <c r="AY533" s="63"/>
      <c r="AZ533" s="64">
        <v>360</v>
      </c>
    </row>
    <row r="534" spans="1:52" s="179" customFormat="1" x14ac:dyDescent="0.25">
      <c r="A534" s="166" t="str">
        <f t="shared" si="93"/>
        <v>CM+1</v>
      </c>
      <c r="B534" s="166" t="str">
        <f t="shared" si="94"/>
        <v>CM+2</v>
      </c>
      <c r="C534" s="166" t="str">
        <f t="shared" si="95"/>
        <v>CM+3</v>
      </c>
      <c r="D534" s="166" t="str">
        <f t="shared" si="96"/>
        <v>CM+4</v>
      </c>
      <c r="F534" s="179" t="s">
        <v>1888</v>
      </c>
      <c r="G534" s="153" t="s">
        <v>1898</v>
      </c>
      <c r="H534" s="153" t="s">
        <v>1888</v>
      </c>
      <c r="I534" s="154" t="s">
        <v>1899</v>
      </c>
      <c r="J534" s="154"/>
      <c r="K534" s="154"/>
      <c r="L534" s="154"/>
      <c r="M534" s="153"/>
      <c r="N534" s="153"/>
      <c r="O534" s="153"/>
      <c r="P534" s="153"/>
      <c r="Q534" s="168"/>
      <c r="R534" s="168"/>
      <c r="S534" s="168"/>
      <c r="T534" s="168"/>
      <c r="U534" s="169"/>
      <c r="V534" s="170"/>
      <c r="W534" s="170"/>
      <c r="X534" s="170"/>
      <c r="Y534" s="170"/>
      <c r="Z534" s="171" t="e">
        <f>V534/M534</f>
        <v>#DIV/0!</v>
      </c>
      <c r="AA534" s="171"/>
      <c r="AB534" s="171"/>
      <c r="AC534" s="171"/>
      <c r="AD534" s="170"/>
      <c r="AE534" s="170"/>
      <c r="AF534" s="170"/>
      <c r="AG534" s="170"/>
      <c r="AH534" s="172"/>
      <c r="AI534" s="172"/>
      <c r="AJ534" s="172"/>
      <c r="AK534" s="172"/>
      <c r="AL534" s="148">
        <f>AVERAGE(AL536:AL657)</f>
        <v>4.0139329931126033</v>
      </c>
      <c r="AM534" s="173"/>
      <c r="AN534" s="174">
        <f>ROUNDDOWN(AL534*$AN$10/$AL$10,1)</f>
        <v>2.2999999999999998</v>
      </c>
      <c r="AO534" s="57">
        <f t="shared" si="92"/>
        <v>0</v>
      </c>
      <c r="AP534" s="57">
        <f t="shared" si="92"/>
        <v>0</v>
      </c>
      <c r="AQ534" s="57">
        <f t="shared" si="92"/>
        <v>0</v>
      </c>
      <c r="AR534" s="57">
        <f t="shared" si="92"/>
        <v>0</v>
      </c>
      <c r="AS534" s="57"/>
      <c r="AT534" s="57"/>
      <c r="AU534" s="57"/>
      <c r="AV534" s="57"/>
      <c r="AW534" s="175"/>
      <c r="AX534" s="179" t="s">
        <v>1888</v>
      </c>
      <c r="AY534" s="176"/>
      <c r="AZ534" s="177"/>
    </row>
    <row r="535" spans="1:52" s="89" customFormat="1" ht="31.5" x14ac:dyDescent="0.25">
      <c r="A535" s="51" t="str">
        <f t="shared" si="93"/>
        <v>CM1NT1+1</v>
      </c>
      <c r="B535" s="51" t="str">
        <f t="shared" si="94"/>
        <v>CM1NT1+2</v>
      </c>
      <c r="C535" s="51" t="str">
        <f t="shared" si="95"/>
        <v>CM1NT1+3</v>
      </c>
      <c r="D535" s="51" t="str">
        <f t="shared" si="96"/>
        <v>CM1NT1+4</v>
      </c>
      <c r="F535" s="89" t="s">
        <v>1888</v>
      </c>
      <c r="G535" s="53">
        <v>1</v>
      </c>
      <c r="H535" s="53" t="s">
        <v>1900</v>
      </c>
      <c r="I535" s="54" t="s">
        <v>1134</v>
      </c>
      <c r="J535" s="54" t="s">
        <v>1901</v>
      </c>
      <c r="K535" s="54"/>
      <c r="L535" s="54" t="s">
        <v>1902</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48"/>
      <c r="AM535" s="60"/>
      <c r="AN535" s="60"/>
      <c r="AO535" s="57">
        <f t="shared" si="92"/>
        <v>0</v>
      </c>
      <c r="AP535" s="57">
        <f t="shared" si="92"/>
        <v>0</v>
      </c>
      <c r="AQ535" s="57">
        <f t="shared" si="92"/>
        <v>0</v>
      </c>
      <c r="AR535" s="57">
        <f t="shared" si="92"/>
        <v>0</v>
      </c>
      <c r="AS535" s="57"/>
      <c r="AT535" s="57"/>
      <c r="AU535" s="57"/>
      <c r="AV535" s="57"/>
      <c r="AW535" s="62"/>
      <c r="AX535" s="89" t="s">
        <v>1888</v>
      </c>
      <c r="AY535" s="63"/>
      <c r="AZ535" s="64">
        <v>360</v>
      </c>
    </row>
    <row r="536" spans="1:52" s="89" customFormat="1" ht="47.25" x14ac:dyDescent="0.25">
      <c r="A536" s="51" t="str">
        <f t="shared" si="93"/>
        <v>CM1NT1_D1+1</v>
      </c>
      <c r="B536" s="51" t="str">
        <f t="shared" si="94"/>
        <v>CM1NT1_D1+2</v>
      </c>
      <c r="C536" s="51" t="str">
        <f t="shared" si="95"/>
        <v>CM1NT1_D1+3</v>
      </c>
      <c r="D536" s="51" t="str">
        <f t="shared" si="96"/>
        <v>CM1NT1_D1+4</v>
      </c>
      <c r="F536" s="89" t="s">
        <v>1888</v>
      </c>
      <c r="G536" s="41"/>
      <c r="H536" s="53" t="s">
        <v>1903</v>
      </c>
      <c r="I536" s="54" t="s">
        <v>1904</v>
      </c>
      <c r="J536" s="54" t="s">
        <v>1905</v>
      </c>
      <c r="K536" s="54"/>
      <c r="L536" s="54" t="s">
        <v>1906</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48">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9" t="s">
        <v>1888</v>
      </c>
      <c r="AY536" s="63"/>
      <c r="AZ536" s="64">
        <v>330</v>
      </c>
    </row>
    <row r="537" spans="1:52" s="89" customFormat="1" ht="47.25" x14ac:dyDescent="0.25">
      <c r="A537" s="51" t="str">
        <f t="shared" si="93"/>
        <v>CM1NT1_D2+1</v>
      </c>
      <c r="B537" s="51" t="str">
        <f t="shared" si="94"/>
        <v>CM1NT1_D2+2</v>
      </c>
      <c r="C537" s="51" t="str">
        <f t="shared" si="95"/>
        <v>CM1NT1_D2+3</v>
      </c>
      <c r="D537" s="51" t="str">
        <f t="shared" si="96"/>
        <v>CM1NT1_D2+4</v>
      </c>
      <c r="F537" s="89" t="s">
        <v>1888</v>
      </c>
      <c r="G537" s="53"/>
      <c r="H537" s="53" t="s">
        <v>1907</v>
      </c>
      <c r="I537" s="54" t="s">
        <v>1908</v>
      </c>
      <c r="J537" s="54" t="s">
        <v>1909</v>
      </c>
      <c r="K537" s="54"/>
      <c r="L537" s="54" t="s">
        <v>1910</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48">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9" t="s">
        <v>1888</v>
      </c>
      <c r="AY537" s="63"/>
      <c r="AZ537" s="64">
        <v>330</v>
      </c>
    </row>
    <row r="538" spans="1:52" s="89" customFormat="1" ht="47.25" x14ac:dyDescent="0.25">
      <c r="A538" s="51" t="str">
        <f t="shared" si="93"/>
        <v>CM1NT1_D3+1</v>
      </c>
      <c r="B538" s="51" t="str">
        <f t="shared" si="94"/>
        <v>CM1NT1_D3+2</v>
      </c>
      <c r="C538" s="51" t="str">
        <f t="shared" si="95"/>
        <v>CM1NT1_D3+3</v>
      </c>
      <c r="D538" s="51" t="str">
        <f t="shared" si="96"/>
        <v>CM1NT1_D3+4</v>
      </c>
      <c r="F538" s="89" t="s">
        <v>1888</v>
      </c>
      <c r="G538" s="53"/>
      <c r="H538" s="53" t="s">
        <v>1911</v>
      </c>
      <c r="I538" s="54" t="s">
        <v>1912</v>
      </c>
      <c r="J538" s="54" t="s">
        <v>1913</v>
      </c>
      <c r="K538" s="54"/>
      <c r="L538" s="54" t="s">
        <v>1914</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48">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9" t="s">
        <v>1888</v>
      </c>
      <c r="AY538" s="63"/>
      <c r="AZ538" s="64">
        <v>330</v>
      </c>
    </row>
    <row r="539" spans="1:52" s="89" customFormat="1" ht="47.25" x14ac:dyDescent="0.25">
      <c r="A539" s="51" t="str">
        <f t="shared" si="93"/>
        <v>CM1NT1_D4+1</v>
      </c>
      <c r="B539" s="51" t="str">
        <f t="shared" si="94"/>
        <v>CM1NT1_D4+2</v>
      </c>
      <c r="C539" s="51" t="str">
        <f t="shared" si="95"/>
        <v>CM1NT1_D4+3</v>
      </c>
      <c r="D539" s="51" t="str">
        <f t="shared" si="96"/>
        <v>CM1NT1_D4+4</v>
      </c>
      <c r="F539" s="89" t="s">
        <v>1888</v>
      </c>
      <c r="G539" s="53"/>
      <c r="H539" s="53" t="s">
        <v>1915</v>
      </c>
      <c r="I539" s="54" t="s">
        <v>1916</v>
      </c>
      <c r="J539" s="54" t="s">
        <v>1134</v>
      </c>
      <c r="K539" s="54"/>
      <c r="L539" s="54" t="s">
        <v>1917</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48">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9" t="s">
        <v>1888</v>
      </c>
      <c r="AY539" s="63"/>
      <c r="AZ539" s="64">
        <v>330</v>
      </c>
    </row>
    <row r="540" spans="1:52" s="89" customFormat="1" ht="64.5" customHeight="1" x14ac:dyDescent="0.25">
      <c r="A540" s="51" t="str">
        <f t="shared" si="93"/>
        <v>CM2NT1+1</v>
      </c>
      <c r="B540" s="51" t="str">
        <f t="shared" si="94"/>
        <v>CM2NT1+2</v>
      </c>
      <c r="C540" s="51" t="str">
        <f t="shared" si="95"/>
        <v>CM2NT1+3</v>
      </c>
      <c r="D540" s="51" t="str">
        <f t="shared" si="96"/>
        <v>CM2NT1+4</v>
      </c>
      <c r="F540" s="89" t="s">
        <v>1888</v>
      </c>
      <c r="G540" s="53">
        <v>2</v>
      </c>
      <c r="H540" s="53" t="s">
        <v>1918</v>
      </c>
      <c r="I540" s="54" t="s">
        <v>1919</v>
      </c>
      <c r="J540" s="54" t="s">
        <v>1134</v>
      </c>
      <c r="K540" s="54"/>
      <c r="L540" s="54" t="s">
        <v>1920</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48"/>
      <c r="AM540" s="60"/>
      <c r="AN540" s="60"/>
      <c r="AO540" s="57">
        <f t="shared" si="92"/>
        <v>0</v>
      </c>
      <c r="AP540" s="57">
        <f t="shared" si="92"/>
        <v>0</v>
      </c>
      <c r="AQ540" s="57">
        <f t="shared" si="92"/>
        <v>0</v>
      </c>
      <c r="AR540" s="57">
        <f t="shared" si="92"/>
        <v>0</v>
      </c>
      <c r="AS540" s="57"/>
      <c r="AT540" s="57"/>
      <c r="AU540" s="57"/>
      <c r="AV540" s="57"/>
      <c r="AW540" s="62"/>
      <c r="AX540" s="89" t="s">
        <v>1888</v>
      </c>
      <c r="AY540" s="63"/>
      <c r="AZ540" s="64">
        <v>330</v>
      </c>
    </row>
    <row r="541" spans="1:52" s="89" customFormat="1" ht="47.25" x14ac:dyDescent="0.25">
      <c r="A541" s="51" t="str">
        <f t="shared" si="93"/>
        <v>CM2NT1_D1+1</v>
      </c>
      <c r="B541" s="51" t="str">
        <f t="shared" si="94"/>
        <v>CM2NT1_D1+2</v>
      </c>
      <c r="C541" s="51" t="str">
        <f t="shared" si="95"/>
        <v>CM2NT1_D1+3</v>
      </c>
      <c r="D541" s="51" t="str">
        <f t="shared" si="96"/>
        <v>CM2NT1_D1+4</v>
      </c>
      <c r="F541" s="89" t="s">
        <v>1888</v>
      </c>
      <c r="G541" s="53"/>
      <c r="H541" s="53" t="s">
        <v>1921</v>
      </c>
      <c r="I541" s="54" t="s">
        <v>1922</v>
      </c>
      <c r="J541" s="54" t="s">
        <v>1923</v>
      </c>
      <c r="K541" s="54"/>
      <c r="L541" s="54" t="s">
        <v>1924</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48">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9" t="s">
        <v>1888</v>
      </c>
      <c r="AY541" s="63"/>
      <c r="AZ541" s="64">
        <v>330</v>
      </c>
    </row>
    <row r="542" spans="1:52" s="89" customFormat="1" ht="47.25" x14ac:dyDescent="0.25">
      <c r="A542" s="51" t="str">
        <f t="shared" si="93"/>
        <v>CM2NT1_D2+1</v>
      </c>
      <c r="B542" s="51" t="str">
        <f t="shared" si="94"/>
        <v>CM2NT1_D2+2</v>
      </c>
      <c r="C542" s="51" t="str">
        <f t="shared" si="95"/>
        <v>CM2NT1_D2+3</v>
      </c>
      <c r="D542" s="51" t="str">
        <f t="shared" si="96"/>
        <v>CM2NT1_D2+4</v>
      </c>
      <c r="F542" s="89" t="s">
        <v>1888</v>
      </c>
      <c r="G542" s="53"/>
      <c r="H542" s="53" t="s">
        <v>1925</v>
      </c>
      <c r="I542" s="54" t="s">
        <v>1926</v>
      </c>
      <c r="J542" s="54" t="s">
        <v>1924</v>
      </c>
      <c r="K542" s="54"/>
      <c r="L542" s="54" t="s">
        <v>1927</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48">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9" t="s">
        <v>1888</v>
      </c>
      <c r="AY542" s="63"/>
      <c r="AZ542" s="64">
        <v>330</v>
      </c>
    </row>
    <row r="543" spans="1:52" s="89" customFormat="1" ht="47.25" x14ac:dyDescent="0.25">
      <c r="A543" s="51" t="str">
        <f t="shared" si="93"/>
        <v>CM2NT1_D3+1</v>
      </c>
      <c r="B543" s="51" t="str">
        <f t="shared" si="94"/>
        <v>CM2NT1_D3+2</v>
      </c>
      <c r="C543" s="51" t="str">
        <f t="shared" si="95"/>
        <v>CM2NT1_D3+3</v>
      </c>
      <c r="D543" s="51" t="str">
        <f t="shared" si="96"/>
        <v>CM2NT1_D3+4</v>
      </c>
      <c r="F543" s="89" t="s">
        <v>1888</v>
      </c>
      <c r="G543" s="53"/>
      <c r="H543" s="53" t="s">
        <v>1928</v>
      </c>
      <c r="I543" s="54" t="s">
        <v>1929</v>
      </c>
      <c r="J543" s="54" t="s">
        <v>1930</v>
      </c>
      <c r="K543" s="54"/>
      <c r="L543" s="54" t="s">
        <v>1931</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48">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9" t="s">
        <v>1888</v>
      </c>
      <c r="AY543" s="63"/>
      <c r="AZ543" s="64"/>
    </row>
    <row r="544" spans="1:52" s="89" customFormat="1" ht="47.25" x14ac:dyDescent="0.25">
      <c r="A544" s="51" t="str">
        <f t="shared" si="93"/>
        <v>CM2NT1_D4+1</v>
      </c>
      <c r="B544" s="51" t="str">
        <f t="shared" si="94"/>
        <v>CM2NT1_D4+2</v>
      </c>
      <c r="C544" s="51" t="str">
        <f t="shared" si="95"/>
        <v>CM2NT1_D4+3</v>
      </c>
      <c r="D544" s="51" t="str">
        <f t="shared" si="96"/>
        <v>CM2NT1_D4+4</v>
      </c>
      <c r="F544" s="89" t="s">
        <v>1888</v>
      </c>
      <c r="G544" s="53"/>
      <c r="H544" s="53" t="s">
        <v>1932</v>
      </c>
      <c r="I544" s="54" t="s">
        <v>1933</v>
      </c>
      <c r="J544" s="54" t="s">
        <v>1934</v>
      </c>
      <c r="K544" s="54"/>
      <c r="L544" s="54" t="s">
        <v>1935</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48">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9" t="s">
        <v>1888</v>
      </c>
      <c r="AY544" s="63"/>
      <c r="AZ544" s="64">
        <v>330</v>
      </c>
    </row>
    <row r="545" spans="1:52" s="89" customFormat="1" ht="47.25" x14ac:dyDescent="0.25">
      <c r="A545" s="51" t="str">
        <f t="shared" si="93"/>
        <v>CM2NT1_D5+1</v>
      </c>
      <c r="B545" s="51" t="str">
        <f t="shared" si="94"/>
        <v>CM2NT1_D5+2</v>
      </c>
      <c r="C545" s="51" t="str">
        <f t="shared" si="95"/>
        <v>CM2NT1_D5+3</v>
      </c>
      <c r="D545" s="51" t="str">
        <f t="shared" si="96"/>
        <v>CM2NT1_D5+4</v>
      </c>
      <c r="F545" s="89" t="s">
        <v>1888</v>
      </c>
      <c r="G545" s="53"/>
      <c r="H545" s="53" t="s">
        <v>1936</v>
      </c>
      <c r="I545" s="54" t="s">
        <v>1937</v>
      </c>
      <c r="J545" s="54" t="s">
        <v>1935</v>
      </c>
      <c r="K545" s="54"/>
      <c r="L545" s="54" t="s">
        <v>1938</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48">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9" t="s">
        <v>1888</v>
      </c>
      <c r="AY545" s="63"/>
      <c r="AZ545" s="64">
        <v>330</v>
      </c>
    </row>
    <row r="546" spans="1:52" s="89" customFormat="1" ht="47.25" x14ac:dyDescent="0.25">
      <c r="A546" s="51" t="str">
        <f t="shared" si="93"/>
        <v>CM2NT1_D6+1</v>
      </c>
      <c r="B546" s="51" t="str">
        <f t="shared" si="94"/>
        <v>CM2NT1_D6+2</v>
      </c>
      <c r="C546" s="51" t="str">
        <f t="shared" si="95"/>
        <v>CM2NT1_D6+3</v>
      </c>
      <c r="D546" s="51" t="str">
        <f t="shared" si="96"/>
        <v>CM2NT1_D6+4</v>
      </c>
      <c r="F546" s="89" t="s">
        <v>1888</v>
      </c>
      <c r="G546" s="53"/>
      <c r="H546" s="53" t="s">
        <v>1939</v>
      </c>
      <c r="I546" s="54" t="s">
        <v>1940</v>
      </c>
      <c r="J546" s="54" t="s">
        <v>1941</v>
      </c>
      <c r="K546" s="54"/>
      <c r="L546" s="54" t="s">
        <v>1942</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48">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9" t="s">
        <v>1888</v>
      </c>
      <c r="AY546" s="63"/>
      <c r="AZ546" s="64">
        <v>330</v>
      </c>
    </row>
    <row r="547" spans="1:52" s="89" customFormat="1" ht="47.25" x14ac:dyDescent="0.25">
      <c r="A547" s="51" t="str">
        <f t="shared" si="93"/>
        <v>CM2NT1_D7+1</v>
      </c>
      <c r="B547" s="51" t="str">
        <f t="shared" si="94"/>
        <v>CM2NT1_D7+2</v>
      </c>
      <c r="C547" s="51" t="str">
        <f t="shared" si="95"/>
        <v>CM2NT1_D7+3</v>
      </c>
      <c r="D547" s="51" t="str">
        <f t="shared" si="96"/>
        <v>CM2NT1_D7+4</v>
      </c>
      <c r="F547" s="89" t="s">
        <v>1888</v>
      </c>
      <c r="G547" s="53"/>
      <c r="H547" s="53" t="s">
        <v>1943</v>
      </c>
      <c r="I547" s="54" t="s">
        <v>1944</v>
      </c>
      <c r="J547" s="54" t="s">
        <v>1942</v>
      </c>
      <c r="K547" s="54"/>
      <c r="L547" s="54" t="s">
        <v>1917</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48">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9" t="s">
        <v>1888</v>
      </c>
      <c r="AY547" s="63"/>
      <c r="AZ547" s="64">
        <v>330</v>
      </c>
    </row>
    <row r="548" spans="1:52" s="89" customFormat="1" ht="47.25" x14ac:dyDescent="0.25">
      <c r="A548" s="51" t="str">
        <f t="shared" si="93"/>
        <v>CM2NT1_D8+1</v>
      </c>
      <c r="B548" s="51" t="str">
        <f t="shared" si="94"/>
        <v>CM2NT1_D8+2</v>
      </c>
      <c r="C548" s="51" t="str">
        <f t="shared" si="95"/>
        <v>CM2NT1_D8+3</v>
      </c>
      <c r="D548" s="51" t="str">
        <f t="shared" si="96"/>
        <v>CM2NT1_D8+4</v>
      </c>
      <c r="F548" s="89" t="s">
        <v>1888</v>
      </c>
      <c r="G548" s="53"/>
      <c r="H548" s="53" t="s">
        <v>1945</v>
      </c>
      <c r="I548" s="54" t="s">
        <v>1946</v>
      </c>
      <c r="J548" s="54" t="s">
        <v>1947</v>
      </c>
      <c r="K548" s="54"/>
      <c r="L548" s="54" t="s">
        <v>1948</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48">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9" t="s">
        <v>1888</v>
      </c>
      <c r="AY548" s="63"/>
      <c r="AZ548" s="64">
        <v>330</v>
      </c>
    </row>
    <row r="549" spans="1:52" s="89" customFormat="1" ht="55.5" customHeight="1" x14ac:dyDescent="0.25">
      <c r="A549" s="51" t="str">
        <f t="shared" si="93"/>
        <v>CM3NT1+1</v>
      </c>
      <c r="B549" s="51" t="str">
        <f t="shared" si="94"/>
        <v>CM3NT1+2</v>
      </c>
      <c r="C549" s="51" t="str">
        <f t="shared" si="95"/>
        <v>CM3NT1+3</v>
      </c>
      <c r="D549" s="51" t="str">
        <f t="shared" si="96"/>
        <v>CM3NT1+4</v>
      </c>
      <c r="F549" s="89" t="s">
        <v>1888</v>
      </c>
      <c r="G549" s="53">
        <v>3</v>
      </c>
      <c r="H549" s="53" t="s">
        <v>1949</v>
      </c>
      <c r="I549" s="54" t="s">
        <v>151</v>
      </c>
      <c r="J549" s="54" t="s">
        <v>1947</v>
      </c>
      <c r="K549" s="54"/>
      <c r="L549" s="54" t="s">
        <v>1950</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48"/>
      <c r="AM549" s="60"/>
      <c r="AN549" s="60"/>
      <c r="AO549" s="57">
        <f t="shared" si="92"/>
        <v>0</v>
      </c>
      <c r="AP549" s="57">
        <f t="shared" si="92"/>
        <v>0</v>
      </c>
      <c r="AQ549" s="57">
        <f t="shared" si="92"/>
        <v>0</v>
      </c>
      <c r="AR549" s="57">
        <f t="shared" si="92"/>
        <v>0</v>
      </c>
      <c r="AS549" s="57"/>
      <c r="AT549" s="57"/>
      <c r="AU549" s="57"/>
      <c r="AV549" s="57"/>
      <c r="AW549" s="62"/>
      <c r="AX549" s="89" t="s">
        <v>1888</v>
      </c>
      <c r="AY549" s="63"/>
      <c r="AZ549" s="64">
        <v>330</v>
      </c>
    </row>
    <row r="550" spans="1:52" s="89" customFormat="1" ht="47.25" x14ac:dyDescent="0.25">
      <c r="A550" s="51" t="str">
        <f t="shared" si="93"/>
        <v>CM3NT1_D1+1</v>
      </c>
      <c r="B550" s="51" t="str">
        <f t="shared" si="94"/>
        <v>CM3NT1_D1+2</v>
      </c>
      <c r="C550" s="51" t="str">
        <f t="shared" si="95"/>
        <v>CM3NT1_D1+3</v>
      </c>
      <c r="D550" s="51" t="str">
        <f t="shared" si="96"/>
        <v>CM3NT1_D1+4</v>
      </c>
      <c r="F550" s="89" t="s">
        <v>1888</v>
      </c>
      <c r="G550" s="53"/>
      <c r="H550" s="53" t="s">
        <v>1951</v>
      </c>
      <c r="I550" s="54" t="s">
        <v>1952</v>
      </c>
      <c r="J550" s="54" t="s">
        <v>1953</v>
      </c>
      <c r="K550" s="54"/>
      <c r="L550" s="54" t="s">
        <v>1954</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48">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9" t="s">
        <v>1888</v>
      </c>
      <c r="AY550" s="63"/>
      <c r="AZ550" s="64">
        <v>330</v>
      </c>
    </row>
    <row r="551" spans="1:52" s="89" customFormat="1" ht="41.25" customHeight="1" x14ac:dyDescent="0.25">
      <c r="A551" s="51" t="str">
        <f t="shared" si="93"/>
        <v>CM3NT1_D2+1</v>
      </c>
      <c r="B551" s="51" t="str">
        <f t="shared" si="94"/>
        <v>CM3NT1_D2+2</v>
      </c>
      <c r="C551" s="51" t="str">
        <f t="shared" si="95"/>
        <v>CM3NT1_D2+3</v>
      </c>
      <c r="D551" s="51" t="str">
        <f t="shared" si="96"/>
        <v>CM3NT1_D2+4</v>
      </c>
      <c r="F551" s="89" t="s">
        <v>1888</v>
      </c>
      <c r="G551" s="53"/>
      <c r="H551" s="53" t="s">
        <v>1955</v>
      </c>
      <c r="I551" s="54" t="s">
        <v>1956</v>
      </c>
      <c r="J551" s="54" t="s">
        <v>1954</v>
      </c>
      <c r="K551" s="54"/>
      <c r="L551" s="54" t="s">
        <v>1957</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48">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56" t="s">
        <v>1888</v>
      </c>
      <c r="AY551" s="150"/>
      <c r="AZ551" s="64">
        <v>330</v>
      </c>
    </row>
    <row r="552" spans="1:52" s="89" customFormat="1" ht="47.25" x14ac:dyDescent="0.25">
      <c r="A552" s="51" t="str">
        <f t="shared" si="93"/>
        <v>CM3NT1_D3+1</v>
      </c>
      <c r="B552" s="51" t="str">
        <f t="shared" si="94"/>
        <v>CM3NT1_D3+2</v>
      </c>
      <c r="C552" s="51" t="str">
        <f t="shared" si="95"/>
        <v>CM3NT1_D3+3</v>
      </c>
      <c r="D552" s="51" t="str">
        <f t="shared" si="96"/>
        <v>CM3NT1_D3+4</v>
      </c>
      <c r="F552" s="89" t="s">
        <v>1888</v>
      </c>
      <c r="G552" s="53"/>
      <c r="H552" s="53" t="s">
        <v>1958</v>
      </c>
      <c r="I552" s="54" t="s">
        <v>1959</v>
      </c>
      <c r="J552" s="54" t="s">
        <v>1957</v>
      </c>
      <c r="K552" s="54"/>
      <c r="L552" s="54" t="s">
        <v>1960</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48">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9" t="s">
        <v>1888</v>
      </c>
      <c r="AY552" s="63"/>
      <c r="AZ552" s="64">
        <v>330</v>
      </c>
    </row>
    <row r="553" spans="1:52" s="89" customFormat="1" ht="47.25" x14ac:dyDescent="0.25">
      <c r="A553" s="51" t="str">
        <f t="shared" si="93"/>
        <v>CM3NT1_D4+1</v>
      </c>
      <c r="B553" s="51" t="str">
        <f t="shared" si="94"/>
        <v>CM3NT1_D4+2</v>
      </c>
      <c r="C553" s="51" t="str">
        <f t="shared" si="95"/>
        <v>CM3NT1_D4+3</v>
      </c>
      <c r="D553" s="51" t="str">
        <f t="shared" si="96"/>
        <v>CM3NT1_D4+4</v>
      </c>
      <c r="F553" s="89" t="s">
        <v>1888</v>
      </c>
      <c r="G553" s="53"/>
      <c r="H553" s="53" t="s">
        <v>1961</v>
      </c>
      <c r="I553" s="54" t="s">
        <v>1962</v>
      </c>
      <c r="J553" s="54" t="s">
        <v>1963</v>
      </c>
      <c r="K553" s="54"/>
      <c r="L553" s="54" t="s">
        <v>1964</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48">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9" t="s">
        <v>1888</v>
      </c>
      <c r="AY553" s="63"/>
      <c r="AZ553" s="64">
        <v>330</v>
      </c>
    </row>
    <row r="554" spans="1:52" s="89" customFormat="1" ht="47.25" x14ac:dyDescent="0.25">
      <c r="A554" s="51" t="str">
        <f t="shared" si="93"/>
        <v>CM3NT1_D5+1</v>
      </c>
      <c r="B554" s="51" t="str">
        <f t="shared" si="94"/>
        <v>CM3NT1_D5+2</v>
      </c>
      <c r="C554" s="51" t="str">
        <f t="shared" si="95"/>
        <v>CM3NT1_D5+3</v>
      </c>
      <c r="D554" s="51" t="str">
        <f t="shared" si="96"/>
        <v>CM3NT1_D5+4</v>
      </c>
      <c r="F554" s="89" t="s">
        <v>1888</v>
      </c>
      <c r="G554" s="53"/>
      <c r="H554" s="53" t="s">
        <v>1965</v>
      </c>
      <c r="I554" s="54" t="s">
        <v>1966</v>
      </c>
      <c r="J554" s="54" t="s">
        <v>1964</v>
      </c>
      <c r="K554" s="54"/>
      <c r="L554" s="54" t="s">
        <v>1967</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48">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9" t="s">
        <v>1888</v>
      </c>
      <c r="AY554" s="63"/>
      <c r="AZ554" s="64">
        <v>240</v>
      </c>
    </row>
    <row r="555" spans="1:52" s="89" customFormat="1" ht="47.25" x14ac:dyDescent="0.25">
      <c r="A555" s="51" t="str">
        <f t="shared" si="93"/>
        <v>CM3NT1_D6+1</v>
      </c>
      <c r="B555" s="51" t="str">
        <f t="shared" si="94"/>
        <v>CM3NT1_D6+2</v>
      </c>
      <c r="C555" s="51" t="str">
        <f t="shared" si="95"/>
        <v>CM3NT1_D6+3</v>
      </c>
      <c r="D555" s="51" t="str">
        <f t="shared" si="96"/>
        <v>CM3NT1_D6+4</v>
      </c>
      <c r="F555" s="89" t="s">
        <v>1888</v>
      </c>
      <c r="G555" s="53"/>
      <c r="H555" s="53" t="s">
        <v>1968</v>
      </c>
      <c r="I555" s="54" t="s">
        <v>1969</v>
      </c>
      <c r="J555" s="54" t="s">
        <v>1967</v>
      </c>
      <c r="K555" s="54"/>
      <c r="L555" s="54" t="s">
        <v>1970</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48">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9" t="s">
        <v>1888</v>
      </c>
      <c r="AY555" s="63"/>
      <c r="AZ555" s="64"/>
    </row>
    <row r="556" spans="1:52" s="89" customFormat="1" ht="47.25" x14ac:dyDescent="0.25">
      <c r="A556" s="51" t="str">
        <f t="shared" si="93"/>
        <v>CM3NT1_D7+1</v>
      </c>
      <c r="B556" s="51" t="str">
        <f t="shared" si="94"/>
        <v>CM3NT1_D7+2</v>
      </c>
      <c r="C556" s="51" t="str">
        <f t="shared" si="95"/>
        <v>CM3NT1_D7+3</v>
      </c>
      <c r="D556" s="51" t="str">
        <f t="shared" si="96"/>
        <v>CM3NT1_D7+4</v>
      </c>
      <c r="F556" s="89" t="s">
        <v>1888</v>
      </c>
      <c r="G556" s="53"/>
      <c r="H556" s="53" t="s">
        <v>1971</v>
      </c>
      <c r="I556" s="54" t="s">
        <v>1972</v>
      </c>
      <c r="J556" s="54" t="s">
        <v>1973</v>
      </c>
      <c r="K556" s="54"/>
      <c r="L556" s="54" t="s">
        <v>1974</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48">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9" t="s">
        <v>1888</v>
      </c>
      <c r="AY556" s="63"/>
      <c r="AZ556" s="64">
        <v>420</v>
      </c>
    </row>
    <row r="557" spans="1:52" s="89" customFormat="1" ht="47.25" x14ac:dyDescent="0.25">
      <c r="A557" s="51" t="str">
        <f t="shared" si="93"/>
        <v>CM3NT1_D8+1</v>
      </c>
      <c r="B557" s="51" t="str">
        <f t="shared" si="94"/>
        <v>CM3NT1_D8+2</v>
      </c>
      <c r="C557" s="51" t="str">
        <f t="shared" si="95"/>
        <v>CM3NT1_D8+3</v>
      </c>
      <c r="D557" s="51" t="str">
        <f t="shared" si="96"/>
        <v>CM3NT1_D8+4</v>
      </c>
      <c r="F557" s="89" t="s">
        <v>1888</v>
      </c>
      <c r="G557" s="53"/>
      <c r="H557" s="53" t="s">
        <v>1975</v>
      </c>
      <c r="I557" s="54" t="s">
        <v>1976</v>
      </c>
      <c r="J557" s="54" t="s">
        <v>1974</v>
      </c>
      <c r="K557" s="54"/>
      <c r="L557" s="54" t="s">
        <v>1977</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48">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9" t="s">
        <v>1888</v>
      </c>
      <c r="AY557" s="63"/>
      <c r="AZ557" s="64">
        <v>420</v>
      </c>
    </row>
    <row r="558" spans="1:52" s="89" customFormat="1" ht="47.25" x14ac:dyDescent="0.25">
      <c r="A558" s="51" t="str">
        <f t="shared" si="93"/>
        <v>CM3NT1_D9+1</v>
      </c>
      <c r="B558" s="51" t="str">
        <f t="shared" si="94"/>
        <v>CM3NT1_D9+2</v>
      </c>
      <c r="C558" s="51" t="str">
        <f t="shared" si="95"/>
        <v>CM3NT1_D9+3</v>
      </c>
      <c r="D558" s="51" t="str">
        <f t="shared" si="96"/>
        <v>CM3NT1_D9+4</v>
      </c>
      <c r="F558" s="89" t="s">
        <v>1888</v>
      </c>
      <c r="G558" s="53"/>
      <c r="H558" s="53" t="s">
        <v>1978</v>
      </c>
      <c r="I558" s="54" t="s">
        <v>1979</v>
      </c>
      <c r="J558" s="54" t="s">
        <v>1980</v>
      </c>
      <c r="K558" s="54"/>
      <c r="L558" s="54" t="s">
        <v>1981</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48">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9" t="s">
        <v>1888</v>
      </c>
      <c r="AY558" s="63"/>
      <c r="AZ558" s="64"/>
    </row>
    <row r="559" spans="1:52" s="89" customFormat="1" ht="47.25" x14ac:dyDescent="0.25">
      <c r="A559" s="51" t="str">
        <f t="shared" si="93"/>
        <v>CM3NT1_D10+1</v>
      </c>
      <c r="B559" s="51" t="str">
        <f t="shared" si="94"/>
        <v>CM3NT1_D10+2</v>
      </c>
      <c r="C559" s="51" t="str">
        <f t="shared" si="95"/>
        <v>CM3NT1_D10+3</v>
      </c>
      <c r="D559" s="51" t="str">
        <f t="shared" si="96"/>
        <v>CM3NT1_D10+4</v>
      </c>
      <c r="F559" s="89" t="s">
        <v>1888</v>
      </c>
      <c r="G559" s="53"/>
      <c r="H559" s="53" t="s">
        <v>1982</v>
      </c>
      <c r="I559" s="54" t="s">
        <v>1983</v>
      </c>
      <c r="J559" s="54" t="s">
        <v>1984</v>
      </c>
      <c r="K559" s="54"/>
      <c r="L559" s="54" t="s">
        <v>1948</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48">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9" t="s">
        <v>1888</v>
      </c>
      <c r="AY559" s="63"/>
      <c r="AZ559" s="64">
        <v>240</v>
      </c>
    </row>
    <row r="560" spans="1:52" s="89" customFormat="1" ht="47.25" x14ac:dyDescent="0.25">
      <c r="A560" s="51" t="str">
        <f t="shared" si="93"/>
        <v>CM3NT1_D11+1</v>
      </c>
      <c r="B560" s="51" t="str">
        <f t="shared" si="94"/>
        <v>CM3NT1_D11+2</v>
      </c>
      <c r="C560" s="51" t="str">
        <f t="shared" si="95"/>
        <v>CM3NT1_D11+3</v>
      </c>
      <c r="D560" s="51" t="str">
        <f t="shared" si="96"/>
        <v>CM3NT1_D11+4</v>
      </c>
      <c r="F560" s="89" t="s">
        <v>1888</v>
      </c>
      <c r="G560" s="53"/>
      <c r="H560" s="53" t="s">
        <v>1985</v>
      </c>
      <c r="I560" s="54" t="s">
        <v>1986</v>
      </c>
      <c r="J560" s="54" t="s">
        <v>1987</v>
      </c>
      <c r="K560" s="54"/>
      <c r="L560" s="54" t="s">
        <v>1988</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48">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9" t="s">
        <v>1888</v>
      </c>
      <c r="AY560" s="63"/>
      <c r="AZ560" s="64">
        <v>240</v>
      </c>
    </row>
    <row r="561" spans="1:52" s="89" customFormat="1" ht="31.5" x14ac:dyDescent="0.25">
      <c r="A561" s="51" t="str">
        <f t="shared" si="93"/>
        <v>CM4NT1+1</v>
      </c>
      <c r="B561" s="51" t="str">
        <f t="shared" si="94"/>
        <v>CM4NT1+2</v>
      </c>
      <c r="C561" s="51" t="str">
        <f t="shared" si="95"/>
        <v>CM4NT1+3</v>
      </c>
      <c r="D561" s="51" t="str">
        <f t="shared" si="96"/>
        <v>CM4NT1+4</v>
      </c>
      <c r="F561" s="89" t="s">
        <v>1888</v>
      </c>
      <c r="G561" s="53">
        <v>4</v>
      </c>
      <c r="H561" s="53" t="s">
        <v>1989</v>
      </c>
      <c r="I561" s="54" t="s">
        <v>448</v>
      </c>
      <c r="J561" s="54" t="s">
        <v>1987</v>
      </c>
      <c r="K561" s="54"/>
      <c r="L561" s="54" t="s">
        <v>1990</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48"/>
      <c r="AM561" s="60"/>
      <c r="AN561" s="60"/>
      <c r="AO561" s="57">
        <f t="shared" si="92"/>
        <v>0</v>
      </c>
      <c r="AP561" s="57">
        <f t="shared" si="92"/>
        <v>0</v>
      </c>
      <c r="AQ561" s="57">
        <f t="shared" si="92"/>
        <v>0</v>
      </c>
      <c r="AR561" s="57">
        <f t="shared" si="92"/>
        <v>0</v>
      </c>
      <c r="AS561" s="57"/>
      <c r="AT561" s="57"/>
      <c r="AU561" s="57"/>
      <c r="AV561" s="57"/>
      <c r="AW561" s="62"/>
      <c r="AX561" s="89" t="s">
        <v>1888</v>
      </c>
      <c r="AY561" s="63"/>
      <c r="AZ561" s="64">
        <v>240</v>
      </c>
    </row>
    <row r="562" spans="1:52" s="89" customFormat="1" ht="47.25" x14ac:dyDescent="0.25">
      <c r="A562" s="51" t="str">
        <f t="shared" si="93"/>
        <v>CM4NT1_D1+1</v>
      </c>
      <c r="B562" s="51" t="str">
        <f t="shared" si="94"/>
        <v>CM4NT1_D1+2</v>
      </c>
      <c r="C562" s="51" t="str">
        <f t="shared" si="95"/>
        <v>CM4NT1_D1+3</v>
      </c>
      <c r="D562" s="51" t="str">
        <f t="shared" si="96"/>
        <v>CM4NT1_D1+4</v>
      </c>
      <c r="F562" s="89" t="s">
        <v>1888</v>
      </c>
      <c r="G562" s="53"/>
      <c r="H562" s="53" t="s">
        <v>1991</v>
      </c>
      <c r="I562" s="54" t="s">
        <v>1992</v>
      </c>
      <c r="J562" s="54" t="s">
        <v>1993</v>
      </c>
      <c r="K562" s="54"/>
      <c r="L562" s="54" t="s">
        <v>1988</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48">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9" t="s">
        <v>1888</v>
      </c>
      <c r="AY562" s="63"/>
      <c r="AZ562" s="64">
        <v>240</v>
      </c>
    </row>
    <row r="563" spans="1:52" s="89" customFormat="1" ht="47.25" x14ac:dyDescent="0.25">
      <c r="A563" s="51" t="str">
        <f t="shared" si="93"/>
        <v>CM4NT1_D2+1</v>
      </c>
      <c r="B563" s="51" t="str">
        <f t="shared" si="94"/>
        <v>CM4NT1_D2+2</v>
      </c>
      <c r="C563" s="51" t="str">
        <f t="shared" si="95"/>
        <v>CM4NT1_D2+3</v>
      </c>
      <c r="D563" s="51" t="str">
        <f t="shared" si="96"/>
        <v>CM4NT1_D2+4</v>
      </c>
      <c r="F563" s="89" t="s">
        <v>1888</v>
      </c>
      <c r="G563" s="53"/>
      <c r="H563" s="53" t="s">
        <v>1994</v>
      </c>
      <c r="I563" s="54" t="s">
        <v>1995</v>
      </c>
      <c r="J563" s="54" t="s">
        <v>1996</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48">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9" t="s">
        <v>1888</v>
      </c>
      <c r="AY563" s="63"/>
      <c r="AZ563" s="64">
        <v>310</v>
      </c>
    </row>
    <row r="564" spans="1:52" s="89" customFormat="1" ht="31.5" x14ac:dyDescent="0.25">
      <c r="A564" s="51" t="str">
        <f t="shared" si="93"/>
        <v>CM5NT1+1</v>
      </c>
      <c r="B564" s="51" t="str">
        <f t="shared" si="94"/>
        <v>CM5NT1+2</v>
      </c>
      <c r="C564" s="51" t="str">
        <f t="shared" si="95"/>
        <v>CM5NT1+3</v>
      </c>
      <c r="D564" s="51" t="str">
        <f t="shared" si="96"/>
        <v>CM5NT1+4</v>
      </c>
      <c r="F564" s="89" t="s">
        <v>1888</v>
      </c>
      <c r="G564" s="53">
        <v>5</v>
      </c>
      <c r="H564" s="53" t="s">
        <v>1997</v>
      </c>
      <c r="I564" s="54" t="s">
        <v>1998</v>
      </c>
      <c r="J564" s="54" t="s">
        <v>1996</v>
      </c>
      <c r="K564" s="54"/>
      <c r="L564" s="54" t="s">
        <v>1999</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48"/>
      <c r="AM564" s="60"/>
      <c r="AN564" s="60"/>
      <c r="AO564" s="57">
        <f t="shared" si="92"/>
        <v>0</v>
      </c>
      <c r="AP564" s="57">
        <f t="shared" si="92"/>
        <v>0</v>
      </c>
      <c r="AQ564" s="57">
        <f t="shared" si="92"/>
        <v>0</v>
      </c>
      <c r="AR564" s="57">
        <f t="shared" si="92"/>
        <v>0</v>
      </c>
      <c r="AS564" s="57"/>
      <c r="AT564" s="57"/>
      <c r="AU564" s="57"/>
      <c r="AV564" s="57"/>
      <c r="AW564" s="62"/>
      <c r="AX564" s="89" t="s">
        <v>1888</v>
      </c>
      <c r="AY564" s="63"/>
      <c r="AZ564" s="64">
        <v>310</v>
      </c>
    </row>
    <row r="565" spans="1:52" s="89" customFormat="1" ht="47.25" x14ac:dyDescent="0.25">
      <c r="A565" s="51" t="str">
        <f t="shared" si="93"/>
        <v>CM5NT1_D1+1</v>
      </c>
      <c r="B565" s="51" t="str">
        <f t="shared" si="94"/>
        <v>CM5NT1_D1+2</v>
      </c>
      <c r="C565" s="51" t="str">
        <f t="shared" si="95"/>
        <v>CM5NT1_D1+3</v>
      </c>
      <c r="D565" s="51" t="str">
        <f t="shared" si="96"/>
        <v>CM5NT1_D1+4</v>
      </c>
      <c r="F565" s="89" t="s">
        <v>1888</v>
      </c>
      <c r="G565" s="53"/>
      <c r="H565" s="53" t="s">
        <v>2000</v>
      </c>
      <c r="I565" s="54" t="s">
        <v>2001</v>
      </c>
      <c r="J565" s="54" t="s">
        <v>1999</v>
      </c>
      <c r="K565" s="54"/>
      <c r="L565" s="54" t="s">
        <v>2002</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48">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9" t="s">
        <v>1888</v>
      </c>
      <c r="AY565" s="63"/>
      <c r="AZ565" s="64">
        <v>310</v>
      </c>
    </row>
    <row r="566" spans="1:52" s="89" customFormat="1" ht="47.25" x14ac:dyDescent="0.25">
      <c r="A566" s="51" t="str">
        <f t="shared" si="93"/>
        <v>CM5NT1_D2+1</v>
      </c>
      <c r="B566" s="51" t="str">
        <f t="shared" si="94"/>
        <v>CM5NT1_D2+2</v>
      </c>
      <c r="C566" s="51" t="str">
        <f t="shared" si="95"/>
        <v>CM5NT1_D2+3</v>
      </c>
      <c r="D566" s="51" t="str">
        <f t="shared" si="96"/>
        <v>CM5NT1_D2+4</v>
      </c>
      <c r="F566" s="89" t="s">
        <v>1888</v>
      </c>
      <c r="G566" s="53"/>
      <c r="H566" s="53" t="s">
        <v>2003</v>
      </c>
      <c r="I566" s="54" t="s">
        <v>2004</v>
      </c>
      <c r="J566" s="54" t="s">
        <v>2002</v>
      </c>
      <c r="K566" s="54"/>
      <c r="L566" s="54" t="s">
        <v>2005</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48">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9" t="s">
        <v>1888</v>
      </c>
      <c r="AY566" s="63"/>
      <c r="AZ566" s="64">
        <v>310</v>
      </c>
    </row>
    <row r="567" spans="1:52" s="89" customFormat="1" ht="47.25" x14ac:dyDescent="0.25">
      <c r="A567" s="51" t="str">
        <f t="shared" si="93"/>
        <v>CM5NT1_D3+1</v>
      </c>
      <c r="B567" s="51" t="str">
        <f t="shared" si="94"/>
        <v>CM5NT1_D3+2</v>
      </c>
      <c r="C567" s="51" t="str">
        <f t="shared" si="95"/>
        <v>CM5NT1_D3+3</v>
      </c>
      <c r="D567" s="51" t="str">
        <f t="shared" si="96"/>
        <v>CM5NT1_D3+4</v>
      </c>
      <c r="F567" s="89" t="s">
        <v>1888</v>
      </c>
      <c r="G567" s="53"/>
      <c r="H567" s="53" t="s">
        <v>2006</v>
      </c>
      <c r="I567" s="54" t="s">
        <v>2007</v>
      </c>
      <c r="J567" s="54" t="s">
        <v>2008</v>
      </c>
      <c r="K567" s="54"/>
      <c r="L567" s="54" t="s">
        <v>2009</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48">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9" t="s">
        <v>1888</v>
      </c>
      <c r="AY567" s="63"/>
      <c r="AZ567" s="64">
        <v>310</v>
      </c>
    </row>
    <row r="568" spans="1:52" s="89" customFormat="1" ht="47.25" x14ac:dyDescent="0.25">
      <c r="A568" s="51" t="str">
        <f t="shared" si="93"/>
        <v>CM5NT1_D4+1</v>
      </c>
      <c r="B568" s="51" t="str">
        <f t="shared" si="94"/>
        <v>CM5NT1_D4+2</v>
      </c>
      <c r="C568" s="51" t="str">
        <f t="shared" si="95"/>
        <v>CM5NT1_D4+3</v>
      </c>
      <c r="D568" s="51" t="str">
        <f t="shared" si="96"/>
        <v>CM5NT1_D4+4</v>
      </c>
      <c r="F568" s="89" t="s">
        <v>1888</v>
      </c>
      <c r="G568" s="53"/>
      <c r="H568" s="53" t="s">
        <v>2010</v>
      </c>
      <c r="I568" s="54" t="s">
        <v>2011</v>
      </c>
      <c r="J568" s="54" t="s">
        <v>2009</v>
      </c>
      <c r="K568" s="54"/>
      <c r="L568" s="54" t="s">
        <v>2012</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48">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9" t="s">
        <v>1888</v>
      </c>
      <c r="AY568" s="63"/>
      <c r="AZ568" s="64">
        <v>240</v>
      </c>
    </row>
    <row r="569" spans="1:52" s="89" customFormat="1" ht="47.25" x14ac:dyDescent="0.25">
      <c r="A569" s="51" t="str">
        <f t="shared" si="93"/>
        <v>CM5NT1_D5+1</v>
      </c>
      <c r="B569" s="51" t="str">
        <f t="shared" si="94"/>
        <v>CM5NT1_D5+2</v>
      </c>
      <c r="C569" s="51" t="str">
        <f t="shared" si="95"/>
        <v>CM5NT1_D5+3</v>
      </c>
      <c r="D569" s="51" t="str">
        <f t="shared" si="96"/>
        <v>CM5NT1_D5+4</v>
      </c>
      <c r="F569" s="89" t="s">
        <v>1888</v>
      </c>
      <c r="G569" s="53"/>
      <c r="H569" s="53" t="s">
        <v>2013</v>
      </c>
      <c r="I569" s="54" t="s">
        <v>2014</v>
      </c>
      <c r="J569" s="54" t="s">
        <v>2015</v>
      </c>
      <c r="K569" s="54"/>
      <c r="L569" s="54" t="s">
        <v>2016</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48">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9" t="s">
        <v>1888</v>
      </c>
      <c r="AY569" s="63"/>
      <c r="AZ569" s="64">
        <v>240</v>
      </c>
    </row>
    <row r="570" spans="1:52" s="89" customFormat="1" ht="47.25" x14ac:dyDescent="0.25">
      <c r="A570" s="51" t="str">
        <f t="shared" si="93"/>
        <v>CM5NT1_D6+1</v>
      </c>
      <c r="B570" s="51" t="str">
        <f t="shared" si="94"/>
        <v>CM5NT1_D6+2</v>
      </c>
      <c r="C570" s="51" t="str">
        <f t="shared" si="95"/>
        <v>CM5NT1_D6+3</v>
      </c>
      <c r="D570" s="51" t="str">
        <f t="shared" si="96"/>
        <v>CM5NT1_D6+4</v>
      </c>
      <c r="F570" s="89" t="s">
        <v>1888</v>
      </c>
      <c r="G570" s="53"/>
      <c r="H570" s="53" t="s">
        <v>2017</v>
      </c>
      <c r="I570" s="54" t="s">
        <v>2018</v>
      </c>
      <c r="J570" s="54" t="s">
        <v>2019</v>
      </c>
      <c r="K570" s="54"/>
      <c r="L570" s="54" t="s">
        <v>2020</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48">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9" t="s">
        <v>1888</v>
      </c>
      <c r="AY570" s="63"/>
      <c r="AZ570" s="64">
        <v>240</v>
      </c>
    </row>
    <row r="571" spans="1:52" s="89" customFormat="1" ht="47.25" x14ac:dyDescent="0.25">
      <c r="A571" s="51" t="str">
        <f t="shared" si="93"/>
        <v>CM5NT1_D7+1</v>
      </c>
      <c r="B571" s="51" t="str">
        <f t="shared" si="94"/>
        <v>CM5NT1_D7+2</v>
      </c>
      <c r="C571" s="51" t="str">
        <f t="shared" si="95"/>
        <v>CM5NT1_D7+3</v>
      </c>
      <c r="D571" s="51" t="str">
        <f t="shared" si="96"/>
        <v>CM5NT1_D7+4</v>
      </c>
      <c r="F571" s="89" t="s">
        <v>1888</v>
      </c>
      <c r="G571" s="53"/>
      <c r="H571" s="53" t="s">
        <v>2021</v>
      </c>
      <c r="I571" s="54" t="s">
        <v>2022</v>
      </c>
      <c r="J571" s="54" t="s">
        <v>2020</v>
      </c>
      <c r="K571" s="54"/>
      <c r="L571" s="54" t="s">
        <v>1957</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48">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9" t="s">
        <v>1888</v>
      </c>
      <c r="AY571" s="63"/>
      <c r="AZ571" s="64">
        <v>240</v>
      </c>
    </row>
    <row r="572" spans="1:52" s="89" customFormat="1" ht="47.25" x14ac:dyDescent="0.25">
      <c r="A572" s="51" t="str">
        <f t="shared" si="93"/>
        <v>CM5NT1_D8+1</v>
      </c>
      <c r="B572" s="51" t="str">
        <f t="shared" si="94"/>
        <v>CM5NT1_D8+2</v>
      </c>
      <c r="C572" s="51" t="str">
        <f t="shared" si="95"/>
        <v>CM5NT1_D8+3</v>
      </c>
      <c r="D572" s="51" t="str">
        <f t="shared" si="96"/>
        <v>CM5NT1_D8+4</v>
      </c>
      <c r="F572" s="89" t="s">
        <v>1888</v>
      </c>
      <c r="G572" s="53"/>
      <c r="H572" s="53" t="s">
        <v>2023</v>
      </c>
      <c r="I572" s="54" t="s">
        <v>2024</v>
      </c>
      <c r="J572" s="54" t="s">
        <v>1957</v>
      </c>
      <c r="K572" s="54"/>
      <c r="L572" s="54" t="s">
        <v>2025</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48">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9" t="s">
        <v>1888</v>
      </c>
      <c r="AY572" s="63"/>
      <c r="AZ572" s="64"/>
    </row>
    <row r="573" spans="1:52" s="89" customFormat="1" ht="47.25" x14ac:dyDescent="0.25">
      <c r="A573" s="51" t="str">
        <f t="shared" si="93"/>
        <v>CM5NT1_D9+1</v>
      </c>
      <c r="B573" s="51" t="str">
        <f t="shared" si="94"/>
        <v>CM5NT1_D9+2</v>
      </c>
      <c r="C573" s="51" t="str">
        <f t="shared" si="95"/>
        <v>CM5NT1_D9+3</v>
      </c>
      <c r="D573" s="51" t="str">
        <f t="shared" si="96"/>
        <v>CM5NT1_D9+4</v>
      </c>
      <c r="F573" s="89" t="s">
        <v>1888</v>
      </c>
      <c r="G573" s="53"/>
      <c r="H573" s="53" t="s">
        <v>2026</v>
      </c>
      <c r="I573" s="54" t="s">
        <v>2027</v>
      </c>
      <c r="J573" s="54" t="s">
        <v>2028</v>
      </c>
      <c r="K573" s="54"/>
      <c r="L573" s="54" t="s">
        <v>2029</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48">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9" t="s">
        <v>1888</v>
      </c>
      <c r="AY573" s="63"/>
      <c r="AZ573" s="64">
        <v>240</v>
      </c>
    </row>
    <row r="574" spans="1:52" s="89" customFormat="1" ht="47.25" x14ac:dyDescent="0.25">
      <c r="A574" s="51" t="str">
        <f t="shared" si="93"/>
        <v>CM5NT1_D10+1</v>
      </c>
      <c r="B574" s="51" t="str">
        <f t="shared" si="94"/>
        <v>CM5NT1_D10+2</v>
      </c>
      <c r="C574" s="51" t="str">
        <f t="shared" si="95"/>
        <v>CM5NT1_D10+3</v>
      </c>
      <c r="D574" s="51" t="str">
        <f t="shared" si="96"/>
        <v>CM5NT1_D10+4</v>
      </c>
      <c r="F574" s="89" t="s">
        <v>1888</v>
      </c>
      <c r="G574" s="53"/>
      <c r="H574" s="53" t="s">
        <v>2030</v>
      </c>
      <c r="I574" s="54" t="s">
        <v>2031</v>
      </c>
      <c r="J574" s="54" t="s">
        <v>2032</v>
      </c>
      <c r="K574" s="54"/>
      <c r="L574" s="54" t="s">
        <v>1924</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48">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9" t="s">
        <v>1888</v>
      </c>
      <c r="AY574" s="63"/>
      <c r="AZ574" s="64">
        <v>240</v>
      </c>
    </row>
    <row r="575" spans="1:52" s="89" customFormat="1" ht="47.25" x14ac:dyDescent="0.25">
      <c r="A575" s="51" t="str">
        <f t="shared" si="93"/>
        <v>CM5NT1_D11+1</v>
      </c>
      <c r="B575" s="51" t="str">
        <f t="shared" si="94"/>
        <v>CM5NT1_D11+2</v>
      </c>
      <c r="C575" s="51" t="str">
        <f t="shared" si="95"/>
        <v>CM5NT1_D11+3</v>
      </c>
      <c r="D575" s="51" t="str">
        <f t="shared" si="96"/>
        <v>CM5NT1_D11+4</v>
      </c>
      <c r="F575" s="89" t="s">
        <v>1888</v>
      </c>
      <c r="G575" s="53"/>
      <c r="H575" s="53" t="s">
        <v>2033</v>
      </c>
      <c r="I575" s="54" t="s">
        <v>2034</v>
      </c>
      <c r="J575" s="54" t="s">
        <v>1924</v>
      </c>
      <c r="K575" s="54"/>
      <c r="L575" s="54" t="s">
        <v>2035</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48">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9" t="s">
        <v>1888</v>
      </c>
      <c r="AY575" s="63"/>
      <c r="AZ575" s="64">
        <v>240</v>
      </c>
    </row>
    <row r="576" spans="1:52" s="89" customFormat="1" ht="47.25" x14ac:dyDescent="0.25">
      <c r="A576" s="51" t="str">
        <f t="shared" si="93"/>
        <v>CM5NT1_D12+1</v>
      </c>
      <c r="B576" s="51" t="str">
        <f t="shared" si="94"/>
        <v>CM5NT1_D12+2</v>
      </c>
      <c r="C576" s="51" t="str">
        <f t="shared" si="95"/>
        <v>CM5NT1_D12+3</v>
      </c>
      <c r="D576" s="51" t="str">
        <f t="shared" si="96"/>
        <v>CM5NT1_D12+4</v>
      </c>
      <c r="F576" s="89" t="s">
        <v>1888</v>
      </c>
      <c r="G576" s="53"/>
      <c r="H576" s="53" t="s">
        <v>2036</v>
      </c>
      <c r="I576" s="54" t="s">
        <v>2037</v>
      </c>
      <c r="J576" s="54" t="s">
        <v>2038</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48">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9" t="s">
        <v>1888</v>
      </c>
      <c r="AY576" s="63"/>
      <c r="AZ576" s="64">
        <v>400</v>
      </c>
    </row>
    <row r="577" spans="1:52" s="89" customFormat="1" ht="47.25" x14ac:dyDescent="0.25">
      <c r="A577" s="51" t="str">
        <f t="shared" si="93"/>
        <v>CM5NT1_D13+1</v>
      </c>
      <c r="B577" s="51" t="str">
        <f t="shared" si="94"/>
        <v>CM5NT1_D13+2</v>
      </c>
      <c r="C577" s="51" t="str">
        <f t="shared" si="95"/>
        <v>CM5NT1_D13+3</v>
      </c>
      <c r="D577" s="51" t="str">
        <f t="shared" si="96"/>
        <v>CM5NT1_D13+4</v>
      </c>
      <c r="F577" s="89" t="s">
        <v>1888</v>
      </c>
      <c r="G577" s="53"/>
      <c r="H577" s="53" t="s">
        <v>2039</v>
      </c>
      <c r="I577" s="54" t="s">
        <v>2040</v>
      </c>
      <c r="J577" s="54"/>
      <c r="K577" s="54"/>
      <c r="L577" s="54" t="s">
        <v>2041</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48">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9" t="s">
        <v>1888</v>
      </c>
      <c r="AY577" s="63"/>
      <c r="AZ577" s="64"/>
    </row>
    <row r="578" spans="1:52" s="89" customFormat="1" ht="31.5" x14ac:dyDescent="0.25">
      <c r="A578" s="51" t="str">
        <f t="shared" si="93"/>
        <v>CM6NT1+1</v>
      </c>
      <c r="B578" s="51" t="str">
        <f t="shared" si="94"/>
        <v>CM6NT1+2</v>
      </c>
      <c r="C578" s="51" t="str">
        <f t="shared" si="95"/>
        <v>CM6NT1+3</v>
      </c>
      <c r="D578" s="51" t="str">
        <f t="shared" si="96"/>
        <v>CM6NT1+4</v>
      </c>
      <c r="F578" s="89" t="s">
        <v>1888</v>
      </c>
      <c r="G578" s="53">
        <v>6</v>
      </c>
      <c r="H578" s="53" t="s">
        <v>2042</v>
      </c>
      <c r="I578" s="54" t="s">
        <v>2043</v>
      </c>
      <c r="J578" s="54" t="s">
        <v>151</v>
      </c>
      <c r="K578" s="54"/>
      <c r="L578" s="54" t="s">
        <v>2044</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48"/>
      <c r="AM578" s="60"/>
      <c r="AN578" s="60"/>
      <c r="AO578" s="57">
        <f t="shared" si="92"/>
        <v>0</v>
      </c>
      <c r="AP578" s="57">
        <f t="shared" si="92"/>
        <v>0</v>
      </c>
      <c r="AQ578" s="57">
        <f t="shared" si="92"/>
        <v>0</v>
      </c>
      <c r="AR578" s="57">
        <f t="shared" si="92"/>
        <v>0</v>
      </c>
      <c r="AS578" s="57"/>
      <c r="AT578" s="57"/>
      <c r="AU578" s="57"/>
      <c r="AV578" s="57"/>
      <c r="AW578" s="62"/>
      <c r="AX578" s="89" t="s">
        <v>1888</v>
      </c>
      <c r="AY578" s="63"/>
      <c r="AZ578" s="64">
        <v>240</v>
      </c>
    </row>
    <row r="579" spans="1:52" s="89" customFormat="1" ht="47.25" x14ac:dyDescent="0.25">
      <c r="A579" s="51" t="str">
        <f t="shared" si="93"/>
        <v>CM6NT1_D1+1</v>
      </c>
      <c r="B579" s="51" t="str">
        <f t="shared" si="94"/>
        <v>CM6NT1_D1+2</v>
      </c>
      <c r="C579" s="51" t="str">
        <f t="shared" si="95"/>
        <v>CM6NT1_D1+3</v>
      </c>
      <c r="D579" s="51" t="str">
        <f t="shared" si="96"/>
        <v>CM6NT1_D1+4</v>
      </c>
      <c r="F579" s="89" t="s">
        <v>1888</v>
      </c>
      <c r="G579" s="53"/>
      <c r="H579" s="53" t="s">
        <v>2045</v>
      </c>
      <c r="I579" s="54" t="s">
        <v>2046</v>
      </c>
      <c r="J579" s="54" t="s">
        <v>2047</v>
      </c>
      <c r="K579" s="54"/>
      <c r="L579" s="54" t="s">
        <v>2048</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48">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9" t="s">
        <v>1888</v>
      </c>
      <c r="AY579" s="63"/>
      <c r="AZ579" s="64">
        <v>240</v>
      </c>
    </row>
    <row r="580" spans="1:52" s="89" customFormat="1" ht="47.25" x14ac:dyDescent="0.25">
      <c r="A580" s="51" t="str">
        <f t="shared" si="93"/>
        <v>CM6NT1_D2+1</v>
      </c>
      <c r="B580" s="51" t="str">
        <f t="shared" si="94"/>
        <v>CM6NT1_D2+2</v>
      </c>
      <c r="C580" s="51" t="str">
        <f t="shared" si="95"/>
        <v>CM6NT1_D2+3</v>
      </c>
      <c r="D580" s="51" t="str">
        <f t="shared" si="96"/>
        <v>CM6NT1_D2+4</v>
      </c>
      <c r="F580" s="89" t="s">
        <v>1888</v>
      </c>
      <c r="G580" s="53"/>
      <c r="H580" s="53" t="s">
        <v>2049</v>
      </c>
      <c r="I580" s="54" t="s">
        <v>2050</v>
      </c>
      <c r="J580" s="54" t="s">
        <v>2051</v>
      </c>
      <c r="K580" s="54"/>
      <c r="L580" s="54" t="s">
        <v>2041</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48">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9" t="s">
        <v>1888</v>
      </c>
      <c r="AY580" s="63"/>
      <c r="AZ580" s="64"/>
    </row>
    <row r="581" spans="1:52" s="89" customFormat="1" ht="47.25" x14ac:dyDescent="0.25">
      <c r="A581" s="51" t="str">
        <f t="shared" si="93"/>
        <v>CM6NT1_D3+1</v>
      </c>
      <c r="B581" s="51" t="str">
        <f t="shared" si="94"/>
        <v>CM6NT1_D3+2</v>
      </c>
      <c r="C581" s="51" t="str">
        <f t="shared" si="95"/>
        <v>CM6NT1_D3+3</v>
      </c>
      <c r="D581" s="51" t="str">
        <f t="shared" si="96"/>
        <v>CM6NT1_D3+4</v>
      </c>
      <c r="F581" s="89" t="s">
        <v>1888</v>
      </c>
      <c r="G581" s="53"/>
      <c r="H581" s="53" t="s">
        <v>2052</v>
      </c>
      <c r="I581" s="54" t="s">
        <v>2053</v>
      </c>
      <c r="J581" s="54" t="s">
        <v>2054</v>
      </c>
      <c r="K581" s="54"/>
      <c r="L581" s="54" t="s">
        <v>426</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48">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9" t="s">
        <v>1888</v>
      </c>
      <c r="AY581" s="63"/>
      <c r="AZ581" s="64">
        <v>240</v>
      </c>
    </row>
    <row r="582" spans="1:52" s="89" customFormat="1" ht="31.5" x14ac:dyDescent="0.25">
      <c r="A582" s="51" t="str">
        <f t="shared" si="93"/>
        <v>CM7NT1+1</v>
      </c>
      <c r="B582" s="51" t="str">
        <f t="shared" si="94"/>
        <v>CM7NT1+2</v>
      </c>
      <c r="C582" s="51" t="str">
        <f t="shared" si="95"/>
        <v>CM7NT1+3</v>
      </c>
      <c r="D582" s="51" t="str">
        <f t="shared" si="96"/>
        <v>CM7NT1+4</v>
      </c>
      <c r="F582" s="89" t="s">
        <v>1888</v>
      </c>
      <c r="G582" s="53">
        <v>7</v>
      </c>
      <c r="H582" s="53" t="s">
        <v>2055</v>
      </c>
      <c r="I582" s="54" t="s">
        <v>2056</v>
      </c>
      <c r="J582" s="54" t="s">
        <v>2057</v>
      </c>
      <c r="K582" s="54"/>
      <c r="L582" s="54" t="s">
        <v>2058</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48"/>
      <c r="AM582" s="60"/>
      <c r="AN582" s="60"/>
      <c r="AO582" s="57">
        <f t="shared" si="92"/>
        <v>0</v>
      </c>
      <c r="AP582" s="57">
        <f t="shared" si="92"/>
        <v>0</v>
      </c>
      <c r="AQ582" s="57">
        <f t="shared" si="92"/>
        <v>0</v>
      </c>
      <c r="AR582" s="57">
        <f t="shared" si="92"/>
        <v>0</v>
      </c>
      <c r="AS582" s="57"/>
      <c r="AT582" s="57"/>
      <c r="AU582" s="57"/>
      <c r="AV582" s="57"/>
      <c r="AW582" s="62"/>
      <c r="AX582" s="89" t="s">
        <v>1888</v>
      </c>
      <c r="AY582" s="63"/>
      <c r="AZ582" s="64">
        <v>240</v>
      </c>
    </row>
    <row r="583" spans="1:52" s="89" customFormat="1" ht="47.25" x14ac:dyDescent="0.25">
      <c r="A583" s="51" t="str">
        <f t="shared" si="93"/>
        <v>CM7NT1_D1+1</v>
      </c>
      <c r="B583" s="51" t="str">
        <f t="shared" si="94"/>
        <v>CM7NT1_D1+2</v>
      </c>
      <c r="C583" s="51" t="str">
        <f t="shared" si="95"/>
        <v>CM7NT1_D1+3</v>
      </c>
      <c r="D583" s="51" t="str">
        <f t="shared" si="96"/>
        <v>CM7NT1_D1+4</v>
      </c>
      <c r="F583" s="89" t="s">
        <v>1888</v>
      </c>
      <c r="G583" s="53"/>
      <c r="H583" s="53" t="s">
        <v>2059</v>
      </c>
      <c r="I583" s="54" t="s">
        <v>2060</v>
      </c>
      <c r="J583" s="54" t="s">
        <v>2057</v>
      </c>
      <c r="K583" s="54"/>
      <c r="L583" s="54" t="s">
        <v>2061</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48">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9" t="s">
        <v>1888</v>
      </c>
      <c r="AY583" s="63"/>
      <c r="AZ583" s="64">
        <v>240</v>
      </c>
    </row>
    <row r="584" spans="1:52" s="89" customFormat="1" ht="47.25" x14ac:dyDescent="0.25">
      <c r="A584" s="51" t="str">
        <f t="shared" si="93"/>
        <v>CM7NT1_D2+1</v>
      </c>
      <c r="B584" s="51" t="str">
        <f t="shared" si="94"/>
        <v>CM7NT1_D2+2</v>
      </c>
      <c r="C584" s="51" t="str">
        <f t="shared" si="95"/>
        <v>CM7NT1_D2+3</v>
      </c>
      <c r="D584" s="51" t="str">
        <f t="shared" si="96"/>
        <v>CM7NT1_D2+4</v>
      </c>
      <c r="F584" s="89" t="s">
        <v>1888</v>
      </c>
      <c r="G584" s="53"/>
      <c r="H584" s="53" t="s">
        <v>2062</v>
      </c>
      <c r="I584" s="54" t="s">
        <v>2063</v>
      </c>
      <c r="J584" s="54" t="s">
        <v>2061</v>
      </c>
      <c r="K584" s="54"/>
      <c r="L584" s="54" t="s">
        <v>2058</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48">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9" t="s">
        <v>1888</v>
      </c>
      <c r="AY584" s="63"/>
      <c r="AZ584" s="64">
        <v>270</v>
      </c>
    </row>
    <row r="585" spans="1:52" s="89" customFormat="1" ht="47.25" x14ac:dyDescent="0.25">
      <c r="A585" s="51" t="str">
        <f t="shared" si="93"/>
        <v>CM7NT1_D3+1</v>
      </c>
      <c r="B585" s="51" t="str">
        <f t="shared" si="94"/>
        <v>CM7NT1_D3+2</v>
      </c>
      <c r="C585" s="51" t="str">
        <f t="shared" si="95"/>
        <v>CM7NT1_D3+3</v>
      </c>
      <c r="D585" s="51" t="str">
        <f t="shared" si="96"/>
        <v>CM7NT1_D3+4</v>
      </c>
      <c r="F585" s="89" t="s">
        <v>1888</v>
      </c>
      <c r="G585" s="53"/>
      <c r="H585" s="53" t="s">
        <v>2064</v>
      </c>
      <c r="I585" s="54" t="s">
        <v>2065</v>
      </c>
      <c r="J585" s="54" t="s">
        <v>1134</v>
      </c>
      <c r="K585" s="54"/>
      <c r="L585" s="54" t="s">
        <v>2056</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48">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9" t="s">
        <v>1888</v>
      </c>
      <c r="AY585" s="63"/>
      <c r="AZ585" s="64"/>
    </row>
    <row r="586" spans="1:52" s="89" customFormat="1" ht="31.5" x14ac:dyDescent="0.25">
      <c r="A586" s="51" t="str">
        <f t="shared" si="93"/>
        <v>CM8NT+1</v>
      </c>
      <c r="B586" s="51" t="str">
        <f t="shared" si="94"/>
        <v>CM8NT+2</v>
      </c>
      <c r="C586" s="51" t="str">
        <f t="shared" si="95"/>
        <v>CM8NT+3</v>
      </c>
      <c r="D586" s="51" t="str">
        <f t="shared" si="96"/>
        <v>CM8NT+4</v>
      </c>
      <c r="F586" s="89" t="s">
        <v>1888</v>
      </c>
      <c r="G586" s="53">
        <v>8</v>
      </c>
      <c r="H586" s="53" t="s">
        <v>2066</v>
      </c>
      <c r="I586" s="54" t="s">
        <v>2067</v>
      </c>
      <c r="J586" s="54" t="s">
        <v>1134</v>
      </c>
      <c r="K586" s="54"/>
      <c r="L586" s="54" t="s">
        <v>2068</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48"/>
      <c r="AM586" s="60"/>
      <c r="AN586" s="60"/>
      <c r="AO586" s="57">
        <f t="shared" si="92"/>
        <v>0</v>
      </c>
      <c r="AP586" s="57">
        <f t="shared" si="92"/>
        <v>0</v>
      </c>
      <c r="AQ586" s="57">
        <f t="shared" si="92"/>
        <v>0</v>
      </c>
      <c r="AR586" s="57">
        <f t="shared" ref="AR586:AR649" si="103">P586*$AN586</f>
        <v>0</v>
      </c>
      <c r="AS586" s="57"/>
      <c r="AT586" s="57"/>
      <c r="AU586" s="57"/>
      <c r="AV586" s="57"/>
      <c r="AW586" s="62"/>
      <c r="AX586" s="89" t="s">
        <v>1888</v>
      </c>
      <c r="AY586" s="63"/>
      <c r="AZ586" s="64">
        <v>240</v>
      </c>
    </row>
    <row r="587" spans="1:52" s="89" customFormat="1" ht="31.5" x14ac:dyDescent="0.25">
      <c r="A587" s="51" t="str">
        <f t="shared" si="93"/>
        <v>CM8NT_D1+1</v>
      </c>
      <c r="B587" s="51" t="str">
        <f t="shared" si="94"/>
        <v>CM8NT_D1+2</v>
      </c>
      <c r="C587" s="51" t="str">
        <f t="shared" si="95"/>
        <v>CM8NT_D1+3</v>
      </c>
      <c r="D587" s="51" t="str">
        <f t="shared" si="96"/>
        <v>CM8NT_D1+4</v>
      </c>
      <c r="F587" s="89" t="s">
        <v>1888</v>
      </c>
      <c r="G587" s="53"/>
      <c r="H587" s="53" t="s">
        <v>2069</v>
      </c>
      <c r="I587" s="54" t="s">
        <v>2070</v>
      </c>
      <c r="J587" s="54" t="s">
        <v>2071</v>
      </c>
      <c r="K587" s="54"/>
      <c r="L587" s="54" t="s">
        <v>2072</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48">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9" t="s">
        <v>1888</v>
      </c>
      <c r="AY587" s="63"/>
      <c r="AZ587" s="64">
        <v>240</v>
      </c>
    </row>
    <row r="588" spans="1:52" s="89" customFormat="1" ht="31.5" x14ac:dyDescent="0.2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9" t="s">
        <v>1888</v>
      </c>
      <c r="G588" s="53"/>
      <c r="H588" s="53" t="s">
        <v>2073</v>
      </c>
      <c r="I588" s="54" t="s">
        <v>2074</v>
      </c>
      <c r="J588" s="54" t="s">
        <v>2075</v>
      </c>
      <c r="K588" s="54"/>
      <c r="L588" s="54" t="s">
        <v>2076</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48">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9" t="s">
        <v>1888</v>
      </c>
      <c r="AY588" s="63"/>
      <c r="AZ588" s="64"/>
    </row>
    <row r="589" spans="1:52" s="89" customFormat="1" ht="31.5" x14ac:dyDescent="0.25">
      <c r="A589" s="51" t="str">
        <f t="shared" si="105"/>
        <v>CM9NT2+1</v>
      </c>
      <c r="B589" s="51" t="str">
        <f t="shared" si="106"/>
        <v>CM9NT2+2</v>
      </c>
      <c r="C589" s="51" t="str">
        <f t="shared" si="107"/>
        <v>CM9NT2+3</v>
      </c>
      <c r="D589" s="51" t="str">
        <f t="shared" si="108"/>
        <v>CM9NT2+4</v>
      </c>
      <c r="F589" s="89" t="s">
        <v>1888</v>
      </c>
      <c r="G589" s="53">
        <v>9</v>
      </c>
      <c r="H589" s="53" t="s">
        <v>2077</v>
      </c>
      <c r="I589" s="54" t="s">
        <v>2078</v>
      </c>
      <c r="J589" s="54" t="s">
        <v>2076</v>
      </c>
      <c r="K589" s="54"/>
      <c r="L589" s="54" t="s">
        <v>2056</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48"/>
      <c r="AM589" s="60"/>
      <c r="AN589" s="60"/>
      <c r="AO589" s="57">
        <f t="shared" si="104"/>
        <v>0</v>
      </c>
      <c r="AP589" s="57">
        <f t="shared" si="104"/>
        <v>0</v>
      </c>
      <c r="AQ589" s="57">
        <f t="shared" si="104"/>
        <v>0</v>
      </c>
      <c r="AR589" s="57">
        <f t="shared" si="103"/>
        <v>0</v>
      </c>
      <c r="AS589" s="57"/>
      <c r="AT589" s="57"/>
      <c r="AU589" s="57"/>
      <c r="AV589" s="57"/>
      <c r="AW589" s="62"/>
      <c r="AX589" s="89" t="s">
        <v>1888</v>
      </c>
      <c r="AY589" s="63"/>
      <c r="AZ589" s="64">
        <v>240</v>
      </c>
    </row>
    <row r="590" spans="1:52" s="89" customFormat="1" ht="47.25" x14ac:dyDescent="0.25">
      <c r="A590" s="51" t="str">
        <f t="shared" si="105"/>
        <v>CM9NT2_D1+1</v>
      </c>
      <c r="B590" s="51" t="str">
        <f t="shared" si="106"/>
        <v>CM9NT2_D1+2</v>
      </c>
      <c r="C590" s="51" t="str">
        <f t="shared" si="107"/>
        <v>CM9NT2_D1+3</v>
      </c>
      <c r="D590" s="51" t="str">
        <f t="shared" si="108"/>
        <v>CM9NT2_D1+4</v>
      </c>
      <c r="F590" s="89" t="s">
        <v>1888</v>
      </c>
      <c r="G590" s="53"/>
      <c r="H590" s="53" t="s">
        <v>2079</v>
      </c>
      <c r="I590" s="54" t="s">
        <v>2080</v>
      </c>
      <c r="J590" s="54" t="s">
        <v>151</v>
      </c>
      <c r="K590" s="54"/>
      <c r="L590" s="54" t="s">
        <v>1998</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48">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9" t="s">
        <v>1888</v>
      </c>
      <c r="AY590" s="63"/>
      <c r="AZ590" s="64">
        <v>310</v>
      </c>
    </row>
    <row r="591" spans="1:52" s="89" customFormat="1" ht="47.25" x14ac:dyDescent="0.25">
      <c r="A591" s="51" t="str">
        <f t="shared" si="105"/>
        <v>CM9NT2_D2+1</v>
      </c>
      <c r="B591" s="51" t="str">
        <f t="shared" si="106"/>
        <v>CM9NT2_D2+2</v>
      </c>
      <c r="C591" s="51" t="str">
        <f t="shared" si="107"/>
        <v>CM9NT2_D2+3</v>
      </c>
      <c r="D591" s="51" t="str">
        <f t="shared" si="108"/>
        <v>CM9NT2_D2+4</v>
      </c>
      <c r="F591" s="89" t="s">
        <v>1888</v>
      </c>
      <c r="G591" s="53"/>
      <c r="H591" s="53" t="s">
        <v>2081</v>
      </c>
      <c r="I591" s="54" t="s">
        <v>2082</v>
      </c>
      <c r="J591" s="54" t="s">
        <v>151</v>
      </c>
      <c r="K591" s="54"/>
      <c r="L591" s="54" t="s">
        <v>2083</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48">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9" t="s">
        <v>1888</v>
      </c>
      <c r="AY591" s="63"/>
      <c r="AZ591" s="64">
        <v>310</v>
      </c>
    </row>
    <row r="592" spans="1:52" s="89" customFormat="1" ht="47.25" x14ac:dyDescent="0.25">
      <c r="A592" s="51" t="str">
        <f t="shared" si="105"/>
        <v>CM9NT2_D3+1</v>
      </c>
      <c r="B592" s="51" t="str">
        <f t="shared" si="106"/>
        <v>CM9NT2_D3+2</v>
      </c>
      <c r="C592" s="51" t="str">
        <f t="shared" si="107"/>
        <v>CM9NT2_D3+3</v>
      </c>
      <c r="D592" s="51" t="str">
        <f t="shared" si="108"/>
        <v>CM9NT2_D3+4</v>
      </c>
      <c r="F592" s="89" t="s">
        <v>1888</v>
      </c>
      <c r="G592" s="53"/>
      <c r="H592" s="53" t="s">
        <v>2084</v>
      </c>
      <c r="I592" s="54" t="s">
        <v>2085</v>
      </c>
      <c r="J592" s="54" t="s">
        <v>2086</v>
      </c>
      <c r="K592" s="54"/>
      <c r="L592" s="54" t="s">
        <v>1998</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48">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9" t="s">
        <v>1888</v>
      </c>
      <c r="AY592" s="63"/>
      <c r="AZ592" s="64">
        <v>310</v>
      </c>
    </row>
    <row r="593" spans="1:52" s="89" customFormat="1" ht="47.25" x14ac:dyDescent="0.25">
      <c r="A593" s="51" t="str">
        <f t="shared" si="105"/>
        <v>CM9NT2_D4+1</v>
      </c>
      <c r="B593" s="51" t="str">
        <f t="shared" si="106"/>
        <v>CM9NT2_D4+2</v>
      </c>
      <c r="C593" s="51" t="str">
        <f t="shared" si="107"/>
        <v>CM9NT2_D4+3</v>
      </c>
      <c r="D593" s="51" t="str">
        <f t="shared" si="108"/>
        <v>CM9NT2_D4+4</v>
      </c>
      <c r="F593" s="89" t="s">
        <v>1888</v>
      </c>
      <c r="G593" s="53"/>
      <c r="H593" s="53" t="s">
        <v>2087</v>
      </c>
      <c r="I593" s="54" t="s">
        <v>2088</v>
      </c>
      <c r="J593" s="54" t="s">
        <v>2089</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48">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9" t="s">
        <v>1888</v>
      </c>
      <c r="AY593" s="63"/>
      <c r="AZ593" s="64">
        <v>240</v>
      </c>
    </row>
    <row r="594" spans="1:52" s="89" customFormat="1" ht="31.5" x14ac:dyDescent="0.25">
      <c r="A594" s="51" t="str">
        <f t="shared" si="105"/>
        <v>CM10NT2+1</v>
      </c>
      <c r="B594" s="51" t="str">
        <f t="shared" si="106"/>
        <v>CM10NT2+2</v>
      </c>
      <c r="C594" s="51" t="str">
        <f t="shared" si="107"/>
        <v>CM10NT2+3</v>
      </c>
      <c r="D594" s="51" t="str">
        <f t="shared" si="108"/>
        <v>CM10NT2+4</v>
      </c>
      <c r="F594" s="89" t="s">
        <v>1888</v>
      </c>
      <c r="G594" s="53">
        <v>10</v>
      </c>
      <c r="H594" s="53" t="s">
        <v>2090</v>
      </c>
      <c r="I594" s="54" t="s">
        <v>2091</v>
      </c>
      <c r="J594" s="54" t="s">
        <v>2089</v>
      </c>
      <c r="K594" s="54"/>
      <c r="L594" s="54" t="s">
        <v>2028</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48"/>
      <c r="AM594" s="60"/>
      <c r="AN594" s="60"/>
      <c r="AO594" s="57">
        <f t="shared" si="104"/>
        <v>0</v>
      </c>
      <c r="AP594" s="57">
        <f t="shared" si="104"/>
        <v>0</v>
      </c>
      <c r="AQ594" s="57">
        <f t="shared" si="104"/>
        <v>0</v>
      </c>
      <c r="AR594" s="57">
        <f t="shared" si="103"/>
        <v>0</v>
      </c>
      <c r="AS594" s="57"/>
      <c r="AT594" s="57"/>
      <c r="AU594" s="57"/>
      <c r="AV594" s="57"/>
      <c r="AW594" s="62"/>
      <c r="AX594" s="89" t="s">
        <v>1888</v>
      </c>
      <c r="AY594" s="63"/>
      <c r="AZ594" s="64">
        <v>240</v>
      </c>
    </row>
    <row r="595" spans="1:52" s="89" customFormat="1" ht="47.25" x14ac:dyDescent="0.25">
      <c r="A595" s="51" t="str">
        <f t="shared" si="105"/>
        <v>CM10NT2_D1+1</v>
      </c>
      <c r="B595" s="51" t="str">
        <f t="shared" si="106"/>
        <v>CM10NT2_D1+2</v>
      </c>
      <c r="C595" s="51" t="str">
        <f t="shared" si="107"/>
        <v>CM10NT2_D1+3</v>
      </c>
      <c r="D595" s="51" t="str">
        <f t="shared" si="108"/>
        <v>CM10NT2_D1+4</v>
      </c>
      <c r="F595" s="89" t="s">
        <v>1888</v>
      </c>
      <c r="G595" s="53"/>
      <c r="H595" s="53" t="s">
        <v>2092</v>
      </c>
      <c r="I595" s="54" t="s">
        <v>2086</v>
      </c>
      <c r="J595" s="54" t="s">
        <v>2028</v>
      </c>
      <c r="K595" s="54"/>
      <c r="L595" s="54" t="s">
        <v>2093</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48">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9" t="s">
        <v>1888</v>
      </c>
      <c r="AY595" s="63"/>
      <c r="AZ595" s="64">
        <v>310</v>
      </c>
    </row>
    <row r="596" spans="1:52" s="89" customFormat="1" ht="47.25" x14ac:dyDescent="0.25">
      <c r="A596" s="51" t="str">
        <f t="shared" si="105"/>
        <v>CM10NT2_D2+1</v>
      </c>
      <c r="B596" s="51" t="str">
        <f t="shared" si="106"/>
        <v>CM10NT2_D2+2</v>
      </c>
      <c r="C596" s="51" t="str">
        <f t="shared" si="107"/>
        <v>CM10NT2_D2+3</v>
      </c>
      <c r="D596" s="51" t="str">
        <f t="shared" si="108"/>
        <v>CM10NT2_D2+4</v>
      </c>
      <c r="F596" s="89" t="s">
        <v>1888</v>
      </c>
      <c r="G596" s="53"/>
      <c r="H596" s="53" t="s">
        <v>2094</v>
      </c>
      <c r="I596" s="54" t="s">
        <v>2095</v>
      </c>
      <c r="J596" s="54" t="s">
        <v>2096</v>
      </c>
      <c r="K596" s="54"/>
      <c r="L596" s="54" t="s">
        <v>2097</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48">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9" t="s">
        <v>1888</v>
      </c>
      <c r="AY596" s="63"/>
      <c r="AZ596" s="64">
        <v>240</v>
      </c>
    </row>
    <row r="597" spans="1:52" s="89" customFormat="1" ht="47.25" x14ac:dyDescent="0.25">
      <c r="A597" s="51" t="str">
        <f t="shared" si="105"/>
        <v>CM11NT2+1</v>
      </c>
      <c r="B597" s="51" t="str">
        <f t="shared" si="106"/>
        <v>CM11NT2+2</v>
      </c>
      <c r="C597" s="51" t="str">
        <f t="shared" si="107"/>
        <v>CM11NT2+3</v>
      </c>
      <c r="D597" s="51" t="str">
        <f t="shared" si="108"/>
        <v>CM11NT2+4</v>
      </c>
      <c r="F597" s="89" t="s">
        <v>1888</v>
      </c>
      <c r="G597" s="53">
        <v>11</v>
      </c>
      <c r="H597" s="53" t="s">
        <v>2098</v>
      </c>
      <c r="I597" s="54" t="s">
        <v>2061</v>
      </c>
      <c r="J597" s="54" t="s">
        <v>2097</v>
      </c>
      <c r="K597" s="54"/>
      <c r="L597" s="54" t="s">
        <v>2099</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48"/>
      <c r="AM597" s="60"/>
      <c r="AN597" s="60"/>
      <c r="AO597" s="57">
        <f t="shared" si="104"/>
        <v>0</v>
      </c>
      <c r="AP597" s="57">
        <f t="shared" si="104"/>
        <v>0</v>
      </c>
      <c r="AQ597" s="57">
        <f t="shared" si="104"/>
        <v>0</v>
      </c>
      <c r="AR597" s="57">
        <f t="shared" si="103"/>
        <v>0</v>
      </c>
      <c r="AS597" s="57"/>
      <c r="AT597" s="57"/>
      <c r="AU597" s="57"/>
      <c r="AV597" s="57"/>
      <c r="AW597" s="62"/>
      <c r="AX597" s="89" t="s">
        <v>1888</v>
      </c>
      <c r="AY597" s="63"/>
      <c r="AZ597" s="64"/>
    </row>
    <row r="598" spans="1:52" s="89" customFormat="1" ht="47.25" x14ac:dyDescent="0.25">
      <c r="A598" s="51" t="str">
        <f t="shared" si="105"/>
        <v>CM11NT2_D1+1</v>
      </c>
      <c r="B598" s="51" t="str">
        <f t="shared" si="106"/>
        <v>CM11NT2_D1+2</v>
      </c>
      <c r="C598" s="51" t="str">
        <f t="shared" si="107"/>
        <v>CM11NT2_D1+3</v>
      </c>
      <c r="D598" s="51" t="str">
        <f t="shared" si="108"/>
        <v>CM11NT2_D1+4</v>
      </c>
      <c r="F598" s="89" t="s">
        <v>1888</v>
      </c>
      <c r="G598" s="53"/>
      <c r="H598" s="53" t="s">
        <v>2100</v>
      </c>
      <c r="I598" s="54" t="s">
        <v>2101</v>
      </c>
      <c r="J598" s="54" t="s">
        <v>2102</v>
      </c>
      <c r="K598" s="54"/>
      <c r="L598" s="54" t="s">
        <v>2103</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48">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9" t="s">
        <v>1888</v>
      </c>
      <c r="AY598" s="63"/>
      <c r="AZ598" s="64">
        <v>240</v>
      </c>
    </row>
    <row r="599" spans="1:52" s="89" customFormat="1" ht="47.25" x14ac:dyDescent="0.25">
      <c r="A599" s="51" t="str">
        <f t="shared" si="105"/>
        <v>CM11NT2_D2+1</v>
      </c>
      <c r="B599" s="51" t="str">
        <f t="shared" si="106"/>
        <v>CM11NT2_D2+2</v>
      </c>
      <c r="C599" s="51" t="str">
        <f t="shared" si="107"/>
        <v>CM11NT2_D2+3</v>
      </c>
      <c r="D599" s="51" t="str">
        <f t="shared" si="108"/>
        <v>CM11NT2_D2+4</v>
      </c>
      <c r="F599" s="89" t="s">
        <v>1888</v>
      </c>
      <c r="G599" s="53"/>
      <c r="H599" s="53" t="s">
        <v>2104</v>
      </c>
      <c r="I599" s="54" t="s">
        <v>2105</v>
      </c>
      <c r="J599" s="54" t="s">
        <v>2103</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48">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9" t="s">
        <v>1888</v>
      </c>
      <c r="AY599" s="63"/>
      <c r="AZ599" s="64">
        <v>240</v>
      </c>
    </row>
    <row r="600" spans="1:52" s="89" customFormat="1" ht="47.25" x14ac:dyDescent="0.25">
      <c r="A600" s="51" t="str">
        <f t="shared" si="105"/>
        <v>CM11NT2_D3+1</v>
      </c>
      <c r="B600" s="51" t="str">
        <f t="shared" si="106"/>
        <v>CM11NT2_D3+2</v>
      </c>
      <c r="C600" s="51" t="str">
        <f t="shared" si="107"/>
        <v>CM11NT2_D3+3</v>
      </c>
      <c r="D600" s="51" t="str">
        <f t="shared" si="108"/>
        <v>CM11NT2_D3+4</v>
      </c>
      <c r="F600" s="89" t="s">
        <v>1888</v>
      </c>
      <c r="G600" s="53"/>
      <c r="H600" s="53" t="s">
        <v>2106</v>
      </c>
      <c r="I600" s="54" t="s">
        <v>2107</v>
      </c>
      <c r="J600" s="54" t="s">
        <v>1998</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48">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9" t="s">
        <v>1888</v>
      </c>
      <c r="AY600" s="63"/>
      <c r="AZ600" s="64"/>
    </row>
    <row r="601" spans="1:52" s="110" customFormat="1" ht="63" x14ac:dyDescent="0.25">
      <c r="A601" s="51" t="str">
        <f t="shared" si="105"/>
        <v>CM11NT2_D4+1</v>
      </c>
      <c r="B601" s="51" t="str">
        <f t="shared" si="106"/>
        <v>CM11NT2_D4+2</v>
      </c>
      <c r="C601" s="51" t="str">
        <f t="shared" si="107"/>
        <v>CM11NT2_D4+3</v>
      </c>
      <c r="D601" s="51" t="str">
        <f t="shared" si="108"/>
        <v>CM11NT2_D4+4</v>
      </c>
      <c r="F601" s="89" t="s">
        <v>1888</v>
      </c>
      <c r="G601" s="53"/>
      <c r="H601" s="53" t="s">
        <v>2108</v>
      </c>
      <c r="I601" s="54" t="s">
        <v>2109</v>
      </c>
      <c r="J601" s="54" t="s">
        <v>2110</v>
      </c>
      <c r="K601" s="54"/>
      <c r="L601" s="54" t="s">
        <v>2111</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48">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9" t="s">
        <v>1888</v>
      </c>
      <c r="AY601" s="63"/>
      <c r="AZ601" s="64">
        <v>330</v>
      </c>
    </row>
    <row r="602" spans="1:52" s="110" customFormat="1" ht="47.25" x14ac:dyDescent="0.25">
      <c r="A602" s="51" t="str">
        <f t="shared" si="105"/>
        <v>CM11NT2_D5+1</v>
      </c>
      <c r="B602" s="51" t="str">
        <f t="shared" si="106"/>
        <v>CM11NT2_D5+2</v>
      </c>
      <c r="C602" s="51" t="str">
        <f t="shared" si="107"/>
        <v>CM11NT2_D5+3</v>
      </c>
      <c r="D602" s="51" t="str">
        <f t="shared" si="108"/>
        <v>CM11NT2_D5+4</v>
      </c>
      <c r="F602" s="89" t="s">
        <v>1888</v>
      </c>
      <c r="G602" s="53"/>
      <c r="H602" s="53" t="s">
        <v>2112</v>
      </c>
      <c r="I602" s="54" t="s">
        <v>2113</v>
      </c>
      <c r="J602" s="54" t="s">
        <v>2110</v>
      </c>
      <c r="K602" s="54"/>
      <c r="L602" s="54" t="s">
        <v>2114</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48">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9" t="s">
        <v>1888</v>
      </c>
      <c r="AY602" s="63"/>
      <c r="AZ602" s="64">
        <v>240</v>
      </c>
    </row>
    <row r="603" spans="1:52" s="110" customFormat="1" ht="47.25" x14ac:dyDescent="0.25">
      <c r="A603" s="51" t="str">
        <f t="shared" si="105"/>
        <v>CM11NT2_D6+1</v>
      </c>
      <c r="B603" s="51" t="str">
        <f t="shared" si="106"/>
        <v>CM11NT2_D6+2</v>
      </c>
      <c r="C603" s="51" t="str">
        <f t="shared" si="107"/>
        <v>CM11NT2_D6+3</v>
      </c>
      <c r="D603" s="51" t="str">
        <f t="shared" si="108"/>
        <v>CM11NT2_D6+4</v>
      </c>
      <c r="F603" s="89" t="s">
        <v>1888</v>
      </c>
      <c r="G603" s="53"/>
      <c r="H603" s="53" t="s">
        <v>2115</v>
      </c>
      <c r="I603" s="54" t="s">
        <v>2116</v>
      </c>
      <c r="J603" s="54" t="s">
        <v>2110</v>
      </c>
      <c r="K603" s="54"/>
      <c r="L603" s="54" t="s">
        <v>2117</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48">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9" t="s">
        <v>1888</v>
      </c>
      <c r="AY603" s="63"/>
      <c r="AZ603" s="64">
        <v>240</v>
      </c>
    </row>
    <row r="604" spans="1:52" s="110" customFormat="1" ht="31.5" x14ac:dyDescent="0.25">
      <c r="A604" s="51" t="str">
        <f t="shared" si="105"/>
        <v>CM12NT2+1</v>
      </c>
      <c r="B604" s="51" t="str">
        <f t="shared" si="106"/>
        <v>CM12NT2+2</v>
      </c>
      <c r="C604" s="51" t="str">
        <f t="shared" si="107"/>
        <v>CM12NT2+3</v>
      </c>
      <c r="D604" s="51" t="str">
        <f t="shared" si="108"/>
        <v>CM12NT2+4</v>
      </c>
      <c r="F604" s="89" t="s">
        <v>1888</v>
      </c>
      <c r="G604" s="53">
        <v>12</v>
      </c>
      <c r="H604" s="53" t="s">
        <v>2118</v>
      </c>
      <c r="I604" s="54" t="s">
        <v>2119</v>
      </c>
      <c r="J604" s="54" t="s">
        <v>2120</v>
      </c>
      <c r="K604" s="54"/>
      <c r="L604" s="54" t="s">
        <v>2114</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48">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9" t="s">
        <v>1888</v>
      </c>
      <c r="AY604" s="63"/>
      <c r="AZ604" s="64"/>
    </row>
    <row r="605" spans="1:52" s="110" customFormat="1" ht="63" x14ac:dyDescent="0.25">
      <c r="A605" s="51" t="str">
        <f t="shared" si="105"/>
        <v>CM13NT2+1</v>
      </c>
      <c r="B605" s="51" t="str">
        <f t="shared" si="106"/>
        <v>CM13NT2+2</v>
      </c>
      <c r="C605" s="51" t="str">
        <f t="shared" si="107"/>
        <v>CM13NT2+3</v>
      </c>
      <c r="D605" s="51" t="str">
        <f t="shared" si="108"/>
        <v>CM13NT2+4</v>
      </c>
      <c r="F605" s="89" t="s">
        <v>1888</v>
      </c>
      <c r="G605" s="53">
        <v>13</v>
      </c>
      <c r="H605" s="53" t="s">
        <v>2121</v>
      </c>
      <c r="I605" s="54" t="s">
        <v>2122</v>
      </c>
      <c r="J605" s="54" t="s">
        <v>448</v>
      </c>
      <c r="K605" s="54"/>
      <c r="L605" s="54" t="s">
        <v>2123</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48">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9" t="s">
        <v>1888</v>
      </c>
      <c r="AY605" s="63"/>
      <c r="AZ605" s="64">
        <v>240</v>
      </c>
    </row>
    <row r="606" spans="1:52" s="110" customFormat="1" ht="31.5" x14ac:dyDescent="0.25">
      <c r="A606" s="51" t="str">
        <f t="shared" si="105"/>
        <v>CM14NT2+1</v>
      </c>
      <c r="B606" s="51" t="str">
        <f t="shared" si="106"/>
        <v>CM14NT2+2</v>
      </c>
      <c r="C606" s="51" t="str">
        <f t="shared" si="107"/>
        <v>CM14NT2+3</v>
      </c>
      <c r="D606" s="51" t="str">
        <f t="shared" si="108"/>
        <v>CM14NT2+4</v>
      </c>
      <c r="F606" s="89" t="s">
        <v>1888</v>
      </c>
      <c r="G606" s="53">
        <v>14</v>
      </c>
      <c r="H606" s="53" t="s">
        <v>2124</v>
      </c>
      <c r="I606" s="54" t="s">
        <v>2125</v>
      </c>
      <c r="J606" s="54" t="s">
        <v>448</v>
      </c>
      <c r="K606" s="54"/>
      <c r="L606" s="54" t="s">
        <v>2126</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48"/>
      <c r="AM606" s="60"/>
      <c r="AN606" s="60"/>
      <c r="AO606" s="57">
        <f t="shared" si="104"/>
        <v>0</v>
      </c>
      <c r="AP606" s="57">
        <f t="shared" si="104"/>
        <v>0</v>
      </c>
      <c r="AQ606" s="57">
        <f t="shared" si="104"/>
        <v>0</v>
      </c>
      <c r="AR606" s="57">
        <f t="shared" si="103"/>
        <v>0</v>
      </c>
      <c r="AS606" s="57"/>
      <c r="AT606" s="57"/>
      <c r="AU606" s="57"/>
      <c r="AV606" s="57"/>
      <c r="AW606" s="62"/>
      <c r="AX606" s="89" t="s">
        <v>1888</v>
      </c>
      <c r="AY606" s="63"/>
      <c r="AZ606" s="64">
        <v>240</v>
      </c>
    </row>
    <row r="607" spans="1:52" s="110" customFormat="1" ht="47.25" x14ac:dyDescent="0.25">
      <c r="A607" s="51" t="str">
        <f t="shared" si="105"/>
        <v>CM14NT2_D1+1</v>
      </c>
      <c r="B607" s="51" t="str">
        <f t="shared" si="106"/>
        <v>CM14NT2_D1+2</v>
      </c>
      <c r="C607" s="51" t="str">
        <f t="shared" si="107"/>
        <v>CM14NT2_D1+3</v>
      </c>
      <c r="D607" s="51" t="str">
        <f t="shared" si="108"/>
        <v>CM14NT2_D1+4</v>
      </c>
      <c r="F607" s="89" t="s">
        <v>1888</v>
      </c>
      <c r="G607" s="53"/>
      <c r="H607" s="53" t="s">
        <v>2127</v>
      </c>
      <c r="I607" s="54" t="s">
        <v>2128</v>
      </c>
      <c r="J607" s="54" t="s">
        <v>2129</v>
      </c>
      <c r="K607" s="54"/>
      <c r="L607" s="54" t="s">
        <v>2130</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48">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9" t="s">
        <v>1888</v>
      </c>
      <c r="AY607" s="63"/>
      <c r="AZ607" s="64">
        <v>240</v>
      </c>
    </row>
    <row r="608" spans="1:52" s="110" customFormat="1" ht="47.25" x14ac:dyDescent="0.25">
      <c r="A608" s="51" t="str">
        <f t="shared" si="105"/>
        <v>CM14NT2_D2+1</v>
      </c>
      <c r="B608" s="51" t="str">
        <f t="shared" si="106"/>
        <v>CM14NT2_D2+2</v>
      </c>
      <c r="C608" s="51" t="str">
        <f t="shared" si="107"/>
        <v>CM14NT2_D2+3</v>
      </c>
      <c r="D608" s="51" t="str">
        <f t="shared" si="108"/>
        <v>CM14NT2_D2+4</v>
      </c>
      <c r="F608" s="89" t="s">
        <v>1888</v>
      </c>
      <c r="G608" s="53"/>
      <c r="H608" s="53" t="s">
        <v>2131</v>
      </c>
      <c r="I608" s="54" t="s">
        <v>2132</v>
      </c>
      <c r="J608" s="54" t="s">
        <v>2133</v>
      </c>
      <c r="K608" s="54"/>
      <c r="L608" s="54" t="s">
        <v>2134</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48">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9" t="s">
        <v>1888</v>
      </c>
      <c r="AY608" s="63"/>
      <c r="AZ608" s="64"/>
    </row>
    <row r="609" spans="1:52" s="110" customFormat="1" ht="30.75" customHeight="1" x14ac:dyDescent="0.25">
      <c r="A609" s="51" t="str">
        <f t="shared" si="105"/>
        <v>CM15NT2+1</v>
      </c>
      <c r="B609" s="51" t="str">
        <f t="shared" si="106"/>
        <v>CM15NT2+2</v>
      </c>
      <c r="C609" s="51" t="str">
        <f t="shared" si="107"/>
        <v>CM15NT2+3</v>
      </c>
      <c r="D609" s="51" t="str">
        <f t="shared" si="108"/>
        <v>CM15NT2+4</v>
      </c>
      <c r="F609" s="89" t="s">
        <v>1888</v>
      </c>
      <c r="G609" s="53">
        <v>15</v>
      </c>
      <c r="H609" s="53" t="s">
        <v>2135</v>
      </c>
      <c r="I609" s="54" t="s">
        <v>2136</v>
      </c>
      <c r="J609" s="54" t="s">
        <v>1998</v>
      </c>
      <c r="K609" s="54"/>
      <c r="L609" s="54" t="s">
        <v>2067</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48"/>
      <c r="AM609" s="60"/>
      <c r="AN609" s="60"/>
      <c r="AO609" s="57">
        <f t="shared" si="104"/>
        <v>0</v>
      </c>
      <c r="AP609" s="57">
        <f t="shared" si="104"/>
        <v>0</v>
      </c>
      <c r="AQ609" s="57">
        <f t="shared" si="104"/>
        <v>0</v>
      </c>
      <c r="AR609" s="57">
        <f t="shared" si="103"/>
        <v>0</v>
      </c>
      <c r="AS609" s="57"/>
      <c r="AT609" s="57"/>
      <c r="AU609" s="57"/>
      <c r="AV609" s="57"/>
      <c r="AW609" s="62"/>
      <c r="AX609" s="89" t="s">
        <v>1888</v>
      </c>
      <c r="AY609" s="63"/>
      <c r="AZ609" s="64">
        <v>240</v>
      </c>
    </row>
    <row r="610" spans="1:52" s="110" customFormat="1" ht="47.25" x14ac:dyDescent="0.25">
      <c r="A610" s="51" t="str">
        <f t="shared" si="105"/>
        <v>CM15NT2_D1+1</v>
      </c>
      <c r="B610" s="51" t="str">
        <f t="shared" si="106"/>
        <v>CM15NT2_D1+2</v>
      </c>
      <c r="C610" s="51" t="str">
        <f t="shared" si="107"/>
        <v>CM15NT2_D1+3</v>
      </c>
      <c r="D610" s="51" t="str">
        <f t="shared" si="108"/>
        <v>CM15NT2_D1+4</v>
      </c>
      <c r="F610" s="89" t="s">
        <v>1888</v>
      </c>
      <c r="G610" s="53"/>
      <c r="H610" s="53" t="s">
        <v>2137</v>
      </c>
      <c r="I610" s="54" t="s">
        <v>2138</v>
      </c>
      <c r="J610" s="54" t="s">
        <v>1998</v>
      </c>
      <c r="K610" s="54"/>
      <c r="L610" s="54" t="s">
        <v>2139</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48">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9" t="s">
        <v>1888</v>
      </c>
      <c r="AY610" s="63"/>
      <c r="AZ610" s="64">
        <v>240</v>
      </c>
    </row>
    <row r="611" spans="1:52" s="110" customFormat="1" ht="47.25" x14ac:dyDescent="0.25">
      <c r="A611" s="51" t="str">
        <f t="shared" si="105"/>
        <v>CM15NT2_D2+1</v>
      </c>
      <c r="B611" s="51" t="str">
        <f t="shared" si="106"/>
        <v>CM15NT2_D2+2</v>
      </c>
      <c r="C611" s="51" t="str">
        <f t="shared" si="107"/>
        <v>CM15NT2_D2+3</v>
      </c>
      <c r="D611" s="51" t="str">
        <f t="shared" si="108"/>
        <v>CM15NT2_D2+4</v>
      </c>
      <c r="F611" s="89" t="s">
        <v>1888</v>
      </c>
      <c r="G611" s="53"/>
      <c r="H611" s="53" t="s">
        <v>2140</v>
      </c>
      <c r="I611" s="54" t="s">
        <v>2141</v>
      </c>
      <c r="J611" s="54" t="s">
        <v>2139</v>
      </c>
      <c r="K611" s="54"/>
      <c r="L611" s="54" t="s">
        <v>2142</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48">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9" t="s">
        <v>1888</v>
      </c>
      <c r="AY611" s="63"/>
      <c r="AZ611" s="64">
        <v>420</v>
      </c>
    </row>
    <row r="612" spans="1:52" s="110" customFormat="1" ht="47.25" x14ac:dyDescent="0.25">
      <c r="A612" s="51" t="str">
        <f t="shared" si="105"/>
        <v>CM15NT2_D3+1</v>
      </c>
      <c r="B612" s="51" t="str">
        <f t="shared" si="106"/>
        <v>CM15NT2_D3+2</v>
      </c>
      <c r="C612" s="51" t="str">
        <f t="shared" si="107"/>
        <v>CM15NT2_D3+3</v>
      </c>
      <c r="D612" s="51" t="str">
        <f t="shared" si="108"/>
        <v>CM15NT2_D3+4</v>
      </c>
      <c r="F612" s="89" t="s">
        <v>1888</v>
      </c>
      <c r="G612" s="53"/>
      <c r="H612" s="53" t="s">
        <v>2143</v>
      </c>
      <c r="I612" s="54" t="s">
        <v>2144</v>
      </c>
      <c r="J612" s="54" t="s">
        <v>2142</v>
      </c>
      <c r="K612" s="54"/>
      <c r="L612" s="54" t="s">
        <v>2067</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48">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9" t="s">
        <v>1888</v>
      </c>
      <c r="AY612" s="63"/>
      <c r="AZ612" s="64">
        <v>780</v>
      </c>
    </row>
    <row r="613" spans="1:52" s="110" customFormat="1" ht="31.5" x14ac:dyDescent="0.25">
      <c r="A613" s="51" t="str">
        <f t="shared" si="105"/>
        <v>CM16NT2+1</v>
      </c>
      <c r="B613" s="51" t="str">
        <f t="shared" si="106"/>
        <v>CM16NT2+2</v>
      </c>
      <c r="C613" s="51" t="str">
        <f t="shared" si="107"/>
        <v>CM16NT2+3</v>
      </c>
      <c r="D613" s="51" t="str">
        <f t="shared" si="108"/>
        <v>CM16NT2+4</v>
      </c>
      <c r="F613" s="89" t="s">
        <v>1888</v>
      </c>
      <c r="G613" s="53">
        <v>16</v>
      </c>
      <c r="H613" s="53" t="s">
        <v>2145</v>
      </c>
      <c r="I613" s="54" t="s">
        <v>2146</v>
      </c>
      <c r="J613" s="54" t="s">
        <v>1998</v>
      </c>
      <c r="K613" s="54"/>
      <c r="L613" s="54" t="s">
        <v>1134</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48"/>
      <c r="AM613" s="60"/>
      <c r="AN613" s="60"/>
      <c r="AO613" s="57">
        <f t="shared" si="104"/>
        <v>0</v>
      </c>
      <c r="AP613" s="57">
        <f t="shared" si="104"/>
        <v>0</v>
      </c>
      <c r="AQ613" s="57">
        <f t="shared" si="104"/>
        <v>0</v>
      </c>
      <c r="AR613" s="57">
        <f t="shared" si="103"/>
        <v>0</v>
      </c>
      <c r="AS613" s="57"/>
      <c r="AT613" s="57"/>
      <c r="AU613" s="57"/>
      <c r="AV613" s="57"/>
      <c r="AW613" s="62"/>
      <c r="AX613" s="89" t="s">
        <v>1888</v>
      </c>
      <c r="AY613" s="63"/>
      <c r="AZ613" s="64">
        <v>310</v>
      </c>
    </row>
    <row r="614" spans="1:52" s="110" customFormat="1" ht="47.25" x14ac:dyDescent="0.25">
      <c r="A614" s="51" t="str">
        <f t="shared" si="105"/>
        <v>CM16NT2_D1+1</v>
      </c>
      <c r="B614" s="51" t="str">
        <f t="shared" si="106"/>
        <v>CM16NT2_D1+2</v>
      </c>
      <c r="C614" s="51" t="str">
        <f t="shared" si="107"/>
        <v>CM16NT2_D1+3</v>
      </c>
      <c r="D614" s="51" t="str">
        <f t="shared" si="108"/>
        <v>CM16NT2_D1+4</v>
      </c>
      <c r="F614" s="89" t="s">
        <v>1888</v>
      </c>
      <c r="G614" s="53"/>
      <c r="H614" s="53" t="s">
        <v>2147</v>
      </c>
      <c r="I614" s="54" t="s">
        <v>2148</v>
      </c>
      <c r="J614" s="54" t="s">
        <v>1998</v>
      </c>
      <c r="K614" s="54"/>
      <c r="L614" s="54" t="s">
        <v>2149</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48">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9" t="s">
        <v>1888</v>
      </c>
      <c r="AY614" s="63"/>
      <c r="AZ614" s="64">
        <v>310</v>
      </c>
    </row>
    <row r="615" spans="1:52" s="110" customFormat="1" ht="32.25" customHeight="1" x14ac:dyDescent="0.25">
      <c r="A615" s="51" t="str">
        <f t="shared" si="105"/>
        <v>CM16NT2_D2+1</v>
      </c>
      <c r="B615" s="51" t="str">
        <f t="shared" si="106"/>
        <v>CM16NT2_D2+2</v>
      </c>
      <c r="C615" s="51" t="str">
        <f t="shared" si="107"/>
        <v>CM16NT2_D2+3</v>
      </c>
      <c r="D615" s="51" t="str">
        <f t="shared" si="108"/>
        <v>CM16NT2_D2+4</v>
      </c>
      <c r="F615" s="89" t="s">
        <v>1888</v>
      </c>
      <c r="G615" s="53"/>
      <c r="H615" s="53" t="s">
        <v>2150</v>
      </c>
      <c r="I615" s="54" t="s">
        <v>2151</v>
      </c>
      <c r="J615" s="54" t="s">
        <v>2152</v>
      </c>
      <c r="K615" s="54"/>
      <c r="L615" s="54" t="s">
        <v>1134</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48">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56" t="s">
        <v>1888</v>
      </c>
      <c r="AY615" s="150"/>
      <c r="AZ615" s="64">
        <v>240</v>
      </c>
    </row>
    <row r="616" spans="1:52" s="110" customFormat="1" ht="47.25" x14ac:dyDescent="0.25">
      <c r="A616" s="51" t="str">
        <f t="shared" si="105"/>
        <v>CM16NT2_D3+1</v>
      </c>
      <c r="B616" s="51" t="str">
        <f t="shared" si="106"/>
        <v>CM16NT2_D3+2</v>
      </c>
      <c r="C616" s="51" t="str">
        <f t="shared" si="107"/>
        <v>CM16NT2_D3+3</v>
      </c>
      <c r="D616" s="51" t="str">
        <f t="shared" si="108"/>
        <v>CM16NT2_D3+4</v>
      </c>
      <c r="F616" s="89" t="s">
        <v>1888</v>
      </c>
      <c r="G616" s="53"/>
      <c r="H616" s="53" t="s">
        <v>2153</v>
      </c>
      <c r="I616" s="54" t="s">
        <v>2154</v>
      </c>
      <c r="J616" s="54" t="s">
        <v>2155</v>
      </c>
      <c r="K616" s="54"/>
      <c r="L616" s="54" t="s">
        <v>2156</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48">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9" t="s">
        <v>1888</v>
      </c>
      <c r="AY616" s="63"/>
      <c r="AZ616" s="64">
        <v>240</v>
      </c>
    </row>
    <row r="617" spans="1:52" s="110" customFormat="1" ht="47.25" x14ac:dyDescent="0.25">
      <c r="A617" s="51" t="str">
        <f t="shared" si="105"/>
        <v>CM17NT2+1</v>
      </c>
      <c r="B617" s="51" t="str">
        <f t="shared" si="106"/>
        <v>CM17NT2+2</v>
      </c>
      <c r="C617" s="51" t="str">
        <f t="shared" si="107"/>
        <v>CM17NT2+3</v>
      </c>
      <c r="D617" s="51" t="str">
        <f t="shared" si="108"/>
        <v>CM17NT2+4</v>
      </c>
      <c r="F617" s="89" t="s">
        <v>1888</v>
      </c>
      <c r="G617" s="53">
        <v>17</v>
      </c>
      <c r="H617" s="53" t="s">
        <v>2157</v>
      </c>
      <c r="I617" s="54" t="s">
        <v>2158</v>
      </c>
      <c r="J617" s="54" t="s">
        <v>2159</v>
      </c>
      <c r="K617" s="54"/>
      <c r="L617" s="54" t="s">
        <v>2160</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48"/>
      <c r="AM617" s="60"/>
      <c r="AN617" s="60"/>
      <c r="AO617" s="57">
        <f t="shared" si="104"/>
        <v>0</v>
      </c>
      <c r="AP617" s="57">
        <f t="shared" si="104"/>
        <v>0</v>
      </c>
      <c r="AQ617" s="57">
        <f t="shared" si="104"/>
        <v>0</v>
      </c>
      <c r="AR617" s="57">
        <f t="shared" si="103"/>
        <v>0</v>
      </c>
      <c r="AS617" s="57"/>
      <c r="AT617" s="57"/>
      <c r="AU617" s="57"/>
      <c r="AV617" s="57"/>
      <c r="AW617" s="62"/>
      <c r="AX617" s="89" t="s">
        <v>1888</v>
      </c>
      <c r="AY617" s="63"/>
      <c r="AZ617" s="64">
        <v>240</v>
      </c>
    </row>
    <row r="618" spans="1:52" s="110" customFormat="1" ht="33" customHeight="1" x14ac:dyDescent="0.25">
      <c r="A618" s="51" t="str">
        <f t="shared" si="105"/>
        <v>CM17NT2_D1+1</v>
      </c>
      <c r="B618" s="51" t="str">
        <f t="shared" si="106"/>
        <v>CM17NT2_D1+2</v>
      </c>
      <c r="C618" s="51" t="str">
        <f t="shared" si="107"/>
        <v>CM17NT2_D1+3</v>
      </c>
      <c r="D618" s="51" t="str">
        <f t="shared" si="108"/>
        <v>CM17NT2_D1+4</v>
      </c>
      <c r="F618" s="89" t="s">
        <v>1888</v>
      </c>
      <c r="G618" s="53"/>
      <c r="H618" s="53" t="s">
        <v>2161</v>
      </c>
      <c r="I618" s="54" t="s">
        <v>2162</v>
      </c>
      <c r="J618" s="54" t="s">
        <v>1987</v>
      </c>
      <c r="K618" s="54"/>
      <c r="L618" s="54" t="s">
        <v>2163</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48">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9" t="s">
        <v>1888</v>
      </c>
      <c r="AY618" s="63"/>
      <c r="AZ618" s="64"/>
    </row>
    <row r="619" spans="1:52" s="110" customFormat="1" ht="47.25" x14ac:dyDescent="0.25">
      <c r="A619" s="51" t="str">
        <f t="shared" si="105"/>
        <v>CM17NT2_D2+1</v>
      </c>
      <c r="B619" s="51" t="str">
        <f t="shared" si="106"/>
        <v>CM17NT2_D2+2</v>
      </c>
      <c r="C619" s="51" t="str">
        <f t="shared" si="107"/>
        <v>CM17NT2_D2+3</v>
      </c>
      <c r="D619" s="51" t="str">
        <f t="shared" si="108"/>
        <v>CM17NT2_D2+4</v>
      </c>
      <c r="F619" s="89" t="s">
        <v>1888</v>
      </c>
      <c r="G619" s="53"/>
      <c r="H619" s="53" t="s">
        <v>2164</v>
      </c>
      <c r="I619" s="54" t="s">
        <v>2165</v>
      </c>
      <c r="J619" s="54" t="s">
        <v>2166</v>
      </c>
      <c r="K619" s="54"/>
      <c r="L619" s="54" t="s">
        <v>2166</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48">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9" t="s">
        <v>1888</v>
      </c>
      <c r="AY619" s="63"/>
      <c r="AZ619" s="64">
        <v>240</v>
      </c>
    </row>
    <row r="620" spans="1:52" s="110" customFormat="1" ht="63" x14ac:dyDescent="0.25">
      <c r="A620" s="51" t="str">
        <f t="shared" si="105"/>
        <v>CM18NT2+1</v>
      </c>
      <c r="B620" s="51" t="str">
        <f t="shared" si="106"/>
        <v>CM18NT2+2</v>
      </c>
      <c r="C620" s="51" t="str">
        <f t="shared" si="107"/>
        <v>CM18NT2+3</v>
      </c>
      <c r="D620" s="51" t="str">
        <f t="shared" si="108"/>
        <v>CM18NT2+4</v>
      </c>
      <c r="F620" s="89" t="s">
        <v>1888</v>
      </c>
      <c r="G620" s="53">
        <v>18</v>
      </c>
      <c r="H620" s="53" t="s">
        <v>2167</v>
      </c>
      <c r="I620" s="54" t="s">
        <v>2168</v>
      </c>
      <c r="J620" s="54" t="s">
        <v>2110</v>
      </c>
      <c r="K620" s="54"/>
      <c r="L620" s="54" t="s">
        <v>2169</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48">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9" t="s">
        <v>1888</v>
      </c>
      <c r="AY620" s="63"/>
      <c r="AZ620" s="64">
        <v>340</v>
      </c>
    </row>
    <row r="621" spans="1:52" s="110" customFormat="1" ht="31.5" x14ac:dyDescent="0.25">
      <c r="A621" s="51" t="str">
        <f t="shared" si="105"/>
        <v>CM19NT1+1</v>
      </c>
      <c r="B621" s="51" t="str">
        <f t="shared" si="106"/>
        <v>CM19NT1+2</v>
      </c>
      <c r="C621" s="51" t="str">
        <f t="shared" si="107"/>
        <v>CM19NT1+3</v>
      </c>
      <c r="D621" s="51" t="str">
        <f t="shared" si="108"/>
        <v>CM19NT1+4</v>
      </c>
      <c r="F621" s="89" t="s">
        <v>1888</v>
      </c>
      <c r="G621" s="53">
        <v>19</v>
      </c>
      <c r="H621" s="53" t="s">
        <v>2170</v>
      </c>
      <c r="I621" s="54" t="s">
        <v>2171</v>
      </c>
      <c r="J621" s="54" t="s">
        <v>2110</v>
      </c>
      <c r="K621" s="54"/>
      <c r="L621" s="54" t="s">
        <v>2172</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48">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9" t="s">
        <v>1888</v>
      </c>
      <c r="AY621" s="63"/>
      <c r="AZ621" s="64">
        <v>240</v>
      </c>
    </row>
    <row r="622" spans="1:52" s="110" customFormat="1" ht="63" x14ac:dyDescent="0.25">
      <c r="A622" s="51" t="str">
        <f t="shared" si="105"/>
        <v>CM20NT2+1</v>
      </c>
      <c r="B622" s="51" t="str">
        <f t="shared" si="106"/>
        <v>CM20NT2+2</v>
      </c>
      <c r="C622" s="51" t="str">
        <f t="shared" si="107"/>
        <v>CM20NT2+3</v>
      </c>
      <c r="D622" s="51" t="str">
        <f t="shared" si="108"/>
        <v>CM20NT2+4</v>
      </c>
      <c r="F622" s="89" t="s">
        <v>1888</v>
      </c>
      <c r="G622" s="53">
        <v>20</v>
      </c>
      <c r="H622" s="53" t="s">
        <v>2173</v>
      </c>
      <c r="I622" s="54" t="s">
        <v>2174</v>
      </c>
      <c r="J622" s="68" t="s">
        <v>2110</v>
      </c>
      <c r="K622" s="68"/>
      <c r="L622" s="68" t="s">
        <v>2175</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48">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9" t="s">
        <v>1888</v>
      </c>
      <c r="AY622" s="63"/>
      <c r="AZ622" s="64">
        <v>240</v>
      </c>
    </row>
    <row r="623" spans="1:52" s="110" customFormat="1" ht="36.75" customHeight="1" x14ac:dyDescent="0.25">
      <c r="A623" s="51" t="str">
        <f t="shared" si="105"/>
        <v>CM21NT2+1</v>
      </c>
      <c r="B623" s="51" t="str">
        <f t="shared" si="106"/>
        <v>CM21NT2+2</v>
      </c>
      <c r="C623" s="51" t="str">
        <f t="shared" si="107"/>
        <v>CM21NT2+3</v>
      </c>
      <c r="D623" s="51" t="str">
        <f t="shared" si="108"/>
        <v>CM21NT2+4</v>
      </c>
      <c r="F623" s="89" t="s">
        <v>1888</v>
      </c>
      <c r="G623" s="53">
        <v>21</v>
      </c>
      <c r="H623" s="53" t="s">
        <v>2176</v>
      </c>
      <c r="I623" s="54" t="s">
        <v>2177</v>
      </c>
      <c r="J623" s="68" t="s">
        <v>2178</v>
      </c>
      <c r="K623" s="68"/>
      <c r="L623" s="68" t="s">
        <v>2179</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48">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9" t="s">
        <v>1888</v>
      </c>
      <c r="AY623" s="63"/>
      <c r="AZ623" s="64">
        <v>240</v>
      </c>
    </row>
    <row r="624" spans="1:52" s="110" customFormat="1" ht="31.5" x14ac:dyDescent="0.25">
      <c r="A624" s="51" t="str">
        <f t="shared" si="105"/>
        <v>CM22NT2+1</v>
      </c>
      <c r="B624" s="51" t="str">
        <f t="shared" si="106"/>
        <v>CM22NT2+2</v>
      </c>
      <c r="C624" s="51" t="str">
        <f t="shared" si="107"/>
        <v>CM22NT2+3</v>
      </c>
      <c r="D624" s="51" t="str">
        <f t="shared" si="108"/>
        <v>CM22NT2+4</v>
      </c>
      <c r="F624" s="89" t="s">
        <v>1888</v>
      </c>
      <c r="G624" s="53">
        <v>22</v>
      </c>
      <c r="H624" s="53" t="s">
        <v>2180</v>
      </c>
      <c r="I624" s="54" t="s">
        <v>2181</v>
      </c>
      <c r="J624" s="68" t="s">
        <v>2178</v>
      </c>
      <c r="K624" s="68"/>
      <c r="L624" s="68" t="s">
        <v>2182</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48"/>
      <c r="AM624" s="60"/>
      <c r="AN624" s="60"/>
      <c r="AO624" s="57">
        <f t="shared" si="104"/>
        <v>0</v>
      </c>
      <c r="AP624" s="57">
        <f t="shared" si="104"/>
        <v>0</v>
      </c>
      <c r="AQ624" s="57">
        <f t="shared" si="104"/>
        <v>0</v>
      </c>
      <c r="AR624" s="57">
        <f t="shared" si="103"/>
        <v>0</v>
      </c>
      <c r="AS624" s="57"/>
      <c r="AT624" s="57"/>
      <c r="AU624" s="57"/>
      <c r="AV624" s="57"/>
      <c r="AW624" s="62"/>
      <c r="AX624" s="89" t="s">
        <v>1888</v>
      </c>
      <c r="AY624" s="63"/>
      <c r="AZ624" s="64">
        <v>240</v>
      </c>
    </row>
    <row r="625" spans="1:52" s="110" customFormat="1" ht="47.25" x14ac:dyDescent="0.25">
      <c r="A625" s="51" t="str">
        <f t="shared" si="105"/>
        <v>CM22NT2_D1+1</v>
      </c>
      <c r="B625" s="51" t="str">
        <f t="shared" si="106"/>
        <v>CM22NT2_D1+2</v>
      </c>
      <c r="C625" s="51" t="str">
        <f t="shared" si="107"/>
        <v>CM22NT2_D1+3</v>
      </c>
      <c r="D625" s="51" t="str">
        <f t="shared" si="108"/>
        <v>CM22NT2_D1+4</v>
      </c>
      <c r="F625" s="89" t="s">
        <v>1888</v>
      </c>
      <c r="G625" s="53"/>
      <c r="H625" s="53" t="s">
        <v>2183</v>
      </c>
      <c r="I625" s="54" t="s">
        <v>2184</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48">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9" t="s">
        <v>1888</v>
      </c>
      <c r="AY625" s="63"/>
      <c r="AZ625" s="64">
        <v>330</v>
      </c>
    </row>
    <row r="626" spans="1:52" s="110" customFormat="1" ht="47.25" x14ac:dyDescent="0.25">
      <c r="A626" s="51" t="str">
        <f t="shared" si="105"/>
        <v>CM22NT2_D2+1</v>
      </c>
      <c r="B626" s="51" t="str">
        <f t="shared" si="106"/>
        <v>CM22NT2_D2+2</v>
      </c>
      <c r="C626" s="51" t="str">
        <f t="shared" si="107"/>
        <v>CM22NT2_D2+3</v>
      </c>
      <c r="D626" s="51" t="str">
        <f t="shared" si="108"/>
        <v>CM22NT2_D2+4</v>
      </c>
      <c r="F626" s="89" t="s">
        <v>1888</v>
      </c>
      <c r="G626" s="53"/>
      <c r="H626" s="53" t="s">
        <v>2185</v>
      </c>
      <c r="I626" s="54" t="s">
        <v>2186</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48">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9" t="s">
        <v>1888</v>
      </c>
      <c r="AY626" s="63"/>
      <c r="AZ626" s="64"/>
    </row>
    <row r="627" spans="1:52" s="110" customFormat="1" ht="31.5" x14ac:dyDescent="0.25">
      <c r="A627" s="51" t="str">
        <f t="shared" si="105"/>
        <v>CM23NT2+1</v>
      </c>
      <c r="B627" s="51" t="str">
        <f t="shared" si="106"/>
        <v>CM23NT2+2</v>
      </c>
      <c r="C627" s="51" t="str">
        <f t="shared" si="107"/>
        <v>CM23NT2+3</v>
      </c>
      <c r="D627" s="51" t="str">
        <f t="shared" si="108"/>
        <v>CM23NT2+4</v>
      </c>
      <c r="F627" s="89" t="s">
        <v>1888</v>
      </c>
      <c r="G627" s="53">
        <v>23</v>
      </c>
      <c r="H627" s="53" t="s">
        <v>2187</v>
      </c>
      <c r="I627" s="54" t="s">
        <v>2188</v>
      </c>
      <c r="J627" s="54" t="s">
        <v>2189</v>
      </c>
      <c r="K627" s="54"/>
      <c r="L627" s="54" t="s">
        <v>2190</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48">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9" t="s">
        <v>1888</v>
      </c>
      <c r="AY627" s="63"/>
      <c r="AZ627" s="64">
        <v>240</v>
      </c>
    </row>
    <row r="628" spans="1:52" s="110" customFormat="1" ht="63" x14ac:dyDescent="0.25">
      <c r="A628" s="51" t="str">
        <f t="shared" si="105"/>
        <v>CM24NT2+1</v>
      </c>
      <c r="B628" s="51" t="str">
        <f t="shared" si="106"/>
        <v>CM24NT2+2</v>
      </c>
      <c r="C628" s="51" t="str">
        <f t="shared" si="107"/>
        <v>CM24NT2+3</v>
      </c>
      <c r="D628" s="51" t="str">
        <f t="shared" si="108"/>
        <v>CM24NT2+4</v>
      </c>
      <c r="F628" s="89" t="s">
        <v>1888</v>
      </c>
      <c r="G628" s="53">
        <v>24</v>
      </c>
      <c r="H628" s="53" t="s">
        <v>2191</v>
      </c>
      <c r="I628" s="54" t="s">
        <v>2192</v>
      </c>
      <c r="J628" s="54" t="s">
        <v>2193</v>
      </c>
      <c r="K628" s="54"/>
      <c r="L628" s="54" t="s">
        <v>2179</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48">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9" t="s">
        <v>1888</v>
      </c>
      <c r="AY628" s="63"/>
      <c r="AZ628" s="64">
        <v>240</v>
      </c>
    </row>
    <row r="629" spans="1:52" s="110" customFormat="1" ht="31.5" x14ac:dyDescent="0.25">
      <c r="A629" s="51" t="str">
        <f t="shared" si="105"/>
        <v>CM25NT2+1</v>
      </c>
      <c r="B629" s="51" t="str">
        <f t="shared" si="106"/>
        <v>CM25NT2+2</v>
      </c>
      <c r="C629" s="51" t="str">
        <f t="shared" si="107"/>
        <v>CM25NT2+3</v>
      </c>
      <c r="D629" s="51" t="str">
        <f t="shared" si="108"/>
        <v>CM25NT2+4</v>
      </c>
      <c r="F629" s="89" t="s">
        <v>1888</v>
      </c>
      <c r="G629" s="53">
        <v>25</v>
      </c>
      <c r="H629" s="53" t="s">
        <v>2194</v>
      </c>
      <c r="I629" s="54" t="s">
        <v>2195</v>
      </c>
      <c r="J629" s="54" t="s">
        <v>1919</v>
      </c>
      <c r="K629" s="54"/>
      <c r="L629" s="54" t="s">
        <v>1998</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48"/>
      <c r="AM629" s="60"/>
      <c r="AN629" s="60"/>
      <c r="AO629" s="57">
        <f t="shared" si="104"/>
        <v>0</v>
      </c>
      <c r="AP629" s="57">
        <f t="shared" si="104"/>
        <v>0</v>
      </c>
      <c r="AQ629" s="57">
        <f t="shared" si="104"/>
        <v>0</v>
      </c>
      <c r="AR629" s="57">
        <f t="shared" si="103"/>
        <v>0</v>
      </c>
      <c r="AS629" s="57"/>
      <c r="AT629" s="57"/>
      <c r="AU629" s="57"/>
      <c r="AV629" s="57"/>
      <c r="AW629" s="62"/>
      <c r="AX629" s="89" t="s">
        <v>1888</v>
      </c>
      <c r="AY629" s="63"/>
      <c r="AZ629" s="64">
        <v>240</v>
      </c>
    </row>
    <row r="630" spans="1:52" s="110" customFormat="1" ht="47.25" x14ac:dyDescent="0.25">
      <c r="A630" s="51" t="str">
        <f t="shared" si="105"/>
        <v>CM25NT2_D1+1</v>
      </c>
      <c r="B630" s="51" t="str">
        <f t="shared" si="106"/>
        <v>CM25NT2_D1+2</v>
      </c>
      <c r="C630" s="51" t="str">
        <f t="shared" si="107"/>
        <v>CM25NT2_D1+3</v>
      </c>
      <c r="D630" s="51" t="str">
        <f t="shared" si="108"/>
        <v>CM25NT2_D1+4</v>
      </c>
      <c r="F630" s="89" t="s">
        <v>1888</v>
      </c>
      <c r="G630" s="53"/>
      <c r="H630" s="53" t="s">
        <v>2196</v>
      </c>
      <c r="I630" s="54" t="s">
        <v>2197</v>
      </c>
      <c r="J630" s="54" t="s">
        <v>2198</v>
      </c>
      <c r="K630" s="54"/>
      <c r="L630" s="54" t="s">
        <v>2125</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48">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9" t="s">
        <v>1888</v>
      </c>
      <c r="AY630" s="63"/>
      <c r="AZ630" s="64">
        <v>300</v>
      </c>
    </row>
    <row r="631" spans="1:52" s="110" customFormat="1" ht="47.25" x14ac:dyDescent="0.25">
      <c r="A631" s="51" t="str">
        <f t="shared" si="105"/>
        <v>CM25NT2_D2+1</v>
      </c>
      <c r="B631" s="51" t="str">
        <f t="shared" si="106"/>
        <v>CM25NT2_D2+2</v>
      </c>
      <c r="C631" s="51" t="str">
        <f t="shared" si="107"/>
        <v>CM25NT2_D2+3</v>
      </c>
      <c r="D631" s="51" t="str">
        <f t="shared" si="108"/>
        <v>CM25NT2_D2+4</v>
      </c>
      <c r="F631" s="89" t="s">
        <v>1888</v>
      </c>
      <c r="G631" s="53"/>
      <c r="H631" s="53" t="s">
        <v>2199</v>
      </c>
      <c r="I631" s="54" t="s">
        <v>2200</v>
      </c>
      <c r="J631" s="54" t="s">
        <v>1919</v>
      </c>
      <c r="K631" s="54"/>
      <c r="L631" s="54" t="s">
        <v>2201</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48">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9" t="s">
        <v>1888</v>
      </c>
      <c r="AY631" s="63"/>
      <c r="AZ631" s="64">
        <v>300</v>
      </c>
    </row>
    <row r="632" spans="1:52" s="110" customFormat="1" ht="63" x14ac:dyDescent="0.25">
      <c r="A632" s="51" t="str">
        <f t="shared" si="105"/>
        <v>CM25NT2_D3+1</v>
      </c>
      <c r="B632" s="51" t="str">
        <f t="shared" si="106"/>
        <v>CM25NT2_D3+2</v>
      </c>
      <c r="C632" s="51" t="str">
        <f t="shared" si="107"/>
        <v>CM25NT2_D3+3</v>
      </c>
      <c r="D632" s="51" t="str">
        <f t="shared" si="108"/>
        <v>CM25NT2_D3+4</v>
      </c>
      <c r="F632" s="89" t="s">
        <v>1888</v>
      </c>
      <c r="G632" s="53"/>
      <c r="H632" s="53" t="s">
        <v>2202</v>
      </c>
      <c r="I632" s="54" t="s">
        <v>2203</v>
      </c>
      <c r="J632" s="68" t="s">
        <v>448</v>
      </c>
      <c r="K632" s="68"/>
      <c r="L632" s="68" t="s">
        <v>2204</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48">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9" t="s">
        <v>1888</v>
      </c>
      <c r="AY632" s="63"/>
      <c r="AZ632" s="64">
        <v>420</v>
      </c>
    </row>
    <row r="633" spans="1:52" s="110" customFormat="1" ht="31.5" x14ac:dyDescent="0.25">
      <c r="A633" s="51" t="str">
        <f t="shared" si="105"/>
        <v>CM26NT2+1</v>
      </c>
      <c r="B633" s="51" t="str">
        <f t="shared" si="106"/>
        <v>CM26NT2+2</v>
      </c>
      <c r="C633" s="51" t="str">
        <f t="shared" si="107"/>
        <v>CM26NT2+3</v>
      </c>
      <c r="D633" s="51" t="str">
        <f t="shared" si="108"/>
        <v>CM26NT2+4</v>
      </c>
      <c r="F633" s="89" t="s">
        <v>1888</v>
      </c>
      <c r="G633" s="53">
        <v>26</v>
      </c>
      <c r="H633" s="53" t="s">
        <v>2205</v>
      </c>
      <c r="I633" s="54" t="s">
        <v>2206</v>
      </c>
      <c r="J633" s="54" t="s">
        <v>2110</v>
      </c>
      <c r="K633" s="54"/>
      <c r="L633" s="54" t="s">
        <v>2207</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48">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9" t="s">
        <v>1888</v>
      </c>
      <c r="AY633" s="63"/>
      <c r="AZ633" s="64">
        <v>420</v>
      </c>
    </row>
    <row r="634" spans="1:52" s="110" customFormat="1" ht="31.5" x14ac:dyDescent="0.25">
      <c r="A634" s="51" t="str">
        <f t="shared" si="105"/>
        <v>CM27NT2+1</v>
      </c>
      <c r="B634" s="51" t="str">
        <f t="shared" si="106"/>
        <v>CM27NT2+2</v>
      </c>
      <c r="C634" s="51" t="str">
        <f t="shared" si="107"/>
        <v>CM27NT2+3</v>
      </c>
      <c r="D634" s="51" t="str">
        <f t="shared" si="108"/>
        <v>CM27NT2+4</v>
      </c>
      <c r="F634" s="89" t="s">
        <v>1888</v>
      </c>
      <c r="G634" s="53">
        <v>27</v>
      </c>
      <c r="H634" s="53" t="s">
        <v>2208</v>
      </c>
      <c r="I634" s="54" t="s">
        <v>2209</v>
      </c>
      <c r="J634" s="54" t="s">
        <v>2110</v>
      </c>
      <c r="K634" s="54"/>
      <c r="L634" s="54" t="s">
        <v>2210</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48">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9" t="s">
        <v>1888</v>
      </c>
      <c r="AY634" s="63"/>
      <c r="AZ634" s="64">
        <v>360</v>
      </c>
    </row>
    <row r="635" spans="1:52" s="110" customFormat="1" ht="31.5" x14ac:dyDescent="0.25">
      <c r="A635" s="51" t="str">
        <f t="shared" si="105"/>
        <v>CM28NT2+1</v>
      </c>
      <c r="B635" s="51" t="str">
        <f t="shared" si="106"/>
        <v>CM28NT2+2</v>
      </c>
      <c r="C635" s="51" t="str">
        <f t="shared" si="107"/>
        <v>CM28NT2+3</v>
      </c>
      <c r="D635" s="51" t="str">
        <f t="shared" si="108"/>
        <v>CM28NT2+4</v>
      </c>
      <c r="F635" s="89" t="s">
        <v>1888</v>
      </c>
      <c r="G635" s="53">
        <v>28</v>
      </c>
      <c r="H635" s="53" t="s">
        <v>2211</v>
      </c>
      <c r="I635" s="54" t="s">
        <v>2212</v>
      </c>
      <c r="J635" s="54" t="s">
        <v>2213</v>
      </c>
      <c r="K635" s="54"/>
      <c r="L635" s="54" t="s">
        <v>2207</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48">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9" t="s">
        <v>1888</v>
      </c>
      <c r="AY635" s="63"/>
      <c r="AZ635" s="64"/>
    </row>
    <row r="636" spans="1:52" s="110" customFormat="1" ht="78.75" x14ac:dyDescent="0.25">
      <c r="A636" s="51" t="str">
        <f t="shared" si="105"/>
        <v>CM29NT2+1</v>
      </c>
      <c r="B636" s="51" t="str">
        <f t="shared" si="106"/>
        <v>CM29NT2+2</v>
      </c>
      <c r="C636" s="51" t="str">
        <f t="shared" si="107"/>
        <v>CM29NT2+3</v>
      </c>
      <c r="D636" s="51" t="str">
        <f t="shared" si="108"/>
        <v>CM29NT2+4</v>
      </c>
      <c r="F636" s="89" t="s">
        <v>1888</v>
      </c>
      <c r="G636" s="53">
        <v>29</v>
      </c>
      <c r="H636" s="53" t="s">
        <v>2214</v>
      </c>
      <c r="I636" s="54" t="s">
        <v>2215</v>
      </c>
      <c r="J636" s="54" t="s">
        <v>1919</v>
      </c>
      <c r="K636" s="54"/>
      <c r="L636" s="54" t="s">
        <v>2091</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48">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9" t="s">
        <v>1888</v>
      </c>
      <c r="AY636" s="63"/>
      <c r="AZ636" s="64">
        <v>300</v>
      </c>
    </row>
    <row r="637" spans="1:52" s="110" customFormat="1" ht="47.25" x14ac:dyDescent="0.25">
      <c r="A637" s="51" t="str">
        <f t="shared" si="105"/>
        <v>CM30NT2+1</v>
      </c>
      <c r="B637" s="51" t="str">
        <f t="shared" si="106"/>
        <v>CM30NT2+2</v>
      </c>
      <c r="C637" s="51" t="str">
        <f t="shared" si="107"/>
        <v>CM30NT2+3</v>
      </c>
      <c r="D637" s="51" t="str">
        <f t="shared" si="108"/>
        <v>CM30NT2+4</v>
      </c>
      <c r="F637" s="89" t="s">
        <v>1888</v>
      </c>
      <c r="G637" s="53">
        <v>30</v>
      </c>
      <c r="H637" s="53" t="s">
        <v>2216</v>
      </c>
      <c r="I637" s="54" t="s">
        <v>2217</v>
      </c>
      <c r="J637" s="54" t="s">
        <v>2218</v>
      </c>
      <c r="K637" s="54"/>
      <c r="L637" s="54" t="s">
        <v>2219</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48"/>
      <c r="AM637" s="60"/>
      <c r="AN637" s="60"/>
      <c r="AO637" s="57">
        <f t="shared" si="104"/>
        <v>0</v>
      </c>
      <c r="AP637" s="57">
        <f t="shared" si="104"/>
        <v>0</v>
      </c>
      <c r="AQ637" s="57">
        <f t="shared" si="104"/>
        <v>0</v>
      </c>
      <c r="AR637" s="57">
        <f t="shared" si="103"/>
        <v>0</v>
      </c>
      <c r="AS637" s="57"/>
      <c r="AT637" s="57"/>
      <c r="AU637" s="57"/>
      <c r="AV637" s="57"/>
      <c r="AW637" s="62"/>
      <c r="AX637" s="89" t="s">
        <v>1888</v>
      </c>
      <c r="AY637" s="63"/>
      <c r="AZ637" s="64">
        <v>300</v>
      </c>
    </row>
    <row r="638" spans="1:52" s="110" customFormat="1" ht="47.25" x14ac:dyDescent="0.25">
      <c r="A638" s="51" t="str">
        <f t="shared" si="105"/>
        <v>CM30NT2_D1+1</v>
      </c>
      <c r="B638" s="51" t="str">
        <f t="shared" si="106"/>
        <v>CM30NT2_D1+2</v>
      </c>
      <c r="C638" s="51" t="str">
        <f t="shared" si="107"/>
        <v>CM30NT2_D1+3</v>
      </c>
      <c r="D638" s="51" t="str">
        <f t="shared" si="108"/>
        <v>CM30NT2_D1+4</v>
      </c>
      <c r="F638" s="89" t="s">
        <v>1888</v>
      </c>
      <c r="G638" s="53"/>
      <c r="H638" s="53" t="s">
        <v>2220</v>
      </c>
      <c r="I638" s="54" t="s">
        <v>2213</v>
      </c>
      <c r="J638" s="54" t="s">
        <v>2221</v>
      </c>
      <c r="K638" s="54"/>
      <c r="L638" s="54" t="s">
        <v>2222</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48">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9" t="s">
        <v>1888</v>
      </c>
      <c r="AY638" s="63"/>
      <c r="AZ638" s="64"/>
    </row>
    <row r="639" spans="1:52" s="110" customFormat="1" ht="47.25" x14ac:dyDescent="0.25">
      <c r="A639" s="51" t="str">
        <f t="shared" si="105"/>
        <v>CM30NT2_D2+1</v>
      </c>
      <c r="B639" s="51" t="str">
        <f t="shared" si="106"/>
        <v>CM30NT2_D2+2</v>
      </c>
      <c r="C639" s="51" t="str">
        <f t="shared" si="107"/>
        <v>CM30NT2_D2+3</v>
      </c>
      <c r="D639" s="51" t="str">
        <f t="shared" si="108"/>
        <v>CM30NT2_D2+4</v>
      </c>
      <c r="F639" s="89" t="s">
        <v>1888</v>
      </c>
      <c r="G639" s="53"/>
      <c r="H639" s="53" t="s">
        <v>2223</v>
      </c>
      <c r="I639" s="54" t="s">
        <v>2224</v>
      </c>
      <c r="J639" s="54" t="s">
        <v>2225</v>
      </c>
      <c r="K639" s="54"/>
      <c r="L639" s="54" t="s">
        <v>448</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48">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9" t="s">
        <v>1888</v>
      </c>
      <c r="AY639" s="63"/>
      <c r="AZ639" s="64">
        <v>210</v>
      </c>
    </row>
    <row r="640" spans="1:52" s="110" customFormat="1" ht="31.5" x14ac:dyDescent="0.25">
      <c r="A640" s="51" t="str">
        <f t="shared" si="105"/>
        <v>CM31NT2+1</v>
      </c>
      <c r="B640" s="51" t="str">
        <f t="shared" si="106"/>
        <v>CM31NT2+2</v>
      </c>
      <c r="C640" s="51" t="str">
        <f t="shared" si="107"/>
        <v>CM31NT2+3</v>
      </c>
      <c r="D640" s="51" t="str">
        <f t="shared" si="108"/>
        <v>CM31NT2+4</v>
      </c>
      <c r="F640" s="89" t="s">
        <v>1888</v>
      </c>
      <c r="G640" s="53">
        <v>31</v>
      </c>
      <c r="H640" s="53" t="s">
        <v>2226</v>
      </c>
      <c r="I640" s="54" t="s">
        <v>2227</v>
      </c>
      <c r="J640" s="54" t="s">
        <v>2228</v>
      </c>
      <c r="K640" s="54"/>
      <c r="L640" s="54" t="s">
        <v>2229</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48">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9" t="s">
        <v>1888</v>
      </c>
      <c r="AY640" s="63"/>
      <c r="AZ640" s="64">
        <v>240</v>
      </c>
    </row>
    <row r="641" spans="1:52" s="110" customFormat="1" ht="47.25" x14ac:dyDescent="0.25">
      <c r="A641" s="51" t="str">
        <f t="shared" si="105"/>
        <v>CM32NT+1</v>
      </c>
      <c r="B641" s="51" t="str">
        <f t="shared" si="106"/>
        <v>CM32NT+2</v>
      </c>
      <c r="C641" s="51" t="str">
        <f t="shared" si="107"/>
        <v>CM32NT+3</v>
      </c>
      <c r="D641" s="51" t="str">
        <f t="shared" si="108"/>
        <v>CM32NT+4</v>
      </c>
      <c r="F641" s="89" t="s">
        <v>1888</v>
      </c>
      <c r="G641" s="53">
        <v>32</v>
      </c>
      <c r="H641" s="53" t="s">
        <v>2230</v>
      </c>
      <c r="I641" s="54" t="s">
        <v>2231</v>
      </c>
      <c r="J641" s="54" t="s">
        <v>2232</v>
      </c>
      <c r="K641" s="54"/>
      <c r="L641" s="54" t="s">
        <v>2233</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48">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9" t="s">
        <v>1888</v>
      </c>
      <c r="AY641" s="63"/>
      <c r="AZ641" s="64">
        <v>270</v>
      </c>
    </row>
    <row r="642" spans="1:52" s="110" customFormat="1" ht="31.5" x14ac:dyDescent="0.25">
      <c r="A642" s="51" t="str">
        <f t="shared" si="105"/>
        <v>CM33NT+1</v>
      </c>
      <c r="B642" s="51" t="str">
        <f t="shared" si="106"/>
        <v>CM33NT+2</v>
      </c>
      <c r="C642" s="51" t="str">
        <f t="shared" si="107"/>
        <v>CM33NT+3</v>
      </c>
      <c r="D642" s="51" t="str">
        <f t="shared" si="108"/>
        <v>CM33NT+4</v>
      </c>
      <c r="F642" s="89" t="s">
        <v>1888</v>
      </c>
      <c r="G642" s="53">
        <v>33</v>
      </c>
      <c r="H642" s="53" t="s">
        <v>2234</v>
      </c>
      <c r="I642" s="54" t="s">
        <v>2235</v>
      </c>
      <c r="J642" s="54" t="s">
        <v>2233</v>
      </c>
      <c r="K642" s="54"/>
      <c r="L642" s="54" t="s">
        <v>2236</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48">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9" t="s">
        <v>1888</v>
      </c>
      <c r="AY642" s="63"/>
      <c r="AZ642" s="64">
        <v>270</v>
      </c>
    </row>
    <row r="643" spans="1:52" s="110" customFormat="1" ht="31.5" x14ac:dyDescent="0.25">
      <c r="A643" s="51" t="str">
        <f t="shared" si="105"/>
        <v>CM34NT2+1</v>
      </c>
      <c r="B643" s="51" t="str">
        <f t="shared" si="106"/>
        <v>CM34NT2+2</v>
      </c>
      <c r="C643" s="51" t="str">
        <f t="shared" si="107"/>
        <v>CM34NT2+3</v>
      </c>
      <c r="D643" s="51" t="str">
        <f t="shared" si="108"/>
        <v>CM34NT2+4</v>
      </c>
      <c r="F643" s="89" t="s">
        <v>1888</v>
      </c>
      <c r="G643" s="53">
        <v>34</v>
      </c>
      <c r="H643" s="53" t="s">
        <v>2237</v>
      </c>
      <c r="I643" s="54" t="s">
        <v>2238</v>
      </c>
      <c r="J643" s="54" t="s">
        <v>2233</v>
      </c>
      <c r="K643" s="54"/>
      <c r="L643" s="54" t="s">
        <v>2239</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48">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9" t="s">
        <v>1888</v>
      </c>
      <c r="AY643" s="63"/>
      <c r="AZ643" s="64">
        <v>360</v>
      </c>
    </row>
    <row r="644" spans="1:52" s="110" customFormat="1" ht="31.5" x14ac:dyDescent="0.25">
      <c r="A644" s="51" t="str">
        <f t="shared" si="105"/>
        <v>CM35NT2+1</v>
      </c>
      <c r="B644" s="51" t="str">
        <f t="shared" si="106"/>
        <v>CM35NT2+2</v>
      </c>
      <c r="C644" s="51" t="str">
        <f t="shared" si="107"/>
        <v>CM35NT2+3</v>
      </c>
      <c r="D644" s="51" t="str">
        <f t="shared" si="108"/>
        <v>CM35NT2+4</v>
      </c>
      <c r="F644" s="89" t="s">
        <v>1888</v>
      </c>
      <c r="G644" s="53">
        <v>35</v>
      </c>
      <c r="H644" s="53" t="s">
        <v>2240</v>
      </c>
      <c r="I644" s="54" t="s">
        <v>2241</v>
      </c>
      <c r="J644" s="54" t="s">
        <v>2242</v>
      </c>
      <c r="K644" s="54"/>
      <c r="L644" s="54" t="s">
        <v>2236</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48">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9" t="s">
        <v>1888</v>
      </c>
      <c r="AY644" s="63"/>
      <c r="AZ644" s="64">
        <v>240</v>
      </c>
    </row>
    <row r="645" spans="1:52" s="110" customFormat="1" ht="31.5" x14ac:dyDescent="0.25">
      <c r="A645" s="51" t="str">
        <f t="shared" si="105"/>
        <v>CM36NT2+1</v>
      </c>
      <c r="B645" s="51" t="str">
        <f t="shared" si="106"/>
        <v>CM36NT2+2</v>
      </c>
      <c r="C645" s="51" t="str">
        <f t="shared" si="107"/>
        <v>CM36NT2+3</v>
      </c>
      <c r="D645" s="51" t="str">
        <f t="shared" si="108"/>
        <v>CM36NT2+4</v>
      </c>
      <c r="F645" s="89" t="s">
        <v>1888</v>
      </c>
      <c r="G645" s="53">
        <v>36</v>
      </c>
      <c r="H645" s="53" t="s">
        <v>2243</v>
      </c>
      <c r="I645" s="54" t="s">
        <v>2244</v>
      </c>
      <c r="J645" s="54" t="s">
        <v>2091</v>
      </c>
      <c r="K645" s="54"/>
      <c r="L645" s="54" t="s">
        <v>2245</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48">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9" t="s">
        <v>1888</v>
      </c>
      <c r="AY645" s="63"/>
      <c r="AZ645" s="64">
        <v>240</v>
      </c>
    </row>
    <row r="646" spans="1:52" s="110" customFormat="1" ht="50.1" customHeight="1" x14ac:dyDescent="0.25">
      <c r="A646" s="51" t="str">
        <f t="shared" si="105"/>
        <v>CM37NT2+1</v>
      </c>
      <c r="B646" s="51" t="str">
        <f t="shared" si="106"/>
        <v>CM37NT2+2</v>
      </c>
      <c r="C646" s="51" t="str">
        <f t="shared" si="107"/>
        <v>CM37NT2+3</v>
      </c>
      <c r="D646" s="51" t="str">
        <f t="shared" si="108"/>
        <v>CM37NT2+4</v>
      </c>
      <c r="F646" s="89" t="s">
        <v>1888</v>
      </c>
      <c r="G646" s="53">
        <v>37</v>
      </c>
      <c r="H646" s="53" t="s">
        <v>2246</v>
      </c>
      <c r="I646" s="54" t="s">
        <v>2247</v>
      </c>
      <c r="J646" s="54" t="s">
        <v>2248</v>
      </c>
      <c r="K646" s="54"/>
      <c r="L646" s="54" t="s">
        <v>2249</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48"/>
      <c r="AM646" s="60"/>
      <c r="AN646" s="60"/>
      <c r="AO646" s="57">
        <f t="shared" si="104"/>
        <v>0</v>
      </c>
      <c r="AP646" s="57">
        <f t="shared" si="104"/>
        <v>0</v>
      </c>
      <c r="AQ646" s="57">
        <f t="shared" si="104"/>
        <v>0</v>
      </c>
      <c r="AR646" s="57">
        <f t="shared" si="103"/>
        <v>0</v>
      </c>
      <c r="AS646" s="57"/>
      <c r="AT646" s="57"/>
      <c r="AU646" s="57"/>
      <c r="AV646" s="57"/>
      <c r="AW646" s="62"/>
      <c r="AX646" s="89" t="s">
        <v>1888</v>
      </c>
      <c r="AY646" s="63"/>
      <c r="AZ646" s="64">
        <v>240</v>
      </c>
    </row>
    <row r="647" spans="1:52" s="110" customFormat="1" ht="63" x14ac:dyDescent="0.25">
      <c r="A647" s="51" t="str">
        <f t="shared" si="105"/>
        <v>CM37NT2_D1+1</v>
      </c>
      <c r="B647" s="51" t="str">
        <f t="shared" si="106"/>
        <v>CM37NT2_D1+2</v>
      </c>
      <c r="C647" s="51" t="str">
        <f t="shared" si="107"/>
        <v>CM37NT2_D1+3</v>
      </c>
      <c r="D647" s="51" t="str">
        <f t="shared" si="108"/>
        <v>CM37NT2_D1+4</v>
      </c>
      <c r="F647" s="89" t="s">
        <v>1888</v>
      </c>
      <c r="G647" s="53"/>
      <c r="H647" s="53" t="s">
        <v>2250</v>
      </c>
      <c r="I647" s="54" t="s">
        <v>2251</v>
      </c>
      <c r="J647" s="54" t="s">
        <v>2252</v>
      </c>
      <c r="K647" s="54"/>
      <c r="L647" s="54" t="s">
        <v>2245</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48">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9" t="s">
        <v>1888</v>
      </c>
      <c r="AY647" s="63"/>
      <c r="AZ647" s="64"/>
    </row>
    <row r="648" spans="1:52" s="110" customFormat="1" ht="47.25" x14ac:dyDescent="0.25">
      <c r="A648" s="51" t="str">
        <f t="shared" si="105"/>
        <v>CM37NT2_D2+1</v>
      </c>
      <c r="B648" s="51" t="str">
        <f t="shared" si="106"/>
        <v>CM37NT2_D2+2</v>
      </c>
      <c r="C648" s="51" t="str">
        <f t="shared" si="107"/>
        <v>CM37NT2_D2+3</v>
      </c>
      <c r="D648" s="51" t="str">
        <f t="shared" si="108"/>
        <v>CM37NT2_D2+4</v>
      </c>
      <c r="F648" s="89" t="s">
        <v>1888</v>
      </c>
      <c r="G648" s="53"/>
      <c r="H648" s="53" t="s">
        <v>2253</v>
      </c>
      <c r="I648" s="54" t="s">
        <v>2254</v>
      </c>
      <c r="J648" s="54" t="s">
        <v>1919</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48">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9" t="s">
        <v>1888</v>
      </c>
      <c r="AY648" s="63"/>
      <c r="AZ648" s="64"/>
    </row>
    <row r="649" spans="1:52" s="110" customFormat="1" ht="63" x14ac:dyDescent="0.25">
      <c r="A649" s="51" t="str">
        <f t="shared" si="105"/>
        <v>CM38NT2+1</v>
      </c>
      <c r="B649" s="51" t="str">
        <f t="shared" si="106"/>
        <v>CM38NT2+2</v>
      </c>
      <c r="C649" s="51" t="str">
        <f t="shared" si="107"/>
        <v>CM38NT2+3</v>
      </c>
      <c r="D649" s="51" t="str">
        <f t="shared" si="108"/>
        <v>CM38NT2+4</v>
      </c>
      <c r="F649" s="89" t="s">
        <v>1888</v>
      </c>
      <c r="G649" s="53">
        <v>38</v>
      </c>
      <c r="H649" s="53" t="s">
        <v>2255</v>
      </c>
      <c r="I649" s="54" t="s">
        <v>2256</v>
      </c>
      <c r="J649" s="54" t="s">
        <v>1919</v>
      </c>
      <c r="K649" s="54"/>
      <c r="L649" s="54" t="s">
        <v>2257</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48"/>
      <c r="AM649" s="60"/>
      <c r="AN649" s="60"/>
      <c r="AO649" s="57">
        <f t="shared" si="104"/>
        <v>0</v>
      </c>
      <c r="AP649" s="57">
        <f t="shared" si="104"/>
        <v>0</v>
      </c>
      <c r="AQ649" s="57">
        <f t="shared" si="104"/>
        <v>0</v>
      </c>
      <c r="AR649" s="57">
        <f t="shared" si="103"/>
        <v>0</v>
      </c>
      <c r="AS649" s="57"/>
      <c r="AT649" s="57"/>
      <c r="AU649" s="57"/>
      <c r="AV649" s="57"/>
      <c r="AW649" s="62"/>
      <c r="AX649" s="89" t="s">
        <v>1888</v>
      </c>
      <c r="AY649" s="63"/>
      <c r="AZ649" s="64">
        <v>2400</v>
      </c>
    </row>
    <row r="650" spans="1:52" s="110" customFormat="1" ht="47.25" x14ac:dyDescent="0.25">
      <c r="A650" s="51" t="str">
        <f t="shared" si="105"/>
        <v>CM38NT2_D1+1</v>
      </c>
      <c r="B650" s="51" t="str">
        <f t="shared" si="106"/>
        <v>CM38NT2_D1+2</v>
      </c>
      <c r="C650" s="51" t="str">
        <f t="shared" si="107"/>
        <v>CM38NT2_D1+3</v>
      </c>
      <c r="D650" s="51" t="str">
        <f t="shared" si="108"/>
        <v>CM38NT2_D1+4</v>
      </c>
      <c r="F650" s="89" t="s">
        <v>1888</v>
      </c>
      <c r="G650" s="53"/>
      <c r="H650" s="53" t="s">
        <v>2258</v>
      </c>
      <c r="I650" s="54" t="s">
        <v>2259</v>
      </c>
      <c r="J650" s="54" t="s">
        <v>2260</v>
      </c>
      <c r="K650" s="54"/>
      <c r="L650" s="54" t="s">
        <v>2261</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48">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10" t="s">
        <v>1888</v>
      </c>
      <c r="AY650" s="63"/>
      <c r="AZ650" s="64">
        <v>1680</v>
      </c>
    </row>
    <row r="651" spans="1:52" s="110" customFormat="1" ht="47.25" x14ac:dyDescent="0.25">
      <c r="A651" s="51" t="str">
        <f t="shared" si="105"/>
        <v>CM38NT2_D2+1</v>
      </c>
      <c r="B651" s="51" t="str">
        <f t="shared" si="106"/>
        <v>CM38NT2_D2+2</v>
      </c>
      <c r="C651" s="51" t="str">
        <f t="shared" si="107"/>
        <v>CM38NT2_D2+3</v>
      </c>
      <c r="D651" s="51" t="str">
        <f t="shared" si="108"/>
        <v>CM38NT2_D2+4</v>
      </c>
      <c r="F651" s="89" t="s">
        <v>1888</v>
      </c>
      <c r="G651" s="53"/>
      <c r="H651" s="53" t="s">
        <v>2262</v>
      </c>
      <c r="I651" s="54" t="s">
        <v>2263</v>
      </c>
      <c r="J651" s="54" t="s">
        <v>2264</v>
      </c>
      <c r="K651" s="54"/>
      <c r="L651" s="54" t="s">
        <v>2265</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48">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10" t="s">
        <v>168</v>
      </c>
      <c r="AY651" s="63"/>
      <c r="AZ651" s="64">
        <v>1200</v>
      </c>
    </row>
    <row r="652" spans="1:52" s="110" customFormat="1" ht="31.5" x14ac:dyDescent="0.2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9" t="s">
        <v>1888</v>
      </c>
      <c r="G652" s="53">
        <v>39</v>
      </c>
      <c r="H652" s="53" t="s">
        <v>2266</v>
      </c>
      <c r="I652" s="54" t="s">
        <v>2267</v>
      </c>
      <c r="J652" s="54" t="s">
        <v>2268</v>
      </c>
      <c r="K652" s="54"/>
      <c r="L652" s="54" t="s">
        <v>2269</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48">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10" t="s">
        <v>168</v>
      </c>
      <c r="AY652" s="63"/>
      <c r="AZ652" s="64">
        <v>840</v>
      </c>
    </row>
    <row r="653" spans="1:52" s="110" customFormat="1" ht="63" x14ac:dyDescent="0.25">
      <c r="A653" s="51" t="str">
        <f t="shared" si="118"/>
        <v>CM40NT+1</v>
      </c>
      <c r="B653" s="51" t="str">
        <f t="shared" si="119"/>
        <v>CM40NT+2</v>
      </c>
      <c r="C653" s="51" t="str">
        <f t="shared" si="120"/>
        <v>CM40NT+3</v>
      </c>
      <c r="D653" s="51" t="str">
        <f t="shared" si="121"/>
        <v>CM40NT+4</v>
      </c>
      <c r="F653" s="89" t="s">
        <v>1888</v>
      </c>
      <c r="G653" s="53">
        <v>40</v>
      </c>
      <c r="H653" s="53" t="s">
        <v>2270</v>
      </c>
      <c r="I653" s="54" t="s">
        <v>2271</v>
      </c>
      <c r="J653" s="54" t="s">
        <v>2268</v>
      </c>
      <c r="K653" s="54"/>
      <c r="L653" s="54" t="s">
        <v>2272</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48">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10" t="s">
        <v>168</v>
      </c>
      <c r="AY653" s="63"/>
      <c r="AZ653" s="64">
        <v>840</v>
      </c>
    </row>
    <row r="654" spans="1:52" s="110" customFormat="1" ht="47.25" x14ac:dyDescent="0.25">
      <c r="A654" s="51" t="str">
        <f t="shared" si="118"/>
        <v>CM41NT2+1</v>
      </c>
      <c r="B654" s="51" t="str">
        <f t="shared" si="119"/>
        <v>CM41NT2+2</v>
      </c>
      <c r="C654" s="51" t="str">
        <f t="shared" si="120"/>
        <v>CM41NT2+3</v>
      </c>
      <c r="D654" s="51" t="str">
        <f t="shared" si="121"/>
        <v>CM41NT2+4</v>
      </c>
      <c r="F654" s="89" t="s">
        <v>1888</v>
      </c>
      <c r="G654" s="53">
        <v>41</v>
      </c>
      <c r="H654" s="53" t="s">
        <v>2273</v>
      </c>
      <c r="I654" s="54" t="s">
        <v>2274</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48">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10" t="s">
        <v>168</v>
      </c>
      <c r="AY654" s="63"/>
      <c r="AZ654" s="64">
        <v>900</v>
      </c>
    </row>
    <row r="655" spans="1:52" s="110" customFormat="1" ht="63" x14ac:dyDescent="0.25">
      <c r="A655" s="51" t="str">
        <f t="shared" si="118"/>
        <v>CM42NT2+1</v>
      </c>
      <c r="B655" s="51" t="str">
        <f t="shared" si="119"/>
        <v>CM42NT2+2</v>
      </c>
      <c r="C655" s="51" t="str">
        <f t="shared" si="120"/>
        <v>CM42NT2+3</v>
      </c>
      <c r="D655" s="51" t="str">
        <f t="shared" si="121"/>
        <v>CM42NT2+4</v>
      </c>
      <c r="F655" s="89" t="s">
        <v>1888</v>
      </c>
      <c r="G655" s="53">
        <v>42</v>
      </c>
      <c r="H655" s="53" t="s">
        <v>2275</v>
      </c>
      <c r="I655" s="54" t="s">
        <v>2276</v>
      </c>
      <c r="J655" s="54" t="s">
        <v>2277</v>
      </c>
      <c r="K655" s="54"/>
      <c r="L655" s="54" t="s">
        <v>2278</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48">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10" t="s">
        <v>168</v>
      </c>
      <c r="AY655" s="63"/>
      <c r="AZ655" s="64">
        <v>1020</v>
      </c>
    </row>
    <row r="656" spans="1:52" s="110" customFormat="1" ht="47.25" x14ac:dyDescent="0.25">
      <c r="A656" s="51" t="str">
        <f t="shared" si="118"/>
        <v>CM43NT2+1</v>
      </c>
      <c r="B656" s="51" t="str">
        <f t="shared" si="119"/>
        <v>CM43NT2+2</v>
      </c>
      <c r="C656" s="51" t="str">
        <f t="shared" si="120"/>
        <v>CM43NT2+3</v>
      </c>
      <c r="D656" s="51" t="str">
        <f t="shared" si="121"/>
        <v>CM43NT2+4</v>
      </c>
      <c r="F656" s="89" t="s">
        <v>1888</v>
      </c>
      <c r="G656" s="53">
        <v>43</v>
      </c>
      <c r="H656" s="53" t="s">
        <v>2279</v>
      </c>
      <c r="I656" s="54" t="s">
        <v>2280</v>
      </c>
      <c r="J656" s="54" t="s">
        <v>2277</v>
      </c>
      <c r="K656" s="54"/>
      <c r="L656" s="54" t="s">
        <v>2281</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48">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10" t="s">
        <v>168</v>
      </c>
      <c r="AY656" s="63"/>
      <c r="AZ656" s="64">
        <v>840</v>
      </c>
    </row>
    <row r="657" spans="1:52" s="110" customFormat="1" ht="47.25" x14ac:dyDescent="0.25">
      <c r="A657" s="51" t="str">
        <f t="shared" si="118"/>
        <v>CM44NT2+1</v>
      </c>
      <c r="B657" s="51" t="str">
        <f t="shared" si="119"/>
        <v>CM44NT2+2</v>
      </c>
      <c r="C657" s="51" t="str">
        <f t="shared" si="120"/>
        <v>CM44NT2+3</v>
      </c>
      <c r="D657" s="51" t="str">
        <f t="shared" si="121"/>
        <v>CM44NT2+4</v>
      </c>
      <c r="F657" s="110" t="s">
        <v>1888</v>
      </c>
      <c r="G657" s="53">
        <v>44</v>
      </c>
      <c r="H657" s="53" t="s">
        <v>2282</v>
      </c>
      <c r="I657" s="54" t="s">
        <v>2283</v>
      </c>
      <c r="J657" s="54" t="s">
        <v>2281</v>
      </c>
      <c r="K657" s="54"/>
      <c r="L657" s="54" t="s">
        <v>2284</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48">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10" t="s">
        <v>168</v>
      </c>
      <c r="AY657" s="63"/>
      <c r="AZ657" s="64">
        <v>840</v>
      </c>
    </row>
    <row r="658" spans="1:52" s="167" customFormat="1" x14ac:dyDescent="0.25">
      <c r="A658" s="166" t="str">
        <f t="shared" si="118"/>
        <v>TB+1</v>
      </c>
      <c r="B658" s="166" t="str">
        <f t="shared" si="119"/>
        <v>TB+2</v>
      </c>
      <c r="C658" s="166" t="str">
        <f t="shared" si="120"/>
        <v>TB+3</v>
      </c>
      <c r="D658" s="166" t="str">
        <f t="shared" si="121"/>
        <v>TB+4</v>
      </c>
      <c r="F658" s="167" t="s">
        <v>168</v>
      </c>
      <c r="G658" s="153" t="s">
        <v>2285</v>
      </c>
      <c r="H658" s="180" t="s">
        <v>168</v>
      </c>
      <c r="I658" s="154" t="s">
        <v>2286</v>
      </c>
      <c r="J658" s="154"/>
      <c r="K658" s="154"/>
      <c r="L658" s="154"/>
      <c r="M658" s="153"/>
      <c r="N658" s="153"/>
      <c r="O658" s="153"/>
      <c r="P658" s="153"/>
      <c r="Q658" s="168"/>
      <c r="R658" s="168"/>
      <c r="S658" s="168"/>
      <c r="T658" s="168"/>
      <c r="U658" s="169"/>
      <c r="V658" s="170"/>
      <c r="W658" s="170"/>
      <c r="X658" s="170"/>
      <c r="Y658" s="170"/>
      <c r="Z658" s="171"/>
      <c r="AA658" s="171" t="e">
        <f t="shared" si="123"/>
        <v>#DIV/0!</v>
      </c>
      <c r="AB658" s="171"/>
      <c r="AC658" s="171"/>
      <c r="AD658" s="170"/>
      <c r="AE658" s="170"/>
      <c r="AF658" s="170"/>
      <c r="AG658" s="170"/>
      <c r="AH658" s="172"/>
      <c r="AI658" s="172"/>
      <c r="AJ658" s="172"/>
      <c r="AK658" s="172"/>
      <c r="AL658" s="148">
        <f>AVERAGE(AL660:AL822)</f>
        <v>2.7623734147175671</v>
      </c>
      <c r="AM658" s="173"/>
      <c r="AN658" s="174">
        <f>AL658*AN10/AL10</f>
        <v>1.6035768108005906</v>
      </c>
      <c r="AO658" s="57">
        <f t="shared" si="117"/>
        <v>0</v>
      </c>
      <c r="AP658" s="57">
        <f t="shared" si="117"/>
        <v>0</v>
      </c>
      <c r="AQ658" s="57">
        <f t="shared" si="117"/>
        <v>0</v>
      </c>
      <c r="AR658" s="57">
        <f t="shared" si="117"/>
        <v>0</v>
      </c>
      <c r="AS658" s="57"/>
      <c r="AT658" s="57"/>
      <c r="AU658" s="57"/>
      <c r="AV658" s="57"/>
      <c r="AW658" s="175"/>
      <c r="AX658" s="167" t="s">
        <v>168</v>
      </c>
      <c r="AY658" s="176"/>
      <c r="AZ658" s="177">
        <v>840</v>
      </c>
    </row>
    <row r="659" spans="1:52" s="110" customFormat="1" x14ac:dyDescent="0.25">
      <c r="A659" s="51" t="str">
        <f t="shared" si="118"/>
        <v>TB1NT1+1</v>
      </c>
      <c r="B659" s="51" t="str">
        <f t="shared" si="119"/>
        <v>TB1NT1+2</v>
      </c>
      <c r="C659" s="51" t="str">
        <f t="shared" si="120"/>
        <v>TB1NT1+3</v>
      </c>
      <c r="D659" s="51" t="str">
        <f t="shared" si="121"/>
        <v>TB1NT1+4</v>
      </c>
      <c r="F659" s="110" t="s">
        <v>168</v>
      </c>
      <c r="G659" s="53">
        <v>1</v>
      </c>
      <c r="H659" s="181" t="s">
        <v>2287</v>
      </c>
      <c r="I659" s="54" t="s">
        <v>107</v>
      </c>
      <c r="J659" s="54" t="s">
        <v>2288</v>
      </c>
      <c r="K659" s="54"/>
      <c r="L659" s="54" t="s">
        <v>2289</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48"/>
      <c r="AM659" s="60"/>
      <c r="AN659" s="60"/>
      <c r="AO659" s="57">
        <f t="shared" si="117"/>
        <v>0</v>
      </c>
      <c r="AP659" s="57">
        <f t="shared" si="117"/>
        <v>0</v>
      </c>
      <c r="AQ659" s="57">
        <f t="shared" si="117"/>
        <v>0</v>
      </c>
      <c r="AR659" s="57">
        <f t="shared" si="117"/>
        <v>0</v>
      </c>
      <c r="AS659" s="57"/>
      <c r="AT659" s="57"/>
      <c r="AU659" s="57"/>
      <c r="AV659" s="57"/>
      <c r="AW659" s="62"/>
      <c r="AX659" s="110" t="s">
        <v>168</v>
      </c>
      <c r="AY659" s="63"/>
      <c r="AZ659" s="64">
        <v>840</v>
      </c>
    </row>
    <row r="660" spans="1:52" s="110" customFormat="1" ht="20.100000000000001" customHeight="1" x14ac:dyDescent="0.25">
      <c r="A660" s="51" t="str">
        <f t="shared" si="118"/>
        <v>TB1NT1_D1+1</v>
      </c>
      <c r="B660" s="51" t="str">
        <f t="shared" si="119"/>
        <v>TB1NT1_D1+2</v>
      </c>
      <c r="C660" s="51" t="str">
        <f t="shared" si="120"/>
        <v>TB1NT1_D1+3</v>
      </c>
      <c r="D660" s="51" t="str">
        <f t="shared" si="121"/>
        <v>TB1NT1_D1+4</v>
      </c>
      <c r="F660" s="110" t="s">
        <v>168</v>
      </c>
      <c r="G660" s="53"/>
      <c r="H660" s="53" t="s">
        <v>2290</v>
      </c>
      <c r="I660" s="54" t="s">
        <v>2291</v>
      </c>
      <c r="J660" s="54" t="s">
        <v>2289</v>
      </c>
      <c r="K660" s="54"/>
      <c r="L660" s="54" t="s">
        <v>2292</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48">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10" t="s">
        <v>168</v>
      </c>
      <c r="AY660" s="63"/>
      <c r="AZ660" s="64">
        <v>660</v>
      </c>
    </row>
    <row r="661" spans="1:52" s="110" customFormat="1" ht="20.100000000000001" customHeight="1" x14ac:dyDescent="0.25">
      <c r="A661" s="51" t="str">
        <f t="shared" si="118"/>
        <v>TB1NT1_D2+1</v>
      </c>
      <c r="B661" s="51" t="str">
        <f t="shared" si="119"/>
        <v>TB1NT1_D2+2</v>
      </c>
      <c r="C661" s="51" t="str">
        <f t="shared" si="120"/>
        <v>TB1NT1_D2+3</v>
      </c>
      <c r="D661" s="51" t="str">
        <f t="shared" si="121"/>
        <v>TB1NT1_D2+4</v>
      </c>
      <c r="F661" s="110" t="s">
        <v>168</v>
      </c>
      <c r="G661" s="53"/>
      <c r="H661" s="53" t="s">
        <v>2293</v>
      </c>
      <c r="I661" s="54" t="s">
        <v>2294</v>
      </c>
      <c r="J661" s="54" t="s">
        <v>2292</v>
      </c>
      <c r="K661" s="54"/>
      <c r="L661" s="54" t="s">
        <v>2295</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48">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10" t="s">
        <v>168</v>
      </c>
      <c r="AY661" s="63"/>
      <c r="AZ661" s="64"/>
    </row>
    <row r="662" spans="1:52" s="110" customFormat="1" ht="20.100000000000001" customHeight="1" x14ac:dyDescent="0.25">
      <c r="A662" s="51" t="str">
        <f t="shared" si="118"/>
        <v>TB1NT1_D3+1</v>
      </c>
      <c r="B662" s="51" t="str">
        <f t="shared" si="119"/>
        <v>TB1NT1_D3+2</v>
      </c>
      <c r="C662" s="51" t="str">
        <f t="shared" si="120"/>
        <v>TB1NT1_D3+3</v>
      </c>
      <c r="D662" s="51" t="str">
        <f t="shared" si="121"/>
        <v>TB1NT1_D3+4</v>
      </c>
      <c r="F662" s="110" t="s">
        <v>168</v>
      </c>
      <c r="G662" s="53"/>
      <c r="H662" s="53" t="s">
        <v>2296</v>
      </c>
      <c r="I662" s="54" t="s">
        <v>2297</v>
      </c>
      <c r="J662" s="54" t="s">
        <v>57</v>
      </c>
      <c r="K662" s="54"/>
      <c r="L662" s="54" t="s">
        <v>2298</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48">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10" t="s">
        <v>168</v>
      </c>
      <c r="AY662" s="63"/>
      <c r="AZ662" s="64">
        <v>360</v>
      </c>
    </row>
    <row r="663" spans="1:52" s="110" customFormat="1" ht="55.5" customHeight="1" x14ac:dyDescent="0.25">
      <c r="A663" s="51" t="str">
        <f t="shared" si="118"/>
        <v>TB1NT1_D4+1</v>
      </c>
      <c r="B663" s="51" t="str">
        <f t="shared" si="119"/>
        <v>TB1NT1_D4+2</v>
      </c>
      <c r="C663" s="51" t="str">
        <f t="shared" si="120"/>
        <v>TB1NT1_D4+3</v>
      </c>
      <c r="D663" s="51" t="str">
        <f t="shared" si="121"/>
        <v>TB1NT1_D4+4</v>
      </c>
      <c r="F663" s="110" t="s">
        <v>168</v>
      </c>
      <c r="G663" s="53"/>
      <c r="H663" s="53" t="s">
        <v>2299</v>
      </c>
      <c r="I663" s="54" t="s">
        <v>2300</v>
      </c>
      <c r="J663" s="54" t="s">
        <v>2298</v>
      </c>
      <c r="K663" s="54"/>
      <c r="L663" s="54" t="s">
        <v>2301</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48">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10" t="s">
        <v>168</v>
      </c>
      <c r="AY663" s="63"/>
      <c r="AZ663" s="64">
        <v>270</v>
      </c>
    </row>
    <row r="664" spans="1:52" s="110" customFormat="1" ht="31.5" x14ac:dyDescent="0.25">
      <c r="A664" s="51" t="str">
        <f t="shared" si="118"/>
        <v>TB1NT1_D5+1</v>
      </c>
      <c r="B664" s="51" t="str">
        <f t="shared" si="119"/>
        <v>TB1NT1_D5+2</v>
      </c>
      <c r="C664" s="51" t="str">
        <f t="shared" si="120"/>
        <v>TB1NT1_D5+3</v>
      </c>
      <c r="D664" s="51" t="str">
        <f t="shared" si="121"/>
        <v>TB1NT1_D5+4</v>
      </c>
      <c r="F664" s="110" t="s">
        <v>168</v>
      </c>
      <c r="G664" s="53"/>
      <c r="H664" s="53" t="s">
        <v>2302</v>
      </c>
      <c r="I664" s="54" t="s">
        <v>2303</v>
      </c>
      <c r="J664" s="54" t="s">
        <v>2301</v>
      </c>
      <c r="K664" s="54"/>
      <c r="L664" s="54" t="s">
        <v>2304</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48">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10" t="s">
        <v>168</v>
      </c>
      <c r="AY664" s="63"/>
      <c r="AZ664" s="64"/>
    </row>
    <row r="665" spans="1:52" s="110" customFormat="1" ht="31.5" x14ac:dyDescent="0.25">
      <c r="A665" s="51" t="str">
        <f t="shared" si="118"/>
        <v>TB1NT1_D6+1</v>
      </c>
      <c r="B665" s="51" t="str">
        <f t="shared" si="119"/>
        <v>TB1NT1_D6+2</v>
      </c>
      <c r="C665" s="51" t="str">
        <f t="shared" si="120"/>
        <v>TB1NT1_D6+3</v>
      </c>
      <c r="D665" s="51" t="str">
        <f t="shared" si="121"/>
        <v>TB1NT1_D6+4</v>
      </c>
      <c r="F665" s="110" t="s">
        <v>168</v>
      </c>
      <c r="G665" s="53"/>
      <c r="H665" s="53" t="s">
        <v>2305</v>
      </c>
      <c r="I665" s="54" t="s">
        <v>2306</v>
      </c>
      <c r="J665" s="54" t="s">
        <v>2304</v>
      </c>
      <c r="K665" s="54"/>
      <c r="L665" s="54" t="s">
        <v>2307</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48">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10" t="s">
        <v>168</v>
      </c>
      <c r="AY665" s="63"/>
      <c r="AZ665" s="64">
        <v>1800</v>
      </c>
    </row>
    <row r="666" spans="1:52" s="110" customFormat="1" ht="47.25" x14ac:dyDescent="0.25">
      <c r="A666" s="51" t="str">
        <f t="shared" si="118"/>
        <v>TB1NT1_D7+1</v>
      </c>
      <c r="B666" s="51" t="str">
        <f t="shared" si="119"/>
        <v>TB1NT1_D7+2</v>
      </c>
      <c r="C666" s="51" t="str">
        <f t="shared" si="120"/>
        <v>TB1NT1_D7+3</v>
      </c>
      <c r="D666" s="51" t="str">
        <f t="shared" si="121"/>
        <v>TB1NT1_D7+4</v>
      </c>
      <c r="F666" s="110" t="s">
        <v>168</v>
      </c>
      <c r="G666" s="53"/>
      <c r="H666" s="53" t="s">
        <v>2308</v>
      </c>
      <c r="I666" s="54" t="s">
        <v>2309</v>
      </c>
      <c r="J666" s="54" t="s">
        <v>2307</v>
      </c>
      <c r="K666" s="54"/>
      <c r="L666" s="54" t="s">
        <v>2310</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48">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10" t="s">
        <v>168</v>
      </c>
      <c r="AY666" s="63"/>
      <c r="AZ666" s="64">
        <v>1260</v>
      </c>
    </row>
    <row r="667" spans="1:52" s="110" customFormat="1" ht="71.25" customHeight="1" x14ac:dyDescent="0.25">
      <c r="A667" s="51" t="str">
        <f t="shared" si="118"/>
        <v>TB1NT1_D8+1</v>
      </c>
      <c r="B667" s="51" t="str">
        <f t="shared" si="119"/>
        <v>TB1NT1_D8+2</v>
      </c>
      <c r="C667" s="51" t="str">
        <f t="shared" si="120"/>
        <v>TB1NT1_D8+3</v>
      </c>
      <c r="D667" s="51" t="str">
        <f t="shared" si="121"/>
        <v>TB1NT1_D8+4</v>
      </c>
      <c r="F667" s="110" t="s">
        <v>168</v>
      </c>
      <c r="G667" s="53"/>
      <c r="H667" s="53" t="s">
        <v>2311</v>
      </c>
      <c r="I667" s="54" t="s">
        <v>2312</v>
      </c>
      <c r="J667" s="54" t="s">
        <v>2313</v>
      </c>
      <c r="K667" s="54"/>
      <c r="L667" s="54" t="s">
        <v>2278</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48">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10" t="s">
        <v>168</v>
      </c>
      <c r="AY667" s="63"/>
      <c r="AZ667" s="64">
        <v>900</v>
      </c>
    </row>
    <row r="668" spans="1:52" s="110" customFormat="1" ht="47.25" x14ac:dyDescent="0.25">
      <c r="A668" s="51" t="str">
        <f t="shared" si="118"/>
        <v>TB1NT1_D9+1</v>
      </c>
      <c r="B668" s="51" t="str">
        <f t="shared" si="119"/>
        <v>TB1NT1_D9+2</v>
      </c>
      <c r="C668" s="51" t="str">
        <f t="shared" si="120"/>
        <v>TB1NT1_D9+3</v>
      </c>
      <c r="D668" s="51" t="str">
        <f t="shared" si="121"/>
        <v>TB1NT1_D9+4</v>
      </c>
      <c r="F668" s="110" t="s">
        <v>168</v>
      </c>
      <c r="G668" s="53"/>
      <c r="H668" s="53" t="s">
        <v>2314</v>
      </c>
      <c r="I668" s="54" t="s">
        <v>2315</v>
      </c>
      <c r="J668" s="54" t="s">
        <v>2316</v>
      </c>
      <c r="K668" s="54"/>
      <c r="L668" s="54" t="s">
        <v>2317</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48">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10" t="s">
        <v>168</v>
      </c>
      <c r="AY668" s="63"/>
      <c r="AZ668" s="64">
        <v>660</v>
      </c>
    </row>
    <row r="669" spans="1:52" s="110" customFormat="1" ht="37.5" customHeight="1" x14ac:dyDescent="0.25">
      <c r="A669" s="51" t="str">
        <f t="shared" si="118"/>
        <v>TB1NT1_D10+1</v>
      </c>
      <c r="B669" s="51" t="str">
        <f t="shared" si="119"/>
        <v>TB1NT1_D10+2</v>
      </c>
      <c r="C669" s="51" t="str">
        <f t="shared" si="120"/>
        <v>TB1NT1_D10+3</v>
      </c>
      <c r="D669" s="51" t="str">
        <f t="shared" si="121"/>
        <v>TB1NT1_D10+4</v>
      </c>
      <c r="F669" s="110" t="s">
        <v>168</v>
      </c>
      <c r="G669" s="53"/>
      <c r="H669" s="53" t="s">
        <v>2318</v>
      </c>
      <c r="I669" s="54" t="s">
        <v>2319</v>
      </c>
      <c r="J669" s="54" t="s">
        <v>2316</v>
      </c>
      <c r="K669" s="54"/>
      <c r="L669" s="54" t="s">
        <v>2320</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48">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56" t="s">
        <v>168</v>
      </c>
      <c r="AY669" s="150"/>
      <c r="AZ669" s="64"/>
    </row>
    <row r="670" spans="1:52" s="110" customFormat="1" ht="65.25" customHeight="1" x14ac:dyDescent="0.25">
      <c r="A670" s="51" t="str">
        <f t="shared" si="118"/>
        <v>TB1NT1_D11+1</v>
      </c>
      <c r="B670" s="51" t="str">
        <f t="shared" si="119"/>
        <v>TB1NT1_D11+2</v>
      </c>
      <c r="C670" s="51" t="str">
        <f t="shared" si="120"/>
        <v>TB1NT1_D11+3</v>
      </c>
      <c r="D670" s="51" t="str">
        <f t="shared" si="121"/>
        <v>TB1NT1_D11+4</v>
      </c>
      <c r="F670" s="110" t="s">
        <v>168</v>
      </c>
      <c r="G670" s="53"/>
      <c r="H670" s="53" t="s">
        <v>2321</v>
      </c>
      <c r="I670" s="54" t="s">
        <v>2322</v>
      </c>
      <c r="J670" s="54" t="s">
        <v>2323</v>
      </c>
      <c r="K670" s="54"/>
      <c r="L670" s="54" t="s">
        <v>2317</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48">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10" t="s">
        <v>168</v>
      </c>
      <c r="AY670" s="63"/>
      <c r="AZ670" s="64">
        <v>1800</v>
      </c>
    </row>
    <row r="671" spans="1:52" s="110" customFormat="1" ht="47.25" x14ac:dyDescent="0.25">
      <c r="A671" s="51" t="str">
        <f t="shared" si="118"/>
        <v>TB1NT1_D12+1</v>
      </c>
      <c r="B671" s="51" t="str">
        <f t="shared" si="119"/>
        <v>TB1NT1_D12+2</v>
      </c>
      <c r="C671" s="51" t="str">
        <f t="shared" si="120"/>
        <v>TB1NT1_D12+3</v>
      </c>
      <c r="D671" s="51" t="str">
        <f t="shared" si="121"/>
        <v>TB1NT1_D12+4</v>
      </c>
      <c r="F671" s="110" t="s">
        <v>168</v>
      </c>
      <c r="G671" s="53"/>
      <c r="H671" s="53" t="s">
        <v>2324</v>
      </c>
      <c r="I671" s="54" t="s">
        <v>2325</v>
      </c>
      <c r="J671" s="54" t="s">
        <v>2281</v>
      </c>
      <c r="K671" s="54"/>
      <c r="L671" s="54" t="s">
        <v>2326</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48">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10" t="s">
        <v>168</v>
      </c>
      <c r="AY671" s="63"/>
      <c r="AZ671" s="64">
        <v>1800</v>
      </c>
    </row>
    <row r="672" spans="1:52" s="110" customFormat="1" ht="54.75" customHeight="1" x14ac:dyDescent="0.25">
      <c r="A672" s="51" t="str">
        <f t="shared" si="118"/>
        <v>TB2NT1+1</v>
      </c>
      <c r="B672" s="51" t="str">
        <f t="shared" si="119"/>
        <v>TB2NT1+2</v>
      </c>
      <c r="C672" s="51" t="str">
        <f t="shared" si="120"/>
        <v>TB2NT1+3</v>
      </c>
      <c r="D672" s="51" t="str">
        <f t="shared" si="121"/>
        <v>TB2NT1+4</v>
      </c>
      <c r="F672" s="110" t="s">
        <v>168</v>
      </c>
      <c r="G672" s="53">
        <v>2</v>
      </c>
      <c r="H672" s="53" t="s">
        <v>2327</v>
      </c>
      <c r="I672" s="54" t="s">
        <v>2328</v>
      </c>
      <c r="J672" s="54" t="s">
        <v>2281</v>
      </c>
      <c r="K672" s="54"/>
      <c r="L672" s="54" t="s">
        <v>2329</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48"/>
      <c r="AM672" s="60"/>
      <c r="AN672" s="60"/>
      <c r="AO672" s="57">
        <f t="shared" si="117"/>
        <v>0</v>
      </c>
      <c r="AP672" s="57">
        <f t="shared" si="117"/>
        <v>0</v>
      </c>
      <c r="AQ672" s="57">
        <f t="shared" si="117"/>
        <v>0</v>
      </c>
      <c r="AR672" s="57">
        <f t="shared" si="117"/>
        <v>0</v>
      </c>
      <c r="AS672" s="57"/>
      <c r="AT672" s="57"/>
      <c r="AU672" s="57"/>
      <c r="AV672" s="57"/>
      <c r="AW672" s="62"/>
      <c r="AX672" s="110" t="s">
        <v>168</v>
      </c>
      <c r="AY672" s="63"/>
      <c r="AZ672" s="64">
        <v>1800</v>
      </c>
    </row>
    <row r="673" spans="1:52" s="110" customFormat="1" ht="31.5" x14ac:dyDescent="0.25">
      <c r="A673" s="51" t="str">
        <f t="shared" si="118"/>
        <v>TB2NT1_D1+1</v>
      </c>
      <c r="B673" s="51" t="str">
        <f t="shared" si="119"/>
        <v>TB2NT1_D1+2</v>
      </c>
      <c r="C673" s="51" t="str">
        <f t="shared" si="120"/>
        <v>TB2NT1_D1+3</v>
      </c>
      <c r="D673" s="51" t="str">
        <f t="shared" si="121"/>
        <v>TB2NT1_D1+4</v>
      </c>
      <c r="F673" s="110" t="s">
        <v>168</v>
      </c>
      <c r="G673" s="53"/>
      <c r="H673" s="53" t="s">
        <v>2330</v>
      </c>
      <c r="I673" s="54" t="s">
        <v>2331</v>
      </c>
      <c r="J673" s="54" t="s">
        <v>2329</v>
      </c>
      <c r="K673" s="54"/>
      <c r="L673" s="54" t="s">
        <v>2332</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48">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10" t="s">
        <v>168</v>
      </c>
      <c r="AY673" s="63"/>
      <c r="AZ673" s="64">
        <v>1800</v>
      </c>
    </row>
    <row r="674" spans="1:52" s="110" customFormat="1" ht="78.75" x14ac:dyDescent="0.25">
      <c r="A674" s="51" t="str">
        <f t="shared" si="118"/>
        <v>TB2NT1_D2+1</v>
      </c>
      <c r="B674" s="51" t="str">
        <f t="shared" si="119"/>
        <v>TB2NT1_D2+2</v>
      </c>
      <c r="C674" s="51" t="str">
        <f t="shared" si="120"/>
        <v>TB2NT1_D2+3</v>
      </c>
      <c r="D674" s="51" t="str">
        <f t="shared" si="121"/>
        <v>TB2NT1_D2+4</v>
      </c>
      <c r="F674" s="110" t="s">
        <v>168</v>
      </c>
      <c r="G674" s="53"/>
      <c r="H674" s="53" t="s">
        <v>2333</v>
      </c>
      <c r="I674" s="54" t="s">
        <v>2334</v>
      </c>
      <c r="J674" s="54" t="s">
        <v>2332</v>
      </c>
      <c r="K674" s="54"/>
      <c r="L674" s="54" t="s">
        <v>2335</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48">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10" t="s">
        <v>168</v>
      </c>
      <c r="AY674" s="63"/>
      <c r="AZ674" s="64">
        <v>1800</v>
      </c>
    </row>
    <row r="675" spans="1:52" s="110" customFormat="1" ht="68.25" customHeight="1" x14ac:dyDescent="0.25">
      <c r="A675" s="51" t="str">
        <f t="shared" si="118"/>
        <v>TB3NT1+1</v>
      </c>
      <c r="B675" s="51" t="str">
        <f t="shared" si="119"/>
        <v>TB3NT1+2</v>
      </c>
      <c r="C675" s="51" t="str">
        <f t="shared" si="120"/>
        <v>TB3NT1+3</v>
      </c>
      <c r="D675" s="51" t="str">
        <f t="shared" si="121"/>
        <v>TB3NT1+4</v>
      </c>
      <c r="F675" s="110" t="s">
        <v>168</v>
      </c>
      <c r="G675" s="53">
        <v>3</v>
      </c>
      <c r="H675" s="53" t="s">
        <v>2336</v>
      </c>
      <c r="I675" s="54" t="s">
        <v>2337</v>
      </c>
      <c r="J675" s="54" t="s">
        <v>2335</v>
      </c>
      <c r="K675" s="54"/>
      <c r="L675" s="54" t="s">
        <v>2326</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48"/>
      <c r="AM675" s="60"/>
      <c r="AN675" s="60"/>
      <c r="AO675" s="57">
        <f t="shared" si="117"/>
        <v>0</v>
      </c>
      <c r="AP675" s="57">
        <f t="shared" si="117"/>
        <v>0</v>
      </c>
      <c r="AQ675" s="57">
        <f t="shared" si="117"/>
        <v>0</v>
      </c>
      <c r="AR675" s="57">
        <f t="shared" si="117"/>
        <v>0</v>
      </c>
      <c r="AS675" s="57"/>
      <c r="AT675" s="57"/>
      <c r="AU675" s="57"/>
      <c r="AV675" s="57"/>
      <c r="AW675" s="62"/>
      <c r="AX675" s="110" t="s">
        <v>168</v>
      </c>
      <c r="AY675" s="63"/>
      <c r="AZ675" s="64">
        <v>1800</v>
      </c>
    </row>
    <row r="676" spans="1:52" s="110" customFormat="1" x14ac:dyDescent="0.25">
      <c r="A676" s="51" t="str">
        <f t="shared" si="118"/>
        <v>TB3NT1_D1+1</v>
      </c>
      <c r="B676" s="51" t="str">
        <f t="shared" si="119"/>
        <v>TB3NT1_D1+2</v>
      </c>
      <c r="C676" s="51" t="str">
        <f t="shared" si="120"/>
        <v>TB3NT1_D1+3</v>
      </c>
      <c r="D676" s="51" t="str">
        <f t="shared" si="121"/>
        <v>TB3NT1_D1+4</v>
      </c>
      <c r="F676" s="110" t="s">
        <v>168</v>
      </c>
      <c r="G676" s="53"/>
      <c r="H676" s="53" t="s">
        <v>2338</v>
      </c>
      <c r="I676" s="54" t="s">
        <v>2339</v>
      </c>
      <c r="J676" s="54" t="s">
        <v>144</v>
      </c>
      <c r="K676" s="54"/>
      <c r="L676" s="54" t="s">
        <v>2340</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48">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10" t="s">
        <v>168</v>
      </c>
      <c r="AY676" s="63"/>
      <c r="AZ676" s="64">
        <v>1800</v>
      </c>
    </row>
    <row r="677" spans="1:52" s="110" customFormat="1" ht="39.950000000000003" customHeight="1" x14ac:dyDescent="0.25">
      <c r="A677" s="51" t="str">
        <f t="shared" si="118"/>
        <v>TB3NT1_D2+1</v>
      </c>
      <c r="B677" s="51" t="str">
        <f t="shared" si="119"/>
        <v>TB3NT1_D2+2</v>
      </c>
      <c r="C677" s="51" t="str">
        <f t="shared" si="120"/>
        <v>TB3NT1_D2+3</v>
      </c>
      <c r="D677" s="51" t="str">
        <f t="shared" si="121"/>
        <v>TB3NT1_D2+4</v>
      </c>
      <c r="F677" s="110" t="s">
        <v>168</v>
      </c>
      <c r="G677" s="53"/>
      <c r="H677" s="53" t="s">
        <v>2341</v>
      </c>
      <c r="I677" s="54" t="s">
        <v>2342</v>
      </c>
      <c r="J677" s="54" t="s">
        <v>144</v>
      </c>
      <c r="K677" s="54"/>
      <c r="L677" s="54" t="s">
        <v>2343</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48">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10" t="s">
        <v>168</v>
      </c>
      <c r="AY677" s="63"/>
      <c r="AZ677" s="64"/>
    </row>
    <row r="678" spans="1:52" s="110" customFormat="1" ht="39.950000000000003" customHeight="1" x14ac:dyDescent="0.25">
      <c r="A678" s="51" t="str">
        <f t="shared" si="118"/>
        <v>TB3NT1_D3+1</v>
      </c>
      <c r="B678" s="51" t="str">
        <f t="shared" si="119"/>
        <v>TB3NT1_D3+2</v>
      </c>
      <c r="C678" s="51" t="str">
        <f t="shared" si="120"/>
        <v>TB3NT1_D3+3</v>
      </c>
      <c r="D678" s="51" t="str">
        <f t="shared" si="121"/>
        <v>TB3NT1_D3+4</v>
      </c>
      <c r="F678" s="110" t="s">
        <v>168</v>
      </c>
      <c r="G678" s="53"/>
      <c r="H678" s="53" t="s">
        <v>2344</v>
      </c>
      <c r="I678" s="54" t="s">
        <v>2345</v>
      </c>
      <c r="J678" s="54" t="s">
        <v>2346</v>
      </c>
      <c r="K678" s="54"/>
      <c r="L678" s="54" t="s">
        <v>2340</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48">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10" t="s">
        <v>168</v>
      </c>
      <c r="AY678" s="63"/>
      <c r="AZ678" s="64">
        <v>1800</v>
      </c>
    </row>
    <row r="679" spans="1:52" s="110" customFormat="1" ht="39.950000000000003" customHeight="1" x14ac:dyDescent="0.25">
      <c r="A679" s="51" t="str">
        <f t="shared" si="118"/>
        <v>TB3NT1_D4+1</v>
      </c>
      <c r="B679" s="51" t="str">
        <f t="shared" si="119"/>
        <v>TB3NT1_D4+2</v>
      </c>
      <c r="C679" s="51" t="str">
        <f t="shared" si="120"/>
        <v>TB3NT1_D4+3</v>
      </c>
      <c r="D679" s="51" t="str">
        <f t="shared" si="121"/>
        <v>TB3NT1_D4+4</v>
      </c>
      <c r="F679" s="110" t="s">
        <v>168</v>
      </c>
      <c r="G679" s="53"/>
      <c r="H679" s="53" t="s">
        <v>2347</v>
      </c>
      <c r="I679" s="54" t="s">
        <v>2348</v>
      </c>
      <c r="J679" s="54" t="s">
        <v>144</v>
      </c>
      <c r="K679" s="54"/>
      <c r="L679" s="54" t="s">
        <v>2340</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48">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10" t="s">
        <v>168</v>
      </c>
      <c r="AY679" s="63"/>
      <c r="AZ679" s="64">
        <v>1800</v>
      </c>
    </row>
    <row r="680" spans="1:52" s="110" customFormat="1" ht="39.950000000000003" customHeight="1" x14ac:dyDescent="0.25">
      <c r="A680" s="51" t="str">
        <f t="shared" si="118"/>
        <v>TB4NT+1</v>
      </c>
      <c r="B680" s="51" t="str">
        <f t="shared" si="119"/>
        <v>TB4NT+2</v>
      </c>
      <c r="C680" s="51" t="str">
        <f t="shared" si="120"/>
        <v>TB4NT+3</v>
      </c>
      <c r="D680" s="51" t="str">
        <f t="shared" si="121"/>
        <v>TB4NT+4</v>
      </c>
      <c r="F680" s="110" t="s">
        <v>168</v>
      </c>
      <c r="G680" s="53">
        <v>4</v>
      </c>
      <c r="H680" s="53" t="s">
        <v>2349</v>
      </c>
      <c r="I680" s="54" t="s">
        <v>2350</v>
      </c>
      <c r="J680" s="54" t="s">
        <v>144</v>
      </c>
      <c r="K680" s="54"/>
      <c r="L680" s="54" t="s">
        <v>2351</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48"/>
      <c r="AM680" s="60"/>
      <c r="AN680" s="60"/>
      <c r="AO680" s="57">
        <f t="shared" si="117"/>
        <v>0</v>
      </c>
      <c r="AP680" s="57">
        <f t="shared" si="117"/>
        <v>0</v>
      </c>
      <c r="AQ680" s="57">
        <f t="shared" si="117"/>
        <v>0</v>
      </c>
      <c r="AR680" s="57">
        <f t="shared" si="117"/>
        <v>0</v>
      </c>
      <c r="AS680" s="57"/>
      <c r="AT680" s="57"/>
      <c r="AU680" s="57"/>
      <c r="AV680" s="57"/>
      <c r="AW680" s="62"/>
      <c r="AX680" s="110" t="s">
        <v>168</v>
      </c>
      <c r="AY680" s="63"/>
      <c r="AZ680" s="64">
        <v>1800</v>
      </c>
    </row>
    <row r="681" spans="1:52" s="110" customFormat="1" ht="31.5" x14ac:dyDescent="0.25">
      <c r="A681" s="51" t="str">
        <f t="shared" si="118"/>
        <v>TB4NT_D1+1</v>
      </c>
      <c r="B681" s="51" t="str">
        <f t="shared" si="119"/>
        <v>TB4NT_D1+2</v>
      </c>
      <c r="C681" s="51" t="str">
        <f t="shared" si="120"/>
        <v>TB4NT_D1+3</v>
      </c>
      <c r="D681" s="51" t="str">
        <f t="shared" si="121"/>
        <v>TB4NT_D1+4</v>
      </c>
      <c r="F681" s="110" t="s">
        <v>168</v>
      </c>
      <c r="G681" s="53"/>
      <c r="H681" s="53" t="s">
        <v>2352</v>
      </c>
      <c r="I681" s="54" t="s">
        <v>2353</v>
      </c>
      <c r="J681" s="54" t="s">
        <v>144</v>
      </c>
      <c r="K681" s="54"/>
      <c r="L681" s="54" t="s">
        <v>2340</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48">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10" t="s">
        <v>168</v>
      </c>
      <c r="AY681" s="63"/>
      <c r="AZ681" s="64"/>
    </row>
    <row r="682" spans="1:52" s="110" customFormat="1" ht="31.5" x14ac:dyDescent="0.25">
      <c r="A682" s="51" t="str">
        <f t="shared" si="118"/>
        <v>TB4NT_D2+1</v>
      </c>
      <c r="B682" s="51" t="str">
        <f t="shared" si="119"/>
        <v>TB4NT_D2+2</v>
      </c>
      <c r="C682" s="51" t="str">
        <f t="shared" si="120"/>
        <v>TB4NT_D2+3</v>
      </c>
      <c r="D682" s="51" t="str">
        <f t="shared" si="121"/>
        <v>TB4NT_D2+4</v>
      </c>
      <c r="F682" s="110" t="s">
        <v>168</v>
      </c>
      <c r="G682" s="53"/>
      <c r="H682" s="53" t="s">
        <v>2354</v>
      </c>
      <c r="I682" s="54" t="s">
        <v>2355</v>
      </c>
      <c r="J682" s="54" t="s">
        <v>144</v>
      </c>
      <c r="K682" s="54"/>
      <c r="L682" s="54" t="s">
        <v>2356</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48">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10" t="s">
        <v>168</v>
      </c>
      <c r="AY682" s="63"/>
      <c r="AZ682" s="64">
        <v>660</v>
      </c>
    </row>
    <row r="683" spans="1:52" s="110" customFormat="1" ht="50.1" customHeight="1" x14ac:dyDescent="0.25">
      <c r="A683" s="51" t="str">
        <f t="shared" si="118"/>
        <v>TB5NT+1</v>
      </c>
      <c r="B683" s="51" t="str">
        <f t="shared" si="119"/>
        <v>TB5NT+2</v>
      </c>
      <c r="C683" s="51" t="str">
        <f t="shared" si="120"/>
        <v>TB5NT+3</v>
      </c>
      <c r="D683" s="51" t="str">
        <f t="shared" si="121"/>
        <v>TB5NT+4</v>
      </c>
      <c r="F683" s="110" t="s">
        <v>168</v>
      </c>
      <c r="G683" s="53">
        <v>5</v>
      </c>
      <c r="H683" s="53" t="s">
        <v>2357</v>
      </c>
      <c r="I683" s="54" t="s">
        <v>2358</v>
      </c>
      <c r="J683" s="54" t="s">
        <v>144</v>
      </c>
      <c r="K683" s="54"/>
      <c r="L683" s="54" t="s">
        <v>2340</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48">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10" t="s">
        <v>168</v>
      </c>
      <c r="AY683" s="63"/>
      <c r="AZ683" s="64">
        <v>540</v>
      </c>
    </row>
    <row r="684" spans="1:52" s="110" customFormat="1" ht="50.1" customHeight="1" x14ac:dyDescent="0.25">
      <c r="A684" s="51" t="str">
        <f t="shared" si="118"/>
        <v>TB6NT2+1</v>
      </c>
      <c r="B684" s="51" t="str">
        <f t="shared" si="119"/>
        <v>TB6NT2+2</v>
      </c>
      <c r="C684" s="51" t="str">
        <f t="shared" si="120"/>
        <v>TB6NT2+3</v>
      </c>
      <c r="D684" s="51" t="str">
        <f t="shared" si="121"/>
        <v>TB6NT2+4</v>
      </c>
      <c r="F684" s="110" t="s">
        <v>168</v>
      </c>
      <c r="G684" s="53">
        <v>6</v>
      </c>
      <c r="H684" s="53" t="s">
        <v>2359</v>
      </c>
      <c r="I684" s="54" t="s">
        <v>2360</v>
      </c>
      <c r="J684" s="54" t="s">
        <v>144</v>
      </c>
      <c r="K684" s="54"/>
      <c r="L684" s="54" t="s">
        <v>2361</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48">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10" t="s">
        <v>168</v>
      </c>
      <c r="AY684" s="63"/>
      <c r="AZ684" s="64">
        <v>540</v>
      </c>
    </row>
    <row r="685" spans="1:52" s="110" customFormat="1" ht="47.25" x14ac:dyDescent="0.25">
      <c r="A685" s="51" t="str">
        <f t="shared" si="118"/>
        <v>TB7NT+1</v>
      </c>
      <c r="B685" s="51" t="str">
        <f t="shared" si="119"/>
        <v>TB7NT+2</v>
      </c>
      <c r="C685" s="51" t="str">
        <f t="shared" si="120"/>
        <v>TB7NT+3</v>
      </c>
      <c r="D685" s="51" t="str">
        <f t="shared" si="121"/>
        <v>TB7NT+4</v>
      </c>
      <c r="F685" s="110" t="s">
        <v>168</v>
      </c>
      <c r="G685" s="53">
        <v>7</v>
      </c>
      <c r="H685" s="53" t="s">
        <v>2362</v>
      </c>
      <c r="I685" s="54" t="s">
        <v>2363</v>
      </c>
      <c r="J685" s="54" t="s">
        <v>144</v>
      </c>
      <c r="K685" s="54"/>
      <c r="L685" s="54" t="s">
        <v>2364</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48">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10" t="s">
        <v>168</v>
      </c>
      <c r="AY685" s="63"/>
      <c r="AZ685" s="64"/>
    </row>
    <row r="686" spans="1:52" s="110" customFormat="1" ht="47.25" x14ac:dyDescent="0.25">
      <c r="A686" s="51" t="str">
        <f t="shared" si="118"/>
        <v>TB8NT+1</v>
      </c>
      <c r="B686" s="51" t="str">
        <f t="shared" si="119"/>
        <v>TB8NT+2</v>
      </c>
      <c r="C686" s="51" t="str">
        <f t="shared" si="120"/>
        <v>TB8NT+3</v>
      </c>
      <c r="D686" s="51" t="str">
        <f t="shared" si="121"/>
        <v>TB8NT+4</v>
      </c>
      <c r="F686" s="110" t="s">
        <v>168</v>
      </c>
      <c r="G686" s="53">
        <v>8</v>
      </c>
      <c r="H686" s="53" t="s">
        <v>2365</v>
      </c>
      <c r="I686" s="54" t="s">
        <v>2366</v>
      </c>
      <c r="J686" s="54" t="s">
        <v>2367</v>
      </c>
      <c r="K686" s="54"/>
      <c r="L686" s="54" t="s">
        <v>2361</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48">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10" t="s">
        <v>168</v>
      </c>
      <c r="AY686" s="63"/>
      <c r="AZ686" s="64">
        <v>900</v>
      </c>
    </row>
    <row r="687" spans="1:52" s="110" customFormat="1" ht="47.25" x14ac:dyDescent="0.25">
      <c r="A687" s="51" t="str">
        <f t="shared" si="118"/>
        <v>TB9NT+1</v>
      </c>
      <c r="B687" s="51" t="str">
        <f t="shared" si="119"/>
        <v>TB9NT+2</v>
      </c>
      <c r="C687" s="51" t="str">
        <f t="shared" si="120"/>
        <v>TB9NT+3</v>
      </c>
      <c r="D687" s="51" t="str">
        <f t="shared" si="121"/>
        <v>TB9NT+4</v>
      </c>
      <c r="F687" s="110" t="s">
        <v>168</v>
      </c>
      <c r="G687" s="53">
        <v>9</v>
      </c>
      <c r="H687" s="53" t="s">
        <v>2368</v>
      </c>
      <c r="I687" s="54" t="s">
        <v>2369</v>
      </c>
      <c r="J687" s="54" t="s">
        <v>144</v>
      </c>
      <c r="K687" s="54"/>
      <c r="L687" s="54" t="s">
        <v>2370</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48">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10" t="s">
        <v>168</v>
      </c>
      <c r="AY687" s="63"/>
      <c r="AZ687" s="64">
        <v>780</v>
      </c>
    </row>
    <row r="688" spans="1:52" s="110" customFormat="1" x14ac:dyDescent="0.25">
      <c r="A688" s="51" t="str">
        <f t="shared" si="118"/>
        <v>TB10NT+1</v>
      </c>
      <c r="B688" s="51" t="str">
        <f t="shared" si="119"/>
        <v>TB10NT+2</v>
      </c>
      <c r="C688" s="51" t="str">
        <f t="shared" si="120"/>
        <v>TB10NT+3</v>
      </c>
      <c r="D688" s="51" t="str">
        <f t="shared" si="121"/>
        <v>TB10NT+4</v>
      </c>
      <c r="F688" s="110" t="s">
        <v>168</v>
      </c>
      <c r="G688" s="53">
        <v>10</v>
      </c>
      <c r="H688" s="53" t="s">
        <v>2371</v>
      </c>
      <c r="I688" s="54" t="s">
        <v>2372</v>
      </c>
      <c r="J688" s="54" t="s">
        <v>2373</v>
      </c>
      <c r="K688" s="54"/>
      <c r="L688" s="54" t="s">
        <v>2374</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48"/>
      <c r="AM688" s="60"/>
      <c r="AN688" s="60"/>
      <c r="AO688" s="57">
        <f t="shared" si="117"/>
        <v>0</v>
      </c>
      <c r="AP688" s="57">
        <f t="shared" si="117"/>
        <v>0</v>
      </c>
      <c r="AQ688" s="57">
        <f t="shared" si="117"/>
        <v>0</v>
      </c>
      <c r="AR688" s="57">
        <f t="shared" si="117"/>
        <v>0</v>
      </c>
      <c r="AS688" s="57"/>
      <c r="AT688" s="57"/>
      <c r="AU688" s="57"/>
      <c r="AV688" s="57"/>
      <c r="AW688" s="62"/>
      <c r="AX688" s="110" t="s">
        <v>168</v>
      </c>
      <c r="AY688" s="63"/>
      <c r="AZ688" s="64"/>
    </row>
    <row r="689" spans="1:52" s="110" customFormat="1" ht="31.5" x14ac:dyDescent="0.25">
      <c r="A689" s="51" t="str">
        <f t="shared" si="118"/>
        <v>TB10NT_D1+1</v>
      </c>
      <c r="B689" s="51" t="str">
        <f t="shared" si="119"/>
        <v>TB10NT_D1+2</v>
      </c>
      <c r="C689" s="51" t="str">
        <f t="shared" si="120"/>
        <v>TB10NT_D1+3</v>
      </c>
      <c r="D689" s="51" t="str">
        <f t="shared" si="121"/>
        <v>TB10NT_D1+4</v>
      </c>
      <c r="F689" s="110" t="s">
        <v>168</v>
      </c>
      <c r="G689" s="53"/>
      <c r="H689" s="53" t="s">
        <v>2375</v>
      </c>
      <c r="I689" s="54" t="s">
        <v>2376</v>
      </c>
      <c r="J689" s="54" t="s">
        <v>2373</v>
      </c>
      <c r="K689" s="54"/>
      <c r="L689" s="54" t="s">
        <v>2377</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48">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10" t="s">
        <v>168</v>
      </c>
      <c r="AY689" s="63"/>
      <c r="AZ689" s="64">
        <v>900</v>
      </c>
    </row>
    <row r="690" spans="1:52" s="110" customFormat="1" ht="63" x14ac:dyDescent="0.25">
      <c r="A690" s="51" t="str">
        <f t="shared" si="118"/>
        <v>TB10NT_D2+1</v>
      </c>
      <c r="B690" s="51" t="str">
        <f t="shared" si="119"/>
        <v>TB10NT_D2+2</v>
      </c>
      <c r="C690" s="51" t="str">
        <f t="shared" si="120"/>
        <v>TB10NT_D2+3</v>
      </c>
      <c r="D690" s="51" t="str">
        <f t="shared" si="121"/>
        <v>TB10NT_D2+4</v>
      </c>
      <c r="F690" s="110" t="s">
        <v>168</v>
      </c>
      <c r="G690" s="53"/>
      <c r="H690" s="53" t="s">
        <v>2378</v>
      </c>
      <c r="I690" s="54" t="s">
        <v>2379</v>
      </c>
      <c r="J690" s="54" t="s">
        <v>2377</v>
      </c>
      <c r="K690" s="54"/>
      <c r="L690" s="54" t="s">
        <v>2380</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48">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10" t="s">
        <v>168</v>
      </c>
      <c r="AY690" s="63"/>
      <c r="AZ690" s="64">
        <v>720</v>
      </c>
    </row>
    <row r="691" spans="1:52" s="110" customFormat="1" ht="78.75" x14ac:dyDescent="0.25">
      <c r="A691" s="51" t="str">
        <f t="shared" si="118"/>
        <v>TB11NT+1</v>
      </c>
      <c r="B691" s="51" t="str">
        <f t="shared" si="119"/>
        <v>TB11NT+2</v>
      </c>
      <c r="C691" s="51" t="str">
        <f t="shared" si="120"/>
        <v>TB11NT+3</v>
      </c>
      <c r="D691" s="51" t="str">
        <f t="shared" si="121"/>
        <v>TB11NT+4</v>
      </c>
      <c r="F691" s="110" t="s">
        <v>168</v>
      </c>
      <c r="G691" s="53">
        <v>11</v>
      </c>
      <c r="H691" s="53" t="s">
        <v>2381</v>
      </c>
      <c r="I691" s="54" t="s">
        <v>2382</v>
      </c>
      <c r="J691" s="54" t="s">
        <v>2377</v>
      </c>
      <c r="K691" s="54"/>
      <c r="L691" s="54" t="s">
        <v>2374</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48">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10" t="s">
        <v>168</v>
      </c>
      <c r="AY691" s="63"/>
      <c r="AZ691" s="64">
        <v>720</v>
      </c>
    </row>
    <row r="692" spans="1:52" s="110" customFormat="1" x14ac:dyDescent="0.25">
      <c r="A692" s="51" t="str">
        <f t="shared" si="118"/>
        <v>TB12NT+1</v>
      </c>
      <c r="B692" s="51" t="str">
        <f t="shared" si="119"/>
        <v>TB12NT+2</v>
      </c>
      <c r="C692" s="51" t="str">
        <f t="shared" si="120"/>
        <v>TB12NT+3</v>
      </c>
      <c r="D692" s="51" t="str">
        <f t="shared" si="121"/>
        <v>TB12NT+4</v>
      </c>
      <c r="F692" s="110" t="s">
        <v>168</v>
      </c>
      <c r="G692" s="53">
        <v>12</v>
      </c>
      <c r="H692" s="53" t="s">
        <v>2383</v>
      </c>
      <c r="I692" s="54" t="s">
        <v>2384</v>
      </c>
      <c r="J692" s="54" t="s">
        <v>144</v>
      </c>
      <c r="K692" s="54"/>
      <c r="L692" s="54" t="s">
        <v>2385</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48"/>
      <c r="AM692" s="60"/>
      <c r="AN692" s="60"/>
      <c r="AO692" s="57">
        <f t="shared" si="117"/>
        <v>0</v>
      </c>
      <c r="AP692" s="57">
        <f t="shared" si="117"/>
        <v>0</v>
      </c>
      <c r="AQ692" s="57">
        <f t="shared" si="117"/>
        <v>0</v>
      </c>
      <c r="AR692" s="57">
        <f t="shared" si="117"/>
        <v>0</v>
      </c>
      <c r="AS692" s="57"/>
      <c r="AT692" s="57"/>
      <c r="AU692" s="57"/>
      <c r="AV692" s="57"/>
      <c r="AW692" s="62"/>
      <c r="AX692" s="110" t="s">
        <v>168</v>
      </c>
      <c r="AY692" s="63"/>
      <c r="AZ692" s="64">
        <v>600</v>
      </c>
    </row>
    <row r="693" spans="1:52" s="110" customFormat="1" ht="31.5" x14ac:dyDescent="0.25">
      <c r="A693" s="51" t="str">
        <f t="shared" si="118"/>
        <v>TB12NT_D1+1</v>
      </c>
      <c r="B693" s="51" t="str">
        <f t="shared" si="119"/>
        <v>TB12NT_D1+2</v>
      </c>
      <c r="C693" s="51" t="str">
        <f t="shared" si="120"/>
        <v>TB12NT_D1+3</v>
      </c>
      <c r="D693" s="51" t="str">
        <f t="shared" si="121"/>
        <v>TB12NT_D1+4</v>
      </c>
      <c r="F693" s="110" t="s">
        <v>168</v>
      </c>
      <c r="G693" s="53"/>
      <c r="H693" s="53" t="s">
        <v>2386</v>
      </c>
      <c r="I693" s="54" t="s">
        <v>2387</v>
      </c>
      <c r="J693" s="54" t="s">
        <v>144</v>
      </c>
      <c r="K693" s="54"/>
      <c r="L693" s="54" t="s">
        <v>2340</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48">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10" t="s">
        <v>168</v>
      </c>
      <c r="AY693" s="63"/>
      <c r="AZ693" s="64">
        <v>600</v>
      </c>
    </row>
    <row r="694" spans="1:52" s="110" customFormat="1" ht="31.5" x14ac:dyDescent="0.25">
      <c r="A694" s="51" t="str">
        <f t="shared" si="118"/>
        <v>TB12NT_D2+1</v>
      </c>
      <c r="B694" s="51" t="str">
        <f t="shared" si="119"/>
        <v>TB12NT_D2+2</v>
      </c>
      <c r="C694" s="51" t="str">
        <f t="shared" si="120"/>
        <v>TB12NT_D2+3</v>
      </c>
      <c r="D694" s="51" t="str">
        <f t="shared" si="121"/>
        <v>TB12NT_D2+4</v>
      </c>
      <c r="F694" s="110" t="s">
        <v>168</v>
      </c>
      <c r="G694" s="53"/>
      <c r="H694" s="53" t="s">
        <v>2388</v>
      </c>
      <c r="I694" s="54" t="s">
        <v>2389</v>
      </c>
      <c r="J694" s="54" t="s">
        <v>1123</v>
      </c>
      <c r="K694" s="54"/>
      <c r="L694" s="54" t="s">
        <v>2385</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48">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10" t="s">
        <v>168</v>
      </c>
      <c r="AY694" s="63"/>
      <c r="AZ694" s="64"/>
    </row>
    <row r="695" spans="1:52" s="110" customFormat="1" ht="31.5" x14ac:dyDescent="0.25">
      <c r="A695" s="51" t="str">
        <f t="shared" si="118"/>
        <v>TB12NT_D3+1</v>
      </c>
      <c r="B695" s="51" t="str">
        <f t="shared" si="119"/>
        <v>TB12NT_D3+2</v>
      </c>
      <c r="C695" s="51" t="str">
        <f t="shared" si="120"/>
        <v>TB12NT_D3+3</v>
      </c>
      <c r="D695" s="51" t="str">
        <f t="shared" si="121"/>
        <v>TB12NT_D3+4</v>
      </c>
      <c r="F695" s="110" t="s">
        <v>168</v>
      </c>
      <c r="G695" s="53"/>
      <c r="H695" s="53" t="s">
        <v>2390</v>
      </c>
      <c r="I695" s="54" t="s">
        <v>2391</v>
      </c>
      <c r="J695" s="54" t="s">
        <v>144</v>
      </c>
      <c r="K695" s="54"/>
      <c r="L695" s="54" t="s">
        <v>2392</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48">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10" t="s">
        <v>168</v>
      </c>
      <c r="AY695" s="63"/>
      <c r="AZ695" s="64">
        <v>900</v>
      </c>
    </row>
    <row r="696" spans="1:52" s="110" customFormat="1" x14ac:dyDescent="0.25">
      <c r="A696" s="51" t="str">
        <f t="shared" si="118"/>
        <v>TB13NT2+1</v>
      </c>
      <c r="B696" s="51" t="str">
        <f t="shared" si="119"/>
        <v>TB13NT2+2</v>
      </c>
      <c r="C696" s="51" t="str">
        <f t="shared" si="120"/>
        <v>TB13NT2+3</v>
      </c>
      <c r="D696" s="51" t="str">
        <f t="shared" si="121"/>
        <v>TB13NT2+4</v>
      </c>
      <c r="F696" s="110" t="s">
        <v>168</v>
      </c>
      <c r="G696" s="53">
        <v>13</v>
      </c>
      <c r="H696" s="53" t="s">
        <v>2393</v>
      </c>
      <c r="I696" s="54" t="s">
        <v>2394</v>
      </c>
      <c r="J696" s="54" t="s">
        <v>144</v>
      </c>
      <c r="K696" s="54"/>
      <c r="L696" s="54" t="s">
        <v>2340</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48"/>
      <c r="AM696" s="60"/>
      <c r="AN696" s="60"/>
      <c r="AO696" s="57">
        <f t="shared" si="117"/>
        <v>0</v>
      </c>
      <c r="AP696" s="57">
        <f t="shared" si="117"/>
        <v>0</v>
      </c>
      <c r="AQ696" s="57">
        <f t="shared" si="117"/>
        <v>0</v>
      </c>
      <c r="AR696" s="57">
        <f t="shared" si="117"/>
        <v>0</v>
      </c>
      <c r="AS696" s="57"/>
      <c r="AT696" s="57"/>
      <c r="AU696" s="57"/>
      <c r="AV696" s="57"/>
      <c r="AW696" s="62"/>
      <c r="AX696" s="110" t="s">
        <v>168</v>
      </c>
      <c r="AY696" s="63"/>
      <c r="AZ696" s="64">
        <v>900</v>
      </c>
    </row>
    <row r="697" spans="1:52" s="110" customFormat="1" ht="47.25" x14ac:dyDescent="0.25">
      <c r="A697" s="51" t="str">
        <f t="shared" si="118"/>
        <v>TB13NT2_D1+1</v>
      </c>
      <c r="B697" s="51" t="str">
        <f t="shared" si="119"/>
        <v>TB13NT2_D1+2</v>
      </c>
      <c r="C697" s="51" t="str">
        <f t="shared" si="120"/>
        <v>TB13NT2_D1+3</v>
      </c>
      <c r="D697" s="51" t="str">
        <f t="shared" si="121"/>
        <v>TB13NT2_D1+4</v>
      </c>
      <c r="F697" s="110" t="s">
        <v>168</v>
      </c>
      <c r="G697" s="53"/>
      <c r="H697" s="53" t="s">
        <v>2395</v>
      </c>
      <c r="I697" s="54" t="s">
        <v>2396</v>
      </c>
      <c r="J697" s="54" t="s">
        <v>1123</v>
      </c>
      <c r="K697" s="54"/>
      <c r="L697" s="54" t="s">
        <v>2397</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48">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10" t="s">
        <v>168</v>
      </c>
      <c r="AY697" s="63"/>
      <c r="AZ697" s="64"/>
    </row>
    <row r="698" spans="1:52" s="110" customFormat="1" ht="47.25" x14ac:dyDescent="0.25">
      <c r="A698" s="51" t="str">
        <f t="shared" si="118"/>
        <v>TB13NT2_D2+1</v>
      </c>
      <c r="B698" s="51" t="str">
        <f t="shared" si="119"/>
        <v>TB13NT2_D2+2</v>
      </c>
      <c r="C698" s="51" t="str">
        <f t="shared" si="120"/>
        <v>TB13NT2_D2+3</v>
      </c>
      <c r="D698" s="51" t="str">
        <f t="shared" si="121"/>
        <v>TB13NT2_D2+4</v>
      </c>
      <c r="F698" s="110" t="s">
        <v>168</v>
      </c>
      <c r="G698" s="53"/>
      <c r="H698" s="53" t="s">
        <v>2398</v>
      </c>
      <c r="I698" s="54" t="s">
        <v>2399</v>
      </c>
      <c r="J698" s="54" t="s">
        <v>2397</v>
      </c>
      <c r="K698" s="54"/>
      <c r="L698" s="54" t="s">
        <v>2400</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48">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10" t="s">
        <v>168</v>
      </c>
      <c r="AY698" s="63"/>
      <c r="AZ698" s="64">
        <v>900</v>
      </c>
    </row>
    <row r="699" spans="1:52" s="110" customFormat="1" ht="31.5" x14ac:dyDescent="0.25">
      <c r="A699" s="51" t="str">
        <f t="shared" si="118"/>
        <v>TB14NT2+1</v>
      </c>
      <c r="B699" s="51" t="str">
        <f t="shared" si="119"/>
        <v>TB14NT2+2</v>
      </c>
      <c r="C699" s="51" t="str">
        <f t="shared" si="120"/>
        <v>TB14NT2+3</v>
      </c>
      <c r="D699" s="51" t="str">
        <f t="shared" si="121"/>
        <v>TB14NT2+4</v>
      </c>
      <c r="F699" s="110" t="s">
        <v>168</v>
      </c>
      <c r="G699" s="53">
        <v>14</v>
      </c>
      <c r="H699" s="53" t="s">
        <v>2401</v>
      </c>
      <c r="I699" s="54" t="s">
        <v>2402</v>
      </c>
      <c r="J699" s="54" t="s">
        <v>2400</v>
      </c>
      <c r="K699" s="54"/>
      <c r="L699" s="54" t="s">
        <v>2392</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48"/>
      <c r="AM699" s="60"/>
      <c r="AN699" s="60"/>
      <c r="AO699" s="57">
        <f t="shared" si="117"/>
        <v>0</v>
      </c>
      <c r="AP699" s="57">
        <f t="shared" si="117"/>
        <v>0</v>
      </c>
      <c r="AQ699" s="57">
        <f t="shared" si="117"/>
        <v>0</v>
      </c>
      <c r="AR699" s="57">
        <f t="shared" si="117"/>
        <v>0</v>
      </c>
      <c r="AS699" s="57"/>
      <c r="AT699" s="57"/>
      <c r="AU699" s="57"/>
      <c r="AV699" s="57"/>
      <c r="AW699" s="62"/>
      <c r="AX699" s="110" t="s">
        <v>168</v>
      </c>
      <c r="AY699" s="63"/>
      <c r="AZ699" s="64">
        <v>900</v>
      </c>
    </row>
    <row r="700" spans="1:52" s="110" customFormat="1" ht="47.25" x14ac:dyDescent="0.25">
      <c r="A700" s="51" t="str">
        <f t="shared" si="118"/>
        <v>TB14NT2_D1+1</v>
      </c>
      <c r="B700" s="51" t="str">
        <f t="shared" si="119"/>
        <v>TB14NT2_D1+2</v>
      </c>
      <c r="C700" s="51" t="str">
        <f t="shared" si="120"/>
        <v>TB14NT2_D1+3</v>
      </c>
      <c r="D700" s="51" t="str">
        <f t="shared" si="121"/>
        <v>TB14NT2_D1+4</v>
      </c>
      <c r="F700" s="110" t="s">
        <v>168</v>
      </c>
      <c r="G700" s="53"/>
      <c r="H700" s="53" t="s">
        <v>2403</v>
      </c>
      <c r="I700" s="54" t="s">
        <v>2404</v>
      </c>
      <c r="J700" s="54" t="s">
        <v>2292</v>
      </c>
      <c r="K700" s="54"/>
      <c r="L700" s="54" t="s">
        <v>2405</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48">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10" t="s">
        <v>168</v>
      </c>
      <c r="AY700" s="63"/>
      <c r="AZ700" s="64"/>
    </row>
    <row r="701" spans="1:52" s="110" customFormat="1" ht="47.25" x14ac:dyDescent="0.25">
      <c r="A701" s="51" t="str">
        <f t="shared" si="118"/>
        <v>TB14NT2_D2+1</v>
      </c>
      <c r="B701" s="51" t="str">
        <f t="shared" si="119"/>
        <v>TB14NT2_D2+2</v>
      </c>
      <c r="C701" s="51" t="str">
        <f t="shared" si="120"/>
        <v>TB14NT2_D2+3</v>
      </c>
      <c r="D701" s="51" t="str">
        <f t="shared" si="121"/>
        <v>TB14NT2_D2+4</v>
      </c>
      <c r="F701" s="110" t="s">
        <v>168</v>
      </c>
      <c r="G701" s="53"/>
      <c r="H701" s="53" t="s">
        <v>2406</v>
      </c>
      <c r="I701" s="54" t="s">
        <v>2407</v>
      </c>
      <c r="J701" s="54" t="s">
        <v>2298</v>
      </c>
      <c r="K701" s="54"/>
      <c r="L701" s="54" t="s">
        <v>2408</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48">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10" t="s">
        <v>168</v>
      </c>
      <c r="AY701" s="63"/>
      <c r="AZ701" s="64">
        <v>660</v>
      </c>
    </row>
    <row r="702" spans="1:52" s="110" customFormat="1" ht="47.25" x14ac:dyDescent="0.25">
      <c r="A702" s="51" t="str">
        <f t="shared" si="118"/>
        <v>TB14NT2_D3+1</v>
      </c>
      <c r="B702" s="51" t="str">
        <f t="shared" si="119"/>
        <v>TB14NT2_D3+2</v>
      </c>
      <c r="C702" s="51" t="str">
        <f t="shared" si="120"/>
        <v>TB14NT2_D3+3</v>
      </c>
      <c r="D702" s="51" t="str">
        <f t="shared" si="121"/>
        <v>TB14NT2_D3+4</v>
      </c>
      <c r="F702" s="110" t="s">
        <v>168</v>
      </c>
      <c r="G702" s="53"/>
      <c r="H702" s="53" t="s">
        <v>2409</v>
      </c>
      <c r="I702" s="54" t="s">
        <v>2410</v>
      </c>
      <c r="J702" s="54" t="s">
        <v>2298</v>
      </c>
      <c r="K702" s="54"/>
      <c r="L702" s="54" t="s">
        <v>2411</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48">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10" t="s">
        <v>168</v>
      </c>
      <c r="AY702" s="63"/>
      <c r="AZ702" s="64">
        <v>450</v>
      </c>
    </row>
    <row r="703" spans="1:52" s="110" customFormat="1" ht="47.25" x14ac:dyDescent="0.25">
      <c r="A703" s="51" t="str">
        <f t="shared" si="118"/>
        <v>TB14NT2_D4+1</v>
      </c>
      <c r="B703" s="51" t="str">
        <f t="shared" si="119"/>
        <v>TB14NT2_D4+2</v>
      </c>
      <c r="C703" s="51" t="str">
        <f t="shared" si="120"/>
        <v>TB14NT2_D4+3</v>
      </c>
      <c r="D703" s="51" t="str">
        <f t="shared" si="121"/>
        <v>TB14NT2_D4+4</v>
      </c>
      <c r="F703" s="110" t="s">
        <v>168</v>
      </c>
      <c r="G703" s="53"/>
      <c r="H703" s="53" t="s">
        <v>2412</v>
      </c>
      <c r="I703" s="54" t="s">
        <v>2413</v>
      </c>
      <c r="J703" s="54" t="s">
        <v>2411</v>
      </c>
      <c r="K703" s="54"/>
      <c r="L703" s="54" t="s">
        <v>2408</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48">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10" t="s">
        <v>168</v>
      </c>
      <c r="AY703" s="63"/>
      <c r="AZ703" s="64">
        <v>510</v>
      </c>
    </row>
    <row r="704" spans="1:52" s="110" customFormat="1" ht="31.5" x14ac:dyDescent="0.25">
      <c r="A704" s="51" t="str">
        <f t="shared" si="118"/>
        <v>TB15NT+1</v>
      </c>
      <c r="B704" s="51" t="str">
        <f t="shared" si="119"/>
        <v>TB15NT+2</v>
      </c>
      <c r="C704" s="51" t="str">
        <f t="shared" si="120"/>
        <v>TB15NT+3</v>
      </c>
      <c r="D704" s="51" t="str">
        <f t="shared" si="121"/>
        <v>TB15NT+4</v>
      </c>
      <c r="F704" s="110" t="s">
        <v>168</v>
      </c>
      <c r="G704" s="53">
        <v>15</v>
      </c>
      <c r="H704" s="53" t="s">
        <v>2414</v>
      </c>
      <c r="I704" s="54" t="s">
        <v>2415</v>
      </c>
      <c r="J704" s="54" t="s">
        <v>144</v>
      </c>
      <c r="K704" s="54"/>
      <c r="L704" s="54" t="s">
        <v>2340</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48">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10" t="s">
        <v>168</v>
      </c>
      <c r="AY704" s="63"/>
      <c r="AZ704" s="64">
        <v>480</v>
      </c>
    </row>
    <row r="705" spans="1:52" s="110" customFormat="1" ht="31.5" x14ac:dyDescent="0.25">
      <c r="A705" s="51" t="str">
        <f t="shared" si="118"/>
        <v>TB16NT2+1</v>
      </c>
      <c r="B705" s="51" t="str">
        <f t="shared" si="119"/>
        <v>TB16NT2+2</v>
      </c>
      <c r="C705" s="51" t="str">
        <f t="shared" si="120"/>
        <v>TB16NT2+3</v>
      </c>
      <c r="D705" s="51" t="str">
        <f t="shared" si="121"/>
        <v>TB16NT2+4</v>
      </c>
      <c r="F705" s="110" t="s">
        <v>168</v>
      </c>
      <c r="G705" s="53">
        <v>16</v>
      </c>
      <c r="H705" s="53" t="s">
        <v>2416</v>
      </c>
      <c r="I705" s="54" t="s">
        <v>2417</v>
      </c>
      <c r="J705" s="54" t="s">
        <v>144</v>
      </c>
      <c r="K705" s="54"/>
      <c r="L705" s="54" t="s">
        <v>2418</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48"/>
      <c r="AM705" s="60"/>
      <c r="AN705" s="60"/>
      <c r="AO705" s="57">
        <f t="shared" si="117"/>
        <v>0</v>
      </c>
      <c r="AP705" s="57">
        <f t="shared" si="117"/>
        <v>0</v>
      </c>
      <c r="AQ705" s="57">
        <f t="shared" si="117"/>
        <v>0</v>
      </c>
      <c r="AR705" s="57">
        <f t="shared" si="117"/>
        <v>0</v>
      </c>
      <c r="AS705" s="57"/>
      <c r="AT705" s="57"/>
      <c r="AU705" s="57"/>
      <c r="AV705" s="57"/>
      <c r="AW705" s="62"/>
      <c r="AX705" s="110" t="s">
        <v>168</v>
      </c>
      <c r="AY705" s="63"/>
      <c r="AZ705" s="64">
        <v>660</v>
      </c>
    </row>
    <row r="706" spans="1:52" s="110" customFormat="1" ht="47.25" x14ac:dyDescent="0.25">
      <c r="A706" s="51" t="str">
        <f t="shared" si="118"/>
        <v>TB16NT2_D1+1</v>
      </c>
      <c r="B706" s="51" t="str">
        <f t="shared" si="119"/>
        <v>TB16NT2_D1+2</v>
      </c>
      <c r="C706" s="51" t="str">
        <f t="shared" si="120"/>
        <v>TB16NT2_D1+3</v>
      </c>
      <c r="D706" s="51" t="str">
        <f t="shared" si="121"/>
        <v>TB16NT2_D1+4</v>
      </c>
      <c r="F706" s="110" t="s">
        <v>168</v>
      </c>
      <c r="G706" s="53"/>
      <c r="H706" s="53" t="s">
        <v>2419</v>
      </c>
      <c r="I706" s="54" t="s">
        <v>2420</v>
      </c>
      <c r="J706" s="54" t="s">
        <v>2418</v>
      </c>
      <c r="K706" s="54"/>
      <c r="L706" s="54" t="s">
        <v>2340</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48">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10" t="s">
        <v>168</v>
      </c>
      <c r="AY706" s="63"/>
      <c r="AZ706" s="64">
        <v>660</v>
      </c>
    </row>
    <row r="707" spans="1:52" s="110" customFormat="1" ht="47.25" x14ac:dyDescent="0.25">
      <c r="A707" s="51" t="str">
        <f t="shared" si="118"/>
        <v>TB16NT2_D2+1</v>
      </c>
      <c r="B707" s="51" t="str">
        <f t="shared" si="119"/>
        <v>TB16NT2_D2+2</v>
      </c>
      <c r="C707" s="51" t="str">
        <f t="shared" si="120"/>
        <v>TB16NT2_D2+3</v>
      </c>
      <c r="D707" s="51" t="str">
        <f t="shared" si="121"/>
        <v>TB16NT2_D2+4</v>
      </c>
      <c r="F707" s="110" t="s">
        <v>168</v>
      </c>
      <c r="G707" s="53"/>
      <c r="H707" s="53" t="s">
        <v>2421</v>
      </c>
      <c r="I707" s="54" t="s">
        <v>2422</v>
      </c>
      <c r="J707" s="54" t="s">
        <v>2298</v>
      </c>
      <c r="K707" s="54"/>
      <c r="L707" s="54" t="s">
        <v>2423</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48">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10" t="s">
        <v>168</v>
      </c>
      <c r="AY707" s="63"/>
      <c r="AZ707" s="64">
        <v>660</v>
      </c>
    </row>
    <row r="708" spans="1:52" s="110" customFormat="1" ht="31.5" x14ac:dyDescent="0.25">
      <c r="A708" s="51" t="str">
        <f t="shared" si="118"/>
        <v>TB17NT+1</v>
      </c>
      <c r="B708" s="51" t="str">
        <f t="shared" si="119"/>
        <v>TB17NT+2</v>
      </c>
      <c r="C708" s="51" t="str">
        <f t="shared" si="120"/>
        <v>TB17NT+3</v>
      </c>
      <c r="D708" s="51" t="str">
        <f t="shared" si="121"/>
        <v>TB17NT+4</v>
      </c>
      <c r="F708" s="110" t="s">
        <v>168</v>
      </c>
      <c r="G708" s="53">
        <v>17</v>
      </c>
      <c r="H708" s="53" t="s">
        <v>2424</v>
      </c>
      <c r="I708" s="54" t="s">
        <v>2425</v>
      </c>
      <c r="J708" s="54" t="s">
        <v>2298</v>
      </c>
      <c r="K708" s="54"/>
      <c r="L708" s="54" t="s">
        <v>2340</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48"/>
      <c r="AM708" s="60"/>
      <c r="AN708" s="60"/>
      <c r="AO708" s="57">
        <f t="shared" si="117"/>
        <v>0</v>
      </c>
      <c r="AP708" s="57">
        <f t="shared" si="117"/>
        <v>0</v>
      </c>
      <c r="AQ708" s="57">
        <f t="shared" si="117"/>
        <v>0</v>
      </c>
      <c r="AR708" s="57">
        <f t="shared" si="117"/>
        <v>0</v>
      </c>
      <c r="AS708" s="57"/>
      <c r="AT708" s="57"/>
      <c r="AU708" s="57"/>
      <c r="AV708" s="57"/>
      <c r="AW708" s="62"/>
      <c r="AX708" s="110" t="s">
        <v>168</v>
      </c>
      <c r="AY708" s="63"/>
      <c r="AZ708" s="64"/>
    </row>
    <row r="709" spans="1:52" s="110" customFormat="1" x14ac:dyDescent="0.25">
      <c r="A709" s="51" t="str">
        <f t="shared" si="118"/>
        <v>TB17NT_D1+1</v>
      </c>
      <c r="B709" s="51" t="str">
        <f t="shared" si="119"/>
        <v>TB17NT_D1+2</v>
      </c>
      <c r="C709" s="51" t="str">
        <f t="shared" si="120"/>
        <v>TB17NT_D1+3</v>
      </c>
      <c r="D709" s="51" t="str">
        <f t="shared" si="121"/>
        <v>TB17NT_D1+4</v>
      </c>
      <c r="F709" s="110" t="s">
        <v>168</v>
      </c>
      <c r="G709" s="53"/>
      <c r="H709" s="53" t="s">
        <v>2426</v>
      </c>
      <c r="I709" s="54" t="s">
        <v>2427</v>
      </c>
      <c r="J709" s="54" t="s">
        <v>1123</v>
      </c>
      <c r="K709" s="54"/>
      <c r="L709" s="54" t="s">
        <v>2428</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48">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10" t="s">
        <v>168</v>
      </c>
      <c r="AY709" s="63"/>
      <c r="AZ709" s="64">
        <v>540</v>
      </c>
    </row>
    <row r="710" spans="1:52" s="110" customFormat="1" ht="31.5" x14ac:dyDescent="0.25">
      <c r="A710" s="51" t="str">
        <f t="shared" si="118"/>
        <v>TB17NT_D2+1</v>
      </c>
      <c r="B710" s="51" t="str">
        <f t="shared" si="119"/>
        <v>TB17NT_D2+2</v>
      </c>
      <c r="C710" s="51" t="str">
        <f t="shared" si="120"/>
        <v>TB17NT_D2+3</v>
      </c>
      <c r="D710" s="51" t="str">
        <f t="shared" si="121"/>
        <v>TB17NT_D2+4</v>
      </c>
      <c r="F710" s="110" t="s">
        <v>168</v>
      </c>
      <c r="G710" s="53"/>
      <c r="H710" s="53" t="s">
        <v>2429</v>
      </c>
      <c r="I710" s="54" t="s">
        <v>2430</v>
      </c>
      <c r="J710" s="54" t="s">
        <v>2431</v>
      </c>
      <c r="K710" s="54"/>
      <c r="L710" s="54" t="s">
        <v>2432</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48">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10" t="s">
        <v>168</v>
      </c>
      <c r="AY710" s="63"/>
      <c r="AZ710" s="64">
        <v>390</v>
      </c>
    </row>
    <row r="711" spans="1:52" s="110" customFormat="1" ht="31.5" x14ac:dyDescent="0.25">
      <c r="A711" s="51" t="str">
        <f t="shared" si="118"/>
        <v>TB18NT1+1</v>
      </c>
      <c r="B711" s="51" t="str">
        <f t="shared" si="119"/>
        <v>TB18NT1+2</v>
      </c>
      <c r="C711" s="51" t="str">
        <f t="shared" si="120"/>
        <v>TB18NT1+3</v>
      </c>
      <c r="D711" s="51" t="str">
        <f t="shared" si="121"/>
        <v>TB18NT1+4</v>
      </c>
      <c r="F711" s="110" t="s">
        <v>168</v>
      </c>
      <c r="G711" s="53">
        <v>18</v>
      </c>
      <c r="H711" s="53" t="s">
        <v>2433</v>
      </c>
      <c r="I711" s="54" t="s">
        <v>2434</v>
      </c>
      <c r="J711" s="54" t="s">
        <v>2435</v>
      </c>
      <c r="K711" s="54"/>
      <c r="L711" s="54" t="s">
        <v>2436</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48"/>
      <c r="AM711" s="60"/>
      <c r="AN711" s="60"/>
      <c r="AO711" s="57">
        <f t="shared" si="117"/>
        <v>0</v>
      </c>
      <c r="AP711" s="57">
        <f t="shared" si="117"/>
        <v>0</v>
      </c>
      <c r="AQ711" s="57">
        <f t="shared" si="117"/>
        <v>0</v>
      </c>
      <c r="AR711" s="57">
        <f t="shared" si="117"/>
        <v>0</v>
      </c>
      <c r="AS711" s="57"/>
      <c r="AT711" s="57"/>
      <c r="AU711" s="57"/>
      <c r="AV711" s="57"/>
      <c r="AW711" s="62"/>
      <c r="AX711" s="110" t="s">
        <v>168</v>
      </c>
      <c r="AY711" s="63"/>
      <c r="AZ711" s="64">
        <v>270</v>
      </c>
    </row>
    <row r="712" spans="1:52" s="110" customFormat="1" ht="47.25" x14ac:dyDescent="0.25">
      <c r="A712" s="51" t="str">
        <f t="shared" si="118"/>
        <v>TB18NT1_D1+1</v>
      </c>
      <c r="B712" s="51" t="str">
        <f t="shared" si="119"/>
        <v>TB18NT1_D1+2</v>
      </c>
      <c r="C712" s="51" t="str">
        <f t="shared" si="120"/>
        <v>TB18NT1_D1+3</v>
      </c>
      <c r="D712" s="51" t="str">
        <f t="shared" si="121"/>
        <v>TB18NT1_D1+4</v>
      </c>
      <c r="F712" s="110" t="s">
        <v>168</v>
      </c>
      <c r="G712" s="53"/>
      <c r="H712" s="53" t="s">
        <v>2437</v>
      </c>
      <c r="I712" s="54" t="s">
        <v>2438</v>
      </c>
      <c r="J712" s="54" t="s">
        <v>2436</v>
      </c>
      <c r="K712" s="54"/>
      <c r="L712" s="54" t="s">
        <v>2439</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48">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10" t="s">
        <v>168</v>
      </c>
      <c r="AY712" s="63"/>
      <c r="AZ712" s="64">
        <v>250</v>
      </c>
    </row>
    <row r="713" spans="1:52" s="110" customFormat="1" ht="47.25" x14ac:dyDescent="0.25">
      <c r="A713" s="51" t="str">
        <f t="shared" si="118"/>
        <v>TB18NT1_D2+1</v>
      </c>
      <c r="B713" s="51" t="str">
        <f t="shared" si="119"/>
        <v>TB18NT1_D2+2</v>
      </c>
      <c r="C713" s="51" t="str">
        <f t="shared" si="120"/>
        <v>TB18NT1_D2+3</v>
      </c>
      <c r="D713" s="51" t="str">
        <f t="shared" si="121"/>
        <v>TB18NT1_D2+4</v>
      </c>
      <c r="F713" s="110" t="s">
        <v>168</v>
      </c>
      <c r="G713" s="53"/>
      <c r="H713" s="53" t="s">
        <v>2440</v>
      </c>
      <c r="I713" s="54" t="s">
        <v>2441</v>
      </c>
      <c r="J713" s="68" t="s">
        <v>2442</v>
      </c>
      <c r="K713" s="68"/>
      <c r="L713" s="68" t="s">
        <v>2443</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48">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10" t="s">
        <v>168</v>
      </c>
      <c r="AY713" s="63"/>
      <c r="AZ713" s="64"/>
    </row>
    <row r="714" spans="1:52" s="110" customFormat="1" ht="47.25" x14ac:dyDescent="0.25">
      <c r="A714" s="51" t="str">
        <f t="shared" si="118"/>
        <v>TB18NT1_D3+1</v>
      </c>
      <c r="B714" s="51" t="str">
        <f t="shared" si="119"/>
        <v>TB18NT1_D3+2</v>
      </c>
      <c r="C714" s="51" t="str">
        <f t="shared" si="120"/>
        <v>TB18NT1_D3+3</v>
      </c>
      <c r="D714" s="51" t="str">
        <f t="shared" si="121"/>
        <v>TB18NT1_D3+4</v>
      </c>
      <c r="F714" s="110" t="s">
        <v>168</v>
      </c>
      <c r="G714" s="53"/>
      <c r="H714" s="53" t="s">
        <v>2444</v>
      </c>
      <c r="I714" s="54" t="s">
        <v>2445</v>
      </c>
      <c r="J714" s="54" t="s">
        <v>2443</v>
      </c>
      <c r="K714" s="54"/>
      <c r="L714" s="54" t="s">
        <v>2397</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48">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10" t="s">
        <v>168</v>
      </c>
      <c r="AY714" s="63"/>
      <c r="AZ714" s="64">
        <v>720</v>
      </c>
    </row>
    <row r="715" spans="1:52" s="110" customFormat="1" ht="47.25" x14ac:dyDescent="0.25">
      <c r="A715" s="51" t="str">
        <f t="shared" si="118"/>
        <v>TB18NT1_D4+1</v>
      </c>
      <c r="B715" s="51" t="str">
        <f t="shared" si="119"/>
        <v>TB18NT1_D4+2</v>
      </c>
      <c r="C715" s="51" t="str">
        <f t="shared" si="120"/>
        <v>TB18NT1_D4+3</v>
      </c>
      <c r="D715" s="51" t="str">
        <f t="shared" si="121"/>
        <v>TB18NT1_D4+4</v>
      </c>
      <c r="F715" s="110" t="s">
        <v>168</v>
      </c>
      <c r="G715" s="53"/>
      <c r="H715" s="53" t="s">
        <v>2446</v>
      </c>
      <c r="I715" s="54" t="s">
        <v>2447</v>
      </c>
      <c r="J715" s="54" t="s">
        <v>144</v>
      </c>
      <c r="K715" s="54"/>
      <c r="L715" s="54" t="s">
        <v>426</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48">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10" t="s">
        <v>168</v>
      </c>
      <c r="AY715" s="63"/>
      <c r="AZ715" s="64">
        <v>480</v>
      </c>
    </row>
    <row r="716" spans="1:52" s="110" customFormat="1" ht="47.25" x14ac:dyDescent="0.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10" t="s">
        <v>168</v>
      </c>
      <c r="G716" s="53"/>
      <c r="H716" s="53" t="s">
        <v>2448</v>
      </c>
      <c r="I716" s="54" t="s">
        <v>2449</v>
      </c>
      <c r="J716" s="54" t="s">
        <v>144</v>
      </c>
      <c r="K716" s="54"/>
      <c r="L716" s="54" t="s">
        <v>2450</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48">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10" t="s">
        <v>168</v>
      </c>
      <c r="AY716" s="63"/>
      <c r="AZ716" s="64"/>
    </row>
    <row r="717" spans="1:52" s="110" customFormat="1" ht="31.5" x14ac:dyDescent="0.25">
      <c r="A717" s="51" t="str">
        <f t="shared" si="131"/>
        <v>TB19NT+1</v>
      </c>
      <c r="B717" s="51" t="str">
        <f t="shared" si="132"/>
        <v>TB19NT+2</v>
      </c>
      <c r="C717" s="51" t="str">
        <f t="shared" si="133"/>
        <v>TB19NT+3</v>
      </c>
      <c r="D717" s="51" t="str">
        <f t="shared" si="134"/>
        <v>TB19NT+4</v>
      </c>
      <c r="F717" s="110" t="s">
        <v>168</v>
      </c>
      <c r="G717" s="53">
        <v>19</v>
      </c>
      <c r="H717" s="53" t="s">
        <v>2451</v>
      </c>
      <c r="I717" s="54" t="s">
        <v>2452</v>
      </c>
      <c r="J717" s="54" t="s">
        <v>2450</v>
      </c>
      <c r="K717" s="54"/>
      <c r="L717" s="54" t="s">
        <v>2453</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48">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10" t="s">
        <v>168</v>
      </c>
      <c r="AY717" s="63"/>
      <c r="AZ717" s="64">
        <v>420</v>
      </c>
    </row>
    <row r="718" spans="1:52" s="110" customFormat="1" ht="31.5" x14ac:dyDescent="0.25">
      <c r="A718" s="51" t="str">
        <f t="shared" si="131"/>
        <v>TB20NT2+1</v>
      </c>
      <c r="B718" s="51" t="str">
        <f t="shared" si="132"/>
        <v>TB20NT2+2</v>
      </c>
      <c r="C718" s="51" t="str">
        <f t="shared" si="133"/>
        <v>TB20NT2+3</v>
      </c>
      <c r="D718" s="51" t="str">
        <f t="shared" si="134"/>
        <v>TB20NT2+4</v>
      </c>
      <c r="F718" s="110" t="s">
        <v>168</v>
      </c>
      <c r="G718" s="53">
        <v>20</v>
      </c>
      <c r="H718" s="53" t="s">
        <v>2454</v>
      </c>
      <c r="I718" s="54" t="s">
        <v>2455</v>
      </c>
      <c r="J718" s="54" t="s">
        <v>2456</v>
      </c>
      <c r="K718" s="54"/>
      <c r="L718" s="54" t="s">
        <v>2457</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48">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10" t="s">
        <v>168</v>
      </c>
      <c r="AY718" s="63"/>
      <c r="AZ718" s="64">
        <v>360</v>
      </c>
    </row>
    <row r="719" spans="1:52" s="110" customFormat="1" ht="31.5" x14ac:dyDescent="0.25">
      <c r="A719" s="51" t="str">
        <f t="shared" si="131"/>
        <v>TB21NT2+1</v>
      </c>
      <c r="B719" s="51" t="str">
        <f t="shared" si="132"/>
        <v>TB21NT2+2</v>
      </c>
      <c r="C719" s="51" t="str">
        <f t="shared" si="133"/>
        <v>TB21NT2+3</v>
      </c>
      <c r="D719" s="51" t="str">
        <f t="shared" si="134"/>
        <v>TB21NT2+4</v>
      </c>
      <c r="F719" s="110" t="s">
        <v>168</v>
      </c>
      <c r="G719" s="53">
        <v>21</v>
      </c>
      <c r="H719" s="53" t="s">
        <v>2458</v>
      </c>
      <c r="I719" s="54" t="s">
        <v>2459</v>
      </c>
      <c r="J719" s="54" t="s">
        <v>2457</v>
      </c>
      <c r="K719" s="54"/>
      <c r="L719" s="54" t="s">
        <v>426</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48"/>
      <c r="AM719" s="60"/>
      <c r="AN719" s="60"/>
      <c r="AO719" s="57">
        <f t="shared" si="130"/>
        <v>0</v>
      </c>
      <c r="AP719" s="57">
        <f t="shared" si="130"/>
        <v>0</v>
      </c>
      <c r="AQ719" s="57">
        <f t="shared" si="130"/>
        <v>0</v>
      </c>
      <c r="AR719" s="57">
        <f t="shared" si="129"/>
        <v>0</v>
      </c>
      <c r="AS719" s="57"/>
      <c r="AT719" s="57"/>
      <c r="AU719" s="57"/>
      <c r="AV719" s="57"/>
      <c r="AW719" s="62"/>
      <c r="AX719" s="110" t="s">
        <v>168</v>
      </c>
      <c r="AY719" s="63"/>
      <c r="AZ719" s="64">
        <v>720</v>
      </c>
    </row>
    <row r="720" spans="1:52" s="110" customFormat="1" ht="47.25" x14ac:dyDescent="0.25">
      <c r="A720" s="51" t="str">
        <f t="shared" si="131"/>
        <v>TB21NT2_D1+1</v>
      </c>
      <c r="B720" s="51" t="str">
        <f t="shared" si="132"/>
        <v>TB21NT2_D1+2</v>
      </c>
      <c r="C720" s="51" t="str">
        <f t="shared" si="133"/>
        <v>TB21NT2_D1+3</v>
      </c>
      <c r="D720" s="51" t="str">
        <f t="shared" si="134"/>
        <v>TB21NT2_D1+4</v>
      </c>
      <c r="F720" s="110" t="s">
        <v>168</v>
      </c>
      <c r="G720" s="53"/>
      <c r="H720" s="53" t="s">
        <v>2460</v>
      </c>
      <c r="I720" s="54" t="s">
        <v>2461</v>
      </c>
      <c r="J720" s="54" t="s">
        <v>144</v>
      </c>
      <c r="K720" s="54"/>
      <c r="L720" s="54" t="s">
        <v>426</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48">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10" t="s">
        <v>168</v>
      </c>
      <c r="AY720" s="63"/>
      <c r="AZ720" s="64"/>
    </row>
    <row r="721" spans="1:52" s="110" customFormat="1" ht="47.25" x14ac:dyDescent="0.25">
      <c r="A721" s="51" t="str">
        <f t="shared" si="131"/>
        <v>TB21NT2_D2+1</v>
      </c>
      <c r="B721" s="51" t="str">
        <f t="shared" si="132"/>
        <v>TB21NT2_D2+2</v>
      </c>
      <c r="C721" s="51" t="str">
        <f t="shared" si="133"/>
        <v>TB21NT2_D2+3</v>
      </c>
      <c r="D721" s="51" t="str">
        <f t="shared" si="134"/>
        <v>TB21NT2_D2+4</v>
      </c>
      <c r="F721" s="110" t="s">
        <v>168</v>
      </c>
      <c r="G721" s="53"/>
      <c r="H721" s="53" t="s">
        <v>2462</v>
      </c>
      <c r="I721" s="54" t="s">
        <v>2463</v>
      </c>
      <c r="J721" s="54" t="s">
        <v>144</v>
      </c>
      <c r="K721" s="54"/>
      <c r="L721" s="54" t="s">
        <v>2464</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48">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10" t="s">
        <v>168</v>
      </c>
      <c r="AY721" s="63"/>
      <c r="AZ721" s="64">
        <v>540</v>
      </c>
    </row>
    <row r="722" spans="1:52" s="110" customFormat="1" ht="47.25" x14ac:dyDescent="0.25">
      <c r="A722" s="51" t="str">
        <f t="shared" si="131"/>
        <v>TB21NT2_D3+1</v>
      </c>
      <c r="B722" s="51" t="str">
        <f t="shared" si="132"/>
        <v>TB21NT2_D3+2</v>
      </c>
      <c r="C722" s="51" t="str">
        <f t="shared" si="133"/>
        <v>TB21NT2_D3+3</v>
      </c>
      <c r="D722" s="51" t="str">
        <f t="shared" si="134"/>
        <v>TB21NT2_D3+4</v>
      </c>
      <c r="F722" s="110" t="s">
        <v>168</v>
      </c>
      <c r="G722" s="53"/>
      <c r="H722" s="53" t="s">
        <v>2465</v>
      </c>
      <c r="I722" s="54" t="s">
        <v>2466</v>
      </c>
      <c r="J722" s="54" t="s">
        <v>2464</v>
      </c>
      <c r="K722" s="54"/>
      <c r="L722" s="54" t="s">
        <v>426</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48">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10" t="s">
        <v>168</v>
      </c>
      <c r="AY722" s="63"/>
      <c r="AZ722" s="64">
        <v>450</v>
      </c>
    </row>
    <row r="723" spans="1:52" s="110" customFormat="1" ht="47.25" x14ac:dyDescent="0.25">
      <c r="A723" s="51" t="str">
        <f t="shared" si="131"/>
        <v>TB21NT2_D4+1</v>
      </c>
      <c r="B723" s="51" t="str">
        <f t="shared" si="132"/>
        <v>TB21NT2_D4+2</v>
      </c>
      <c r="C723" s="51" t="str">
        <f t="shared" si="133"/>
        <v>TB21NT2_D4+3</v>
      </c>
      <c r="D723" s="51" t="str">
        <f t="shared" si="134"/>
        <v>TB21NT2_D4+4</v>
      </c>
      <c r="F723" s="110" t="s">
        <v>168</v>
      </c>
      <c r="G723" s="53"/>
      <c r="H723" s="53" t="s">
        <v>2467</v>
      </c>
      <c r="I723" s="54" t="s">
        <v>2468</v>
      </c>
      <c r="J723" s="54" t="s">
        <v>144</v>
      </c>
      <c r="K723" s="54"/>
      <c r="L723" s="54" t="s">
        <v>2469</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48">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10" t="s">
        <v>168</v>
      </c>
      <c r="AY723" s="63"/>
      <c r="AZ723" s="64">
        <v>360</v>
      </c>
    </row>
    <row r="724" spans="1:52" s="110" customFormat="1" ht="31.5" x14ac:dyDescent="0.25">
      <c r="A724" s="51" t="str">
        <f t="shared" si="131"/>
        <v>TB22NT2+1</v>
      </c>
      <c r="B724" s="51" t="str">
        <f t="shared" si="132"/>
        <v>TB22NT2+2</v>
      </c>
      <c r="C724" s="51" t="str">
        <f t="shared" si="133"/>
        <v>TB22NT2+3</v>
      </c>
      <c r="D724" s="51" t="str">
        <f t="shared" si="134"/>
        <v>TB22NT2+4</v>
      </c>
      <c r="F724" s="110" t="s">
        <v>168</v>
      </c>
      <c r="G724" s="53">
        <v>22</v>
      </c>
      <c r="H724" s="53" t="s">
        <v>2470</v>
      </c>
      <c r="I724" s="54" t="s">
        <v>2471</v>
      </c>
      <c r="J724" s="54" t="s">
        <v>144</v>
      </c>
      <c r="K724" s="54"/>
      <c r="L724" s="54" t="s">
        <v>2464</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48"/>
      <c r="AM724" s="60"/>
      <c r="AN724" s="60"/>
      <c r="AO724" s="57">
        <f t="shared" si="130"/>
        <v>0</v>
      </c>
      <c r="AP724" s="57">
        <f t="shared" si="130"/>
        <v>0</v>
      </c>
      <c r="AQ724" s="57">
        <f t="shared" si="130"/>
        <v>0</v>
      </c>
      <c r="AR724" s="57">
        <f t="shared" si="129"/>
        <v>0</v>
      </c>
      <c r="AS724" s="57"/>
      <c r="AT724" s="57"/>
      <c r="AU724" s="57"/>
      <c r="AV724" s="57"/>
      <c r="AW724" s="62"/>
      <c r="AX724" s="110" t="s">
        <v>168</v>
      </c>
      <c r="AY724" s="63"/>
      <c r="AZ724" s="64">
        <v>420</v>
      </c>
    </row>
    <row r="725" spans="1:52" s="110" customFormat="1" ht="47.25" x14ac:dyDescent="0.25">
      <c r="A725" s="51" t="str">
        <f t="shared" si="131"/>
        <v>TB22NT2_D1+1</v>
      </c>
      <c r="B725" s="51" t="str">
        <f t="shared" si="132"/>
        <v>TB22NT2_D1+2</v>
      </c>
      <c r="C725" s="51" t="str">
        <f t="shared" si="133"/>
        <v>TB22NT2_D1+3</v>
      </c>
      <c r="D725" s="51" t="str">
        <f t="shared" si="134"/>
        <v>TB22NT2_D1+4</v>
      </c>
      <c r="F725" s="110" t="s">
        <v>168</v>
      </c>
      <c r="G725" s="53"/>
      <c r="H725" s="53" t="s">
        <v>2472</v>
      </c>
      <c r="I725" s="54" t="s">
        <v>2473</v>
      </c>
      <c r="J725" s="54" t="s">
        <v>2464</v>
      </c>
      <c r="K725" s="54"/>
      <c r="L725" s="54" t="s">
        <v>2469</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48">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10" t="s">
        <v>168</v>
      </c>
      <c r="AY725" s="63"/>
      <c r="AZ725" s="64">
        <v>390</v>
      </c>
    </row>
    <row r="726" spans="1:52" s="110" customFormat="1" ht="47.25" x14ac:dyDescent="0.25">
      <c r="A726" s="51" t="str">
        <f t="shared" si="131"/>
        <v>TB22NT2_D2+1</v>
      </c>
      <c r="B726" s="51" t="str">
        <f t="shared" si="132"/>
        <v>TB22NT2_D2+2</v>
      </c>
      <c r="C726" s="51" t="str">
        <f t="shared" si="133"/>
        <v>TB22NT2_D2+3</v>
      </c>
      <c r="D726" s="51" t="str">
        <f t="shared" si="134"/>
        <v>TB22NT2_D2+4</v>
      </c>
      <c r="F726" s="110" t="s">
        <v>168</v>
      </c>
      <c r="G726" s="53"/>
      <c r="H726" s="53" t="s">
        <v>2474</v>
      </c>
      <c r="I726" s="54" t="s">
        <v>2475</v>
      </c>
      <c r="J726" s="54" t="s">
        <v>144</v>
      </c>
      <c r="K726" s="54"/>
      <c r="L726" s="54" t="s">
        <v>2476</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48">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10" t="s">
        <v>168</v>
      </c>
      <c r="AY726" s="63"/>
      <c r="AZ726" s="64">
        <v>300</v>
      </c>
    </row>
    <row r="727" spans="1:52" s="110" customFormat="1" ht="31.5" x14ac:dyDescent="0.25">
      <c r="A727" s="51" t="str">
        <f t="shared" si="131"/>
        <v>TB23NT+1</v>
      </c>
      <c r="B727" s="51" t="str">
        <f t="shared" si="132"/>
        <v>TB23NT+2</v>
      </c>
      <c r="C727" s="51" t="str">
        <f t="shared" si="133"/>
        <v>TB23NT+3</v>
      </c>
      <c r="D727" s="51" t="str">
        <f t="shared" si="134"/>
        <v>TB23NT+4</v>
      </c>
      <c r="F727" s="110" t="s">
        <v>168</v>
      </c>
      <c r="G727" s="53">
        <v>23</v>
      </c>
      <c r="H727" s="53" t="s">
        <v>2477</v>
      </c>
      <c r="I727" s="54" t="s">
        <v>2478</v>
      </c>
      <c r="J727" s="54" t="s">
        <v>2298</v>
      </c>
      <c r="K727" s="54"/>
      <c r="L727" s="54" t="s">
        <v>2479</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48"/>
      <c r="AM727" s="60"/>
      <c r="AN727" s="60"/>
      <c r="AO727" s="57">
        <f t="shared" si="130"/>
        <v>0</v>
      </c>
      <c r="AP727" s="57">
        <f t="shared" si="130"/>
        <v>0</v>
      </c>
      <c r="AQ727" s="57">
        <f t="shared" si="130"/>
        <v>0</v>
      </c>
      <c r="AR727" s="57">
        <f t="shared" si="129"/>
        <v>0</v>
      </c>
      <c r="AS727" s="57"/>
      <c r="AT727" s="57"/>
      <c r="AU727" s="57"/>
      <c r="AV727" s="57"/>
      <c r="AW727" s="62"/>
      <c r="AX727" s="110" t="s">
        <v>168</v>
      </c>
      <c r="AY727" s="63"/>
      <c r="AZ727" s="64">
        <v>540</v>
      </c>
    </row>
    <row r="728" spans="1:52" s="110" customFormat="1" ht="31.5" x14ac:dyDescent="0.25">
      <c r="A728" s="51" t="str">
        <f t="shared" si="131"/>
        <v>TB23NT_D1+1</v>
      </c>
      <c r="B728" s="51" t="str">
        <f t="shared" si="132"/>
        <v>TB23NT_D1+2</v>
      </c>
      <c r="C728" s="51" t="str">
        <f t="shared" si="133"/>
        <v>TB23NT_D1+3</v>
      </c>
      <c r="D728" s="51" t="str">
        <f t="shared" si="134"/>
        <v>TB23NT_D1+4</v>
      </c>
      <c r="F728" s="110" t="s">
        <v>168</v>
      </c>
      <c r="G728" s="53"/>
      <c r="H728" s="53" t="s">
        <v>2480</v>
      </c>
      <c r="I728" s="54" t="s">
        <v>2481</v>
      </c>
      <c r="J728" s="54" t="s">
        <v>2298</v>
      </c>
      <c r="K728" s="54"/>
      <c r="L728" s="54" t="s">
        <v>2482</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48">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10" t="s">
        <v>168</v>
      </c>
      <c r="AY728" s="63"/>
      <c r="AZ728" s="64">
        <v>210</v>
      </c>
    </row>
    <row r="729" spans="1:52" s="110" customFormat="1" ht="31.5" x14ac:dyDescent="0.25">
      <c r="A729" s="51" t="str">
        <f t="shared" si="131"/>
        <v>TB23NT_D2+1</v>
      </c>
      <c r="B729" s="51" t="str">
        <f t="shared" si="132"/>
        <v>TB23NT_D2+2</v>
      </c>
      <c r="C729" s="51" t="str">
        <f t="shared" si="133"/>
        <v>TB23NT_D2+3</v>
      </c>
      <c r="D729" s="51" t="str">
        <f t="shared" si="134"/>
        <v>TB23NT_D2+4</v>
      </c>
      <c r="F729" s="110" t="s">
        <v>168</v>
      </c>
      <c r="G729" s="53"/>
      <c r="H729" s="53" t="s">
        <v>2483</v>
      </c>
      <c r="I729" s="54" t="s">
        <v>2484</v>
      </c>
      <c r="J729" s="54" t="s">
        <v>2482</v>
      </c>
      <c r="K729" s="54"/>
      <c r="L729" s="54" t="s">
        <v>2485</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48">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10" t="s">
        <v>168</v>
      </c>
      <c r="AY729" s="63"/>
      <c r="AZ729" s="64">
        <v>180</v>
      </c>
    </row>
    <row r="730" spans="1:52" s="110" customFormat="1" ht="50.1" customHeight="1" x14ac:dyDescent="0.25">
      <c r="A730" s="51" t="str">
        <f t="shared" si="131"/>
        <v>TB24NT+1</v>
      </c>
      <c r="B730" s="51" t="str">
        <f t="shared" si="132"/>
        <v>TB24NT+2</v>
      </c>
      <c r="C730" s="51" t="str">
        <f t="shared" si="133"/>
        <v>TB24NT+3</v>
      </c>
      <c r="D730" s="51" t="str">
        <f t="shared" si="134"/>
        <v>TB24NT+4</v>
      </c>
      <c r="F730" s="110" t="s">
        <v>168</v>
      </c>
      <c r="G730" s="53">
        <v>24</v>
      </c>
      <c r="H730" s="53" t="s">
        <v>2486</v>
      </c>
      <c r="I730" s="54" t="s">
        <v>2487</v>
      </c>
      <c r="J730" s="54" t="s">
        <v>2488</v>
      </c>
      <c r="K730" s="54"/>
      <c r="L730" s="54" t="s">
        <v>2489</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48">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10" t="s">
        <v>168</v>
      </c>
      <c r="AY730" s="63"/>
      <c r="AZ730" s="64">
        <v>210</v>
      </c>
    </row>
    <row r="731" spans="1:52" s="110" customFormat="1" ht="50.1" customHeight="1" x14ac:dyDescent="0.25">
      <c r="A731" s="51" t="str">
        <f t="shared" si="131"/>
        <v>TB25NT1+1</v>
      </c>
      <c r="B731" s="51" t="str">
        <f t="shared" si="132"/>
        <v>TB25NT1+2</v>
      </c>
      <c r="C731" s="51" t="str">
        <f t="shared" si="133"/>
        <v>TB25NT1+3</v>
      </c>
      <c r="D731" s="51" t="str">
        <f t="shared" si="134"/>
        <v>TB25NT1+4</v>
      </c>
      <c r="F731" s="110" t="s">
        <v>168</v>
      </c>
      <c r="G731" s="53">
        <v>25</v>
      </c>
      <c r="H731" s="53" t="s">
        <v>2490</v>
      </c>
      <c r="I731" s="54" t="s">
        <v>2491</v>
      </c>
      <c r="J731" s="54" t="s">
        <v>2489</v>
      </c>
      <c r="K731" s="54"/>
      <c r="L731" s="54" t="s">
        <v>2492</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48"/>
      <c r="AM731" s="60"/>
      <c r="AN731" s="60"/>
      <c r="AO731" s="57">
        <f t="shared" si="130"/>
        <v>0</v>
      </c>
      <c r="AP731" s="57">
        <f t="shared" si="130"/>
        <v>0</v>
      </c>
      <c r="AQ731" s="57">
        <f t="shared" si="130"/>
        <v>0</v>
      </c>
      <c r="AR731" s="57">
        <f t="shared" si="129"/>
        <v>0</v>
      </c>
      <c r="AS731" s="57"/>
      <c r="AT731" s="57"/>
      <c r="AU731" s="57"/>
      <c r="AV731" s="57"/>
      <c r="AW731" s="62"/>
      <c r="AX731" s="110" t="s">
        <v>168</v>
      </c>
      <c r="AY731" s="63"/>
      <c r="AZ731" s="64">
        <v>540</v>
      </c>
    </row>
    <row r="732" spans="1:52" s="110" customFormat="1" ht="47.25" x14ac:dyDescent="0.25">
      <c r="A732" s="51" t="str">
        <f t="shared" si="131"/>
        <v>TB25NT1_D1+1</v>
      </c>
      <c r="B732" s="51" t="str">
        <f t="shared" si="132"/>
        <v>TB25NT1_D1+2</v>
      </c>
      <c r="C732" s="51" t="str">
        <f t="shared" si="133"/>
        <v>TB25NT1_D1+3</v>
      </c>
      <c r="D732" s="51" t="str">
        <f t="shared" si="134"/>
        <v>TB25NT1_D1+4</v>
      </c>
      <c r="F732" s="110" t="s">
        <v>168</v>
      </c>
      <c r="G732" s="53"/>
      <c r="H732" s="53" t="s">
        <v>2493</v>
      </c>
      <c r="I732" s="54" t="s">
        <v>2494</v>
      </c>
      <c r="J732" s="54" t="s">
        <v>2492</v>
      </c>
      <c r="K732" s="54"/>
      <c r="L732" s="54" t="s">
        <v>2495</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48">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10" t="s">
        <v>168</v>
      </c>
      <c r="AY732" s="63"/>
      <c r="AZ732" s="64"/>
    </row>
    <row r="733" spans="1:52" s="110" customFormat="1" ht="50.1" customHeight="1" x14ac:dyDescent="0.25">
      <c r="A733" s="51" t="str">
        <f t="shared" si="131"/>
        <v>TB25NT1_D2+1</v>
      </c>
      <c r="B733" s="51" t="str">
        <f t="shared" si="132"/>
        <v>TB25NT1_D2+2</v>
      </c>
      <c r="C733" s="51" t="str">
        <f t="shared" si="133"/>
        <v>TB25NT1_D2+3</v>
      </c>
      <c r="D733" s="51" t="str">
        <f t="shared" si="134"/>
        <v>TB25NT1_D2+4</v>
      </c>
      <c r="F733" s="110" t="s">
        <v>168</v>
      </c>
      <c r="G733" s="53"/>
      <c r="H733" s="53" t="s">
        <v>2496</v>
      </c>
      <c r="I733" s="54" t="s">
        <v>2497</v>
      </c>
      <c r="J733" s="54" t="s">
        <v>2495</v>
      </c>
      <c r="K733" s="54"/>
      <c r="L733" s="54" t="s">
        <v>2479</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48">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10" t="s">
        <v>168</v>
      </c>
      <c r="AY733" s="63"/>
      <c r="AZ733" s="64">
        <v>540</v>
      </c>
    </row>
    <row r="734" spans="1:52" s="110" customFormat="1" ht="47.25" x14ac:dyDescent="0.25">
      <c r="A734" s="51" t="str">
        <f t="shared" si="131"/>
        <v>TB25NT1_D3+1</v>
      </c>
      <c r="B734" s="51" t="str">
        <f t="shared" si="132"/>
        <v>TB25NT1_D3+2</v>
      </c>
      <c r="C734" s="51" t="str">
        <f t="shared" si="133"/>
        <v>TB25NT1_D3+3</v>
      </c>
      <c r="D734" s="51" t="str">
        <f t="shared" si="134"/>
        <v>TB25NT1_D3+4</v>
      </c>
      <c r="F734" s="110" t="s">
        <v>168</v>
      </c>
      <c r="G734" s="53"/>
      <c r="H734" s="53" t="s">
        <v>2498</v>
      </c>
      <c r="I734" s="54" t="s">
        <v>2499</v>
      </c>
      <c r="J734" s="54" t="s">
        <v>2500</v>
      </c>
      <c r="K734" s="54"/>
      <c r="L734" s="54" t="s">
        <v>2501</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48">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10" t="s">
        <v>168</v>
      </c>
      <c r="AY734" s="63"/>
      <c r="AZ734" s="64">
        <v>420</v>
      </c>
    </row>
    <row r="735" spans="1:52" s="110" customFormat="1" ht="47.25" x14ac:dyDescent="0.25">
      <c r="A735" s="51" t="str">
        <f t="shared" si="131"/>
        <v>TB25NT1_D4+1</v>
      </c>
      <c r="B735" s="51" t="str">
        <f t="shared" si="132"/>
        <v>TB25NT1_D4+2</v>
      </c>
      <c r="C735" s="51" t="str">
        <f t="shared" si="133"/>
        <v>TB25NT1_D4+3</v>
      </c>
      <c r="D735" s="51" t="str">
        <f t="shared" si="134"/>
        <v>TB25NT1_D4+4</v>
      </c>
      <c r="F735" s="110" t="s">
        <v>168</v>
      </c>
      <c r="G735" s="53"/>
      <c r="H735" s="53" t="s">
        <v>2502</v>
      </c>
      <c r="I735" s="54" t="s">
        <v>2503</v>
      </c>
      <c r="J735" s="54" t="s">
        <v>2500</v>
      </c>
      <c r="K735" s="54"/>
      <c r="L735" s="54" t="s">
        <v>2504</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48">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10" t="s">
        <v>168</v>
      </c>
      <c r="AY735" s="63"/>
      <c r="AZ735" s="64">
        <v>540</v>
      </c>
    </row>
    <row r="736" spans="1:52" s="110" customFormat="1" ht="47.25" x14ac:dyDescent="0.25">
      <c r="A736" s="51" t="str">
        <f t="shared" si="131"/>
        <v>TB25NT1_D5+1</v>
      </c>
      <c r="B736" s="51" t="str">
        <f t="shared" si="132"/>
        <v>TB25NT1_D5+2</v>
      </c>
      <c r="C736" s="51" t="str">
        <f t="shared" si="133"/>
        <v>TB25NT1_D5+3</v>
      </c>
      <c r="D736" s="51" t="str">
        <f t="shared" si="134"/>
        <v>TB25NT1_D5+4</v>
      </c>
      <c r="F736" s="110" t="s">
        <v>168</v>
      </c>
      <c r="G736" s="53"/>
      <c r="H736" s="53" t="s">
        <v>2505</v>
      </c>
      <c r="I736" s="54" t="s">
        <v>2506</v>
      </c>
      <c r="J736" s="54" t="s">
        <v>2500</v>
      </c>
      <c r="K736" s="54"/>
      <c r="L736" s="54" t="s">
        <v>2507</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48">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10" t="s">
        <v>168</v>
      </c>
      <c r="AY736" s="63"/>
      <c r="AZ736" s="64">
        <v>540</v>
      </c>
    </row>
    <row r="737" spans="1:52" s="110" customFormat="1" ht="39.950000000000003" customHeight="1" x14ac:dyDescent="0.25">
      <c r="A737" s="51" t="str">
        <f t="shared" si="131"/>
        <v>TB25NT1_D6+1</v>
      </c>
      <c r="B737" s="51" t="str">
        <f t="shared" si="132"/>
        <v>TB25NT1_D6+2</v>
      </c>
      <c r="C737" s="51" t="str">
        <f t="shared" si="133"/>
        <v>TB25NT1_D6+3</v>
      </c>
      <c r="D737" s="51" t="str">
        <f t="shared" si="134"/>
        <v>TB25NT1_D6+4</v>
      </c>
      <c r="F737" s="110" t="s">
        <v>168</v>
      </c>
      <c r="G737" s="53"/>
      <c r="H737" s="53" t="s">
        <v>2508</v>
      </c>
      <c r="I737" s="54" t="s">
        <v>2509</v>
      </c>
      <c r="J737" s="54" t="s">
        <v>2500</v>
      </c>
      <c r="K737" s="54"/>
      <c r="L737" s="54" t="s">
        <v>2510</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48">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10" t="s">
        <v>168</v>
      </c>
      <c r="AY737" s="63"/>
      <c r="AZ737" s="64">
        <v>540</v>
      </c>
    </row>
    <row r="738" spans="1:52" s="110" customFormat="1" ht="39.950000000000003" customHeight="1" x14ac:dyDescent="0.25">
      <c r="A738" s="51" t="str">
        <f t="shared" si="131"/>
        <v>TB26NT+1</v>
      </c>
      <c r="B738" s="51" t="str">
        <f t="shared" si="132"/>
        <v>TB26NT+2</v>
      </c>
      <c r="C738" s="51" t="str">
        <f t="shared" si="133"/>
        <v>TB26NT+3</v>
      </c>
      <c r="D738" s="51" t="str">
        <f t="shared" si="134"/>
        <v>TB26NT+4</v>
      </c>
      <c r="F738" s="110" t="s">
        <v>168</v>
      </c>
      <c r="G738" s="53">
        <v>26</v>
      </c>
      <c r="H738" s="53" t="s">
        <v>2511</v>
      </c>
      <c r="I738" s="54" t="s">
        <v>2512</v>
      </c>
      <c r="J738" s="54" t="s">
        <v>144</v>
      </c>
      <c r="K738" s="54"/>
      <c r="L738" s="54" t="s">
        <v>2513</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48">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10" t="s">
        <v>168</v>
      </c>
      <c r="AY738" s="63"/>
      <c r="AZ738" s="64">
        <v>210</v>
      </c>
    </row>
    <row r="739" spans="1:52" s="110" customFormat="1" ht="39.950000000000003" customHeight="1" x14ac:dyDescent="0.25">
      <c r="A739" s="51" t="str">
        <f t="shared" si="131"/>
        <v>TB27NT+1</v>
      </c>
      <c r="B739" s="51" t="str">
        <f t="shared" si="132"/>
        <v>TB27NT+2</v>
      </c>
      <c r="C739" s="51" t="str">
        <f t="shared" si="133"/>
        <v>TB27NT+3</v>
      </c>
      <c r="D739" s="51" t="str">
        <f t="shared" si="134"/>
        <v>TB27NT+4</v>
      </c>
      <c r="F739" s="110" t="s">
        <v>168</v>
      </c>
      <c r="G739" s="53">
        <v>27</v>
      </c>
      <c r="H739" s="53" t="s">
        <v>2514</v>
      </c>
      <c r="I739" s="54" t="s">
        <v>2515</v>
      </c>
      <c r="J739" s="54" t="s">
        <v>144</v>
      </c>
      <c r="K739" s="54"/>
      <c r="L739" s="54" t="s">
        <v>2516</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48">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10" t="s">
        <v>168</v>
      </c>
      <c r="AY739" s="63"/>
      <c r="AZ739" s="64">
        <v>210</v>
      </c>
    </row>
    <row r="740" spans="1:52" s="110" customFormat="1" ht="39.950000000000003" customHeight="1" x14ac:dyDescent="0.25">
      <c r="A740" s="51" t="str">
        <f t="shared" si="131"/>
        <v>TB28NT+1</v>
      </c>
      <c r="B740" s="51" t="str">
        <f t="shared" si="132"/>
        <v>TB28NT+2</v>
      </c>
      <c r="C740" s="51" t="str">
        <f t="shared" si="133"/>
        <v>TB28NT+3</v>
      </c>
      <c r="D740" s="51" t="str">
        <f t="shared" si="134"/>
        <v>TB28NT+4</v>
      </c>
      <c r="F740" s="110" t="s">
        <v>168</v>
      </c>
      <c r="G740" s="53">
        <v>28</v>
      </c>
      <c r="H740" s="53" t="s">
        <v>2517</v>
      </c>
      <c r="I740" s="54" t="s">
        <v>2518</v>
      </c>
      <c r="J740" s="54" t="s">
        <v>144</v>
      </c>
      <c r="K740" s="54"/>
      <c r="L740" s="54" t="s">
        <v>2519</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48">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10" t="s">
        <v>168</v>
      </c>
      <c r="AY740" s="63"/>
      <c r="AZ740" s="64">
        <v>210</v>
      </c>
    </row>
    <row r="741" spans="1:52" s="110" customFormat="1" ht="61.5" customHeight="1" x14ac:dyDescent="0.25">
      <c r="A741" s="51" t="str">
        <f t="shared" si="131"/>
        <v>TB29NT2+1</v>
      </c>
      <c r="B741" s="51" t="str">
        <f t="shared" si="132"/>
        <v>TB29NT2+2</v>
      </c>
      <c r="C741" s="51" t="str">
        <f t="shared" si="133"/>
        <v>TB29NT2+3</v>
      </c>
      <c r="D741" s="51" t="str">
        <f t="shared" si="134"/>
        <v>TB29NT2+4</v>
      </c>
      <c r="F741" s="110" t="s">
        <v>168</v>
      </c>
      <c r="G741" s="53">
        <v>29</v>
      </c>
      <c r="H741" s="53" t="s">
        <v>2520</v>
      </c>
      <c r="I741" s="54" t="s">
        <v>2521</v>
      </c>
      <c r="J741" s="54" t="s">
        <v>2519</v>
      </c>
      <c r="K741" s="54"/>
      <c r="L741" s="54" t="s">
        <v>2516</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48">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10" t="s">
        <v>168</v>
      </c>
      <c r="AY741" s="63"/>
      <c r="AZ741" s="64"/>
    </row>
    <row r="742" spans="1:52" s="110" customFormat="1" ht="39.950000000000003" customHeight="1" x14ac:dyDescent="0.25">
      <c r="A742" s="51" t="str">
        <f t="shared" si="131"/>
        <v>TB30NT+1</v>
      </c>
      <c r="B742" s="51" t="str">
        <f t="shared" si="132"/>
        <v>TB30NT+2</v>
      </c>
      <c r="C742" s="51" t="str">
        <f t="shared" si="133"/>
        <v>TB30NT+3</v>
      </c>
      <c r="D742" s="51" t="str">
        <f t="shared" si="134"/>
        <v>TB30NT+4</v>
      </c>
      <c r="F742" s="110" t="s">
        <v>168</v>
      </c>
      <c r="G742" s="53">
        <v>30</v>
      </c>
      <c r="H742" s="53" t="s">
        <v>2522</v>
      </c>
      <c r="I742" s="54" t="s">
        <v>2523</v>
      </c>
      <c r="J742" s="54" t="s">
        <v>144</v>
      </c>
      <c r="K742" s="54"/>
      <c r="L742" s="54" t="s">
        <v>2340</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48">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10" t="s">
        <v>168</v>
      </c>
      <c r="AY742" s="63"/>
      <c r="AZ742" s="64">
        <v>420</v>
      </c>
    </row>
    <row r="743" spans="1:52" s="110" customFormat="1" ht="39.950000000000003" customHeight="1" x14ac:dyDescent="0.25">
      <c r="A743" s="51" t="str">
        <f t="shared" si="131"/>
        <v>TB31NT+1</v>
      </c>
      <c r="B743" s="51" t="str">
        <f t="shared" si="132"/>
        <v>TB31NT+2</v>
      </c>
      <c r="C743" s="51" t="str">
        <f t="shared" si="133"/>
        <v>TB31NT+3</v>
      </c>
      <c r="D743" s="51" t="str">
        <f t="shared" si="134"/>
        <v>TB31NT+4</v>
      </c>
      <c r="F743" s="110" t="s">
        <v>168</v>
      </c>
      <c r="G743" s="53">
        <v>31</v>
      </c>
      <c r="H743" s="53" t="s">
        <v>2524</v>
      </c>
      <c r="I743" s="54" t="s">
        <v>2525</v>
      </c>
      <c r="J743" s="54" t="s">
        <v>2526</v>
      </c>
      <c r="K743" s="54"/>
      <c r="L743" s="54" t="s">
        <v>2527</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48"/>
      <c r="AM743" s="60"/>
      <c r="AN743" s="60"/>
      <c r="AO743" s="57">
        <f t="shared" si="130"/>
        <v>0</v>
      </c>
      <c r="AP743" s="57">
        <f t="shared" si="130"/>
        <v>0</v>
      </c>
      <c r="AQ743" s="57">
        <f t="shared" si="130"/>
        <v>0</v>
      </c>
      <c r="AR743" s="57">
        <f t="shared" si="129"/>
        <v>0</v>
      </c>
      <c r="AS743" s="57"/>
      <c r="AT743" s="57"/>
      <c r="AU743" s="57"/>
      <c r="AV743" s="57"/>
      <c r="AW743" s="62"/>
      <c r="AX743" s="110" t="s">
        <v>168</v>
      </c>
      <c r="AY743" s="63"/>
      <c r="AZ743" s="64">
        <v>360</v>
      </c>
    </row>
    <row r="744" spans="1:52" s="110" customFormat="1" ht="39.950000000000003" customHeight="1" x14ac:dyDescent="0.25">
      <c r="A744" s="51" t="str">
        <f t="shared" si="131"/>
        <v>TB31NT_D1+1</v>
      </c>
      <c r="B744" s="51" t="str">
        <f t="shared" si="132"/>
        <v>TB31NT_D1+2</v>
      </c>
      <c r="C744" s="51" t="str">
        <f t="shared" si="133"/>
        <v>TB31NT_D1+3</v>
      </c>
      <c r="D744" s="51" t="str">
        <f t="shared" si="134"/>
        <v>TB31NT_D1+4</v>
      </c>
      <c r="F744" s="110" t="s">
        <v>168</v>
      </c>
      <c r="G744" s="53"/>
      <c r="H744" s="53" t="s">
        <v>2528</v>
      </c>
      <c r="I744" s="54" t="s">
        <v>2529</v>
      </c>
      <c r="J744" s="54" t="s">
        <v>2530</v>
      </c>
      <c r="K744" s="54"/>
      <c r="L744" s="54" t="s">
        <v>2531</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48">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10" t="s">
        <v>168</v>
      </c>
      <c r="AY744" s="63"/>
      <c r="AZ744" s="64">
        <v>1020</v>
      </c>
    </row>
    <row r="745" spans="1:52" s="110" customFormat="1" ht="39.950000000000003" customHeight="1" x14ac:dyDescent="0.25">
      <c r="A745" s="51" t="str">
        <f t="shared" si="131"/>
        <v>TB31NT_D2+1</v>
      </c>
      <c r="B745" s="51" t="str">
        <f t="shared" si="132"/>
        <v>TB31NT_D2+2</v>
      </c>
      <c r="C745" s="51" t="str">
        <f t="shared" si="133"/>
        <v>TB31NT_D2+3</v>
      </c>
      <c r="D745" s="51" t="str">
        <f t="shared" si="134"/>
        <v>TB31NT_D2+4</v>
      </c>
      <c r="F745" s="110" t="s">
        <v>168</v>
      </c>
      <c r="G745" s="53"/>
      <c r="H745" s="53" t="s">
        <v>2532</v>
      </c>
      <c r="I745" s="54" t="s">
        <v>2533</v>
      </c>
      <c r="J745" s="54" t="s">
        <v>2534</v>
      </c>
      <c r="K745" s="54"/>
      <c r="L745" s="54" t="s">
        <v>426</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48">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10" t="s">
        <v>168</v>
      </c>
      <c r="AY745" s="63"/>
      <c r="AZ745" s="64"/>
    </row>
    <row r="746" spans="1:52" s="110" customFormat="1" ht="39.950000000000003" customHeight="1" x14ac:dyDescent="0.25">
      <c r="A746" s="51" t="str">
        <f t="shared" si="131"/>
        <v>TB32NT+1</v>
      </c>
      <c r="B746" s="51" t="str">
        <f t="shared" si="132"/>
        <v>TB32NT+2</v>
      </c>
      <c r="C746" s="51" t="str">
        <f t="shared" si="133"/>
        <v>TB32NT+3</v>
      </c>
      <c r="D746" s="51" t="str">
        <f t="shared" si="134"/>
        <v>TB32NT+4</v>
      </c>
      <c r="F746" s="110" t="s">
        <v>168</v>
      </c>
      <c r="G746" s="53">
        <v>32</v>
      </c>
      <c r="H746" s="53" t="s">
        <v>2535</v>
      </c>
      <c r="I746" s="54" t="s">
        <v>2536</v>
      </c>
      <c r="J746" s="54" t="s">
        <v>2537</v>
      </c>
      <c r="K746" s="54"/>
      <c r="L746" s="54" t="s">
        <v>2538</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48">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10" t="s">
        <v>168</v>
      </c>
      <c r="AY746" s="63"/>
      <c r="AZ746" s="64">
        <v>840</v>
      </c>
    </row>
    <row r="747" spans="1:52" s="110" customFormat="1" ht="39.950000000000003" customHeight="1" x14ac:dyDescent="0.25">
      <c r="A747" s="51" t="str">
        <f t="shared" si="131"/>
        <v>TB33NT+1</v>
      </c>
      <c r="B747" s="51" t="str">
        <f t="shared" si="132"/>
        <v>TB33NT+2</v>
      </c>
      <c r="C747" s="51" t="str">
        <f t="shared" si="133"/>
        <v>TB33NT+3</v>
      </c>
      <c r="D747" s="51" t="str">
        <f t="shared" si="134"/>
        <v>TB33NT+4</v>
      </c>
      <c r="F747" s="110" t="s">
        <v>168</v>
      </c>
      <c r="G747" s="53">
        <v>33</v>
      </c>
      <c r="H747" s="53" t="s">
        <v>2539</v>
      </c>
      <c r="I747" s="54" t="s">
        <v>2540</v>
      </c>
      <c r="J747" s="54" t="s">
        <v>2500</v>
      </c>
      <c r="K747" s="54"/>
      <c r="L747" s="54" t="s">
        <v>426</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48">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10" t="s">
        <v>168</v>
      </c>
      <c r="AY747" s="63"/>
      <c r="AZ747" s="64">
        <v>450</v>
      </c>
    </row>
    <row r="748" spans="1:52" s="110" customFormat="1" ht="39.950000000000003" customHeight="1" x14ac:dyDescent="0.25">
      <c r="A748" s="51" t="str">
        <f t="shared" si="131"/>
        <v>TB34NT+1</v>
      </c>
      <c r="B748" s="51" t="str">
        <f t="shared" si="132"/>
        <v>TB34NT+2</v>
      </c>
      <c r="C748" s="51" t="str">
        <f t="shared" si="133"/>
        <v>TB34NT+3</v>
      </c>
      <c r="D748" s="51" t="str">
        <f t="shared" si="134"/>
        <v>TB34NT+4</v>
      </c>
      <c r="F748" s="110" t="s">
        <v>168</v>
      </c>
      <c r="G748" s="53">
        <v>34</v>
      </c>
      <c r="H748" s="53" t="s">
        <v>2541</v>
      </c>
      <c r="I748" s="54" t="s">
        <v>2542</v>
      </c>
      <c r="J748" s="54" t="s">
        <v>144</v>
      </c>
      <c r="K748" s="54"/>
      <c r="L748" s="54" t="s">
        <v>2543</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48">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10" t="s">
        <v>168</v>
      </c>
      <c r="AY748" s="63"/>
      <c r="AZ748" s="64">
        <v>600</v>
      </c>
    </row>
    <row r="749" spans="1:52" s="110" customFormat="1" ht="39.950000000000003" customHeight="1" x14ac:dyDescent="0.25">
      <c r="A749" s="51" t="str">
        <f t="shared" si="131"/>
        <v>TB35NT2+1</v>
      </c>
      <c r="B749" s="51" t="str">
        <f t="shared" si="132"/>
        <v>TB35NT2+2</v>
      </c>
      <c r="C749" s="51" t="str">
        <f t="shared" si="133"/>
        <v>TB35NT2+3</v>
      </c>
      <c r="D749" s="51" t="str">
        <f t="shared" si="134"/>
        <v>TB35NT2+4</v>
      </c>
      <c r="F749" s="110" t="s">
        <v>168</v>
      </c>
      <c r="G749" s="53">
        <v>35</v>
      </c>
      <c r="H749" s="53" t="s">
        <v>2544</v>
      </c>
      <c r="I749" s="54" t="s">
        <v>2545</v>
      </c>
      <c r="J749" s="54" t="s">
        <v>144</v>
      </c>
      <c r="K749" s="54"/>
      <c r="L749" s="54" t="s">
        <v>2546</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48">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10" t="s">
        <v>168</v>
      </c>
      <c r="AY749" s="63"/>
      <c r="AZ749" s="64">
        <v>840</v>
      </c>
    </row>
    <row r="750" spans="1:52" s="110" customFormat="1" ht="39.950000000000003" customHeight="1" x14ac:dyDescent="0.25">
      <c r="A750" s="51" t="str">
        <f t="shared" si="131"/>
        <v>TB36NT2+1</v>
      </c>
      <c r="B750" s="51" t="str">
        <f t="shared" si="132"/>
        <v>TB36NT2+2</v>
      </c>
      <c r="C750" s="51" t="str">
        <f t="shared" si="133"/>
        <v>TB36NT2+3</v>
      </c>
      <c r="D750" s="51" t="str">
        <f t="shared" si="134"/>
        <v>TB36NT2+4</v>
      </c>
      <c r="F750" s="110" t="s">
        <v>168</v>
      </c>
      <c r="G750" s="53">
        <v>36</v>
      </c>
      <c r="H750" s="53" t="s">
        <v>2547</v>
      </c>
      <c r="I750" s="54" t="s">
        <v>2548</v>
      </c>
      <c r="J750" s="54" t="s">
        <v>2549</v>
      </c>
      <c r="K750" s="54"/>
      <c r="L750" s="54" t="s">
        <v>2543</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48">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10" t="s">
        <v>168</v>
      </c>
      <c r="AY750" s="63"/>
      <c r="AZ750" s="64"/>
    </row>
    <row r="751" spans="1:52" s="110" customFormat="1" ht="39.950000000000003" customHeight="1" x14ac:dyDescent="0.25">
      <c r="A751" s="51" t="str">
        <f t="shared" si="131"/>
        <v>TB37NT2+1</v>
      </c>
      <c r="B751" s="51" t="str">
        <f t="shared" si="132"/>
        <v>TB37NT2+2</v>
      </c>
      <c r="C751" s="51" t="str">
        <f t="shared" si="133"/>
        <v>TB37NT2+3</v>
      </c>
      <c r="D751" s="51" t="str">
        <f t="shared" si="134"/>
        <v>TB37NT2+4</v>
      </c>
      <c r="F751" s="110" t="s">
        <v>168</v>
      </c>
      <c r="G751" s="53">
        <v>37</v>
      </c>
      <c r="H751" s="53" t="s">
        <v>2550</v>
      </c>
      <c r="I751" s="54" t="s">
        <v>2551</v>
      </c>
      <c r="J751" s="54" t="s">
        <v>2298</v>
      </c>
      <c r="K751" s="54"/>
      <c r="L751" s="54" t="s">
        <v>2552</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48">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10" t="s">
        <v>168</v>
      </c>
      <c r="AY751" s="63"/>
      <c r="AZ751" s="64">
        <v>720</v>
      </c>
    </row>
    <row r="752" spans="1:52" s="110" customFormat="1" ht="39.950000000000003" customHeight="1" x14ac:dyDescent="0.25">
      <c r="A752" s="51" t="str">
        <f t="shared" si="131"/>
        <v>TB38NT+1</v>
      </c>
      <c r="B752" s="51" t="str">
        <f t="shared" si="132"/>
        <v>TB38NT+2</v>
      </c>
      <c r="C752" s="51" t="str">
        <f t="shared" si="133"/>
        <v>TB38NT+3</v>
      </c>
      <c r="D752" s="51" t="str">
        <f t="shared" si="134"/>
        <v>TB38NT+4</v>
      </c>
      <c r="F752" s="110" t="s">
        <v>168</v>
      </c>
      <c r="G752" s="53">
        <v>38</v>
      </c>
      <c r="H752" s="53" t="s">
        <v>2553</v>
      </c>
      <c r="I752" s="54" t="s">
        <v>2554</v>
      </c>
      <c r="J752" s="54" t="s">
        <v>2555</v>
      </c>
      <c r="K752" s="54"/>
      <c r="L752" s="54" t="s">
        <v>2556</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48"/>
      <c r="AM752" s="60"/>
      <c r="AN752" s="60"/>
      <c r="AO752" s="57">
        <f t="shared" si="130"/>
        <v>0</v>
      </c>
      <c r="AP752" s="57">
        <f t="shared" si="130"/>
        <v>0</v>
      </c>
      <c r="AQ752" s="57">
        <f t="shared" si="130"/>
        <v>0</v>
      </c>
      <c r="AR752" s="57">
        <f t="shared" si="129"/>
        <v>0</v>
      </c>
      <c r="AS752" s="57"/>
      <c r="AT752" s="57"/>
      <c r="AU752" s="57"/>
      <c r="AV752" s="57"/>
      <c r="AW752" s="62"/>
      <c r="AX752" s="110" t="s">
        <v>168</v>
      </c>
      <c r="AY752" s="63"/>
      <c r="AZ752" s="64">
        <v>480</v>
      </c>
    </row>
    <row r="753" spans="1:52" s="110" customFormat="1" ht="39.950000000000003" customHeight="1" x14ac:dyDescent="0.25">
      <c r="A753" s="51" t="str">
        <f t="shared" si="131"/>
        <v>TB38NT_D1+1</v>
      </c>
      <c r="B753" s="51" t="str">
        <f t="shared" si="132"/>
        <v>TB38NT_D1+2</v>
      </c>
      <c r="C753" s="51" t="str">
        <f t="shared" si="133"/>
        <v>TB38NT_D1+3</v>
      </c>
      <c r="D753" s="51" t="str">
        <f t="shared" si="134"/>
        <v>TB38NT_D1+4</v>
      </c>
      <c r="F753" s="110" t="s">
        <v>168</v>
      </c>
      <c r="G753" s="53"/>
      <c r="H753" s="53" t="s">
        <v>2557</v>
      </c>
      <c r="I753" s="54" t="s">
        <v>2558</v>
      </c>
      <c r="J753" s="54" t="s">
        <v>2555</v>
      </c>
      <c r="K753" s="54"/>
      <c r="L753" s="54" t="s">
        <v>2340</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48">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10" t="s">
        <v>168</v>
      </c>
      <c r="AY753" s="63"/>
      <c r="AZ753" s="64">
        <v>360</v>
      </c>
    </row>
    <row r="754" spans="1:52" s="110" customFormat="1" ht="39.950000000000003" customHeight="1" x14ac:dyDescent="0.25">
      <c r="A754" s="51" t="str">
        <f t="shared" si="131"/>
        <v>TB38NT_D2+1</v>
      </c>
      <c r="B754" s="51" t="str">
        <f t="shared" si="132"/>
        <v>TB38NT_D2+2</v>
      </c>
      <c r="C754" s="51" t="str">
        <f t="shared" si="133"/>
        <v>TB38NT_D2+3</v>
      </c>
      <c r="D754" s="51" t="str">
        <f t="shared" si="134"/>
        <v>TB38NT_D2+4</v>
      </c>
      <c r="F754" s="110" t="s">
        <v>168</v>
      </c>
      <c r="G754" s="53"/>
      <c r="H754" s="53" t="s">
        <v>2559</v>
      </c>
      <c r="I754" s="54" t="s">
        <v>2560</v>
      </c>
      <c r="J754" s="54" t="s">
        <v>2561</v>
      </c>
      <c r="K754" s="54"/>
      <c r="L754" s="54" t="s">
        <v>2556</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48">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10" t="s">
        <v>168</v>
      </c>
      <c r="AY754" s="63"/>
      <c r="AZ754" s="64">
        <v>300</v>
      </c>
    </row>
    <row r="755" spans="1:52" s="110" customFormat="1" ht="39.950000000000003" customHeight="1" x14ac:dyDescent="0.25">
      <c r="A755" s="51" t="str">
        <f t="shared" si="131"/>
        <v>TB39NT+1</v>
      </c>
      <c r="B755" s="51" t="str">
        <f t="shared" si="132"/>
        <v>TB39NT+2</v>
      </c>
      <c r="C755" s="51" t="str">
        <f t="shared" si="133"/>
        <v>TB39NT+3</v>
      </c>
      <c r="D755" s="51" t="str">
        <f t="shared" si="134"/>
        <v>TB39NT+4</v>
      </c>
      <c r="F755" s="110" t="s">
        <v>168</v>
      </c>
      <c r="G755" s="53">
        <v>39</v>
      </c>
      <c r="H755" s="53" t="s">
        <v>2562</v>
      </c>
      <c r="I755" s="54" t="s">
        <v>2563</v>
      </c>
      <c r="J755" s="54" t="s">
        <v>144</v>
      </c>
      <c r="K755" s="54"/>
      <c r="L755" s="54" t="s">
        <v>2564</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48">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10" t="s">
        <v>168</v>
      </c>
      <c r="AY755" s="63"/>
      <c r="AZ755" s="64">
        <v>720</v>
      </c>
    </row>
    <row r="756" spans="1:52" s="110" customFormat="1" ht="51" customHeight="1" x14ac:dyDescent="0.25">
      <c r="A756" s="51" t="str">
        <f t="shared" si="131"/>
        <v>TB40NT+1</v>
      </c>
      <c r="B756" s="51" t="str">
        <f t="shared" si="132"/>
        <v>TB40NT+2</v>
      </c>
      <c r="C756" s="51" t="str">
        <f t="shared" si="133"/>
        <v>TB40NT+3</v>
      </c>
      <c r="D756" s="51" t="str">
        <f t="shared" si="134"/>
        <v>TB40NT+4</v>
      </c>
      <c r="F756" s="110" t="s">
        <v>168</v>
      </c>
      <c r="G756" s="53">
        <v>40</v>
      </c>
      <c r="H756" s="53" t="s">
        <v>2565</v>
      </c>
      <c r="I756" s="54" t="s">
        <v>2566</v>
      </c>
      <c r="J756" s="54" t="s">
        <v>144</v>
      </c>
      <c r="K756" s="54"/>
      <c r="L756" s="54" t="s">
        <v>2567</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48">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10" t="s">
        <v>168</v>
      </c>
      <c r="AY756" s="63"/>
      <c r="AZ756" s="64">
        <v>600</v>
      </c>
    </row>
    <row r="757" spans="1:52" s="110" customFormat="1" ht="47.25" x14ac:dyDescent="0.25">
      <c r="A757" s="51" t="str">
        <f t="shared" si="131"/>
        <v>TB41NT+1</v>
      </c>
      <c r="B757" s="51" t="str">
        <f t="shared" si="132"/>
        <v>TB41NT+2</v>
      </c>
      <c r="C757" s="51" t="str">
        <f t="shared" si="133"/>
        <v>TB41NT+3</v>
      </c>
      <c r="D757" s="51" t="str">
        <f t="shared" si="134"/>
        <v>TB41NT+4</v>
      </c>
      <c r="F757" s="110" t="s">
        <v>168</v>
      </c>
      <c r="G757" s="53">
        <v>41</v>
      </c>
      <c r="H757" s="53" t="s">
        <v>2568</v>
      </c>
      <c r="I757" s="54" t="s">
        <v>2569</v>
      </c>
      <c r="J757" s="54" t="s">
        <v>144</v>
      </c>
      <c r="K757" s="54"/>
      <c r="L757" s="54" t="s">
        <v>426</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48">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10" t="s">
        <v>168</v>
      </c>
      <c r="AY757" s="63"/>
      <c r="AZ757" s="64">
        <v>420</v>
      </c>
    </row>
    <row r="758" spans="1:52" s="110" customFormat="1" ht="39.950000000000003" customHeight="1" x14ac:dyDescent="0.25">
      <c r="A758" s="51" t="str">
        <f t="shared" si="131"/>
        <v>TB42NT1+1</v>
      </c>
      <c r="B758" s="51" t="str">
        <f t="shared" si="132"/>
        <v>TB42NT1+2</v>
      </c>
      <c r="C758" s="51" t="str">
        <f t="shared" si="133"/>
        <v>TB42NT1+3</v>
      </c>
      <c r="D758" s="51" t="str">
        <f t="shared" si="134"/>
        <v>TB42NT1+4</v>
      </c>
      <c r="F758" s="110" t="s">
        <v>168</v>
      </c>
      <c r="G758" s="53">
        <v>42</v>
      </c>
      <c r="H758" s="53" t="s">
        <v>2570</v>
      </c>
      <c r="I758" s="54" t="s">
        <v>2571</v>
      </c>
      <c r="J758" s="54" t="s">
        <v>144</v>
      </c>
      <c r="K758" s="54"/>
      <c r="L758" s="54" t="s">
        <v>2340</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48">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10" t="s">
        <v>168</v>
      </c>
      <c r="AY758" s="63"/>
      <c r="AZ758" s="64">
        <v>360</v>
      </c>
    </row>
    <row r="759" spans="1:52" s="110" customFormat="1" ht="39.950000000000003" customHeight="1" x14ac:dyDescent="0.25">
      <c r="A759" s="51" t="str">
        <f t="shared" si="131"/>
        <v>TB43NT+1</v>
      </c>
      <c r="B759" s="51" t="str">
        <f t="shared" si="132"/>
        <v>TB43NT+2</v>
      </c>
      <c r="C759" s="51" t="str">
        <f t="shared" si="133"/>
        <v>TB43NT+3</v>
      </c>
      <c r="D759" s="51" t="str">
        <f t="shared" si="134"/>
        <v>TB43NT+4</v>
      </c>
      <c r="F759" s="110" t="s">
        <v>168</v>
      </c>
      <c r="G759" s="53">
        <v>43</v>
      </c>
      <c r="H759" s="53" t="s">
        <v>2572</v>
      </c>
      <c r="I759" s="54" t="s">
        <v>2573</v>
      </c>
      <c r="J759" s="54" t="s">
        <v>1123</v>
      </c>
      <c r="K759" s="54"/>
      <c r="L759" s="54" t="s">
        <v>2574</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48"/>
      <c r="AM759" s="60"/>
      <c r="AN759" s="60"/>
      <c r="AO759" s="57">
        <f t="shared" si="130"/>
        <v>0</v>
      </c>
      <c r="AP759" s="57">
        <f t="shared" si="130"/>
        <v>0</v>
      </c>
      <c r="AQ759" s="57">
        <f t="shared" si="130"/>
        <v>0</v>
      </c>
      <c r="AR759" s="57">
        <f t="shared" si="129"/>
        <v>0</v>
      </c>
      <c r="AS759" s="57"/>
      <c r="AT759" s="57"/>
      <c r="AU759" s="57"/>
      <c r="AV759" s="57"/>
      <c r="AW759" s="62"/>
      <c r="AX759" s="110" t="s">
        <v>168</v>
      </c>
      <c r="AY759" s="63"/>
      <c r="AZ759" s="64">
        <v>480</v>
      </c>
    </row>
    <row r="760" spans="1:52" s="110" customFormat="1" ht="39.950000000000003" customHeight="1" x14ac:dyDescent="0.25">
      <c r="A760" s="51" t="str">
        <f t="shared" si="131"/>
        <v>TB43NT_D1+1</v>
      </c>
      <c r="B760" s="51" t="str">
        <f t="shared" si="132"/>
        <v>TB43NT_D1+2</v>
      </c>
      <c r="C760" s="51" t="str">
        <f t="shared" si="133"/>
        <v>TB43NT_D1+3</v>
      </c>
      <c r="D760" s="51" t="str">
        <f t="shared" si="134"/>
        <v>TB43NT_D1+4</v>
      </c>
      <c r="F760" s="110" t="s">
        <v>168</v>
      </c>
      <c r="G760" s="53"/>
      <c r="H760" s="53" t="s">
        <v>2575</v>
      </c>
      <c r="I760" s="54" t="s">
        <v>2473</v>
      </c>
      <c r="J760" s="54" t="s">
        <v>2574</v>
      </c>
      <c r="K760" s="54"/>
      <c r="L760" s="54" t="s">
        <v>426</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48">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10" t="s">
        <v>168</v>
      </c>
      <c r="AY760" s="63"/>
      <c r="AZ760" s="64">
        <v>480</v>
      </c>
    </row>
    <row r="761" spans="1:52" s="110" customFormat="1" ht="39.950000000000003" customHeight="1" x14ac:dyDescent="0.25">
      <c r="A761" s="51" t="str">
        <f t="shared" si="131"/>
        <v>TB43NT_D2+1</v>
      </c>
      <c r="B761" s="51" t="str">
        <f t="shared" si="132"/>
        <v>TB43NT_D2+2</v>
      </c>
      <c r="C761" s="51" t="str">
        <f t="shared" si="133"/>
        <v>TB43NT_D2+3</v>
      </c>
      <c r="D761" s="51" t="str">
        <f t="shared" si="134"/>
        <v>TB43NT_D2+4</v>
      </c>
      <c r="F761" s="110" t="s">
        <v>168</v>
      </c>
      <c r="G761" s="53"/>
      <c r="H761" s="53" t="s">
        <v>2576</v>
      </c>
      <c r="I761" s="54" t="s">
        <v>2577</v>
      </c>
      <c r="J761" s="54" t="s">
        <v>2578</v>
      </c>
      <c r="K761" s="54"/>
      <c r="L761" s="54" t="s">
        <v>2579</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48">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10" t="s">
        <v>168</v>
      </c>
      <c r="AY761" s="63"/>
      <c r="AZ761" s="64">
        <v>600</v>
      </c>
    </row>
    <row r="762" spans="1:52" s="110" customFormat="1" ht="39.950000000000003" customHeight="1" x14ac:dyDescent="0.25">
      <c r="A762" s="51" t="str">
        <f t="shared" si="131"/>
        <v>TB43NT_D3+1</v>
      </c>
      <c r="B762" s="51" t="str">
        <f t="shared" si="132"/>
        <v>TB43NT_D3+2</v>
      </c>
      <c r="C762" s="51" t="str">
        <f t="shared" si="133"/>
        <v>TB43NT_D3+3</v>
      </c>
      <c r="D762" s="51" t="str">
        <f t="shared" si="134"/>
        <v>TB43NT_D3+4</v>
      </c>
      <c r="F762" s="110" t="s">
        <v>168</v>
      </c>
      <c r="G762" s="53"/>
      <c r="H762" s="53" t="s">
        <v>2580</v>
      </c>
      <c r="I762" s="54" t="s">
        <v>2581</v>
      </c>
      <c r="J762" s="54" t="s">
        <v>2582</v>
      </c>
      <c r="K762" s="54"/>
      <c r="L762" s="54" t="s">
        <v>2583</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48">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10" t="s">
        <v>168</v>
      </c>
      <c r="AY762" s="63"/>
      <c r="AZ762" s="64">
        <v>660</v>
      </c>
    </row>
    <row r="763" spans="1:52" s="110" customFormat="1" ht="39.950000000000003" customHeight="1" x14ac:dyDescent="0.25">
      <c r="A763" s="51" t="str">
        <f t="shared" si="131"/>
        <v>TB44NT2+1</v>
      </c>
      <c r="B763" s="51" t="str">
        <f t="shared" si="132"/>
        <v>TB44NT2+2</v>
      </c>
      <c r="C763" s="51" t="str">
        <f t="shared" si="133"/>
        <v>TB44NT2+3</v>
      </c>
      <c r="D763" s="51" t="str">
        <f t="shared" si="134"/>
        <v>TB44NT2+4</v>
      </c>
      <c r="F763" s="110" t="s">
        <v>168</v>
      </c>
      <c r="G763" s="53">
        <v>44</v>
      </c>
      <c r="H763" s="53" t="s">
        <v>2584</v>
      </c>
      <c r="I763" s="54" t="s">
        <v>2585</v>
      </c>
      <c r="J763" s="54" t="s">
        <v>2586</v>
      </c>
      <c r="K763" s="54"/>
      <c r="L763" s="54" t="s">
        <v>2587</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48">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10" t="s">
        <v>168</v>
      </c>
      <c r="AY763" s="63"/>
      <c r="AZ763" s="64">
        <v>480</v>
      </c>
    </row>
    <row r="764" spans="1:52" s="110" customFormat="1" ht="66.75" customHeight="1" x14ac:dyDescent="0.25">
      <c r="A764" s="51" t="str">
        <f t="shared" si="131"/>
        <v>TB45NT+1</v>
      </c>
      <c r="B764" s="51" t="str">
        <f t="shared" si="132"/>
        <v>TB45NT+2</v>
      </c>
      <c r="C764" s="51" t="str">
        <f t="shared" si="133"/>
        <v>TB45NT+3</v>
      </c>
      <c r="D764" s="51" t="str">
        <f t="shared" si="134"/>
        <v>TB45NT+4</v>
      </c>
      <c r="F764" s="110" t="s">
        <v>168</v>
      </c>
      <c r="G764" s="53">
        <v>45</v>
      </c>
      <c r="H764" s="53" t="s">
        <v>2588</v>
      </c>
      <c r="I764" s="54" t="s">
        <v>2589</v>
      </c>
      <c r="J764" s="54" t="s">
        <v>2500</v>
      </c>
      <c r="K764" s="54"/>
      <c r="L764" s="54" t="s">
        <v>2590</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48">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10" t="s">
        <v>168</v>
      </c>
      <c r="AY764" s="63"/>
      <c r="AZ764" s="64">
        <v>480</v>
      </c>
    </row>
    <row r="765" spans="1:52" s="110" customFormat="1" ht="39.950000000000003" customHeight="1" x14ac:dyDescent="0.25">
      <c r="A765" s="51" t="str">
        <f t="shared" si="131"/>
        <v>TB46NT+1</v>
      </c>
      <c r="B765" s="51" t="str">
        <f t="shared" si="132"/>
        <v>TB46NT+2</v>
      </c>
      <c r="C765" s="51" t="str">
        <f t="shared" si="133"/>
        <v>TB46NT+3</v>
      </c>
      <c r="D765" s="51" t="str">
        <f t="shared" si="134"/>
        <v>TB46NT+4</v>
      </c>
      <c r="F765" s="110" t="s">
        <v>168</v>
      </c>
      <c r="G765" s="53">
        <v>46</v>
      </c>
      <c r="H765" s="53" t="s">
        <v>2591</v>
      </c>
      <c r="I765" s="54" t="s">
        <v>2592</v>
      </c>
      <c r="J765" s="54" t="s">
        <v>2500</v>
      </c>
      <c r="K765" s="54"/>
      <c r="L765" s="54" t="s">
        <v>2593</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48">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10" t="s">
        <v>168</v>
      </c>
      <c r="AY765" s="63"/>
      <c r="AZ765" s="64">
        <v>510</v>
      </c>
    </row>
    <row r="766" spans="1:52" s="110" customFormat="1" ht="39.950000000000003" customHeight="1" x14ac:dyDescent="0.25">
      <c r="A766" s="51" t="str">
        <f t="shared" si="131"/>
        <v>TB47NT+1</v>
      </c>
      <c r="B766" s="51" t="str">
        <f t="shared" si="132"/>
        <v>TB47NT+2</v>
      </c>
      <c r="C766" s="51" t="str">
        <f t="shared" si="133"/>
        <v>TB47NT+3</v>
      </c>
      <c r="D766" s="51" t="str">
        <f t="shared" si="134"/>
        <v>TB47NT+4</v>
      </c>
      <c r="F766" s="110" t="s">
        <v>168</v>
      </c>
      <c r="G766" s="53">
        <v>47</v>
      </c>
      <c r="H766" s="53" t="s">
        <v>2594</v>
      </c>
      <c r="I766" s="54" t="s">
        <v>2595</v>
      </c>
      <c r="J766" s="54" t="s">
        <v>2500</v>
      </c>
      <c r="K766" s="54"/>
      <c r="L766" s="54" t="s">
        <v>2500</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48">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10" t="s">
        <v>168</v>
      </c>
      <c r="AY766" s="63"/>
      <c r="AZ766" s="64">
        <v>540</v>
      </c>
    </row>
    <row r="767" spans="1:52" s="110" customFormat="1" ht="65.25" customHeight="1" x14ac:dyDescent="0.25">
      <c r="A767" s="51" t="str">
        <f t="shared" si="131"/>
        <v>TB48NT+1</v>
      </c>
      <c r="B767" s="51" t="str">
        <f t="shared" si="132"/>
        <v>TB48NT+2</v>
      </c>
      <c r="C767" s="51" t="str">
        <f t="shared" si="133"/>
        <v>TB48NT+3</v>
      </c>
      <c r="D767" s="51" t="str">
        <f t="shared" si="134"/>
        <v>TB48NT+4</v>
      </c>
      <c r="F767" s="110" t="s">
        <v>168</v>
      </c>
      <c r="G767" s="53">
        <v>48</v>
      </c>
      <c r="H767" s="53" t="s">
        <v>2596</v>
      </c>
      <c r="I767" s="54" t="s">
        <v>2597</v>
      </c>
      <c r="J767" s="54" t="s">
        <v>2500</v>
      </c>
      <c r="K767" s="54"/>
      <c r="L767" s="54" t="s">
        <v>2598</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48">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10" t="s">
        <v>168</v>
      </c>
      <c r="AY767" s="63"/>
      <c r="AZ767" s="64"/>
    </row>
    <row r="768" spans="1:52" s="110" customFormat="1" ht="39.950000000000003" customHeight="1" x14ac:dyDescent="0.25">
      <c r="A768" s="51" t="str">
        <f t="shared" si="131"/>
        <v>TB49NT+1</v>
      </c>
      <c r="B768" s="51" t="str">
        <f t="shared" si="132"/>
        <v>TB49NT+2</v>
      </c>
      <c r="C768" s="51" t="str">
        <f t="shared" si="133"/>
        <v>TB49NT+3</v>
      </c>
      <c r="D768" s="51" t="str">
        <f t="shared" si="134"/>
        <v>TB49NT+4</v>
      </c>
      <c r="F768" s="110" t="s">
        <v>168</v>
      </c>
      <c r="G768" s="53">
        <v>49</v>
      </c>
      <c r="H768" s="53" t="s">
        <v>2599</v>
      </c>
      <c r="I768" s="54" t="s">
        <v>2600</v>
      </c>
      <c r="J768" s="54" t="s">
        <v>2292</v>
      </c>
      <c r="K768" s="54"/>
      <c r="L768" s="54" t="s">
        <v>2601</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48">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10" t="s">
        <v>168</v>
      </c>
      <c r="AY768" s="63"/>
      <c r="AZ768" s="64">
        <v>240</v>
      </c>
    </row>
    <row r="769" spans="1:52" s="110" customFormat="1" ht="47.25" x14ac:dyDescent="0.25">
      <c r="A769" s="51" t="str">
        <f t="shared" si="131"/>
        <v>TB50NT+1</v>
      </c>
      <c r="B769" s="51" t="str">
        <f t="shared" si="132"/>
        <v>TB50NT+2</v>
      </c>
      <c r="C769" s="51" t="str">
        <f t="shared" si="133"/>
        <v>TB50NT+3</v>
      </c>
      <c r="D769" s="51" t="str">
        <f t="shared" si="134"/>
        <v>TB50NT+4</v>
      </c>
      <c r="F769" s="110" t="s">
        <v>168</v>
      </c>
      <c r="G769" s="53">
        <v>50</v>
      </c>
      <c r="H769" s="53" t="s">
        <v>2602</v>
      </c>
      <c r="I769" s="54" t="s">
        <v>2603</v>
      </c>
      <c r="J769" s="54" t="s">
        <v>2586</v>
      </c>
      <c r="K769" s="54"/>
      <c r="L769" s="54" t="s">
        <v>2567</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48">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10" t="s">
        <v>168</v>
      </c>
      <c r="AY769" s="63"/>
      <c r="AZ769" s="64">
        <v>210</v>
      </c>
    </row>
    <row r="770" spans="1:52" s="110" customFormat="1" ht="39.950000000000003" customHeight="1" x14ac:dyDescent="0.25">
      <c r="A770" s="51" t="str">
        <f t="shared" si="131"/>
        <v>TB51NT+1</v>
      </c>
      <c r="B770" s="51" t="str">
        <f t="shared" si="132"/>
        <v>TB51NT+2</v>
      </c>
      <c r="C770" s="51" t="str">
        <f t="shared" si="133"/>
        <v>TB51NT+3</v>
      </c>
      <c r="D770" s="51" t="str">
        <f t="shared" si="134"/>
        <v>TB51NT+4</v>
      </c>
      <c r="F770" s="110" t="s">
        <v>168</v>
      </c>
      <c r="G770" s="53">
        <v>51</v>
      </c>
      <c r="H770" s="53" t="s">
        <v>2604</v>
      </c>
      <c r="I770" s="54" t="s">
        <v>2605</v>
      </c>
      <c r="J770" s="54" t="s">
        <v>2606</v>
      </c>
      <c r="K770" s="54"/>
      <c r="L770" s="54" t="s">
        <v>2567</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48">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10" t="s">
        <v>168</v>
      </c>
      <c r="AY770" s="63"/>
      <c r="AZ770" s="64">
        <v>270</v>
      </c>
    </row>
    <row r="771" spans="1:52" s="110" customFormat="1" ht="63" x14ac:dyDescent="0.25">
      <c r="A771" s="51" t="str">
        <f t="shared" si="131"/>
        <v>TB52NT+1</v>
      </c>
      <c r="B771" s="51" t="str">
        <f t="shared" si="132"/>
        <v>TB52NT+2</v>
      </c>
      <c r="C771" s="51" t="str">
        <f t="shared" si="133"/>
        <v>TB52NT+3</v>
      </c>
      <c r="D771" s="51" t="str">
        <f t="shared" si="134"/>
        <v>TB52NT+4</v>
      </c>
      <c r="F771" s="110" t="s">
        <v>168</v>
      </c>
      <c r="G771" s="53">
        <v>52</v>
      </c>
      <c r="H771" s="53" t="s">
        <v>2607</v>
      </c>
      <c r="I771" s="54" t="s">
        <v>2608</v>
      </c>
      <c r="J771" s="54" t="s">
        <v>2609</v>
      </c>
      <c r="K771" s="54"/>
      <c r="L771" s="54" t="s">
        <v>2610</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48">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10" t="s">
        <v>168</v>
      </c>
      <c r="AY771" s="63"/>
      <c r="AZ771" s="64">
        <v>240</v>
      </c>
    </row>
    <row r="772" spans="1:52" s="110" customFormat="1" ht="62.25" customHeight="1" x14ac:dyDescent="0.25">
      <c r="A772" s="51" t="str">
        <f t="shared" si="131"/>
        <v>TB53NT+1</v>
      </c>
      <c r="B772" s="51" t="str">
        <f t="shared" si="132"/>
        <v>TB53NT+2</v>
      </c>
      <c r="C772" s="51" t="str">
        <f t="shared" si="133"/>
        <v>TB53NT+3</v>
      </c>
      <c r="D772" s="51" t="str">
        <f t="shared" si="134"/>
        <v>TB53NT+4</v>
      </c>
      <c r="F772" s="110" t="s">
        <v>168</v>
      </c>
      <c r="G772" s="53">
        <v>53</v>
      </c>
      <c r="H772" s="53" t="s">
        <v>2611</v>
      </c>
      <c r="I772" s="54" t="s">
        <v>2612</v>
      </c>
      <c r="J772" s="54" t="s">
        <v>2613</v>
      </c>
      <c r="K772" s="54"/>
      <c r="L772" s="54" t="s">
        <v>2614</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48">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10" t="s">
        <v>168</v>
      </c>
      <c r="AY772" s="63"/>
      <c r="AZ772" s="64">
        <v>210</v>
      </c>
    </row>
    <row r="773" spans="1:52" s="110" customFormat="1" ht="39.950000000000003" customHeight="1" x14ac:dyDescent="0.25">
      <c r="A773" s="51" t="str">
        <f t="shared" si="131"/>
        <v>TB54NT+1</v>
      </c>
      <c r="B773" s="51" t="str">
        <f t="shared" si="132"/>
        <v>TB54NT+2</v>
      </c>
      <c r="C773" s="51" t="str">
        <f t="shared" si="133"/>
        <v>TB54NT+3</v>
      </c>
      <c r="D773" s="51" t="str">
        <f t="shared" si="134"/>
        <v>TB54NT+4</v>
      </c>
      <c r="F773" s="110" t="s">
        <v>168</v>
      </c>
      <c r="G773" s="53">
        <v>54</v>
      </c>
      <c r="H773" s="53" t="s">
        <v>2615</v>
      </c>
      <c r="I773" s="54" t="s">
        <v>2616</v>
      </c>
      <c r="J773" s="54" t="s">
        <v>2617</v>
      </c>
      <c r="K773" s="54"/>
      <c r="L773" s="54" t="s">
        <v>2618</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48">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10" t="s">
        <v>168</v>
      </c>
      <c r="AY773" s="63"/>
      <c r="AZ773" s="64"/>
    </row>
    <row r="774" spans="1:52" s="110" customFormat="1" ht="84.75" customHeight="1" x14ac:dyDescent="0.25">
      <c r="A774" s="51" t="str">
        <f t="shared" si="131"/>
        <v>TB55NT+1</v>
      </c>
      <c r="B774" s="51" t="str">
        <f t="shared" si="132"/>
        <v>TB55NT+2</v>
      </c>
      <c r="C774" s="51" t="str">
        <f t="shared" si="133"/>
        <v>TB55NT+3</v>
      </c>
      <c r="D774" s="51" t="str">
        <f t="shared" si="134"/>
        <v>TB55NT+4</v>
      </c>
      <c r="F774" s="110" t="s">
        <v>168</v>
      </c>
      <c r="G774" s="53">
        <v>55</v>
      </c>
      <c r="H774" s="53" t="s">
        <v>2619</v>
      </c>
      <c r="I774" s="54" t="s">
        <v>2620</v>
      </c>
      <c r="J774" s="54" t="s">
        <v>2621</v>
      </c>
      <c r="K774" s="54"/>
      <c r="L774" s="54" t="s">
        <v>2622</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48">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10" t="s">
        <v>168</v>
      </c>
      <c r="AY774" s="63"/>
      <c r="AZ774" s="64">
        <v>540</v>
      </c>
    </row>
    <row r="775" spans="1:52" s="110" customFormat="1" ht="87" customHeight="1" x14ac:dyDescent="0.25">
      <c r="A775" s="51" t="str">
        <f t="shared" si="131"/>
        <v>TB56NT+1</v>
      </c>
      <c r="B775" s="51" t="str">
        <f t="shared" si="132"/>
        <v>TB56NT+2</v>
      </c>
      <c r="C775" s="51" t="str">
        <f t="shared" si="133"/>
        <v>TB56NT+3</v>
      </c>
      <c r="D775" s="51" t="str">
        <f t="shared" si="134"/>
        <v>TB56NT+4</v>
      </c>
      <c r="F775" s="110" t="s">
        <v>168</v>
      </c>
      <c r="G775" s="53">
        <v>56</v>
      </c>
      <c r="H775" s="53" t="s">
        <v>2623</v>
      </c>
      <c r="I775" s="54" t="s">
        <v>2624</v>
      </c>
      <c r="J775" s="54" t="s">
        <v>2621</v>
      </c>
      <c r="K775" s="54"/>
      <c r="L775" s="54" t="s">
        <v>2625</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48">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10" t="s">
        <v>168</v>
      </c>
      <c r="AY775" s="63"/>
      <c r="AZ775" s="64">
        <v>450</v>
      </c>
    </row>
    <row r="776" spans="1:52" s="110" customFormat="1" ht="20.100000000000001" customHeight="1" x14ac:dyDescent="0.25">
      <c r="A776" s="51" t="str">
        <f t="shared" si="131"/>
        <v>TB57NT+1</v>
      </c>
      <c r="B776" s="51" t="str">
        <f t="shared" si="132"/>
        <v>TB57NT+2</v>
      </c>
      <c r="C776" s="51" t="str">
        <f t="shared" si="133"/>
        <v>TB57NT+3</v>
      </c>
      <c r="D776" s="51" t="str">
        <f t="shared" si="134"/>
        <v>TB57NT+4</v>
      </c>
      <c r="F776" s="110" t="s">
        <v>168</v>
      </c>
      <c r="G776" s="53">
        <v>57</v>
      </c>
      <c r="H776" s="53" t="s">
        <v>2626</v>
      </c>
      <c r="I776" s="54" t="s">
        <v>2627</v>
      </c>
      <c r="J776" s="54" t="s">
        <v>2488</v>
      </c>
      <c r="K776" s="54"/>
      <c r="L776" s="54" t="s">
        <v>2622</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48"/>
      <c r="AM776" s="60"/>
      <c r="AN776" s="60"/>
      <c r="AO776" s="57">
        <f t="shared" si="130"/>
        <v>0</v>
      </c>
      <c r="AP776" s="57">
        <f t="shared" si="130"/>
        <v>0</v>
      </c>
      <c r="AQ776" s="57">
        <f t="shared" si="130"/>
        <v>0</v>
      </c>
      <c r="AR776" s="57">
        <f t="shared" si="129"/>
        <v>0</v>
      </c>
      <c r="AS776" s="57"/>
      <c r="AT776" s="57"/>
      <c r="AU776" s="57"/>
      <c r="AV776" s="57"/>
      <c r="AW776" s="62"/>
      <c r="AX776" s="110" t="s">
        <v>168</v>
      </c>
      <c r="AY776" s="63"/>
      <c r="AZ776" s="64"/>
    </row>
    <row r="777" spans="1:52" s="110" customFormat="1" ht="42.75" customHeight="1" x14ac:dyDescent="0.25">
      <c r="A777" s="51" t="str">
        <f t="shared" si="131"/>
        <v>TB57NT_D1+1</v>
      </c>
      <c r="B777" s="51" t="str">
        <f t="shared" si="132"/>
        <v>TB57NT_D1+2</v>
      </c>
      <c r="C777" s="51" t="str">
        <f t="shared" si="133"/>
        <v>TB57NT_D1+3</v>
      </c>
      <c r="D777" s="51" t="str">
        <f t="shared" si="134"/>
        <v>TB57NT_D1+4</v>
      </c>
      <c r="F777" s="110" t="s">
        <v>168</v>
      </c>
      <c r="G777" s="53"/>
      <c r="H777" s="53" t="s">
        <v>2628</v>
      </c>
      <c r="I777" s="54" t="s">
        <v>2629</v>
      </c>
      <c r="J777" s="54" t="s">
        <v>2621</v>
      </c>
      <c r="K777" s="54"/>
      <c r="L777" s="54" t="s">
        <v>2630</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48">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10" t="s">
        <v>168</v>
      </c>
      <c r="AY777" s="63"/>
      <c r="AZ777" s="64">
        <v>660</v>
      </c>
    </row>
    <row r="778" spans="1:52" s="110" customFormat="1" ht="20.100000000000001" customHeight="1" x14ac:dyDescent="0.25">
      <c r="A778" s="51" t="str">
        <f t="shared" si="131"/>
        <v>TB57NT_D2+1</v>
      </c>
      <c r="B778" s="51" t="str">
        <f t="shared" si="132"/>
        <v>TB57NT_D2+2</v>
      </c>
      <c r="C778" s="51" t="str">
        <f t="shared" si="133"/>
        <v>TB57NT_D2+3</v>
      </c>
      <c r="D778" s="51" t="str">
        <f t="shared" si="134"/>
        <v>TB57NT_D2+4</v>
      </c>
      <c r="F778" s="110" t="s">
        <v>168</v>
      </c>
      <c r="G778" s="53"/>
      <c r="H778" s="53" t="s">
        <v>2631</v>
      </c>
      <c r="I778" s="54" t="s">
        <v>2632</v>
      </c>
      <c r="J778" s="54" t="s">
        <v>2621</v>
      </c>
      <c r="K778" s="54"/>
      <c r="L778" s="54" t="s">
        <v>2633</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48">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10" t="s">
        <v>168</v>
      </c>
      <c r="AY778" s="63"/>
      <c r="AZ778" s="64">
        <v>420</v>
      </c>
    </row>
    <row r="779" spans="1:52" s="110" customFormat="1" ht="54" customHeight="1" x14ac:dyDescent="0.25">
      <c r="A779" s="51" t="str">
        <f t="shared" si="131"/>
        <v>TB58NT+1</v>
      </c>
      <c r="B779" s="51" t="str">
        <f t="shared" si="132"/>
        <v>TB58NT+2</v>
      </c>
      <c r="C779" s="51" t="str">
        <f t="shared" si="133"/>
        <v>TB58NT+3</v>
      </c>
      <c r="D779" s="51" t="str">
        <f t="shared" si="134"/>
        <v>TB58NT+4</v>
      </c>
      <c r="F779" s="110" t="s">
        <v>168</v>
      </c>
      <c r="G779" s="53">
        <v>58</v>
      </c>
      <c r="H779" s="53" t="s">
        <v>2634</v>
      </c>
      <c r="I779" s="54" t="s">
        <v>2635</v>
      </c>
      <c r="J779" s="54" t="s">
        <v>2621</v>
      </c>
      <c r="K779" s="54"/>
      <c r="L779" s="54" t="s">
        <v>2504</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48">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10" t="s">
        <v>168</v>
      </c>
      <c r="AY779" s="63"/>
      <c r="AZ779" s="64">
        <v>360</v>
      </c>
    </row>
    <row r="780" spans="1:52" s="110" customFormat="1" ht="20.100000000000001" customHeight="1" x14ac:dyDescent="0.25">
      <c r="A780" s="51" t="str">
        <f t="shared" ref="A780:A843" si="142">H780&amp;"+1"</f>
        <v>TB59NT+1</v>
      </c>
      <c r="B780" s="51" t="str">
        <f t="shared" ref="B780:B843" si="143">H780&amp;"+2"</f>
        <v>TB59NT+2</v>
      </c>
      <c r="C780" s="51" t="str">
        <f t="shared" ref="C780:C843" si="144">H780&amp;"+3"</f>
        <v>TB59NT+3</v>
      </c>
      <c r="D780" s="51" t="str">
        <f t="shared" ref="D780:D843" si="145">H780&amp;"+4"</f>
        <v>TB59NT+4</v>
      </c>
      <c r="F780" s="110" t="s">
        <v>168</v>
      </c>
      <c r="G780" s="53">
        <v>59</v>
      </c>
      <c r="H780" s="53" t="s">
        <v>2636</v>
      </c>
      <c r="I780" s="54" t="s">
        <v>2637</v>
      </c>
      <c r="J780" s="54" t="s">
        <v>144</v>
      </c>
      <c r="K780" s="54"/>
      <c r="L780" s="54" t="s">
        <v>2638</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48">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10" t="s">
        <v>168</v>
      </c>
      <c r="AY780" s="63"/>
      <c r="AZ780" s="64">
        <v>600</v>
      </c>
    </row>
    <row r="781" spans="1:52" s="110" customFormat="1" ht="20.100000000000001" customHeight="1" x14ac:dyDescent="0.25">
      <c r="A781" s="51" t="str">
        <f t="shared" si="142"/>
        <v>TB60NT+1</v>
      </c>
      <c r="B781" s="51" t="str">
        <f t="shared" si="143"/>
        <v>TB60NT+2</v>
      </c>
      <c r="C781" s="51" t="str">
        <f t="shared" si="144"/>
        <v>TB60NT+3</v>
      </c>
      <c r="D781" s="51" t="str">
        <f t="shared" si="145"/>
        <v>TB60NT+4</v>
      </c>
      <c r="F781" s="110" t="s">
        <v>168</v>
      </c>
      <c r="G781" s="53">
        <v>60</v>
      </c>
      <c r="H781" s="53" t="s">
        <v>2639</v>
      </c>
      <c r="I781" s="54" t="s">
        <v>2640</v>
      </c>
      <c r="J781" s="54" t="s">
        <v>144</v>
      </c>
      <c r="K781" s="54"/>
      <c r="L781" s="54" t="s">
        <v>2641</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48">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10" t="s">
        <v>168</v>
      </c>
      <c r="AY781" s="63"/>
      <c r="AZ781" s="64">
        <v>180</v>
      </c>
    </row>
    <row r="782" spans="1:52" s="110" customFormat="1" ht="47.25" x14ac:dyDescent="0.25">
      <c r="A782" s="51" t="str">
        <f t="shared" si="142"/>
        <v>TB61NT+1</v>
      </c>
      <c r="B782" s="51" t="str">
        <f t="shared" si="143"/>
        <v>TB61NT+2</v>
      </c>
      <c r="C782" s="51" t="str">
        <f t="shared" si="144"/>
        <v>TB61NT+3</v>
      </c>
      <c r="D782" s="51" t="str">
        <f t="shared" si="145"/>
        <v>TB61NT+4</v>
      </c>
      <c r="F782" s="110" t="s">
        <v>168</v>
      </c>
      <c r="G782" s="53">
        <v>61</v>
      </c>
      <c r="H782" s="53" t="s">
        <v>2642</v>
      </c>
      <c r="I782" s="54" t="s">
        <v>2643</v>
      </c>
      <c r="J782" s="54" t="s">
        <v>2644</v>
      </c>
      <c r="K782" s="54"/>
      <c r="L782" s="54" t="s">
        <v>2638</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48"/>
      <c r="AM782" s="60"/>
      <c r="AN782" s="60"/>
      <c r="AO782" s="57">
        <f t="shared" si="141"/>
        <v>0</v>
      </c>
      <c r="AP782" s="57">
        <f t="shared" si="141"/>
        <v>0</v>
      </c>
      <c r="AQ782" s="57">
        <f t="shared" si="141"/>
        <v>0</v>
      </c>
      <c r="AR782" s="57">
        <f t="shared" si="141"/>
        <v>0</v>
      </c>
      <c r="AS782" s="57"/>
      <c r="AT782" s="57"/>
      <c r="AU782" s="57"/>
      <c r="AV782" s="57"/>
      <c r="AW782" s="62"/>
      <c r="AX782" s="110" t="s">
        <v>168</v>
      </c>
      <c r="AY782" s="63"/>
      <c r="AZ782" s="64"/>
    </row>
    <row r="783" spans="1:52" s="110" customFormat="1" ht="31.5" x14ac:dyDescent="0.25">
      <c r="A783" s="51" t="str">
        <f t="shared" si="142"/>
        <v>TB61NT_D1+1</v>
      </c>
      <c r="B783" s="51" t="str">
        <f t="shared" si="143"/>
        <v>TB61NT_D1+2</v>
      </c>
      <c r="C783" s="51" t="str">
        <f t="shared" si="144"/>
        <v>TB61NT_D1+3</v>
      </c>
      <c r="D783" s="51" t="str">
        <f t="shared" si="145"/>
        <v>TB61NT_D1+4</v>
      </c>
      <c r="F783" s="110" t="s">
        <v>168</v>
      </c>
      <c r="G783" s="53"/>
      <c r="H783" s="53" t="s">
        <v>2645</v>
      </c>
      <c r="I783" s="54" t="s">
        <v>2646</v>
      </c>
      <c r="J783" s="54" t="s">
        <v>144</v>
      </c>
      <c r="K783" s="54"/>
      <c r="L783" s="54" t="s">
        <v>2647</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48">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10" t="s">
        <v>168</v>
      </c>
      <c r="AY783" s="63"/>
      <c r="AZ783" s="64">
        <v>252</v>
      </c>
    </row>
    <row r="784" spans="1:52" s="110" customFormat="1" ht="20.100000000000001" customHeight="1" x14ac:dyDescent="0.25">
      <c r="A784" s="51" t="str">
        <f t="shared" si="142"/>
        <v>TB61NT_D2+1</v>
      </c>
      <c r="B784" s="51" t="str">
        <f t="shared" si="143"/>
        <v>TB61NT_D2+2</v>
      </c>
      <c r="C784" s="51" t="str">
        <f t="shared" si="144"/>
        <v>TB61NT_D2+3</v>
      </c>
      <c r="D784" s="51" t="str">
        <f t="shared" si="145"/>
        <v>TB61NT_D2+4</v>
      </c>
      <c r="F784" s="110" t="s">
        <v>168</v>
      </c>
      <c r="G784" s="53"/>
      <c r="H784" s="53" t="s">
        <v>2648</v>
      </c>
      <c r="I784" s="54" t="s">
        <v>2649</v>
      </c>
      <c r="J784" s="54" t="s">
        <v>144</v>
      </c>
      <c r="K784" s="54"/>
      <c r="L784" s="54" t="s">
        <v>2340</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48">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10" t="s">
        <v>168</v>
      </c>
      <c r="AY784" s="63"/>
      <c r="AZ784" s="64">
        <v>250</v>
      </c>
    </row>
    <row r="785" spans="1:52" s="110" customFormat="1" ht="20.100000000000001" customHeight="1" x14ac:dyDescent="0.25">
      <c r="A785" s="51" t="str">
        <f t="shared" si="142"/>
        <v>TB62NT+1</v>
      </c>
      <c r="B785" s="51" t="str">
        <f t="shared" si="143"/>
        <v>TB62NT+2</v>
      </c>
      <c r="C785" s="51" t="str">
        <f t="shared" si="144"/>
        <v>TB62NT+3</v>
      </c>
      <c r="D785" s="51" t="str">
        <f t="shared" si="145"/>
        <v>TB62NT+4</v>
      </c>
      <c r="F785" s="110" t="s">
        <v>168</v>
      </c>
      <c r="G785" s="53">
        <v>62</v>
      </c>
      <c r="H785" s="53" t="s">
        <v>2650</v>
      </c>
      <c r="I785" s="54" t="s">
        <v>2651</v>
      </c>
      <c r="J785" s="54" t="s">
        <v>2340</v>
      </c>
      <c r="K785" s="54"/>
      <c r="L785" s="54" t="s">
        <v>2647</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48"/>
      <c r="AM785" s="60"/>
      <c r="AN785" s="60"/>
      <c r="AO785" s="57">
        <f t="shared" si="141"/>
        <v>0</v>
      </c>
      <c r="AP785" s="57">
        <f t="shared" si="141"/>
        <v>0</v>
      </c>
      <c r="AQ785" s="57">
        <f t="shared" si="141"/>
        <v>0</v>
      </c>
      <c r="AR785" s="57">
        <f t="shared" si="141"/>
        <v>0</v>
      </c>
      <c r="AS785" s="57"/>
      <c r="AT785" s="57"/>
      <c r="AU785" s="57"/>
      <c r="AV785" s="57"/>
      <c r="AW785" s="62"/>
      <c r="AX785" s="110" t="s">
        <v>168</v>
      </c>
      <c r="AY785" s="63"/>
      <c r="AZ785" s="64">
        <v>300</v>
      </c>
    </row>
    <row r="786" spans="1:52" s="110" customFormat="1" ht="20.100000000000001" customHeight="1" x14ac:dyDescent="0.25">
      <c r="A786" s="51" t="str">
        <f t="shared" si="142"/>
        <v>TB62NT_D1+1</v>
      </c>
      <c r="B786" s="51" t="str">
        <f t="shared" si="143"/>
        <v>TB62NT_D1+2</v>
      </c>
      <c r="C786" s="51" t="str">
        <f t="shared" si="144"/>
        <v>TB62NT_D1+3</v>
      </c>
      <c r="D786" s="51" t="str">
        <f t="shared" si="145"/>
        <v>TB62NT_D1+4</v>
      </c>
      <c r="F786" s="110" t="s">
        <v>168</v>
      </c>
      <c r="G786" s="53"/>
      <c r="H786" s="53" t="s">
        <v>2652</v>
      </c>
      <c r="I786" s="54" t="s">
        <v>2404</v>
      </c>
      <c r="J786" s="54" t="s">
        <v>2653</v>
      </c>
      <c r="K786" s="54"/>
      <c r="L786" s="54" t="s">
        <v>2654</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48">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10" t="s">
        <v>168</v>
      </c>
      <c r="AY786" s="63"/>
      <c r="AZ786" s="64">
        <v>540</v>
      </c>
    </row>
    <row r="787" spans="1:52" s="110" customFormat="1" ht="20.100000000000001" customHeight="1" x14ac:dyDescent="0.25">
      <c r="A787" s="51" t="str">
        <f t="shared" si="142"/>
        <v>TB62NT_D2+1</v>
      </c>
      <c r="B787" s="51" t="str">
        <f t="shared" si="143"/>
        <v>TB62NT_D2+2</v>
      </c>
      <c r="C787" s="51" t="str">
        <f t="shared" si="144"/>
        <v>TB62NT_D2+3</v>
      </c>
      <c r="D787" s="51" t="str">
        <f t="shared" si="145"/>
        <v>TB62NT_D2+4</v>
      </c>
      <c r="F787" s="110" t="s">
        <v>168</v>
      </c>
      <c r="G787" s="53"/>
      <c r="H787" s="53" t="s">
        <v>2655</v>
      </c>
      <c r="I787" s="54" t="s">
        <v>2656</v>
      </c>
      <c r="J787" s="54" t="s">
        <v>51</v>
      </c>
      <c r="K787" s="54"/>
      <c r="L787" s="54" t="s">
        <v>2657</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48">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10" t="s">
        <v>168</v>
      </c>
      <c r="AY787" s="63"/>
      <c r="AZ787" s="64"/>
    </row>
    <row r="788" spans="1:52" s="110" customFormat="1" ht="20.100000000000001" customHeight="1" x14ac:dyDescent="0.25">
      <c r="A788" s="51" t="str">
        <f t="shared" si="142"/>
        <v>TB63NT+1</v>
      </c>
      <c r="B788" s="51" t="str">
        <f t="shared" si="143"/>
        <v>TB63NT+2</v>
      </c>
      <c r="C788" s="51" t="str">
        <f t="shared" si="144"/>
        <v>TB63NT+3</v>
      </c>
      <c r="D788" s="51" t="str">
        <f t="shared" si="145"/>
        <v>TB63NT+4</v>
      </c>
      <c r="F788" s="110" t="s">
        <v>168</v>
      </c>
      <c r="G788" s="53">
        <v>63</v>
      </c>
      <c r="H788" s="53" t="s">
        <v>2658</v>
      </c>
      <c r="I788" s="54" t="s">
        <v>2659</v>
      </c>
      <c r="J788" s="54" t="s">
        <v>2534</v>
      </c>
      <c r="K788" s="54"/>
      <c r="L788" s="54" t="s">
        <v>2660</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48">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10" t="s">
        <v>168</v>
      </c>
      <c r="AY788" s="63"/>
      <c r="AZ788" s="64">
        <v>2400</v>
      </c>
    </row>
    <row r="789" spans="1:52" s="110" customFormat="1" ht="20.100000000000001" customHeight="1" x14ac:dyDescent="0.25">
      <c r="A789" s="51" t="str">
        <f t="shared" si="142"/>
        <v>TB64NT+1</v>
      </c>
      <c r="B789" s="51" t="str">
        <f t="shared" si="143"/>
        <v>TB64NT+2</v>
      </c>
      <c r="C789" s="51" t="str">
        <f t="shared" si="144"/>
        <v>TB64NT+3</v>
      </c>
      <c r="D789" s="51" t="str">
        <f t="shared" si="145"/>
        <v>TB64NT+4</v>
      </c>
      <c r="F789" s="110" t="s">
        <v>168</v>
      </c>
      <c r="G789" s="53">
        <v>64</v>
      </c>
      <c r="H789" s="53" t="s">
        <v>2661</v>
      </c>
      <c r="I789" s="54" t="s">
        <v>2662</v>
      </c>
      <c r="J789" s="54" t="s">
        <v>51</v>
      </c>
      <c r="K789" s="54"/>
      <c r="L789" s="54" t="s">
        <v>2500</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48">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10" t="s">
        <v>168</v>
      </c>
      <c r="AY789" s="63"/>
      <c r="AZ789" s="64">
        <v>2400</v>
      </c>
    </row>
    <row r="790" spans="1:52" s="110" customFormat="1" ht="20.100000000000001" customHeight="1" x14ac:dyDescent="0.25">
      <c r="A790" s="51" t="str">
        <f t="shared" si="142"/>
        <v>TB65NT+1</v>
      </c>
      <c r="B790" s="51" t="str">
        <f t="shared" si="143"/>
        <v>TB65NT+2</v>
      </c>
      <c r="C790" s="51" t="str">
        <f t="shared" si="144"/>
        <v>TB65NT+3</v>
      </c>
      <c r="D790" s="51" t="str">
        <f t="shared" si="145"/>
        <v>TB65NT+4</v>
      </c>
      <c r="F790" s="110" t="s">
        <v>168</v>
      </c>
      <c r="G790" s="53">
        <v>65</v>
      </c>
      <c r="H790" s="53" t="s">
        <v>2663</v>
      </c>
      <c r="I790" s="54" t="s">
        <v>2664</v>
      </c>
      <c r="J790" s="54" t="s">
        <v>51</v>
      </c>
      <c r="K790" s="54"/>
      <c r="L790" s="54" t="s">
        <v>2665</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48">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10" t="s">
        <v>168</v>
      </c>
      <c r="AY790" s="63"/>
      <c r="AZ790" s="64"/>
    </row>
    <row r="791" spans="1:52" s="110" customFormat="1" ht="20.100000000000001" customHeight="1" x14ac:dyDescent="0.25">
      <c r="A791" s="51" t="str">
        <f t="shared" si="142"/>
        <v>TB66NT+1</v>
      </c>
      <c r="B791" s="51" t="str">
        <f t="shared" si="143"/>
        <v>TB66NT+2</v>
      </c>
      <c r="C791" s="51" t="str">
        <f t="shared" si="144"/>
        <v>TB66NT+3</v>
      </c>
      <c r="D791" s="51" t="str">
        <f t="shared" si="145"/>
        <v>TB66NT+4</v>
      </c>
      <c r="F791" s="110" t="s">
        <v>168</v>
      </c>
      <c r="G791" s="53">
        <v>66</v>
      </c>
      <c r="H791" s="53" t="s">
        <v>2666</v>
      </c>
      <c r="I791" s="54" t="s">
        <v>2667</v>
      </c>
      <c r="J791" s="54" t="s">
        <v>2665</v>
      </c>
      <c r="K791" s="54"/>
      <c r="L791" s="54" t="s">
        <v>2488</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48"/>
      <c r="AM791" s="60"/>
      <c r="AN791" s="60"/>
      <c r="AO791" s="57">
        <f t="shared" si="141"/>
        <v>0</v>
      </c>
      <c r="AP791" s="57">
        <f t="shared" si="141"/>
        <v>0</v>
      </c>
      <c r="AQ791" s="57">
        <f t="shared" si="141"/>
        <v>0</v>
      </c>
      <c r="AR791" s="57">
        <f t="shared" si="141"/>
        <v>0</v>
      </c>
      <c r="AS791" s="57"/>
      <c r="AT791" s="57"/>
      <c r="AU791" s="57"/>
      <c r="AV791" s="57"/>
      <c r="AW791" s="62"/>
      <c r="AX791" s="110" t="s">
        <v>168</v>
      </c>
      <c r="AY791" s="63"/>
      <c r="AZ791" s="64">
        <v>2400</v>
      </c>
    </row>
    <row r="792" spans="1:52" s="110" customFormat="1" ht="34.5" customHeight="1" x14ac:dyDescent="0.25">
      <c r="A792" s="51" t="str">
        <f t="shared" si="142"/>
        <v>TB66NT_D1+1</v>
      </c>
      <c r="B792" s="51" t="str">
        <f t="shared" si="143"/>
        <v>TB66NT_D1+2</v>
      </c>
      <c r="C792" s="51" t="str">
        <f t="shared" si="144"/>
        <v>TB66NT_D1+3</v>
      </c>
      <c r="D792" s="51" t="str">
        <f t="shared" si="145"/>
        <v>TB66NT_D1+4</v>
      </c>
      <c r="F792" s="110" t="s">
        <v>168</v>
      </c>
      <c r="G792" s="53"/>
      <c r="H792" s="53" t="s">
        <v>2668</v>
      </c>
      <c r="I792" s="54" t="s">
        <v>2669</v>
      </c>
      <c r="J792" s="54" t="s">
        <v>2670</v>
      </c>
      <c r="K792" s="54"/>
      <c r="L792" s="54" t="s">
        <v>2671</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48">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10" t="s">
        <v>168</v>
      </c>
      <c r="AY792" s="63"/>
      <c r="AZ792" s="64">
        <v>2400</v>
      </c>
    </row>
    <row r="793" spans="1:52" s="110" customFormat="1" ht="47.25" customHeight="1" x14ac:dyDescent="0.25">
      <c r="A793" s="51" t="str">
        <f t="shared" si="142"/>
        <v>TB66NT_D2+1</v>
      </c>
      <c r="B793" s="51" t="str">
        <f t="shared" si="143"/>
        <v>TB66NT_D2+2</v>
      </c>
      <c r="C793" s="51" t="str">
        <f t="shared" si="144"/>
        <v>TB66NT_D2+3</v>
      </c>
      <c r="D793" s="51" t="str">
        <f t="shared" si="145"/>
        <v>TB66NT_D2+4</v>
      </c>
      <c r="F793" s="110" t="s">
        <v>168</v>
      </c>
      <c r="G793" s="53"/>
      <c r="H793" s="53" t="s">
        <v>2672</v>
      </c>
      <c r="I793" s="54" t="s">
        <v>2673</v>
      </c>
      <c r="J793" s="54" t="s">
        <v>2671</v>
      </c>
      <c r="K793" s="54"/>
      <c r="L793" s="54" t="s">
        <v>2500</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48">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10" t="s">
        <v>168</v>
      </c>
      <c r="AY793" s="63"/>
      <c r="AZ793" s="64">
        <v>2400</v>
      </c>
    </row>
    <row r="794" spans="1:52" s="110" customFormat="1" ht="39.950000000000003" customHeight="1" x14ac:dyDescent="0.25">
      <c r="A794" s="51" t="str">
        <f t="shared" si="142"/>
        <v>TB66NT_D3+1</v>
      </c>
      <c r="B794" s="51" t="str">
        <f t="shared" si="143"/>
        <v>TB66NT_D3+2</v>
      </c>
      <c r="C794" s="51" t="str">
        <f t="shared" si="144"/>
        <v>TB66NT_D3+3</v>
      </c>
      <c r="D794" s="51" t="str">
        <f t="shared" si="145"/>
        <v>TB66NT_D3+4</v>
      </c>
      <c r="F794" s="110" t="s">
        <v>168</v>
      </c>
      <c r="G794" s="53"/>
      <c r="H794" s="53" t="s">
        <v>2674</v>
      </c>
      <c r="I794" s="54" t="s">
        <v>2675</v>
      </c>
      <c r="J794" s="54" t="s">
        <v>2676</v>
      </c>
      <c r="K794" s="54"/>
      <c r="L794" s="54" t="s">
        <v>2676</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48">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10" t="s">
        <v>168</v>
      </c>
      <c r="AY794" s="63"/>
      <c r="AZ794" s="64">
        <v>2400</v>
      </c>
    </row>
    <row r="795" spans="1:52" s="110" customFormat="1" ht="39.950000000000003" customHeight="1" x14ac:dyDescent="0.25">
      <c r="A795" s="51" t="str">
        <f t="shared" si="142"/>
        <v>TB66NT_D4+1</v>
      </c>
      <c r="B795" s="51" t="str">
        <f t="shared" si="143"/>
        <v>TB66NT_D4+2</v>
      </c>
      <c r="C795" s="51" t="str">
        <f t="shared" si="144"/>
        <v>TB66NT_D4+3</v>
      </c>
      <c r="D795" s="51" t="str">
        <f t="shared" si="145"/>
        <v>TB66NT_D4+4</v>
      </c>
      <c r="F795" s="110" t="s">
        <v>168</v>
      </c>
      <c r="G795" s="53"/>
      <c r="H795" s="53" t="s">
        <v>2677</v>
      </c>
      <c r="I795" s="54" t="s">
        <v>2678</v>
      </c>
      <c r="J795" s="54" t="s">
        <v>2676</v>
      </c>
      <c r="K795" s="54"/>
      <c r="L795" s="54" t="s">
        <v>2343</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48">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10" t="s">
        <v>168</v>
      </c>
      <c r="AY795" s="63"/>
      <c r="AZ795" s="64"/>
    </row>
    <row r="796" spans="1:52" s="110" customFormat="1" ht="54" customHeight="1" x14ac:dyDescent="0.25">
      <c r="A796" s="51" t="str">
        <f t="shared" si="142"/>
        <v>TB67NT+1</v>
      </c>
      <c r="B796" s="51" t="str">
        <f t="shared" si="143"/>
        <v>TB67NT+2</v>
      </c>
      <c r="C796" s="51" t="str">
        <f t="shared" si="144"/>
        <v>TB67NT+3</v>
      </c>
      <c r="D796" s="51" t="str">
        <f t="shared" si="145"/>
        <v>TB67NT+4</v>
      </c>
      <c r="F796" s="110" t="s">
        <v>168</v>
      </c>
      <c r="G796" s="53">
        <v>67</v>
      </c>
      <c r="H796" s="53" t="s">
        <v>2679</v>
      </c>
      <c r="I796" s="54" t="s">
        <v>2680</v>
      </c>
      <c r="J796" s="54" t="s">
        <v>2346</v>
      </c>
      <c r="K796" s="54"/>
      <c r="L796" s="54" t="s">
        <v>2676</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48"/>
      <c r="AM796" s="60"/>
      <c r="AN796" s="60"/>
      <c r="AO796" s="57">
        <f t="shared" si="141"/>
        <v>0</v>
      </c>
      <c r="AP796" s="57">
        <f t="shared" si="141"/>
        <v>0</v>
      </c>
      <c r="AQ796" s="57">
        <f t="shared" si="141"/>
        <v>0</v>
      </c>
      <c r="AR796" s="57">
        <f t="shared" si="141"/>
        <v>0</v>
      </c>
      <c r="AS796" s="57"/>
      <c r="AT796" s="57"/>
      <c r="AU796" s="57"/>
      <c r="AV796" s="57"/>
      <c r="AW796" s="62"/>
      <c r="AX796" s="110" t="s">
        <v>168</v>
      </c>
      <c r="AY796" s="63"/>
      <c r="AZ796" s="64">
        <v>2400</v>
      </c>
    </row>
    <row r="797" spans="1:52" s="110" customFormat="1" ht="31.5" x14ac:dyDescent="0.25">
      <c r="A797" s="51" t="str">
        <f t="shared" si="142"/>
        <v>TB67NT_D1+1</v>
      </c>
      <c r="B797" s="51" t="str">
        <f t="shared" si="143"/>
        <v>TB67NT_D1+2</v>
      </c>
      <c r="C797" s="51" t="str">
        <f t="shared" si="144"/>
        <v>TB67NT_D1+3</v>
      </c>
      <c r="D797" s="51" t="str">
        <f t="shared" si="145"/>
        <v>TB67NT_D1+4</v>
      </c>
      <c r="F797" s="110" t="s">
        <v>168</v>
      </c>
      <c r="G797" s="53"/>
      <c r="H797" s="53" t="s">
        <v>2681</v>
      </c>
      <c r="I797" s="54" t="s">
        <v>2682</v>
      </c>
      <c r="J797" s="54" t="s">
        <v>144</v>
      </c>
      <c r="K797" s="54"/>
      <c r="L797" s="54" t="s">
        <v>2683</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48">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10" t="s">
        <v>168</v>
      </c>
      <c r="AY797" s="63"/>
      <c r="AZ797" s="64">
        <v>2400</v>
      </c>
    </row>
    <row r="798" spans="1:52" s="110" customFormat="1" ht="20.100000000000001" customHeight="1" x14ac:dyDescent="0.25">
      <c r="A798" s="51" t="str">
        <f t="shared" si="142"/>
        <v>TB67NT_D2+1</v>
      </c>
      <c r="B798" s="51" t="str">
        <f t="shared" si="143"/>
        <v>TB67NT_D2+2</v>
      </c>
      <c r="C798" s="51" t="str">
        <f t="shared" si="144"/>
        <v>TB67NT_D2+3</v>
      </c>
      <c r="D798" s="51" t="str">
        <f t="shared" si="145"/>
        <v>TB67NT_D2+4</v>
      </c>
      <c r="F798" s="110" t="s">
        <v>168</v>
      </c>
      <c r="G798" s="53"/>
      <c r="H798" s="53" t="s">
        <v>2684</v>
      </c>
      <c r="I798" s="54" t="s">
        <v>2685</v>
      </c>
      <c r="J798" s="54" t="s">
        <v>144</v>
      </c>
      <c r="K798" s="54"/>
      <c r="L798" s="54" t="s">
        <v>2364</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48">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10" t="s">
        <v>168</v>
      </c>
      <c r="AY798" s="63"/>
      <c r="AZ798" s="64"/>
    </row>
    <row r="799" spans="1:52" s="110" customFormat="1" ht="20.100000000000001" customHeight="1" x14ac:dyDescent="0.25">
      <c r="A799" s="51" t="str">
        <f t="shared" si="142"/>
        <v>TB68NT+1</v>
      </c>
      <c r="B799" s="51" t="str">
        <f t="shared" si="143"/>
        <v>TB68NT+2</v>
      </c>
      <c r="C799" s="51" t="str">
        <f t="shared" si="144"/>
        <v>TB68NT+3</v>
      </c>
      <c r="D799" s="51" t="str">
        <f t="shared" si="145"/>
        <v>TB68NT+4</v>
      </c>
      <c r="F799" s="110" t="s">
        <v>168</v>
      </c>
      <c r="G799" s="53">
        <v>68</v>
      </c>
      <c r="H799" s="53" t="s">
        <v>2686</v>
      </c>
      <c r="I799" s="54" t="s">
        <v>2687</v>
      </c>
      <c r="J799" s="54" t="s">
        <v>2367</v>
      </c>
      <c r="K799" s="54"/>
      <c r="L799" s="54" t="s">
        <v>2683</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48"/>
      <c r="AM799" s="60"/>
      <c r="AN799" s="60"/>
      <c r="AO799" s="57">
        <f t="shared" si="141"/>
        <v>0</v>
      </c>
      <c r="AP799" s="57">
        <f t="shared" si="141"/>
        <v>0</v>
      </c>
      <c r="AQ799" s="57">
        <f t="shared" si="141"/>
        <v>0</v>
      </c>
      <c r="AR799" s="57">
        <f t="shared" si="141"/>
        <v>0</v>
      </c>
      <c r="AS799" s="57"/>
      <c r="AT799" s="57"/>
      <c r="AU799" s="57"/>
      <c r="AV799" s="57"/>
      <c r="AW799" s="62"/>
      <c r="AX799" s="110" t="s">
        <v>168</v>
      </c>
      <c r="AY799" s="63"/>
      <c r="AZ799" s="64">
        <v>2400</v>
      </c>
    </row>
    <row r="800" spans="1:52" s="110" customFormat="1" ht="20.100000000000001" customHeight="1" x14ac:dyDescent="0.25">
      <c r="A800" s="51" t="str">
        <f t="shared" si="142"/>
        <v>TB68NT_D1+1</v>
      </c>
      <c r="B800" s="51" t="str">
        <f t="shared" si="143"/>
        <v>TB68NT_D1+2</v>
      </c>
      <c r="C800" s="51" t="str">
        <f t="shared" si="144"/>
        <v>TB68NT_D1+3</v>
      </c>
      <c r="D800" s="51" t="str">
        <f t="shared" si="145"/>
        <v>TB68NT_D1+4</v>
      </c>
      <c r="F800" s="110" t="s">
        <v>168</v>
      </c>
      <c r="G800" s="53"/>
      <c r="H800" s="53" t="s">
        <v>2688</v>
      </c>
      <c r="I800" s="54" t="s">
        <v>2689</v>
      </c>
      <c r="J800" s="54" t="s">
        <v>144</v>
      </c>
      <c r="K800" s="54"/>
      <c r="L800" s="54" t="s">
        <v>2690</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48">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10" t="s">
        <v>168</v>
      </c>
      <c r="AY800" s="63"/>
      <c r="AZ800" s="64">
        <v>2400</v>
      </c>
    </row>
    <row r="801" spans="1:52" s="110" customFormat="1" ht="20.100000000000001" customHeight="1" x14ac:dyDescent="0.25">
      <c r="A801" s="51" t="str">
        <f t="shared" si="142"/>
        <v>TB68NT_D2+1</v>
      </c>
      <c r="B801" s="51" t="str">
        <f t="shared" si="143"/>
        <v>TB68NT_D2+2</v>
      </c>
      <c r="C801" s="51" t="str">
        <f t="shared" si="144"/>
        <v>TB68NT_D2+3</v>
      </c>
      <c r="D801" s="51" t="str">
        <f t="shared" si="145"/>
        <v>TB68NT_D2+4</v>
      </c>
      <c r="F801" s="110" t="s">
        <v>168</v>
      </c>
      <c r="G801" s="53"/>
      <c r="H801" s="53" t="s">
        <v>2691</v>
      </c>
      <c r="I801" s="54" t="s">
        <v>2692</v>
      </c>
      <c r="J801" s="54" t="s">
        <v>144</v>
      </c>
      <c r="K801" s="54"/>
      <c r="L801" s="54" t="s">
        <v>2693</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48">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10" t="s">
        <v>168</v>
      </c>
      <c r="AY801" s="63"/>
      <c r="AZ801" s="64"/>
    </row>
    <row r="802" spans="1:52" s="110" customFormat="1" ht="20.100000000000001" customHeight="1" x14ac:dyDescent="0.25">
      <c r="A802" s="51" t="str">
        <f t="shared" si="142"/>
        <v>TB69NT+1</v>
      </c>
      <c r="B802" s="51" t="str">
        <f t="shared" si="143"/>
        <v>TB69NT+2</v>
      </c>
      <c r="C802" s="51" t="str">
        <f t="shared" si="144"/>
        <v>TB69NT+3</v>
      </c>
      <c r="D802" s="51" t="str">
        <f t="shared" si="145"/>
        <v>TB69NT+4</v>
      </c>
      <c r="F802" s="110" t="s">
        <v>168</v>
      </c>
      <c r="G802" s="53">
        <v>69</v>
      </c>
      <c r="H802" s="53" t="s">
        <v>2694</v>
      </c>
      <c r="I802" s="54" t="s">
        <v>2695</v>
      </c>
      <c r="J802" s="54" t="s">
        <v>144</v>
      </c>
      <c r="K802" s="54"/>
      <c r="L802" s="54" t="s">
        <v>2340</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48">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10" t="s">
        <v>168</v>
      </c>
      <c r="AY802" s="63"/>
      <c r="AZ802" s="64">
        <v>2400</v>
      </c>
    </row>
    <row r="803" spans="1:52" s="110" customFormat="1" ht="20.100000000000001" customHeight="1" x14ac:dyDescent="0.25">
      <c r="A803" s="51" t="str">
        <f t="shared" si="142"/>
        <v>TB70NT+1</v>
      </c>
      <c r="B803" s="51" t="str">
        <f t="shared" si="143"/>
        <v>TB70NT+2</v>
      </c>
      <c r="C803" s="51" t="str">
        <f t="shared" si="144"/>
        <v>TB70NT+3</v>
      </c>
      <c r="D803" s="51" t="str">
        <f t="shared" si="145"/>
        <v>TB70NT+4</v>
      </c>
      <c r="F803" s="110" t="s">
        <v>168</v>
      </c>
      <c r="G803" s="53">
        <v>70</v>
      </c>
      <c r="H803" s="53" t="s">
        <v>2696</v>
      </c>
      <c r="I803" s="54" t="s">
        <v>2697</v>
      </c>
      <c r="J803" s="54" t="s">
        <v>144</v>
      </c>
      <c r="K803" s="54"/>
      <c r="L803" s="54" t="s">
        <v>2698</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48">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10" t="s">
        <v>168</v>
      </c>
      <c r="AY803" s="63"/>
      <c r="AZ803" s="64">
        <v>2400</v>
      </c>
    </row>
    <row r="804" spans="1:52" s="110" customFormat="1" ht="20.100000000000001" customHeight="1" x14ac:dyDescent="0.25">
      <c r="A804" s="51" t="str">
        <f t="shared" si="142"/>
        <v>TB71NT+1</v>
      </c>
      <c r="B804" s="51" t="str">
        <f t="shared" si="143"/>
        <v>TB71NT+2</v>
      </c>
      <c r="C804" s="51" t="str">
        <f t="shared" si="144"/>
        <v>TB71NT+3</v>
      </c>
      <c r="D804" s="51" t="str">
        <f t="shared" si="145"/>
        <v>TB71NT+4</v>
      </c>
      <c r="F804" s="110" t="s">
        <v>168</v>
      </c>
      <c r="G804" s="53">
        <v>71</v>
      </c>
      <c r="H804" s="53" t="s">
        <v>2699</v>
      </c>
      <c r="I804" s="54" t="s">
        <v>2700</v>
      </c>
      <c r="J804" s="54" t="s">
        <v>2698</v>
      </c>
      <c r="K804" s="54"/>
      <c r="L804" s="54" t="s">
        <v>2340</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48"/>
      <c r="AM804" s="60"/>
      <c r="AN804" s="60"/>
      <c r="AO804" s="57">
        <f t="shared" si="141"/>
        <v>0</v>
      </c>
      <c r="AP804" s="57">
        <f t="shared" si="141"/>
        <v>0</v>
      </c>
      <c r="AQ804" s="57">
        <f t="shared" si="141"/>
        <v>0</v>
      </c>
      <c r="AR804" s="57">
        <f t="shared" si="141"/>
        <v>0</v>
      </c>
      <c r="AS804" s="57"/>
      <c r="AT804" s="57"/>
      <c r="AU804" s="57"/>
      <c r="AV804" s="57"/>
      <c r="AW804" s="62"/>
      <c r="AX804" s="110" t="s">
        <v>168</v>
      </c>
      <c r="AY804" s="63"/>
      <c r="AZ804" s="64"/>
    </row>
    <row r="805" spans="1:52" s="110" customFormat="1" ht="37.5" customHeight="1" x14ac:dyDescent="0.25">
      <c r="A805" s="51" t="str">
        <f t="shared" si="142"/>
        <v>TB71NT_D1+1</v>
      </c>
      <c r="B805" s="51" t="str">
        <f t="shared" si="143"/>
        <v>TB71NT_D1+2</v>
      </c>
      <c r="C805" s="51" t="str">
        <f t="shared" si="144"/>
        <v>TB71NT_D1+3</v>
      </c>
      <c r="D805" s="51" t="str">
        <f t="shared" si="145"/>
        <v>TB71NT_D1+4</v>
      </c>
      <c r="F805" s="110" t="s">
        <v>168</v>
      </c>
      <c r="G805" s="53"/>
      <c r="H805" s="53" t="s">
        <v>2701</v>
      </c>
      <c r="I805" s="54" t="s">
        <v>2702</v>
      </c>
      <c r="J805" s="54" t="s">
        <v>144</v>
      </c>
      <c r="K805" s="54"/>
      <c r="L805" s="54" t="s">
        <v>2340</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48">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10" t="s">
        <v>168</v>
      </c>
      <c r="AY805" s="63"/>
      <c r="AZ805" s="64">
        <v>2400</v>
      </c>
    </row>
    <row r="806" spans="1:52" s="110" customFormat="1" ht="20.100000000000001" customHeight="1" x14ac:dyDescent="0.25">
      <c r="A806" s="51" t="str">
        <f t="shared" si="142"/>
        <v>TB71NT_D2+1</v>
      </c>
      <c r="B806" s="51" t="str">
        <f t="shared" si="143"/>
        <v>TB71NT_D2+2</v>
      </c>
      <c r="C806" s="51" t="str">
        <f t="shared" si="144"/>
        <v>TB71NT_D2+3</v>
      </c>
      <c r="D806" s="51" t="str">
        <f t="shared" si="145"/>
        <v>TB71NT_D2+4</v>
      </c>
      <c r="F806" s="110" t="s">
        <v>168</v>
      </c>
      <c r="G806" s="53"/>
      <c r="H806" s="53" t="s">
        <v>2703</v>
      </c>
      <c r="I806" s="54" t="s">
        <v>2704</v>
      </c>
      <c r="J806" s="54" t="s">
        <v>144</v>
      </c>
      <c r="K806" s="54"/>
      <c r="L806" s="54" t="s">
        <v>2698</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48">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10" t="s">
        <v>168</v>
      </c>
      <c r="AY806" s="63"/>
      <c r="AZ806" s="64">
        <v>2400</v>
      </c>
    </row>
    <row r="807" spans="1:52" s="110" customFormat="1" ht="20.100000000000001" customHeight="1" x14ac:dyDescent="0.25">
      <c r="A807" s="51" t="str">
        <f t="shared" si="142"/>
        <v>TB72NT+1</v>
      </c>
      <c r="B807" s="51" t="str">
        <f t="shared" si="143"/>
        <v>TB72NT+2</v>
      </c>
      <c r="C807" s="51" t="str">
        <f t="shared" si="144"/>
        <v>TB72NT+3</v>
      </c>
      <c r="D807" s="51" t="str">
        <f t="shared" si="145"/>
        <v>TB72NT+4</v>
      </c>
      <c r="F807" s="110" t="s">
        <v>168</v>
      </c>
      <c r="G807" s="53">
        <v>72</v>
      </c>
      <c r="H807" s="53" t="s">
        <v>2705</v>
      </c>
      <c r="I807" s="54" t="s">
        <v>2706</v>
      </c>
      <c r="J807" s="54" t="s">
        <v>2367</v>
      </c>
      <c r="K807" s="54"/>
      <c r="L807" s="54" t="s">
        <v>2340</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48"/>
      <c r="AM807" s="60"/>
      <c r="AN807" s="60"/>
      <c r="AO807" s="57">
        <f t="shared" si="141"/>
        <v>0</v>
      </c>
      <c r="AP807" s="57">
        <f t="shared" si="141"/>
        <v>0</v>
      </c>
      <c r="AQ807" s="57">
        <f t="shared" si="141"/>
        <v>0</v>
      </c>
      <c r="AR807" s="57">
        <f t="shared" si="141"/>
        <v>0</v>
      </c>
      <c r="AS807" s="57"/>
      <c r="AT807" s="57"/>
      <c r="AU807" s="57"/>
      <c r="AV807" s="57"/>
      <c r="AW807" s="62"/>
      <c r="AX807" s="110" t="s">
        <v>168</v>
      </c>
      <c r="AY807" s="63"/>
      <c r="AZ807" s="64">
        <v>210</v>
      </c>
    </row>
    <row r="808" spans="1:52" s="110" customFormat="1" ht="20.100000000000001" customHeight="1" x14ac:dyDescent="0.25">
      <c r="A808" s="51" t="str">
        <f t="shared" si="142"/>
        <v>TB72NT_D1+1</v>
      </c>
      <c r="B808" s="51" t="str">
        <f t="shared" si="143"/>
        <v>TB72NT_D1+2</v>
      </c>
      <c r="C808" s="51" t="str">
        <f t="shared" si="144"/>
        <v>TB72NT_D1+3</v>
      </c>
      <c r="D808" s="51" t="str">
        <f t="shared" si="145"/>
        <v>TB72NT_D1+4</v>
      </c>
      <c r="F808" s="110" t="s">
        <v>168</v>
      </c>
      <c r="G808" s="53"/>
      <c r="H808" s="53" t="s">
        <v>2707</v>
      </c>
      <c r="I808" s="54" t="s">
        <v>2702</v>
      </c>
      <c r="J808" s="54" t="s">
        <v>144</v>
      </c>
      <c r="K808" s="54"/>
      <c r="L808" s="54" t="s">
        <v>2708</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48">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10" t="s">
        <v>168</v>
      </c>
      <c r="AY808" s="63"/>
      <c r="AZ808" s="64">
        <v>2400</v>
      </c>
    </row>
    <row r="809" spans="1:52" s="110" customFormat="1" x14ac:dyDescent="0.25">
      <c r="A809" s="51" t="str">
        <f t="shared" si="142"/>
        <v>TB72NT_D2+1</v>
      </c>
      <c r="B809" s="51" t="str">
        <f t="shared" si="143"/>
        <v>TB72NT_D2+2</v>
      </c>
      <c r="C809" s="51" t="str">
        <f t="shared" si="144"/>
        <v>TB72NT_D2+3</v>
      </c>
      <c r="D809" s="51" t="str">
        <f t="shared" si="145"/>
        <v>TB72NT_D2+4</v>
      </c>
      <c r="F809" s="110" t="s">
        <v>168</v>
      </c>
      <c r="G809" s="53"/>
      <c r="H809" s="53" t="s">
        <v>2709</v>
      </c>
      <c r="I809" s="54" t="s">
        <v>2704</v>
      </c>
      <c r="J809" s="54" t="s">
        <v>144</v>
      </c>
      <c r="K809" s="54"/>
      <c r="L809" s="54" t="s">
        <v>2698</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48">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10" t="s">
        <v>168</v>
      </c>
      <c r="AY809" s="63"/>
      <c r="AZ809" s="64">
        <v>480</v>
      </c>
    </row>
    <row r="810" spans="1:52" s="110" customFormat="1" ht="20.100000000000001" customHeight="1" x14ac:dyDescent="0.25">
      <c r="A810" s="51" t="str">
        <f t="shared" si="142"/>
        <v>TB73NT+1</v>
      </c>
      <c r="B810" s="51" t="str">
        <f t="shared" si="143"/>
        <v>TB73NT+2</v>
      </c>
      <c r="C810" s="51" t="str">
        <f t="shared" si="144"/>
        <v>TB73NT+3</v>
      </c>
      <c r="D810" s="51" t="str">
        <f t="shared" si="145"/>
        <v>TB73NT+4</v>
      </c>
      <c r="F810" s="110" t="s">
        <v>168</v>
      </c>
      <c r="G810" s="53">
        <v>73</v>
      </c>
      <c r="H810" s="53" t="s">
        <v>2710</v>
      </c>
      <c r="I810" s="54" t="s">
        <v>2711</v>
      </c>
      <c r="J810" s="54" t="s">
        <v>2367</v>
      </c>
      <c r="K810" s="54"/>
      <c r="L810" s="54" t="s">
        <v>2708</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48"/>
      <c r="AM810" s="60"/>
      <c r="AN810" s="60"/>
      <c r="AO810" s="57">
        <f t="shared" si="141"/>
        <v>0</v>
      </c>
      <c r="AP810" s="57">
        <f t="shared" si="141"/>
        <v>0</v>
      </c>
      <c r="AQ810" s="57">
        <f t="shared" si="141"/>
        <v>0</v>
      </c>
      <c r="AR810" s="57">
        <f t="shared" si="141"/>
        <v>0</v>
      </c>
      <c r="AS810" s="57"/>
      <c r="AT810" s="57"/>
      <c r="AU810" s="57"/>
      <c r="AV810" s="57"/>
      <c r="AW810" s="62"/>
      <c r="AX810" s="110" t="s">
        <v>168</v>
      </c>
      <c r="AY810" s="63"/>
      <c r="AZ810" s="64">
        <v>600</v>
      </c>
    </row>
    <row r="811" spans="1:52" s="110" customFormat="1" x14ac:dyDescent="0.25">
      <c r="A811" s="51" t="str">
        <f t="shared" si="142"/>
        <v>TB73NT_D1+1</v>
      </c>
      <c r="B811" s="51" t="str">
        <f t="shared" si="143"/>
        <v>TB73NT_D1+2</v>
      </c>
      <c r="C811" s="51" t="str">
        <f t="shared" si="144"/>
        <v>TB73NT_D1+3</v>
      </c>
      <c r="D811" s="51" t="str">
        <f t="shared" si="145"/>
        <v>TB73NT_D1+4</v>
      </c>
      <c r="F811" s="110" t="s">
        <v>168</v>
      </c>
      <c r="G811" s="53"/>
      <c r="H811" s="53" t="s">
        <v>2712</v>
      </c>
      <c r="I811" s="54" t="s">
        <v>2702</v>
      </c>
      <c r="J811" s="54" t="s">
        <v>144</v>
      </c>
      <c r="K811" s="54"/>
      <c r="L811" s="54" t="s">
        <v>2713</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48">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10" t="s">
        <v>168</v>
      </c>
      <c r="AY811" s="63"/>
      <c r="AZ811" s="64"/>
    </row>
    <row r="812" spans="1:52" s="110" customFormat="1" ht="31.5" x14ac:dyDescent="0.25">
      <c r="A812" s="51" t="str">
        <f t="shared" si="142"/>
        <v>TB73NT_D2+1</v>
      </c>
      <c r="B812" s="51" t="str">
        <f t="shared" si="143"/>
        <v>TB73NT_D2+2</v>
      </c>
      <c r="C812" s="51" t="str">
        <f t="shared" si="144"/>
        <v>TB73NT_D2+3</v>
      </c>
      <c r="D812" s="51" t="str">
        <f t="shared" si="145"/>
        <v>TB73NT_D2+4</v>
      </c>
      <c r="F812" s="110" t="s">
        <v>168</v>
      </c>
      <c r="G812" s="53"/>
      <c r="H812" s="53" t="s">
        <v>2714</v>
      </c>
      <c r="I812" s="54" t="s">
        <v>2715</v>
      </c>
      <c r="J812" s="54" t="s">
        <v>144</v>
      </c>
      <c r="K812" s="54"/>
      <c r="L812" s="54" t="s">
        <v>2716</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48">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10" t="s">
        <v>168</v>
      </c>
      <c r="AY812" s="63"/>
      <c r="AZ812" s="64">
        <v>480</v>
      </c>
    </row>
    <row r="813" spans="1:52" s="110" customFormat="1" ht="20.100000000000001" customHeight="1" x14ac:dyDescent="0.25">
      <c r="A813" s="51" t="str">
        <f t="shared" si="142"/>
        <v>TB74NT+1</v>
      </c>
      <c r="B813" s="51" t="str">
        <f t="shared" si="143"/>
        <v>TB74NT+2</v>
      </c>
      <c r="C813" s="51" t="str">
        <f t="shared" si="144"/>
        <v>TB74NT+3</v>
      </c>
      <c r="D813" s="51" t="str">
        <f t="shared" si="145"/>
        <v>TB74NT+4</v>
      </c>
      <c r="F813" s="110" t="s">
        <v>168</v>
      </c>
      <c r="G813" s="53">
        <v>74</v>
      </c>
      <c r="H813" s="53" t="s">
        <v>2717</v>
      </c>
      <c r="I813" s="54" t="s">
        <v>2718</v>
      </c>
      <c r="J813" s="54" t="s">
        <v>2719</v>
      </c>
      <c r="K813" s="54"/>
      <c r="L813" s="54" t="s">
        <v>2713</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48"/>
      <c r="AM813" s="60"/>
      <c r="AN813" s="60"/>
      <c r="AO813" s="57">
        <f t="shared" si="141"/>
        <v>0</v>
      </c>
      <c r="AP813" s="57">
        <f t="shared" si="141"/>
        <v>0</v>
      </c>
      <c r="AQ813" s="57">
        <f t="shared" si="141"/>
        <v>0</v>
      </c>
      <c r="AR813" s="57">
        <f t="shared" si="141"/>
        <v>0</v>
      </c>
      <c r="AS813" s="57"/>
      <c r="AT813" s="57"/>
      <c r="AU813" s="57"/>
      <c r="AV813" s="57"/>
      <c r="AW813" s="62"/>
      <c r="AX813" s="110" t="s">
        <v>168</v>
      </c>
      <c r="AY813" s="63"/>
      <c r="AZ813" s="64">
        <v>480</v>
      </c>
    </row>
    <row r="814" spans="1:52" s="110" customFormat="1" ht="31.5" x14ac:dyDescent="0.25">
      <c r="A814" s="51" t="str">
        <f t="shared" si="142"/>
        <v>TB74NT_D1+1</v>
      </c>
      <c r="B814" s="51" t="str">
        <f t="shared" si="143"/>
        <v>TB74NT_D1+2</v>
      </c>
      <c r="C814" s="51" t="str">
        <f t="shared" si="144"/>
        <v>TB74NT_D1+3</v>
      </c>
      <c r="D814" s="51" t="str">
        <f t="shared" si="145"/>
        <v>TB74NT_D1+4</v>
      </c>
      <c r="F814" s="110" t="s">
        <v>168</v>
      </c>
      <c r="G814" s="53"/>
      <c r="H814" s="53" t="s">
        <v>2720</v>
      </c>
      <c r="I814" s="54" t="s">
        <v>2721</v>
      </c>
      <c r="J814" s="54" t="s">
        <v>2500</v>
      </c>
      <c r="K814" s="54"/>
      <c r="L814" s="54" t="s">
        <v>2504</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48">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10" t="s">
        <v>168</v>
      </c>
      <c r="AY814" s="63"/>
      <c r="AZ814" s="64"/>
    </row>
    <row r="815" spans="1:52" s="110" customFormat="1" ht="20.100000000000001" customHeight="1" x14ac:dyDescent="0.25">
      <c r="A815" s="51" t="str">
        <f t="shared" si="142"/>
        <v>TB74NT_D2+1</v>
      </c>
      <c r="B815" s="51" t="str">
        <f t="shared" si="143"/>
        <v>TB74NT_D2+2</v>
      </c>
      <c r="C815" s="51" t="str">
        <f t="shared" si="144"/>
        <v>TB74NT_D2+3</v>
      </c>
      <c r="D815" s="51" t="str">
        <f t="shared" si="145"/>
        <v>TB74NT_D2+4</v>
      </c>
      <c r="F815" s="110" t="s">
        <v>168</v>
      </c>
      <c r="G815" s="53"/>
      <c r="H815" s="53" t="s">
        <v>2722</v>
      </c>
      <c r="I815" s="54" t="s">
        <v>2723</v>
      </c>
      <c r="J815" s="54" t="s">
        <v>144</v>
      </c>
      <c r="K815" s="54"/>
      <c r="L815" s="54" t="s">
        <v>2724</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48">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10" t="s">
        <v>168</v>
      </c>
      <c r="AY815" s="63"/>
      <c r="AZ815" s="64"/>
    </row>
    <row r="816" spans="1:52" s="110" customFormat="1" ht="31.5" x14ac:dyDescent="0.25">
      <c r="A816" s="51" t="str">
        <f t="shared" si="142"/>
        <v>TB75NT+1</v>
      </c>
      <c r="B816" s="51" t="str">
        <f t="shared" si="143"/>
        <v>TB75NT+2</v>
      </c>
      <c r="C816" s="51" t="str">
        <f t="shared" si="144"/>
        <v>TB75NT+3</v>
      </c>
      <c r="D816" s="51" t="str">
        <f t="shared" si="145"/>
        <v>TB75NT+4</v>
      </c>
      <c r="F816" s="110" t="s">
        <v>168</v>
      </c>
      <c r="G816" s="53">
        <v>75</v>
      </c>
      <c r="H816" s="53" t="s">
        <v>2725</v>
      </c>
      <c r="I816" s="54" t="s">
        <v>2726</v>
      </c>
      <c r="J816" s="54" t="s">
        <v>2727</v>
      </c>
      <c r="K816" s="54"/>
      <c r="L816" s="54" t="s">
        <v>2728</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48">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10" t="s">
        <v>2729</v>
      </c>
      <c r="AY816" s="63"/>
      <c r="AZ816" s="64">
        <v>540</v>
      </c>
    </row>
    <row r="817" spans="1:52" s="110" customFormat="1" ht="31.5" x14ac:dyDescent="0.25">
      <c r="A817" s="51" t="str">
        <f t="shared" si="142"/>
        <v>TB76NT+1</v>
      </c>
      <c r="B817" s="51" t="str">
        <f t="shared" si="143"/>
        <v>TB76NT+2</v>
      </c>
      <c r="C817" s="51" t="str">
        <f t="shared" si="144"/>
        <v>TB76NT+3</v>
      </c>
      <c r="D817" s="51" t="str">
        <f t="shared" si="145"/>
        <v>TB76NT+4</v>
      </c>
      <c r="F817" s="110" t="s">
        <v>168</v>
      </c>
      <c r="G817" s="53">
        <v>76</v>
      </c>
      <c r="H817" s="53" t="s">
        <v>2730</v>
      </c>
      <c r="I817" s="54" t="s">
        <v>2731</v>
      </c>
      <c r="J817" s="54" t="s">
        <v>144</v>
      </c>
      <c r="K817" s="54"/>
      <c r="L817" s="54" t="s">
        <v>2732</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48">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10" t="s">
        <v>2729</v>
      </c>
      <c r="AY817" s="63"/>
      <c r="AZ817" s="64">
        <v>540</v>
      </c>
    </row>
    <row r="818" spans="1:52" s="110" customFormat="1" ht="20.100000000000001" customHeight="1" x14ac:dyDescent="0.25">
      <c r="A818" s="51" t="str">
        <f t="shared" si="142"/>
        <v>TB77NT+1</v>
      </c>
      <c r="B818" s="51" t="str">
        <f t="shared" si="143"/>
        <v>TB77NT+2</v>
      </c>
      <c r="C818" s="51" t="str">
        <f t="shared" si="144"/>
        <v>TB77NT+3</v>
      </c>
      <c r="D818" s="51" t="str">
        <f t="shared" si="145"/>
        <v>TB77NT+4</v>
      </c>
      <c r="F818" s="110" t="s">
        <v>168</v>
      </c>
      <c r="G818" s="53">
        <v>77</v>
      </c>
      <c r="H818" s="53" t="s">
        <v>2733</v>
      </c>
      <c r="I818" s="54" t="s">
        <v>2734</v>
      </c>
      <c r="J818" s="54" t="s">
        <v>2735</v>
      </c>
      <c r="K818" s="54"/>
      <c r="L818" s="54" t="s">
        <v>2736</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48">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10" t="s">
        <v>2729</v>
      </c>
      <c r="AY818" s="63"/>
      <c r="AZ818" s="64">
        <v>600</v>
      </c>
    </row>
    <row r="819" spans="1:52" s="110" customFormat="1" ht="20.100000000000001" customHeight="1" x14ac:dyDescent="0.25">
      <c r="A819" s="51" t="str">
        <f t="shared" si="142"/>
        <v>TB78NT+1</v>
      </c>
      <c r="B819" s="51" t="str">
        <f t="shared" si="143"/>
        <v>TB78NT+2</v>
      </c>
      <c r="C819" s="51" t="str">
        <f t="shared" si="144"/>
        <v>TB78NT+3</v>
      </c>
      <c r="D819" s="51" t="str">
        <f t="shared" si="145"/>
        <v>TB78NT+4</v>
      </c>
      <c r="F819" s="110" t="s">
        <v>168</v>
      </c>
      <c r="G819" s="53">
        <v>78</v>
      </c>
      <c r="H819" s="53" t="s">
        <v>2737</v>
      </c>
      <c r="I819" s="54" t="s">
        <v>2738</v>
      </c>
      <c r="J819" s="54" t="s">
        <v>2735</v>
      </c>
      <c r="K819" s="54"/>
      <c r="L819" s="54" t="s">
        <v>2739</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48">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10" t="s">
        <v>2729</v>
      </c>
      <c r="AY819" s="63"/>
      <c r="AZ819" s="64">
        <v>600</v>
      </c>
    </row>
    <row r="820" spans="1:52" s="110" customFormat="1" ht="20.100000000000001" customHeight="1" x14ac:dyDescent="0.25">
      <c r="A820" s="51" t="str">
        <f t="shared" si="142"/>
        <v>TB79NT+1</v>
      </c>
      <c r="B820" s="51" t="str">
        <f t="shared" si="143"/>
        <v>TB79NT+2</v>
      </c>
      <c r="C820" s="51" t="str">
        <f t="shared" si="144"/>
        <v>TB79NT+3</v>
      </c>
      <c r="D820" s="51" t="str">
        <f t="shared" si="145"/>
        <v>TB79NT+4</v>
      </c>
      <c r="F820" s="110" t="s">
        <v>168</v>
      </c>
      <c r="G820" s="53">
        <v>79</v>
      </c>
      <c r="H820" s="53" t="s">
        <v>2740</v>
      </c>
      <c r="I820" s="54" t="s">
        <v>2741</v>
      </c>
      <c r="J820" s="54" t="s">
        <v>2742</v>
      </c>
      <c r="K820" s="54"/>
      <c r="L820" s="54" t="s">
        <v>2736</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48"/>
      <c r="AM820" s="60"/>
      <c r="AN820" s="60"/>
      <c r="AO820" s="57">
        <f t="shared" si="141"/>
        <v>0</v>
      </c>
      <c r="AP820" s="57">
        <f t="shared" si="141"/>
        <v>0</v>
      </c>
      <c r="AQ820" s="57">
        <f t="shared" si="141"/>
        <v>0</v>
      </c>
      <c r="AR820" s="57">
        <f t="shared" si="141"/>
        <v>0</v>
      </c>
      <c r="AS820" s="57"/>
      <c r="AT820" s="57"/>
      <c r="AU820" s="57"/>
      <c r="AV820" s="57"/>
      <c r="AW820" s="62"/>
      <c r="AX820" s="110" t="s">
        <v>2729</v>
      </c>
      <c r="AY820" s="63"/>
      <c r="AZ820" s="64">
        <v>660</v>
      </c>
    </row>
    <row r="821" spans="1:52" s="110" customFormat="1" ht="34.5" customHeight="1" x14ac:dyDescent="0.25">
      <c r="A821" s="51" t="str">
        <f t="shared" si="142"/>
        <v>TB79NT_D1+1</v>
      </c>
      <c r="B821" s="51" t="str">
        <f t="shared" si="143"/>
        <v>TB79NT_D1+2</v>
      </c>
      <c r="C821" s="51" t="str">
        <f t="shared" si="144"/>
        <v>TB79NT_D1+3</v>
      </c>
      <c r="D821" s="51" t="str">
        <f t="shared" si="145"/>
        <v>TB79NT_D1+4</v>
      </c>
      <c r="F821" s="110" t="s">
        <v>168</v>
      </c>
      <c r="G821" s="53"/>
      <c r="H821" s="53" t="s">
        <v>2743</v>
      </c>
      <c r="I821" s="54" t="s">
        <v>2744</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48">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10" t="s">
        <v>2729</v>
      </c>
      <c r="AY821" s="63"/>
      <c r="AZ821" s="64">
        <v>480</v>
      </c>
    </row>
    <row r="822" spans="1:52" s="110" customFormat="1" ht="50.25" customHeight="1" x14ac:dyDescent="0.25">
      <c r="A822" s="51" t="str">
        <f t="shared" si="142"/>
        <v>TB79NT_D2+1</v>
      </c>
      <c r="B822" s="51" t="str">
        <f t="shared" si="143"/>
        <v>TB79NT_D2+2</v>
      </c>
      <c r="C822" s="51" t="str">
        <f t="shared" si="144"/>
        <v>TB79NT_D2+3</v>
      </c>
      <c r="D822" s="51" t="str">
        <f t="shared" si="145"/>
        <v>TB79NT_D2+4</v>
      </c>
      <c r="F822" s="110" t="s">
        <v>168</v>
      </c>
      <c r="G822" s="53"/>
      <c r="H822" s="53" t="s">
        <v>2745</v>
      </c>
      <c r="I822" s="54" t="s">
        <v>2746</v>
      </c>
      <c r="J822" s="54" t="s">
        <v>2747</v>
      </c>
      <c r="K822" s="54"/>
      <c r="L822" s="54" t="s">
        <v>2748</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48">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10" t="s">
        <v>2729</v>
      </c>
      <c r="AY822" s="63"/>
      <c r="AZ822" s="64"/>
    </row>
    <row r="823" spans="1:52" s="167" customFormat="1" ht="20.100000000000001" customHeight="1" x14ac:dyDescent="0.25">
      <c r="A823" s="166" t="str">
        <f t="shared" si="142"/>
        <v>+1</v>
      </c>
      <c r="B823" s="166" t="str">
        <f t="shared" si="143"/>
        <v>+2</v>
      </c>
      <c r="C823" s="166" t="str">
        <f t="shared" si="144"/>
        <v>+3</v>
      </c>
      <c r="D823" s="166" t="str">
        <f t="shared" si="145"/>
        <v>+4</v>
      </c>
      <c r="F823" s="167" t="s">
        <v>2729</v>
      </c>
      <c r="G823" s="153" t="s">
        <v>2749</v>
      </c>
      <c r="H823" s="180"/>
      <c r="I823" s="154" t="s">
        <v>2750</v>
      </c>
      <c r="J823" s="154"/>
      <c r="K823" s="154"/>
      <c r="L823" s="154"/>
      <c r="M823" s="153"/>
      <c r="N823" s="153"/>
      <c r="O823" s="153"/>
      <c r="P823" s="153"/>
      <c r="Q823" s="168"/>
      <c r="R823" s="168"/>
      <c r="S823" s="168"/>
      <c r="T823" s="168"/>
      <c r="U823" s="169"/>
      <c r="V823" s="170"/>
      <c r="W823" s="170"/>
      <c r="X823" s="170"/>
      <c r="Y823" s="170"/>
      <c r="Z823" s="171"/>
      <c r="AA823" s="171"/>
      <c r="AB823" s="171"/>
      <c r="AC823" s="171"/>
      <c r="AD823" s="170"/>
      <c r="AE823" s="170"/>
      <c r="AF823" s="170"/>
      <c r="AG823" s="170"/>
      <c r="AH823" s="172"/>
      <c r="AI823" s="172"/>
      <c r="AJ823" s="172"/>
      <c r="AK823" s="172"/>
      <c r="AL823" s="148">
        <f>AVERAGE(AL825:AL924)</f>
        <v>5.4165968975151548</v>
      </c>
      <c r="AM823" s="173"/>
      <c r="AN823" s="174">
        <f>ROUNDDOWN(AL823*$AN$10/$AL$10,1)</f>
        <v>3.1</v>
      </c>
      <c r="AO823" s="57">
        <f t="shared" si="141"/>
        <v>0</v>
      </c>
      <c r="AP823" s="57">
        <f t="shared" si="141"/>
        <v>0</v>
      </c>
      <c r="AQ823" s="57">
        <f t="shared" si="141"/>
        <v>0</v>
      </c>
      <c r="AR823" s="57">
        <f t="shared" si="141"/>
        <v>0</v>
      </c>
      <c r="AS823" s="57"/>
      <c r="AT823" s="57"/>
      <c r="AU823" s="57"/>
      <c r="AV823" s="57"/>
      <c r="AW823" s="175"/>
      <c r="AX823" s="167" t="s">
        <v>2729</v>
      </c>
      <c r="AY823" s="176"/>
      <c r="AZ823" s="177">
        <v>510</v>
      </c>
    </row>
    <row r="824" spans="1:52" s="114" customFormat="1" ht="20.100000000000001" customHeight="1" x14ac:dyDescent="0.25">
      <c r="A824" s="51" t="str">
        <f t="shared" si="142"/>
        <v>TN1NT1+1</v>
      </c>
      <c r="B824" s="51" t="str">
        <f t="shared" si="143"/>
        <v>TN1NT1+2</v>
      </c>
      <c r="C824" s="51" t="str">
        <f t="shared" si="144"/>
        <v>TN1NT1+3</v>
      </c>
      <c r="D824" s="51" t="str">
        <f t="shared" si="145"/>
        <v>TN1NT1+4</v>
      </c>
      <c r="F824" s="110" t="s">
        <v>2729</v>
      </c>
      <c r="G824" s="53">
        <v>1</v>
      </c>
      <c r="H824" s="53" t="s">
        <v>2751</v>
      </c>
      <c r="I824" s="54" t="s">
        <v>144</v>
      </c>
      <c r="J824" s="54" t="s">
        <v>2752</v>
      </c>
      <c r="K824" s="54"/>
      <c r="L824" s="54" t="s">
        <v>2753</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48"/>
      <c r="AM824" s="60"/>
      <c r="AN824" s="60"/>
      <c r="AO824" s="57">
        <f t="shared" si="141"/>
        <v>0</v>
      </c>
      <c r="AP824" s="57">
        <f t="shared" si="141"/>
        <v>0</v>
      </c>
      <c r="AQ824" s="57">
        <f t="shared" si="141"/>
        <v>0</v>
      </c>
      <c r="AR824" s="57">
        <f t="shared" si="141"/>
        <v>0</v>
      </c>
      <c r="AS824" s="57"/>
      <c r="AT824" s="57"/>
      <c r="AU824" s="57"/>
      <c r="AV824" s="57"/>
      <c r="AW824" s="62"/>
      <c r="AX824" s="110" t="s">
        <v>2729</v>
      </c>
      <c r="AY824" s="63"/>
      <c r="AZ824" s="64">
        <v>600</v>
      </c>
    </row>
    <row r="825" spans="1:52" s="110" customFormat="1" ht="39.950000000000003" customHeight="1" x14ac:dyDescent="0.25">
      <c r="A825" s="51" t="str">
        <f t="shared" si="142"/>
        <v>TN1NT1_D1+1</v>
      </c>
      <c r="B825" s="51" t="str">
        <f t="shared" si="143"/>
        <v>TN1NT1_D1+2</v>
      </c>
      <c r="C825" s="51" t="str">
        <f t="shared" si="144"/>
        <v>TN1NT1_D1+3</v>
      </c>
      <c r="D825" s="51" t="str">
        <f t="shared" si="145"/>
        <v>TN1NT1_D1+4</v>
      </c>
      <c r="F825" s="110" t="s">
        <v>2729</v>
      </c>
      <c r="G825" s="53"/>
      <c r="H825" s="53" t="s">
        <v>2754</v>
      </c>
      <c r="I825" s="54" t="s">
        <v>2755</v>
      </c>
      <c r="J825" s="54" t="s">
        <v>2753</v>
      </c>
      <c r="K825" s="54"/>
      <c r="L825" s="54" t="s">
        <v>2756</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48">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10" t="s">
        <v>2729</v>
      </c>
      <c r="AY825" s="63"/>
      <c r="AZ825" s="64">
        <v>720</v>
      </c>
    </row>
    <row r="826" spans="1:52" s="110" customFormat="1" ht="39.950000000000003" customHeight="1" x14ac:dyDescent="0.25">
      <c r="A826" s="51" t="str">
        <f t="shared" si="142"/>
        <v>TN1NT1_D2+1</v>
      </c>
      <c r="B826" s="51" t="str">
        <f t="shared" si="143"/>
        <v>TN1NT1_D2+2</v>
      </c>
      <c r="C826" s="51" t="str">
        <f t="shared" si="144"/>
        <v>TN1NT1_D2+3</v>
      </c>
      <c r="D826" s="51" t="str">
        <f t="shared" si="145"/>
        <v>TN1NT1_D2+4</v>
      </c>
      <c r="F826" s="110" t="s">
        <v>2729</v>
      </c>
      <c r="G826" s="53"/>
      <c r="H826" s="53" t="s">
        <v>2757</v>
      </c>
      <c r="I826" s="54" t="s">
        <v>2758</v>
      </c>
      <c r="J826" s="54" t="s">
        <v>2759</v>
      </c>
      <c r="K826" s="54"/>
      <c r="L826" s="54" t="s">
        <v>2760</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48">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10" t="s">
        <v>2729</v>
      </c>
      <c r="AY826" s="63"/>
      <c r="AZ826" s="64">
        <v>660</v>
      </c>
    </row>
    <row r="827" spans="1:52" s="110" customFormat="1" ht="39.950000000000003" customHeight="1" x14ac:dyDescent="0.25">
      <c r="A827" s="51" t="str">
        <f t="shared" si="142"/>
        <v>TN1NT1_D3+1</v>
      </c>
      <c r="B827" s="51" t="str">
        <f t="shared" si="143"/>
        <v>TN1NT1_D3+2</v>
      </c>
      <c r="C827" s="51" t="str">
        <f t="shared" si="144"/>
        <v>TN1NT1_D3+3</v>
      </c>
      <c r="D827" s="51" t="str">
        <f t="shared" si="145"/>
        <v>TN1NT1_D3+4</v>
      </c>
      <c r="F827" s="110" t="s">
        <v>2729</v>
      </c>
      <c r="G827" s="53"/>
      <c r="H827" s="53" t="s">
        <v>2761</v>
      </c>
      <c r="I827" s="54" t="s">
        <v>2762</v>
      </c>
      <c r="J827" s="54" t="s">
        <v>2760</v>
      </c>
      <c r="K827" s="54"/>
      <c r="L827" s="54" t="s">
        <v>2763</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48">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10" t="s">
        <v>2729</v>
      </c>
      <c r="AY827" s="63"/>
      <c r="AZ827" s="64">
        <v>480</v>
      </c>
    </row>
    <row r="828" spans="1:52" s="110" customFormat="1" ht="39.950000000000003" customHeight="1" x14ac:dyDescent="0.25">
      <c r="A828" s="51" t="str">
        <f t="shared" si="142"/>
        <v>TN1NT1_D4+1</v>
      </c>
      <c r="B828" s="51" t="str">
        <f t="shared" si="143"/>
        <v>TN1NT1_D4+2</v>
      </c>
      <c r="C828" s="51" t="str">
        <f t="shared" si="144"/>
        <v>TN1NT1_D4+3</v>
      </c>
      <c r="D828" s="51" t="str">
        <f t="shared" si="145"/>
        <v>TN1NT1_D4+4</v>
      </c>
      <c r="F828" s="110" t="s">
        <v>2729</v>
      </c>
      <c r="G828" s="53"/>
      <c r="H828" s="53" t="s">
        <v>2764</v>
      </c>
      <c r="I828" s="54" t="s">
        <v>2765</v>
      </c>
      <c r="J828" s="54" t="s">
        <v>2748</v>
      </c>
      <c r="K828" s="54"/>
      <c r="L828" s="54" t="s">
        <v>2766</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48">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10" t="s">
        <v>2729</v>
      </c>
      <c r="AY828" s="63"/>
      <c r="AZ828" s="64">
        <v>270</v>
      </c>
    </row>
    <row r="829" spans="1:52" s="110" customFormat="1" ht="39.950000000000003" customHeight="1" x14ac:dyDescent="0.25">
      <c r="A829" s="51" t="str">
        <f t="shared" si="142"/>
        <v>TN1NT1_D5+1</v>
      </c>
      <c r="B829" s="51" t="str">
        <f t="shared" si="143"/>
        <v>TN1NT1_D5+2</v>
      </c>
      <c r="C829" s="51" t="str">
        <f t="shared" si="144"/>
        <v>TN1NT1_D5+3</v>
      </c>
      <c r="D829" s="51" t="str">
        <f t="shared" si="145"/>
        <v>TN1NT1_D5+4</v>
      </c>
      <c r="F829" s="110" t="s">
        <v>2729</v>
      </c>
      <c r="G829" s="53"/>
      <c r="H829" s="53" t="s">
        <v>2767</v>
      </c>
      <c r="I829" s="54" t="s">
        <v>2768</v>
      </c>
      <c r="J829" s="54" t="s">
        <v>2769</v>
      </c>
      <c r="K829" s="54"/>
      <c r="L829" s="54" t="s">
        <v>2770</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48">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10" t="s">
        <v>2729</v>
      </c>
      <c r="AY829" s="63"/>
      <c r="AZ829" s="64"/>
    </row>
    <row r="830" spans="1:52" s="110" customFormat="1" ht="39.950000000000003" customHeight="1" x14ac:dyDescent="0.25">
      <c r="A830" s="51" t="str">
        <f t="shared" si="142"/>
        <v>TN1NT1_D6+1</v>
      </c>
      <c r="B830" s="51" t="str">
        <f t="shared" si="143"/>
        <v>TN1NT1_D6+2</v>
      </c>
      <c r="C830" s="51" t="str">
        <f t="shared" si="144"/>
        <v>TN1NT1_D6+3</v>
      </c>
      <c r="D830" s="51" t="str">
        <f t="shared" si="145"/>
        <v>TN1NT1_D6+4</v>
      </c>
      <c r="F830" s="110" t="s">
        <v>2729</v>
      </c>
      <c r="G830" s="53"/>
      <c r="H830" s="53" t="s">
        <v>2771</v>
      </c>
      <c r="I830" s="54" t="s">
        <v>2772</v>
      </c>
      <c r="J830" s="54" t="s">
        <v>2748</v>
      </c>
      <c r="K830" s="54"/>
      <c r="L830" s="54" t="s">
        <v>2773</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48">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10" t="s">
        <v>2729</v>
      </c>
      <c r="AY830" s="63"/>
      <c r="AZ830" s="64">
        <v>360</v>
      </c>
    </row>
    <row r="831" spans="1:52" s="110" customFormat="1" ht="39.950000000000003" customHeight="1" x14ac:dyDescent="0.25">
      <c r="A831" s="51" t="str">
        <f t="shared" si="142"/>
        <v>TN2NT1+1</v>
      </c>
      <c r="B831" s="51" t="str">
        <f t="shared" si="143"/>
        <v>TN2NT1+2</v>
      </c>
      <c r="C831" s="51" t="str">
        <f t="shared" si="144"/>
        <v>TN2NT1+3</v>
      </c>
      <c r="D831" s="51" t="str">
        <f t="shared" si="145"/>
        <v>TN2NT1+4</v>
      </c>
      <c r="F831" s="110" t="s">
        <v>2729</v>
      </c>
      <c r="G831" s="53">
        <v>2</v>
      </c>
      <c r="H831" s="53" t="s">
        <v>2774</v>
      </c>
      <c r="I831" s="54" t="s">
        <v>2775</v>
      </c>
      <c r="J831" s="54" t="s">
        <v>2773</v>
      </c>
      <c r="K831" s="54"/>
      <c r="L831" s="54" t="s">
        <v>2776</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48"/>
      <c r="AM831" s="60"/>
      <c r="AN831" s="60"/>
      <c r="AO831" s="57">
        <f t="shared" si="141"/>
        <v>0</v>
      </c>
      <c r="AP831" s="57">
        <f t="shared" si="141"/>
        <v>0</v>
      </c>
      <c r="AQ831" s="57">
        <f t="shared" si="141"/>
        <v>0</v>
      </c>
      <c r="AR831" s="57">
        <f t="shared" si="141"/>
        <v>0</v>
      </c>
      <c r="AS831" s="57"/>
      <c r="AT831" s="57"/>
      <c r="AU831" s="57"/>
      <c r="AV831" s="57"/>
      <c r="AW831" s="62"/>
      <c r="AX831" s="110" t="s">
        <v>2729</v>
      </c>
      <c r="AY831" s="63"/>
      <c r="AZ831" s="64">
        <v>360</v>
      </c>
    </row>
    <row r="832" spans="1:52" s="110" customFormat="1" ht="39.950000000000003" customHeight="1" x14ac:dyDescent="0.25">
      <c r="A832" s="51" t="str">
        <f t="shared" si="142"/>
        <v>TN2NT1_D1+1</v>
      </c>
      <c r="B832" s="51" t="str">
        <f t="shared" si="143"/>
        <v>TN2NT1_D1+2</v>
      </c>
      <c r="C832" s="51" t="str">
        <f t="shared" si="144"/>
        <v>TN2NT1_D1+3</v>
      </c>
      <c r="D832" s="51" t="str">
        <f t="shared" si="145"/>
        <v>TN2NT1_D1+4</v>
      </c>
      <c r="F832" s="110" t="s">
        <v>2729</v>
      </c>
      <c r="G832" s="53"/>
      <c r="H832" s="53" t="s">
        <v>2777</v>
      </c>
      <c r="I832" s="54" t="s">
        <v>2778</v>
      </c>
      <c r="J832" s="54" t="s">
        <v>2776</v>
      </c>
      <c r="K832" s="54"/>
      <c r="L832" s="54" t="s">
        <v>2779</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48">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10" t="s">
        <v>2729</v>
      </c>
      <c r="AY832" s="63"/>
      <c r="AZ832" s="64">
        <v>390</v>
      </c>
    </row>
    <row r="833" spans="1:52" s="110" customFormat="1" ht="39.950000000000003" customHeight="1" x14ac:dyDescent="0.25">
      <c r="A833" s="51" t="str">
        <f t="shared" si="142"/>
        <v>TN2NT1_D2+1</v>
      </c>
      <c r="B833" s="51" t="str">
        <f t="shared" si="143"/>
        <v>TN2NT1_D2+2</v>
      </c>
      <c r="C833" s="51" t="str">
        <f t="shared" si="144"/>
        <v>TN2NT1_D2+3</v>
      </c>
      <c r="D833" s="51" t="str">
        <f t="shared" si="145"/>
        <v>TN2NT1_D2+4</v>
      </c>
      <c r="F833" s="110" t="s">
        <v>2729</v>
      </c>
      <c r="G833" s="53"/>
      <c r="H833" s="53" t="s">
        <v>2780</v>
      </c>
      <c r="I833" s="54" t="s">
        <v>2781</v>
      </c>
      <c r="J833" s="54" t="s">
        <v>2779</v>
      </c>
      <c r="K833" s="54"/>
      <c r="L833" s="54" t="s">
        <v>2782</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48">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10" t="s">
        <v>2729</v>
      </c>
      <c r="AY833" s="63"/>
      <c r="AZ833" s="64"/>
    </row>
    <row r="834" spans="1:52" s="110" customFormat="1" ht="39.950000000000003" customHeight="1" x14ac:dyDescent="0.25">
      <c r="A834" s="51" t="str">
        <f t="shared" si="142"/>
        <v>TN2NT1_D3+1</v>
      </c>
      <c r="B834" s="51" t="str">
        <f t="shared" si="143"/>
        <v>TN2NT1_D3+2</v>
      </c>
      <c r="C834" s="51" t="str">
        <f t="shared" si="144"/>
        <v>TN2NT1_D3+3</v>
      </c>
      <c r="D834" s="51" t="str">
        <f t="shared" si="145"/>
        <v>TN2NT1_D3+4</v>
      </c>
      <c r="F834" s="110" t="s">
        <v>2729</v>
      </c>
      <c r="G834" s="53"/>
      <c r="H834" s="53" t="s">
        <v>2783</v>
      </c>
      <c r="I834" s="54" t="s">
        <v>2784</v>
      </c>
      <c r="J834" s="54" t="s">
        <v>2785</v>
      </c>
      <c r="K834" s="54"/>
      <c r="L834" s="54" t="s">
        <v>2786</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48">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10" t="s">
        <v>2729</v>
      </c>
      <c r="AY834" s="63"/>
      <c r="AZ834" s="64">
        <v>300</v>
      </c>
    </row>
    <row r="835" spans="1:52" s="110" customFormat="1" ht="39.950000000000003" customHeight="1" x14ac:dyDescent="0.25">
      <c r="A835" s="51" t="str">
        <f t="shared" si="142"/>
        <v>TN2NT1_D4+1</v>
      </c>
      <c r="B835" s="51" t="str">
        <f t="shared" si="143"/>
        <v>TN2NT1_D4+2</v>
      </c>
      <c r="C835" s="51" t="str">
        <f t="shared" si="144"/>
        <v>TN2NT1_D4+3</v>
      </c>
      <c r="D835" s="51" t="str">
        <f t="shared" si="145"/>
        <v>TN2NT1_D4+4</v>
      </c>
      <c r="F835" s="110" t="s">
        <v>2729</v>
      </c>
      <c r="G835" s="53"/>
      <c r="H835" s="53" t="s">
        <v>2787</v>
      </c>
      <c r="I835" s="54" t="s">
        <v>2788</v>
      </c>
      <c r="J835" s="54" t="s">
        <v>2786</v>
      </c>
      <c r="K835" s="54"/>
      <c r="L835" s="54" t="s">
        <v>2770</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48">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10" t="s">
        <v>2729</v>
      </c>
      <c r="AY835" s="63"/>
      <c r="AZ835" s="64">
        <v>240</v>
      </c>
    </row>
    <row r="836" spans="1:52" s="110" customFormat="1" ht="39.950000000000003" customHeight="1" x14ac:dyDescent="0.25">
      <c r="A836" s="51" t="str">
        <f t="shared" si="142"/>
        <v>TN2NT1_D5+1</v>
      </c>
      <c r="B836" s="51" t="str">
        <f t="shared" si="143"/>
        <v>TN2NT1_D5+2</v>
      </c>
      <c r="C836" s="51" t="str">
        <f t="shared" si="144"/>
        <v>TN2NT1_D5+3</v>
      </c>
      <c r="D836" s="51" t="str">
        <f t="shared" si="145"/>
        <v>TN2NT1_D5+4</v>
      </c>
      <c r="F836" s="110" t="s">
        <v>2729</v>
      </c>
      <c r="G836" s="53"/>
      <c r="H836" s="53" t="s">
        <v>2789</v>
      </c>
      <c r="I836" s="54" t="s">
        <v>2790</v>
      </c>
      <c r="J836" s="54" t="s">
        <v>2748</v>
      </c>
      <c r="K836" s="54"/>
      <c r="L836" s="54" t="s">
        <v>2791</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48">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10" t="s">
        <v>2729</v>
      </c>
      <c r="AY836" s="63"/>
      <c r="AZ836" s="64">
        <v>240</v>
      </c>
    </row>
    <row r="837" spans="1:52" s="110" customFormat="1" ht="39.950000000000003" customHeight="1" x14ac:dyDescent="0.25">
      <c r="A837" s="51" t="str">
        <f t="shared" si="142"/>
        <v>TN2NT1_D6+1</v>
      </c>
      <c r="B837" s="51" t="str">
        <f t="shared" si="143"/>
        <v>TN2NT1_D6+2</v>
      </c>
      <c r="C837" s="51" t="str">
        <f t="shared" si="144"/>
        <v>TN2NT1_D6+3</v>
      </c>
      <c r="D837" s="51" t="str">
        <f t="shared" si="145"/>
        <v>TN2NT1_D6+4</v>
      </c>
      <c r="F837" s="110" t="s">
        <v>2729</v>
      </c>
      <c r="G837" s="53"/>
      <c r="H837" s="53" t="s">
        <v>2792</v>
      </c>
      <c r="I837" s="54" t="s">
        <v>2793</v>
      </c>
      <c r="J837" s="54" t="s">
        <v>2748</v>
      </c>
      <c r="K837" s="54"/>
      <c r="L837" s="54" t="s">
        <v>2794</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48">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10" t="s">
        <v>2729</v>
      </c>
      <c r="AY837" s="63"/>
      <c r="AZ837" s="64"/>
    </row>
    <row r="838" spans="1:52" s="110" customFormat="1" ht="39.950000000000003" customHeight="1" x14ac:dyDescent="0.25">
      <c r="A838" s="51" t="str">
        <f t="shared" si="142"/>
        <v>TN3NT1+1</v>
      </c>
      <c r="B838" s="51" t="str">
        <f t="shared" si="143"/>
        <v>TN3NT1+2</v>
      </c>
      <c r="C838" s="51" t="str">
        <f t="shared" si="144"/>
        <v>TN3NT1+3</v>
      </c>
      <c r="D838" s="51" t="str">
        <f t="shared" si="145"/>
        <v>TN3NT1+4</v>
      </c>
      <c r="F838" s="110" t="s">
        <v>2729</v>
      </c>
      <c r="G838" s="53">
        <v>3</v>
      </c>
      <c r="H838" s="53" t="s">
        <v>2795</v>
      </c>
      <c r="I838" s="54" t="s">
        <v>456</v>
      </c>
      <c r="J838" s="54" t="s">
        <v>2794</v>
      </c>
      <c r="K838" s="54"/>
      <c r="L838" s="54" t="s">
        <v>2791</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48"/>
      <c r="AM838" s="60"/>
      <c r="AN838" s="60"/>
      <c r="AO838" s="57">
        <f t="shared" si="141"/>
        <v>0</v>
      </c>
      <c r="AP838" s="57">
        <f t="shared" si="141"/>
        <v>0</v>
      </c>
      <c r="AQ838" s="57">
        <f t="shared" si="141"/>
        <v>0</v>
      </c>
      <c r="AR838" s="57">
        <f t="shared" si="141"/>
        <v>0</v>
      </c>
      <c r="AS838" s="57"/>
      <c r="AT838" s="57"/>
      <c r="AU838" s="57"/>
      <c r="AV838" s="57"/>
      <c r="AW838" s="62"/>
      <c r="AX838" s="110" t="s">
        <v>2729</v>
      </c>
      <c r="AY838" s="63"/>
      <c r="AZ838" s="64">
        <v>180</v>
      </c>
    </row>
    <row r="839" spans="1:52" s="110" customFormat="1" ht="39.950000000000003" customHeight="1" x14ac:dyDescent="0.25">
      <c r="A839" s="51" t="str">
        <f t="shared" si="142"/>
        <v>TN3NT1_D1+1</v>
      </c>
      <c r="B839" s="51" t="str">
        <f t="shared" si="143"/>
        <v>TN3NT1_D1+2</v>
      </c>
      <c r="C839" s="51" t="str">
        <f t="shared" si="144"/>
        <v>TN3NT1_D1+3</v>
      </c>
      <c r="D839" s="51" t="str">
        <f t="shared" si="145"/>
        <v>TN3NT1_D1+4</v>
      </c>
      <c r="F839" s="110" t="s">
        <v>2729</v>
      </c>
      <c r="G839" s="53"/>
      <c r="H839" s="53" t="s">
        <v>2796</v>
      </c>
      <c r="I839" s="54" t="s">
        <v>2797</v>
      </c>
      <c r="J839" s="54" t="s">
        <v>2798</v>
      </c>
      <c r="K839" s="54"/>
      <c r="L839" s="54" t="s">
        <v>2799</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48">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10" t="s">
        <v>2729</v>
      </c>
      <c r="AY839" s="63"/>
      <c r="AZ839" s="64">
        <v>180</v>
      </c>
    </row>
    <row r="840" spans="1:52" s="110" customFormat="1" ht="39.950000000000003" customHeight="1" x14ac:dyDescent="0.25">
      <c r="A840" s="51" t="str">
        <f t="shared" si="142"/>
        <v>TN3NT1_D2+1</v>
      </c>
      <c r="B840" s="51" t="str">
        <f t="shared" si="143"/>
        <v>TN3NT1_D2+2</v>
      </c>
      <c r="C840" s="51" t="str">
        <f t="shared" si="144"/>
        <v>TN3NT1_D2+3</v>
      </c>
      <c r="D840" s="51" t="str">
        <f t="shared" si="145"/>
        <v>TN3NT1_D2+4</v>
      </c>
      <c r="F840" s="110" t="s">
        <v>2729</v>
      </c>
      <c r="G840" s="53"/>
      <c r="H840" s="53" t="s">
        <v>2800</v>
      </c>
      <c r="I840" s="54" t="s">
        <v>2801</v>
      </c>
      <c r="J840" s="54" t="s">
        <v>2775</v>
      </c>
      <c r="K840" s="54"/>
      <c r="L840" s="54" t="s">
        <v>2802</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48">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10" t="s">
        <v>2729</v>
      </c>
      <c r="AY840" s="63"/>
      <c r="AZ840" s="64">
        <v>270</v>
      </c>
    </row>
    <row r="841" spans="1:52" s="110" customFormat="1" ht="39.950000000000003" customHeight="1" x14ac:dyDescent="0.25">
      <c r="A841" s="51" t="str">
        <f t="shared" si="142"/>
        <v>TN3NT1_D3+1</v>
      </c>
      <c r="B841" s="51" t="str">
        <f t="shared" si="143"/>
        <v>TN3NT1_D3+2</v>
      </c>
      <c r="C841" s="51" t="str">
        <f t="shared" si="144"/>
        <v>TN3NT1_D3+3</v>
      </c>
      <c r="D841" s="51" t="str">
        <f t="shared" si="145"/>
        <v>TN3NT1_D3+4</v>
      </c>
      <c r="F841" s="110" t="s">
        <v>2729</v>
      </c>
      <c r="G841" s="53"/>
      <c r="H841" s="53" t="s">
        <v>2803</v>
      </c>
      <c r="I841" s="54" t="s">
        <v>2804</v>
      </c>
      <c r="J841" s="54" t="s">
        <v>2775</v>
      </c>
      <c r="K841" s="54"/>
      <c r="L841" s="54" t="s">
        <v>2805</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48">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10" t="s">
        <v>2729</v>
      </c>
      <c r="AY841" s="63"/>
      <c r="AZ841" s="64"/>
    </row>
    <row r="842" spans="1:52" s="110" customFormat="1" ht="39.950000000000003" customHeight="1" x14ac:dyDescent="0.25">
      <c r="A842" s="51" t="str">
        <f t="shared" si="142"/>
        <v>TN4NT1+1</v>
      </c>
      <c r="B842" s="51" t="str">
        <f t="shared" si="143"/>
        <v>TN4NT1+2</v>
      </c>
      <c r="C842" s="51" t="str">
        <f t="shared" si="144"/>
        <v>TN4NT1+3</v>
      </c>
      <c r="D842" s="51" t="str">
        <f t="shared" si="145"/>
        <v>TN4NT1+4</v>
      </c>
      <c r="F842" s="110" t="s">
        <v>2729</v>
      </c>
      <c r="G842" s="53">
        <v>4</v>
      </c>
      <c r="H842" s="53" t="s">
        <v>2806</v>
      </c>
      <c r="I842" s="54" t="s">
        <v>2660</v>
      </c>
      <c r="J842" s="54" t="s">
        <v>2805</v>
      </c>
      <c r="K842" s="54"/>
      <c r="L842" s="54" t="s">
        <v>2807</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48"/>
      <c r="AM842" s="60"/>
      <c r="AN842" s="60"/>
      <c r="AO842" s="57">
        <f t="shared" si="141"/>
        <v>0</v>
      </c>
      <c r="AP842" s="57">
        <f t="shared" si="141"/>
        <v>0</v>
      </c>
      <c r="AQ842" s="57">
        <f t="shared" si="141"/>
        <v>0</v>
      </c>
      <c r="AR842" s="57">
        <f t="shared" ref="AR842:AR905" si="152">P842*$AN842</f>
        <v>0</v>
      </c>
      <c r="AS842" s="57"/>
      <c r="AT842" s="57"/>
      <c r="AU842" s="57"/>
      <c r="AV842" s="57"/>
      <c r="AW842" s="62"/>
      <c r="AX842" s="110" t="s">
        <v>2729</v>
      </c>
      <c r="AY842" s="63"/>
      <c r="AZ842" s="64">
        <v>270</v>
      </c>
    </row>
    <row r="843" spans="1:52" s="110" customFormat="1" ht="39.950000000000003" customHeight="1" x14ac:dyDescent="0.25">
      <c r="A843" s="51" t="str">
        <f t="shared" si="142"/>
        <v>TN4NT1_D1+1</v>
      </c>
      <c r="B843" s="51" t="str">
        <f t="shared" si="143"/>
        <v>TN4NT1_D1+2</v>
      </c>
      <c r="C843" s="51" t="str">
        <f t="shared" si="144"/>
        <v>TN4NT1_D1+3</v>
      </c>
      <c r="D843" s="51" t="str">
        <f t="shared" si="145"/>
        <v>TN4NT1_D1+4</v>
      </c>
      <c r="F843" s="110" t="s">
        <v>2729</v>
      </c>
      <c r="G843" s="53"/>
      <c r="H843" s="53" t="s">
        <v>2808</v>
      </c>
      <c r="I843" s="54" t="s">
        <v>2809</v>
      </c>
      <c r="J843" s="54" t="s">
        <v>2807</v>
      </c>
      <c r="K843" s="54"/>
      <c r="L843" s="54" t="s">
        <v>2802</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48">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10" t="s">
        <v>2729</v>
      </c>
      <c r="AY843" s="63"/>
      <c r="AZ843" s="64">
        <v>240</v>
      </c>
    </row>
    <row r="844" spans="1:52" s="110" customFormat="1" ht="39.950000000000003" customHeight="1" x14ac:dyDescent="0.25">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10" t="s">
        <v>2729</v>
      </c>
      <c r="G844" s="53"/>
      <c r="H844" s="53" t="s">
        <v>2810</v>
      </c>
      <c r="I844" s="54" t="s">
        <v>2811</v>
      </c>
      <c r="J844" s="54" t="s">
        <v>2766</v>
      </c>
      <c r="K844" s="54"/>
      <c r="L844" s="54" t="s">
        <v>2775</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48">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10" t="s">
        <v>2729</v>
      </c>
      <c r="AY844" s="63"/>
      <c r="AZ844" s="64"/>
    </row>
    <row r="845" spans="1:52" s="110" customFormat="1" ht="39.950000000000003" customHeight="1" x14ac:dyDescent="0.25">
      <c r="A845" s="51" t="str">
        <f t="shared" si="154"/>
        <v>TN4NT1_D3+1</v>
      </c>
      <c r="B845" s="51" t="str">
        <f t="shared" si="155"/>
        <v>TN4NT1_D3+2</v>
      </c>
      <c r="C845" s="51" t="str">
        <f t="shared" si="156"/>
        <v>TN4NT1_D3+3</v>
      </c>
      <c r="D845" s="51" t="str">
        <f t="shared" si="157"/>
        <v>TN4NT1_D3+4</v>
      </c>
      <c r="F845" s="110" t="s">
        <v>2729</v>
      </c>
      <c r="G845" s="53"/>
      <c r="H845" s="53" t="s">
        <v>2812</v>
      </c>
      <c r="I845" s="54" t="s">
        <v>2813</v>
      </c>
      <c r="J845" s="54" t="s">
        <v>2766</v>
      </c>
      <c r="K845" s="54"/>
      <c r="L845" s="54" t="s">
        <v>2814</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48">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10" t="s">
        <v>2729</v>
      </c>
      <c r="AY845" s="63"/>
      <c r="AZ845" s="64">
        <v>360</v>
      </c>
    </row>
    <row r="846" spans="1:52" s="110" customFormat="1" ht="39.950000000000003" customHeight="1" x14ac:dyDescent="0.25">
      <c r="A846" s="51" t="str">
        <f t="shared" si="154"/>
        <v>TN5NT1+1</v>
      </c>
      <c r="B846" s="51" t="str">
        <f t="shared" si="155"/>
        <v>TN5NT1+2</v>
      </c>
      <c r="C846" s="51" t="str">
        <f t="shared" si="156"/>
        <v>TN5NT1+3</v>
      </c>
      <c r="D846" s="51" t="str">
        <f t="shared" si="157"/>
        <v>TN5NT1+4</v>
      </c>
      <c r="F846" s="110" t="s">
        <v>2729</v>
      </c>
      <c r="G846" s="53">
        <v>5</v>
      </c>
      <c r="H846" s="53" t="s">
        <v>2815</v>
      </c>
      <c r="I846" s="84" t="s">
        <v>2816</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48"/>
      <c r="AM846" s="60"/>
      <c r="AN846" s="60"/>
      <c r="AO846" s="57">
        <f t="shared" si="153"/>
        <v>0</v>
      </c>
      <c r="AP846" s="57">
        <f t="shared" si="153"/>
        <v>0</v>
      </c>
      <c r="AQ846" s="57">
        <f t="shared" si="153"/>
        <v>0</v>
      </c>
      <c r="AR846" s="57">
        <f t="shared" si="152"/>
        <v>0</v>
      </c>
      <c r="AS846" s="57"/>
      <c r="AT846" s="57"/>
      <c r="AU846" s="57"/>
      <c r="AV846" s="57"/>
      <c r="AW846" s="62"/>
      <c r="AX846" s="110" t="s">
        <v>2729</v>
      </c>
      <c r="AY846" s="63"/>
      <c r="AZ846" s="64">
        <v>330</v>
      </c>
    </row>
    <row r="847" spans="1:52" s="110" customFormat="1" ht="39.950000000000003" customHeight="1" x14ac:dyDescent="0.25">
      <c r="A847" s="51" t="str">
        <f t="shared" si="154"/>
        <v>TN5NT1_D1+1</v>
      </c>
      <c r="B847" s="51" t="str">
        <f t="shared" si="155"/>
        <v>TN5NT1_D1+2</v>
      </c>
      <c r="C847" s="51" t="str">
        <f t="shared" si="156"/>
        <v>TN5NT1_D1+3</v>
      </c>
      <c r="D847" s="51" t="str">
        <f t="shared" si="157"/>
        <v>TN5NT1_D1+4</v>
      </c>
      <c r="F847" s="110" t="s">
        <v>2729</v>
      </c>
      <c r="G847" s="87"/>
      <c r="H847" s="53" t="s">
        <v>2817</v>
      </c>
      <c r="I847" s="54" t="s">
        <v>2818</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48">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10" t="s">
        <v>2729</v>
      </c>
      <c r="AY847" s="63"/>
      <c r="AZ847" s="64">
        <v>240</v>
      </c>
    </row>
    <row r="848" spans="1:52" s="110" customFormat="1" ht="39.950000000000003" customHeight="1" x14ac:dyDescent="0.25">
      <c r="A848" s="51" t="str">
        <f t="shared" si="154"/>
        <v>TN5NT1_D2+1</v>
      </c>
      <c r="B848" s="51" t="str">
        <f t="shared" si="155"/>
        <v>TN5NT1_D2+2</v>
      </c>
      <c r="C848" s="51" t="str">
        <f t="shared" si="156"/>
        <v>TN5NT1_D2+3</v>
      </c>
      <c r="D848" s="51" t="str">
        <f t="shared" si="157"/>
        <v>TN5NT1_D2+4</v>
      </c>
      <c r="F848" s="110" t="s">
        <v>2729</v>
      </c>
      <c r="G848" s="53"/>
      <c r="H848" s="53" t="s">
        <v>2819</v>
      </c>
      <c r="I848" s="54" t="s">
        <v>2820</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48">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10" t="s">
        <v>2729</v>
      </c>
      <c r="AY848" s="63"/>
      <c r="AZ848" s="64"/>
    </row>
    <row r="849" spans="1:52" s="110" customFormat="1" ht="39.950000000000003" customHeight="1" x14ac:dyDescent="0.25">
      <c r="A849" s="51" t="str">
        <f t="shared" si="154"/>
        <v>TN5NT1_D3+1</v>
      </c>
      <c r="B849" s="51" t="str">
        <f t="shared" si="155"/>
        <v>TN5NT1_D3+2</v>
      </c>
      <c r="C849" s="51" t="str">
        <f t="shared" si="156"/>
        <v>TN5NT1_D3+3</v>
      </c>
      <c r="D849" s="51" t="str">
        <f t="shared" si="157"/>
        <v>TN5NT1_D3+4</v>
      </c>
      <c r="F849" s="110" t="s">
        <v>2729</v>
      </c>
      <c r="G849" s="53"/>
      <c r="H849" s="53" t="s">
        <v>2821</v>
      </c>
      <c r="I849" s="54" t="s">
        <v>2822</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48">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10" t="s">
        <v>2729</v>
      </c>
      <c r="AY849" s="63"/>
      <c r="AZ849" s="64">
        <v>360</v>
      </c>
    </row>
    <row r="850" spans="1:52" s="110" customFormat="1" ht="39.950000000000003" customHeight="1" x14ac:dyDescent="0.25">
      <c r="A850" s="51" t="str">
        <f t="shared" si="154"/>
        <v>TN6NT+1</v>
      </c>
      <c r="B850" s="51" t="str">
        <f t="shared" si="155"/>
        <v>TN6NT+2</v>
      </c>
      <c r="C850" s="51" t="str">
        <f t="shared" si="156"/>
        <v>TN6NT+3</v>
      </c>
      <c r="D850" s="51" t="str">
        <f t="shared" si="157"/>
        <v>TN6NT+4</v>
      </c>
      <c r="F850" s="110" t="s">
        <v>2729</v>
      </c>
      <c r="G850" s="53">
        <v>6</v>
      </c>
      <c r="H850" s="53" t="s">
        <v>2823</v>
      </c>
      <c r="I850" s="54" t="s">
        <v>2824</v>
      </c>
      <c r="J850" s="54" t="s">
        <v>2825</v>
      </c>
      <c r="K850" s="54"/>
      <c r="L850" s="54" t="s">
        <v>2770</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48"/>
      <c r="AM850" s="60"/>
      <c r="AN850" s="60"/>
      <c r="AO850" s="57">
        <f t="shared" si="153"/>
        <v>0</v>
      </c>
      <c r="AP850" s="57">
        <f t="shared" si="153"/>
        <v>0</v>
      </c>
      <c r="AQ850" s="57">
        <f t="shared" si="153"/>
        <v>0</v>
      </c>
      <c r="AR850" s="57">
        <f t="shared" si="152"/>
        <v>0</v>
      </c>
      <c r="AS850" s="57"/>
      <c r="AT850" s="57"/>
      <c r="AU850" s="57"/>
      <c r="AV850" s="57"/>
      <c r="AW850" s="62"/>
      <c r="AX850" s="110" t="s">
        <v>2729</v>
      </c>
      <c r="AY850" s="63"/>
      <c r="AZ850" s="64">
        <v>240</v>
      </c>
    </row>
    <row r="851" spans="1:52" s="110" customFormat="1" ht="39.950000000000003" customHeight="1" x14ac:dyDescent="0.25">
      <c r="A851" s="51" t="str">
        <f t="shared" si="154"/>
        <v>TN6NT_D1+1</v>
      </c>
      <c r="B851" s="51" t="str">
        <f t="shared" si="155"/>
        <v>TN6NT_D1+2</v>
      </c>
      <c r="C851" s="51" t="str">
        <f t="shared" si="156"/>
        <v>TN6NT_D1+3</v>
      </c>
      <c r="D851" s="51" t="str">
        <f t="shared" si="157"/>
        <v>TN6NT_D1+4</v>
      </c>
      <c r="F851" s="110" t="s">
        <v>2729</v>
      </c>
      <c r="G851" s="53"/>
      <c r="H851" s="53" t="s">
        <v>2826</v>
      </c>
      <c r="I851" s="54" t="s">
        <v>2827</v>
      </c>
      <c r="J851" s="54" t="s">
        <v>2775</v>
      </c>
      <c r="K851" s="54"/>
      <c r="L851" s="54" t="s">
        <v>415</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48">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10" t="s">
        <v>2729</v>
      </c>
      <c r="AY851" s="63"/>
      <c r="AZ851" s="64"/>
    </row>
    <row r="852" spans="1:52" s="110" customFormat="1" ht="39.950000000000003" customHeight="1" x14ac:dyDescent="0.25">
      <c r="A852" s="51" t="str">
        <f t="shared" si="154"/>
        <v>TN6NT_D2+1</v>
      </c>
      <c r="B852" s="51" t="str">
        <f t="shared" si="155"/>
        <v>TN6NT_D2+2</v>
      </c>
      <c r="C852" s="51" t="str">
        <f t="shared" si="156"/>
        <v>TN6NT_D2+3</v>
      </c>
      <c r="D852" s="51" t="str">
        <f t="shared" si="157"/>
        <v>TN6NT_D2+4</v>
      </c>
      <c r="F852" s="110" t="s">
        <v>2729</v>
      </c>
      <c r="G852" s="53"/>
      <c r="H852" s="53" t="s">
        <v>2828</v>
      </c>
      <c r="I852" s="54" t="s">
        <v>2829</v>
      </c>
      <c r="J852" s="54" t="s">
        <v>2775</v>
      </c>
      <c r="K852" s="54"/>
      <c r="L852" s="54" t="s">
        <v>2830</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48">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10" t="s">
        <v>2729</v>
      </c>
      <c r="AY852" s="63"/>
      <c r="AZ852" s="64">
        <v>360</v>
      </c>
    </row>
    <row r="853" spans="1:52" s="110" customFormat="1" ht="39.950000000000003" customHeight="1" x14ac:dyDescent="0.25">
      <c r="A853" s="51" t="str">
        <f t="shared" si="154"/>
        <v>TN7NT+1</v>
      </c>
      <c r="B853" s="51" t="str">
        <f t="shared" si="155"/>
        <v>TN7NT+2</v>
      </c>
      <c r="C853" s="51" t="str">
        <f t="shared" si="156"/>
        <v>TN7NT+3</v>
      </c>
      <c r="D853" s="51" t="str">
        <f t="shared" si="157"/>
        <v>TN7NT+4</v>
      </c>
      <c r="F853" s="110" t="s">
        <v>2729</v>
      </c>
      <c r="G853" s="53">
        <v>7</v>
      </c>
      <c r="H853" s="53" t="s">
        <v>2831</v>
      </c>
      <c r="I853" s="54" t="s">
        <v>2832</v>
      </c>
      <c r="J853" s="54" t="s">
        <v>2833</v>
      </c>
      <c r="K853" s="54"/>
      <c r="L853" s="54" t="s">
        <v>2834</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48"/>
      <c r="AM853" s="60"/>
      <c r="AN853" s="60"/>
      <c r="AO853" s="57">
        <f t="shared" si="153"/>
        <v>0</v>
      </c>
      <c r="AP853" s="57">
        <f t="shared" si="153"/>
        <v>0</v>
      </c>
      <c r="AQ853" s="57">
        <f t="shared" si="153"/>
        <v>0</v>
      </c>
      <c r="AR853" s="57">
        <f t="shared" si="152"/>
        <v>0</v>
      </c>
      <c r="AS853" s="57"/>
      <c r="AT853" s="57"/>
      <c r="AU853" s="57"/>
      <c r="AV853" s="57"/>
      <c r="AW853" s="62"/>
      <c r="AX853" s="110" t="s">
        <v>2729</v>
      </c>
      <c r="AY853" s="63"/>
      <c r="AZ853" s="64">
        <v>360</v>
      </c>
    </row>
    <row r="854" spans="1:52" s="110" customFormat="1" ht="39.950000000000003" customHeight="1" x14ac:dyDescent="0.25">
      <c r="A854" s="51" t="str">
        <f t="shared" si="154"/>
        <v>TN7NT_D1+1</v>
      </c>
      <c r="B854" s="51" t="str">
        <f t="shared" si="155"/>
        <v>TN7NT_D1+2</v>
      </c>
      <c r="C854" s="51" t="str">
        <f t="shared" si="156"/>
        <v>TN7NT_D1+3</v>
      </c>
      <c r="D854" s="51" t="str">
        <f t="shared" si="157"/>
        <v>TN7NT_D1+4</v>
      </c>
      <c r="F854" s="110" t="s">
        <v>2729</v>
      </c>
      <c r="G854" s="53"/>
      <c r="H854" s="53" t="s">
        <v>2835</v>
      </c>
      <c r="I854" s="54" t="s">
        <v>2836</v>
      </c>
      <c r="J854" s="54" t="s">
        <v>2837</v>
      </c>
      <c r="K854" s="54"/>
      <c r="L854" s="54" t="s">
        <v>415</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48">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10" t="s">
        <v>2729</v>
      </c>
      <c r="AY854" s="63"/>
      <c r="AZ854" s="64">
        <v>240</v>
      </c>
    </row>
    <row r="855" spans="1:52" s="110" customFormat="1" ht="39.950000000000003" customHeight="1" x14ac:dyDescent="0.25">
      <c r="A855" s="51" t="str">
        <f t="shared" si="154"/>
        <v>TN7NT_D2+1</v>
      </c>
      <c r="B855" s="51" t="str">
        <f t="shared" si="155"/>
        <v>TN7NT_D2+2</v>
      </c>
      <c r="C855" s="51" t="str">
        <f t="shared" si="156"/>
        <v>TN7NT_D2+3</v>
      </c>
      <c r="D855" s="51" t="str">
        <f t="shared" si="157"/>
        <v>TN7NT_D2+4</v>
      </c>
      <c r="F855" s="110" t="s">
        <v>2729</v>
      </c>
      <c r="G855" s="53"/>
      <c r="H855" s="53" t="s">
        <v>2838</v>
      </c>
      <c r="I855" s="54" t="s">
        <v>2839</v>
      </c>
      <c r="J855" s="54" t="s">
        <v>2775</v>
      </c>
      <c r="K855" s="54"/>
      <c r="L855" s="54" t="s">
        <v>2770</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48">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10" t="s">
        <v>2729</v>
      </c>
      <c r="AY855" s="63"/>
      <c r="AZ855" s="64">
        <v>330</v>
      </c>
    </row>
    <row r="856" spans="1:52" s="110" customFormat="1" ht="39.950000000000003" customHeight="1" x14ac:dyDescent="0.25">
      <c r="A856" s="51" t="str">
        <f t="shared" si="154"/>
        <v>TN7NT_D3+1</v>
      </c>
      <c r="B856" s="51" t="str">
        <f t="shared" si="155"/>
        <v>TN7NT_D3+2</v>
      </c>
      <c r="C856" s="51" t="str">
        <f t="shared" si="156"/>
        <v>TN7NT_D3+3</v>
      </c>
      <c r="D856" s="51" t="str">
        <f t="shared" si="157"/>
        <v>TN7NT_D3+4</v>
      </c>
      <c r="F856" s="110" t="s">
        <v>2729</v>
      </c>
      <c r="G856" s="53"/>
      <c r="H856" s="53" t="s">
        <v>2840</v>
      </c>
      <c r="I856" s="54" t="s">
        <v>2841</v>
      </c>
      <c r="J856" s="54" t="s">
        <v>2775</v>
      </c>
      <c r="K856" s="54"/>
      <c r="L856" s="54" t="s">
        <v>2842</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48">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10" t="s">
        <v>2729</v>
      </c>
      <c r="AY856" s="63"/>
      <c r="AZ856" s="64"/>
    </row>
    <row r="857" spans="1:52" s="110" customFormat="1" ht="39.950000000000003" customHeight="1" x14ac:dyDescent="0.25">
      <c r="A857" s="51" t="str">
        <f t="shared" si="154"/>
        <v>TN8NT2+1</v>
      </c>
      <c r="B857" s="51" t="str">
        <f t="shared" si="155"/>
        <v>TN8NT2+2</v>
      </c>
      <c r="C857" s="51" t="str">
        <f t="shared" si="156"/>
        <v>TN8NT2+3</v>
      </c>
      <c r="D857" s="51" t="str">
        <f t="shared" si="157"/>
        <v>TN8NT2+4</v>
      </c>
      <c r="F857" s="110" t="s">
        <v>2729</v>
      </c>
      <c r="G857" s="53">
        <v>8</v>
      </c>
      <c r="H857" s="53" t="s">
        <v>2843</v>
      </c>
      <c r="I857" s="54" t="s">
        <v>2844</v>
      </c>
      <c r="J857" s="54" t="s">
        <v>2845</v>
      </c>
      <c r="K857" s="54"/>
      <c r="L857" s="54" t="s">
        <v>2770</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48"/>
      <c r="AM857" s="60"/>
      <c r="AN857" s="60"/>
      <c r="AO857" s="57">
        <f t="shared" si="153"/>
        <v>0</v>
      </c>
      <c r="AP857" s="57">
        <f t="shared" si="153"/>
        <v>0</v>
      </c>
      <c r="AQ857" s="57">
        <f t="shared" si="153"/>
        <v>0</v>
      </c>
      <c r="AR857" s="57">
        <f t="shared" si="152"/>
        <v>0</v>
      </c>
      <c r="AS857" s="57"/>
      <c r="AT857" s="57"/>
      <c r="AU857" s="57"/>
      <c r="AV857" s="57"/>
      <c r="AW857" s="62"/>
      <c r="AX857" s="110" t="s">
        <v>2729</v>
      </c>
      <c r="AY857" s="63"/>
      <c r="AZ857" s="64">
        <v>360</v>
      </c>
    </row>
    <row r="858" spans="1:52" s="110" customFormat="1" ht="39.950000000000003" customHeight="1" x14ac:dyDescent="0.25">
      <c r="A858" s="51" t="str">
        <f t="shared" si="154"/>
        <v>TN8NT2_D1+1</v>
      </c>
      <c r="B858" s="51" t="str">
        <f t="shared" si="155"/>
        <v>TN8NT2_D1+2</v>
      </c>
      <c r="C858" s="51" t="str">
        <f t="shared" si="156"/>
        <v>TN8NT2_D1+3</v>
      </c>
      <c r="D858" s="51" t="str">
        <f t="shared" si="157"/>
        <v>TN8NT2_D1+4</v>
      </c>
      <c r="F858" s="110" t="s">
        <v>2729</v>
      </c>
      <c r="G858" s="53"/>
      <c r="H858" s="53" t="s">
        <v>2846</v>
      </c>
      <c r="I858" s="54" t="s">
        <v>2847</v>
      </c>
      <c r="J858" s="54" t="s">
        <v>144</v>
      </c>
      <c r="K858" s="54"/>
      <c r="L858" s="54" t="s">
        <v>456</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48">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10" t="s">
        <v>2729</v>
      </c>
      <c r="AY858" s="63"/>
      <c r="AZ858" s="64">
        <v>240</v>
      </c>
    </row>
    <row r="859" spans="1:52" s="110" customFormat="1" ht="39.950000000000003" customHeight="1" x14ac:dyDescent="0.25">
      <c r="A859" s="51" t="str">
        <f t="shared" si="154"/>
        <v>TN8NT2_D2+1</v>
      </c>
      <c r="B859" s="51" t="str">
        <f t="shared" si="155"/>
        <v>TN8NT2_D2+2</v>
      </c>
      <c r="C859" s="51" t="str">
        <f t="shared" si="156"/>
        <v>TN8NT2_D2+3</v>
      </c>
      <c r="D859" s="51" t="str">
        <f t="shared" si="157"/>
        <v>TN8NT2_D2+4</v>
      </c>
      <c r="F859" s="110" t="s">
        <v>2729</v>
      </c>
      <c r="G859" s="53"/>
      <c r="H859" s="53" t="s">
        <v>2848</v>
      </c>
      <c r="I859" s="54" t="s">
        <v>2849</v>
      </c>
      <c r="J859" s="54" t="s">
        <v>144</v>
      </c>
      <c r="K859" s="54"/>
      <c r="L859" s="54" t="s">
        <v>2850</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48">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10" t="s">
        <v>2729</v>
      </c>
      <c r="AY859" s="63"/>
      <c r="AZ859" s="64"/>
    </row>
    <row r="860" spans="1:52" s="110" customFormat="1" ht="39.950000000000003" customHeight="1" x14ac:dyDescent="0.25">
      <c r="A860" s="51" t="str">
        <f t="shared" si="154"/>
        <v>TN9NT2+1</v>
      </c>
      <c r="B860" s="51" t="str">
        <f t="shared" si="155"/>
        <v>TN9NT2+2</v>
      </c>
      <c r="C860" s="51" t="str">
        <f t="shared" si="156"/>
        <v>TN9NT2+3</v>
      </c>
      <c r="D860" s="51" t="str">
        <f t="shared" si="157"/>
        <v>TN9NT2+4</v>
      </c>
      <c r="F860" s="110" t="s">
        <v>2729</v>
      </c>
      <c r="G860" s="53">
        <v>9</v>
      </c>
      <c r="H860" s="53" t="s">
        <v>2851</v>
      </c>
      <c r="I860" s="54" t="s">
        <v>2852</v>
      </c>
      <c r="J860" s="54" t="s">
        <v>2853</v>
      </c>
      <c r="K860" s="54"/>
      <c r="L860" s="54" t="s">
        <v>2854</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48"/>
      <c r="AM860" s="60"/>
      <c r="AN860" s="60"/>
      <c r="AO860" s="57">
        <f t="shared" si="153"/>
        <v>0</v>
      </c>
      <c r="AP860" s="57">
        <f t="shared" si="153"/>
        <v>0</v>
      </c>
      <c r="AQ860" s="57">
        <f t="shared" si="153"/>
        <v>0</v>
      </c>
      <c r="AR860" s="57">
        <f t="shared" si="152"/>
        <v>0</v>
      </c>
      <c r="AS860" s="57"/>
      <c r="AT860" s="57"/>
      <c r="AU860" s="57"/>
      <c r="AV860" s="57"/>
      <c r="AW860" s="62"/>
      <c r="AX860" s="110" t="s">
        <v>2729</v>
      </c>
      <c r="AY860" s="63"/>
      <c r="AZ860" s="64">
        <v>270</v>
      </c>
    </row>
    <row r="861" spans="1:52" s="110" customFormat="1" ht="39.950000000000003" customHeight="1" x14ac:dyDescent="0.25">
      <c r="A861" s="51" t="str">
        <f t="shared" si="154"/>
        <v>TN9NT2_D1+1</v>
      </c>
      <c r="B861" s="51" t="str">
        <f t="shared" si="155"/>
        <v>TN9NT2_D1+2</v>
      </c>
      <c r="C861" s="51" t="str">
        <f t="shared" si="156"/>
        <v>TN9NT2_D1+3</v>
      </c>
      <c r="D861" s="51" t="str">
        <f t="shared" si="157"/>
        <v>TN9NT2_D1+4</v>
      </c>
      <c r="F861" s="110" t="s">
        <v>2729</v>
      </c>
      <c r="G861" s="53"/>
      <c r="H861" s="53" t="s">
        <v>2855</v>
      </c>
      <c r="I861" s="54" t="s">
        <v>2856</v>
      </c>
      <c r="J861" s="54" t="s">
        <v>2340</v>
      </c>
      <c r="K861" s="54"/>
      <c r="L861" s="54" t="s">
        <v>2857</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48">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10" t="s">
        <v>2729</v>
      </c>
      <c r="AY861" s="63"/>
      <c r="AZ861" s="64">
        <v>270</v>
      </c>
    </row>
    <row r="862" spans="1:52" s="110" customFormat="1" ht="39.950000000000003" customHeight="1" x14ac:dyDescent="0.25">
      <c r="A862" s="51" t="str">
        <f t="shared" si="154"/>
        <v>TN9NT2_D2+1</v>
      </c>
      <c r="B862" s="51" t="str">
        <f t="shared" si="155"/>
        <v>TN9NT2_D2+2</v>
      </c>
      <c r="C862" s="51" t="str">
        <f t="shared" si="156"/>
        <v>TN9NT2_D2+3</v>
      </c>
      <c r="D862" s="51" t="str">
        <f t="shared" si="157"/>
        <v>TN9NT2_D2+4</v>
      </c>
      <c r="F862" s="110" t="s">
        <v>2729</v>
      </c>
      <c r="G862" s="53"/>
      <c r="H862" s="53" t="s">
        <v>2858</v>
      </c>
      <c r="I862" s="54" t="s">
        <v>2859</v>
      </c>
      <c r="J862" s="54" t="s">
        <v>2860</v>
      </c>
      <c r="K862" s="54"/>
      <c r="L862" s="54" t="s">
        <v>456</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48">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10" t="s">
        <v>2729</v>
      </c>
      <c r="AY862" s="63"/>
      <c r="AZ862" s="64"/>
    </row>
    <row r="863" spans="1:52" s="110" customFormat="1" ht="69" customHeight="1" x14ac:dyDescent="0.25">
      <c r="A863" s="51" t="str">
        <f t="shared" si="154"/>
        <v>TN9NT2_D3+1</v>
      </c>
      <c r="B863" s="51" t="str">
        <f t="shared" si="155"/>
        <v>TN9NT2_D3+2</v>
      </c>
      <c r="C863" s="51" t="str">
        <f t="shared" si="156"/>
        <v>TN9NT2_D3+3</v>
      </c>
      <c r="D863" s="51" t="str">
        <f t="shared" si="157"/>
        <v>TN9NT2_D3+4</v>
      </c>
      <c r="F863" s="110" t="s">
        <v>2729</v>
      </c>
      <c r="G863" s="53"/>
      <c r="H863" s="53" t="s">
        <v>2861</v>
      </c>
      <c r="I863" s="54" t="s">
        <v>2862</v>
      </c>
      <c r="J863" s="54" t="s">
        <v>2775</v>
      </c>
      <c r="K863" s="54"/>
      <c r="L863" s="54" t="s">
        <v>415</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48">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10" t="s">
        <v>2729</v>
      </c>
      <c r="AY863" s="63"/>
      <c r="AZ863" s="64">
        <v>360</v>
      </c>
    </row>
    <row r="864" spans="1:52" s="110" customFormat="1" ht="31.5" x14ac:dyDescent="0.25">
      <c r="A864" s="51" t="str">
        <f t="shared" si="154"/>
        <v>TN9NT2_D4+1</v>
      </c>
      <c r="B864" s="51" t="str">
        <f t="shared" si="155"/>
        <v>TN9NT2_D4+2</v>
      </c>
      <c r="C864" s="51" t="str">
        <f t="shared" si="156"/>
        <v>TN9NT2_D4+3</v>
      </c>
      <c r="D864" s="51" t="str">
        <f t="shared" si="157"/>
        <v>TN9NT2_D4+4</v>
      </c>
      <c r="F864" s="110" t="s">
        <v>2729</v>
      </c>
      <c r="G864" s="53"/>
      <c r="H864" s="53" t="s">
        <v>2863</v>
      </c>
      <c r="I864" s="54" t="s">
        <v>2864</v>
      </c>
      <c r="J864" s="54" t="s">
        <v>2775</v>
      </c>
      <c r="K864" s="54"/>
      <c r="L864" s="54" t="s">
        <v>2850</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48">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10" t="s">
        <v>2729</v>
      </c>
      <c r="AY864" s="63"/>
      <c r="AZ864" s="64">
        <v>270</v>
      </c>
    </row>
    <row r="865" spans="1:52" s="110" customFormat="1" ht="31.5" x14ac:dyDescent="0.25">
      <c r="A865" s="51" t="str">
        <f t="shared" si="154"/>
        <v>TN10NT2+1</v>
      </c>
      <c r="B865" s="51" t="str">
        <f t="shared" si="155"/>
        <v>TN10NT2+2</v>
      </c>
      <c r="C865" s="51" t="str">
        <f t="shared" si="156"/>
        <v>TN10NT2+3</v>
      </c>
      <c r="D865" s="51" t="str">
        <f t="shared" si="157"/>
        <v>TN10NT2+4</v>
      </c>
      <c r="F865" s="110" t="s">
        <v>2729</v>
      </c>
      <c r="G865" s="53">
        <v>10</v>
      </c>
      <c r="H865" s="53" t="s">
        <v>2865</v>
      </c>
      <c r="I865" s="54" t="s">
        <v>2866</v>
      </c>
      <c r="J865" s="54" t="s">
        <v>2867</v>
      </c>
      <c r="K865" s="54"/>
      <c r="L865" s="54" t="s">
        <v>415</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48"/>
      <c r="AM865" s="60"/>
      <c r="AN865" s="60"/>
      <c r="AO865" s="57">
        <f t="shared" si="153"/>
        <v>0</v>
      </c>
      <c r="AP865" s="57">
        <f t="shared" si="153"/>
        <v>0</v>
      </c>
      <c r="AQ865" s="57">
        <f t="shared" si="153"/>
        <v>0</v>
      </c>
      <c r="AR865" s="57">
        <f t="shared" si="152"/>
        <v>0</v>
      </c>
      <c r="AS865" s="57"/>
      <c r="AT865" s="57"/>
      <c r="AU865" s="57"/>
      <c r="AV865" s="57"/>
      <c r="AW865" s="62"/>
      <c r="AX865" s="110" t="s">
        <v>2729</v>
      </c>
      <c r="AY865" s="63"/>
      <c r="AZ865" s="64">
        <v>270</v>
      </c>
    </row>
    <row r="866" spans="1:52" s="110" customFormat="1" ht="78.75" x14ac:dyDescent="0.25">
      <c r="A866" s="51" t="str">
        <f t="shared" si="154"/>
        <v>TN10NT2_D1+1</v>
      </c>
      <c r="B866" s="51" t="str">
        <f t="shared" si="155"/>
        <v>TN10NT2_D1+2</v>
      </c>
      <c r="C866" s="51" t="str">
        <f t="shared" si="156"/>
        <v>TN10NT2_D1+3</v>
      </c>
      <c r="D866" s="51" t="str">
        <f t="shared" si="157"/>
        <v>TN10NT2_D1+4</v>
      </c>
      <c r="F866" s="110" t="s">
        <v>2729</v>
      </c>
      <c r="G866" s="53"/>
      <c r="H866" s="53" t="s">
        <v>2868</v>
      </c>
      <c r="I866" s="54" t="s">
        <v>2869</v>
      </c>
      <c r="J866" s="54" t="s">
        <v>2775</v>
      </c>
      <c r="K866" s="54"/>
      <c r="L866" s="54" t="s">
        <v>2870</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48">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10" t="s">
        <v>2729</v>
      </c>
      <c r="AY866" s="63"/>
      <c r="AZ866" s="64"/>
    </row>
    <row r="867" spans="1:52" s="110" customFormat="1" ht="47.25" x14ac:dyDescent="0.25">
      <c r="A867" s="51" t="str">
        <f t="shared" si="154"/>
        <v>TN10NT2_D2+1</v>
      </c>
      <c r="B867" s="51" t="str">
        <f t="shared" si="155"/>
        <v>TN10NT2_D2+2</v>
      </c>
      <c r="C867" s="51" t="str">
        <f t="shared" si="156"/>
        <v>TN10NT2_D2+3</v>
      </c>
      <c r="D867" s="51" t="str">
        <f t="shared" si="157"/>
        <v>TN10NT2_D2+4</v>
      </c>
      <c r="F867" s="110" t="s">
        <v>2729</v>
      </c>
      <c r="G867" s="53"/>
      <c r="H867" s="53" t="s">
        <v>2871</v>
      </c>
      <c r="I867" s="54" t="s">
        <v>2872</v>
      </c>
      <c r="J867" s="54" t="s">
        <v>2775</v>
      </c>
      <c r="K867" s="54"/>
      <c r="L867" s="54" t="s">
        <v>2850</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48">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10" t="s">
        <v>2729</v>
      </c>
      <c r="AY867" s="63"/>
      <c r="AZ867" s="64">
        <v>300</v>
      </c>
    </row>
    <row r="868" spans="1:52" s="110" customFormat="1" ht="78.75" x14ac:dyDescent="0.25">
      <c r="A868" s="51" t="str">
        <f t="shared" si="154"/>
        <v>TN11NT2+1</v>
      </c>
      <c r="B868" s="51" t="str">
        <f t="shared" si="155"/>
        <v>TN11NT2+2</v>
      </c>
      <c r="C868" s="51" t="str">
        <f t="shared" si="156"/>
        <v>TN11NT2+3</v>
      </c>
      <c r="D868" s="51" t="str">
        <f t="shared" si="157"/>
        <v>TN11NT2+4</v>
      </c>
      <c r="F868" s="110" t="s">
        <v>2729</v>
      </c>
      <c r="G868" s="53">
        <v>11</v>
      </c>
      <c r="H868" s="53" t="s">
        <v>2873</v>
      </c>
      <c r="I868" s="54" t="s">
        <v>2874</v>
      </c>
      <c r="J868" s="54" t="s">
        <v>2867</v>
      </c>
      <c r="K868" s="54"/>
      <c r="L868" s="54" t="s">
        <v>2870</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48"/>
      <c r="AM868" s="60"/>
      <c r="AN868" s="60"/>
      <c r="AO868" s="57">
        <f t="shared" si="153"/>
        <v>0</v>
      </c>
      <c r="AP868" s="57">
        <f t="shared" si="153"/>
        <v>0</v>
      </c>
      <c r="AQ868" s="57">
        <f t="shared" si="153"/>
        <v>0</v>
      </c>
      <c r="AR868" s="57">
        <f t="shared" si="152"/>
        <v>0</v>
      </c>
      <c r="AS868" s="57"/>
      <c r="AT868" s="57"/>
      <c r="AU868" s="57"/>
      <c r="AV868" s="57"/>
      <c r="AW868" s="62"/>
      <c r="AX868" s="110" t="s">
        <v>2729</v>
      </c>
      <c r="AY868" s="63"/>
      <c r="AZ868" s="64">
        <v>270</v>
      </c>
    </row>
    <row r="869" spans="1:52" s="110" customFormat="1" ht="47.25" x14ac:dyDescent="0.25">
      <c r="A869" s="51" t="str">
        <f t="shared" si="154"/>
        <v>TN11NT2_D1+1</v>
      </c>
      <c r="B869" s="51" t="str">
        <f t="shared" si="155"/>
        <v>TN11NT2_D1+2</v>
      </c>
      <c r="C869" s="51" t="str">
        <f t="shared" si="156"/>
        <v>TN11NT2_D1+3</v>
      </c>
      <c r="D869" s="51" t="str">
        <f t="shared" si="157"/>
        <v>TN11NT2_D1+4</v>
      </c>
      <c r="F869" s="110" t="s">
        <v>2729</v>
      </c>
      <c r="G869" s="53"/>
      <c r="H869" s="53" t="s">
        <v>2875</v>
      </c>
      <c r="I869" s="54" t="s">
        <v>2869</v>
      </c>
      <c r="J869" s="54" t="s">
        <v>2775</v>
      </c>
      <c r="K869" s="54"/>
      <c r="L869" s="54" t="s">
        <v>2876</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48">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10" t="s">
        <v>2729</v>
      </c>
      <c r="AY869" s="63"/>
      <c r="AZ869" s="64">
        <v>240</v>
      </c>
    </row>
    <row r="870" spans="1:52" s="110" customFormat="1" ht="39.950000000000003" customHeight="1" x14ac:dyDescent="0.25">
      <c r="A870" s="51" t="str">
        <f t="shared" si="154"/>
        <v>TN11NT2_D2+1</v>
      </c>
      <c r="B870" s="51" t="str">
        <f t="shared" si="155"/>
        <v>TN11NT2_D2+2</v>
      </c>
      <c r="C870" s="51" t="str">
        <f t="shared" si="156"/>
        <v>TN11NT2_D2+3</v>
      </c>
      <c r="D870" s="51" t="str">
        <f t="shared" si="157"/>
        <v>TN11NT2_D2+4</v>
      </c>
      <c r="F870" s="110" t="s">
        <v>2729</v>
      </c>
      <c r="G870" s="53"/>
      <c r="H870" s="53" t="s">
        <v>2877</v>
      </c>
      <c r="I870" s="54" t="s">
        <v>2878</v>
      </c>
      <c r="J870" s="54" t="s">
        <v>2775</v>
      </c>
      <c r="K870" s="54"/>
      <c r="L870" s="54" t="s">
        <v>2879</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48">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10" t="s">
        <v>2729</v>
      </c>
      <c r="AY870" s="63"/>
      <c r="AZ870" s="64"/>
    </row>
    <row r="871" spans="1:52" s="110" customFormat="1" ht="31.5" x14ac:dyDescent="0.25">
      <c r="A871" s="51" t="str">
        <f t="shared" si="154"/>
        <v>TN12NT2+1</v>
      </c>
      <c r="B871" s="51" t="str">
        <f t="shared" si="155"/>
        <v>TN12NT2+2</v>
      </c>
      <c r="C871" s="51" t="str">
        <f t="shared" si="156"/>
        <v>TN12NT2+3</v>
      </c>
      <c r="D871" s="51" t="str">
        <f t="shared" si="157"/>
        <v>TN12NT2+4</v>
      </c>
      <c r="F871" s="110" t="s">
        <v>2729</v>
      </c>
      <c r="G871" s="53">
        <v>12</v>
      </c>
      <c r="H871" s="53" t="s">
        <v>2880</v>
      </c>
      <c r="I871" s="54" t="s">
        <v>2776</v>
      </c>
      <c r="J871" s="54" t="s">
        <v>2881</v>
      </c>
      <c r="K871" s="54"/>
      <c r="L871" s="54" t="s">
        <v>2882</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48"/>
      <c r="AM871" s="60"/>
      <c r="AN871" s="60"/>
      <c r="AO871" s="57">
        <f t="shared" si="153"/>
        <v>0</v>
      </c>
      <c r="AP871" s="57">
        <f t="shared" si="153"/>
        <v>0</v>
      </c>
      <c r="AQ871" s="57">
        <f t="shared" si="153"/>
        <v>0</v>
      </c>
      <c r="AR871" s="57">
        <f t="shared" si="152"/>
        <v>0</v>
      </c>
      <c r="AS871" s="57"/>
      <c r="AT871" s="57"/>
      <c r="AU871" s="57"/>
      <c r="AV871" s="57"/>
      <c r="AW871" s="62"/>
      <c r="AX871" s="110" t="s">
        <v>2729</v>
      </c>
      <c r="AY871" s="63"/>
      <c r="AZ871" s="64">
        <v>360</v>
      </c>
    </row>
    <row r="872" spans="1:52" s="110" customFormat="1" ht="47.25" x14ac:dyDescent="0.25">
      <c r="A872" s="51" t="str">
        <f t="shared" si="154"/>
        <v>TN12NT2_D1+1</v>
      </c>
      <c r="B872" s="51" t="str">
        <f t="shared" si="155"/>
        <v>TN12NT2_D1+2</v>
      </c>
      <c r="C872" s="51" t="str">
        <f t="shared" si="156"/>
        <v>TN12NT2_D1+3</v>
      </c>
      <c r="D872" s="51" t="str">
        <f t="shared" si="157"/>
        <v>TN12NT2_D1+4</v>
      </c>
      <c r="F872" s="110" t="s">
        <v>2729</v>
      </c>
      <c r="G872" s="53"/>
      <c r="H872" s="53" t="s">
        <v>2883</v>
      </c>
      <c r="I872" s="54" t="s">
        <v>2884</v>
      </c>
      <c r="J872" s="54" t="s">
        <v>2885</v>
      </c>
      <c r="K872" s="54"/>
      <c r="L872" s="54" t="s">
        <v>2876</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48">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10" t="s">
        <v>2729</v>
      </c>
      <c r="AY872" s="63"/>
      <c r="AZ872" s="64">
        <v>240</v>
      </c>
    </row>
    <row r="873" spans="1:52" s="110" customFormat="1" ht="39.950000000000003" customHeight="1" x14ac:dyDescent="0.25">
      <c r="A873" s="51" t="str">
        <f t="shared" si="154"/>
        <v>TN12NT2_D2+1</v>
      </c>
      <c r="B873" s="51" t="str">
        <f t="shared" si="155"/>
        <v>TN12NT2_D2+2</v>
      </c>
      <c r="C873" s="51" t="str">
        <f t="shared" si="156"/>
        <v>TN12NT2_D2+3</v>
      </c>
      <c r="D873" s="51" t="str">
        <f t="shared" si="157"/>
        <v>TN12NT2_D2+4</v>
      </c>
      <c r="F873" s="110" t="s">
        <v>2729</v>
      </c>
      <c r="G873" s="53"/>
      <c r="H873" s="53" t="s">
        <v>2886</v>
      </c>
      <c r="I873" s="54" t="s">
        <v>2887</v>
      </c>
      <c r="J873" s="54" t="s">
        <v>2775</v>
      </c>
      <c r="K873" s="54"/>
      <c r="L873" s="54" t="s">
        <v>2888</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48">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10" t="s">
        <v>2729</v>
      </c>
      <c r="AY873" s="63"/>
      <c r="AZ873" s="64">
        <v>330</v>
      </c>
    </row>
    <row r="874" spans="1:52" s="110" customFormat="1" ht="47.25" x14ac:dyDescent="0.25">
      <c r="A874" s="51" t="str">
        <f t="shared" si="154"/>
        <v>TN12NT2_D3+1</v>
      </c>
      <c r="B874" s="51" t="str">
        <f t="shared" si="155"/>
        <v>TN12NT2_D3+2</v>
      </c>
      <c r="C874" s="51" t="str">
        <f t="shared" si="156"/>
        <v>TN12NT2_D3+3</v>
      </c>
      <c r="D874" s="51" t="str">
        <f t="shared" si="157"/>
        <v>TN12NT2_D3+4</v>
      </c>
      <c r="F874" s="110" t="s">
        <v>2729</v>
      </c>
      <c r="G874" s="53"/>
      <c r="H874" s="53" t="s">
        <v>2889</v>
      </c>
      <c r="I874" s="54" t="s">
        <v>2890</v>
      </c>
      <c r="J874" s="54" t="s">
        <v>2775</v>
      </c>
      <c r="K874" s="54"/>
      <c r="L874" s="54" t="s">
        <v>2850</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48">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10" t="s">
        <v>2729</v>
      </c>
      <c r="AY874" s="63"/>
      <c r="AZ874" s="64"/>
    </row>
    <row r="875" spans="1:52" s="110" customFormat="1" ht="50.25" customHeight="1" x14ac:dyDescent="0.25">
      <c r="A875" s="51" t="str">
        <f t="shared" si="154"/>
        <v>TN13NT2+1</v>
      </c>
      <c r="B875" s="51" t="str">
        <f t="shared" si="155"/>
        <v>TN13NT2+2</v>
      </c>
      <c r="C875" s="51" t="str">
        <f t="shared" si="156"/>
        <v>TN13NT2+3</v>
      </c>
      <c r="D875" s="51" t="str">
        <f t="shared" si="157"/>
        <v>TN13NT2+4</v>
      </c>
      <c r="F875" s="110" t="s">
        <v>2729</v>
      </c>
      <c r="G875" s="53">
        <v>13</v>
      </c>
      <c r="H875" s="53" t="s">
        <v>2891</v>
      </c>
      <c r="I875" s="54" t="s">
        <v>2807</v>
      </c>
      <c r="J875" s="54" t="s">
        <v>2867</v>
      </c>
      <c r="K875" s="54"/>
      <c r="L875" s="54" t="s">
        <v>2892</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48"/>
      <c r="AM875" s="60"/>
      <c r="AN875" s="60"/>
      <c r="AO875" s="57">
        <f t="shared" si="153"/>
        <v>0</v>
      </c>
      <c r="AP875" s="57">
        <f t="shared" si="153"/>
        <v>0</v>
      </c>
      <c r="AQ875" s="57">
        <f t="shared" si="153"/>
        <v>0</v>
      </c>
      <c r="AR875" s="57">
        <f t="shared" si="152"/>
        <v>0</v>
      </c>
      <c r="AS875" s="57"/>
      <c r="AT875" s="57"/>
      <c r="AU875" s="57"/>
      <c r="AV875" s="57"/>
      <c r="AW875" s="62"/>
      <c r="AX875" s="110" t="s">
        <v>2729</v>
      </c>
      <c r="AY875" s="63"/>
      <c r="AZ875" s="64">
        <v>360</v>
      </c>
    </row>
    <row r="876" spans="1:52" s="110" customFormat="1" ht="47.25" x14ac:dyDescent="0.25">
      <c r="A876" s="51" t="str">
        <f t="shared" si="154"/>
        <v>TN13NT2_D1+1</v>
      </c>
      <c r="B876" s="51" t="str">
        <f t="shared" si="155"/>
        <v>TN13NT2_D1+2</v>
      </c>
      <c r="C876" s="51" t="str">
        <f t="shared" si="156"/>
        <v>TN13NT2_D1+3</v>
      </c>
      <c r="D876" s="51" t="str">
        <f t="shared" si="157"/>
        <v>TN13NT2_D1+4</v>
      </c>
      <c r="F876" s="110" t="s">
        <v>2729</v>
      </c>
      <c r="G876" s="53"/>
      <c r="H876" s="53" t="s">
        <v>2893</v>
      </c>
      <c r="I876" s="54" t="s">
        <v>2869</v>
      </c>
      <c r="J876" s="54" t="s">
        <v>2892</v>
      </c>
      <c r="K876" s="54"/>
      <c r="L876" s="54" t="s">
        <v>2888</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48">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10" t="s">
        <v>2729</v>
      </c>
      <c r="AY876" s="63"/>
      <c r="AZ876" s="64">
        <v>270</v>
      </c>
    </row>
    <row r="877" spans="1:52" s="110" customFormat="1" ht="63" x14ac:dyDescent="0.25">
      <c r="A877" s="51" t="str">
        <f t="shared" si="154"/>
        <v>TN13NT2_D2+1</v>
      </c>
      <c r="B877" s="51" t="str">
        <f t="shared" si="155"/>
        <v>TN13NT2_D2+2</v>
      </c>
      <c r="C877" s="51" t="str">
        <f t="shared" si="156"/>
        <v>TN13NT2_D2+3</v>
      </c>
      <c r="D877" s="51" t="str">
        <f t="shared" si="157"/>
        <v>TN13NT2_D2+4</v>
      </c>
      <c r="F877" s="110" t="s">
        <v>2729</v>
      </c>
      <c r="G877" s="53"/>
      <c r="H877" s="53" t="s">
        <v>2894</v>
      </c>
      <c r="I877" s="54" t="s">
        <v>2895</v>
      </c>
      <c r="J877" s="54" t="s">
        <v>2775</v>
      </c>
      <c r="K877" s="54"/>
      <c r="L877" s="54" t="s">
        <v>2896</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48">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10" t="s">
        <v>2729</v>
      </c>
      <c r="AY877" s="63"/>
      <c r="AZ877" s="64"/>
    </row>
    <row r="878" spans="1:52" s="110" customFormat="1" ht="47.25" x14ac:dyDescent="0.25">
      <c r="A878" s="51" t="str">
        <f t="shared" si="154"/>
        <v>TN13NT2_D3+1</v>
      </c>
      <c r="B878" s="51" t="str">
        <f t="shared" si="155"/>
        <v>TN13NT2_D3+2</v>
      </c>
      <c r="C878" s="51" t="str">
        <f t="shared" si="156"/>
        <v>TN13NT2_D3+3</v>
      </c>
      <c r="D878" s="51" t="str">
        <f t="shared" si="157"/>
        <v>TN13NT2_D3+4</v>
      </c>
      <c r="F878" s="110" t="s">
        <v>2729</v>
      </c>
      <c r="G878" s="53"/>
      <c r="H878" s="53" t="s">
        <v>2897</v>
      </c>
      <c r="I878" s="54" t="s">
        <v>2898</v>
      </c>
      <c r="J878" s="54" t="s">
        <v>2775</v>
      </c>
      <c r="K878" s="54"/>
      <c r="L878" s="54" t="s">
        <v>2899</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48">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10" t="s">
        <v>2729</v>
      </c>
      <c r="AY878" s="63"/>
      <c r="AZ878" s="64">
        <v>480</v>
      </c>
    </row>
    <row r="879" spans="1:52" s="110" customFormat="1" x14ac:dyDescent="0.25">
      <c r="A879" s="51" t="str">
        <f t="shared" si="154"/>
        <v>TN14NT2+1</v>
      </c>
      <c r="B879" s="51" t="str">
        <f t="shared" si="155"/>
        <v>TN14NT2+2</v>
      </c>
      <c r="C879" s="51" t="str">
        <f t="shared" si="156"/>
        <v>TN14NT2+3</v>
      </c>
      <c r="D879" s="51" t="str">
        <f t="shared" si="157"/>
        <v>TN14NT2+4</v>
      </c>
      <c r="F879" s="110" t="s">
        <v>2729</v>
      </c>
      <c r="G879" s="53">
        <v>14</v>
      </c>
      <c r="H879" s="53" t="s">
        <v>2900</v>
      </c>
      <c r="I879" s="54" t="s">
        <v>2876</v>
      </c>
      <c r="J879" s="54" t="s">
        <v>2899</v>
      </c>
      <c r="K879" s="54"/>
      <c r="L879" s="54" t="s">
        <v>2776</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48"/>
      <c r="AM879" s="60"/>
      <c r="AN879" s="60"/>
      <c r="AO879" s="57">
        <f t="shared" si="153"/>
        <v>0</v>
      </c>
      <c r="AP879" s="57">
        <f t="shared" si="153"/>
        <v>0</v>
      </c>
      <c r="AQ879" s="57">
        <f t="shared" si="153"/>
        <v>0</v>
      </c>
      <c r="AR879" s="57">
        <f t="shared" si="152"/>
        <v>0</v>
      </c>
      <c r="AS879" s="57"/>
      <c r="AT879" s="57"/>
      <c r="AU879" s="57"/>
      <c r="AV879" s="57"/>
      <c r="AW879" s="62"/>
      <c r="AX879" s="110" t="s">
        <v>2729</v>
      </c>
      <c r="AY879" s="63"/>
      <c r="AZ879" s="64">
        <v>330</v>
      </c>
    </row>
    <row r="880" spans="1:52" s="110" customFormat="1" ht="63" x14ac:dyDescent="0.25">
      <c r="A880" s="51" t="str">
        <f t="shared" si="154"/>
        <v>TN14NT2_D1+1</v>
      </c>
      <c r="B880" s="51" t="str">
        <f t="shared" si="155"/>
        <v>TN14NT2_D1+2</v>
      </c>
      <c r="C880" s="51" t="str">
        <f t="shared" si="156"/>
        <v>TN14NT2_D1+3</v>
      </c>
      <c r="D880" s="51" t="str">
        <f t="shared" si="157"/>
        <v>TN14NT2_D1+4</v>
      </c>
      <c r="F880" s="110" t="s">
        <v>2729</v>
      </c>
      <c r="G880" s="53"/>
      <c r="H880" s="53" t="s">
        <v>2901</v>
      </c>
      <c r="I880" s="54" t="s">
        <v>2902</v>
      </c>
      <c r="J880" s="54" t="s">
        <v>2776</v>
      </c>
      <c r="K880" s="54"/>
      <c r="L880" s="54" t="s">
        <v>2896</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48">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10" t="s">
        <v>2729</v>
      </c>
      <c r="AY880" s="63"/>
      <c r="AZ880" s="64"/>
    </row>
    <row r="881" spans="1:52" s="110" customFormat="1" ht="47.25" x14ac:dyDescent="0.25">
      <c r="A881" s="51" t="str">
        <f t="shared" si="154"/>
        <v>TN14NT2_D2+1</v>
      </c>
      <c r="B881" s="51" t="str">
        <f t="shared" si="155"/>
        <v>TN14NT2_D2+2</v>
      </c>
      <c r="C881" s="51" t="str">
        <f t="shared" si="156"/>
        <v>TN14NT2_D2+3</v>
      </c>
      <c r="D881" s="51" t="str">
        <f t="shared" si="157"/>
        <v>TN14NT2_D2+4</v>
      </c>
      <c r="F881" s="110" t="s">
        <v>2729</v>
      </c>
      <c r="G881" s="53"/>
      <c r="H881" s="53" t="s">
        <v>2903</v>
      </c>
      <c r="I881" s="54" t="s">
        <v>2904</v>
      </c>
      <c r="J881" s="54" t="s">
        <v>2775</v>
      </c>
      <c r="K881" s="54"/>
      <c r="L881" s="54" t="s">
        <v>2776</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48">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10" t="s">
        <v>2729</v>
      </c>
      <c r="AY881" s="63"/>
      <c r="AZ881" s="64">
        <v>360</v>
      </c>
    </row>
    <row r="882" spans="1:52" s="110" customFormat="1" ht="63" x14ac:dyDescent="0.25">
      <c r="A882" s="51" t="str">
        <f t="shared" si="154"/>
        <v>TN14NT2_D3+1</v>
      </c>
      <c r="B882" s="51" t="str">
        <f t="shared" si="155"/>
        <v>TN14NT2_D3+2</v>
      </c>
      <c r="C882" s="51" t="str">
        <f t="shared" si="156"/>
        <v>TN14NT2_D3+3</v>
      </c>
      <c r="D882" s="51" t="str">
        <f t="shared" si="157"/>
        <v>TN14NT2_D3+4</v>
      </c>
      <c r="F882" s="110" t="s">
        <v>2729</v>
      </c>
      <c r="G882" s="53"/>
      <c r="H882" s="53" t="s">
        <v>2905</v>
      </c>
      <c r="I882" s="54" t="s">
        <v>2906</v>
      </c>
      <c r="J882" s="54" t="s">
        <v>2775</v>
      </c>
      <c r="K882" s="54"/>
      <c r="L882" s="54" t="s">
        <v>2149</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48">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10" t="s">
        <v>2729</v>
      </c>
      <c r="AY882" s="63"/>
      <c r="AZ882" s="64">
        <v>330</v>
      </c>
    </row>
    <row r="883" spans="1:52" s="110" customFormat="1" ht="20.100000000000001" customHeight="1" x14ac:dyDescent="0.25">
      <c r="A883" s="51" t="str">
        <f t="shared" si="154"/>
        <v>TN15NT2+1</v>
      </c>
      <c r="B883" s="51" t="str">
        <f t="shared" si="155"/>
        <v>TN15NT2+2</v>
      </c>
      <c r="C883" s="51" t="str">
        <f t="shared" si="156"/>
        <v>TN15NT2+3</v>
      </c>
      <c r="D883" s="51" t="str">
        <f t="shared" si="157"/>
        <v>TN15NT2+4</v>
      </c>
      <c r="F883" s="110" t="s">
        <v>2729</v>
      </c>
      <c r="G883" s="53">
        <v>15</v>
      </c>
      <c r="H883" s="53" t="s">
        <v>2907</v>
      </c>
      <c r="I883" s="54" t="s">
        <v>2908</v>
      </c>
      <c r="J883" s="54" t="s">
        <v>2909</v>
      </c>
      <c r="K883" s="54"/>
      <c r="L883" s="54" t="s">
        <v>2776</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48"/>
      <c r="AM883" s="60"/>
      <c r="AN883" s="60"/>
      <c r="AO883" s="57">
        <f t="shared" si="153"/>
        <v>0</v>
      </c>
      <c r="AP883" s="57">
        <f t="shared" si="153"/>
        <v>0</v>
      </c>
      <c r="AQ883" s="57">
        <f t="shared" si="153"/>
        <v>0</v>
      </c>
      <c r="AR883" s="57">
        <f t="shared" si="152"/>
        <v>0</v>
      </c>
      <c r="AS883" s="57"/>
      <c r="AT883" s="57"/>
      <c r="AU883" s="57"/>
      <c r="AV883" s="57"/>
      <c r="AW883" s="62" t="e">
        <f>VLOOKUP($H883,#REF!,3,0)</f>
        <v>#REF!</v>
      </c>
      <c r="AX883" s="156" t="s">
        <v>2729</v>
      </c>
      <c r="AY883" s="150"/>
      <c r="AZ883" s="64"/>
    </row>
    <row r="884" spans="1:52" s="110" customFormat="1" ht="47.25" x14ac:dyDescent="0.25">
      <c r="A884" s="51" t="str">
        <f t="shared" si="154"/>
        <v>TN15NT2_D1+1</v>
      </c>
      <c r="B884" s="51" t="str">
        <f t="shared" si="155"/>
        <v>TN15NT2_D1+2</v>
      </c>
      <c r="C884" s="51" t="str">
        <f t="shared" si="156"/>
        <v>TN15NT2_D1+3</v>
      </c>
      <c r="D884" s="51" t="str">
        <f t="shared" si="157"/>
        <v>TN15NT2_D1+4</v>
      </c>
      <c r="F884" s="110" t="s">
        <v>2729</v>
      </c>
      <c r="G884" s="53"/>
      <c r="H884" s="53" t="s">
        <v>2910</v>
      </c>
      <c r="I884" s="54" t="s">
        <v>2911</v>
      </c>
      <c r="J884" s="54" t="s">
        <v>456</v>
      </c>
      <c r="K884" s="54"/>
      <c r="L884" s="54" t="s">
        <v>2802</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48">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10" t="s">
        <v>2729</v>
      </c>
      <c r="AY884" s="63"/>
      <c r="AZ884" s="64">
        <v>390</v>
      </c>
    </row>
    <row r="885" spans="1:52" s="110" customFormat="1" ht="47.25" x14ac:dyDescent="0.25">
      <c r="A885" s="51" t="str">
        <f t="shared" si="154"/>
        <v>TN15NT2_D2+1</v>
      </c>
      <c r="B885" s="51" t="str">
        <f t="shared" si="155"/>
        <v>TN15NT2_D2+2</v>
      </c>
      <c r="C885" s="51" t="str">
        <f t="shared" si="156"/>
        <v>TN15NT2_D2+3</v>
      </c>
      <c r="D885" s="51" t="str">
        <f t="shared" si="157"/>
        <v>TN15NT2_D2+4</v>
      </c>
      <c r="F885" s="110" t="s">
        <v>2729</v>
      </c>
      <c r="G885" s="53"/>
      <c r="H885" s="53" t="s">
        <v>2912</v>
      </c>
      <c r="I885" s="54" t="s">
        <v>2913</v>
      </c>
      <c r="J885" s="54" t="s">
        <v>456</v>
      </c>
      <c r="K885" s="54"/>
      <c r="L885" s="54" t="s">
        <v>2914</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48">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10" t="s">
        <v>2729</v>
      </c>
      <c r="AY885" s="63"/>
      <c r="AZ885" s="64">
        <v>270</v>
      </c>
    </row>
    <row r="886" spans="1:52" s="110" customFormat="1" ht="31.5" x14ac:dyDescent="0.25">
      <c r="A886" s="51" t="str">
        <f t="shared" si="154"/>
        <v>TN16NT2+1</v>
      </c>
      <c r="B886" s="51" t="str">
        <f t="shared" si="155"/>
        <v>TN16NT2+2</v>
      </c>
      <c r="C886" s="51" t="str">
        <f t="shared" si="156"/>
        <v>TN16NT2+3</v>
      </c>
      <c r="D886" s="51" t="str">
        <f t="shared" si="157"/>
        <v>TN16NT2+4</v>
      </c>
      <c r="F886" s="110" t="s">
        <v>2729</v>
      </c>
      <c r="G886" s="53">
        <v>16</v>
      </c>
      <c r="H886" s="53" t="s">
        <v>2915</v>
      </c>
      <c r="I886" s="54" t="s">
        <v>2916</v>
      </c>
      <c r="J886" s="54" t="s">
        <v>2917</v>
      </c>
      <c r="K886" s="54"/>
      <c r="L886" s="54" t="s">
        <v>2918</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48"/>
      <c r="AM886" s="60"/>
      <c r="AN886" s="60"/>
      <c r="AO886" s="57">
        <f t="shared" si="153"/>
        <v>0</v>
      </c>
      <c r="AP886" s="57">
        <f t="shared" si="153"/>
        <v>0</v>
      </c>
      <c r="AQ886" s="57">
        <f t="shared" si="153"/>
        <v>0</v>
      </c>
      <c r="AR886" s="57">
        <f t="shared" si="152"/>
        <v>0</v>
      </c>
      <c r="AS886" s="57"/>
      <c r="AT886" s="57"/>
      <c r="AU886" s="57"/>
      <c r="AV886" s="57"/>
      <c r="AW886" s="62"/>
      <c r="AX886" s="110" t="s">
        <v>2729</v>
      </c>
      <c r="AY886" s="63"/>
      <c r="AZ886" s="64"/>
    </row>
    <row r="887" spans="1:52" s="110" customFormat="1" ht="47.25" x14ac:dyDescent="0.25">
      <c r="A887" s="51" t="str">
        <f t="shared" si="154"/>
        <v>TN16NT2_D1+1</v>
      </c>
      <c r="B887" s="51" t="str">
        <f t="shared" si="155"/>
        <v>TN16NT2_D1+2</v>
      </c>
      <c r="C887" s="51" t="str">
        <f t="shared" si="156"/>
        <v>TN16NT2_D1+3</v>
      </c>
      <c r="D887" s="51" t="str">
        <f t="shared" si="157"/>
        <v>TN16NT2_D1+4</v>
      </c>
      <c r="F887" s="110" t="s">
        <v>2729</v>
      </c>
      <c r="G887" s="53"/>
      <c r="H887" s="53" t="s">
        <v>2919</v>
      </c>
      <c r="I887" s="54" t="s">
        <v>2920</v>
      </c>
      <c r="J887" s="54" t="s">
        <v>144</v>
      </c>
      <c r="K887" s="54"/>
      <c r="L887" s="54" t="s">
        <v>415</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48">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10" t="s">
        <v>2729</v>
      </c>
      <c r="AY887" s="63"/>
      <c r="AZ887" s="64">
        <v>330</v>
      </c>
    </row>
    <row r="888" spans="1:52" s="110" customFormat="1" ht="47.25" x14ac:dyDescent="0.25">
      <c r="A888" s="51" t="str">
        <f t="shared" si="154"/>
        <v>TN16NT2_D2+1</v>
      </c>
      <c r="B888" s="51" t="str">
        <f t="shared" si="155"/>
        <v>TN16NT2_D2+2</v>
      </c>
      <c r="C888" s="51" t="str">
        <f t="shared" si="156"/>
        <v>TN16NT2_D2+3</v>
      </c>
      <c r="D888" s="51" t="str">
        <f t="shared" si="157"/>
        <v>TN16NT2_D2+4</v>
      </c>
      <c r="F888" s="110" t="s">
        <v>2729</v>
      </c>
      <c r="G888" s="53"/>
      <c r="H888" s="53" t="s">
        <v>2921</v>
      </c>
      <c r="I888" s="54" t="s">
        <v>2922</v>
      </c>
      <c r="J888" s="54" t="s">
        <v>144</v>
      </c>
      <c r="K888" s="54"/>
      <c r="L888" s="54" t="s">
        <v>2923</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48">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10" t="s">
        <v>2729</v>
      </c>
      <c r="AY888" s="63"/>
      <c r="AZ888" s="64">
        <v>330</v>
      </c>
    </row>
    <row r="889" spans="1:52" s="110" customFormat="1" ht="31.5" x14ac:dyDescent="0.25">
      <c r="A889" s="51" t="str">
        <f t="shared" si="154"/>
        <v>TN17NT2+1</v>
      </c>
      <c r="B889" s="51" t="str">
        <f t="shared" si="155"/>
        <v>TN17NT2+2</v>
      </c>
      <c r="C889" s="51" t="str">
        <f t="shared" si="156"/>
        <v>TN17NT2+3</v>
      </c>
      <c r="D889" s="51" t="str">
        <f t="shared" si="157"/>
        <v>TN17NT2+4</v>
      </c>
      <c r="F889" s="110" t="s">
        <v>2729</v>
      </c>
      <c r="G889" s="53">
        <v>17</v>
      </c>
      <c r="H889" s="53" t="s">
        <v>2924</v>
      </c>
      <c r="I889" s="54" t="s">
        <v>2760</v>
      </c>
      <c r="J889" s="54" t="s">
        <v>2925</v>
      </c>
      <c r="K889" s="54"/>
      <c r="L889" s="54" t="s">
        <v>415</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48"/>
      <c r="AM889" s="60"/>
      <c r="AN889" s="60"/>
      <c r="AO889" s="57">
        <f t="shared" si="153"/>
        <v>0</v>
      </c>
      <c r="AP889" s="57">
        <f t="shared" si="153"/>
        <v>0</v>
      </c>
      <c r="AQ889" s="57">
        <f t="shared" si="153"/>
        <v>0</v>
      </c>
      <c r="AR889" s="57">
        <f t="shared" si="152"/>
        <v>0</v>
      </c>
      <c r="AS889" s="57"/>
      <c r="AT889" s="57"/>
      <c r="AU889" s="57"/>
      <c r="AV889" s="57"/>
      <c r="AW889" s="62"/>
      <c r="AX889" s="110" t="s">
        <v>2729</v>
      </c>
      <c r="AY889" s="63"/>
      <c r="AZ889" s="64"/>
    </row>
    <row r="890" spans="1:52" s="110" customFormat="1" ht="47.25" x14ac:dyDescent="0.25">
      <c r="A890" s="51" t="str">
        <f t="shared" si="154"/>
        <v>TN17NT2_D1+1</v>
      </c>
      <c r="B890" s="51" t="str">
        <f t="shared" si="155"/>
        <v>TN17NT2_D1+2</v>
      </c>
      <c r="C890" s="51" t="str">
        <f t="shared" si="156"/>
        <v>TN17NT2_D1+3</v>
      </c>
      <c r="D890" s="51" t="str">
        <f t="shared" si="157"/>
        <v>TN17NT2_D1+4</v>
      </c>
      <c r="F890" s="110" t="s">
        <v>2729</v>
      </c>
      <c r="G890" s="53"/>
      <c r="H890" s="53" t="s">
        <v>2926</v>
      </c>
      <c r="I890" s="54" t="s">
        <v>2927</v>
      </c>
      <c r="J890" s="54" t="s">
        <v>144</v>
      </c>
      <c r="K890" s="54"/>
      <c r="L890" s="54" t="s">
        <v>415</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48">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10" t="s">
        <v>2729</v>
      </c>
      <c r="AY890" s="63"/>
      <c r="AZ890" s="64">
        <v>330</v>
      </c>
    </row>
    <row r="891" spans="1:52" s="110" customFormat="1" ht="47.25" x14ac:dyDescent="0.25">
      <c r="A891" s="51" t="str">
        <f t="shared" si="154"/>
        <v>TN17NT2_D2+1</v>
      </c>
      <c r="B891" s="51" t="str">
        <f t="shared" si="155"/>
        <v>TN17NT2_D2+2</v>
      </c>
      <c r="C891" s="51" t="str">
        <f t="shared" si="156"/>
        <v>TN17NT2_D2+3</v>
      </c>
      <c r="D891" s="51" t="str">
        <f t="shared" si="157"/>
        <v>TN17NT2_D2+4</v>
      </c>
      <c r="F891" s="110" t="s">
        <v>2729</v>
      </c>
      <c r="G891" s="53"/>
      <c r="H891" s="53" t="s">
        <v>2928</v>
      </c>
      <c r="I891" s="54" t="s">
        <v>2929</v>
      </c>
      <c r="J891" s="54" t="s">
        <v>144</v>
      </c>
      <c r="K891" s="54"/>
      <c r="L891" s="54" t="s">
        <v>2149</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48">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10" t="s">
        <v>2729</v>
      </c>
      <c r="AY891" s="63"/>
      <c r="AZ891" s="64">
        <v>240</v>
      </c>
    </row>
    <row r="892" spans="1:52" s="110" customFormat="1" ht="31.5" x14ac:dyDescent="0.25">
      <c r="A892" s="51" t="str">
        <f t="shared" si="154"/>
        <v>TN18NT+1</v>
      </c>
      <c r="B892" s="51" t="str">
        <f t="shared" si="155"/>
        <v>TN18NT+2</v>
      </c>
      <c r="C892" s="51" t="str">
        <f t="shared" si="156"/>
        <v>TN18NT+3</v>
      </c>
      <c r="D892" s="51" t="str">
        <f t="shared" si="157"/>
        <v>TN18NT+4</v>
      </c>
      <c r="F892" s="110" t="s">
        <v>2729</v>
      </c>
      <c r="G892" s="53">
        <v>18</v>
      </c>
      <c r="H892" s="53" t="s">
        <v>2930</v>
      </c>
      <c r="I892" s="54" t="s">
        <v>2931</v>
      </c>
      <c r="J892" s="54" t="s">
        <v>2932</v>
      </c>
      <c r="K892" s="54"/>
      <c r="L892" s="54" t="s">
        <v>415</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48"/>
      <c r="AM892" s="60"/>
      <c r="AN892" s="60"/>
      <c r="AO892" s="57">
        <f t="shared" si="153"/>
        <v>0</v>
      </c>
      <c r="AP892" s="57">
        <f t="shared" si="153"/>
        <v>0</v>
      </c>
      <c r="AQ892" s="57">
        <f t="shared" si="153"/>
        <v>0</v>
      </c>
      <c r="AR892" s="57">
        <f t="shared" si="152"/>
        <v>0</v>
      </c>
      <c r="AS892" s="57"/>
      <c r="AT892" s="57"/>
      <c r="AU892" s="57"/>
      <c r="AV892" s="57"/>
      <c r="AW892" s="62"/>
      <c r="AX892" s="110" t="s">
        <v>2729</v>
      </c>
      <c r="AY892" s="63"/>
      <c r="AZ892" s="64">
        <v>360</v>
      </c>
    </row>
    <row r="893" spans="1:52" s="110" customFormat="1" ht="31.5" x14ac:dyDescent="0.25">
      <c r="A893" s="51" t="str">
        <f t="shared" si="154"/>
        <v>TN18NT_D1+1</v>
      </c>
      <c r="B893" s="51" t="str">
        <f t="shared" si="155"/>
        <v>TN18NT_D1+2</v>
      </c>
      <c r="C893" s="51" t="str">
        <f t="shared" si="156"/>
        <v>TN18NT_D1+3</v>
      </c>
      <c r="D893" s="51" t="str">
        <f t="shared" si="157"/>
        <v>TN18NT_D1+4</v>
      </c>
      <c r="F893" s="110" t="s">
        <v>2729</v>
      </c>
      <c r="G893" s="53"/>
      <c r="H893" s="53" t="s">
        <v>2933</v>
      </c>
      <c r="I893" s="54" t="s">
        <v>2934</v>
      </c>
      <c r="J893" s="54" t="s">
        <v>2935</v>
      </c>
      <c r="K893" s="54"/>
      <c r="L893" s="54" t="s">
        <v>456</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48">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10" t="s">
        <v>2729</v>
      </c>
      <c r="AY893" s="63"/>
      <c r="AZ893" s="64">
        <v>360</v>
      </c>
    </row>
    <row r="894" spans="1:52" s="110" customFormat="1" ht="39.950000000000003" customHeight="1" x14ac:dyDescent="0.25">
      <c r="A894" s="51" t="str">
        <f t="shared" si="154"/>
        <v>TN18NT_D2+1</v>
      </c>
      <c r="B894" s="51" t="str">
        <f t="shared" si="155"/>
        <v>TN18NT_D2+2</v>
      </c>
      <c r="C894" s="51" t="str">
        <f t="shared" si="156"/>
        <v>TN18NT_D2+3</v>
      </c>
      <c r="D894" s="51" t="str">
        <f t="shared" si="157"/>
        <v>TN18NT_D2+4</v>
      </c>
      <c r="F894" s="110" t="s">
        <v>2729</v>
      </c>
      <c r="G894" s="53"/>
      <c r="H894" s="53" t="s">
        <v>2936</v>
      </c>
      <c r="I894" s="54" t="s">
        <v>2872</v>
      </c>
      <c r="J894" s="54" t="s">
        <v>2935</v>
      </c>
      <c r="K894" s="54"/>
      <c r="L894" s="54" t="s">
        <v>2937</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48">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10" t="s">
        <v>2729</v>
      </c>
      <c r="AY894" s="63"/>
      <c r="AZ894" s="64">
        <v>270</v>
      </c>
    </row>
    <row r="895" spans="1:52" s="110" customFormat="1" ht="55.5" customHeight="1" x14ac:dyDescent="0.25">
      <c r="A895" s="51" t="str">
        <f t="shared" si="154"/>
        <v>TN19NT1+1</v>
      </c>
      <c r="B895" s="51" t="str">
        <f t="shared" si="155"/>
        <v>TN19NT1+2</v>
      </c>
      <c r="C895" s="51" t="str">
        <f t="shared" si="156"/>
        <v>TN19NT1+3</v>
      </c>
      <c r="D895" s="51" t="str">
        <f t="shared" si="157"/>
        <v>TN19NT1+4</v>
      </c>
      <c r="F895" s="110" t="s">
        <v>2729</v>
      </c>
      <c r="G895" s="53">
        <v>19</v>
      </c>
      <c r="H895" s="53" t="s">
        <v>2938</v>
      </c>
      <c r="I895" s="54" t="s">
        <v>2056</v>
      </c>
      <c r="J895" s="54" t="s">
        <v>2937</v>
      </c>
      <c r="K895" s="54"/>
      <c r="L895" s="54" t="s">
        <v>456</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48">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10" t="s">
        <v>2729</v>
      </c>
      <c r="AY895" s="63"/>
      <c r="AZ895" s="64">
        <v>270</v>
      </c>
    </row>
    <row r="896" spans="1:52" s="110" customFormat="1" ht="39.950000000000003" customHeight="1" x14ac:dyDescent="0.25">
      <c r="A896" s="51" t="str">
        <f t="shared" si="154"/>
        <v>TN20NT2+1</v>
      </c>
      <c r="B896" s="51" t="str">
        <f t="shared" si="155"/>
        <v>TN20NT2+2</v>
      </c>
      <c r="C896" s="51" t="str">
        <f t="shared" si="156"/>
        <v>TN20NT2+3</v>
      </c>
      <c r="D896" s="51" t="str">
        <f t="shared" si="157"/>
        <v>TN20NT2+4</v>
      </c>
      <c r="F896" s="110" t="s">
        <v>2729</v>
      </c>
      <c r="G896" s="53">
        <v>20</v>
      </c>
      <c r="H896" s="53" t="s">
        <v>2939</v>
      </c>
      <c r="I896" s="54" t="s">
        <v>2940</v>
      </c>
      <c r="J896" s="54" t="s">
        <v>2941</v>
      </c>
      <c r="K896" s="54"/>
      <c r="L896" s="54" t="s">
        <v>2942</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48"/>
      <c r="AM896" s="60"/>
      <c r="AN896" s="60"/>
      <c r="AO896" s="57">
        <f t="shared" si="153"/>
        <v>0</v>
      </c>
      <c r="AP896" s="57">
        <f t="shared" si="153"/>
        <v>0</v>
      </c>
      <c r="AQ896" s="57">
        <f t="shared" si="153"/>
        <v>0</v>
      </c>
      <c r="AR896" s="57">
        <f t="shared" si="152"/>
        <v>0</v>
      </c>
      <c r="AS896" s="57"/>
      <c r="AT896" s="57"/>
      <c r="AU896" s="57"/>
      <c r="AV896" s="57"/>
      <c r="AW896" s="62"/>
      <c r="AX896" s="110" t="s">
        <v>2729</v>
      </c>
      <c r="AY896" s="63"/>
      <c r="AZ896" s="64"/>
    </row>
    <row r="897" spans="1:52" s="110" customFormat="1" ht="39.950000000000003" customHeight="1" x14ac:dyDescent="0.25">
      <c r="A897" s="51" t="str">
        <f t="shared" si="154"/>
        <v>TN20NT2_D1+1</v>
      </c>
      <c r="B897" s="51" t="str">
        <f t="shared" si="155"/>
        <v>TN20NT2_D1+2</v>
      </c>
      <c r="C897" s="51" t="str">
        <f t="shared" si="156"/>
        <v>TN20NT2_D1+3</v>
      </c>
      <c r="D897" s="51" t="str">
        <f t="shared" si="157"/>
        <v>TN20NT2_D1+4</v>
      </c>
      <c r="F897" s="110" t="s">
        <v>2729</v>
      </c>
      <c r="G897" s="53"/>
      <c r="H897" s="53" t="s">
        <v>2943</v>
      </c>
      <c r="I897" s="54" t="s">
        <v>2944</v>
      </c>
      <c r="J897" s="54" t="s">
        <v>2945</v>
      </c>
      <c r="K897" s="54"/>
      <c r="L897" s="54" t="s">
        <v>2760</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48">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10" t="s">
        <v>2729</v>
      </c>
      <c r="AY897" s="63"/>
      <c r="AZ897" s="64">
        <v>240</v>
      </c>
    </row>
    <row r="898" spans="1:52" s="110" customFormat="1" ht="39.950000000000003" customHeight="1" x14ac:dyDescent="0.25">
      <c r="A898" s="51" t="str">
        <f t="shared" si="154"/>
        <v>TN20NT2_D2+1</v>
      </c>
      <c r="B898" s="51" t="str">
        <f t="shared" si="155"/>
        <v>TN20NT2_D2+2</v>
      </c>
      <c r="C898" s="51" t="str">
        <f t="shared" si="156"/>
        <v>TN20NT2_D2+3</v>
      </c>
      <c r="D898" s="51" t="str">
        <f t="shared" si="157"/>
        <v>TN20NT2_D2+4</v>
      </c>
      <c r="F898" s="110" t="s">
        <v>2729</v>
      </c>
      <c r="G898" s="53"/>
      <c r="H898" s="53" t="s">
        <v>2946</v>
      </c>
      <c r="I898" s="54" t="s">
        <v>2947</v>
      </c>
      <c r="J898" s="54" t="s">
        <v>2945</v>
      </c>
      <c r="K898" s="54"/>
      <c r="L898" s="54" t="s">
        <v>2948</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48">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10" t="s">
        <v>2729</v>
      </c>
      <c r="AY898" s="63"/>
      <c r="AZ898" s="64">
        <v>240</v>
      </c>
    </row>
    <row r="899" spans="1:52" s="110" customFormat="1" ht="39.950000000000003" customHeight="1" x14ac:dyDescent="0.25">
      <c r="A899" s="51" t="str">
        <f t="shared" si="154"/>
        <v>TN21NT+1</v>
      </c>
      <c r="B899" s="51" t="str">
        <f t="shared" si="155"/>
        <v>TN21NT+2</v>
      </c>
      <c r="C899" s="51" t="str">
        <f t="shared" si="156"/>
        <v>TN21NT+3</v>
      </c>
      <c r="D899" s="51" t="str">
        <f t="shared" si="157"/>
        <v>TN21NT+4</v>
      </c>
      <c r="F899" s="110" t="s">
        <v>2729</v>
      </c>
      <c r="G899" s="53">
        <v>21</v>
      </c>
      <c r="H899" s="53" t="s">
        <v>2949</v>
      </c>
      <c r="I899" s="54" t="s">
        <v>2950</v>
      </c>
      <c r="J899" s="54" t="s">
        <v>2056</v>
      </c>
      <c r="K899" s="54"/>
      <c r="L899" s="54" t="s">
        <v>2951</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48">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10" t="s">
        <v>2729</v>
      </c>
      <c r="AY899" s="63"/>
      <c r="AZ899" s="64"/>
    </row>
    <row r="900" spans="1:52" s="110" customFormat="1" ht="39.950000000000003" customHeight="1" x14ac:dyDescent="0.25">
      <c r="A900" s="51" t="str">
        <f t="shared" si="154"/>
        <v>TN22NT+1</v>
      </c>
      <c r="B900" s="51" t="str">
        <f t="shared" si="155"/>
        <v>TN22NT+2</v>
      </c>
      <c r="C900" s="51" t="str">
        <f t="shared" si="156"/>
        <v>TN22NT+3</v>
      </c>
      <c r="D900" s="51" t="str">
        <f t="shared" si="157"/>
        <v>TN22NT+4</v>
      </c>
      <c r="F900" s="110" t="s">
        <v>2729</v>
      </c>
      <c r="G900" s="53">
        <v>22</v>
      </c>
      <c r="H900" s="53" t="s">
        <v>2952</v>
      </c>
      <c r="I900" s="54" t="s">
        <v>2953</v>
      </c>
      <c r="J900" s="54" t="s">
        <v>2056</v>
      </c>
      <c r="K900" s="54"/>
      <c r="L900" s="54" t="s">
        <v>2954</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48">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10" t="s">
        <v>2729</v>
      </c>
      <c r="AY900" s="63"/>
      <c r="AZ900" s="64">
        <v>300</v>
      </c>
    </row>
    <row r="901" spans="1:52" s="110" customFormat="1" ht="39.950000000000003" customHeight="1" x14ac:dyDescent="0.25">
      <c r="A901" s="51" t="str">
        <f t="shared" si="154"/>
        <v>TN23NT+1</v>
      </c>
      <c r="B901" s="51" t="str">
        <f t="shared" si="155"/>
        <v>TN23NT+2</v>
      </c>
      <c r="C901" s="51" t="str">
        <f t="shared" si="156"/>
        <v>TN23NT+3</v>
      </c>
      <c r="D901" s="51" t="str">
        <f t="shared" si="157"/>
        <v>TN23NT+4</v>
      </c>
      <c r="F901" s="110" t="s">
        <v>2729</v>
      </c>
      <c r="G901" s="53">
        <v>23</v>
      </c>
      <c r="H901" s="53" t="s">
        <v>2955</v>
      </c>
      <c r="I901" s="54" t="s">
        <v>2956</v>
      </c>
      <c r="J901" s="54" t="s">
        <v>2779</v>
      </c>
      <c r="K901" s="54"/>
      <c r="L901" s="54" t="s">
        <v>2957</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48">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10" t="s">
        <v>2729</v>
      </c>
      <c r="AY901" s="63"/>
      <c r="AZ901" s="64">
        <v>210</v>
      </c>
    </row>
    <row r="902" spans="1:52" s="110" customFormat="1" ht="18" customHeight="1" x14ac:dyDescent="0.25">
      <c r="A902" s="51" t="str">
        <f t="shared" si="154"/>
        <v>TN24NT+1</v>
      </c>
      <c r="B902" s="51" t="str">
        <f t="shared" si="155"/>
        <v>TN24NT+2</v>
      </c>
      <c r="C902" s="51" t="str">
        <f t="shared" si="156"/>
        <v>TN24NT+3</v>
      </c>
      <c r="D902" s="51" t="str">
        <f t="shared" si="157"/>
        <v>TN24NT+4</v>
      </c>
      <c r="F902" s="110" t="s">
        <v>2729</v>
      </c>
      <c r="G902" s="53">
        <v>24</v>
      </c>
      <c r="H902" s="53" t="s">
        <v>2958</v>
      </c>
      <c r="I902" s="54" t="s">
        <v>2959</v>
      </c>
      <c r="J902" s="54" t="s">
        <v>2779</v>
      </c>
      <c r="K902" s="54"/>
      <c r="L902" s="54" t="s">
        <v>2149</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48"/>
      <c r="AM902" s="60"/>
      <c r="AN902" s="60"/>
      <c r="AO902" s="57">
        <f t="shared" si="153"/>
        <v>0</v>
      </c>
      <c r="AP902" s="57">
        <f t="shared" si="153"/>
        <v>0</v>
      </c>
      <c r="AQ902" s="57">
        <f t="shared" si="153"/>
        <v>0</v>
      </c>
      <c r="AR902" s="57">
        <f t="shared" si="152"/>
        <v>0</v>
      </c>
      <c r="AS902" s="57"/>
      <c r="AT902" s="57"/>
      <c r="AU902" s="57"/>
      <c r="AV902" s="57"/>
      <c r="AW902" s="62"/>
      <c r="AX902" s="110" t="s">
        <v>2729</v>
      </c>
      <c r="AY902" s="63"/>
      <c r="AZ902" s="64"/>
    </row>
    <row r="903" spans="1:52" s="110" customFormat="1" ht="62.25" customHeight="1" x14ac:dyDescent="0.25">
      <c r="A903" s="51" t="str">
        <f t="shared" si="154"/>
        <v>TN24NT_D1+1</v>
      </c>
      <c r="B903" s="51" t="str">
        <f t="shared" si="155"/>
        <v>TN24NT_D1+2</v>
      </c>
      <c r="C903" s="51" t="str">
        <f t="shared" si="156"/>
        <v>TN24NT_D1+3</v>
      </c>
      <c r="D903" s="51" t="str">
        <f t="shared" si="157"/>
        <v>TN24NT_D1+4</v>
      </c>
      <c r="F903" s="110" t="s">
        <v>2729</v>
      </c>
      <c r="G903" s="53"/>
      <c r="H903" s="53" t="s">
        <v>2960</v>
      </c>
      <c r="I903" s="54" t="s">
        <v>2961</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48">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10" t="s">
        <v>2729</v>
      </c>
      <c r="AY903" s="63"/>
      <c r="AZ903" s="64">
        <v>330</v>
      </c>
    </row>
    <row r="904" spans="1:52" s="110" customFormat="1" ht="31.5" x14ac:dyDescent="0.25">
      <c r="A904" s="51" t="str">
        <f t="shared" si="154"/>
        <v>TN24NT_D2+1</v>
      </c>
      <c r="B904" s="51" t="str">
        <f t="shared" si="155"/>
        <v>TN24NT_D2+2</v>
      </c>
      <c r="C904" s="51" t="str">
        <f t="shared" si="156"/>
        <v>TN24NT_D2+3</v>
      </c>
      <c r="D904" s="51" t="str">
        <f t="shared" si="157"/>
        <v>TN24NT_D2+4</v>
      </c>
      <c r="F904" s="110" t="s">
        <v>2729</v>
      </c>
      <c r="G904" s="53"/>
      <c r="H904" s="53" t="s">
        <v>2962</v>
      </c>
      <c r="I904" s="54" t="s">
        <v>2963</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48">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10" t="s">
        <v>2729</v>
      </c>
      <c r="AY904" s="63"/>
      <c r="AZ904" s="64">
        <v>300</v>
      </c>
    </row>
    <row r="905" spans="1:52" s="110" customFormat="1" ht="31.5" x14ac:dyDescent="0.25">
      <c r="A905" s="51" t="str">
        <f t="shared" si="154"/>
        <v>TN24NT_D3+1</v>
      </c>
      <c r="B905" s="51" t="str">
        <f t="shared" si="155"/>
        <v>TN24NT_D3+2</v>
      </c>
      <c r="C905" s="51" t="str">
        <f t="shared" si="156"/>
        <v>TN24NT_D3+3</v>
      </c>
      <c r="D905" s="51" t="str">
        <f t="shared" si="157"/>
        <v>TN24NT_D3+4</v>
      </c>
      <c r="F905" s="110" t="s">
        <v>2729</v>
      </c>
      <c r="G905" s="53"/>
      <c r="H905" s="53" t="s">
        <v>2964</v>
      </c>
      <c r="I905" s="54" t="s">
        <v>2965</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48">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10" t="s">
        <v>2729</v>
      </c>
      <c r="AY905" s="63"/>
      <c r="AZ905" s="64">
        <v>270</v>
      </c>
    </row>
    <row r="906" spans="1:52" s="110" customFormat="1" ht="47.25" x14ac:dyDescent="0.25">
      <c r="A906" s="51" t="str">
        <f t="shared" si="154"/>
        <v>TN25NT+1</v>
      </c>
      <c r="B906" s="51" t="str">
        <f t="shared" si="155"/>
        <v>TN25NT+2</v>
      </c>
      <c r="C906" s="51" t="str">
        <f t="shared" si="156"/>
        <v>TN25NT+3</v>
      </c>
      <c r="D906" s="51" t="str">
        <f t="shared" si="157"/>
        <v>TN25NT+4</v>
      </c>
      <c r="F906" s="110" t="s">
        <v>2729</v>
      </c>
      <c r="G906" s="53">
        <v>25</v>
      </c>
      <c r="H906" s="53" t="s">
        <v>2966</v>
      </c>
      <c r="I906" s="54" t="s">
        <v>2967</v>
      </c>
      <c r="J906" s="54" t="s">
        <v>2968</v>
      </c>
      <c r="K906" s="54"/>
      <c r="L906" s="54" t="s">
        <v>2957</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48"/>
      <c r="AM906" s="60"/>
      <c r="AN906" s="60"/>
      <c r="AO906" s="57">
        <f t="shared" si="153"/>
        <v>0</v>
      </c>
      <c r="AP906" s="57">
        <f t="shared" si="153"/>
        <v>0</v>
      </c>
      <c r="AQ906" s="57">
        <f t="shared" si="153"/>
        <v>0</v>
      </c>
      <c r="AR906" s="57">
        <f t="shared" si="153"/>
        <v>0</v>
      </c>
      <c r="AS906" s="57"/>
      <c r="AT906" s="57"/>
      <c r="AU906" s="57"/>
      <c r="AV906" s="57"/>
      <c r="AW906" s="62"/>
      <c r="AX906" s="110" t="s">
        <v>2729</v>
      </c>
      <c r="AY906" s="63"/>
      <c r="AZ906" s="64">
        <v>150</v>
      </c>
    </row>
    <row r="907" spans="1:52" s="110" customFormat="1" ht="47.25" x14ac:dyDescent="0.25">
      <c r="A907" s="51" t="str">
        <f t="shared" si="154"/>
        <v>TN25NT_D1+1</v>
      </c>
      <c r="B907" s="51" t="str">
        <f t="shared" si="155"/>
        <v>TN25NT_D1+2</v>
      </c>
      <c r="C907" s="51" t="str">
        <f t="shared" si="156"/>
        <v>TN25NT_D1+3</v>
      </c>
      <c r="D907" s="51" t="str">
        <f t="shared" si="157"/>
        <v>TN25NT_D1+4</v>
      </c>
      <c r="F907" s="110" t="s">
        <v>2729</v>
      </c>
      <c r="G907" s="53"/>
      <c r="H907" s="53" t="s">
        <v>2969</v>
      </c>
      <c r="I907" s="54" t="s">
        <v>2970</v>
      </c>
      <c r="J907" s="54" t="s">
        <v>144</v>
      </c>
      <c r="K907" s="54"/>
      <c r="L907" s="54" t="s">
        <v>2971</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48">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10" t="s">
        <v>2729</v>
      </c>
      <c r="AY907" s="63"/>
      <c r="AZ907" s="64">
        <v>330</v>
      </c>
    </row>
    <row r="908" spans="1:52" s="110" customFormat="1" ht="39.950000000000003" customHeight="1" x14ac:dyDescent="0.25">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10" t="s">
        <v>2729</v>
      </c>
      <c r="G908" s="53"/>
      <c r="H908" s="53" t="s">
        <v>2972</v>
      </c>
      <c r="I908" s="54" t="s">
        <v>2973</v>
      </c>
      <c r="J908" s="54" t="s">
        <v>144</v>
      </c>
      <c r="K908" s="54"/>
      <c r="L908" s="54" t="s">
        <v>2974</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48">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10" t="s">
        <v>2729</v>
      </c>
      <c r="AY908" s="63"/>
      <c r="AZ908" s="64">
        <v>330</v>
      </c>
    </row>
    <row r="909" spans="1:52" s="110" customFormat="1" ht="39.950000000000003" customHeight="1" x14ac:dyDescent="0.25">
      <c r="A909" s="51" t="str">
        <f t="shared" si="160"/>
        <v>TN26NT+1</v>
      </c>
      <c r="B909" s="51" t="str">
        <f t="shared" si="161"/>
        <v>TN26NT+2</v>
      </c>
      <c r="C909" s="51" t="str">
        <f t="shared" si="162"/>
        <v>TN26NT+3</v>
      </c>
      <c r="D909" s="51" t="str">
        <f t="shared" si="163"/>
        <v>TN26NT+4</v>
      </c>
      <c r="F909" s="110" t="s">
        <v>2729</v>
      </c>
      <c r="G909" s="53">
        <v>26</v>
      </c>
      <c r="H909" s="53" t="s">
        <v>2975</v>
      </c>
      <c r="I909" s="54" t="s">
        <v>2976</v>
      </c>
      <c r="J909" s="54" t="s">
        <v>2974</v>
      </c>
      <c r="K909" s="54"/>
      <c r="L909" s="54" t="s">
        <v>2971</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48"/>
      <c r="AM909" s="60"/>
      <c r="AN909" s="60"/>
      <c r="AO909" s="57">
        <f t="shared" si="159"/>
        <v>0</v>
      </c>
      <c r="AP909" s="57">
        <f t="shared" si="159"/>
        <v>0</v>
      </c>
      <c r="AQ909" s="57">
        <f t="shared" si="159"/>
        <v>0</v>
      </c>
      <c r="AR909" s="57">
        <f t="shared" si="159"/>
        <v>0</v>
      </c>
      <c r="AS909" s="57"/>
      <c r="AT909" s="57"/>
      <c r="AU909" s="57"/>
      <c r="AV909" s="57"/>
      <c r="AW909" s="62"/>
      <c r="AX909" s="110" t="s">
        <v>2729</v>
      </c>
      <c r="AY909" s="63"/>
      <c r="AZ909" s="64">
        <v>330</v>
      </c>
    </row>
    <row r="910" spans="1:52" s="110" customFormat="1" ht="39.950000000000003" customHeight="1" x14ac:dyDescent="0.25">
      <c r="A910" s="51" t="str">
        <f t="shared" si="160"/>
        <v>TN26NT_D1+1</v>
      </c>
      <c r="B910" s="51" t="str">
        <f t="shared" si="161"/>
        <v>TN26NT_D1+2</v>
      </c>
      <c r="C910" s="51" t="str">
        <f t="shared" si="162"/>
        <v>TN26NT_D1+3</v>
      </c>
      <c r="D910" s="51" t="str">
        <f t="shared" si="163"/>
        <v>TN26NT_D1+4</v>
      </c>
      <c r="F910" s="110" t="s">
        <v>2729</v>
      </c>
      <c r="G910" s="53"/>
      <c r="H910" s="53" t="s">
        <v>2977</v>
      </c>
      <c r="I910" s="54" t="s">
        <v>2978</v>
      </c>
      <c r="J910" s="54" t="s">
        <v>144</v>
      </c>
      <c r="K910" s="54"/>
      <c r="L910" s="54" t="s">
        <v>2852</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48">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10" t="s">
        <v>2729</v>
      </c>
      <c r="AY910" s="63"/>
      <c r="AZ910" s="64">
        <v>330</v>
      </c>
    </row>
    <row r="911" spans="1:52" s="110" customFormat="1" ht="39.950000000000003" customHeight="1" x14ac:dyDescent="0.25">
      <c r="A911" s="51" t="str">
        <f t="shared" si="160"/>
        <v>TN26NT_D2+1</v>
      </c>
      <c r="B911" s="51" t="str">
        <f t="shared" si="161"/>
        <v>TN26NT_D2+2</v>
      </c>
      <c r="C911" s="51" t="str">
        <f t="shared" si="162"/>
        <v>TN26NT_D2+3</v>
      </c>
      <c r="D911" s="51" t="str">
        <f t="shared" si="163"/>
        <v>TN26NT_D2+4</v>
      </c>
      <c r="F911" s="110" t="s">
        <v>2729</v>
      </c>
      <c r="G911" s="53"/>
      <c r="H911" s="53" t="s">
        <v>2979</v>
      </c>
      <c r="I911" s="54" t="s">
        <v>2980</v>
      </c>
      <c r="J911" s="54" t="s">
        <v>144</v>
      </c>
      <c r="K911" s="54"/>
      <c r="L911" s="54" t="s">
        <v>2149</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48">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10" t="s">
        <v>2729</v>
      </c>
      <c r="AY911" s="63"/>
      <c r="AZ911" s="64"/>
    </row>
    <row r="912" spans="1:52" s="110" customFormat="1" ht="39.950000000000003" customHeight="1" x14ac:dyDescent="0.25">
      <c r="A912" s="51" t="str">
        <f t="shared" si="160"/>
        <v>TN27NT+1</v>
      </c>
      <c r="B912" s="51" t="str">
        <f t="shared" si="161"/>
        <v>TN27NT+2</v>
      </c>
      <c r="C912" s="51" t="str">
        <f t="shared" si="162"/>
        <v>TN27NT+3</v>
      </c>
      <c r="D912" s="51" t="str">
        <f t="shared" si="163"/>
        <v>TN27NT+4</v>
      </c>
      <c r="F912" s="110" t="s">
        <v>2729</v>
      </c>
      <c r="G912" s="53">
        <v>27</v>
      </c>
      <c r="H912" s="53" t="s">
        <v>2981</v>
      </c>
      <c r="I912" s="54" t="s">
        <v>2982</v>
      </c>
      <c r="J912" s="54" t="s">
        <v>2853</v>
      </c>
      <c r="K912" s="54"/>
      <c r="L912" s="54" t="s">
        <v>2854</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48"/>
      <c r="AM912" s="60"/>
      <c r="AN912" s="60"/>
      <c r="AO912" s="57">
        <f t="shared" si="159"/>
        <v>0</v>
      </c>
      <c r="AP912" s="57">
        <f t="shared" si="159"/>
        <v>0</v>
      </c>
      <c r="AQ912" s="57">
        <f t="shared" si="159"/>
        <v>0</v>
      </c>
      <c r="AR912" s="57">
        <f t="shared" si="159"/>
        <v>0</v>
      </c>
      <c r="AS912" s="57"/>
      <c r="AT912" s="57"/>
      <c r="AU912" s="57"/>
      <c r="AV912" s="57"/>
      <c r="AW912" s="62"/>
      <c r="AX912" s="110" t="s">
        <v>2729</v>
      </c>
      <c r="AY912" s="63"/>
      <c r="AZ912" s="64">
        <v>270</v>
      </c>
    </row>
    <row r="913" spans="1:52" s="110" customFormat="1" ht="31.5" x14ac:dyDescent="0.25">
      <c r="A913" s="51" t="str">
        <f t="shared" si="160"/>
        <v>TN27NT_D1+1</v>
      </c>
      <c r="B913" s="51" t="str">
        <f t="shared" si="161"/>
        <v>TN27NT_D1+2</v>
      </c>
      <c r="C913" s="51" t="str">
        <f t="shared" si="162"/>
        <v>TN27NT_D1+3</v>
      </c>
      <c r="D913" s="51" t="str">
        <f t="shared" si="163"/>
        <v>TN27NT_D1+4</v>
      </c>
      <c r="F913" s="110" t="s">
        <v>2729</v>
      </c>
      <c r="G913" s="53"/>
      <c r="H913" s="53" t="s">
        <v>2983</v>
      </c>
      <c r="I913" s="54" t="s">
        <v>2934</v>
      </c>
      <c r="J913" s="54" t="s">
        <v>2340</v>
      </c>
      <c r="K913" s="54"/>
      <c r="L913" s="54" t="s">
        <v>2852</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48">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10" t="s">
        <v>2729</v>
      </c>
      <c r="AY913" s="63"/>
      <c r="AZ913" s="64">
        <v>270</v>
      </c>
    </row>
    <row r="914" spans="1:52" s="110" customFormat="1" ht="31.5" x14ac:dyDescent="0.25">
      <c r="A914" s="51" t="str">
        <f t="shared" si="160"/>
        <v>TN27NT_D2+1</v>
      </c>
      <c r="B914" s="51" t="str">
        <f t="shared" si="161"/>
        <v>TN27NT_D2+2</v>
      </c>
      <c r="C914" s="51" t="str">
        <f t="shared" si="162"/>
        <v>TN27NT_D2+3</v>
      </c>
      <c r="D914" s="51" t="str">
        <f t="shared" si="163"/>
        <v>TN27NT_D2+4</v>
      </c>
      <c r="F914" s="110" t="s">
        <v>2729</v>
      </c>
      <c r="G914" s="53"/>
      <c r="H914" s="53" t="s">
        <v>2984</v>
      </c>
      <c r="I914" s="54" t="s">
        <v>2985</v>
      </c>
      <c r="J914" s="54" t="s">
        <v>2986</v>
      </c>
      <c r="K914" s="54"/>
      <c r="L914" s="54" t="s">
        <v>2479</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48">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10" t="s">
        <v>2729</v>
      </c>
      <c r="AY914" s="63"/>
      <c r="AZ914" s="64">
        <v>780</v>
      </c>
    </row>
    <row r="915" spans="1:52" s="110" customFormat="1" ht="31.5" x14ac:dyDescent="0.25">
      <c r="A915" s="51" t="str">
        <f t="shared" si="160"/>
        <v>TN27NT_D3+1</v>
      </c>
      <c r="B915" s="51" t="str">
        <f t="shared" si="161"/>
        <v>TN27NT_D3+2</v>
      </c>
      <c r="C915" s="51" t="str">
        <f t="shared" si="162"/>
        <v>TN27NT_D3+3</v>
      </c>
      <c r="D915" s="51" t="str">
        <f t="shared" si="163"/>
        <v>TN27NT_D3+4</v>
      </c>
      <c r="F915" s="110" t="s">
        <v>2729</v>
      </c>
      <c r="G915" s="53"/>
      <c r="H915" s="53" t="s">
        <v>2987</v>
      </c>
      <c r="I915" s="54" t="s">
        <v>2988</v>
      </c>
      <c r="J915" s="54" t="s">
        <v>2775</v>
      </c>
      <c r="K915" s="54"/>
      <c r="L915" s="54" t="s">
        <v>2989</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48">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10" t="s">
        <v>2729</v>
      </c>
      <c r="AY915" s="63"/>
      <c r="AZ915" s="64"/>
    </row>
    <row r="916" spans="1:52" s="110" customFormat="1" ht="39.950000000000003" customHeight="1" x14ac:dyDescent="0.25">
      <c r="A916" s="51" t="str">
        <f t="shared" si="160"/>
        <v>TN28NT+1</v>
      </c>
      <c r="B916" s="51" t="str">
        <f t="shared" si="161"/>
        <v>TN28NT+2</v>
      </c>
      <c r="C916" s="51" t="str">
        <f t="shared" si="162"/>
        <v>TN28NT+3</v>
      </c>
      <c r="D916" s="51" t="str">
        <f t="shared" si="163"/>
        <v>TN28NT+4</v>
      </c>
      <c r="F916" s="110" t="s">
        <v>2729</v>
      </c>
      <c r="G916" s="53">
        <v>28</v>
      </c>
      <c r="H916" s="53" t="s">
        <v>2990</v>
      </c>
      <c r="I916" s="54" t="s">
        <v>2991</v>
      </c>
      <c r="J916" s="54" t="s">
        <v>2832</v>
      </c>
      <c r="K916" s="54"/>
      <c r="L916" s="54" t="s">
        <v>2992</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48">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10" t="s">
        <v>2729</v>
      </c>
      <c r="AY916" s="63"/>
      <c r="AZ916" s="64"/>
    </row>
    <row r="917" spans="1:52" s="110" customFormat="1" ht="31.5" x14ac:dyDescent="0.25">
      <c r="A917" s="51" t="str">
        <f t="shared" si="160"/>
        <v>TN29NT+1</v>
      </c>
      <c r="B917" s="51" t="str">
        <f t="shared" si="161"/>
        <v>TN29NT+2</v>
      </c>
      <c r="C917" s="51" t="str">
        <f t="shared" si="162"/>
        <v>TN29NT+3</v>
      </c>
      <c r="D917" s="51" t="str">
        <f t="shared" si="163"/>
        <v>TN29NT+4</v>
      </c>
      <c r="F917" s="110" t="s">
        <v>2729</v>
      </c>
      <c r="G917" s="53">
        <v>29</v>
      </c>
      <c r="H917" s="53" t="s">
        <v>2993</v>
      </c>
      <c r="I917" s="54" t="s">
        <v>2994</v>
      </c>
      <c r="J917" s="54" t="s">
        <v>2832</v>
      </c>
      <c r="K917" s="54"/>
      <c r="L917" s="54" t="s">
        <v>2992</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48">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10" t="s">
        <v>2995</v>
      </c>
      <c r="AY917" s="63"/>
      <c r="AZ917" s="64">
        <v>120</v>
      </c>
    </row>
    <row r="918" spans="1:52" s="110" customFormat="1" ht="31.5" x14ac:dyDescent="0.25">
      <c r="A918" s="51" t="str">
        <f t="shared" si="160"/>
        <v>TN30NT+1</v>
      </c>
      <c r="B918" s="51" t="str">
        <f t="shared" si="161"/>
        <v>TN30NT+2</v>
      </c>
      <c r="C918" s="51" t="str">
        <f t="shared" si="162"/>
        <v>TN30NT+3</v>
      </c>
      <c r="D918" s="51" t="str">
        <f t="shared" si="163"/>
        <v>TN30NT+4</v>
      </c>
      <c r="F918" s="110" t="s">
        <v>2729</v>
      </c>
      <c r="G918" s="53">
        <v>30</v>
      </c>
      <c r="H918" s="53" t="s">
        <v>2996</v>
      </c>
      <c r="I918" s="54" t="s">
        <v>2997</v>
      </c>
      <c r="J918" s="54" t="s">
        <v>2775</v>
      </c>
      <c r="K918" s="54"/>
      <c r="L918" s="54" t="s">
        <v>2998</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48">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10" t="s">
        <v>2995</v>
      </c>
      <c r="AY918" s="63"/>
      <c r="AZ918" s="64">
        <v>180</v>
      </c>
    </row>
    <row r="919" spans="1:52" s="110" customFormat="1" ht="31.5" x14ac:dyDescent="0.25">
      <c r="A919" s="51" t="str">
        <f t="shared" si="160"/>
        <v>TN31NT+1</v>
      </c>
      <c r="B919" s="51" t="str">
        <f t="shared" si="161"/>
        <v>TN31NT+2</v>
      </c>
      <c r="C919" s="51" t="str">
        <f t="shared" si="162"/>
        <v>TN31NT+3</v>
      </c>
      <c r="D919" s="51" t="str">
        <f t="shared" si="163"/>
        <v>TN31NT+4</v>
      </c>
      <c r="F919" s="110" t="s">
        <v>2729</v>
      </c>
      <c r="G919" s="53">
        <v>31</v>
      </c>
      <c r="H919" s="53" t="s">
        <v>2999</v>
      </c>
      <c r="I919" s="54" t="s">
        <v>3000</v>
      </c>
      <c r="J919" s="54" t="s">
        <v>2775</v>
      </c>
      <c r="K919" s="54"/>
      <c r="L919" s="54" t="s">
        <v>2776</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48">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10" t="s">
        <v>2995</v>
      </c>
      <c r="AY919" s="63"/>
      <c r="AZ919" s="64">
        <v>240</v>
      </c>
    </row>
    <row r="920" spans="1:52" s="110" customFormat="1" ht="31.5" x14ac:dyDescent="0.25">
      <c r="A920" s="51" t="str">
        <f t="shared" si="160"/>
        <v>TN32NT+1</v>
      </c>
      <c r="B920" s="51" t="str">
        <f t="shared" si="161"/>
        <v>TN32NT+2</v>
      </c>
      <c r="C920" s="51" t="str">
        <f t="shared" si="162"/>
        <v>TN32NT+3</v>
      </c>
      <c r="D920" s="51" t="str">
        <f t="shared" si="163"/>
        <v>TN32NT+4</v>
      </c>
      <c r="F920" s="110" t="s">
        <v>2729</v>
      </c>
      <c r="G920" s="53">
        <v>32</v>
      </c>
      <c r="H920" s="53" t="s">
        <v>3001</v>
      </c>
      <c r="I920" s="54" t="s">
        <v>3002</v>
      </c>
      <c r="J920" s="54" t="s">
        <v>2775</v>
      </c>
      <c r="K920" s="54"/>
      <c r="L920" s="54" t="s">
        <v>3003</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48">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10" t="s">
        <v>2995</v>
      </c>
      <c r="AY920" s="63"/>
      <c r="AZ920" s="64">
        <v>420</v>
      </c>
    </row>
    <row r="921" spans="1:52" s="110" customFormat="1" x14ac:dyDescent="0.25">
      <c r="A921" s="51" t="str">
        <f t="shared" si="160"/>
        <v>TN33NT+1</v>
      </c>
      <c r="B921" s="51" t="str">
        <f t="shared" si="161"/>
        <v>TN33NT+2</v>
      </c>
      <c r="C921" s="51" t="str">
        <f t="shared" si="162"/>
        <v>TN33NT+3</v>
      </c>
      <c r="D921" s="51" t="str">
        <f t="shared" si="163"/>
        <v>TN33NT+4</v>
      </c>
      <c r="F921" s="110" t="s">
        <v>2729</v>
      </c>
      <c r="G921" s="53">
        <v>33</v>
      </c>
      <c r="H921" s="53" t="s">
        <v>3004</v>
      </c>
      <c r="I921" s="54" t="s">
        <v>3005</v>
      </c>
      <c r="J921" s="54" t="s">
        <v>3003</v>
      </c>
      <c r="K921" s="54"/>
      <c r="L921" s="54" t="s">
        <v>2776</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48"/>
      <c r="AM921" s="60"/>
      <c r="AN921" s="60"/>
      <c r="AO921" s="57">
        <f t="shared" si="159"/>
        <v>0</v>
      </c>
      <c r="AP921" s="57">
        <f t="shared" si="159"/>
        <v>0</v>
      </c>
      <c r="AQ921" s="57">
        <f t="shared" si="159"/>
        <v>0</v>
      </c>
      <c r="AR921" s="57">
        <f t="shared" si="159"/>
        <v>0</v>
      </c>
      <c r="AS921" s="57"/>
      <c r="AT921" s="57"/>
      <c r="AU921" s="57"/>
      <c r="AV921" s="57"/>
      <c r="AW921" s="62"/>
      <c r="AX921" s="110" t="s">
        <v>2995</v>
      </c>
      <c r="AY921" s="63"/>
      <c r="AZ921" s="64">
        <v>420</v>
      </c>
    </row>
    <row r="922" spans="1:52" s="110" customFormat="1" ht="31.5" x14ac:dyDescent="0.25">
      <c r="A922" s="51" t="str">
        <f t="shared" si="160"/>
        <v>TN33NT_D1+1</v>
      </c>
      <c r="B922" s="51" t="str">
        <f t="shared" si="161"/>
        <v>TN33NT_D1+2</v>
      </c>
      <c r="C922" s="51" t="str">
        <f t="shared" si="162"/>
        <v>TN33NT_D1+3</v>
      </c>
      <c r="D922" s="51" t="str">
        <f t="shared" si="163"/>
        <v>TN33NT_D1+4</v>
      </c>
      <c r="F922" s="110" t="s">
        <v>2729</v>
      </c>
      <c r="G922" s="53"/>
      <c r="H922" s="53" t="s">
        <v>3006</v>
      </c>
      <c r="I922" s="54" t="s">
        <v>3007</v>
      </c>
      <c r="J922" s="54" t="s">
        <v>3008</v>
      </c>
      <c r="K922" s="54"/>
      <c r="L922" s="54" t="s">
        <v>456</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48">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10" t="s">
        <v>2995</v>
      </c>
      <c r="AY922" s="63"/>
      <c r="AZ922" s="64">
        <v>540</v>
      </c>
    </row>
    <row r="923" spans="1:52" s="110" customFormat="1" ht="31.5" x14ac:dyDescent="0.25">
      <c r="A923" s="51" t="str">
        <f t="shared" si="160"/>
        <v>TN33NT_D2+1</v>
      </c>
      <c r="B923" s="51" t="str">
        <f t="shared" si="161"/>
        <v>TN33NT_D2+2</v>
      </c>
      <c r="C923" s="51" t="str">
        <f t="shared" si="162"/>
        <v>TN33NT_D2+3</v>
      </c>
      <c r="D923" s="51" t="str">
        <f t="shared" si="163"/>
        <v>TN33NT_D2+4</v>
      </c>
      <c r="F923" s="110" t="s">
        <v>2729</v>
      </c>
      <c r="G923" s="53"/>
      <c r="H923" s="53" t="s">
        <v>3009</v>
      </c>
      <c r="I923" s="54" t="s">
        <v>3010</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48">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10" t="s">
        <v>2995</v>
      </c>
      <c r="AY923" s="63"/>
      <c r="AZ923" s="64">
        <v>420</v>
      </c>
    </row>
    <row r="924" spans="1:52" s="110" customFormat="1" ht="31.5" x14ac:dyDescent="0.25">
      <c r="A924" s="51" t="str">
        <f t="shared" si="160"/>
        <v>TN34NT1+1</v>
      </c>
      <c r="B924" s="51" t="str">
        <f t="shared" si="161"/>
        <v>TN34NT1+2</v>
      </c>
      <c r="C924" s="51" t="str">
        <f t="shared" si="162"/>
        <v>TN34NT1+3</v>
      </c>
      <c r="D924" s="51" t="str">
        <f t="shared" si="163"/>
        <v>TN34NT1+4</v>
      </c>
      <c r="F924" s="110" t="s">
        <v>2729</v>
      </c>
      <c r="G924" s="53">
        <v>34</v>
      </c>
      <c r="H924" s="53" t="s">
        <v>3011</v>
      </c>
      <c r="I924" s="54" t="s">
        <v>3012</v>
      </c>
      <c r="J924" s="54" t="s">
        <v>426</v>
      </c>
      <c r="K924" s="54"/>
      <c r="L924" s="54" t="s">
        <v>3013</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48">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10" t="s">
        <v>2995</v>
      </c>
      <c r="AY924" s="63"/>
      <c r="AZ924" s="64">
        <v>180</v>
      </c>
    </row>
    <row r="925" spans="1:52" s="183" customFormat="1" x14ac:dyDescent="0.25">
      <c r="A925" s="182" t="str">
        <f t="shared" si="160"/>
        <v>DQ+1</v>
      </c>
      <c r="B925" s="182" t="str">
        <f t="shared" si="161"/>
        <v>DQ+2</v>
      </c>
      <c r="C925" s="182" t="str">
        <f t="shared" si="162"/>
        <v>DQ+3</v>
      </c>
      <c r="D925" s="182" t="str">
        <f t="shared" si="163"/>
        <v>DQ+4</v>
      </c>
      <c r="F925" s="183" t="s">
        <v>2995</v>
      </c>
      <c r="G925" s="184" t="s">
        <v>3014</v>
      </c>
      <c r="H925" s="184" t="s">
        <v>2995</v>
      </c>
      <c r="I925" s="185" t="s">
        <v>3015</v>
      </c>
      <c r="J925" s="185"/>
      <c r="K925" s="185"/>
      <c r="L925" s="185"/>
      <c r="M925" s="184"/>
      <c r="N925" s="184"/>
      <c r="O925" s="184"/>
      <c r="P925" s="184"/>
      <c r="Q925" s="186"/>
      <c r="R925" s="186"/>
      <c r="S925" s="186"/>
      <c r="T925" s="186"/>
      <c r="U925" s="187"/>
      <c r="V925" s="188"/>
      <c r="W925" s="188"/>
      <c r="X925" s="188"/>
      <c r="Y925" s="188"/>
      <c r="Z925" s="189"/>
      <c r="AA925" s="189" t="e">
        <f t="shared" si="167"/>
        <v>#DIV/0!</v>
      </c>
      <c r="AB925" s="189"/>
      <c r="AC925" s="189"/>
      <c r="AD925" s="188"/>
      <c r="AE925" s="188"/>
      <c r="AF925" s="188"/>
      <c r="AG925" s="188"/>
      <c r="AH925" s="190"/>
      <c r="AI925" s="190"/>
      <c r="AJ925" s="190"/>
      <c r="AK925" s="190"/>
      <c r="AL925" s="148">
        <f>AVERAGE(AL927:AL1055)</f>
        <v>8.477421304812383</v>
      </c>
      <c r="AM925" s="173"/>
      <c r="AN925" s="174">
        <f>ROUNDDOWN(AL925*$AN$10/$AL$10,1)</f>
        <v>4.9000000000000004</v>
      </c>
      <c r="AO925" s="57">
        <f t="shared" si="159"/>
        <v>0</v>
      </c>
      <c r="AP925" s="57">
        <f t="shared" si="159"/>
        <v>0</v>
      </c>
      <c r="AQ925" s="57">
        <f t="shared" si="159"/>
        <v>0</v>
      </c>
      <c r="AR925" s="57">
        <f t="shared" si="159"/>
        <v>0</v>
      </c>
      <c r="AS925" s="57"/>
      <c r="AT925" s="57"/>
      <c r="AU925" s="57"/>
      <c r="AV925" s="57"/>
      <c r="AW925" s="191"/>
      <c r="AX925" s="183" t="s">
        <v>2995</v>
      </c>
      <c r="AY925" s="192"/>
      <c r="AZ925" s="193">
        <v>240</v>
      </c>
    </row>
    <row r="926" spans="1:52" s="110" customFormat="1" ht="85.5" customHeight="1" x14ac:dyDescent="0.25">
      <c r="A926" s="51" t="str">
        <f t="shared" si="160"/>
        <v>DQ1NT1+1</v>
      </c>
      <c r="B926" s="51" t="str">
        <f t="shared" si="161"/>
        <v>DQ1NT1+2</v>
      </c>
      <c r="C926" s="51" t="str">
        <f t="shared" si="162"/>
        <v>DQ1NT1+3</v>
      </c>
      <c r="D926" s="51" t="str">
        <f t="shared" si="163"/>
        <v>DQ1NT1+4</v>
      </c>
      <c r="F926" s="110" t="s">
        <v>2995</v>
      </c>
      <c r="G926" s="53">
        <v>1</v>
      </c>
      <c r="H926" s="53" t="s">
        <v>3016</v>
      </c>
      <c r="I926" s="54" t="s">
        <v>3017</v>
      </c>
      <c r="J926" s="54" t="s">
        <v>3018</v>
      </c>
      <c r="K926" s="54"/>
      <c r="L926" s="54" t="s">
        <v>3019</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48"/>
      <c r="AM926" s="60"/>
      <c r="AN926" s="60"/>
      <c r="AO926" s="57">
        <f t="shared" si="159"/>
        <v>0</v>
      </c>
      <c r="AP926" s="57">
        <f t="shared" si="159"/>
        <v>0</v>
      </c>
      <c r="AQ926" s="57">
        <f t="shared" si="159"/>
        <v>0</v>
      </c>
      <c r="AR926" s="57">
        <f t="shared" si="159"/>
        <v>0</v>
      </c>
      <c r="AS926" s="57"/>
      <c r="AT926" s="57"/>
      <c r="AU926" s="57"/>
      <c r="AV926" s="57"/>
      <c r="AW926" s="62"/>
      <c r="AX926" s="110" t="s">
        <v>2995</v>
      </c>
      <c r="AY926" s="63"/>
      <c r="AZ926" s="64">
        <v>300</v>
      </c>
    </row>
    <row r="927" spans="1:52" s="110" customFormat="1" ht="31.5" x14ac:dyDescent="0.25">
      <c r="A927" s="51" t="str">
        <f t="shared" si="160"/>
        <v>DQ1NT1_D1+1</v>
      </c>
      <c r="B927" s="51" t="str">
        <f t="shared" si="161"/>
        <v>DQ1NT1_D1+2</v>
      </c>
      <c r="C927" s="51" t="str">
        <f t="shared" si="162"/>
        <v>DQ1NT1_D1+3</v>
      </c>
      <c r="D927" s="51" t="str">
        <f t="shared" si="163"/>
        <v>DQ1NT1_D1+4</v>
      </c>
      <c r="F927" s="110" t="s">
        <v>2995</v>
      </c>
      <c r="G927" s="53"/>
      <c r="H927" s="53" t="s">
        <v>3020</v>
      </c>
      <c r="I927" s="54" t="s">
        <v>3021</v>
      </c>
      <c r="J927" s="54" t="s">
        <v>3022</v>
      </c>
      <c r="K927" s="54"/>
      <c r="L927" s="54" t="s">
        <v>3023</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48">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10" t="s">
        <v>2995</v>
      </c>
      <c r="AY927" s="63"/>
      <c r="AZ927" s="64">
        <v>240</v>
      </c>
    </row>
    <row r="928" spans="1:52" s="110" customFormat="1" ht="31.5" x14ac:dyDescent="0.25">
      <c r="A928" s="51" t="str">
        <f t="shared" si="160"/>
        <v>DQ1NT1_D2+1</v>
      </c>
      <c r="B928" s="51" t="str">
        <f t="shared" si="161"/>
        <v>DQ1NT1_D2+2</v>
      </c>
      <c r="C928" s="51" t="str">
        <f t="shared" si="162"/>
        <v>DQ1NT1_D2+3</v>
      </c>
      <c r="D928" s="51" t="str">
        <f t="shared" si="163"/>
        <v>DQ1NT1_D2+4</v>
      </c>
      <c r="F928" s="110" t="s">
        <v>2995</v>
      </c>
      <c r="G928" s="53"/>
      <c r="H928" s="53" t="s">
        <v>3024</v>
      </c>
      <c r="I928" s="54" t="s">
        <v>3025</v>
      </c>
      <c r="J928" s="54" t="s">
        <v>3026</v>
      </c>
      <c r="K928" s="54"/>
      <c r="L928" s="54" t="s">
        <v>3027</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48">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10" t="s">
        <v>2995</v>
      </c>
      <c r="AY928" s="63"/>
      <c r="AZ928" s="64">
        <v>120</v>
      </c>
    </row>
    <row r="929" spans="1:52" s="110" customFormat="1" ht="31.5" x14ac:dyDescent="0.25">
      <c r="A929" s="51" t="str">
        <f t="shared" si="160"/>
        <v>DQ1NT1_D3+1</v>
      </c>
      <c r="B929" s="51" t="str">
        <f t="shared" si="161"/>
        <v>DQ1NT1_D3+2</v>
      </c>
      <c r="C929" s="51" t="str">
        <f t="shared" si="162"/>
        <v>DQ1NT1_D3+3</v>
      </c>
      <c r="D929" s="51" t="str">
        <f t="shared" si="163"/>
        <v>DQ1NT1_D3+4</v>
      </c>
      <c r="F929" s="110" t="s">
        <v>2995</v>
      </c>
      <c r="G929" s="53"/>
      <c r="H929" s="53" t="s">
        <v>3028</v>
      </c>
      <c r="I929" s="54" t="s">
        <v>3029</v>
      </c>
      <c r="J929" s="54" t="s">
        <v>3030</v>
      </c>
      <c r="K929" s="54"/>
      <c r="L929" s="54" t="s">
        <v>3031</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48">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10" t="s">
        <v>2995</v>
      </c>
      <c r="AY929" s="63"/>
      <c r="AZ929" s="64">
        <v>120</v>
      </c>
    </row>
    <row r="930" spans="1:52" s="110" customFormat="1" ht="31.5" x14ac:dyDescent="0.25">
      <c r="A930" s="51" t="str">
        <f t="shared" si="160"/>
        <v>DQ1NT1_D4+1</v>
      </c>
      <c r="B930" s="51" t="str">
        <f t="shared" si="161"/>
        <v>DQ1NT1_D4+2</v>
      </c>
      <c r="C930" s="51" t="str">
        <f t="shared" si="162"/>
        <v>DQ1NT1_D4+3</v>
      </c>
      <c r="D930" s="51" t="str">
        <f t="shared" si="163"/>
        <v>DQ1NT1_D4+4</v>
      </c>
      <c r="F930" s="110" t="s">
        <v>2995</v>
      </c>
      <c r="G930" s="53"/>
      <c r="H930" s="53" t="s">
        <v>3032</v>
      </c>
      <c r="I930" s="54" t="s">
        <v>3033</v>
      </c>
      <c r="J930" s="54" t="s">
        <v>3034</v>
      </c>
      <c r="K930" s="54"/>
      <c r="L930" s="54" t="s">
        <v>3035</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48">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10" t="s">
        <v>2995</v>
      </c>
      <c r="AY930" s="63"/>
      <c r="AZ930" s="64">
        <v>600</v>
      </c>
    </row>
    <row r="931" spans="1:52" s="110" customFormat="1" ht="31.5" x14ac:dyDescent="0.25">
      <c r="A931" s="51" t="str">
        <f t="shared" si="160"/>
        <v>DQ1NT1_D5+1</v>
      </c>
      <c r="B931" s="51" t="str">
        <f t="shared" si="161"/>
        <v>DQ1NT1_D5+2</v>
      </c>
      <c r="C931" s="51" t="str">
        <f t="shared" si="162"/>
        <v>DQ1NT1_D5+3</v>
      </c>
      <c r="D931" s="51" t="str">
        <f t="shared" si="163"/>
        <v>DQ1NT1_D5+4</v>
      </c>
      <c r="F931" s="110" t="s">
        <v>2995</v>
      </c>
      <c r="G931" s="53"/>
      <c r="H931" s="53" t="s">
        <v>3036</v>
      </c>
      <c r="I931" s="54" t="s">
        <v>3037</v>
      </c>
      <c r="J931" s="54" t="s">
        <v>3038</v>
      </c>
      <c r="K931" s="54"/>
      <c r="L931" s="54" t="s">
        <v>3039</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48">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10" t="s">
        <v>2995</v>
      </c>
      <c r="AY931" s="63"/>
      <c r="AZ931" s="64">
        <v>300</v>
      </c>
    </row>
    <row r="932" spans="1:52" s="110" customFormat="1" ht="31.5" x14ac:dyDescent="0.25">
      <c r="A932" s="51" t="str">
        <f t="shared" si="160"/>
        <v>DQ1NT1_D6+1</v>
      </c>
      <c r="B932" s="51" t="str">
        <f t="shared" si="161"/>
        <v>DQ1NT1_D6+2</v>
      </c>
      <c r="C932" s="51" t="str">
        <f t="shared" si="162"/>
        <v>DQ1NT1_D6+3</v>
      </c>
      <c r="D932" s="51" t="str">
        <f t="shared" si="163"/>
        <v>DQ1NT1_D6+4</v>
      </c>
      <c r="F932" s="110" t="s">
        <v>2995</v>
      </c>
      <c r="G932" s="53"/>
      <c r="H932" s="53" t="s">
        <v>3040</v>
      </c>
      <c r="I932" s="54" t="s">
        <v>3041</v>
      </c>
      <c r="J932" s="54" t="s">
        <v>3042</v>
      </c>
      <c r="K932" s="54"/>
      <c r="L932" s="54" t="s">
        <v>3043</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48">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10" t="s">
        <v>2995</v>
      </c>
      <c r="AY932" s="63"/>
      <c r="AZ932" s="64">
        <v>180</v>
      </c>
    </row>
    <row r="933" spans="1:52" s="110" customFormat="1" ht="31.5" x14ac:dyDescent="0.25">
      <c r="A933" s="51" t="str">
        <f t="shared" si="160"/>
        <v>DQ1NT1_D7+1</v>
      </c>
      <c r="B933" s="51" t="str">
        <f t="shared" si="161"/>
        <v>DQ1NT1_D7+2</v>
      </c>
      <c r="C933" s="51" t="str">
        <f t="shared" si="162"/>
        <v>DQ1NT1_D7+3</v>
      </c>
      <c r="D933" s="51" t="str">
        <f t="shared" si="163"/>
        <v>DQ1NT1_D7+4</v>
      </c>
      <c r="F933" s="110" t="s">
        <v>2995</v>
      </c>
      <c r="G933" s="53"/>
      <c r="H933" s="53" t="s">
        <v>3044</v>
      </c>
      <c r="I933" s="54" t="s">
        <v>3045</v>
      </c>
      <c r="J933" s="54" t="s">
        <v>3046</v>
      </c>
      <c r="K933" s="54"/>
      <c r="L933" s="54" t="s">
        <v>3047</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48">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10" t="s">
        <v>2995</v>
      </c>
      <c r="AY933" s="63"/>
      <c r="AZ933" s="64">
        <v>120</v>
      </c>
    </row>
    <row r="934" spans="1:52" s="110" customFormat="1" ht="39.950000000000003" customHeight="1" x14ac:dyDescent="0.25">
      <c r="A934" s="51" t="str">
        <f t="shared" si="160"/>
        <v>DQ1NT1_D8+1</v>
      </c>
      <c r="B934" s="51" t="str">
        <f t="shared" si="161"/>
        <v>DQ1NT1_D8+2</v>
      </c>
      <c r="C934" s="51" t="str">
        <f t="shared" si="162"/>
        <v>DQ1NT1_D8+3</v>
      </c>
      <c r="D934" s="51" t="str">
        <f t="shared" si="163"/>
        <v>DQ1NT1_D8+4</v>
      </c>
      <c r="F934" s="110" t="s">
        <v>2995</v>
      </c>
      <c r="G934" s="53"/>
      <c r="H934" s="53" t="s">
        <v>3048</v>
      </c>
      <c r="I934" s="54" t="s">
        <v>3049</v>
      </c>
      <c r="J934" s="54" t="s">
        <v>3050</v>
      </c>
      <c r="K934" s="54"/>
      <c r="L934" s="54" t="s">
        <v>3051</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48">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10" t="s">
        <v>2995</v>
      </c>
      <c r="AY934" s="63"/>
      <c r="AZ934" s="64"/>
    </row>
    <row r="935" spans="1:52" s="110" customFormat="1" ht="39.950000000000003" customHeight="1" x14ac:dyDescent="0.25">
      <c r="A935" s="51" t="str">
        <f t="shared" si="160"/>
        <v>DQ1NT1_D9+1</v>
      </c>
      <c r="B935" s="51" t="str">
        <f t="shared" si="161"/>
        <v>DQ1NT1_D9+2</v>
      </c>
      <c r="C935" s="51" t="str">
        <f t="shared" si="162"/>
        <v>DQ1NT1_D9+3</v>
      </c>
      <c r="D935" s="51" t="str">
        <f t="shared" si="163"/>
        <v>DQ1NT1_D9+4</v>
      </c>
      <c r="F935" s="110" t="s">
        <v>2995</v>
      </c>
      <c r="G935" s="53"/>
      <c r="H935" s="53" t="s">
        <v>3052</v>
      </c>
      <c r="I935" s="54" t="s">
        <v>3053</v>
      </c>
      <c r="J935" s="54" t="s">
        <v>3054</v>
      </c>
      <c r="K935" s="54"/>
      <c r="L935" s="54" t="s">
        <v>3055</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48">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10" t="s">
        <v>2995</v>
      </c>
      <c r="AY935" s="63"/>
      <c r="AZ935" s="64">
        <v>180</v>
      </c>
    </row>
    <row r="936" spans="1:52" s="110" customFormat="1" ht="39.950000000000003" customHeight="1" x14ac:dyDescent="0.25">
      <c r="A936" s="51" t="str">
        <f t="shared" si="160"/>
        <v>DQ1NT1_D10+1</v>
      </c>
      <c r="B936" s="51" t="str">
        <f t="shared" si="161"/>
        <v>DQ1NT1_D10+2</v>
      </c>
      <c r="C936" s="51" t="str">
        <f t="shared" si="162"/>
        <v>DQ1NT1_D10+3</v>
      </c>
      <c r="D936" s="51" t="str">
        <f t="shared" si="163"/>
        <v>DQ1NT1_D10+4</v>
      </c>
      <c r="F936" s="110" t="s">
        <v>2995</v>
      </c>
      <c r="G936" s="53"/>
      <c r="H936" s="53" t="s">
        <v>3056</v>
      </c>
      <c r="I936" s="54" t="s">
        <v>3057</v>
      </c>
      <c r="J936" s="54" t="s">
        <v>3058</v>
      </c>
      <c r="K936" s="54"/>
      <c r="L936" s="54" t="s">
        <v>3059</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48">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10" t="s">
        <v>2995</v>
      </c>
      <c r="AY936" s="63"/>
      <c r="AZ936" s="64">
        <v>180</v>
      </c>
    </row>
    <row r="937" spans="1:52" s="110" customFormat="1" ht="47.25" x14ac:dyDescent="0.25">
      <c r="A937" s="51" t="str">
        <f t="shared" si="160"/>
        <v>DQ1NT1_D11+1</v>
      </c>
      <c r="B937" s="51" t="str">
        <f t="shared" si="161"/>
        <v>DQ1NT1_D11+2</v>
      </c>
      <c r="C937" s="51" t="str">
        <f t="shared" si="162"/>
        <v>DQ1NT1_D11+3</v>
      </c>
      <c r="D937" s="51" t="str">
        <f t="shared" si="163"/>
        <v>DQ1NT1_D11+4</v>
      </c>
      <c r="F937" s="110" t="s">
        <v>2995</v>
      </c>
      <c r="G937" s="53"/>
      <c r="H937" s="53" t="s">
        <v>3060</v>
      </c>
      <c r="I937" s="54" t="s">
        <v>3061</v>
      </c>
      <c r="J937" s="54" t="s">
        <v>3062</v>
      </c>
      <c r="K937" s="54"/>
      <c r="L937" s="54" t="s">
        <v>3063</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48">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10" t="s">
        <v>2995</v>
      </c>
      <c r="AY937" s="63"/>
      <c r="AZ937" s="64">
        <v>180</v>
      </c>
    </row>
    <row r="938" spans="1:52" s="110" customFormat="1" ht="47.25" x14ac:dyDescent="0.25">
      <c r="A938" s="51" t="str">
        <f t="shared" si="160"/>
        <v>DQ1NT1_D12+1</v>
      </c>
      <c r="B938" s="51" t="str">
        <f t="shared" si="161"/>
        <v>DQ1NT1_D12+2</v>
      </c>
      <c r="C938" s="51" t="str">
        <f t="shared" si="162"/>
        <v>DQ1NT1_D12+3</v>
      </c>
      <c r="D938" s="51" t="str">
        <f t="shared" si="163"/>
        <v>DQ1NT1_D12+4</v>
      </c>
      <c r="F938" s="110" t="s">
        <v>2995</v>
      </c>
      <c r="G938" s="53"/>
      <c r="H938" s="53" t="s">
        <v>3064</v>
      </c>
      <c r="I938" s="54" t="s">
        <v>3065</v>
      </c>
      <c r="J938" s="54" t="s">
        <v>3066</v>
      </c>
      <c r="K938" s="54"/>
      <c r="L938" s="54" t="s">
        <v>3067</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48">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10" t="s">
        <v>2995</v>
      </c>
      <c r="AY938" s="63"/>
      <c r="AZ938" s="64"/>
    </row>
    <row r="939" spans="1:52" s="110" customFormat="1" ht="54.75" customHeight="1" x14ac:dyDescent="0.25">
      <c r="A939" s="51" t="str">
        <f t="shared" si="160"/>
        <v>DQ1NT1_D13+1</v>
      </c>
      <c r="B939" s="51" t="str">
        <f t="shared" si="161"/>
        <v>DQ1NT1_D13+2</v>
      </c>
      <c r="C939" s="51" t="str">
        <f t="shared" si="162"/>
        <v>DQ1NT1_D13+3</v>
      </c>
      <c r="D939" s="51" t="str">
        <f t="shared" si="163"/>
        <v>DQ1NT1_D13+4</v>
      </c>
      <c r="F939" s="110" t="s">
        <v>2995</v>
      </c>
      <c r="G939" s="53"/>
      <c r="H939" s="53" t="s">
        <v>3068</v>
      </c>
      <c r="I939" s="54" t="s">
        <v>3069</v>
      </c>
      <c r="J939" s="54" t="s">
        <v>3070</v>
      </c>
      <c r="K939" s="54"/>
      <c r="L939" s="54" t="s">
        <v>3071</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48">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10" t="s">
        <v>2995</v>
      </c>
      <c r="AY939" s="63"/>
      <c r="AZ939" s="64">
        <v>180</v>
      </c>
    </row>
    <row r="940" spans="1:52" s="110" customFormat="1" ht="47.25" x14ac:dyDescent="0.25">
      <c r="A940" s="51" t="str">
        <f t="shared" si="160"/>
        <v>DQ1NT1_D14+1</v>
      </c>
      <c r="B940" s="51" t="str">
        <f t="shared" si="161"/>
        <v>DQ1NT1_D14+2</v>
      </c>
      <c r="C940" s="51" t="str">
        <f t="shared" si="162"/>
        <v>DQ1NT1_D14+3</v>
      </c>
      <c r="D940" s="51" t="str">
        <f t="shared" si="163"/>
        <v>DQ1NT1_D14+4</v>
      </c>
      <c r="F940" s="110" t="s">
        <v>2995</v>
      </c>
      <c r="G940" s="53"/>
      <c r="H940" s="53" t="s">
        <v>3072</v>
      </c>
      <c r="I940" s="54" t="s">
        <v>3073</v>
      </c>
      <c r="J940" s="54" t="s">
        <v>3074</v>
      </c>
      <c r="K940" s="54"/>
      <c r="L940" s="54" t="s">
        <v>3075</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48">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10" t="s">
        <v>2995</v>
      </c>
      <c r="AY940" s="63"/>
      <c r="AZ940" s="64">
        <v>120</v>
      </c>
    </row>
    <row r="941" spans="1:52" s="110" customFormat="1" ht="47.25" x14ac:dyDescent="0.25">
      <c r="A941" s="51" t="str">
        <f t="shared" si="160"/>
        <v>DQ1NT1_D15+1</v>
      </c>
      <c r="B941" s="51" t="str">
        <f t="shared" si="161"/>
        <v>DQ1NT1_D15+2</v>
      </c>
      <c r="C941" s="51" t="str">
        <f t="shared" si="162"/>
        <v>DQ1NT1_D15+3</v>
      </c>
      <c r="D941" s="51" t="str">
        <f t="shared" si="163"/>
        <v>DQ1NT1_D15+4</v>
      </c>
      <c r="F941" s="110" t="s">
        <v>2995</v>
      </c>
      <c r="G941" s="53"/>
      <c r="H941" s="53" t="s">
        <v>3076</v>
      </c>
      <c r="I941" s="54" t="s">
        <v>3077</v>
      </c>
      <c r="J941" s="54" t="s">
        <v>3078</v>
      </c>
      <c r="K941" s="54"/>
      <c r="L941" s="54" t="s">
        <v>3079</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48">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10" t="s">
        <v>2995</v>
      </c>
      <c r="AY941" s="63"/>
      <c r="AZ941" s="64">
        <v>180</v>
      </c>
    </row>
    <row r="942" spans="1:52" s="110" customFormat="1" ht="20.100000000000001" customHeight="1" x14ac:dyDescent="0.25">
      <c r="A942" s="51" t="str">
        <f t="shared" si="160"/>
        <v>DQ1NT1_D16+1</v>
      </c>
      <c r="B942" s="51" t="str">
        <f t="shared" si="161"/>
        <v>DQ1NT1_D16+2</v>
      </c>
      <c r="C942" s="51" t="str">
        <f t="shared" si="162"/>
        <v>DQ1NT1_D16+3</v>
      </c>
      <c r="D942" s="51" t="str">
        <f t="shared" si="163"/>
        <v>DQ1NT1_D16+4</v>
      </c>
      <c r="F942" s="110" t="s">
        <v>2995</v>
      </c>
      <c r="G942" s="53"/>
      <c r="H942" s="53" t="s">
        <v>3080</v>
      </c>
      <c r="I942" s="54" t="s">
        <v>3081</v>
      </c>
      <c r="J942" s="54" t="s">
        <v>2775</v>
      </c>
      <c r="K942" s="54"/>
      <c r="L942" s="92" t="s">
        <v>3082</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48">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56" t="s">
        <v>2995</v>
      </c>
      <c r="AY942" s="150"/>
      <c r="AZ942" s="64">
        <v>300</v>
      </c>
    </row>
    <row r="943" spans="1:52" s="110" customFormat="1" ht="47.25" x14ac:dyDescent="0.25">
      <c r="A943" s="51" t="str">
        <f t="shared" si="160"/>
        <v>DQ1NT1_D17+1</v>
      </c>
      <c r="B943" s="51" t="str">
        <f t="shared" si="161"/>
        <v>DQ1NT1_D17+2</v>
      </c>
      <c r="C943" s="51" t="str">
        <f t="shared" si="162"/>
        <v>DQ1NT1_D17+3</v>
      </c>
      <c r="D943" s="51" t="str">
        <f t="shared" si="163"/>
        <v>DQ1NT1_D17+4</v>
      </c>
      <c r="F943" s="110" t="s">
        <v>2995</v>
      </c>
      <c r="G943" s="53"/>
      <c r="H943" s="53" t="s">
        <v>3083</v>
      </c>
      <c r="I943" s="54" t="s">
        <v>3084</v>
      </c>
      <c r="J943" s="54" t="s">
        <v>2775</v>
      </c>
      <c r="K943" s="54"/>
      <c r="L943" s="54" t="s">
        <v>3085</v>
      </c>
      <c r="M943" s="55" t="s">
        <v>3086</v>
      </c>
      <c r="N943" s="53" t="s">
        <v>3087</v>
      </c>
      <c r="O943" s="53" t="s">
        <v>3088</v>
      </c>
      <c r="P943" s="53" t="s">
        <v>3089</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48">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10" t="s">
        <v>2995</v>
      </c>
      <c r="AY943" s="63"/>
      <c r="AZ943" s="64">
        <v>300</v>
      </c>
    </row>
    <row r="944" spans="1:52" s="110" customFormat="1" ht="63" x14ac:dyDescent="0.25">
      <c r="A944" s="51" t="str">
        <f t="shared" si="160"/>
        <v>DQ1NT1_D18+1</v>
      </c>
      <c r="B944" s="51" t="str">
        <f t="shared" si="161"/>
        <v>DQ1NT1_D18+2</v>
      </c>
      <c r="C944" s="51" t="str">
        <f t="shared" si="162"/>
        <v>DQ1NT1_D18+3</v>
      </c>
      <c r="D944" s="51" t="str">
        <f t="shared" si="163"/>
        <v>DQ1NT1_D18+4</v>
      </c>
      <c r="F944" s="110" t="s">
        <v>2995</v>
      </c>
      <c r="G944" s="53"/>
      <c r="H944" s="53" t="s">
        <v>3090</v>
      </c>
      <c r="I944" s="54" t="s">
        <v>3091</v>
      </c>
      <c r="J944" s="54" t="s">
        <v>3092</v>
      </c>
      <c r="K944" s="54"/>
      <c r="L944" s="92" t="s">
        <v>3093</v>
      </c>
      <c r="M944" s="53" t="s">
        <v>3094</v>
      </c>
      <c r="N944" s="53" t="s">
        <v>3095</v>
      </c>
      <c r="O944" s="53" t="s">
        <v>3089</v>
      </c>
      <c r="P944" s="53" t="s">
        <v>3096</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48">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10" t="s">
        <v>2995</v>
      </c>
      <c r="AY944" s="63"/>
      <c r="AZ944" s="64"/>
    </row>
    <row r="945" spans="1:52" s="110" customFormat="1" x14ac:dyDescent="0.25">
      <c r="A945" s="51" t="str">
        <f t="shared" si="160"/>
        <v>DQ2NT+1</v>
      </c>
      <c r="B945" s="51" t="str">
        <f t="shared" si="161"/>
        <v>DQ2NT+2</v>
      </c>
      <c r="C945" s="51" t="str">
        <f t="shared" si="162"/>
        <v>DQ2NT+3</v>
      </c>
      <c r="D945" s="51" t="str">
        <f t="shared" si="163"/>
        <v>DQ2NT+4</v>
      </c>
      <c r="F945" s="110" t="s">
        <v>2995</v>
      </c>
      <c r="G945" s="53">
        <v>2</v>
      </c>
      <c r="H945" s="53" t="s">
        <v>3097</v>
      </c>
      <c r="I945" s="54" t="s">
        <v>3098</v>
      </c>
      <c r="J945" s="54" t="s">
        <v>3099</v>
      </c>
      <c r="K945" s="54"/>
      <c r="L945" s="54" t="s">
        <v>3100</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48"/>
      <c r="AM945" s="60"/>
      <c r="AN945" s="60"/>
      <c r="AO945" s="57">
        <f t="shared" si="159"/>
        <v>0</v>
      </c>
      <c r="AP945" s="57">
        <f t="shared" si="159"/>
        <v>0</v>
      </c>
      <c r="AQ945" s="57">
        <f t="shared" si="159"/>
        <v>0</v>
      </c>
      <c r="AR945" s="57">
        <f t="shared" si="159"/>
        <v>0</v>
      </c>
      <c r="AS945" s="57"/>
      <c r="AT945" s="57"/>
      <c r="AU945" s="57"/>
      <c r="AV945" s="57"/>
      <c r="AW945" s="62"/>
      <c r="AX945" s="110" t="s">
        <v>2995</v>
      </c>
      <c r="AY945" s="63"/>
      <c r="AZ945" s="64">
        <v>120</v>
      </c>
    </row>
    <row r="946" spans="1:52" s="110" customFormat="1" x14ac:dyDescent="0.25">
      <c r="A946" s="51" t="str">
        <f t="shared" si="160"/>
        <v>DQ2NT_D1+1</v>
      </c>
      <c r="B946" s="51" t="str">
        <f t="shared" si="161"/>
        <v>DQ2NT_D1+2</v>
      </c>
      <c r="C946" s="51" t="str">
        <f t="shared" si="162"/>
        <v>DQ2NT_D1+3</v>
      </c>
      <c r="D946" s="51" t="str">
        <f t="shared" si="163"/>
        <v>DQ2NT_D1+4</v>
      </c>
      <c r="F946" s="110" t="s">
        <v>2995</v>
      </c>
      <c r="G946" s="53"/>
      <c r="H946" s="53" t="s">
        <v>3101</v>
      </c>
      <c r="I946" s="54" t="s">
        <v>3102</v>
      </c>
      <c r="J946" s="54" t="s">
        <v>3103</v>
      </c>
      <c r="K946" s="54"/>
      <c r="L946" s="54" t="s">
        <v>3104</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48">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10" t="s">
        <v>2995</v>
      </c>
      <c r="AY946" s="63"/>
      <c r="AZ946" s="64">
        <v>120</v>
      </c>
    </row>
    <row r="947" spans="1:52" s="110" customFormat="1" ht="63" x14ac:dyDescent="0.25">
      <c r="A947" s="51" t="str">
        <f t="shared" si="160"/>
        <v>DQ2NT_D2+1</v>
      </c>
      <c r="B947" s="51" t="str">
        <f t="shared" si="161"/>
        <v>DQ2NT_D2+2</v>
      </c>
      <c r="C947" s="51" t="str">
        <f t="shared" si="162"/>
        <v>DQ2NT_D2+3</v>
      </c>
      <c r="D947" s="51" t="str">
        <f t="shared" si="163"/>
        <v>DQ2NT_D2+4</v>
      </c>
      <c r="F947" s="110" t="s">
        <v>2995</v>
      </c>
      <c r="G947" s="53"/>
      <c r="H947" s="53" t="s">
        <v>3105</v>
      </c>
      <c r="I947" s="54" t="s">
        <v>3106</v>
      </c>
      <c r="J947" s="54" t="s">
        <v>3103</v>
      </c>
      <c r="K947" s="54"/>
      <c r="L947" s="54" t="s">
        <v>3107</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48">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10" t="s">
        <v>2995</v>
      </c>
      <c r="AY947" s="63"/>
      <c r="AZ947" s="64">
        <v>120</v>
      </c>
    </row>
    <row r="948" spans="1:52" s="110" customFormat="1" ht="54.75" customHeight="1" x14ac:dyDescent="0.25">
      <c r="A948" s="51" t="str">
        <f t="shared" si="160"/>
        <v>DQ2NT_D3+1</v>
      </c>
      <c r="B948" s="51" t="str">
        <f t="shared" si="161"/>
        <v>DQ2NT_D3+2</v>
      </c>
      <c r="C948" s="51" t="str">
        <f t="shared" si="162"/>
        <v>DQ2NT_D3+3</v>
      </c>
      <c r="D948" s="51" t="str">
        <f t="shared" si="163"/>
        <v>DQ2NT_D3+4</v>
      </c>
      <c r="F948" s="110" t="s">
        <v>2995</v>
      </c>
      <c r="G948" s="53"/>
      <c r="H948" s="53" t="s">
        <v>3108</v>
      </c>
      <c r="I948" s="54" t="s">
        <v>3109</v>
      </c>
      <c r="J948" s="54" t="s">
        <v>3110</v>
      </c>
      <c r="K948" s="54"/>
      <c r="L948" s="54" t="s">
        <v>3111</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48">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10" t="s">
        <v>2995</v>
      </c>
      <c r="AY948" s="63"/>
      <c r="AZ948" s="64"/>
    </row>
    <row r="949" spans="1:52" s="110" customFormat="1" ht="54.75" customHeight="1" x14ac:dyDescent="0.25">
      <c r="A949" s="51" t="str">
        <f t="shared" si="160"/>
        <v>DQ3NT1+1</v>
      </c>
      <c r="B949" s="51" t="str">
        <f t="shared" si="161"/>
        <v>DQ3NT1+2</v>
      </c>
      <c r="C949" s="51" t="str">
        <f t="shared" si="162"/>
        <v>DQ3NT1+3</v>
      </c>
      <c r="D949" s="51" t="str">
        <f t="shared" si="163"/>
        <v>DQ3NT1+4</v>
      </c>
      <c r="F949" s="110" t="s">
        <v>2995</v>
      </c>
      <c r="G949" s="53">
        <v>3</v>
      </c>
      <c r="H949" s="53" t="s">
        <v>3112</v>
      </c>
      <c r="I949" s="54" t="s">
        <v>3113</v>
      </c>
      <c r="J949" s="54" t="s">
        <v>3114</v>
      </c>
      <c r="K949" s="54"/>
      <c r="L949" s="54" t="s">
        <v>3115</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48"/>
      <c r="AM949" s="60"/>
      <c r="AN949" s="60"/>
      <c r="AO949" s="57">
        <f t="shared" si="159"/>
        <v>0</v>
      </c>
      <c r="AP949" s="57">
        <f t="shared" si="159"/>
        <v>0</v>
      </c>
      <c r="AQ949" s="57">
        <f t="shared" si="159"/>
        <v>0</v>
      </c>
      <c r="AR949" s="57">
        <f t="shared" si="159"/>
        <v>0</v>
      </c>
      <c r="AS949" s="57"/>
      <c r="AT949" s="57"/>
      <c r="AU949" s="57"/>
      <c r="AV949" s="57"/>
      <c r="AW949" s="62"/>
      <c r="AX949" s="110" t="s">
        <v>2995</v>
      </c>
      <c r="AY949" s="63"/>
      <c r="AZ949" s="64">
        <v>120</v>
      </c>
    </row>
    <row r="950" spans="1:52" s="110" customFormat="1" ht="54.75" customHeight="1" x14ac:dyDescent="0.25">
      <c r="A950" s="51" t="str">
        <f t="shared" si="160"/>
        <v>DQ3NT1_D1+1</v>
      </c>
      <c r="B950" s="51" t="str">
        <f t="shared" si="161"/>
        <v>DQ3NT1_D1+2</v>
      </c>
      <c r="C950" s="51" t="str">
        <f t="shared" si="162"/>
        <v>DQ3NT1_D1+3</v>
      </c>
      <c r="D950" s="51" t="str">
        <f t="shared" si="163"/>
        <v>DQ3NT1_D1+4</v>
      </c>
      <c r="F950" s="110" t="s">
        <v>2995</v>
      </c>
      <c r="G950" s="53"/>
      <c r="H950" s="53" t="s">
        <v>3116</v>
      </c>
      <c r="I950" s="54" t="s">
        <v>3117</v>
      </c>
      <c r="J950" s="54" t="s">
        <v>3118</v>
      </c>
      <c r="K950" s="54"/>
      <c r="L950" s="54" t="s">
        <v>3104</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48">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10" t="s">
        <v>2995</v>
      </c>
      <c r="AY950" s="63"/>
      <c r="AZ950" s="64">
        <v>120</v>
      </c>
    </row>
    <row r="951" spans="1:52" s="110" customFormat="1" ht="54.75" customHeight="1" x14ac:dyDescent="0.25">
      <c r="A951" s="51" t="str">
        <f t="shared" si="160"/>
        <v>DQ3NT1_D2+1</v>
      </c>
      <c r="B951" s="51" t="str">
        <f t="shared" si="161"/>
        <v>DQ3NT1_D2+2</v>
      </c>
      <c r="C951" s="51" t="str">
        <f t="shared" si="162"/>
        <v>DQ3NT1_D2+3</v>
      </c>
      <c r="D951" s="51" t="str">
        <f t="shared" si="163"/>
        <v>DQ3NT1_D2+4</v>
      </c>
      <c r="F951" s="110" t="s">
        <v>2995</v>
      </c>
      <c r="G951" s="53"/>
      <c r="H951" s="53" t="s">
        <v>3119</v>
      </c>
      <c r="I951" s="54" t="s">
        <v>3120</v>
      </c>
      <c r="J951" s="54" t="s">
        <v>3121</v>
      </c>
      <c r="K951" s="54"/>
      <c r="L951" s="54" t="s">
        <v>3122</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48">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10" t="s">
        <v>2995</v>
      </c>
      <c r="AY951" s="63"/>
      <c r="AZ951" s="64"/>
    </row>
    <row r="952" spans="1:52" ht="54.75" customHeight="1" x14ac:dyDescent="0.25">
      <c r="A952" s="51" t="str">
        <f t="shared" si="160"/>
        <v>DQ3NT1_D3+1</v>
      </c>
      <c r="B952" s="51" t="str">
        <f t="shared" si="161"/>
        <v>DQ3NT1_D3+2</v>
      </c>
      <c r="C952" s="51" t="str">
        <f t="shared" si="162"/>
        <v>DQ3NT1_D3+3</v>
      </c>
      <c r="D952" s="51" t="str">
        <f t="shared" si="163"/>
        <v>DQ3NT1_D3+4</v>
      </c>
      <c r="F952" s="110" t="s">
        <v>2995</v>
      </c>
      <c r="G952" s="53"/>
      <c r="H952" s="53" t="s">
        <v>3123</v>
      </c>
      <c r="I952" s="54" t="s">
        <v>3124</v>
      </c>
      <c r="J952" s="54" t="s">
        <v>2775</v>
      </c>
      <c r="K952" s="54"/>
      <c r="L952" s="54" t="s">
        <v>3125</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48">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10" t="s">
        <v>2995</v>
      </c>
      <c r="AY952" s="63"/>
      <c r="AZ952" s="64">
        <v>120</v>
      </c>
    </row>
    <row r="953" spans="1:52" ht="54.75" customHeight="1" x14ac:dyDescent="0.25">
      <c r="A953" s="51" t="str">
        <f t="shared" si="160"/>
        <v>DQ3NT1_D4+1</v>
      </c>
      <c r="B953" s="51" t="str">
        <f t="shared" si="161"/>
        <v>DQ3NT1_D4+2</v>
      </c>
      <c r="C953" s="51" t="str">
        <f t="shared" si="162"/>
        <v>DQ3NT1_D4+3</v>
      </c>
      <c r="D953" s="51" t="str">
        <f t="shared" si="163"/>
        <v>DQ3NT1_D4+4</v>
      </c>
      <c r="F953" s="110" t="s">
        <v>2995</v>
      </c>
      <c r="G953" s="53"/>
      <c r="H953" s="53" t="s">
        <v>3126</v>
      </c>
      <c r="I953" s="54" t="s">
        <v>3127</v>
      </c>
      <c r="J953" s="54" t="s">
        <v>2775</v>
      </c>
      <c r="K953" s="54"/>
      <c r="L953" s="54" t="s">
        <v>3128</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48">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10" t="s">
        <v>2995</v>
      </c>
      <c r="AY953" s="63"/>
      <c r="AZ953" s="64">
        <v>120</v>
      </c>
    </row>
    <row r="954" spans="1:52" ht="54.75" customHeight="1" x14ac:dyDescent="0.25">
      <c r="A954" s="51" t="str">
        <f t="shared" si="160"/>
        <v>DQ3NT1_D5+1</v>
      </c>
      <c r="B954" s="51" t="str">
        <f t="shared" si="161"/>
        <v>DQ3NT1_D5+2</v>
      </c>
      <c r="C954" s="51" t="str">
        <f t="shared" si="162"/>
        <v>DQ3NT1_D5+3</v>
      </c>
      <c r="D954" s="51" t="str">
        <f t="shared" si="163"/>
        <v>DQ3NT1_D5+4</v>
      </c>
      <c r="F954" s="110" t="s">
        <v>2995</v>
      </c>
      <c r="G954" s="53"/>
      <c r="H954" s="53" t="s">
        <v>3129</v>
      </c>
      <c r="I954" s="54" t="s">
        <v>3130</v>
      </c>
      <c r="J954" s="54" t="s">
        <v>3131</v>
      </c>
      <c r="K954" s="54"/>
      <c r="L954" s="54" t="s">
        <v>3132</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48">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10" t="s">
        <v>2995</v>
      </c>
      <c r="AY954" s="63"/>
      <c r="AZ954" s="64">
        <v>120</v>
      </c>
    </row>
    <row r="955" spans="1:52" ht="54.75" customHeight="1" x14ac:dyDescent="0.25">
      <c r="A955" s="51" t="str">
        <f t="shared" si="160"/>
        <v>DQ4NT2+1</v>
      </c>
      <c r="B955" s="51" t="str">
        <f t="shared" si="161"/>
        <v>DQ4NT2+2</v>
      </c>
      <c r="C955" s="51" t="str">
        <f t="shared" si="162"/>
        <v>DQ4NT2+3</v>
      </c>
      <c r="D955" s="51" t="str">
        <f t="shared" si="163"/>
        <v>DQ4NT2+4</v>
      </c>
      <c r="F955" s="110" t="s">
        <v>2995</v>
      </c>
      <c r="G955" s="53">
        <v>4</v>
      </c>
      <c r="H955" s="53" t="s">
        <v>3133</v>
      </c>
      <c r="I955" s="54" t="s">
        <v>3134</v>
      </c>
      <c r="J955" s="54" t="s">
        <v>3135</v>
      </c>
      <c r="K955" s="54"/>
      <c r="L955" s="54" t="s">
        <v>3125</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48"/>
      <c r="AM955" s="60"/>
      <c r="AN955" s="60"/>
      <c r="AO955" s="57">
        <f t="shared" si="159"/>
        <v>0</v>
      </c>
      <c r="AP955" s="57">
        <f t="shared" si="159"/>
        <v>0</v>
      </c>
      <c r="AQ955" s="57">
        <f t="shared" si="159"/>
        <v>0</v>
      </c>
      <c r="AR955" s="57">
        <f t="shared" si="159"/>
        <v>0</v>
      </c>
      <c r="AS955" s="57"/>
      <c r="AT955" s="57"/>
      <c r="AU955" s="57"/>
      <c r="AV955" s="57"/>
      <c r="AW955" s="62"/>
      <c r="AX955" s="110" t="s">
        <v>2995</v>
      </c>
      <c r="AY955" s="63"/>
      <c r="AZ955" s="64">
        <v>120</v>
      </c>
    </row>
    <row r="956" spans="1:52" ht="70.5" customHeight="1" x14ac:dyDescent="0.25">
      <c r="A956" s="51" t="str">
        <f t="shared" si="160"/>
        <v>DQ4NT2_D1+1</v>
      </c>
      <c r="B956" s="51" t="str">
        <f t="shared" si="161"/>
        <v>DQ4NT2_D1+2</v>
      </c>
      <c r="C956" s="51" t="str">
        <f t="shared" si="162"/>
        <v>DQ4NT2_D1+3</v>
      </c>
      <c r="D956" s="51" t="str">
        <f t="shared" si="163"/>
        <v>DQ4NT2_D1+4</v>
      </c>
      <c r="F956" s="110" t="s">
        <v>2995</v>
      </c>
      <c r="G956" s="53"/>
      <c r="H956" s="53" t="s">
        <v>3136</v>
      </c>
      <c r="I956" s="54" t="s">
        <v>3137</v>
      </c>
      <c r="J956" s="54" t="s">
        <v>2775</v>
      </c>
      <c r="K956" s="54"/>
      <c r="L956" s="92" t="s">
        <v>3138</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48">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10" t="s">
        <v>2995</v>
      </c>
      <c r="AY956" s="63"/>
      <c r="AZ956" s="64">
        <v>80</v>
      </c>
    </row>
    <row r="957" spans="1:52" ht="54.75" customHeight="1" x14ac:dyDescent="0.25">
      <c r="A957" s="51" t="str">
        <f t="shared" si="160"/>
        <v>DQ4NT2_D2+1</v>
      </c>
      <c r="B957" s="51" t="str">
        <f t="shared" si="161"/>
        <v>DQ4NT2_D2+2</v>
      </c>
      <c r="C957" s="51" t="str">
        <f t="shared" si="162"/>
        <v>DQ4NT2_D2+3</v>
      </c>
      <c r="D957" s="51" t="str">
        <f t="shared" si="163"/>
        <v>DQ4NT2_D2+4</v>
      </c>
      <c r="F957" s="110" t="s">
        <v>2995</v>
      </c>
      <c r="G957" s="53"/>
      <c r="H957" s="53" t="s">
        <v>3139</v>
      </c>
      <c r="I957" s="54" t="s">
        <v>3140</v>
      </c>
      <c r="J957" s="54" t="s">
        <v>2775</v>
      </c>
      <c r="K957" s="54"/>
      <c r="L957" s="54" t="s">
        <v>3141</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48">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10" t="s">
        <v>2995</v>
      </c>
      <c r="AY957" s="63"/>
      <c r="AZ957" s="64"/>
    </row>
    <row r="958" spans="1:52" ht="63" x14ac:dyDescent="0.25">
      <c r="A958" s="51" t="str">
        <f t="shared" si="160"/>
        <v>DQ4NT2_D3+1</v>
      </c>
      <c r="B958" s="51" t="str">
        <f t="shared" si="161"/>
        <v>DQ4NT2_D3+2</v>
      </c>
      <c r="C958" s="51" t="str">
        <f t="shared" si="162"/>
        <v>DQ4NT2_D3+3</v>
      </c>
      <c r="D958" s="51" t="str">
        <f t="shared" si="163"/>
        <v>DQ4NT2_D3+4</v>
      </c>
      <c r="F958" s="110" t="s">
        <v>2995</v>
      </c>
      <c r="G958" s="53"/>
      <c r="H958" s="53" t="s">
        <v>3142</v>
      </c>
      <c r="I958" s="54" t="s">
        <v>3143</v>
      </c>
      <c r="J958" s="54" t="s">
        <v>3144</v>
      </c>
      <c r="K958" s="54"/>
      <c r="L958" s="92" t="s">
        <v>3138</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48">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10" t="s">
        <v>2995</v>
      </c>
      <c r="AY958" s="63"/>
      <c r="AZ958" s="64">
        <v>120</v>
      </c>
    </row>
    <row r="959" spans="1:52" ht="157.5" x14ac:dyDescent="0.25">
      <c r="A959" s="51" t="str">
        <f t="shared" si="160"/>
        <v>DQ5NT2+1</v>
      </c>
      <c r="B959" s="51" t="str">
        <f t="shared" si="161"/>
        <v>DQ5NT2+2</v>
      </c>
      <c r="C959" s="51" t="str">
        <f t="shared" si="162"/>
        <v>DQ5NT2+3</v>
      </c>
      <c r="D959" s="51" t="str">
        <f t="shared" si="163"/>
        <v>DQ5NT2+4</v>
      </c>
      <c r="F959" s="110" t="s">
        <v>2995</v>
      </c>
      <c r="G959" s="53">
        <v>5</v>
      </c>
      <c r="H959" s="53" t="s">
        <v>3145</v>
      </c>
      <c r="I959" s="54" t="s">
        <v>3146</v>
      </c>
      <c r="J959" s="54" t="s">
        <v>2775</v>
      </c>
      <c r="K959" s="54"/>
      <c r="L959" s="92" t="s">
        <v>3147</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48"/>
      <c r="AM959" s="60"/>
      <c r="AN959" s="60"/>
      <c r="AO959" s="57">
        <f t="shared" si="159"/>
        <v>0</v>
      </c>
      <c r="AP959" s="57">
        <f t="shared" si="159"/>
        <v>0</v>
      </c>
      <c r="AQ959" s="57">
        <f t="shared" si="159"/>
        <v>0</v>
      </c>
      <c r="AR959" s="57">
        <f t="shared" si="159"/>
        <v>0</v>
      </c>
      <c r="AS959" s="57"/>
      <c r="AT959" s="57"/>
      <c r="AU959" s="57"/>
      <c r="AV959" s="57"/>
      <c r="AW959" s="62"/>
      <c r="AX959" s="110" t="s">
        <v>2995</v>
      </c>
      <c r="AY959" s="63"/>
      <c r="AZ959" s="64">
        <v>120</v>
      </c>
    </row>
    <row r="960" spans="1:52" ht="31.5" x14ac:dyDescent="0.25">
      <c r="A960" s="51" t="str">
        <f t="shared" si="160"/>
        <v>DQ5NT2_D1+1</v>
      </c>
      <c r="B960" s="51" t="str">
        <f t="shared" si="161"/>
        <v>DQ5NT2_D1+2</v>
      </c>
      <c r="C960" s="51" t="str">
        <f t="shared" si="162"/>
        <v>DQ5NT2_D1+3</v>
      </c>
      <c r="D960" s="51" t="str">
        <f t="shared" si="163"/>
        <v>DQ5NT2_D1+4</v>
      </c>
      <c r="F960" s="110" t="s">
        <v>2995</v>
      </c>
      <c r="G960" s="53"/>
      <c r="H960" s="53" t="s">
        <v>3148</v>
      </c>
      <c r="I960" s="54" t="s">
        <v>3149</v>
      </c>
      <c r="J960" s="54" t="s">
        <v>2775</v>
      </c>
      <c r="K960" s="54"/>
      <c r="L960" s="54" t="s">
        <v>3150</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48">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10" t="s">
        <v>2995</v>
      </c>
      <c r="AY960" s="63"/>
      <c r="AZ960" s="64"/>
    </row>
    <row r="961" spans="1:52" ht="63" x14ac:dyDescent="0.25">
      <c r="A961" s="51" t="str">
        <f t="shared" si="160"/>
        <v>DQ5NT2_D2+1</v>
      </c>
      <c r="B961" s="51" t="str">
        <f t="shared" si="161"/>
        <v>DQ5NT2_D2+2</v>
      </c>
      <c r="C961" s="51" t="str">
        <f t="shared" si="162"/>
        <v>DQ5NT2_D2+3</v>
      </c>
      <c r="D961" s="51" t="str">
        <f t="shared" si="163"/>
        <v>DQ5NT2_D2+4</v>
      </c>
      <c r="F961" s="110" t="s">
        <v>2995</v>
      </c>
      <c r="G961" s="53"/>
      <c r="H961" s="53" t="s">
        <v>3151</v>
      </c>
      <c r="I961" s="54" t="s">
        <v>3152</v>
      </c>
      <c r="J961" s="54" t="s">
        <v>3153</v>
      </c>
      <c r="K961" s="54"/>
      <c r="L961" s="92" t="s">
        <v>3154</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48">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10" t="s">
        <v>2995</v>
      </c>
      <c r="AY961" s="63"/>
      <c r="AZ961" s="64">
        <v>120</v>
      </c>
    </row>
    <row r="962" spans="1:52" x14ac:dyDescent="0.25">
      <c r="A962" s="51" t="str">
        <f t="shared" si="160"/>
        <v>DQ6NT2+1</v>
      </c>
      <c r="B962" s="51" t="str">
        <f t="shared" si="161"/>
        <v>DQ6NT2+2</v>
      </c>
      <c r="C962" s="51" t="str">
        <f t="shared" si="162"/>
        <v>DQ6NT2+3</v>
      </c>
      <c r="D962" s="51" t="str">
        <f t="shared" si="163"/>
        <v>DQ6NT2+4</v>
      </c>
      <c r="F962" s="110" t="s">
        <v>2995</v>
      </c>
      <c r="G962" s="53">
        <v>6</v>
      </c>
      <c r="H962" s="53" t="s">
        <v>3155</v>
      </c>
      <c r="I962" s="54" t="s">
        <v>3156</v>
      </c>
      <c r="J962" s="54" t="s">
        <v>2775</v>
      </c>
      <c r="K962" s="54"/>
      <c r="L962" s="54" t="s">
        <v>3157</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48"/>
      <c r="AM962" s="60"/>
      <c r="AN962" s="60"/>
      <c r="AO962" s="57">
        <f t="shared" si="159"/>
        <v>0</v>
      </c>
      <c r="AP962" s="57">
        <f t="shared" si="159"/>
        <v>0</v>
      </c>
      <c r="AQ962" s="57">
        <f t="shared" si="159"/>
        <v>0</v>
      </c>
      <c r="AR962" s="57">
        <f t="shared" si="159"/>
        <v>0</v>
      </c>
      <c r="AS962" s="57"/>
      <c r="AT962" s="57"/>
      <c r="AU962" s="57"/>
      <c r="AV962" s="57"/>
      <c r="AW962" s="62"/>
      <c r="AX962" s="110" t="s">
        <v>2995</v>
      </c>
      <c r="AY962" s="63"/>
      <c r="AZ962" s="64">
        <v>120</v>
      </c>
    </row>
    <row r="963" spans="1:52" ht="31.5" x14ac:dyDescent="0.25">
      <c r="A963" s="51" t="str">
        <f t="shared" si="160"/>
        <v>DQ6NT2_D1+1</v>
      </c>
      <c r="B963" s="51" t="str">
        <f t="shared" si="161"/>
        <v>DQ6NT2_D1+2</v>
      </c>
      <c r="C963" s="51" t="str">
        <f t="shared" si="162"/>
        <v>DQ6NT2_D1+3</v>
      </c>
      <c r="D963" s="51" t="str">
        <f t="shared" si="163"/>
        <v>DQ6NT2_D1+4</v>
      </c>
      <c r="F963" s="110" t="s">
        <v>2995</v>
      </c>
      <c r="G963" s="53"/>
      <c r="H963" s="53" t="s">
        <v>3158</v>
      </c>
      <c r="I963" s="54" t="s">
        <v>3159</v>
      </c>
      <c r="J963" s="54" t="s">
        <v>3160</v>
      </c>
      <c r="K963" s="54"/>
      <c r="L963" s="54" t="s">
        <v>3161</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48">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10" t="s">
        <v>2995</v>
      </c>
      <c r="AY963" s="63"/>
      <c r="AZ963" s="64">
        <v>120</v>
      </c>
    </row>
    <row r="964" spans="1:52" ht="54.75" customHeight="1" x14ac:dyDescent="0.25">
      <c r="A964" s="51" t="str">
        <f t="shared" si="160"/>
        <v>DQ6NT2_D2+1</v>
      </c>
      <c r="B964" s="51" t="str">
        <f t="shared" si="161"/>
        <v>DQ6NT2_D2+2</v>
      </c>
      <c r="C964" s="51" t="str">
        <f t="shared" si="162"/>
        <v>DQ6NT2_D2+3</v>
      </c>
      <c r="D964" s="51" t="str">
        <f t="shared" si="163"/>
        <v>DQ6NT2_D2+4</v>
      </c>
      <c r="F964" s="110" t="s">
        <v>2995</v>
      </c>
      <c r="G964" s="53"/>
      <c r="H964" s="53" t="s">
        <v>3162</v>
      </c>
      <c r="I964" s="54" t="s">
        <v>3163</v>
      </c>
      <c r="J964" s="54" t="s">
        <v>3164</v>
      </c>
      <c r="K964" s="54"/>
      <c r="L964" s="92" t="s">
        <v>3165</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48">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10" t="s">
        <v>2995</v>
      </c>
      <c r="AY964" s="63"/>
      <c r="AZ964" s="64"/>
    </row>
    <row r="965" spans="1:52" ht="63" x14ac:dyDescent="0.25">
      <c r="A965" s="51" t="str">
        <f t="shared" si="160"/>
        <v>DQ6NT2_D3+1</v>
      </c>
      <c r="B965" s="51" t="str">
        <f t="shared" si="161"/>
        <v>DQ6NT2_D3+2</v>
      </c>
      <c r="C965" s="51" t="str">
        <f t="shared" si="162"/>
        <v>DQ6NT2_D3+3</v>
      </c>
      <c r="D965" s="51" t="str">
        <f t="shared" si="163"/>
        <v>DQ6NT2_D3+4</v>
      </c>
      <c r="F965" s="110" t="s">
        <v>2995</v>
      </c>
      <c r="G965" s="53"/>
      <c r="H965" s="53" t="s">
        <v>3166</v>
      </c>
      <c r="I965" s="54" t="s">
        <v>3167</v>
      </c>
      <c r="J965" s="54" t="s">
        <v>2775</v>
      </c>
      <c r="K965" s="54"/>
      <c r="L965" s="92" t="s">
        <v>3168</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48">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10" t="s">
        <v>2995</v>
      </c>
      <c r="AY965" s="63"/>
      <c r="AZ965" s="64"/>
    </row>
    <row r="966" spans="1:52" ht="31.5" x14ac:dyDescent="0.25">
      <c r="A966" s="51" t="str">
        <f t="shared" si="160"/>
        <v>DQ6NT2_D4+1</v>
      </c>
      <c r="B966" s="51" t="str">
        <f t="shared" si="161"/>
        <v>DQ6NT2_D4+2</v>
      </c>
      <c r="C966" s="51" t="str">
        <f t="shared" si="162"/>
        <v>DQ6NT2_D4+3</v>
      </c>
      <c r="D966" s="51" t="str">
        <f t="shared" si="163"/>
        <v>DQ6NT2_D4+4</v>
      </c>
      <c r="F966" s="110" t="s">
        <v>2995</v>
      </c>
      <c r="G966" s="53"/>
      <c r="H966" s="53" t="s">
        <v>3169</v>
      </c>
      <c r="I966" s="54" t="s">
        <v>3170</v>
      </c>
      <c r="J966" s="54" t="s">
        <v>2775</v>
      </c>
      <c r="K966" s="54"/>
      <c r="L966" s="92" t="s">
        <v>3171</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48">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10" t="s">
        <v>2995</v>
      </c>
      <c r="AY966" s="63"/>
      <c r="AZ966" s="64">
        <v>120</v>
      </c>
    </row>
    <row r="967" spans="1:52" ht="63" x14ac:dyDescent="0.25">
      <c r="A967" s="51" t="str">
        <f t="shared" si="160"/>
        <v>DQ6NT2_D5+1</v>
      </c>
      <c r="B967" s="51" t="str">
        <f t="shared" si="161"/>
        <v>DQ6NT2_D5+2</v>
      </c>
      <c r="C967" s="51" t="str">
        <f t="shared" si="162"/>
        <v>DQ6NT2_D5+3</v>
      </c>
      <c r="D967" s="51" t="str">
        <f t="shared" si="163"/>
        <v>DQ6NT2_D5+4</v>
      </c>
      <c r="F967" s="110" t="s">
        <v>2995</v>
      </c>
      <c r="G967" s="53"/>
      <c r="H967" s="53" t="s">
        <v>3172</v>
      </c>
      <c r="I967" s="54" t="s">
        <v>3173</v>
      </c>
      <c r="J967" s="54" t="s">
        <v>3174</v>
      </c>
      <c r="K967" s="54"/>
      <c r="L967" s="92" t="s">
        <v>3168</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48">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10" t="s">
        <v>2995</v>
      </c>
      <c r="AY967" s="63"/>
      <c r="AZ967" s="64">
        <v>120</v>
      </c>
    </row>
    <row r="968" spans="1:52" x14ac:dyDescent="0.25">
      <c r="A968" s="51" t="str">
        <f t="shared" si="160"/>
        <v>DQ7NT2+1</v>
      </c>
      <c r="B968" s="51" t="str">
        <f t="shared" si="161"/>
        <v>DQ7NT2+2</v>
      </c>
      <c r="C968" s="51" t="str">
        <f t="shared" si="162"/>
        <v>DQ7NT2+3</v>
      </c>
      <c r="D968" s="51" t="str">
        <f t="shared" si="163"/>
        <v>DQ7NT2+4</v>
      </c>
      <c r="F968" s="110" t="s">
        <v>2995</v>
      </c>
      <c r="G968" s="53">
        <v>7</v>
      </c>
      <c r="H968" s="53" t="s">
        <v>3175</v>
      </c>
      <c r="I968" s="54" t="s">
        <v>3176</v>
      </c>
      <c r="J968" s="54" t="s">
        <v>2775</v>
      </c>
      <c r="K968" s="54"/>
      <c r="L968" s="54" t="s">
        <v>3177</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48"/>
      <c r="AM968" s="60"/>
      <c r="AN968" s="60"/>
      <c r="AO968" s="57">
        <f t="shared" si="159"/>
        <v>0</v>
      </c>
      <c r="AP968" s="57">
        <f t="shared" si="159"/>
        <v>0</v>
      </c>
      <c r="AQ968" s="57">
        <f t="shared" si="159"/>
        <v>0</v>
      </c>
      <c r="AR968" s="57">
        <f t="shared" si="159"/>
        <v>0</v>
      </c>
      <c r="AS968" s="57"/>
      <c r="AT968" s="57"/>
      <c r="AU968" s="57"/>
      <c r="AV968" s="57"/>
      <c r="AW968" s="62"/>
      <c r="AX968" s="110" t="s">
        <v>2995</v>
      </c>
      <c r="AY968" s="63"/>
      <c r="AZ968" s="64">
        <v>60</v>
      </c>
    </row>
    <row r="969" spans="1:52" ht="31.5" x14ac:dyDescent="0.25">
      <c r="A969" s="51" t="str">
        <f t="shared" si="160"/>
        <v>DQ7NT2_D1+1</v>
      </c>
      <c r="B969" s="51" t="str">
        <f t="shared" si="161"/>
        <v>DQ7NT2_D1+2</v>
      </c>
      <c r="C969" s="51" t="str">
        <f t="shared" si="162"/>
        <v>DQ7NT2_D1+3</v>
      </c>
      <c r="D969" s="51" t="str">
        <f t="shared" si="163"/>
        <v>DQ7NT2_D1+4</v>
      </c>
      <c r="F969" s="110" t="s">
        <v>2995</v>
      </c>
      <c r="G969" s="53"/>
      <c r="H969" s="53" t="s">
        <v>3178</v>
      </c>
      <c r="I969" s="54" t="s">
        <v>3179</v>
      </c>
      <c r="J969" s="54" t="s">
        <v>2775</v>
      </c>
      <c r="K969" s="54"/>
      <c r="L969" s="54" t="s">
        <v>3180</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48">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10" t="s">
        <v>2995</v>
      </c>
      <c r="AY969" s="63"/>
      <c r="AZ969" s="64">
        <v>60</v>
      </c>
    </row>
    <row r="970" spans="1:52" ht="63" x14ac:dyDescent="0.25">
      <c r="A970" s="51" t="str">
        <f t="shared" si="160"/>
        <v>DQ7NT2_D2+1</v>
      </c>
      <c r="B970" s="51" t="str">
        <f t="shared" si="161"/>
        <v>DQ7NT2_D2+2</v>
      </c>
      <c r="C970" s="51" t="str">
        <f t="shared" si="162"/>
        <v>DQ7NT2_D2+3</v>
      </c>
      <c r="D970" s="51" t="str">
        <f t="shared" si="163"/>
        <v>DQ7NT2_D2+4</v>
      </c>
      <c r="F970" s="110" t="s">
        <v>2995</v>
      </c>
      <c r="G970" s="53"/>
      <c r="H970" s="53" t="s">
        <v>3181</v>
      </c>
      <c r="I970" s="54" t="s">
        <v>3182</v>
      </c>
      <c r="J970" s="54" t="s">
        <v>3183</v>
      </c>
      <c r="K970" s="54"/>
      <c r="L970" s="54" t="s">
        <v>3184</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48">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10" t="s">
        <v>2995</v>
      </c>
      <c r="AY970" s="63"/>
      <c r="AZ970" s="64"/>
    </row>
    <row r="971" spans="1:52" x14ac:dyDescent="0.25">
      <c r="A971" s="51" t="str">
        <f t="shared" si="160"/>
        <v>DQ8NT2+1</v>
      </c>
      <c r="B971" s="51" t="str">
        <f t="shared" si="161"/>
        <v>DQ8NT2+2</v>
      </c>
      <c r="C971" s="51" t="str">
        <f t="shared" si="162"/>
        <v>DQ8NT2+3</v>
      </c>
      <c r="D971" s="51" t="str">
        <f t="shared" si="163"/>
        <v>DQ8NT2+4</v>
      </c>
      <c r="F971" s="110" t="s">
        <v>2995</v>
      </c>
      <c r="G971" s="53">
        <v>8</v>
      </c>
      <c r="H971" s="53" t="s">
        <v>3185</v>
      </c>
      <c r="I971" s="54" t="s">
        <v>3186</v>
      </c>
      <c r="J971" s="54" t="s">
        <v>3187</v>
      </c>
      <c r="K971" s="54"/>
      <c r="L971" s="54" t="s">
        <v>3177</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48"/>
      <c r="AM971" s="60"/>
      <c r="AN971" s="60"/>
      <c r="AO971" s="57">
        <f t="shared" ref="AO971:AR1034" si="173">M971*$AN971</f>
        <v>0</v>
      </c>
      <c r="AP971" s="57">
        <f t="shared" si="173"/>
        <v>0</v>
      </c>
      <c r="AQ971" s="57">
        <f t="shared" si="173"/>
        <v>0</v>
      </c>
      <c r="AR971" s="57">
        <f t="shared" si="172"/>
        <v>0</v>
      </c>
      <c r="AS971" s="57"/>
      <c r="AT971" s="57"/>
      <c r="AU971" s="57"/>
      <c r="AV971" s="57"/>
      <c r="AW971" s="62"/>
      <c r="AX971" s="110" t="s">
        <v>2995</v>
      </c>
      <c r="AY971" s="63"/>
      <c r="AZ971" s="64">
        <v>120</v>
      </c>
    </row>
    <row r="972" spans="1:52" ht="189" x14ac:dyDescent="0.25">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10" t="s">
        <v>2995</v>
      </c>
      <c r="G972" s="53"/>
      <c r="H972" s="53" t="s">
        <v>3188</v>
      </c>
      <c r="I972" s="54" t="s">
        <v>3189</v>
      </c>
      <c r="J972" s="54" t="s">
        <v>3190</v>
      </c>
      <c r="K972" s="54"/>
      <c r="L972" s="54" t="s">
        <v>3191</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48">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10" t="s">
        <v>2995</v>
      </c>
      <c r="AY972" s="63"/>
      <c r="AZ972" s="64">
        <v>90</v>
      </c>
    </row>
    <row r="973" spans="1:52" ht="54.75" customHeight="1" x14ac:dyDescent="0.25">
      <c r="A973" s="51" t="str">
        <f t="shared" si="174"/>
        <v>DQ8NT2_D2+1</v>
      </c>
      <c r="B973" s="51" t="str">
        <f t="shared" si="175"/>
        <v>DQ8NT2_D2+2</v>
      </c>
      <c r="C973" s="51" t="str">
        <f t="shared" si="176"/>
        <v>DQ8NT2_D2+3</v>
      </c>
      <c r="D973" s="51" t="str">
        <f t="shared" si="177"/>
        <v>DQ8NT2_D2+4</v>
      </c>
      <c r="F973" s="110" t="s">
        <v>2995</v>
      </c>
      <c r="G973" s="53"/>
      <c r="H973" s="53" t="s">
        <v>3192</v>
      </c>
      <c r="I973" s="54" t="s">
        <v>3193</v>
      </c>
      <c r="J973" s="54" t="s">
        <v>3190</v>
      </c>
      <c r="K973" s="54"/>
      <c r="L973" s="92" t="s">
        <v>3194</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48">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10" t="s">
        <v>2995</v>
      </c>
      <c r="AY973" s="63"/>
      <c r="AZ973" s="64">
        <v>80</v>
      </c>
    </row>
    <row r="974" spans="1:52" ht="31.5" x14ac:dyDescent="0.25">
      <c r="A974" s="51" t="str">
        <f t="shared" si="174"/>
        <v>DQ8NT2_D3+1</v>
      </c>
      <c r="B974" s="51" t="str">
        <f t="shared" si="175"/>
        <v>DQ8NT2_D3+2</v>
      </c>
      <c r="C974" s="51" t="str">
        <f t="shared" si="176"/>
        <v>DQ8NT2_D3+3</v>
      </c>
      <c r="D974" s="51" t="str">
        <f t="shared" si="177"/>
        <v>DQ8NT2_D3+4</v>
      </c>
      <c r="F974" s="110" t="s">
        <v>2995</v>
      </c>
      <c r="G974" s="53"/>
      <c r="H974" s="53" t="s">
        <v>3195</v>
      </c>
      <c r="I974" s="54" t="s">
        <v>3196</v>
      </c>
      <c r="J974" s="54" t="s">
        <v>3190</v>
      </c>
      <c r="K974" s="54"/>
      <c r="L974" s="54" t="s">
        <v>3197</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48">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10" t="s">
        <v>2995</v>
      </c>
      <c r="AY974" s="63"/>
      <c r="AZ974" s="64">
        <v>120</v>
      </c>
    </row>
    <row r="975" spans="1:52" x14ac:dyDescent="0.25">
      <c r="A975" s="51" t="str">
        <f t="shared" si="174"/>
        <v>DQ9NT2+1</v>
      </c>
      <c r="B975" s="51" t="str">
        <f t="shared" si="175"/>
        <v>DQ9NT2+2</v>
      </c>
      <c r="C975" s="51" t="str">
        <f t="shared" si="176"/>
        <v>DQ9NT2+3</v>
      </c>
      <c r="D975" s="51" t="str">
        <f t="shared" si="177"/>
        <v>DQ9NT2+4</v>
      </c>
      <c r="F975" s="110" t="s">
        <v>2995</v>
      </c>
      <c r="G975" s="53">
        <v>9</v>
      </c>
      <c r="H975" s="53" t="s">
        <v>3198</v>
      </c>
      <c r="I975" s="54" t="s">
        <v>3199</v>
      </c>
      <c r="J975" s="54" t="s">
        <v>3200</v>
      </c>
      <c r="K975" s="54"/>
      <c r="L975" s="54" t="s">
        <v>3201</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48"/>
      <c r="AM975" s="60"/>
      <c r="AN975" s="60"/>
      <c r="AO975" s="57">
        <f t="shared" si="173"/>
        <v>0</v>
      </c>
      <c r="AP975" s="57">
        <f t="shared" si="173"/>
        <v>0</v>
      </c>
      <c r="AQ975" s="57">
        <f t="shared" si="173"/>
        <v>0</v>
      </c>
      <c r="AR975" s="57">
        <f t="shared" si="172"/>
        <v>0</v>
      </c>
      <c r="AS975" s="57"/>
      <c r="AT975" s="57"/>
      <c r="AU975" s="57"/>
      <c r="AV975" s="57"/>
      <c r="AW975" s="62"/>
      <c r="AX975" s="110" t="s">
        <v>2995</v>
      </c>
      <c r="AY975" s="63"/>
      <c r="AZ975" s="64">
        <v>70</v>
      </c>
    </row>
    <row r="976" spans="1:52" ht="63" x14ac:dyDescent="0.25">
      <c r="A976" s="51" t="str">
        <f t="shared" si="174"/>
        <v>DQ9NT2_rephai+1</v>
      </c>
      <c r="B976" s="51" t="str">
        <f t="shared" si="175"/>
        <v>DQ9NT2_rephai+2</v>
      </c>
      <c r="C976" s="51" t="str">
        <f t="shared" si="176"/>
        <v>DQ9NT2_rephai+3</v>
      </c>
      <c r="D976" s="51" t="str">
        <f t="shared" si="177"/>
        <v>DQ9NT2_rephai+4</v>
      </c>
      <c r="F976" s="110" t="s">
        <v>2995</v>
      </c>
      <c r="G976" s="53" t="s">
        <v>3202</v>
      </c>
      <c r="H976" s="53" t="s">
        <v>3203</v>
      </c>
      <c r="I976" s="54" t="s">
        <v>3204</v>
      </c>
      <c r="J976" s="54" t="s">
        <v>3205</v>
      </c>
      <c r="K976" s="54"/>
      <c r="L976" s="92" t="s">
        <v>3206</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48"/>
      <c r="AM976" s="60"/>
      <c r="AN976" s="60"/>
      <c r="AO976" s="57">
        <f t="shared" si="173"/>
        <v>0</v>
      </c>
      <c r="AP976" s="57">
        <f t="shared" si="173"/>
        <v>0</v>
      </c>
      <c r="AQ976" s="57">
        <f t="shared" si="173"/>
        <v>0</v>
      </c>
      <c r="AR976" s="57">
        <f t="shared" si="172"/>
        <v>0</v>
      </c>
      <c r="AS976" s="57"/>
      <c r="AT976" s="57"/>
      <c r="AU976" s="57"/>
      <c r="AV976" s="57"/>
      <c r="AW976" s="62"/>
      <c r="AX976" s="110" t="s">
        <v>2995</v>
      </c>
      <c r="AY976" s="63"/>
      <c r="AZ976" s="64"/>
    </row>
    <row r="977" spans="1:52" ht="31.5" x14ac:dyDescent="0.25">
      <c r="A977" s="51" t="str">
        <f t="shared" si="174"/>
        <v>DQ9NT2_D1+1</v>
      </c>
      <c r="B977" s="51" t="str">
        <f t="shared" si="175"/>
        <v>DQ9NT2_D1+2</v>
      </c>
      <c r="C977" s="51" t="str">
        <f t="shared" si="176"/>
        <v>DQ9NT2_D1+3</v>
      </c>
      <c r="D977" s="51" t="str">
        <f t="shared" si="177"/>
        <v>DQ9NT2_D1+4</v>
      </c>
      <c r="F977" s="110" t="s">
        <v>2995</v>
      </c>
      <c r="G977" s="53"/>
      <c r="H977" s="53" t="s">
        <v>3207</v>
      </c>
      <c r="I977" s="54" t="s">
        <v>3208</v>
      </c>
      <c r="J977" s="54" t="s">
        <v>3205</v>
      </c>
      <c r="K977" s="54"/>
      <c r="L977" s="54" t="s">
        <v>3209</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48">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10" t="s">
        <v>2995</v>
      </c>
      <c r="AY977" s="63"/>
      <c r="AZ977" s="64">
        <v>180</v>
      </c>
    </row>
    <row r="978" spans="1:52" ht="63" x14ac:dyDescent="0.25">
      <c r="A978" s="51" t="str">
        <f t="shared" si="174"/>
        <v>DQ9NT2_D2+1</v>
      </c>
      <c r="B978" s="51" t="str">
        <f t="shared" si="175"/>
        <v>DQ9NT2_D2+2</v>
      </c>
      <c r="C978" s="51" t="str">
        <f t="shared" si="176"/>
        <v>DQ9NT2_D2+3</v>
      </c>
      <c r="D978" s="51" t="str">
        <f t="shared" si="177"/>
        <v>DQ9NT2_D2+4</v>
      </c>
      <c r="F978" s="110" t="s">
        <v>2995</v>
      </c>
      <c r="G978" s="53"/>
      <c r="H978" s="53" t="s">
        <v>3210</v>
      </c>
      <c r="I978" s="54" t="s">
        <v>3211</v>
      </c>
      <c r="J978" s="54" t="s">
        <v>3190</v>
      </c>
      <c r="K978" s="54"/>
      <c r="L978" s="92" t="s">
        <v>3212</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48">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10" t="s">
        <v>2995</v>
      </c>
      <c r="AY978" s="63"/>
      <c r="AZ978" s="64">
        <v>70</v>
      </c>
    </row>
    <row r="979" spans="1:52" ht="31.5" x14ac:dyDescent="0.25">
      <c r="A979" s="51" t="str">
        <f t="shared" si="174"/>
        <v>DQ9NT2_D3+1</v>
      </c>
      <c r="B979" s="51" t="str">
        <f t="shared" si="175"/>
        <v>DQ9NT2_D3+2</v>
      </c>
      <c r="C979" s="51" t="str">
        <f t="shared" si="176"/>
        <v>DQ9NT2_D3+3</v>
      </c>
      <c r="D979" s="51" t="str">
        <f t="shared" si="177"/>
        <v>DQ9NT2_D3+4</v>
      </c>
      <c r="F979" s="110" t="s">
        <v>2995</v>
      </c>
      <c r="G979" s="53"/>
      <c r="H979" s="53" t="s">
        <v>3213</v>
      </c>
      <c r="I979" s="54" t="s">
        <v>3214</v>
      </c>
      <c r="J979" s="54" t="s">
        <v>3190</v>
      </c>
      <c r="K979" s="54"/>
      <c r="L979" s="54" t="s">
        <v>3215</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48">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10" t="s">
        <v>2995</v>
      </c>
      <c r="AY979" s="63"/>
      <c r="AZ979" s="64">
        <v>80</v>
      </c>
    </row>
    <row r="980" spans="1:52" ht="31.5" x14ac:dyDescent="0.25">
      <c r="A980" s="51" t="str">
        <f t="shared" si="174"/>
        <v>DQ9NT2_D4+1</v>
      </c>
      <c r="B980" s="51" t="str">
        <f t="shared" si="175"/>
        <v>DQ9NT2_D4+2</v>
      </c>
      <c r="C980" s="51" t="str">
        <f t="shared" si="176"/>
        <v>DQ9NT2_D4+3</v>
      </c>
      <c r="D980" s="51" t="str">
        <f t="shared" si="177"/>
        <v>DQ9NT2_D4+4</v>
      </c>
      <c r="F980" s="110" t="s">
        <v>2995</v>
      </c>
      <c r="G980" s="53"/>
      <c r="H980" s="53" t="s">
        <v>3216</v>
      </c>
      <c r="I980" s="54" t="s">
        <v>3217</v>
      </c>
      <c r="J980" s="54" t="s">
        <v>3218</v>
      </c>
      <c r="K980" s="54"/>
      <c r="L980" s="54" t="s">
        <v>3219</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48">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10" t="s">
        <v>2995</v>
      </c>
      <c r="AY980" s="63"/>
      <c r="AZ980" s="64">
        <v>80</v>
      </c>
    </row>
    <row r="981" spans="1:52" ht="63" x14ac:dyDescent="0.25">
      <c r="A981" s="51" t="str">
        <f t="shared" si="174"/>
        <v>DQ9NT2_retrai+1</v>
      </c>
      <c r="B981" s="51" t="str">
        <f t="shared" si="175"/>
        <v>DQ9NT2_retrai+2</v>
      </c>
      <c r="C981" s="51" t="str">
        <f t="shared" si="176"/>
        <v>DQ9NT2_retrai+3</v>
      </c>
      <c r="D981" s="51" t="str">
        <f t="shared" si="177"/>
        <v>DQ9NT2_retrai+4</v>
      </c>
      <c r="F981" s="110" t="s">
        <v>2995</v>
      </c>
      <c r="G981" s="53" t="s">
        <v>3220</v>
      </c>
      <c r="H981" s="53" t="s">
        <v>3221</v>
      </c>
      <c r="I981" s="54" t="s">
        <v>3222</v>
      </c>
      <c r="J981" s="54" t="s">
        <v>3223</v>
      </c>
      <c r="K981" s="54"/>
      <c r="L981" s="92" t="s">
        <v>3212</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48"/>
      <c r="AM981" s="60"/>
      <c r="AN981" s="60"/>
      <c r="AO981" s="57">
        <f t="shared" si="173"/>
        <v>0</v>
      </c>
      <c r="AP981" s="57">
        <f t="shared" si="173"/>
        <v>0</v>
      </c>
      <c r="AQ981" s="57">
        <f t="shared" si="173"/>
        <v>0</v>
      </c>
      <c r="AR981" s="57">
        <f t="shared" si="172"/>
        <v>0</v>
      </c>
      <c r="AS981" s="57"/>
      <c r="AT981" s="57"/>
      <c r="AU981" s="57"/>
      <c r="AV981" s="57"/>
      <c r="AW981" s="62"/>
      <c r="AX981" s="110" t="s">
        <v>2995</v>
      </c>
      <c r="AY981" s="63"/>
      <c r="AZ981" s="64"/>
    </row>
    <row r="982" spans="1:52" ht="31.5" x14ac:dyDescent="0.25">
      <c r="A982" s="51" t="str">
        <f t="shared" si="174"/>
        <v>DQ9NT2_D5+1</v>
      </c>
      <c r="B982" s="51" t="str">
        <f t="shared" si="175"/>
        <v>DQ9NT2_D5+2</v>
      </c>
      <c r="C982" s="51" t="str">
        <f t="shared" si="176"/>
        <v>DQ9NT2_D5+3</v>
      </c>
      <c r="D982" s="51" t="str">
        <f t="shared" si="177"/>
        <v>DQ9NT2_D5+4</v>
      </c>
      <c r="F982" s="110" t="s">
        <v>2995</v>
      </c>
      <c r="G982" s="53"/>
      <c r="H982" s="53" t="s">
        <v>3224</v>
      </c>
      <c r="I982" s="54" t="s">
        <v>3225</v>
      </c>
      <c r="J982" s="54" t="s">
        <v>3226</v>
      </c>
      <c r="K982" s="54"/>
      <c r="L982" s="54" t="s">
        <v>3227</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48">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10" t="s">
        <v>2995</v>
      </c>
      <c r="AY982" s="63"/>
      <c r="AZ982" s="64"/>
    </row>
    <row r="983" spans="1:52" ht="31.5" x14ac:dyDescent="0.25">
      <c r="A983" s="51" t="str">
        <f t="shared" si="174"/>
        <v>DQ9NT2_D6+1</v>
      </c>
      <c r="B983" s="51" t="str">
        <f t="shared" si="175"/>
        <v>DQ9NT2_D6+2</v>
      </c>
      <c r="C983" s="51" t="str">
        <f t="shared" si="176"/>
        <v>DQ9NT2_D6+3</v>
      </c>
      <c r="D983" s="51" t="str">
        <f t="shared" si="177"/>
        <v>DQ9NT2_D6+4</v>
      </c>
      <c r="F983" s="110" t="s">
        <v>2995</v>
      </c>
      <c r="G983" s="53"/>
      <c r="H983" s="53" t="s">
        <v>3228</v>
      </c>
      <c r="I983" s="54" t="s">
        <v>3229</v>
      </c>
      <c r="J983" s="54" t="s">
        <v>3226</v>
      </c>
      <c r="K983" s="54"/>
      <c r="L983" s="54" t="s">
        <v>3230</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48">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10" t="s">
        <v>2995</v>
      </c>
      <c r="AY983" s="63"/>
      <c r="AZ983" s="64">
        <v>300</v>
      </c>
    </row>
    <row r="984" spans="1:52" ht="94.5" x14ac:dyDescent="0.25">
      <c r="A984" s="51" t="str">
        <f t="shared" si="174"/>
        <v>DQ9NT2_D7+1</v>
      </c>
      <c r="B984" s="51" t="str">
        <f t="shared" si="175"/>
        <v>DQ9NT2_D7+2</v>
      </c>
      <c r="C984" s="51" t="str">
        <f t="shared" si="176"/>
        <v>DQ9NT2_D7+3</v>
      </c>
      <c r="D984" s="51" t="str">
        <f t="shared" si="177"/>
        <v>DQ9NT2_D7+4</v>
      </c>
      <c r="F984" s="110" t="s">
        <v>2995</v>
      </c>
      <c r="G984" s="53"/>
      <c r="H984" s="53" t="s">
        <v>3231</v>
      </c>
      <c r="I984" s="54" t="s">
        <v>3232</v>
      </c>
      <c r="J984" s="54" t="s">
        <v>2775</v>
      </c>
      <c r="K984" s="54"/>
      <c r="L984" s="92" t="s">
        <v>3233</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48">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10" t="s">
        <v>2995</v>
      </c>
      <c r="AY984" s="63"/>
      <c r="AZ984" s="64">
        <v>180</v>
      </c>
    </row>
    <row r="985" spans="1:52" ht="31.5" x14ac:dyDescent="0.25">
      <c r="A985" s="51" t="str">
        <f t="shared" si="174"/>
        <v>DQ10NT+1</v>
      </c>
      <c r="B985" s="51" t="str">
        <f t="shared" si="175"/>
        <v>DQ10NT+2</v>
      </c>
      <c r="C985" s="51" t="str">
        <f t="shared" si="176"/>
        <v>DQ10NT+3</v>
      </c>
      <c r="D985" s="51" t="str">
        <f t="shared" si="177"/>
        <v>DQ10NT+4</v>
      </c>
      <c r="F985" s="110" t="s">
        <v>2995</v>
      </c>
      <c r="G985" s="53">
        <v>10</v>
      </c>
      <c r="H985" s="53" t="s">
        <v>3234</v>
      </c>
      <c r="I985" s="54" t="s">
        <v>3235</v>
      </c>
      <c r="J985" s="54" t="s">
        <v>2775</v>
      </c>
      <c r="K985" s="54"/>
      <c r="L985" s="54" t="s">
        <v>3236</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48">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10" t="s">
        <v>2995</v>
      </c>
      <c r="AY985" s="63"/>
      <c r="AZ985" s="64">
        <v>70</v>
      </c>
    </row>
    <row r="986" spans="1:52" ht="31.5" x14ac:dyDescent="0.25">
      <c r="A986" s="51" t="str">
        <f t="shared" si="174"/>
        <v>DQ11NT+1</v>
      </c>
      <c r="B986" s="51" t="str">
        <f t="shared" si="175"/>
        <v>DQ11NT+2</v>
      </c>
      <c r="C986" s="51" t="str">
        <f t="shared" si="176"/>
        <v>DQ11NT+3</v>
      </c>
      <c r="D986" s="51" t="str">
        <f t="shared" si="177"/>
        <v>DQ11NT+4</v>
      </c>
      <c r="F986" s="110" t="s">
        <v>2995</v>
      </c>
      <c r="G986" s="53">
        <v>11</v>
      </c>
      <c r="H986" s="53" t="s">
        <v>3237</v>
      </c>
      <c r="I986" s="54" t="s">
        <v>3238</v>
      </c>
      <c r="J986" s="54" t="s">
        <v>3239</v>
      </c>
      <c r="K986" s="54"/>
      <c r="L986" s="54" t="s">
        <v>3240</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48">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10" t="s">
        <v>2995</v>
      </c>
      <c r="AY986" s="63"/>
      <c r="AZ986" s="64"/>
    </row>
    <row r="987" spans="1:52" ht="31.5" x14ac:dyDescent="0.25">
      <c r="A987" s="51" t="str">
        <f t="shared" si="174"/>
        <v>DQ12NT2+1</v>
      </c>
      <c r="B987" s="51" t="str">
        <f t="shared" si="175"/>
        <v>DQ12NT2+2</v>
      </c>
      <c r="C987" s="51" t="str">
        <f t="shared" si="176"/>
        <v>DQ12NT2+3</v>
      </c>
      <c r="D987" s="51" t="str">
        <f t="shared" si="177"/>
        <v>DQ12NT2+4</v>
      </c>
      <c r="F987" s="110" t="s">
        <v>2995</v>
      </c>
      <c r="G987" s="53">
        <v>12</v>
      </c>
      <c r="H987" s="53" t="s">
        <v>3241</v>
      </c>
      <c r="I987" s="54" t="s">
        <v>3242</v>
      </c>
      <c r="J987" s="54" t="s">
        <v>3243</v>
      </c>
      <c r="K987" s="54"/>
      <c r="L987" s="54" t="s">
        <v>3244</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48"/>
      <c r="AM987" s="60"/>
      <c r="AN987" s="60"/>
      <c r="AO987" s="57">
        <f t="shared" si="173"/>
        <v>0</v>
      </c>
      <c r="AP987" s="57">
        <f t="shared" si="173"/>
        <v>0</v>
      </c>
      <c r="AQ987" s="57">
        <f t="shared" si="173"/>
        <v>0</v>
      </c>
      <c r="AR987" s="57">
        <f t="shared" si="172"/>
        <v>0</v>
      </c>
      <c r="AS987" s="57"/>
      <c r="AT987" s="57"/>
      <c r="AU987" s="57"/>
      <c r="AV987" s="57"/>
      <c r="AW987" s="62"/>
      <c r="AX987" s="110" t="s">
        <v>2995</v>
      </c>
      <c r="AY987" s="63"/>
      <c r="AZ987" s="64">
        <v>300</v>
      </c>
    </row>
    <row r="988" spans="1:52" ht="63" x14ac:dyDescent="0.25">
      <c r="A988" s="51" t="str">
        <f t="shared" si="174"/>
        <v>DQ12NT2_D1+1</v>
      </c>
      <c r="B988" s="51" t="str">
        <f t="shared" si="175"/>
        <v>DQ12NT2_D1+2</v>
      </c>
      <c r="C988" s="51" t="str">
        <f t="shared" si="176"/>
        <v>DQ12NT2_D1+3</v>
      </c>
      <c r="D988" s="51" t="str">
        <f t="shared" si="177"/>
        <v>DQ12NT2_D1+4</v>
      </c>
      <c r="F988" s="110" t="s">
        <v>2995</v>
      </c>
      <c r="G988" s="53"/>
      <c r="H988" s="53" t="s">
        <v>3245</v>
      </c>
      <c r="I988" s="54" t="s">
        <v>3246</v>
      </c>
      <c r="J988" s="54" t="s">
        <v>3247</v>
      </c>
      <c r="K988" s="54"/>
      <c r="L988" s="92" t="s">
        <v>3248</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48">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10" t="s">
        <v>2995</v>
      </c>
      <c r="AY988" s="63"/>
      <c r="AZ988" s="64">
        <v>120</v>
      </c>
    </row>
    <row r="989" spans="1:52" ht="78.75" x14ac:dyDescent="0.25">
      <c r="A989" s="51" t="str">
        <f t="shared" si="174"/>
        <v>DQ12NT2_D2+1</v>
      </c>
      <c r="B989" s="51" t="str">
        <f t="shared" si="175"/>
        <v>DQ12NT2_D2+2</v>
      </c>
      <c r="C989" s="51" t="str">
        <f t="shared" si="176"/>
        <v>DQ12NT2_D2+3</v>
      </c>
      <c r="D989" s="51" t="str">
        <f t="shared" si="177"/>
        <v>DQ12NT2_D2+4</v>
      </c>
      <c r="F989" s="110" t="s">
        <v>2995</v>
      </c>
      <c r="G989" s="53"/>
      <c r="H989" s="53" t="s">
        <v>3249</v>
      </c>
      <c r="I989" s="54" t="s">
        <v>3250</v>
      </c>
      <c r="J989" s="54" t="s">
        <v>2775</v>
      </c>
      <c r="K989" s="54"/>
      <c r="L989" s="54" t="s">
        <v>3251</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48">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10" t="s">
        <v>2995</v>
      </c>
      <c r="AY989" s="63"/>
      <c r="AZ989" s="64">
        <v>70</v>
      </c>
    </row>
    <row r="990" spans="1:52" ht="47.25" x14ac:dyDescent="0.25">
      <c r="A990" s="51" t="str">
        <f t="shared" si="174"/>
        <v>DQ12NT2_D3+1</v>
      </c>
      <c r="B990" s="51" t="str">
        <f t="shared" si="175"/>
        <v>DQ12NT2_D3+2</v>
      </c>
      <c r="C990" s="51" t="str">
        <f t="shared" si="176"/>
        <v>DQ12NT2_D3+3</v>
      </c>
      <c r="D990" s="51" t="str">
        <f t="shared" si="177"/>
        <v>DQ12NT2_D3+4</v>
      </c>
      <c r="F990" s="110" t="s">
        <v>2995</v>
      </c>
      <c r="G990" s="53"/>
      <c r="H990" s="53" t="s">
        <v>3252</v>
      </c>
      <c r="I990" s="54" t="s">
        <v>3253</v>
      </c>
      <c r="J990" s="54" t="s">
        <v>2775</v>
      </c>
      <c r="K990" s="54"/>
      <c r="L990" s="54" t="s">
        <v>3254</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48">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10" t="s">
        <v>2995</v>
      </c>
      <c r="AY990" s="63"/>
      <c r="AZ990" s="64">
        <v>80</v>
      </c>
    </row>
    <row r="991" spans="1:52" ht="63" x14ac:dyDescent="0.25">
      <c r="A991" s="51" t="str">
        <f t="shared" si="174"/>
        <v>DQ12NT2_D4+1</v>
      </c>
      <c r="B991" s="51" t="str">
        <f t="shared" si="175"/>
        <v>DQ12NT2_D4+2</v>
      </c>
      <c r="C991" s="51" t="str">
        <f t="shared" si="176"/>
        <v>DQ12NT2_D4+3</v>
      </c>
      <c r="D991" s="51" t="str">
        <f t="shared" si="177"/>
        <v>DQ12NT2_D4+4</v>
      </c>
      <c r="F991" s="110" t="s">
        <v>2995</v>
      </c>
      <c r="G991" s="53"/>
      <c r="H991" s="53" t="s">
        <v>3255</v>
      </c>
      <c r="I991" s="54" t="s">
        <v>3256</v>
      </c>
      <c r="J991" s="54" t="s">
        <v>2775</v>
      </c>
      <c r="K991" s="54"/>
      <c r="L991" s="54" t="s">
        <v>3257</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48">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10" t="s">
        <v>2995</v>
      </c>
      <c r="AY991" s="63"/>
      <c r="AZ991" s="64"/>
    </row>
    <row r="992" spans="1:52" ht="31.5" x14ac:dyDescent="0.25">
      <c r="A992" s="51" t="str">
        <f t="shared" si="174"/>
        <v>DQ13NT2+1</v>
      </c>
      <c r="B992" s="51" t="str">
        <f t="shared" si="175"/>
        <v>DQ13NT2+2</v>
      </c>
      <c r="C992" s="51" t="str">
        <f t="shared" si="176"/>
        <v>DQ13NT2+3</v>
      </c>
      <c r="D992" s="51" t="str">
        <f t="shared" si="177"/>
        <v>DQ13NT2+4</v>
      </c>
      <c r="F992" s="110" t="s">
        <v>2995</v>
      </c>
      <c r="G992" s="53">
        <v>13</v>
      </c>
      <c r="H992" s="53" t="s">
        <v>3258</v>
      </c>
      <c r="I992" s="54" t="s">
        <v>3259</v>
      </c>
      <c r="J992" s="54" t="s">
        <v>3260</v>
      </c>
      <c r="K992" s="54"/>
      <c r="L992" s="54" t="s">
        <v>3261</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48"/>
      <c r="AM992" s="60"/>
      <c r="AN992" s="60"/>
      <c r="AO992" s="57">
        <f t="shared" si="173"/>
        <v>0</v>
      </c>
      <c r="AP992" s="57">
        <f t="shared" si="173"/>
        <v>0</v>
      </c>
      <c r="AQ992" s="57">
        <f t="shared" si="173"/>
        <v>0</v>
      </c>
      <c r="AR992" s="57">
        <f t="shared" si="172"/>
        <v>0</v>
      </c>
      <c r="AS992" s="57"/>
      <c r="AT992" s="57"/>
      <c r="AU992" s="57"/>
      <c r="AV992" s="57"/>
      <c r="AW992" s="62"/>
      <c r="AX992" s="110" t="s">
        <v>2995</v>
      </c>
      <c r="AY992" s="63"/>
      <c r="AZ992" s="64">
        <v>120</v>
      </c>
    </row>
    <row r="993" spans="1:52" ht="47.25" x14ac:dyDescent="0.25">
      <c r="A993" s="51" t="str">
        <f t="shared" si="174"/>
        <v>DQ13NT2_chophuloi+1</v>
      </c>
      <c r="B993" s="51" t="str">
        <f t="shared" si="175"/>
        <v>DQ13NT2_chophuloi+2</v>
      </c>
      <c r="C993" s="51" t="str">
        <f t="shared" si="176"/>
        <v>DQ13NT2_chophuloi+3</v>
      </c>
      <c r="D993" s="51" t="str">
        <f t="shared" si="177"/>
        <v>DQ13NT2_chophuloi+4</v>
      </c>
      <c r="F993" s="110" t="s">
        <v>2995</v>
      </c>
      <c r="G993" s="53" t="s">
        <v>3262</v>
      </c>
      <c r="H993" s="53" t="s">
        <v>3263</v>
      </c>
      <c r="I993" s="54" t="s">
        <v>3264</v>
      </c>
      <c r="J993" s="54" t="s">
        <v>3265</v>
      </c>
      <c r="K993" s="54"/>
      <c r="L993" s="54" t="s">
        <v>3254</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48"/>
      <c r="AM993" s="60"/>
      <c r="AN993" s="60"/>
      <c r="AO993" s="57">
        <f t="shared" si="173"/>
        <v>0</v>
      </c>
      <c r="AP993" s="57">
        <f t="shared" si="173"/>
        <v>0</v>
      </c>
      <c r="AQ993" s="57">
        <f t="shared" si="173"/>
        <v>0</v>
      </c>
      <c r="AR993" s="57">
        <f t="shared" si="172"/>
        <v>0</v>
      </c>
      <c r="AS993" s="57"/>
      <c r="AT993" s="57"/>
      <c r="AU993" s="57"/>
      <c r="AV993" s="57"/>
      <c r="AW993" s="62"/>
      <c r="AX993" s="110" t="s">
        <v>2995</v>
      </c>
      <c r="AY993" s="63"/>
      <c r="AZ993" s="64">
        <v>120</v>
      </c>
    </row>
    <row r="994" spans="1:52" ht="63" x14ac:dyDescent="0.25">
      <c r="A994" s="51" t="str">
        <f t="shared" si="174"/>
        <v>DQ13NT2_D1+1</v>
      </c>
      <c r="B994" s="51" t="str">
        <f t="shared" si="175"/>
        <v>DQ13NT2_D1+2</v>
      </c>
      <c r="C994" s="51" t="str">
        <f t="shared" si="176"/>
        <v>DQ13NT2_D1+3</v>
      </c>
      <c r="D994" s="51" t="str">
        <f t="shared" si="177"/>
        <v>DQ13NT2_D1+4</v>
      </c>
      <c r="F994" s="110" t="s">
        <v>2995</v>
      </c>
      <c r="G994" s="53"/>
      <c r="H994" s="53" t="s">
        <v>3266</v>
      </c>
      <c r="I994" s="54" t="s">
        <v>3267</v>
      </c>
      <c r="J994" s="54" t="s">
        <v>2775</v>
      </c>
      <c r="K994" s="54"/>
      <c r="L994" s="92" t="s">
        <v>3268</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48">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10" t="s">
        <v>2995</v>
      </c>
      <c r="AY994" s="63"/>
      <c r="AZ994" s="64"/>
    </row>
    <row r="995" spans="1:52" ht="47.25" x14ac:dyDescent="0.25">
      <c r="A995" s="51" t="str">
        <f t="shared" si="174"/>
        <v>DQ13NT2_D2+1</v>
      </c>
      <c r="B995" s="51" t="str">
        <f t="shared" si="175"/>
        <v>DQ13NT2_D2+2</v>
      </c>
      <c r="C995" s="51" t="str">
        <f t="shared" si="176"/>
        <v>DQ13NT2_D2+3</v>
      </c>
      <c r="D995" s="51" t="str">
        <f t="shared" si="177"/>
        <v>DQ13NT2_D2+4</v>
      </c>
      <c r="F995" s="110" t="s">
        <v>2995</v>
      </c>
      <c r="G995" s="53"/>
      <c r="H995" s="53" t="s">
        <v>3269</v>
      </c>
      <c r="I995" s="54" t="s">
        <v>3270</v>
      </c>
      <c r="J995" s="54" t="s">
        <v>2775</v>
      </c>
      <c r="K995" s="54"/>
      <c r="L995" s="54" t="s">
        <v>3271</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48">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10" t="s">
        <v>2995</v>
      </c>
      <c r="AY995" s="63"/>
      <c r="AZ995" s="64">
        <v>110</v>
      </c>
    </row>
    <row r="996" spans="1:52" ht="47.25" x14ac:dyDescent="0.25">
      <c r="A996" s="51" t="str">
        <f t="shared" si="174"/>
        <v>DQ13NT2_D3+1</v>
      </c>
      <c r="B996" s="51" t="str">
        <f t="shared" si="175"/>
        <v>DQ13NT2_D3+2</v>
      </c>
      <c r="C996" s="51" t="str">
        <f t="shared" si="176"/>
        <v>DQ13NT2_D3+3</v>
      </c>
      <c r="D996" s="51" t="str">
        <f t="shared" si="177"/>
        <v>DQ13NT2_D3+4</v>
      </c>
      <c r="F996" s="110" t="s">
        <v>2995</v>
      </c>
      <c r="G996" s="53"/>
      <c r="H996" s="53" t="s">
        <v>3272</v>
      </c>
      <c r="I996" s="54" t="s">
        <v>3273</v>
      </c>
      <c r="J996" s="54" t="s">
        <v>3274</v>
      </c>
      <c r="K996" s="54"/>
      <c r="L996" s="54" t="s">
        <v>3275</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48">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10" t="s">
        <v>2995</v>
      </c>
      <c r="AY996" s="63"/>
      <c r="AZ996" s="64">
        <v>120</v>
      </c>
    </row>
    <row r="997" spans="1:52" ht="31.5" x14ac:dyDescent="0.25">
      <c r="A997" s="51" t="str">
        <f t="shared" si="174"/>
        <v>DQ13NT2_chophuvinh+1</v>
      </c>
      <c r="B997" s="51" t="str">
        <f t="shared" si="175"/>
        <v>DQ13NT2_chophuvinh+2</v>
      </c>
      <c r="C997" s="51" t="str">
        <f t="shared" si="176"/>
        <v>DQ13NT2_chophuvinh+3</v>
      </c>
      <c r="D997" s="51" t="str">
        <f t="shared" si="177"/>
        <v>DQ13NT2_chophuvinh+4</v>
      </c>
      <c r="F997" s="110" t="s">
        <v>2995</v>
      </c>
      <c r="G997" s="53" t="s">
        <v>3276</v>
      </c>
      <c r="H997" s="53" t="s">
        <v>3277</v>
      </c>
      <c r="I997" s="54" t="s">
        <v>3278</v>
      </c>
      <c r="J997" s="54" t="s">
        <v>3279</v>
      </c>
      <c r="K997" s="54"/>
      <c r="L997" s="54" t="s">
        <v>3128</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48"/>
      <c r="AM997" s="60"/>
      <c r="AN997" s="60"/>
      <c r="AO997" s="57">
        <f t="shared" si="173"/>
        <v>0</v>
      </c>
      <c r="AP997" s="57">
        <f t="shared" si="173"/>
        <v>0</v>
      </c>
      <c r="AQ997" s="57">
        <f t="shared" si="173"/>
        <v>0</v>
      </c>
      <c r="AR997" s="57">
        <f t="shared" si="172"/>
        <v>0</v>
      </c>
      <c r="AS997" s="57"/>
      <c r="AT997" s="57"/>
      <c r="AU997" s="57"/>
      <c r="AV997" s="57"/>
      <c r="AW997" s="62"/>
      <c r="AX997" s="110" t="s">
        <v>2995</v>
      </c>
      <c r="AY997" s="63"/>
      <c r="AZ997" s="64">
        <v>120</v>
      </c>
    </row>
    <row r="998" spans="1:52" ht="63" x14ac:dyDescent="0.25">
      <c r="A998" s="51" t="str">
        <f t="shared" si="174"/>
        <v>DQ13NT2_D4+1</v>
      </c>
      <c r="B998" s="51" t="str">
        <f t="shared" si="175"/>
        <v>DQ13NT2_D4+2</v>
      </c>
      <c r="C998" s="51" t="str">
        <f t="shared" si="176"/>
        <v>DQ13NT2_D4+3</v>
      </c>
      <c r="D998" s="51" t="str">
        <f t="shared" si="177"/>
        <v>DQ13NT2_D4+4</v>
      </c>
      <c r="F998" s="110" t="s">
        <v>2995</v>
      </c>
      <c r="G998" s="53"/>
      <c r="H998" s="53" t="s">
        <v>3280</v>
      </c>
      <c r="I998" s="54" t="s">
        <v>3281</v>
      </c>
      <c r="J998" s="54" t="s">
        <v>3282</v>
      </c>
      <c r="K998" s="54"/>
      <c r="L998" s="92" t="s">
        <v>3268</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48">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10" t="s">
        <v>2995</v>
      </c>
      <c r="AY998" s="63"/>
      <c r="AZ998" s="64">
        <v>120</v>
      </c>
    </row>
    <row r="999" spans="1:52" ht="47.25" x14ac:dyDescent="0.25">
      <c r="A999" s="51" t="str">
        <f t="shared" si="174"/>
        <v>DQ13NT2_D5+1</v>
      </c>
      <c r="B999" s="51" t="str">
        <f t="shared" si="175"/>
        <v>DQ13NT2_D5+2</v>
      </c>
      <c r="C999" s="51" t="str">
        <f t="shared" si="176"/>
        <v>DQ13NT2_D5+3</v>
      </c>
      <c r="D999" s="51" t="str">
        <f t="shared" si="177"/>
        <v>DQ13NT2_D5+4</v>
      </c>
      <c r="F999" s="110" t="s">
        <v>2995</v>
      </c>
      <c r="G999" s="53"/>
      <c r="H999" s="53" t="s">
        <v>3283</v>
      </c>
      <c r="I999" s="54" t="s">
        <v>3284</v>
      </c>
      <c r="J999" s="54" t="s">
        <v>2775</v>
      </c>
      <c r="K999" s="54"/>
      <c r="L999" s="54" t="s">
        <v>3285</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48">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10" t="s">
        <v>2995</v>
      </c>
      <c r="AY999" s="63"/>
      <c r="AZ999" s="64"/>
    </row>
    <row r="1000" spans="1:52" ht="47.25" x14ac:dyDescent="0.25">
      <c r="A1000" s="51" t="str">
        <f t="shared" si="174"/>
        <v>DQ13NT2_D6+1</v>
      </c>
      <c r="B1000" s="51" t="str">
        <f t="shared" si="175"/>
        <v>DQ13NT2_D6+2</v>
      </c>
      <c r="C1000" s="51" t="str">
        <f t="shared" si="176"/>
        <v>DQ13NT2_D6+3</v>
      </c>
      <c r="D1000" s="51" t="str">
        <f t="shared" si="177"/>
        <v>DQ13NT2_D6+4</v>
      </c>
      <c r="F1000" s="110" t="s">
        <v>2995</v>
      </c>
      <c r="G1000" s="53"/>
      <c r="H1000" s="53" t="s">
        <v>3286</v>
      </c>
      <c r="I1000" s="54" t="s">
        <v>3287</v>
      </c>
      <c r="J1000" s="54" t="s">
        <v>2775</v>
      </c>
      <c r="K1000" s="54"/>
      <c r="L1000" s="54" t="s">
        <v>3288</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48">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10" t="s">
        <v>2995</v>
      </c>
      <c r="AY1000" s="63"/>
      <c r="AZ1000" s="64">
        <v>120</v>
      </c>
    </row>
    <row r="1001" spans="1:52" ht="63" x14ac:dyDescent="0.25">
      <c r="A1001" s="51" t="str">
        <f t="shared" si="174"/>
        <v>DQ13NT2_D7+1</v>
      </c>
      <c r="B1001" s="51" t="str">
        <f t="shared" si="175"/>
        <v>DQ13NT2_D7+2</v>
      </c>
      <c r="C1001" s="51" t="str">
        <f t="shared" si="176"/>
        <v>DQ13NT2_D7+3</v>
      </c>
      <c r="D1001" s="51" t="str">
        <f t="shared" si="177"/>
        <v>DQ13NT2_D7+4</v>
      </c>
      <c r="F1001" s="110" t="s">
        <v>2995</v>
      </c>
      <c r="G1001" s="53"/>
      <c r="H1001" s="53" t="s">
        <v>3289</v>
      </c>
      <c r="I1001" s="54" t="s">
        <v>3290</v>
      </c>
      <c r="J1001" s="54" t="s">
        <v>3291</v>
      </c>
      <c r="K1001" s="54"/>
      <c r="L1001" s="54" t="s">
        <v>3285</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48">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10" t="s">
        <v>2995</v>
      </c>
      <c r="AY1001" s="63"/>
      <c r="AZ1001" s="64">
        <v>120</v>
      </c>
    </row>
    <row r="1002" spans="1:52" ht="54.75" customHeight="1" x14ac:dyDescent="0.25">
      <c r="A1002" s="51" t="str">
        <f t="shared" si="174"/>
        <v>DQ14NT2+1</v>
      </c>
      <c r="B1002" s="51" t="str">
        <f t="shared" si="175"/>
        <v>DQ14NT2+2</v>
      </c>
      <c r="C1002" s="51" t="str">
        <f t="shared" si="176"/>
        <v>DQ14NT2+3</v>
      </c>
      <c r="D1002" s="51" t="str">
        <f t="shared" si="177"/>
        <v>DQ14NT2+4</v>
      </c>
      <c r="F1002" s="110" t="s">
        <v>2995</v>
      </c>
      <c r="G1002" s="53">
        <v>14</v>
      </c>
      <c r="H1002" s="53" t="s">
        <v>3292</v>
      </c>
      <c r="I1002" s="54" t="s">
        <v>3293</v>
      </c>
      <c r="J1002" s="54" t="s">
        <v>2775</v>
      </c>
      <c r="K1002" s="54"/>
      <c r="L1002" s="54" t="s">
        <v>3294</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48"/>
      <c r="AM1002" s="60"/>
      <c r="AN1002" s="60"/>
      <c r="AO1002" s="57">
        <f t="shared" si="173"/>
        <v>0</v>
      </c>
      <c r="AP1002" s="57">
        <f t="shared" si="173"/>
        <v>0</v>
      </c>
      <c r="AQ1002" s="57">
        <f t="shared" si="173"/>
        <v>0</v>
      </c>
      <c r="AR1002" s="57">
        <f t="shared" si="172"/>
        <v>0</v>
      </c>
      <c r="AS1002" s="57"/>
      <c r="AT1002" s="57"/>
      <c r="AU1002" s="57"/>
      <c r="AV1002" s="57"/>
      <c r="AW1002" s="62"/>
      <c r="AX1002" s="110" t="s">
        <v>2995</v>
      </c>
      <c r="AY1002" s="63"/>
      <c r="AZ1002" s="64">
        <v>120</v>
      </c>
    </row>
    <row r="1003" spans="1:52" ht="47.25" x14ac:dyDescent="0.25">
      <c r="A1003" s="51" t="str">
        <f t="shared" si="174"/>
        <v>DQ14NT2_D1+1</v>
      </c>
      <c r="B1003" s="51" t="str">
        <f t="shared" si="175"/>
        <v>DQ14NT2_D1+2</v>
      </c>
      <c r="C1003" s="51" t="str">
        <f t="shared" si="176"/>
        <v>DQ14NT2_D1+3</v>
      </c>
      <c r="D1003" s="51" t="str">
        <f t="shared" si="177"/>
        <v>DQ14NT2_D1+4</v>
      </c>
      <c r="F1003" s="110" t="s">
        <v>2995</v>
      </c>
      <c r="G1003" s="53"/>
      <c r="H1003" s="53" t="s">
        <v>3295</v>
      </c>
      <c r="I1003" s="54" t="s">
        <v>3296</v>
      </c>
      <c r="J1003" s="54" t="s">
        <v>2775</v>
      </c>
      <c r="K1003" s="54"/>
      <c r="L1003" s="54" t="s">
        <v>3297</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48">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10" t="s">
        <v>2995</v>
      </c>
      <c r="AY1003" s="63"/>
      <c r="AZ1003" s="64"/>
    </row>
    <row r="1004" spans="1:52" ht="47.25" x14ac:dyDescent="0.25">
      <c r="A1004" s="51" t="str">
        <f t="shared" si="174"/>
        <v>DQ14NT2_D2+1</v>
      </c>
      <c r="B1004" s="51" t="str">
        <f t="shared" si="175"/>
        <v>DQ14NT2_D2+2</v>
      </c>
      <c r="C1004" s="51" t="str">
        <f t="shared" si="176"/>
        <v>DQ14NT2_D2+3</v>
      </c>
      <c r="D1004" s="51" t="str">
        <f t="shared" si="177"/>
        <v>DQ14NT2_D2+4</v>
      </c>
      <c r="F1004" s="110" t="s">
        <v>2995</v>
      </c>
      <c r="G1004" s="53"/>
      <c r="H1004" s="53" t="s">
        <v>3298</v>
      </c>
      <c r="I1004" s="54" t="s">
        <v>3299</v>
      </c>
      <c r="J1004" s="54" t="s">
        <v>3300</v>
      </c>
      <c r="K1004" s="54"/>
      <c r="L1004" s="54" t="s">
        <v>3301</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48">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10" t="s">
        <v>2995</v>
      </c>
      <c r="AY1004" s="63"/>
      <c r="AZ1004" s="64">
        <v>240</v>
      </c>
    </row>
    <row r="1005" spans="1:52" ht="54.75" customHeight="1" x14ac:dyDescent="0.25">
      <c r="A1005" s="51" t="str">
        <f t="shared" si="174"/>
        <v>DQ15NT2+1</v>
      </c>
      <c r="B1005" s="51" t="str">
        <f t="shared" si="175"/>
        <v>DQ15NT2+2</v>
      </c>
      <c r="C1005" s="51" t="str">
        <f t="shared" si="176"/>
        <v>DQ15NT2+3</v>
      </c>
      <c r="D1005" s="51" t="str">
        <f t="shared" si="177"/>
        <v>DQ15NT2+4</v>
      </c>
      <c r="F1005" s="110" t="s">
        <v>2995</v>
      </c>
      <c r="G1005" s="53">
        <v>15</v>
      </c>
      <c r="H1005" s="53" t="s">
        <v>3302</v>
      </c>
      <c r="I1005" s="54" t="s">
        <v>3303</v>
      </c>
      <c r="J1005" s="54" t="s">
        <v>3304</v>
      </c>
      <c r="K1005" s="54"/>
      <c r="L1005" s="54" t="s">
        <v>3305</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48"/>
      <c r="AM1005" s="60"/>
      <c r="AN1005" s="60"/>
      <c r="AO1005" s="57">
        <f t="shared" si="173"/>
        <v>0</v>
      </c>
      <c r="AP1005" s="57">
        <f t="shared" si="173"/>
        <v>0</v>
      </c>
      <c r="AQ1005" s="57">
        <f t="shared" si="173"/>
        <v>0</v>
      </c>
      <c r="AR1005" s="57">
        <f t="shared" si="172"/>
        <v>0</v>
      </c>
      <c r="AS1005" s="57"/>
      <c r="AT1005" s="57"/>
      <c r="AU1005" s="57"/>
      <c r="AV1005" s="57"/>
      <c r="AW1005" s="62"/>
      <c r="AX1005" s="110" t="s">
        <v>2995</v>
      </c>
      <c r="AY1005" s="63"/>
      <c r="AZ1005" s="64">
        <v>70</v>
      </c>
    </row>
    <row r="1006" spans="1:52" ht="54.75" customHeight="1" x14ac:dyDescent="0.25">
      <c r="A1006" s="51" t="str">
        <f t="shared" si="174"/>
        <v>DQ15NT2_D1+1</v>
      </c>
      <c r="B1006" s="51" t="str">
        <f t="shared" si="175"/>
        <v>DQ15NT2_D1+2</v>
      </c>
      <c r="C1006" s="51" t="str">
        <f t="shared" si="176"/>
        <v>DQ15NT2_D1+3</v>
      </c>
      <c r="D1006" s="51" t="str">
        <f t="shared" si="177"/>
        <v>DQ15NT2_D1+4</v>
      </c>
      <c r="F1006" s="110" t="s">
        <v>2995</v>
      </c>
      <c r="G1006" s="53"/>
      <c r="H1006" s="53" t="s">
        <v>3306</v>
      </c>
      <c r="I1006" s="54" t="s">
        <v>3307</v>
      </c>
      <c r="J1006" s="54" t="s">
        <v>3308</v>
      </c>
      <c r="K1006" s="54"/>
      <c r="L1006" s="54" t="s">
        <v>3294</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48">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10" t="s">
        <v>2995</v>
      </c>
      <c r="AY1006" s="63"/>
      <c r="AZ1006" s="64"/>
    </row>
    <row r="1007" spans="1:52" ht="63" x14ac:dyDescent="0.25">
      <c r="A1007" s="51" t="str">
        <f t="shared" si="174"/>
        <v>DQ15NT2_D2+1</v>
      </c>
      <c r="B1007" s="51" t="str">
        <f t="shared" si="175"/>
        <v>DQ15NT2_D2+2</v>
      </c>
      <c r="C1007" s="51" t="str">
        <f t="shared" si="176"/>
        <v>DQ15NT2_D2+3</v>
      </c>
      <c r="D1007" s="51" t="str">
        <f t="shared" si="177"/>
        <v>DQ15NT2_D2+4</v>
      </c>
      <c r="F1007" s="110" t="s">
        <v>2995</v>
      </c>
      <c r="G1007" s="53"/>
      <c r="H1007" s="53" t="s">
        <v>3309</v>
      </c>
      <c r="I1007" s="54" t="s">
        <v>3310</v>
      </c>
      <c r="J1007" s="54" t="s">
        <v>2775</v>
      </c>
      <c r="K1007" s="54"/>
      <c r="L1007" s="92" t="s">
        <v>3311</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48">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10" t="s">
        <v>2995</v>
      </c>
      <c r="AY1007" s="63"/>
      <c r="AZ1007" s="64">
        <v>300</v>
      </c>
    </row>
    <row r="1008" spans="1:52" ht="33" customHeight="1" x14ac:dyDescent="0.25">
      <c r="A1008" s="51" t="str">
        <f t="shared" si="174"/>
        <v>DQ15NT2_D3+1</v>
      </c>
      <c r="B1008" s="51" t="str">
        <f t="shared" si="175"/>
        <v>DQ15NT2_D3+2</v>
      </c>
      <c r="C1008" s="51" t="str">
        <f t="shared" si="176"/>
        <v>DQ15NT2_D3+3</v>
      </c>
      <c r="D1008" s="51" t="str">
        <f t="shared" si="177"/>
        <v>DQ15NT2_D3+4</v>
      </c>
      <c r="F1008" s="110" t="s">
        <v>2995</v>
      </c>
      <c r="G1008" s="53"/>
      <c r="H1008" s="53" t="s">
        <v>3312</v>
      </c>
      <c r="I1008" s="54" t="s">
        <v>3313</v>
      </c>
      <c r="J1008" s="54" t="s">
        <v>2775</v>
      </c>
      <c r="K1008" s="54"/>
      <c r="L1008" s="54" t="s">
        <v>3314</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48">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10" t="s">
        <v>2995</v>
      </c>
      <c r="AY1008" s="63"/>
      <c r="AZ1008" s="64">
        <v>240</v>
      </c>
    </row>
    <row r="1009" spans="1:52" ht="47.25" x14ac:dyDescent="0.25">
      <c r="A1009" s="51" t="str">
        <f t="shared" si="174"/>
        <v>DQ15NT2_D4+1</v>
      </c>
      <c r="B1009" s="51" t="str">
        <f t="shared" si="175"/>
        <v>DQ15NT2_D4+2</v>
      </c>
      <c r="C1009" s="51" t="str">
        <f t="shared" si="176"/>
        <v>DQ15NT2_D4+3</v>
      </c>
      <c r="D1009" s="51" t="str">
        <f t="shared" si="177"/>
        <v>DQ15NT2_D4+4</v>
      </c>
      <c r="F1009" s="110" t="s">
        <v>2995</v>
      </c>
      <c r="G1009" s="53"/>
      <c r="H1009" s="53" t="s">
        <v>3315</v>
      </c>
      <c r="I1009" s="54" t="s">
        <v>3316</v>
      </c>
      <c r="J1009" s="54" t="s">
        <v>3317</v>
      </c>
      <c r="K1009" s="54"/>
      <c r="L1009" s="54" t="s">
        <v>3318</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48">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10" t="s">
        <v>2995</v>
      </c>
      <c r="AY1009" s="63"/>
      <c r="AZ1009" s="64">
        <v>120</v>
      </c>
    </row>
    <row r="1010" spans="1:52" ht="63" x14ac:dyDescent="0.25">
      <c r="A1010" s="51" t="str">
        <f t="shared" si="174"/>
        <v>DQ16NT2+1</v>
      </c>
      <c r="B1010" s="51" t="str">
        <f t="shared" si="175"/>
        <v>DQ16NT2+2</v>
      </c>
      <c r="C1010" s="51" t="str">
        <f t="shared" si="176"/>
        <v>DQ16NT2+3</v>
      </c>
      <c r="D1010" s="51" t="str">
        <f t="shared" si="177"/>
        <v>DQ16NT2+4</v>
      </c>
      <c r="F1010" s="110" t="s">
        <v>2995</v>
      </c>
      <c r="G1010" s="53">
        <v>16</v>
      </c>
      <c r="H1010" s="53" t="s">
        <v>3319</v>
      </c>
      <c r="I1010" s="54" t="s">
        <v>3320</v>
      </c>
      <c r="J1010" s="54" t="s">
        <v>3321</v>
      </c>
      <c r="K1010" s="54"/>
      <c r="L1010" s="92" t="s">
        <v>3311</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48"/>
      <c r="AM1010" s="60"/>
      <c r="AN1010" s="60"/>
      <c r="AO1010" s="57">
        <f t="shared" si="173"/>
        <v>0</v>
      </c>
      <c r="AP1010" s="57">
        <f t="shared" si="173"/>
        <v>0</v>
      </c>
      <c r="AQ1010" s="57">
        <f t="shared" si="173"/>
        <v>0</v>
      </c>
      <c r="AR1010" s="57">
        <f t="shared" si="172"/>
        <v>0</v>
      </c>
      <c r="AS1010" s="57"/>
      <c r="AT1010" s="57"/>
      <c r="AU1010" s="57"/>
      <c r="AV1010" s="57"/>
      <c r="AW1010" s="62"/>
      <c r="AX1010" s="110" t="s">
        <v>2995</v>
      </c>
      <c r="AY1010" s="63"/>
      <c r="AZ1010" s="64">
        <v>70</v>
      </c>
    </row>
    <row r="1011" spans="1:52" ht="47.25" x14ac:dyDescent="0.25">
      <c r="A1011" s="51" t="str">
        <f t="shared" si="174"/>
        <v>DQ16NT2_D1+1</v>
      </c>
      <c r="B1011" s="51" t="str">
        <f t="shared" si="175"/>
        <v>DQ16NT2_D1+2</v>
      </c>
      <c r="C1011" s="51" t="str">
        <f t="shared" si="176"/>
        <v>DQ16NT2_D1+3</v>
      </c>
      <c r="D1011" s="51" t="str">
        <f t="shared" si="177"/>
        <v>DQ16NT2_D1+4</v>
      </c>
      <c r="F1011" s="110" t="s">
        <v>2995</v>
      </c>
      <c r="G1011" s="53"/>
      <c r="H1011" s="53" t="s">
        <v>3322</v>
      </c>
      <c r="I1011" s="54" t="s">
        <v>3323</v>
      </c>
      <c r="J1011" s="54" t="s">
        <v>2775</v>
      </c>
      <c r="K1011" s="54"/>
      <c r="L1011" s="54" t="s">
        <v>3324</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48">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10" t="s">
        <v>2995</v>
      </c>
      <c r="AY1011" s="63"/>
      <c r="AZ1011" s="64"/>
    </row>
    <row r="1012" spans="1:52" ht="47.25" x14ac:dyDescent="0.25">
      <c r="A1012" s="51" t="str">
        <f t="shared" si="174"/>
        <v>DQ16NT2_D2+1</v>
      </c>
      <c r="B1012" s="51" t="str">
        <f t="shared" si="175"/>
        <v>DQ16NT2_D2+2</v>
      </c>
      <c r="C1012" s="51" t="str">
        <f t="shared" si="176"/>
        <v>DQ16NT2_D2+3</v>
      </c>
      <c r="D1012" s="51" t="str">
        <f t="shared" si="177"/>
        <v>DQ16NT2_D2+4</v>
      </c>
      <c r="F1012" s="110" t="s">
        <v>2995</v>
      </c>
      <c r="G1012" s="53"/>
      <c r="H1012" s="53" t="s">
        <v>3325</v>
      </c>
      <c r="I1012" s="54" t="s">
        <v>3326</v>
      </c>
      <c r="J1012" s="54" t="s">
        <v>2775</v>
      </c>
      <c r="K1012" s="54"/>
      <c r="L1012" s="54" t="s">
        <v>3327</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48">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10" t="s">
        <v>2995</v>
      </c>
      <c r="AY1012" s="63"/>
      <c r="AZ1012" s="64">
        <v>120</v>
      </c>
    </row>
    <row r="1013" spans="1:52" ht="60" customHeight="1" x14ac:dyDescent="0.25">
      <c r="A1013" s="51" t="str">
        <f t="shared" si="174"/>
        <v>DQ16NT2_D3+1</v>
      </c>
      <c r="B1013" s="51" t="str">
        <f t="shared" si="175"/>
        <v>DQ16NT2_D3+2</v>
      </c>
      <c r="C1013" s="51" t="str">
        <f t="shared" si="176"/>
        <v>DQ16NT2_D3+3</v>
      </c>
      <c r="D1013" s="51" t="str">
        <f t="shared" si="177"/>
        <v>DQ16NT2_D3+4</v>
      </c>
      <c r="F1013" s="110" t="s">
        <v>2995</v>
      </c>
      <c r="G1013" s="53"/>
      <c r="H1013" s="53" t="s">
        <v>3328</v>
      </c>
      <c r="I1013" s="54" t="s">
        <v>3329</v>
      </c>
      <c r="J1013" s="54" t="s">
        <v>3330</v>
      </c>
      <c r="K1013" s="54"/>
      <c r="L1013" s="54" t="s">
        <v>3324</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48">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56" t="s">
        <v>2995</v>
      </c>
      <c r="AY1013" s="150"/>
      <c r="AZ1013" s="64">
        <v>90</v>
      </c>
    </row>
    <row r="1014" spans="1:52" ht="63" x14ac:dyDescent="0.25">
      <c r="A1014" s="51" t="str">
        <f t="shared" si="174"/>
        <v>DQ17NT+1</v>
      </c>
      <c r="B1014" s="51" t="str">
        <f t="shared" si="175"/>
        <v>DQ17NT+2</v>
      </c>
      <c r="C1014" s="51" t="str">
        <f t="shared" si="176"/>
        <v>DQ17NT+3</v>
      </c>
      <c r="D1014" s="51" t="str">
        <f t="shared" si="177"/>
        <v>DQ17NT+4</v>
      </c>
      <c r="F1014" s="110" t="s">
        <v>2995</v>
      </c>
      <c r="G1014" s="53">
        <v>17</v>
      </c>
      <c r="H1014" s="53" t="s">
        <v>3331</v>
      </c>
      <c r="I1014" s="54" t="s">
        <v>3332</v>
      </c>
      <c r="J1014" s="54" t="s">
        <v>3333</v>
      </c>
      <c r="K1014" s="54"/>
      <c r="L1014" s="92" t="s">
        <v>3334</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48"/>
      <c r="AM1014" s="60"/>
      <c r="AN1014" s="60"/>
      <c r="AO1014" s="57">
        <f t="shared" si="173"/>
        <v>0</v>
      </c>
      <c r="AP1014" s="57">
        <f t="shared" si="173"/>
        <v>0</v>
      </c>
      <c r="AQ1014" s="57">
        <f t="shared" si="173"/>
        <v>0</v>
      </c>
      <c r="AR1014" s="57">
        <f t="shared" si="172"/>
        <v>0</v>
      </c>
      <c r="AS1014" s="57"/>
      <c r="AT1014" s="57"/>
      <c r="AU1014" s="57"/>
      <c r="AV1014" s="57"/>
      <c r="AW1014" s="62"/>
      <c r="AX1014" s="110" t="s">
        <v>2995</v>
      </c>
      <c r="AY1014" s="63"/>
      <c r="AZ1014" s="64">
        <v>85</v>
      </c>
    </row>
    <row r="1015" spans="1:52" ht="31.5" x14ac:dyDescent="0.25">
      <c r="A1015" s="51" t="str">
        <f t="shared" si="174"/>
        <v>DQ17NT_D1+1</v>
      </c>
      <c r="B1015" s="51" t="str">
        <f t="shared" si="175"/>
        <v>DQ17NT_D1+2</v>
      </c>
      <c r="C1015" s="51" t="str">
        <f t="shared" si="176"/>
        <v>DQ17NT_D1+3</v>
      </c>
      <c r="D1015" s="51" t="str">
        <f t="shared" si="177"/>
        <v>DQ17NT_D1+4</v>
      </c>
      <c r="F1015" s="110" t="s">
        <v>2995</v>
      </c>
      <c r="G1015" s="53"/>
      <c r="H1015" s="53" t="s">
        <v>3335</v>
      </c>
      <c r="I1015" s="54" t="s">
        <v>3336</v>
      </c>
      <c r="J1015" s="54" t="s">
        <v>3333</v>
      </c>
      <c r="K1015" s="54"/>
      <c r="L1015" s="54" t="s">
        <v>3337</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48">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10" t="s">
        <v>2995</v>
      </c>
      <c r="AY1015" s="63"/>
      <c r="AZ1015" s="64"/>
    </row>
    <row r="1016" spans="1:52" ht="31.5" x14ac:dyDescent="0.25">
      <c r="A1016" s="51" t="str">
        <f t="shared" si="174"/>
        <v>DQ17NT_D2+1</v>
      </c>
      <c r="B1016" s="51" t="str">
        <f t="shared" si="175"/>
        <v>DQ17NT_D2+2</v>
      </c>
      <c r="C1016" s="51" t="str">
        <f t="shared" si="176"/>
        <v>DQ17NT_D2+3</v>
      </c>
      <c r="D1016" s="51" t="str">
        <f t="shared" si="177"/>
        <v>DQ17NT_D2+4</v>
      </c>
      <c r="F1016" s="110" t="s">
        <v>2995</v>
      </c>
      <c r="G1016" s="53"/>
      <c r="H1016" s="53" t="s">
        <v>3338</v>
      </c>
      <c r="I1016" s="54" t="s">
        <v>3339</v>
      </c>
      <c r="J1016" s="54" t="s">
        <v>3340</v>
      </c>
      <c r="K1016" s="54"/>
      <c r="L1016" s="54" t="s">
        <v>3341</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48">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10" t="s">
        <v>2995</v>
      </c>
      <c r="AY1016" s="63"/>
      <c r="AZ1016" s="64">
        <v>80</v>
      </c>
    </row>
    <row r="1017" spans="1:52" x14ac:dyDescent="0.25">
      <c r="A1017" s="51" t="str">
        <f t="shared" si="174"/>
        <v>DQ18NT1+1</v>
      </c>
      <c r="B1017" s="51" t="str">
        <f t="shared" si="175"/>
        <v>DQ18NT1+2</v>
      </c>
      <c r="C1017" s="51" t="str">
        <f t="shared" si="176"/>
        <v>DQ18NT1+3</v>
      </c>
      <c r="D1017" s="51" t="str">
        <f t="shared" si="177"/>
        <v>DQ18NT1+4</v>
      </c>
      <c r="F1017" s="110" t="s">
        <v>2995</v>
      </c>
      <c r="G1017" s="53">
        <v>18</v>
      </c>
      <c r="H1017" s="53" t="s">
        <v>3342</v>
      </c>
      <c r="I1017" s="54" t="s">
        <v>3343</v>
      </c>
      <c r="J1017" s="54" t="s">
        <v>3344</v>
      </c>
      <c r="K1017" s="54"/>
      <c r="L1017" s="54" t="s">
        <v>3345</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48"/>
      <c r="AM1017" s="60"/>
      <c r="AN1017" s="60"/>
      <c r="AO1017" s="57">
        <f t="shared" si="173"/>
        <v>0</v>
      </c>
      <c r="AP1017" s="57">
        <f t="shared" si="173"/>
        <v>0</v>
      </c>
      <c r="AQ1017" s="57">
        <f t="shared" si="173"/>
        <v>0</v>
      </c>
      <c r="AR1017" s="57">
        <f t="shared" si="172"/>
        <v>0</v>
      </c>
      <c r="AS1017" s="57"/>
      <c r="AT1017" s="57"/>
      <c r="AU1017" s="57"/>
      <c r="AV1017" s="57"/>
      <c r="AW1017" s="62"/>
      <c r="AX1017" s="110" t="s">
        <v>2995</v>
      </c>
      <c r="AY1017" s="63"/>
      <c r="AZ1017" s="64">
        <v>80</v>
      </c>
    </row>
    <row r="1018" spans="1:52" ht="54.75" customHeight="1" x14ac:dyDescent="0.25">
      <c r="A1018" s="51" t="str">
        <f t="shared" si="174"/>
        <v>DQ18NT1_D1+1</v>
      </c>
      <c r="B1018" s="51" t="str">
        <f t="shared" si="175"/>
        <v>DQ18NT1_D1+2</v>
      </c>
      <c r="C1018" s="51" t="str">
        <f t="shared" si="176"/>
        <v>DQ18NT1_D1+3</v>
      </c>
      <c r="D1018" s="51" t="str">
        <f t="shared" si="177"/>
        <v>DQ18NT1_D1+4</v>
      </c>
      <c r="F1018" s="110" t="s">
        <v>2995</v>
      </c>
      <c r="G1018" s="53"/>
      <c r="H1018" s="53" t="s">
        <v>3346</v>
      </c>
      <c r="I1018" s="54" t="s">
        <v>3347</v>
      </c>
      <c r="J1018" s="54" t="s">
        <v>3348</v>
      </c>
      <c r="K1018" s="54"/>
      <c r="L1018" s="92" t="s">
        <v>3334</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48">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10" t="s">
        <v>2995</v>
      </c>
      <c r="AY1018" s="63"/>
      <c r="AZ1018" s="64">
        <v>70</v>
      </c>
    </row>
    <row r="1019" spans="1:52" ht="54.75" customHeight="1" x14ac:dyDescent="0.25">
      <c r="A1019" s="51" t="str">
        <f t="shared" si="174"/>
        <v>DQ18NT1_D2+1</v>
      </c>
      <c r="B1019" s="51" t="str">
        <f t="shared" si="175"/>
        <v>DQ18NT1_D2+2</v>
      </c>
      <c r="C1019" s="51" t="str">
        <f t="shared" si="176"/>
        <v>DQ18NT1_D2+3</v>
      </c>
      <c r="D1019" s="51" t="str">
        <f t="shared" si="177"/>
        <v>DQ18NT1_D2+4</v>
      </c>
      <c r="F1019" s="110" t="s">
        <v>2995</v>
      </c>
      <c r="G1019" s="53"/>
      <c r="H1019" s="53" t="s">
        <v>3349</v>
      </c>
      <c r="I1019" s="54" t="s">
        <v>3350</v>
      </c>
      <c r="J1019" s="54" t="s">
        <v>3351</v>
      </c>
      <c r="K1019" s="54"/>
      <c r="L1019" s="54" t="s">
        <v>3352</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48">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10" t="s">
        <v>2995</v>
      </c>
      <c r="AY1019" s="63"/>
      <c r="AZ1019" s="64">
        <v>70</v>
      </c>
    </row>
    <row r="1020" spans="1:52" ht="47.25" x14ac:dyDescent="0.25">
      <c r="A1020" s="51" t="str">
        <f t="shared" si="174"/>
        <v>DQ18NT1_D3+1</v>
      </c>
      <c r="B1020" s="51" t="str">
        <f t="shared" si="175"/>
        <v>DQ18NT1_D3+2</v>
      </c>
      <c r="C1020" s="51" t="str">
        <f t="shared" si="176"/>
        <v>DQ18NT1_D3+3</v>
      </c>
      <c r="D1020" s="51" t="str">
        <f t="shared" si="177"/>
        <v>DQ18NT1_D3+4</v>
      </c>
      <c r="F1020" s="110" t="s">
        <v>2995</v>
      </c>
      <c r="G1020" s="53"/>
      <c r="H1020" s="53" t="s">
        <v>3353</v>
      </c>
      <c r="I1020" s="54" t="s">
        <v>3354</v>
      </c>
      <c r="J1020" s="54" t="s">
        <v>3351</v>
      </c>
      <c r="K1020" s="54"/>
      <c r="L1020" s="54" t="s">
        <v>3355</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48">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10" t="s">
        <v>2995</v>
      </c>
      <c r="AY1020" s="63"/>
      <c r="AZ1020" s="64">
        <v>60</v>
      </c>
    </row>
    <row r="1021" spans="1:52" ht="63" x14ac:dyDescent="0.25">
      <c r="A1021" s="51" t="str">
        <f t="shared" si="174"/>
        <v>DQ18NT1_D4+1</v>
      </c>
      <c r="B1021" s="51" t="str">
        <f t="shared" si="175"/>
        <v>DQ18NT1_D4+2</v>
      </c>
      <c r="C1021" s="51" t="str">
        <f t="shared" si="176"/>
        <v>DQ18NT1_D4+3</v>
      </c>
      <c r="D1021" s="51" t="str">
        <f t="shared" si="177"/>
        <v>DQ18NT1_D4+4</v>
      </c>
      <c r="F1021" s="110" t="s">
        <v>2995</v>
      </c>
      <c r="G1021" s="53"/>
      <c r="H1021" s="53" t="s">
        <v>3356</v>
      </c>
      <c r="I1021" s="54" t="s">
        <v>3357</v>
      </c>
      <c r="J1021" s="54" t="s">
        <v>3066</v>
      </c>
      <c r="K1021" s="54"/>
      <c r="L1021" s="54" t="s">
        <v>3358</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48">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10" t="s">
        <v>2995</v>
      </c>
      <c r="AY1021" s="63"/>
      <c r="AZ1021" s="64">
        <v>180</v>
      </c>
    </row>
    <row r="1022" spans="1:52" ht="54.75" customHeight="1" x14ac:dyDescent="0.25">
      <c r="A1022" s="51" t="str">
        <f t="shared" si="174"/>
        <v>DQ19NT+1</v>
      </c>
      <c r="B1022" s="51" t="str">
        <f t="shared" si="175"/>
        <v>DQ19NT+2</v>
      </c>
      <c r="C1022" s="51" t="str">
        <f t="shared" si="176"/>
        <v>DQ19NT+3</v>
      </c>
      <c r="D1022" s="51" t="str">
        <f t="shared" si="177"/>
        <v>DQ19NT+4</v>
      </c>
      <c r="F1022" s="110" t="s">
        <v>2995</v>
      </c>
      <c r="G1022" s="53">
        <v>19</v>
      </c>
      <c r="H1022" s="53" t="s">
        <v>3359</v>
      </c>
      <c r="I1022" s="54" t="s">
        <v>3360</v>
      </c>
      <c r="J1022" s="54" t="s">
        <v>3361</v>
      </c>
      <c r="K1022" s="54"/>
      <c r="L1022" s="54" t="s">
        <v>3352</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48"/>
      <c r="AM1022" s="60"/>
      <c r="AN1022" s="60"/>
      <c r="AO1022" s="57">
        <f t="shared" si="173"/>
        <v>0</v>
      </c>
      <c r="AP1022" s="57">
        <f t="shared" si="173"/>
        <v>0</v>
      </c>
      <c r="AQ1022" s="57">
        <f t="shared" si="173"/>
        <v>0</v>
      </c>
      <c r="AR1022" s="57">
        <f t="shared" si="172"/>
        <v>0</v>
      </c>
      <c r="AS1022" s="57"/>
      <c r="AT1022" s="57"/>
      <c r="AU1022" s="57"/>
      <c r="AV1022" s="57"/>
      <c r="AW1022" s="62"/>
      <c r="AX1022" s="110" t="s">
        <v>2995</v>
      </c>
      <c r="AY1022" s="63"/>
      <c r="AZ1022" s="64">
        <v>180</v>
      </c>
    </row>
    <row r="1023" spans="1:52" ht="54.75" customHeight="1" x14ac:dyDescent="0.25">
      <c r="A1023" s="51" t="str">
        <f t="shared" si="174"/>
        <v>DQ19NT_D1+1</v>
      </c>
      <c r="B1023" s="51" t="str">
        <f t="shared" si="175"/>
        <v>DQ19NT_D1+2</v>
      </c>
      <c r="C1023" s="51" t="str">
        <f t="shared" si="176"/>
        <v>DQ19NT_D1+3</v>
      </c>
      <c r="D1023" s="51" t="str">
        <f t="shared" si="177"/>
        <v>DQ19NT_D1+4</v>
      </c>
      <c r="F1023" s="110" t="s">
        <v>2995</v>
      </c>
      <c r="G1023" s="53"/>
      <c r="H1023" s="53" t="s">
        <v>3362</v>
      </c>
      <c r="I1023" s="54" t="s">
        <v>3363</v>
      </c>
      <c r="J1023" s="54" t="s">
        <v>2775</v>
      </c>
      <c r="K1023" s="54"/>
      <c r="L1023" s="54" t="s">
        <v>3364</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48">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10" t="s">
        <v>2995</v>
      </c>
      <c r="AY1023" s="63"/>
      <c r="AZ1023" s="64">
        <v>120</v>
      </c>
    </row>
    <row r="1024" spans="1:52" ht="54.75" customHeight="1" x14ac:dyDescent="0.25">
      <c r="A1024" s="51" t="str">
        <f t="shared" si="174"/>
        <v>DQ19NT_D2+1</v>
      </c>
      <c r="B1024" s="51" t="str">
        <f t="shared" si="175"/>
        <v>DQ19NT_D2+2</v>
      </c>
      <c r="C1024" s="51" t="str">
        <f t="shared" si="176"/>
        <v>DQ19NT_D2+3</v>
      </c>
      <c r="D1024" s="51" t="str">
        <f t="shared" si="177"/>
        <v>DQ19NT_D2+4</v>
      </c>
      <c r="F1024" s="110" t="s">
        <v>2995</v>
      </c>
      <c r="G1024" s="53"/>
      <c r="H1024" s="53" t="s">
        <v>3365</v>
      </c>
      <c r="I1024" s="54" t="s">
        <v>3366</v>
      </c>
      <c r="J1024" s="54" t="s">
        <v>2775</v>
      </c>
      <c r="K1024" s="54"/>
      <c r="L1024" s="54" t="s">
        <v>3367</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48">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10" t="s">
        <v>2995</v>
      </c>
      <c r="AY1024" s="63"/>
      <c r="AZ1024" s="64"/>
    </row>
    <row r="1025" spans="1:52" ht="54.75" customHeight="1" x14ac:dyDescent="0.25">
      <c r="A1025" s="51" t="str">
        <f t="shared" si="174"/>
        <v>DQ19NT_D3+1</v>
      </c>
      <c r="B1025" s="51" t="str">
        <f t="shared" si="175"/>
        <v>DQ19NT_D3+2</v>
      </c>
      <c r="C1025" s="51" t="str">
        <f t="shared" si="176"/>
        <v>DQ19NT_D3+3</v>
      </c>
      <c r="D1025" s="51" t="str">
        <f t="shared" si="177"/>
        <v>DQ19NT_D3+4</v>
      </c>
      <c r="F1025" s="110" t="s">
        <v>2995</v>
      </c>
      <c r="G1025" s="53"/>
      <c r="H1025" s="53" t="s">
        <v>3368</v>
      </c>
      <c r="I1025" s="54" t="s">
        <v>3369</v>
      </c>
      <c r="J1025" s="54" t="s">
        <v>3370</v>
      </c>
      <c r="K1025" s="54"/>
      <c r="L1025" s="54" t="s">
        <v>3371</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48">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10" t="s">
        <v>2995</v>
      </c>
      <c r="AY1025" s="63"/>
      <c r="AZ1025" s="64">
        <v>120</v>
      </c>
    </row>
    <row r="1026" spans="1:52" ht="54.75" customHeight="1" x14ac:dyDescent="0.25">
      <c r="A1026" s="51" t="str">
        <f t="shared" si="174"/>
        <v>DQ20NT+1</v>
      </c>
      <c r="B1026" s="51" t="str">
        <f t="shared" si="175"/>
        <v>DQ20NT+2</v>
      </c>
      <c r="C1026" s="51" t="str">
        <f t="shared" si="176"/>
        <v>DQ20NT+3</v>
      </c>
      <c r="D1026" s="51" t="str">
        <f t="shared" si="177"/>
        <v>DQ20NT+4</v>
      </c>
      <c r="F1026" s="110" t="s">
        <v>2995</v>
      </c>
      <c r="G1026" s="53">
        <v>20</v>
      </c>
      <c r="H1026" s="53" t="s">
        <v>3372</v>
      </c>
      <c r="I1026" s="54" t="s">
        <v>3373</v>
      </c>
      <c r="J1026" s="54" t="s">
        <v>3374</v>
      </c>
      <c r="K1026" s="54"/>
      <c r="L1026" s="54" t="s">
        <v>3375</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48"/>
      <c r="AM1026" s="60"/>
      <c r="AN1026" s="60"/>
      <c r="AO1026" s="57">
        <f t="shared" si="173"/>
        <v>0</v>
      </c>
      <c r="AP1026" s="57">
        <f t="shared" si="173"/>
        <v>0</v>
      </c>
      <c r="AQ1026" s="57">
        <f t="shared" si="173"/>
        <v>0</v>
      </c>
      <c r="AR1026" s="57">
        <f t="shared" si="172"/>
        <v>0</v>
      </c>
      <c r="AS1026" s="57"/>
      <c r="AT1026" s="57"/>
      <c r="AU1026" s="57"/>
      <c r="AV1026" s="57"/>
      <c r="AW1026" s="62"/>
      <c r="AX1026" s="110" t="s">
        <v>2995</v>
      </c>
      <c r="AY1026" s="63"/>
      <c r="AZ1026" s="64">
        <v>120</v>
      </c>
    </row>
    <row r="1027" spans="1:52" ht="63" x14ac:dyDescent="0.25">
      <c r="A1027" s="51" t="str">
        <f t="shared" si="174"/>
        <v>DQ20NT_D1+1</v>
      </c>
      <c r="B1027" s="51" t="str">
        <f t="shared" si="175"/>
        <v>DQ20NT_D1+2</v>
      </c>
      <c r="C1027" s="51" t="str">
        <f t="shared" si="176"/>
        <v>DQ20NT_D1+3</v>
      </c>
      <c r="D1027" s="51" t="str">
        <f t="shared" si="177"/>
        <v>DQ20NT_D1+4</v>
      </c>
      <c r="F1027" s="110" t="s">
        <v>2995</v>
      </c>
      <c r="G1027" s="53"/>
      <c r="H1027" s="53" t="s">
        <v>3376</v>
      </c>
      <c r="I1027" s="54" t="s">
        <v>3377</v>
      </c>
      <c r="J1027" s="54" t="s">
        <v>3378</v>
      </c>
      <c r="K1027" s="54"/>
      <c r="L1027" s="54" t="s">
        <v>3379</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48">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10" t="s">
        <v>2995</v>
      </c>
      <c r="AY1027" s="63"/>
      <c r="AZ1027" s="64">
        <v>80</v>
      </c>
    </row>
    <row r="1028" spans="1:52" ht="47.25" x14ac:dyDescent="0.25">
      <c r="A1028" s="51" t="str">
        <f t="shared" si="174"/>
        <v>DQ20NT_D2+1</v>
      </c>
      <c r="B1028" s="51" t="str">
        <f t="shared" si="175"/>
        <v>DQ20NT_D2+2</v>
      </c>
      <c r="C1028" s="51" t="str">
        <f t="shared" si="176"/>
        <v>DQ20NT_D2+3</v>
      </c>
      <c r="D1028" s="51" t="str">
        <f t="shared" si="177"/>
        <v>DQ20NT_D2+4</v>
      </c>
      <c r="F1028" s="110" t="s">
        <v>2995</v>
      </c>
      <c r="G1028" s="53"/>
      <c r="H1028" s="53" t="s">
        <v>3380</v>
      </c>
      <c r="I1028" s="54" t="s">
        <v>3381</v>
      </c>
      <c r="J1028" s="54" t="s">
        <v>3382</v>
      </c>
      <c r="K1028" s="54"/>
      <c r="L1028" s="54" t="s">
        <v>3364</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48">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10" t="s">
        <v>2995</v>
      </c>
      <c r="AY1028" s="63"/>
      <c r="AZ1028" s="64">
        <v>80</v>
      </c>
    </row>
    <row r="1029" spans="1:52" ht="84.75" customHeight="1" x14ac:dyDescent="0.25">
      <c r="A1029" s="51" t="str">
        <f t="shared" si="174"/>
        <v>DQ20NT_D3+1</v>
      </c>
      <c r="B1029" s="51" t="str">
        <f t="shared" si="175"/>
        <v>DQ20NT_D3+2</v>
      </c>
      <c r="C1029" s="51" t="str">
        <f t="shared" si="176"/>
        <v>DQ20NT_D3+3</v>
      </c>
      <c r="D1029" s="51" t="str">
        <f t="shared" si="177"/>
        <v>DQ20NT_D3+4</v>
      </c>
      <c r="F1029" s="110" t="s">
        <v>2995</v>
      </c>
      <c r="G1029" s="53"/>
      <c r="H1029" s="53" t="s">
        <v>3383</v>
      </c>
      <c r="I1029" s="54" t="s">
        <v>3384</v>
      </c>
      <c r="J1029" s="54" t="s">
        <v>2775</v>
      </c>
      <c r="K1029" s="54"/>
      <c r="L1029" s="54" t="s">
        <v>3385</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48">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56" t="s">
        <v>2995</v>
      </c>
      <c r="AY1029" s="150"/>
      <c r="AZ1029" s="64">
        <v>70</v>
      </c>
    </row>
    <row r="1030" spans="1:52" ht="63" x14ac:dyDescent="0.25">
      <c r="A1030" s="51" t="str">
        <f t="shared" si="174"/>
        <v>DQ20NT_D4+1</v>
      </c>
      <c r="B1030" s="51" t="str">
        <f t="shared" si="175"/>
        <v>DQ20NT_D4+2</v>
      </c>
      <c r="C1030" s="51" t="str">
        <f t="shared" si="176"/>
        <v>DQ20NT_D4+3</v>
      </c>
      <c r="D1030" s="51" t="str">
        <f t="shared" si="177"/>
        <v>DQ20NT_D4+4</v>
      </c>
      <c r="F1030" s="110" t="s">
        <v>2995</v>
      </c>
      <c r="G1030" s="53"/>
      <c r="H1030" s="53" t="s">
        <v>3386</v>
      </c>
      <c r="I1030" s="54" t="s">
        <v>3387</v>
      </c>
      <c r="J1030" s="54" t="s">
        <v>3388</v>
      </c>
      <c r="K1030" s="54"/>
      <c r="L1030" s="92" t="s">
        <v>3389</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48">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10" t="s">
        <v>2995</v>
      </c>
      <c r="AY1030" s="63"/>
      <c r="AZ1030" s="64">
        <v>70</v>
      </c>
    </row>
    <row r="1031" spans="1:52" ht="31.5" x14ac:dyDescent="0.25">
      <c r="A1031" s="51" t="str">
        <f t="shared" si="174"/>
        <v>DQ20NT_D5+1</v>
      </c>
      <c r="B1031" s="51" t="str">
        <f t="shared" si="175"/>
        <v>DQ20NT_D5+2</v>
      </c>
      <c r="C1031" s="51" t="str">
        <f t="shared" si="176"/>
        <v>DQ20NT_D5+3</v>
      </c>
      <c r="D1031" s="51" t="str">
        <f t="shared" si="177"/>
        <v>DQ20NT_D5+4</v>
      </c>
      <c r="F1031" s="110" t="s">
        <v>2995</v>
      </c>
      <c r="G1031" s="53"/>
      <c r="H1031" s="53" t="s">
        <v>3390</v>
      </c>
      <c r="I1031" s="54" t="s">
        <v>3391</v>
      </c>
      <c r="J1031" s="54" t="s">
        <v>3392</v>
      </c>
      <c r="K1031" s="54"/>
      <c r="L1031" s="54" t="s">
        <v>3393</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48">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10" t="s">
        <v>2995</v>
      </c>
      <c r="AY1031" s="63"/>
      <c r="AZ1031" s="64">
        <v>90</v>
      </c>
    </row>
    <row r="1032" spans="1:52" ht="63" x14ac:dyDescent="0.25">
      <c r="A1032" s="51" t="str">
        <f t="shared" si="174"/>
        <v>DQ21NT+1</v>
      </c>
      <c r="B1032" s="51" t="str">
        <f t="shared" si="175"/>
        <v>DQ21NT+2</v>
      </c>
      <c r="C1032" s="51" t="str">
        <f t="shared" si="176"/>
        <v>DQ21NT+3</v>
      </c>
      <c r="D1032" s="51" t="str">
        <f t="shared" si="177"/>
        <v>DQ21NT+4</v>
      </c>
      <c r="F1032" s="110" t="s">
        <v>2995</v>
      </c>
      <c r="G1032" s="53">
        <v>21</v>
      </c>
      <c r="H1032" s="53" t="s">
        <v>3394</v>
      </c>
      <c r="I1032" s="54" t="s">
        <v>3395</v>
      </c>
      <c r="J1032" s="54" t="s">
        <v>3396</v>
      </c>
      <c r="K1032" s="54"/>
      <c r="L1032" s="92" t="s">
        <v>3397</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48">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10" t="s">
        <v>2995</v>
      </c>
      <c r="AY1032" s="63"/>
      <c r="AZ1032" s="64">
        <v>70</v>
      </c>
    </row>
    <row r="1033" spans="1:52" ht="47.25" x14ac:dyDescent="0.25">
      <c r="A1033" s="51" t="str">
        <f t="shared" si="174"/>
        <v>DQ22NT+1</v>
      </c>
      <c r="B1033" s="51" t="str">
        <f t="shared" si="175"/>
        <v>DQ22NT+2</v>
      </c>
      <c r="C1033" s="51" t="str">
        <f t="shared" si="176"/>
        <v>DQ22NT+3</v>
      </c>
      <c r="D1033" s="51" t="str">
        <f t="shared" si="177"/>
        <v>DQ22NT+4</v>
      </c>
      <c r="F1033" s="110" t="s">
        <v>2995</v>
      </c>
      <c r="G1033" s="53">
        <v>22</v>
      </c>
      <c r="H1033" s="53" t="s">
        <v>3398</v>
      </c>
      <c r="I1033" s="54" t="s">
        <v>3399</v>
      </c>
      <c r="J1033" s="54" t="s">
        <v>3396</v>
      </c>
      <c r="K1033" s="54"/>
      <c r="L1033" s="54" t="s">
        <v>3400</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48">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10" t="s">
        <v>2995</v>
      </c>
      <c r="AY1033" s="63"/>
      <c r="AZ1033" s="64">
        <v>70</v>
      </c>
    </row>
    <row r="1034" spans="1:52" ht="63" x14ac:dyDescent="0.25">
      <c r="A1034" s="51" t="str">
        <f t="shared" si="174"/>
        <v>DQ23NT+1</v>
      </c>
      <c r="B1034" s="51" t="str">
        <f t="shared" si="175"/>
        <v>DQ23NT+2</v>
      </c>
      <c r="C1034" s="51" t="str">
        <f t="shared" si="176"/>
        <v>DQ23NT+3</v>
      </c>
      <c r="D1034" s="51" t="str">
        <f t="shared" si="177"/>
        <v>DQ23NT+4</v>
      </c>
      <c r="F1034" s="110" t="s">
        <v>2995</v>
      </c>
      <c r="G1034" s="53">
        <v>23</v>
      </c>
      <c r="H1034" s="53" t="s">
        <v>3401</v>
      </c>
      <c r="I1034" s="54" t="s">
        <v>3402</v>
      </c>
      <c r="J1034" s="54" t="s">
        <v>3403</v>
      </c>
      <c r="K1034" s="54"/>
      <c r="L1034" s="92" t="s">
        <v>3404</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48">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10" t="s">
        <v>2995</v>
      </c>
      <c r="AY1034" s="63"/>
      <c r="AZ1034" s="64">
        <v>120</v>
      </c>
    </row>
    <row r="1035" spans="1:52" ht="31.5" x14ac:dyDescent="0.25">
      <c r="A1035" s="51" t="str">
        <f t="shared" si="174"/>
        <v>DQ24NT2+1</v>
      </c>
      <c r="B1035" s="51" t="str">
        <f t="shared" si="175"/>
        <v>DQ24NT2+2</v>
      </c>
      <c r="C1035" s="51" t="str">
        <f t="shared" si="176"/>
        <v>DQ24NT2+3</v>
      </c>
      <c r="D1035" s="51" t="str">
        <f t="shared" si="177"/>
        <v>DQ24NT2+4</v>
      </c>
      <c r="F1035" s="110" t="s">
        <v>2995</v>
      </c>
      <c r="G1035" s="53">
        <v>24</v>
      </c>
      <c r="H1035" s="53" t="s">
        <v>3405</v>
      </c>
      <c r="I1035" s="54" t="s">
        <v>3406</v>
      </c>
      <c r="J1035" s="54" t="s">
        <v>3407</v>
      </c>
      <c r="K1035" s="54"/>
      <c r="L1035" s="54" t="s">
        <v>3408</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48"/>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10" t="s">
        <v>2995</v>
      </c>
      <c r="AY1035" s="63"/>
      <c r="AZ1035" s="64">
        <v>100</v>
      </c>
    </row>
    <row r="1036" spans="1:52" ht="54.75" customHeight="1" x14ac:dyDescent="0.25">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10" t="s">
        <v>2995</v>
      </c>
      <c r="G1036" s="53"/>
      <c r="H1036" s="53" t="s">
        <v>3409</v>
      </c>
      <c r="I1036" s="54" t="s">
        <v>3410</v>
      </c>
      <c r="J1036" s="54" t="s">
        <v>2775</v>
      </c>
      <c r="K1036" s="54"/>
      <c r="L1036" s="54" t="s">
        <v>2992</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48">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10" t="s">
        <v>2995</v>
      </c>
      <c r="AY1036" s="63"/>
      <c r="AZ1036" s="64">
        <v>180</v>
      </c>
    </row>
    <row r="1037" spans="1:52" ht="54.75" customHeight="1" x14ac:dyDescent="0.25">
      <c r="A1037" s="51" t="str">
        <f t="shared" si="185"/>
        <v>DQ24NT2_D2+1</v>
      </c>
      <c r="B1037" s="51" t="str">
        <f t="shared" si="186"/>
        <v>DQ24NT2_D2+2</v>
      </c>
      <c r="C1037" s="51" t="str">
        <f t="shared" si="187"/>
        <v>DQ24NT2_D2+3</v>
      </c>
      <c r="D1037" s="51" t="str">
        <f t="shared" si="188"/>
        <v>DQ24NT2_D2+4</v>
      </c>
      <c r="F1037" s="110" t="s">
        <v>2995</v>
      </c>
      <c r="G1037" s="53"/>
      <c r="H1037" s="53" t="s">
        <v>3411</v>
      </c>
      <c r="I1037" s="54" t="s">
        <v>3412</v>
      </c>
      <c r="J1037" s="54" t="s">
        <v>2775</v>
      </c>
      <c r="K1037" s="54"/>
      <c r="L1037" s="54" t="s">
        <v>3413</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48">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10" t="s">
        <v>2995</v>
      </c>
      <c r="AY1037" s="63"/>
      <c r="AZ1037" s="64"/>
    </row>
    <row r="1038" spans="1:52" ht="54.75" customHeight="1" x14ac:dyDescent="0.25">
      <c r="A1038" s="51" t="str">
        <f t="shared" si="185"/>
        <v>DQ25NT+1</v>
      </c>
      <c r="B1038" s="51" t="str">
        <f t="shared" si="186"/>
        <v>DQ25NT+2</v>
      </c>
      <c r="C1038" s="51" t="str">
        <f t="shared" si="187"/>
        <v>DQ25NT+3</v>
      </c>
      <c r="D1038" s="51" t="str">
        <f t="shared" si="188"/>
        <v>DQ25NT+4</v>
      </c>
      <c r="F1038" s="110" t="s">
        <v>2995</v>
      </c>
      <c r="G1038" s="53">
        <v>25</v>
      </c>
      <c r="H1038" s="53" t="s">
        <v>3414</v>
      </c>
      <c r="I1038" s="54" t="s">
        <v>3415</v>
      </c>
      <c r="J1038" s="54" t="s">
        <v>2775</v>
      </c>
      <c r="K1038" s="54"/>
      <c r="L1038" s="54" t="s">
        <v>3416</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48">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10" t="s">
        <v>2995</v>
      </c>
      <c r="AY1038" s="63"/>
      <c r="AZ1038" s="64">
        <v>80</v>
      </c>
    </row>
    <row r="1039" spans="1:52" ht="31.5" x14ac:dyDescent="0.25">
      <c r="A1039" s="51" t="str">
        <f t="shared" si="185"/>
        <v>DQ26NT+1</v>
      </c>
      <c r="B1039" s="51" t="str">
        <f t="shared" si="186"/>
        <v>DQ26NT+2</v>
      </c>
      <c r="C1039" s="51" t="str">
        <f t="shared" si="187"/>
        <v>DQ26NT+3</v>
      </c>
      <c r="D1039" s="51" t="str">
        <f t="shared" si="188"/>
        <v>DQ26NT+4</v>
      </c>
      <c r="F1039" s="110" t="s">
        <v>2995</v>
      </c>
      <c r="G1039" s="53">
        <v>26</v>
      </c>
      <c r="H1039" s="53" t="s">
        <v>3417</v>
      </c>
      <c r="I1039" s="54" t="s">
        <v>3418</v>
      </c>
      <c r="J1039" s="54" t="s">
        <v>3419</v>
      </c>
      <c r="K1039" s="54"/>
      <c r="L1039" s="54" t="s">
        <v>3420</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48">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10" t="s">
        <v>2995</v>
      </c>
      <c r="AY1039" s="63"/>
      <c r="AZ1039" s="64">
        <v>80</v>
      </c>
    </row>
    <row r="1040" spans="1:52" ht="31.5" x14ac:dyDescent="0.25">
      <c r="A1040" s="51" t="str">
        <f t="shared" si="185"/>
        <v>DQ27NT+1</v>
      </c>
      <c r="B1040" s="51" t="str">
        <f t="shared" si="186"/>
        <v>DQ27NT+2</v>
      </c>
      <c r="C1040" s="51" t="str">
        <f t="shared" si="187"/>
        <v>DQ27NT+3</v>
      </c>
      <c r="D1040" s="51" t="str">
        <f t="shared" si="188"/>
        <v>DQ27NT+4</v>
      </c>
      <c r="F1040" s="110" t="s">
        <v>2995</v>
      </c>
      <c r="G1040" s="53">
        <v>27</v>
      </c>
      <c r="H1040" s="53" t="s">
        <v>3421</v>
      </c>
      <c r="I1040" s="54" t="s">
        <v>3422</v>
      </c>
      <c r="J1040" s="54" t="s">
        <v>2775</v>
      </c>
      <c r="K1040" s="54"/>
      <c r="L1040" s="54" t="s">
        <v>3423</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48">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10" t="s">
        <v>2995</v>
      </c>
      <c r="AY1040" s="63"/>
      <c r="AZ1040" s="64"/>
    </row>
    <row r="1041" spans="1:52" ht="54.75" customHeight="1" x14ac:dyDescent="0.25">
      <c r="A1041" s="51" t="str">
        <f t="shared" si="185"/>
        <v>DQ28NT+1</v>
      </c>
      <c r="B1041" s="51" t="str">
        <f t="shared" si="186"/>
        <v>DQ28NT+2</v>
      </c>
      <c r="C1041" s="51" t="str">
        <f t="shared" si="187"/>
        <v>DQ28NT+3</v>
      </c>
      <c r="D1041" s="51" t="str">
        <f t="shared" si="188"/>
        <v>DQ28NT+4</v>
      </c>
      <c r="F1041" s="110" t="s">
        <v>2995</v>
      </c>
      <c r="G1041" s="53">
        <v>28</v>
      </c>
      <c r="H1041" s="53" t="s">
        <v>3424</v>
      </c>
      <c r="I1041" s="54" t="s">
        <v>3425</v>
      </c>
      <c r="J1041" s="54" t="s">
        <v>2775</v>
      </c>
      <c r="K1041" s="54"/>
      <c r="L1041" s="92" t="s">
        <v>3426</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48">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10" t="s">
        <v>2995</v>
      </c>
      <c r="AY1041" s="63"/>
      <c r="AZ1041" s="64">
        <v>50</v>
      </c>
    </row>
    <row r="1042" spans="1:52" ht="31.5" x14ac:dyDescent="0.25">
      <c r="A1042" s="51" t="str">
        <f t="shared" si="185"/>
        <v>DQ29NT+1</v>
      </c>
      <c r="B1042" s="51" t="str">
        <f t="shared" si="186"/>
        <v>DQ29NT+2</v>
      </c>
      <c r="C1042" s="51" t="str">
        <f t="shared" si="187"/>
        <v>DQ29NT+3</v>
      </c>
      <c r="D1042" s="51" t="str">
        <f t="shared" si="188"/>
        <v>DQ29NT+4</v>
      </c>
      <c r="F1042" s="110" t="s">
        <v>2995</v>
      </c>
      <c r="G1042" s="53">
        <v>29</v>
      </c>
      <c r="H1042" s="53" t="s">
        <v>3427</v>
      </c>
      <c r="I1042" s="54" t="s">
        <v>3428</v>
      </c>
      <c r="J1042" s="54" t="s">
        <v>3429</v>
      </c>
      <c r="K1042" s="54"/>
      <c r="L1042" s="54" t="s">
        <v>3430</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48">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10" t="s">
        <v>2995</v>
      </c>
      <c r="AY1042" s="63"/>
      <c r="AZ1042" s="64">
        <v>50</v>
      </c>
    </row>
    <row r="1043" spans="1:52" ht="31.5" x14ac:dyDescent="0.25">
      <c r="A1043" s="51" t="str">
        <f t="shared" si="185"/>
        <v>DQ30NT+1</v>
      </c>
      <c r="B1043" s="51" t="str">
        <f t="shared" si="186"/>
        <v>DQ30NT+2</v>
      </c>
      <c r="C1043" s="51" t="str">
        <f t="shared" si="187"/>
        <v>DQ30NT+3</v>
      </c>
      <c r="D1043" s="51" t="str">
        <f t="shared" si="188"/>
        <v>DQ30NT+4</v>
      </c>
      <c r="F1043" s="110" t="s">
        <v>2995</v>
      </c>
      <c r="G1043" s="53">
        <v>30</v>
      </c>
      <c r="H1043" s="53" t="s">
        <v>3431</v>
      </c>
      <c r="I1043" s="54" t="s">
        <v>3432</v>
      </c>
      <c r="J1043" s="54" t="s">
        <v>3433</v>
      </c>
      <c r="K1043" s="54"/>
      <c r="L1043" s="54" t="s">
        <v>3434</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48">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10" t="s">
        <v>2995</v>
      </c>
      <c r="AY1043" s="63"/>
      <c r="AZ1043" s="64">
        <v>65</v>
      </c>
    </row>
    <row r="1044" spans="1:52" ht="63" x14ac:dyDescent="0.25">
      <c r="A1044" s="51" t="str">
        <f t="shared" si="185"/>
        <v>DQ31NT+1</v>
      </c>
      <c r="B1044" s="51" t="str">
        <f t="shared" si="186"/>
        <v>DQ31NT+2</v>
      </c>
      <c r="C1044" s="51" t="str">
        <f t="shared" si="187"/>
        <v>DQ31NT+3</v>
      </c>
      <c r="D1044" s="51" t="str">
        <f t="shared" si="188"/>
        <v>DQ31NT+4</v>
      </c>
      <c r="F1044" s="110" t="s">
        <v>2995</v>
      </c>
      <c r="G1044" s="53">
        <v>31</v>
      </c>
      <c r="H1044" s="53" t="s">
        <v>3435</v>
      </c>
      <c r="I1044" s="54" t="s">
        <v>3436</v>
      </c>
      <c r="J1044" s="54" t="s">
        <v>3437</v>
      </c>
      <c r="K1044" s="54"/>
      <c r="L1044" s="54" t="s">
        <v>3438</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48">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10" t="s">
        <v>2995</v>
      </c>
      <c r="AY1044" s="63"/>
      <c r="AZ1044" s="64">
        <v>300</v>
      </c>
    </row>
    <row r="1045" spans="1:52" ht="47.25" x14ac:dyDescent="0.25">
      <c r="A1045" s="51" t="str">
        <f t="shared" si="185"/>
        <v>DQ32NT+1</v>
      </c>
      <c r="B1045" s="51" t="str">
        <f t="shared" si="186"/>
        <v>DQ32NT+2</v>
      </c>
      <c r="C1045" s="51" t="str">
        <f t="shared" si="187"/>
        <v>DQ32NT+3</v>
      </c>
      <c r="D1045" s="51" t="str">
        <f t="shared" si="188"/>
        <v>DQ32NT+4</v>
      </c>
      <c r="F1045" s="110" t="s">
        <v>2995</v>
      </c>
      <c r="G1045" s="53">
        <v>32</v>
      </c>
      <c r="H1045" s="53" t="s">
        <v>3439</v>
      </c>
      <c r="I1045" s="54" t="s">
        <v>3440</v>
      </c>
      <c r="J1045" s="54" t="s">
        <v>3441</v>
      </c>
      <c r="K1045" s="54"/>
      <c r="L1045" s="54" t="s">
        <v>3442</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48">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10" t="s">
        <v>2995</v>
      </c>
      <c r="AY1045" s="63"/>
      <c r="AZ1045" s="64"/>
    </row>
    <row r="1046" spans="1:52" ht="47.25" x14ac:dyDescent="0.25">
      <c r="A1046" s="51" t="str">
        <f t="shared" si="185"/>
        <v>DQ33NT+1</v>
      </c>
      <c r="B1046" s="51" t="str">
        <f t="shared" si="186"/>
        <v>DQ33NT+2</v>
      </c>
      <c r="C1046" s="51" t="str">
        <f t="shared" si="187"/>
        <v>DQ33NT+3</v>
      </c>
      <c r="D1046" s="51" t="str">
        <f t="shared" si="188"/>
        <v>DQ33NT+4</v>
      </c>
      <c r="F1046" s="110" t="s">
        <v>2995</v>
      </c>
      <c r="G1046" s="53">
        <v>33</v>
      </c>
      <c r="H1046" s="53" t="s">
        <v>3443</v>
      </c>
      <c r="I1046" s="54" t="s">
        <v>3444</v>
      </c>
      <c r="J1046" s="54" t="s">
        <v>3441</v>
      </c>
      <c r="K1046" s="54"/>
      <c r="L1046" s="54" t="s">
        <v>3445</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48">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10" t="s">
        <v>2995</v>
      </c>
      <c r="AY1046" s="63"/>
      <c r="AZ1046" s="64"/>
    </row>
    <row r="1047" spans="1:52" ht="47.25" x14ac:dyDescent="0.25">
      <c r="A1047" s="51" t="str">
        <f t="shared" si="185"/>
        <v>DQ34NT+1</v>
      </c>
      <c r="B1047" s="51" t="str">
        <f t="shared" si="186"/>
        <v>DQ34NT+2</v>
      </c>
      <c r="C1047" s="51" t="str">
        <f t="shared" si="187"/>
        <v>DQ34NT+3</v>
      </c>
      <c r="D1047" s="51" t="str">
        <f t="shared" si="188"/>
        <v>DQ34NT+4</v>
      </c>
      <c r="F1047" s="110" t="s">
        <v>2995</v>
      </c>
      <c r="G1047" s="53">
        <v>34</v>
      </c>
      <c r="H1047" s="53" t="s">
        <v>3446</v>
      </c>
      <c r="I1047" s="54" t="s">
        <v>3447</v>
      </c>
      <c r="J1047" s="54" t="s">
        <v>3448</v>
      </c>
      <c r="K1047" s="54"/>
      <c r="L1047" s="54" t="s">
        <v>3442</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48">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10" t="s">
        <v>2995</v>
      </c>
      <c r="AY1047" s="63"/>
      <c r="AZ1047" s="64">
        <v>240</v>
      </c>
    </row>
    <row r="1048" spans="1:52" x14ac:dyDescent="0.25">
      <c r="A1048" s="51" t="str">
        <f t="shared" si="185"/>
        <v>DQ35NT+1</v>
      </c>
      <c r="B1048" s="51" t="str">
        <f t="shared" si="186"/>
        <v>DQ35NT+2</v>
      </c>
      <c r="C1048" s="51" t="str">
        <f t="shared" si="187"/>
        <v>DQ35NT+3</v>
      </c>
      <c r="D1048" s="51" t="str">
        <f t="shared" si="188"/>
        <v>DQ35NT+4</v>
      </c>
      <c r="F1048" s="110" t="s">
        <v>2995</v>
      </c>
      <c r="G1048" s="53">
        <v>35</v>
      </c>
      <c r="H1048" s="53" t="s">
        <v>3449</v>
      </c>
      <c r="I1048" s="54" t="s">
        <v>3450</v>
      </c>
      <c r="J1048" s="54" t="s">
        <v>3451</v>
      </c>
      <c r="K1048" s="54"/>
      <c r="L1048" s="54" t="s">
        <v>3452</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48"/>
      <c r="AM1048" s="60"/>
      <c r="AN1048" s="60"/>
      <c r="AO1048" s="57">
        <f t="shared" si="184"/>
        <v>0</v>
      </c>
      <c r="AP1048" s="57">
        <f t="shared" si="184"/>
        <v>0</v>
      </c>
      <c r="AQ1048" s="57">
        <f t="shared" si="184"/>
        <v>0</v>
      </c>
      <c r="AR1048" s="57">
        <f t="shared" si="184"/>
        <v>0</v>
      </c>
      <c r="AS1048" s="57"/>
      <c r="AT1048" s="57"/>
      <c r="AU1048" s="57"/>
      <c r="AV1048" s="57"/>
      <c r="AW1048" s="62"/>
      <c r="AX1048" s="110" t="s">
        <v>3453</v>
      </c>
      <c r="AY1048" s="63"/>
      <c r="AZ1048" s="64">
        <v>240</v>
      </c>
    </row>
    <row r="1049" spans="1:52" ht="54.75" customHeight="1" x14ac:dyDescent="0.25">
      <c r="A1049" s="51" t="str">
        <f t="shared" si="185"/>
        <v>DQ35NT_D1+1</v>
      </c>
      <c r="B1049" s="51" t="str">
        <f t="shared" si="186"/>
        <v>DQ35NT_D1+2</v>
      </c>
      <c r="C1049" s="51" t="str">
        <f t="shared" si="187"/>
        <v>DQ35NT_D1+3</v>
      </c>
      <c r="D1049" s="51" t="str">
        <f t="shared" si="188"/>
        <v>DQ35NT_D1+4</v>
      </c>
      <c r="F1049" s="110" t="s">
        <v>2995</v>
      </c>
      <c r="G1049" s="53"/>
      <c r="H1049" s="53" t="s">
        <v>3454</v>
      </c>
      <c r="I1049" s="54" t="s">
        <v>3455</v>
      </c>
      <c r="J1049" s="54" t="s">
        <v>3451</v>
      </c>
      <c r="K1049" s="54"/>
      <c r="L1049" s="54" t="s">
        <v>3456</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48">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10" t="s">
        <v>3453</v>
      </c>
      <c r="AY1049" s="63"/>
      <c r="AZ1049" s="64">
        <v>240</v>
      </c>
    </row>
    <row r="1050" spans="1:52" ht="54.75" customHeight="1" x14ac:dyDescent="0.25">
      <c r="A1050" s="51" t="str">
        <f t="shared" si="185"/>
        <v>DQ35NT_D2+1</v>
      </c>
      <c r="B1050" s="51" t="str">
        <f t="shared" si="186"/>
        <v>DQ35NT_D2+2</v>
      </c>
      <c r="C1050" s="51" t="str">
        <f t="shared" si="187"/>
        <v>DQ35NT_D2+3</v>
      </c>
      <c r="D1050" s="51" t="str">
        <f t="shared" si="188"/>
        <v>DQ35NT_D2+4</v>
      </c>
      <c r="F1050" s="110" t="s">
        <v>2995</v>
      </c>
      <c r="G1050" s="53"/>
      <c r="H1050" s="53" t="s">
        <v>3457</v>
      </c>
      <c r="I1050" s="54" t="s">
        <v>3458</v>
      </c>
      <c r="J1050" s="54" t="s">
        <v>3459</v>
      </c>
      <c r="K1050" s="54"/>
      <c r="L1050" s="54" t="s">
        <v>3452</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48">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56" t="s">
        <v>3453</v>
      </c>
      <c r="AY1050" s="150"/>
      <c r="AZ1050" s="64">
        <v>330</v>
      </c>
    </row>
    <row r="1051" spans="1:52" ht="54.75" customHeight="1" x14ac:dyDescent="0.25">
      <c r="A1051" s="51" t="str">
        <f t="shared" si="185"/>
        <v>DQ36NT+1</v>
      </c>
      <c r="B1051" s="51" t="str">
        <f t="shared" si="186"/>
        <v>DQ36NT+2</v>
      </c>
      <c r="C1051" s="51" t="str">
        <f t="shared" si="187"/>
        <v>DQ36NT+3</v>
      </c>
      <c r="D1051" s="51" t="str">
        <f t="shared" si="188"/>
        <v>DQ36NT+4</v>
      </c>
      <c r="F1051" s="110" t="s">
        <v>2995</v>
      </c>
      <c r="G1051" s="53">
        <v>36</v>
      </c>
      <c r="H1051" s="53" t="s">
        <v>3460</v>
      </c>
      <c r="I1051" s="54" t="s">
        <v>3461</v>
      </c>
      <c r="J1051" s="54" t="s">
        <v>3462</v>
      </c>
      <c r="K1051" s="54"/>
      <c r="L1051" s="54" t="s">
        <v>3463</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48"/>
      <c r="AM1051" s="60"/>
      <c r="AN1051" s="60"/>
      <c r="AO1051" s="57">
        <f t="shared" si="184"/>
        <v>0</v>
      </c>
      <c r="AP1051" s="57">
        <f t="shared" si="184"/>
        <v>0</v>
      </c>
      <c r="AQ1051" s="57">
        <f t="shared" si="184"/>
        <v>0</v>
      </c>
      <c r="AR1051" s="57">
        <f t="shared" si="184"/>
        <v>0</v>
      </c>
      <c r="AS1051" s="57"/>
      <c r="AT1051" s="57"/>
      <c r="AU1051" s="57"/>
      <c r="AV1051" s="57"/>
      <c r="AW1051" s="62"/>
      <c r="AX1051" s="110" t="s">
        <v>3453</v>
      </c>
      <c r="AY1051" s="63"/>
      <c r="AZ1051" s="64">
        <v>360</v>
      </c>
    </row>
    <row r="1052" spans="1:52" ht="54.75" customHeight="1" x14ac:dyDescent="0.25">
      <c r="A1052" s="51" t="str">
        <f t="shared" si="185"/>
        <v>DQ36NT_D1+1</v>
      </c>
      <c r="B1052" s="51" t="str">
        <f t="shared" si="186"/>
        <v>DQ36NT_D1+2</v>
      </c>
      <c r="C1052" s="51" t="str">
        <f t="shared" si="187"/>
        <v>DQ36NT_D1+3</v>
      </c>
      <c r="D1052" s="51" t="str">
        <f t="shared" si="188"/>
        <v>DQ36NT_D1+4</v>
      </c>
      <c r="F1052" s="110" t="s">
        <v>2995</v>
      </c>
      <c r="G1052" s="53"/>
      <c r="H1052" s="53" t="s">
        <v>3464</v>
      </c>
      <c r="I1052" s="54" t="s">
        <v>3465</v>
      </c>
      <c r="J1052" s="54" t="s">
        <v>3466</v>
      </c>
      <c r="K1052" s="54"/>
      <c r="L1052" s="54" t="s">
        <v>3467</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48">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10" t="s">
        <v>3453</v>
      </c>
      <c r="AY1052" s="63"/>
      <c r="AZ1052" s="64">
        <v>420</v>
      </c>
    </row>
    <row r="1053" spans="1:52" ht="54.75" customHeight="1" x14ac:dyDescent="0.25">
      <c r="A1053" s="51" t="str">
        <f t="shared" si="185"/>
        <v>DQ36NT_D2+1</v>
      </c>
      <c r="B1053" s="51" t="str">
        <f t="shared" si="186"/>
        <v>DQ36NT_D2+2</v>
      </c>
      <c r="C1053" s="51" t="str">
        <f t="shared" si="187"/>
        <v>DQ36NT_D2+3</v>
      </c>
      <c r="D1053" s="51" t="str">
        <f t="shared" si="188"/>
        <v>DQ36NT_D2+4</v>
      </c>
      <c r="F1053" s="110" t="s">
        <v>2995</v>
      </c>
      <c r="G1053" s="53"/>
      <c r="H1053" s="53" t="s">
        <v>3468</v>
      </c>
      <c r="I1053" s="54" t="s">
        <v>3469</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48">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10" t="s">
        <v>3453</v>
      </c>
      <c r="AY1053" s="63"/>
      <c r="AZ1053" s="64">
        <v>660</v>
      </c>
    </row>
    <row r="1054" spans="1:52" ht="54.75" customHeight="1" x14ac:dyDescent="0.25">
      <c r="A1054" s="51" t="str">
        <f t="shared" si="185"/>
        <v>DQ37NT+1</v>
      </c>
      <c r="B1054" s="51" t="str">
        <f t="shared" si="186"/>
        <v>DQ37NT+2</v>
      </c>
      <c r="C1054" s="51" t="str">
        <f t="shared" si="187"/>
        <v>DQ37NT+3</v>
      </c>
      <c r="D1054" s="51" t="str">
        <f t="shared" si="188"/>
        <v>DQ37NT+4</v>
      </c>
      <c r="F1054" s="110" t="s">
        <v>2995</v>
      </c>
      <c r="G1054" s="53">
        <v>37</v>
      </c>
      <c r="H1054" s="53" t="s">
        <v>3470</v>
      </c>
      <c r="I1054" s="54" t="s">
        <v>3471</v>
      </c>
      <c r="J1054" s="54" t="s">
        <v>3472</v>
      </c>
      <c r="K1054" s="54"/>
      <c r="L1054" s="54" t="s">
        <v>3473</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48">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10" t="s">
        <v>3453</v>
      </c>
      <c r="AY1054" s="63"/>
      <c r="AZ1054" s="64">
        <v>540</v>
      </c>
    </row>
    <row r="1055" spans="1:52" ht="54.75" customHeight="1" x14ac:dyDescent="0.25">
      <c r="A1055" s="51" t="str">
        <f t="shared" si="185"/>
        <v>DQ38NT+1</v>
      </c>
      <c r="B1055" s="51" t="str">
        <f t="shared" si="186"/>
        <v>DQ38NT+2</v>
      </c>
      <c r="C1055" s="51" t="str">
        <f t="shared" si="187"/>
        <v>DQ38NT+3</v>
      </c>
      <c r="D1055" s="51" t="str">
        <f t="shared" si="188"/>
        <v>DQ38NT+4</v>
      </c>
      <c r="F1055" s="110" t="s">
        <v>2995</v>
      </c>
      <c r="G1055" s="53">
        <v>38</v>
      </c>
      <c r="H1055" s="53" t="s">
        <v>3474</v>
      </c>
      <c r="I1055" s="54" t="s">
        <v>3475</v>
      </c>
      <c r="J1055" s="54" t="s">
        <v>3472</v>
      </c>
      <c r="K1055" s="54"/>
      <c r="L1055" s="54" t="s">
        <v>3476</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48">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10" t="s">
        <v>3453</v>
      </c>
      <c r="AY1055" s="63"/>
      <c r="AZ1055" s="64">
        <v>270</v>
      </c>
    </row>
    <row r="1056" spans="1:52" s="194" customFormat="1" ht="54.75" customHeight="1" x14ac:dyDescent="0.25">
      <c r="A1056" s="166" t="str">
        <f t="shared" si="185"/>
        <v>TP+1</v>
      </c>
      <c r="B1056" s="166" t="str">
        <f t="shared" si="186"/>
        <v>TP+2</v>
      </c>
      <c r="C1056" s="166" t="str">
        <f t="shared" si="187"/>
        <v>TP+3</v>
      </c>
      <c r="D1056" s="166" t="str">
        <f t="shared" si="188"/>
        <v>TP+4</v>
      </c>
      <c r="F1056" s="167" t="s">
        <v>3453</v>
      </c>
      <c r="G1056" s="153" t="s">
        <v>3477</v>
      </c>
      <c r="H1056" s="168" t="s">
        <v>3453</v>
      </c>
      <c r="I1056" s="154" t="s">
        <v>3478</v>
      </c>
      <c r="J1056" s="154"/>
      <c r="K1056" s="154"/>
      <c r="L1056" s="154"/>
      <c r="M1056" s="153"/>
      <c r="N1056" s="153"/>
      <c r="O1056" s="153"/>
      <c r="P1056" s="153"/>
      <c r="Q1056" s="168"/>
      <c r="R1056" s="168"/>
      <c r="S1056" s="168"/>
      <c r="T1056" s="168"/>
      <c r="U1056" s="169"/>
      <c r="V1056" s="170"/>
      <c r="W1056" s="170"/>
      <c r="X1056" s="170"/>
      <c r="Y1056" s="170"/>
      <c r="Z1056" s="171"/>
      <c r="AA1056" s="171"/>
      <c r="AB1056" s="171"/>
      <c r="AC1056" s="171"/>
      <c r="AD1056" s="170"/>
      <c r="AE1056" s="170"/>
      <c r="AF1056" s="170"/>
      <c r="AG1056" s="170"/>
      <c r="AH1056" s="172"/>
      <c r="AI1056" s="172"/>
      <c r="AJ1056" s="172"/>
      <c r="AK1056" s="172"/>
      <c r="AL1056" s="148">
        <f>AVERAGE(AL1058:AL1190)</f>
        <v>10.612400489541793</v>
      </c>
      <c r="AM1056" s="173"/>
      <c r="AN1056" s="174">
        <f>ROUNDDOWN(AL1056*$AN$10/$AL$10,1)</f>
        <v>6.1</v>
      </c>
      <c r="AO1056" s="57">
        <f t="shared" si="184"/>
        <v>0</v>
      </c>
      <c r="AP1056" s="57">
        <f t="shared" si="184"/>
        <v>0</v>
      </c>
      <c r="AQ1056" s="57">
        <f t="shared" si="184"/>
        <v>0</v>
      </c>
      <c r="AR1056" s="57">
        <f t="shared" si="184"/>
        <v>0</v>
      </c>
      <c r="AS1056" s="57"/>
      <c r="AT1056" s="57"/>
      <c r="AU1056" s="57"/>
      <c r="AV1056" s="57"/>
      <c r="AW1056" s="175"/>
      <c r="AX1056" s="167" t="s">
        <v>3453</v>
      </c>
      <c r="AY1056" s="176"/>
      <c r="AZ1056" s="177">
        <v>300</v>
      </c>
    </row>
    <row r="1057" spans="1:52" ht="36" customHeight="1" x14ac:dyDescent="0.25">
      <c r="A1057" s="51" t="str">
        <f t="shared" si="185"/>
        <v>TP1NT1+1</v>
      </c>
      <c r="B1057" s="51" t="str">
        <f t="shared" si="186"/>
        <v>TP1NT1+2</v>
      </c>
      <c r="C1057" s="51" t="str">
        <f t="shared" si="187"/>
        <v>TP1NT1+3</v>
      </c>
      <c r="D1057" s="51" t="str">
        <f t="shared" si="188"/>
        <v>TP1NT1+4</v>
      </c>
      <c r="F1057" s="110" t="s">
        <v>3453</v>
      </c>
      <c r="G1057" s="53">
        <v>1</v>
      </c>
      <c r="H1057" s="55" t="s">
        <v>3479</v>
      </c>
      <c r="I1057" s="54" t="s">
        <v>3017</v>
      </c>
      <c r="J1057" s="54" t="s">
        <v>3480</v>
      </c>
      <c r="K1057" s="54"/>
      <c r="L1057" s="54" t="s">
        <v>3481</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48"/>
      <c r="AM1057" s="60"/>
      <c r="AN1057" s="60"/>
      <c r="AO1057" s="57">
        <f t="shared" si="184"/>
        <v>0</v>
      </c>
      <c r="AP1057" s="57">
        <f t="shared" si="184"/>
        <v>0</v>
      </c>
      <c r="AQ1057" s="57">
        <f t="shared" si="184"/>
        <v>0</v>
      </c>
      <c r="AR1057" s="57">
        <f t="shared" si="184"/>
        <v>0</v>
      </c>
      <c r="AS1057" s="57"/>
      <c r="AT1057" s="57"/>
      <c r="AU1057" s="57"/>
      <c r="AV1057" s="57"/>
      <c r="AW1057" s="62"/>
      <c r="AX1057" s="110" t="s">
        <v>3453</v>
      </c>
      <c r="AY1057" s="63"/>
      <c r="AZ1057" s="64">
        <v>180</v>
      </c>
    </row>
    <row r="1058" spans="1:52" ht="54.75" customHeight="1" x14ac:dyDescent="0.25">
      <c r="A1058" s="51" t="str">
        <f t="shared" si="185"/>
        <v>TP1NT1_D1+1</v>
      </c>
      <c r="B1058" s="51" t="str">
        <f t="shared" si="186"/>
        <v>TP1NT1_D1+2</v>
      </c>
      <c r="C1058" s="51" t="str">
        <f t="shared" si="187"/>
        <v>TP1NT1_D1+3</v>
      </c>
      <c r="D1058" s="51" t="str">
        <f t="shared" si="188"/>
        <v>TP1NT1_D1+4</v>
      </c>
      <c r="F1058" s="110" t="s">
        <v>3453</v>
      </c>
      <c r="G1058" s="41"/>
      <c r="H1058" s="53" t="s">
        <v>3482</v>
      </c>
      <c r="I1058" s="54" t="s">
        <v>3483</v>
      </c>
      <c r="J1058" s="54" t="s">
        <v>3481</v>
      </c>
      <c r="K1058" s="54"/>
      <c r="L1058" s="54" t="s">
        <v>3484</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48">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10" t="s">
        <v>3453</v>
      </c>
      <c r="AY1058" s="63"/>
      <c r="AZ1058" s="64">
        <v>180</v>
      </c>
    </row>
    <row r="1059" spans="1:52" ht="26.25" customHeight="1" x14ac:dyDescent="0.25">
      <c r="A1059" s="51" t="str">
        <f t="shared" si="185"/>
        <v>TP1NT1_D2+1</v>
      </c>
      <c r="B1059" s="51" t="str">
        <f t="shared" si="186"/>
        <v>TP1NT1_D2+2</v>
      </c>
      <c r="C1059" s="51" t="str">
        <f t="shared" si="187"/>
        <v>TP1NT1_D2+3</v>
      </c>
      <c r="D1059" s="51" t="str">
        <f t="shared" si="188"/>
        <v>TP1NT1_D2+4</v>
      </c>
      <c r="F1059" s="110" t="s">
        <v>3453</v>
      </c>
      <c r="G1059" s="53"/>
      <c r="H1059" s="53" t="s">
        <v>3485</v>
      </c>
      <c r="I1059" s="54" t="s">
        <v>3486</v>
      </c>
      <c r="J1059" s="54" t="s">
        <v>3484</v>
      </c>
      <c r="K1059" s="54"/>
      <c r="L1059" s="54" t="s">
        <v>3487</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48">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10" t="s">
        <v>3453</v>
      </c>
      <c r="AY1059" s="63"/>
      <c r="AZ1059" s="64">
        <v>120</v>
      </c>
    </row>
    <row r="1060" spans="1:52" ht="40.5" customHeight="1" x14ac:dyDescent="0.25">
      <c r="A1060" s="51" t="str">
        <f t="shared" si="185"/>
        <v>TP1NT1_D3+1</v>
      </c>
      <c r="B1060" s="51" t="str">
        <f t="shared" si="186"/>
        <v>TP1NT1_D3+2</v>
      </c>
      <c r="C1060" s="51" t="str">
        <f t="shared" si="187"/>
        <v>TP1NT1_D3+3</v>
      </c>
      <c r="D1060" s="51" t="str">
        <f t="shared" si="188"/>
        <v>TP1NT1_D3+4</v>
      </c>
      <c r="F1060" s="110" t="s">
        <v>3453</v>
      </c>
      <c r="G1060" s="53"/>
      <c r="H1060" s="53" t="s">
        <v>3488</v>
      </c>
      <c r="I1060" s="54" t="s">
        <v>3489</v>
      </c>
      <c r="J1060" s="54" t="s">
        <v>3490</v>
      </c>
      <c r="K1060" s="54"/>
      <c r="L1060" s="54" t="s">
        <v>3491</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48">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10" t="s">
        <v>3453</v>
      </c>
      <c r="AY1060" s="63"/>
      <c r="AZ1060" s="64">
        <v>120</v>
      </c>
    </row>
    <row r="1061" spans="1:52" ht="55.5" customHeight="1" x14ac:dyDescent="0.25">
      <c r="A1061" s="51" t="str">
        <f t="shared" si="185"/>
        <v>TP1NT1_D4+1</v>
      </c>
      <c r="B1061" s="51" t="str">
        <f t="shared" si="186"/>
        <v>TP1NT1_D4+2</v>
      </c>
      <c r="C1061" s="51" t="str">
        <f t="shared" si="187"/>
        <v>TP1NT1_D4+3</v>
      </c>
      <c r="D1061" s="51" t="str">
        <f t="shared" si="188"/>
        <v>TP1NT1_D4+4</v>
      </c>
      <c r="F1061" s="110" t="s">
        <v>3453</v>
      </c>
      <c r="G1061" s="53"/>
      <c r="H1061" s="53" t="s">
        <v>3492</v>
      </c>
      <c r="I1061" s="54" t="s">
        <v>3493</v>
      </c>
      <c r="J1061" s="54" t="s">
        <v>3491</v>
      </c>
      <c r="K1061" s="54"/>
      <c r="L1061" s="54" t="s">
        <v>3494</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48">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10" t="s">
        <v>3453</v>
      </c>
      <c r="AY1061" s="63"/>
      <c r="AZ1061" s="64">
        <v>180</v>
      </c>
    </row>
    <row r="1062" spans="1:52" ht="54.75" customHeight="1" x14ac:dyDescent="0.25">
      <c r="A1062" s="51" t="str">
        <f t="shared" si="185"/>
        <v>TP1NT1_D5+1</v>
      </c>
      <c r="B1062" s="51" t="str">
        <f t="shared" si="186"/>
        <v>TP1NT1_D5+2</v>
      </c>
      <c r="C1062" s="51" t="str">
        <f t="shared" si="187"/>
        <v>TP1NT1_D5+3</v>
      </c>
      <c r="D1062" s="51" t="str">
        <f t="shared" si="188"/>
        <v>TP1NT1_D5+4</v>
      </c>
      <c r="F1062" s="110" t="s">
        <v>3453</v>
      </c>
      <c r="G1062" s="53"/>
      <c r="H1062" s="53" t="s">
        <v>3495</v>
      </c>
      <c r="I1062" s="54" t="s">
        <v>3496</v>
      </c>
      <c r="J1062" s="54" t="s">
        <v>3494</v>
      </c>
      <c r="K1062" s="54"/>
      <c r="L1062" s="54" t="s">
        <v>3497</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48">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10" t="s">
        <v>3453</v>
      </c>
      <c r="AY1062" s="63"/>
      <c r="AZ1062" s="64">
        <v>240</v>
      </c>
    </row>
    <row r="1063" spans="1:52" ht="54.75" customHeight="1" x14ac:dyDescent="0.25">
      <c r="A1063" s="51" t="str">
        <f t="shared" si="185"/>
        <v>TP1NT1_D6+1</v>
      </c>
      <c r="B1063" s="51" t="str">
        <f t="shared" si="186"/>
        <v>TP1NT1_D6+2</v>
      </c>
      <c r="C1063" s="51" t="str">
        <f t="shared" si="187"/>
        <v>TP1NT1_D6+3</v>
      </c>
      <c r="D1063" s="51" t="str">
        <f t="shared" si="188"/>
        <v>TP1NT1_D6+4</v>
      </c>
      <c r="F1063" s="110" t="s">
        <v>3453</v>
      </c>
      <c r="G1063" s="53"/>
      <c r="H1063" s="53" t="s">
        <v>3498</v>
      </c>
      <c r="I1063" s="54" t="s">
        <v>3499</v>
      </c>
      <c r="J1063" s="54" t="s">
        <v>3497</v>
      </c>
      <c r="K1063" s="54"/>
      <c r="L1063" s="54" t="s">
        <v>3500</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48">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10" t="s">
        <v>3453</v>
      </c>
      <c r="AY1063" s="63"/>
      <c r="AZ1063" s="64">
        <v>110</v>
      </c>
    </row>
    <row r="1064" spans="1:52" ht="54.75" customHeight="1" x14ac:dyDescent="0.25">
      <c r="A1064" s="51" t="str">
        <f t="shared" si="185"/>
        <v>TP1NT1_D7+1</v>
      </c>
      <c r="B1064" s="51" t="str">
        <f t="shared" si="186"/>
        <v>TP1NT1_D7+2</v>
      </c>
      <c r="C1064" s="51" t="str">
        <f t="shared" si="187"/>
        <v>TP1NT1_D7+3</v>
      </c>
      <c r="D1064" s="51" t="str">
        <f t="shared" si="188"/>
        <v>TP1NT1_D7+4</v>
      </c>
      <c r="F1064" s="110" t="s">
        <v>3453</v>
      </c>
      <c r="G1064" s="53"/>
      <c r="H1064" s="53" t="s">
        <v>3501</v>
      </c>
      <c r="I1064" s="54" t="s">
        <v>3502</v>
      </c>
      <c r="J1064" s="54" t="s">
        <v>3500</v>
      </c>
      <c r="K1064" s="54"/>
      <c r="L1064" s="54" t="s">
        <v>3503</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48">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10" t="s">
        <v>3453</v>
      </c>
      <c r="AY1064" s="63"/>
      <c r="AZ1064" s="64">
        <v>110</v>
      </c>
    </row>
    <row r="1065" spans="1:52" ht="54.75" customHeight="1" x14ac:dyDescent="0.25">
      <c r="A1065" s="51" t="str">
        <f t="shared" si="185"/>
        <v>TP1NT1_D8+1</v>
      </c>
      <c r="B1065" s="51" t="str">
        <f t="shared" si="186"/>
        <v>TP1NT1_D8+2</v>
      </c>
      <c r="C1065" s="51" t="str">
        <f t="shared" si="187"/>
        <v>TP1NT1_D8+3</v>
      </c>
      <c r="D1065" s="51" t="str">
        <f t="shared" si="188"/>
        <v>TP1NT1_D8+4</v>
      </c>
      <c r="F1065" s="110" t="s">
        <v>3453</v>
      </c>
      <c r="G1065" s="53"/>
      <c r="H1065" s="53" t="s">
        <v>3504</v>
      </c>
      <c r="I1065" s="54" t="s">
        <v>3505</v>
      </c>
      <c r="J1065" s="54" t="s">
        <v>3503</v>
      </c>
      <c r="K1065" s="54"/>
      <c r="L1065" s="54" t="s">
        <v>3506</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48">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10" t="s">
        <v>3453</v>
      </c>
      <c r="AY1065" s="63"/>
      <c r="AZ1065" s="64">
        <v>240</v>
      </c>
    </row>
    <row r="1066" spans="1:52" ht="54.75" customHeight="1" x14ac:dyDescent="0.25">
      <c r="A1066" s="51" t="str">
        <f t="shared" si="185"/>
        <v>TP1NT1_D9+1</v>
      </c>
      <c r="B1066" s="51" t="str">
        <f t="shared" si="186"/>
        <v>TP1NT1_D9+2</v>
      </c>
      <c r="C1066" s="51" t="str">
        <f t="shared" si="187"/>
        <v>TP1NT1_D9+3</v>
      </c>
      <c r="D1066" s="51" t="str">
        <f t="shared" si="188"/>
        <v>TP1NT1_D9+4</v>
      </c>
      <c r="F1066" s="110" t="s">
        <v>3453</v>
      </c>
      <c r="G1066" s="53"/>
      <c r="H1066" s="53" t="s">
        <v>3507</v>
      </c>
      <c r="I1066" s="54" t="s">
        <v>3508</v>
      </c>
      <c r="J1066" s="54" t="s">
        <v>3506</v>
      </c>
      <c r="K1066" s="54"/>
      <c r="L1066" s="54" t="s">
        <v>3509</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48">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10" t="s">
        <v>3453</v>
      </c>
      <c r="AY1066" s="63"/>
      <c r="AZ1066" s="64">
        <v>240</v>
      </c>
    </row>
    <row r="1067" spans="1:52" ht="54.75" customHeight="1" x14ac:dyDescent="0.25">
      <c r="A1067" s="51" t="str">
        <f t="shared" si="185"/>
        <v>TP1NT1_D10+1</v>
      </c>
      <c r="B1067" s="51" t="str">
        <f t="shared" si="186"/>
        <v>TP1NT1_D10+2</v>
      </c>
      <c r="C1067" s="51" t="str">
        <f t="shared" si="187"/>
        <v>TP1NT1_D10+3</v>
      </c>
      <c r="D1067" s="51" t="str">
        <f t="shared" si="188"/>
        <v>TP1NT1_D10+4</v>
      </c>
      <c r="F1067" s="110" t="s">
        <v>3453</v>
      </c>
      <c r="G1067" s="53"/>
      <c r="H1067" s="53" t="s">
        <v>3510</v>
      </c>
      <c r="I1067" s="54" t="s">
        <v>3511</v>
      </c>
      <c r="J1067" s="54" t="s">
        <v>3509</v>
      </c>
      <c r="K1067" s="54"/>
      <c r="L1067" s="54" t="s">
        <v>3512</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48">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10" t="s">
        <v>3453</v>
      </c>
      <c r="AY1067" s="63"/>
      <c r="AZ1067" s="64"/>
    </row>
    <row r="1068" spans="1:52" ht="54.75" customHeight="1" x14ac:dyDescent="0.25">
      <c r="A1068" s="51" t="str">
        <f t="shared" si="185"/>
        <v>TP1NT1_D11+1</v>
      </c>
      <c r="B1068" s="51" t="str">
        <f t="shared" si="186"/>
        <v>TP1NT1_D11+2</v>
      </c>
      <c r="C1068" s="51" t="str">
        <f t="shared" si="187"/>
        <v>TP1NT1_D11+3</v>
      </c>
      <c r="D1068" s="51" t="str">
        <f t="shared" si="188"/>
        <v>TP1NT1_D11+4</v>
      </c>
      <c r="F1068" s="110" t="s">
        <v>3453</v>
      </c>
      <c r="G1068" s="53"/>
      <c r="H1068" s="53" t="s">
        <v>3513</v>
      </c>
      <c r="I1068" s="54" t="s">
        <v>3514</v>
      </c>
      <c r="J1068" s="54" t="s">
        <v>3512</v>
      </c>
      <c r="K1068" s="54"/>
      <c r="L1068" s="54" t="s">
        <v>3515</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48">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10" t="s">
        <v>3453</v>
      </c>
      <c r="AY1068" s="63"/>
      <c r="AZ1068" s="64">
        <v>240</v>
      </c>
    </row>
    <row r="1069" spans="1:52" ht="54.75" customHeight="1" x14ac:dyDescent="0.25">
      <c r="A1069" s="51" t="str">
        <f t="shared" si="185"/>
        <v>TP1NT1_D12+1</v>
      </c>
      <c r="B1069" s="51" t="str">
        <f t="shared" si="186"/>
        <v>TP1NT1_D12+2</v>
      </c>
      <c r="C1069" s="51" t="str">
        <f t="shared" si="187"/>
        <v>TP1NT1_D12+3</v>
      </c>
      <c r="D1069" s="51" t="str">
        <f t="shared" si="188"/>
        <v>TP1NT1_D12+4</v>
      </c>
      <c r="F1069" s="110" t="s">
        <v>3453</v>
      </c>
      <c r="G1069" s="53"/>
      <c r="H1069" s="53" t="s">
        <v>3516</v>
      </c>
      <c r="I1069" s="54" t="s">
        <v>3517</v>
      </c>
      <c r="J1069" s="54" t="s">
        <v>3515</v>
      </c>
      <c r="K1069" s="54"/>
      <c r="L1069" s="54" t="s">
        <v>3518</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48">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10" t="s">
        <v>3453</v>
      </c>
      <c r="AY1069" s="63"/>
      <c r="AZ1069" s="64">
        <v>100</v>
      </c>
    </row>
    <row r="1070" spans="1:52" ht="47.25" x14ac:dyDescent="0.25">
      <c r="A1070" s="51" t="str">
        <f t="shared" si="185"/>
        <v>TP1NT1_D13+1</v>
      </c>
      <c r="B1070" s="51" t="str">
        <f t="shared" si="186"/>
        <v>TP1NT1_D13+2</v>
      </c>
      <c r="C1070" s="51" t="str">
        <f t="shared" si="187"/>
        <v>TP1NT1_D13+3</v>
      </c>
      <c r="D1070" s="51" t="str">
        <f t="shared" si="188"/>
        <v>TP1NT1_D13+4</v>
      </c>
      <c r="F1070" s="110" t="s">
        <v>3453</v>
      </c>
      <c r="G1070" s="53"/>
      <c r="H1070" s="53" t="s">
        <v>3519</v>
      </c>
      <c r="I1070" s="54" t="s">
        <v>3520</v>
      </c>
      <c r="J1070" s="54" t="s">
        <v>3518</v>
      </c>
      <c r="K1070" s="54"/>
      <c r="L1070" s="54" t="s">
        <v>3521</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48">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10" t="s">
        <v>3453</v>
      </c>
      <c r="AY1070" s="63"/>
      <c r="AZ1070" s="64">
        <v>90</v>
      </c>
    </row>
    <row r="1071" spans="1:52" ht="47.25" x14ac:dyDescent="0.25">
      <c r="A1071" s="51" t="str">
        <f t="shared" si="185"/>
        <v>TP1NT1_D14+1</v>
      </c>
      <c r="B1071" s="51" t="str">
        <f t="shared" si="186"/>
        <v>TP1NT1_D14+2</v>
      </c>
      <c r="C1071" s="51" t="str">
        <f t="shared" si="187"/>
        <v>TP1NT1_D14+3</v>
      </c>
      <c r="D1071" s="51" t="str">
        <f t="shared" si="188"/>
        <v>TP1NT1_D14+4</v>
      </c>
      <c r="F1071" s="110" t="s">
        <v>3453</v>
      </c>
      <c r="G1071" s="53"/>
      <c r="H1071" s="53" t="s">
        <v>3522</v>
      </c>
      <c r="I1071" s="54" t="s">
        <v>3523</v>
      </c>
      <c r="J1071" s="54" t="s">
        <v>3524</v>
      </c>
      <c r="K1071" s="54"/>
      <c r="L1071" s="54" t="s">
        <v>3525</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48">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10" t="s">
        <v>3453</v>
      </c>
      <c r="AY1071" s="63"/>
      <c r="AZ1071" s="64"/>
    </row>
    <row r="1072" spans="1:52" ht="47.25" x14ac:dyDescent="0.25">
      <c r="A1072" s="51" t="str">
        <f t="shared" si="185"/>
        <v>TP1NT1_D15+1</v>
      </c>
      <c r="B1072" s="51" t="str">
        <f t="shared" si="186"/>
        <v>TP1NT1_D15+2</v>
      </c>
      <c r="C1072" s="51" t="str">
        <f t="shared" si="187"/>
        <v>TP1NT1_D15+3</v>
      </c>
      <c r="D1072" s="51" t="str">
        <f t="shared" si="188"/>
        <v>TP1NT1_D15+4</v>
      </c>
      <c r="F1072" s="110" t="s">
        <v>3453</v>
      </c>
      <c r="G1072" s="53"/>
      <c r="H1072" s="53" t="s">
        <v>3526</v>
      </c>
      <c r="I1072" s="54" t="s">
        <v>3527</v>
      </c>
      <c r="J1072" s="54" t="s">
        <v>3528</v>
      </c>
      <c r="K1072" s="54"/>
      <c r="L1072" s="54" t="s">
        <v>3529</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48">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10" t="s">
        <v>3453</v>
      </c>
      <c r="AY1072" s="63"/>
      <c r="AZ1072" s="64">
        <v>120</v>
      </c>
    </row>
    <row r="1073" spans="1:52" ht="54.75" customHeight="1" x14ac:dyDescent="0.25">
      <c r="A1073" s="51" t="str">
        <f t="shared" si="185"/>
        <v>TP1NT1_D16+1</v>
      </c>
      <c r="B1073" s="51" t="str">
        <f t="shared" si="186"/>
        <v>TP1NT1_D16+2</v>
      </c>
      <c r="C1073" s="51" t="str">
        <f t="shared" si="187"/>
        <v>TP1NT1_D16+3</v>
      </c>
      <c r="D1073" s="51" t="str">
        <f t="shared" si="188"/>
        <v>TP1NT1_D16+4</v>
      </c>
      <c r="F1073" s="110" t="s">
        <v>3453</v>
      </c>
      <c r="G1073" s="53"/>
      <c r="H1073" s="53" t="s">
        <v>3530</v>
      </c>
      <c r="I1073" s="54" t="s">
        <v>3531</v>
      </c>
      <c r="J1073" s="54" t="s">
        <v>3529</v>
      </c>
      <c r="K1073" s="54"/>
      <c r="L1073" s="54" t="s">
        <v>3532</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48">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10" t="s">
        <v>3453</v>
      </c>
      <c r="AY1073" s="63"/>
      <c r="AZ1073" s="64">
        <v>100</v>
      </c>
    </row>
    <row r="1074" spans="1:52" ht="47.25" x14ac:dyDescent="0.25">
      <c r="A1074" s="51" t="str">
        <f t="shared" si="185"/>
        <v>TP1NT1_D17+1</v>
      </c>
      <c r="B1074" s="51" t="str">
        <f t="shared" si="186"/>
        <v>TP1NT1_D17+2</v>
      </c>
      <c r="C1074" s="51" t="str">
        <f t="shared" si="187"/>
        <v>TP1NT1_D17+3</v>
      </c>
      <c r="D1074" s="51" t="str">
        <f t="shared" si="188"/>
        <v>TP1NT1_D17+4</v>
      </c>
      <c r="F1074" s="110" t="s">
        <v>3453</v>
      </c>
      <c r="G1074" s="53"/>
      <c r="H1074" s="53" t="s">
        <v>3533</v>
      </c>
      <c r="I1074" s="54" t="s">
        <v>3534</v>
      </c>
      <c r="J1074" s="54" t="s">
        <v>3532</v>
      </c>
      <c r="K1074" s="54"/>
      <c r="L1074" s="54" t="s">
        <v>3473</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48">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10" t="s">
        <v>3453</v>
      </c>
      <c r="AY1074" s="63"/>
      <c r="AZ1074" s="64">
        <v>100</v>
      </c>
    </row>
    <row r="1075" spans="1:52" ht="47.25" x14ac:dyDescent="0.25">
      <c r="A1075" s="51" t="str">
        <f t="shared" si="185"/>
        <v>TP1NT1_D18+1</v>
      </c>
      <c r="B1075" s="51" t="str">
        <f t="shared" si="186"/>
        <v>TP1NT1_D18+2</v>
      </c>
      <c r="C1075" s="51" t="str">
        <f t="shared" si="187"/>
        <v>TP1NT1_D18+3</v>
      </c>
      <c r="D1075" s="51" t="str">
        <f t="shared" si="188"/>
        <v>TP1NT1_D18+4</v>
      </c>
      <c r="F1075" s="110" t="s">
        <v>3453</v>
      </c>
      <c r="G1075" s="53"/>
      <c r="H1075" s="53" t="s">
        <v>3535</v>
      </c>
      <c r="I1075" s="54" t="s">
        <v>3536</v>
      </c>
      <c r="J1075" s="54" t="s">
        <v>2775</v>
      </c>
      <c r="K1075" s="54"/>
      <c r="L1075" s="54" t="s">
        <v>3537</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48">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10" t="s">
        <v>3453</v>
      </c>
      <c r="AY1075" s="63"/>
      <c r="AZ1075" s="64"/>
    </row>
    <row r="1076" spans="1:52" ht="31.5" x14ac:dyDescent="0.25">
      <c r="A1076" s="51" t="str">
        <f t="shared" si="185"/>
        <v>TP1NT1_D9+1</v>
      </c>
      <c r="B1076" s="51" t="str">
        <f t="shared" si="186"/>
        <v>TP1NT1_D9+2</v>
      </c>
      <c r="C1076" s="51" t="str">
        <f t="shared" si="187"/>
        <v>TP1NT1_D9+3</v>
      </c>
      <c r="D1076" s="51" t="str">
        <f t="shared" si="188"/>
        <v>TP1NT1_D9+4</v>
      </c>
      <c r="F1076" s="110" t="s">
        <v>3453</v>
      </c>
      <c r="G1076" s="53"/>
      <c r="H1076" s="53" t="s">
        <v>3507</v>
      </c>
      <c r="I1076" s="54" t="s">
        <v>3538</v>
      </c>
      <c r="J1076" s="54" t="s">
        <v>2775</v>
      </c>
      <c r="K1076" s="54"/>
      <c r="L1076" s="54" t="s">
        <v>3539</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48">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10" t="s">
        <v>3453</v>
      </c>
      <c r="AY1076" s="63"/>
      <c r="AZ1076" s="64">
        <v>120</v>
      </c>
    </row>
    <row r="1077" spans="1:52" ht="54.75" customHeight="1" x14ac:dyDescent="0.25">
      <c r="A1077" s="51" t="str">
        <f t="shared" si="185"/>
        <v>TP1NT1_D20+1</v>
      </c>
      <c r="B1077" s="51" t="str">
        <f t="shared" si="186"/>
        <v>TP1NT1_D20+2</v>
      </c>
      <c r="C1077" s="51" t="str">
        <f t="shared" si="187"/>
        <v>TP1NT1_D20+3</v>
      </c>
      <c r="D1077" s="51" t="str">
        <f t="shared" si="188"/>
        <v>TP1NT1_D20+4</v>
      </c>
      <c r="F1077" s="110" t="s">
        <v>3453</v>
      </c>
      <c r="G1077" s="53"/>
      <c r="H1077" s="53" t="s">
        <v>3540</v>
      </c>
      <c r="I1077" s="54" t="s">
        <v>3541</v>
      </c>
      <c r="J1077" s="54" t="s">
        <v>3542</v>
      </c>
      <c r="K1077" s="54"/>
      <c r="L1077" s="54" t="s">
        <v>3543</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48">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10" t="s">
        <v>3453</v>
      </c>
      <c r="AY1077" s="63"/>
      <c r="AZ1077" s="64">
        <v>100</v>
      </c>
    </row>
    <row r="1078" spans="1:52" ht="33.75" customHeight="1" x14ac:dyDescent="0.25">
      <c r="A1078" s="51" t="str">
        <f t="shared" si="185"/>
        <v>TP2NT2+1</v>
      </c>
      <c r="B1078" s="51" t="str">
        <f t="shared" si="186"/>
        <v>TP2NT2+2</v>
      </c>
      <c r="C1078" s="51" t="str">
        <f t="shared" si="187"/>
        <v>TP2NT2+3</v>
      </c>
      <c r="D1078" s="51" t="str">
        <f t="shared" si="188"/>
        <v>TP2NT2+4</v>
      </c>
      <c r="F1078" s="110" t="s">
        <v>3453</v>
      </c>
      <c r="G1078" s="53">
        <v>2</v>
      </c>
      <c r="H1078" s="53" t="s">
        <v>3544</v>
      </c>
      <c r="I1078" s="54" t="s">
        <v>3545</v>
      </c>
      <c r="J1078" s="54" t="s">
        <v>3546</v>
      </c>
      <c r="K1078" s="54"/>
      <c r="L1078" s="54" t="s">
        <v>3537</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48"/>
      <c r="AM1078" s="60"/>
      <c r="AN1078" s="60"/>
      <c r="AO1078" s="57">
        <f t="shared" si="184"/>
        <v>0</v>
      </c>
      <c r="AP1078" s="57">
        <f t="shared" si="184"/>
        <v>0</v>
      </c>
      <c r="AQ1078" s="57">
        <f t="shared" si="184"/>
        <v>0</v>
      </c>
      <c r="AR1078" s="57">
        <f t="shared" si="184"/>
        <v>0</v>
      </c>
      <c r="AS1078" s="57"/>
      <c r="AT1078" s="57"/>
      <c r="AU1078" s="57"/>
      <c r="AV1078" s="57"/>
      <c r="AW1078" s="62"/>
      <c r="AX1078" s="110" t="s">
        <v>3453</v>
      </c>
      <c r="AY1078" s="63"/>
      <c r="AZ1078" s="64">
        <v>100</v>
      </c>
    </row>
    <row r="1079" spans="1:52" x14ac:dyDescent="0.25">
      <c r="A1079" s="51" t="str">
        <f t="shared" si="185"/>
        <v>TP2NT2_D1+1</v>
      </c>
      <c r="B1079" s="51" t="str">
        <f t="shared" si="186"/>
        <v>TP2NT2_D1+2</v>
      </c>
      <c r="C1079" s="51" t="str">
        <f t="shared" si="187"/>
        <v>TP2NT2_D1+3</v>
      </c>
      <c r="D1079" s="51" t="str">
        <f t="shared" si="188"/>
        <v>TP2NT2_D1+4</v>
      </c>
      <c r="F1079" s="110" t="s">
        <v>3453</v>
      </c>
      <c r="G1079" s="53"/>
      <c r="H1079" s="53" t="s">
        <v>3547</v>
      </c>
      <c r="I1079" s="54" t="s">
        <v>3548</v>
      </c>
      <c r="J1079" s="54" t="s">
        <v>2775</v>
      </c>
      <c r="K1079" s="54"/>
      <c r="L1079" s="54" t="s">
        <v>3549</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48">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10" t="s">
        <v>3453</v>
      </c>
      <c r="AY1079" s="63"/>
      <c r="AZ1079" s="64"/>
    </row>
    <row r="1080" spans="1:52" x14ac:dyDescent="0.25">
      <c r="A1080" s="51" t="str">
        <f t="shared" si="185"/>
        <v>TP2NT2_D2+1</v>
      </c>
      <c r="B1080" s="51" t="str">
        <f t="shared" si="186"/>
        <v>TP2NT2_D2+2</v>
      </c>
      <c r="C1080" s="51" t="str">
        <f t="shared" si="187"/>
        <v>TP2NT2_D2+3</v>
      </c>
      <c r="D1080" s="51" t="str">
        <f t="shared" si="188"/>
        <v>TP2NT2_D2+4</v>
      </c>
      <c r="F1080" s="110" t="s">
        <v>3453</v>
      </c>
      <c r="G1080" s="53"/>
      <c r="H1080" s="53" t="s">
        <v>3550</v>
      </c>
      <c r="I1080" s="54" t="s">
        <v>3551</v>
      </c>
      <c r="J1080" s="54" t="s">
        <v>2775</v>
      </c>
      <c r="K1080" s="54"/>
      <c r="L1080" s="54" t="s">
        <v>3539</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48">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10" t="s">
        <v>3453</v>
      </c>
      <c r="AY1080" s="63"/>
      <c r="AZ1080" s="64">
        <v>100</v>
      </c>
    </row>
    <row r="1081" spans="1:52" ht="63" x14ac:dyDescent="0.25">
      <c r="A1081" s="51" t="str">
        <f t="shared" si="185"/>
        <v>TP2NT2_D3+1</v>
      </c>
      <c r="B1081" s="51" t="str">
        <f t="shared" si="186"/>
        <v>TP2NT2_D3+2</v>
      </c>
      <c r="C1081" s="51" t="str">
        <f t="shared" si="187"/>
        <v>TP2NT2_D3+3</v>
      </c>
      <c r="D1081" s="51" t="str">
        <f t="shared" si="188"/>
        <v>TP2NT2_D3+4</v>
      </c>
      <c r="F1081" s="110" t="s">
        <v>3453</v>
      </c>
      <c r="G1081" s="53"/>
      <c r="H1081" s="53" t="s">
        <v>3552</v>
      </c>
      <c r="I1081" s="54" t="s">
        <v>3553</v>
      </c>
      <c r="J1081" s="54" t="s">
        <v>3542</v>
      </c>
      <c r="K1081" s="54"/>
      <c r="L1081" s="54" t="s">
        <v>3554</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48">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10" t="s">
        <v>3453</v>
      </c>
      <c r="AY1081" s="63"/>
      <c r="AZ1081" s="64">
        <v>100</v>
      </c>
    </row>
    <row r="1082" spans="1:52" x14ac:dyDescent="0.25">
      <c r="A1082" s="51" t="str">
        <f t="shared" si="185"/>
        <v>TP3NT2+1</v>
      </c>
      <c r="B1082" s="51" t="str">
        <f t="shared" si="186"/>
        <v>TP3NT2+2</v>
      </c>
      <c r="C1082" s="51" t="str">
        <f t="shared" si="187"/>
        <v>TP3NT2+3</v>
      </c>
      <c r="D1082" s="51" t="str">
        <f t="shared" si="188"/>
        <v>TP3NT2+4</v>
      </c>
      <c r="F1082" s="110" t="s">
        <v>3453</v>
      </c>
      <c r="G1082" s="53">
        <v>3</v>
      </c>
      <c r="H1082" s="53" t="s">
        <v>3555</v>
      </c>
      <c r="I1082" s="54" t="s">
        <v>3556</v>
      </c>
      <c r="J1082" s="54" t="s">
        <v>3557</v>
      </c>
      <c r="K1082" s="54"/>
      <c r="L1082" s="54" t="s">
        <v>3549</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48"/>
      <c r="AM1082" s="60"/>
      <c r="AN1082" s="60"/>
      <c r="AO1082" s="57">
        <f t="shared" si="184"/>
        <v>0</v>
      </c>
      <c r="AP1082" s="57">
        <f t="shared" si="184"/>
        <v>0</v>
      </c>
      <c r="AQ1082" s="57">
        <f t="shared" si="184"/>
        <v>0</v>
      </c>
      <c r="AR1082" s="57">
        <f t="shared" si="184"/>
        <v>0</v>
      </c>
      <c r="AS1082" s="57"/>
      <c r="AT1082" s="57"/>
      <c r="AU1082" s="57"/>
      <c r="AV1082" s="57"/>
      <c r="AW1082" s="62"/>
      <c r="AX1082" s="110" t="s">
        <v>3453</v>
      </c>
      <c r="AY1082" s="63"/>
      <c r="AZ1082" s="64">
        <v>100</v>
      </c>
    </row>
    <row r="1083" spans="1:52" x14ac:dyDescent="0.25">
      <c r="A1083" s="51" t="str">
        <f t="shared" si="185"/>
        <v>TP3NT2_D1+1</v>
      </c>
      <c r="B1083" s="51" t="str">
        <f t="shared" si="186"/>
        <v>TP3NT2_D1+2</v>
      </c>
      <c r="C1083" s="51" t="str">
        <f t="shared" si="187"/>
        <v>TP3NT2_D1+3</v>
      </c>
      <c r="D1083" s="51" t="str">
        <f t="shared" si="188"/>
        <v>TP3NT2_D1+4</v>
      </c>
      <c r="F1083" s="110" t="s">
        <v>3453</v>
      </c>
      <c r="G1083" s="53"/>
      <c r="H1083" s="53" t="s">
        <v>3558</v>
      </c>
      <c r="I1083" s="54" t="s">
        <v>3548</v>
      </c>
      <c r="J1083" s="54" t="s">
        <v>2775</v>
      </c>
      <c r="K1083" s="54"/>
      <c r="L1083" s="54" t="s">
        <v>3559</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48">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10" t="s">
        <v>3453</v>
      </c>
      <c r="AY1083" s="63"/>
      <c r="AZ1083" s="64"/>
    </row>
    <row r="1084" spans="1:52" s="52" customFormat="1" ht="31.5" x14ac:dyDescent="0.25">
      <c r="A1084" s="51" t="str">
        <f t="shared" si="185"/>
        <v>TP3NT2_D2+1</v>
      </c>
      <c r="B1084" s="51" t="str">
        <f t="shared" si="186"/>
        <v>TP3NT2_D2+2</v>
      </c>
      <c r="C1084" s="51" t="str">
        <f t="shared" si="187"/>
        <v>TP3NT2_D2+3</v>
      </c>
      <c r="D1084" s="51" t="str">
        <f t="shared" si="188"/>
        <v>TP3NT2_D2+4</v>
      </c>
      <c r="F1084" s="110" t="s">
        <v>3453</v>
      </c>
      <c r="G1084" s="53"/>
      <c r="H1084" s="53" t="s">
        <v>3560</v>
      </c>
      <c r="I1084" s="54" t="s">
        <v>3561</v>
      </c>
      <c r="J1084" s="54" t="s">
        <v>2775</v>
      </c>
      <c r="K1084" s="54"/>
      <c r="L1084" s="54" t="s">
        <v>3562</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48">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10" t="s">
        <v>3453</v>
      </c>
      <c r="AY1084" s="63"/>
      <c r="AZ1084" s="64">
        <v>100</v>
      </c>
    </row>
    <row r="1085" spans="1:52" s="52" customFormat="1" ht="47.25" x14ac:dyDescent="0.25">
      <c r="A1085" s="51" t="str">
        <f t="shared" si="185"/>
        <v>TP3NT2_D3+1</v>
      </c>
      <c r="B1085" s="51" t="str">
        <f t="shared" si="186"/>
        <v>TP3NT2_D3+2</v>
      </c>
      <c r="C1085" s="51" t="str">
        <f t="shared" si="187"/>
        <v>TP3NT2_D3+3</v>
      </c>
      <c r="D1085" s="51" t="str">
        <f t="shared" si="188"/>
        <v>TP3NT2_D3+4</v>
      </c>
      <c r="F1085" s="110" t="s">
        <v>3453</v>
      </c>
      <c r="G1085" s="53"/>
      <c r="H1085" s="53" t="s">
        <v>3563</v>
      </c>
      <c r="I1085" s="54" t="s">
        <v>3564</v>
      </c>
      <c r="J1085" s="54" t="s">
        <v>3565</v>
      </c>
      <c r="K1085" s="54"/>
      <c r="L1085" s="54" t="s">
        <v>3566</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48">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10" t="s">
        <v>3453</v>
      </c>
      <c r="AY1085" s="63"/>
      <c r="AZ1085" s="64">
        <v>100</v>
      </c>
    </row>
    <row r="1086" spans="1:52" s="52" customFormat="1" ht="31.5" x14ac:dyDescent="0.25">
      <c r="A1086" s="51" t="str">
        <f t="shared" si="185"/>
        <v>TP4NT2+1</v>
      </c>
      <c r="B1086" s="51" t="str">
        <f t="shared" si="186"/>
        <v>TP4NT2+2</v>
      </c>
      <c r="C1086" s="51" t="str">
        <f t="shared" si="187"/>
        <v>TP4NT2+3</v>
      </c>
      <c r="D1086" s="51" t="str">
        <f t="shared" si="188"/>
        <v>TP4NT2+4</v>
      </c>
      <c r="F1086" s="110" t="s">
        <v>3453</v>
      </c>
      <c r="G1086" s="53">
        <v>4</v>
      </c>
      <c r="H1086" s="53" t="s">
        <v>3567</v>
      </c>
      <c r="I1086" s="54" t="s">
        <v>3568</v>
      </c>
      <c r="J1086" s="54" t="s">
        <v>3566</v>
      </c>
      <c r="K1086" s="54"/>
      <c r="L1086" s="54" t="s">
        <v>3559</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48"/>
      <c r="AM1086" s="60"/>
      <c r="AN1086" s="60"/>
      <c r="AO1086" s="57">
        <f t="shared" si="184"/>
        <v>0</v>
      </c>
      <c r="AP1086" s="57">
        <f t="shared" si="184"/>
        <v>0</v>
      </c>
      <c r="AQ1086" s="57">
        <f t="shared" si="184"/>
        <v>0</v>
      </c>
      <c r="AR1086" s="57">
        <f t="shared" si="184"/>
        <v>0</v>
      </c>
      <c r="AS1086" s="57"/>
      <c r="AT1086" s="57"/>
      <c r="AU1086" s="57"/>
      <c r="AV1086" s="57"/>
      <c r="AW1086" s="62"/>
      <c r="AX1086" s="110" t="s">
        <v>3453</v>
      </c>
      <c r="AY1086" s="63"/>
      <c r="AZ1086" s="64">
        <v>95</v>
      </c>
    </row>
    <row r="1087" spans="1:52" s="52" customFormat="1" ht="31.5" x14ac:dyDescent="0.25">
      <c r="A1087" s="51" t="str">
        <f t="shared" si="185"/>
        <v>TP4NT2_D1+1</v>
      </c>
      <c r="B1087" s="51" t="str">
        <f t="shared" si="186"/>
        <v>TP4NT2_D1+2</v>
      </c>
      <c r="C1087" s="51" t="str">
        <f t="shared" si="187"/>
        <v>TP4NT2_D1+3</v>
      </c>
      <c r="D1087" s="51" t="str">
        <f t="shared" si="188"/>
        <v>TP4NT2_D1+4</v>
      </c>
      <c r="F1087" s="110" t="s">
        <v>3453</v>
      </c>
      <c r="G1087" s="53"/>
      <c r="H1087" s="53" t="s">
        <v>3569</v>
      </c>
      <c r="I1087" s="54" t="s">
        <v>3570</v>
      </c>
      <c r="J1087" s="54" t="s">
        <v>2775</v>
      </c>
      <c r="K1087" s="54"/>
      <c r="L1087" s="54" t="s">
        <v>3571</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48">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10" t="s">
        <v>3453</v>
      </c>
      <c r="AY1087" s="63"/>
      <c r="AZ1087" s="64">
        <v>100</v>
      </c>
    </row>
    <row r="1088" spans="1:52" s="52" customFormat="1" ht="31.5" x14ac:dyDescent="0.25">
      <c r="A1088" s="51" t="str">
        <f t="shared" si="185"/>
        <v>TP4NT2_D2+1</v>
      </c>
      <c r="B1088" s="51" t="str">
        <f t="shared" si="186"/>
        <v>TP4NT2_D2+2</v>
      </c>
      <c r="C1088" s="51" t="str">
        <f t="shared" si="187"/>
        <v>TP4NT2_D2+3</v>
      </c>
      <c r="D1088" s="51" t="str">
        <f t="shared" si="188"/>
        <v>TP4NT2_D2+4</v>
      </c>
      <c r="F1088" s="110" t="s">
        <v>3453</v>
      </c>
      <c r="G1088" s="53"/>
      <c r="H1088" s="53" t="s">
        <v>3572</v>
      </c>
      <c r="I1088" s="54" t="s">
        <v>3573</v>
      </c>
      <c r="J1088" s="54" t="s">
        <v>2775</v>
      </c>
      <c r="K1088" s="54"/>
      <c r="L1088" s="54" t="s">
        <v>3539</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48">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10" t="s">
        <v>3453</v>
      </c>
      <c r="AY1088" s="63"/>
      <c r="AZ1088" s="64">
        <v>100</v>
      </c>
    </row>
    <row r="1089" spans="1:52" s="52" customFormat="1" ht="31.5" x14ac:dyDescent="0.25">
      <c r="A1089" s="51" t="str">
        <f t="shared" si="185"/>
        <v>TP4NT2_D3+1</v>
      </c>
      <c r="B1089" s="51" t="str">
        <f t="shared" si="186"/>
        <v>TP4NT2_D3+2</v>
      </c>
      <c r="C1089" s="51" t="str">
        <f t="shared" si="187"/>
        <v>TP4NT2_D3+3</v>
      </c>
      <c r="D1089" s="51" t="str">
        <f t="shared" si="188"/>
        <v>TP4NT2_D3+4</v>
      </c>
      <c r="F1089" s="110" t="s">
        <v>3453</v>
      </c>
      <c r="G1089" s="53"/>
      <c r="H1089" s="53" t="s">
        <v>3574</v>
      </c>
      <c r="I1089" s="54" t="s">
        <v>3575</v>
      </c>
      <c r="J1089" s="54" t="s">
        <v>3542</v>
      </c>
      <c r="K1089" s="54"/>
      <c r="L1089" s="54" t="s">
        <v>3576</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48">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10" t="s">
        <v>3453</v>
      </c>
      <c r="AY1089" s="63"/>
      <c r="AZ1089" s="64">
        <v>100</v>
      </c>
    </row>
    <row r="1090" spans="1:52" s="52" customFormat="1" ht="54.75" customHeight="1" x14ac:dyDescent="0.25">
      <c r="A1090" s="51" t="str">
        <f t="shared" si="185"/>
        <v>TP5NT2+1</v>
      </c>
      <c r="B1090" s="51" t="str">
        <f t="shared" si="186"/>
        <v>TP5NT2+2</v>
      </c>
      <c r="C1090" s="51" t="str">
        <f t="shared" si="187"/>
        <v>TP5NT2+3</v>
      </c>
      <c r="D1090" s="51" t="str">
        <f t="shared" si="188"/>
        <v>TP5NT2+4</v>
      </c>
      <c r="F1090" s="110" t="s">
        <v>3453</v>
      </c>
      <c r="G1090" s="53">
        <v>5</v>
      </c>
      <c r="H1090" s="53" t="s">
        <v>3577</v>
      </c>
      <c r="I1090" s="54" t="s">
        <v>3578</v>
      </c>
      <c r="J1090" s="54" t="s">
        <v>3579</v>
      </c>
      <c r="K1090" s="54"/>
      <c r="L1090" s="54" t="s">
        <v>3571</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48"/>
      <c r="AM1090" s="60"/>
      <c r="AN1090" s="60"/>
      <c r="AO1090" s="57">
        <f t="shared" si="184"/>
        <v>0</v>
      </c>
      <c r="AP1090" s="57">
        <f t="shared" si="184"/>
        <v>0</v>
      </c>
      <c r="AQ1090" s="57">
        <f t="shared" si="184"/>
        <v>0</v>
      </c>
      <c r="AR1090" s="57">
        <f t="shared" si="184"/>
        <v>0</v>
      </c>
      <c r="AS1090" s="57"/>
      <c r="AT1090" s="57"/>
      <c r="AU1090" s="57"/>
      <c r="AV1090" s="57"/>
      <c r="AW1090" s="62"/>
      <c r="AX1090" s="110" t="s">
        <v>3453</v>
      </c>
      <c r="AY1090" s="63"/>
      <c r="AZ1090" s="64">
        <v>100</v>
      </c>
    </row>
    <row r="1091" spans="1:52" s="52" customFormat="1" x14ac:dyDescent="0.25">
      <c r="A1091" s="51" t="str">
        <f t="shared" si="185"/>
        <v>TP5NT2_D1+1</v>
      </c>
      <c r="B1091" s="51" t="str">
        <f t="shared" si="186"/>
        <v>TP5NT2_D1+2</v>
      </c>
      <c r="C1091" s="51" t="str">
        <f t="shared" si="187"/>
        <v>TP5NT2_D1+3</v>
      </c>
      <c r="D1091" s="51" t="str">
        <f t="shared" si="188"/>
        <v>TP5NT2_D1+4</v>
      </c>
      <c r="F1091" s="110" t="s">
        <v>3453</v>
      </c>
      <c r="G1091" s="53"/>
      <c r="H1091" s="53" t="s">
        <v>3580</v>
      </c>
      <c r="I1091" s="54" t="s">
        <v>3581</v>
      </c>
      <c r="J1091" s="54" t="s">
        <v>3582</v>
      </c>
      <c r="K1091" s="54"/>
      <c r="L1091" s="54" t="s">
        <v>3583</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48">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10" t="s">
        <v>3453</v>
      </c>
      <c r="AY1091" s="63"/>
      <c r="AZ1091" s="64">
        <v>100</v>
      </c>
    </row>
    <row r="1092" spans="1:52" s="52" customFormat="1" x14ac:dyDescent="0.25">
      <c r="A1092" s="51" t="str">
        <f t="shared" si="185"/>
        <v>TP5NT2_D2+1</v>
      </c>
      <c r="B1092" s="51" t="str">
        <f t="shared" si="186"/>
        <v>TP5NT2_D2+2</v>
      </c>
      <c r="C1092" s="51" t="str">
        <f t="shared" si="187"/>
        <v>TP5NT2_D2+3</v>
      </c>
      <c r="D1092" s="51" t="str">
        <f t="shared" si="188"/>
        <v>TP5NT2_D2+4</v>
      </c>
      <c r="F1092" s="110" t="s">
        <v>3453</v>
      </c>
      <c r="G1092" s="53"/>
      <c r="H1092" s="53" t="s">
        <v>3584</v>
      </c>
      <c r="I1092" s="54" t="s">
        <v>3585</v>
      </c>
      <c r="J1092" s="54" t="s">
        <v>3582</v>
      </c>
      <c r="K1092" s="54"/>
      <c r="L1092" s="54" t="s">
        <v>3586</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48">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10" t="s">
        <v>3453</v>
      </c>
      <c r="AY1092" s="63"/>
      <c r="AZ1092" s="64">
        <v>100</v>
      </c>
    </row>
    <row r="1093" spans="1:52" s="52" customFormat="1" ht="30.75" customHeight="1" x14ac:dyDescent="0.25">
      <c r="A1093" s="51" t="str">
        <f t="shared" si="185"/>
        <v>TP5NT2_D3+1</v>
      </c>
      <c r="B1093" s="51" t="str">
        <f t="shared" si="186"/>
        <v>TP5NT2_D3+2</v>
      </c>
      <c r="C1093" s="51" t="str">
        <f t="shared" si="187"/>
        <v>TP5NT2_D3+3</v>
      </c>
      <c r="D1093" s="51" t="str">
        <f t="shared" si="188"/>
        <v>TP5NT2_D3+4</v>
      </c>
      <c r="F1093" s="110" t="s">
        <v>3453</v>
      </c>
      <c r="G1093" s="53"/>
      <c r="H1093" s="53" t="s">
        <v>3587</v>
      </c>
      <c r="I1093" s="54" t="s">
        <v>3588</v>
      </c>
      <c r="J1093" s="54" t="s">
        <v>3586</v>
      </c>
      <c r="K1093" s="54"/>
      <c r="L1093" s="54" t="s">
        <v>3589</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48">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56" t="s">
        <v>3453</v>
      </c>
      <c r="AY1093" s="150"/>
      <c r="AZ1093" s="64">
        <v>100</v>
      </c>
    </row>
    <row r="1094" spans="1:52" s="52" customFormat="1" ht="72" customHeight="1" x14ac:dyDescent="0.25">
      <c r="A1094" s="51" t="str">
        <f t="shared" si="185"/>
        <v>TP6NT2+1</v>
      </c>
      <c r="B1094" s="51" t="str">
        <f t="shared" si="186"/>
        <v>TP6NT2+2</v>
      </c>
      <c r="C1094" s="51" t="str">
        <f t="shared" si="187"/>
        <v>TP6NT2+3</v>
      </c>
      <c r="D1094" s="51" t="str">
        <f t="shared" si="188"/>
        <v>TP6NT2+4</v>
      </c>
      <c r="F1094" s="110" t="s">
        <v>3453</v>
      </c>
      <c r="G1094" s="53">
        <v>6</v>
      </c>
      <c r="H1094" s="53" t="s">
        <v>3590</v>
      </c>
      <c r="I1094" s="54" t="s">
        <v>3591</v>
      </c>
      <c r="J1094" s="54" t="s">
        <v>3592</v>
      </c>
      <c r="K1094" s="54"/>
      <c r="L1094" s="54" t="s">
        <v>3593</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48"/>
      <c r="AM1094" s="60"/>
      <c r="AN1094" s="60"/>
      <c r="AO1094" s="57">
        <f t="shared" si="184"/>
        <v>0</v>
      </c>
      <c r="AP1094" s="57">
        <f t="shared" si="184"/>
        <v>0</v>
      </c>
      <c r="AQ1094" s="57">
        <f t="shared" si="184"/>
        <v>0</v>
      </c>
      <c r="AR1094" s="57">
        <f t="shared" si="184"/>
        <v>0</v>
      </c>
      <c r="AS1094" s="57"/>
      <c r="AT1094" s="57"/>
      <c r="AU1094" s="57"/>
      <c r="AV1094" s="57"/>
      <c r="AW1094" s="62"/>
      <c r="AX1094" s="110" t="s">
        <v>3453</v>
      </c>
      <c r="AY1094" s="63"/>
      <c r="AZ1094" s="64"/>
    </row>
    <row r="1095" spans="1:52" s="52" customFormat="1" ht="31.5" x14ac:dyDescent="0.25">
      <c r="A1095" s="51" t="str">
        <f t="shared" si="185"/>
        <v>TP6NT2_D1+1</v>
      </c>
      <c r="B1095" s="51" t="str">
        <f t="shared" si="186"/>
        <v>TP6NT2_D1+2</v>
      </c>
      <c r="C1095" s="51" t="str">
        <f t="shared" si="187"/>
        <v>TP6NT2_D1+3</v>
      </c>
      <c r="D1095" s="51" t="str">
        <f t="shared" si="188"/>
        <v>TP6NT2_D1+4</v>
      </c>
      <c r="F1095" s="110" t="s">
        <v>3453</v>
      </c>
      <c r="G1095" s="53"/>
      <c r="H1095" s="53" t="s">
        <v>3594</v>
      </c>
      <c r="I1095" s="54" t="s">
        <v>3595</v>
      </c>
      <c r="J1095" s="54" t="s">
        <v>3596</v>
      </c>
      <c r="K1095" s="54"/>
      <c r="L1095" s="54" t="s">
        <v>3597</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48">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10" t="s">
        <v>3453</v>
      </c>
      <c r="AY1095" s="63"/>
      <c r="AZ1095" s="64">
        <v>120</v>
      </c>
    </row>
    <row r="1096" spans="1:52" s="52" customFormat="1" ht="31.5" x14ac:dyDescent="0.25">
      <c r="A1096" s="51" t="str">
        <f t="shared" si="185"/>
        <v>TP6NT2_D2+1</v>
      </c>
      <c r="B1096" s="51" t="str">
        <f t="shared" si="186"/>
        <v>TP6NT2_D2+2</v>
      </c>
      <c r="C1096" s="51" t="str">
        <f t="shared" si="187"/>
        <v>TP6NT2_D2+3</v>
      </c>
      <c r="D1096" s="51" t="str">
        <f t="shared" si="188"/>
        <v>TP6NT2_D2+4</v>
      </c>
      <c r="F1096" s="110" t="s">
        <v>3453</v>
      </c>
      <c r="G1096" s="53"/>
      <c r="H1096" s="53" t="s">
        <v>3598</v>
      </c>
      <c r="I1096" s="54" t="s">
        <v>3599</v>
      </c>
      <c r="J1096" s="54" t="s">
        <v>3597</v>
      </c>
      <c r="K1096" s="54"/>
      <c r="L1096" s="54" t="s">
        <v>3600</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48">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10" t="s">
        <v>3453</v>
      </c>
      <c r="AY1096" s="63"/>
      <c r="AZ1096" s="64">
        <v>100</v>
      </c>
    </row>
    <row r="1097" spans="1:52" s="52" customFormat="1" ht="31.5" x14ac:dyDescent="0.25">
      <c r="A1097" s="51" t="str">
        <f t="shared" si="185"/>
        <v>TP6NT2_D3+1</v>
      </c>
      <c r="B1097" s="51" t="str">
        <f t="shared" si="186"/>
        <v>TP6NT2_D3+2</v>
      </c>
      <c r="C1097" s="51" t="str">
        <f t="shared" si="187"/>
        <v>TP6NT2_D3+3</v>
      </c>
      <c r="D1097" s="51" t="str">
        <f t="shared" si="188"/>
        <v>TP6NT2_D3+4</v>
      </c>
      <c r="F1097" s="110" t="s">
        <v>3453</v>
      </c>
      <c r="G1097" s="53"/>
      <c r="H1097" s="53" t="s">
        <v>3601</v>
      </c>
      <c r="I1097" s="54" t="s">
        <v>3602</v>
      </c>
      <c r="J1097" s="54" t="s">
        <v>3600</v>
      </c>
      <c r="K1097" s="54"/>
      <c r="L1097" s="54" t="s">
        <v>3603</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48">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10" t="s">
        <v>3453</v>
      </c>
      <c r="AY1097" s="63"/>
      <c r="AZ1097" s="64">
        <v>95</v>
      </c>
    </row>
    <row r="1098" spans="1:52" s="52" customFormat="1" ht="47.25" x14ac:dyDescent="0.25">
      <c r="A1098" s="51" t="str">
        <f t="shared" si="185"/>
        <v>TP6NT2_D4+1</v>
      </c>
      <c r="B1098" s="51" t="str">
        <f t="shared" si="186"/>
        <v>TP6NT2_D4+2</v>
      </c>
      <c r="C1098" s="51" t="str">
        <f t="shared" si="187"/>
        <v>TP6NT2_D4+3</v>
      </c>
      <c r="D1098" s="51" t="str">
        <f t="shared" si="188"/>
        <v>TP6NT2_D4+4</v>
      </c>
      <c r="F1098" s="110" t="s">
        <v>3453</v>
      </c>
      <c r="G1098" s="53"/>
      <c r="H1098" s="53" t="s">
        <v>3604</v>
      </c>
      <c r="I1098" s="54" t="s">
        <v>3605</v>
      </c>
      <c r="J1098" s="54" t="s">
        <v>3606</v>
      </c>
      <c r="K1098" s="54"/>
      <c r="L1098" s="54" t="s">
        <v>3607</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48">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10" t="s">
        <v>3453</v>
      </c>
      <c r="AY1098" s="63"/>
      <c r="AZ1098" s="64">
        <v>100</v>
      </c>
    </row>
    <row r="1099" spans="1:52" s="52" customFormat="1" ht="31.5" x14ac:dyDescent="0.25">
      <c r="A1099" s="51" t="str">
        <f t="shared" si="185"/>
        <v>TP6NT2_D5+1</v>
      </c>
      <c r="B1099" s="51" t="str">
        <f t="shared" si="186"/>
        <v>TP6NT2_D5+2</v>
      </c>
      <c r="C1099" s="51" t="str">
        <f t="shared" si="187"/>
        <v>TP6NT2_D5+3</v>
      </c>
      <c r="D1099" s="51" t="str">
        <f t="shared" si="188"/>
        <v>TP6NT2_D5+4</v>
      </c>
      <c r="F1099" s="110" t="s">
        <v>3453</v>
      </c>
      <c r="G1099" s="53"/>
      <c r="H1099" s="53" t="s">
        <v>3608</v>
      </c>
      <c r="I1099" s="54" t="s">
        <v>3609</v>
      </c>
      <c r="J1099" s="54" t="s">
        <v>3607</v>
      </c>
      <c r="K1099" s="54"/>
      <c r="L1099" s="54" t="s">
        <v>3610</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48">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10" t="s">
        <v>3453</v>
      </c>
      <c r="AY1099" s="63"/>
      <c r="AZ1099" s="64">
        <v>100</v>
      </c>
    </row>
    <row r="1100" spans="1:52" s="52" customFormat="1" ht="31.5" x14ac:dyDescent="0.2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10" t="s">
        <v>3453</v>
      </c>
      <c r="G1100" s="53"/>
      <c r="H1100" s="53" t="s">
        <v>3611</v>
      </c>
      <c r="I1100" s="54" t="s">
        <v>3612</v>
      </c>
      <c r="J1100" s="54" t="s">
        <v>3610</v>
      </c>
      <c r="K1100" s="54"/>
      <c r="L1100" s="54" t="s">
        <v>3613</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48">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10" t="s">
        <v>3453</v>
      </c>
      <c r="AY1100" s="63"/>
      <c r="AZ1100" s="64">
        <v>100</v>
      </c>
    </row>
    <row r="1101" spans="1:52" s="52" customFormat="1" ht="31.5" x14ac:dyDescent="0.25">
      <c r="A1101" s="51" t="str">
        <f t="shared" si="199"/>
        <v>TP6NT2_D7+1</v>
      </c>
      <c r="B1101" s="51" t="str">
        <f t="shared" si="200"/>
        <v>TP6NT2_D7+2</v>
      </c>
      <c r="C1101" s="51" t="str">
        <f t="shared" si="201"/>
        <v>TP6NT2_D7+3</v>
      </c>
      <c r="D1101" s="51" t="str">
        <f t="shared" si="202"/>
        <v>TP6NT2_D7+4</v>
      </c>
      <c r="F1101" s="110" t="s">
        <v>3453</v>
      </c>
      <c r="G1101" s="53"/>
      <c r="H1101" s="53" t="s">
        <v>3614</v>
      </c>
      <c r="I1101" s="54" t="s">
        <v>3615</v>
      </c>
      <c r="J1101" s="54" t="s">
        <v>3613</v>
      </c>
      <c r="K1101" s="54"/>
      <c r="L1101" s="54" t="s">
        <v>3583</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48">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10" t="s">
        <v>3453</v>
      </c>
      <c r="AY1101" s="63"/>
      <c r="AZ1101" s="64">
        <v>100</v>
      </c>
    </row>
    <row r="1102" spans="1:52" s="52" customFormat="1" ht="54.75" customHeight="1" x14ac:dyDescent="0.25">
      <c r="A1102" s="51" t="str">
        <f t="shared" si="199"/>
        <v>TP6NT2_D8+1</v>
      </c>
      <c r="B1102" s="51" t="str">
        <f t="shared" si="200"/>
        <v>TP6NT2_D8+2</v>
      </c>
      <c r="C1102" s="51" t="str">
        <f t="shared" si="201"/>
        <v>TP6NT2_D8+3</v>
      </c>
      <c r="D1102" s="51" t="str">
        <f t="shared" si="202"/>
        <v>TP6NT2_D8+4</v>
      </c>
      <c r="F1102" s="110" t="s">
        <v>3453</v>
      </c>
      <c r="G1102" s="53"/>
      <c r="H1102" s="53" t="s">
        <v>3616</v>
      </c>
      <c r="I1102" s="54" t="s">
        <v>3617</v>
      </c>
      <c r="J1102" s="54" t="s">
        <v>3618</v>
      </c>
      <c r="K1102" s="54"/>
      <c r="L1102" s="54" t="s">
        <v>3619</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48">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10" t="s">
        <v>3453</v>
      </c>
      <c r="AY1102" s="63"/>
      <c r="AZ1102" s="64"/>
    </row>
    <row r="1103" spans="1:52" s="52" customFormat="1" ht="54.75" customHeight="1" x14ac:dyDescent="0.25">
      <c r="A1103" s="51" t="str">
        <f t="shared" si="199"/>
        <v>TP6NT2_D9+1</v>
      </c>
      <c r="B1103" s="51" t="str">
        <f t="shared" si="200"/>
        <v>TP6NT2_D9+2</v>
      </c>
      <c r="C1103" s="51" t="str">
        <f t="shared" si="201"/>
        <v>TP6NT2_D9+3</v>
      </c>
      <c r="D1103" s="51" t="str">
        <f t="shared" si="202"/>
        <v>TP6NT2_D9+4</v>
      </c>
      <c r="F1103" s="110" t="s">
        <v>3453</v>
      </c>
      <c r="G1103" s="53"/>
      <c r="H1103" s="53" t="s">
        <v>3620</v>
      </c>
      <c r="I1103" s="54" t="s">
        <v>3621</v>
      </c>
      <c r="J1103" s="54" t="s">
        <v>3618</v>
      </c>
      <c r="K1103" s="54"/>
      <c r="L1103" s="54" t="s">
        <v>3622</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48">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10" t="s">
        <v>3453</v>
      </c>
      <c r="AY1103" s="63"/>
      <c r="AZ1103" s="64">
        <v>100</v>
      </c>
    </row>
    <row r="1104" spans="1:52" s="52" customFormat="1" ht="47.25" x14ac:dyDescent="0.25">
      <c r="A1104" s="51" t="str">
        <f t="shared" si="199"/>
        <v>TP6NT2_D10+1</v>
      </c>
      <c r="B1104" s="51" t="str">
        <f t="shared" si="200"/>
        <v>TP6NT2_D10+2</v>
      </c>
      <c r="C1104" s="51" t="str">
        <f t="shared" si="201"/>
        <v>TP6NT2_D10+3</v>
      </c>
      <c r="D1104" s="51" t="str">
        <f t="shared" si="202"/>
        <v>TP6NT2_D10+4</v>
      </c>
      <c r="F1104" s="110" t="s">
        <v>3453</v>
      </c>
      <c r="G1104" s="53"/>
      <c r="H1104" s="53" t="s">
        <v>3623</v>
      </c>
      <c r="I1104" s="54" t="s">
        <v>3624</v>
      </c>
      <c r="J1104" s="54" t="s">
        <v>3622</v>
      </c>
      <c r="K1104" s="54"/>
      <c r="L1104" s="54" t="s">
        <v>3625</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48">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10" t="s">
        <v>3453</v>
      </c>
      <c r="AY1104" s="63"/>
      <c r="AZ1104" s="64">
        <v>95</v>
      </c>
    </row>
    <row r="1105" spans="1:52" s="52" customFormat="1" x14ac:dyDescent="0.25">
      <c r="A1105" s="51" t="str">
        <f t="shared" si="199"/>
        <v>TP7NT2+1</v>
      </c>
      <c r="B1105" s="51" t="str">
        <f t="shared" si="200"/>
        <v>TP7NT2+2</v>
      </c>
      <c r="C1105" s="51" t="str">
        <f t="shared" si="201"/>
        <v>TP7NT2+3</v>
      </c>
      <c r="D1105" s="51" t="str">
        <f t="shared" si="202"/>
        <v>TP7NT2+4</v>
      </c>
      <c r="F1105" s="110" t="s">
        <v>3453</v>
      </c>
      <c r="G1105" s="53">
        <v>7</v>
      </c>
      <c r="H1105" s="53" t="s">
        <v>3626</v>
      </c>
      <c r="I1105" s="54" t="s">
        <v>3627</v>
      </c>
      <c r="J1105" s="54" t="s">
        <v>3603</v>
      </c>
      <c r="K1105" s="54"/>
      <c r="L1105" s="54" t="s">
        <v>3628</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48"/>
      <c r="AM1105" s="60"/>
      <c r="AN1105" s="60"/>
      <c r="AO1105" s="57">
        <f t="shared" si="198"/>
        <v>0</v>
      </c>
      <c r="AP1105" s="57">
        <f t="shared" si="198"/>
        <v>0</v>
      </c>
      <c r="AQ1105" s="57">
        <f t="shared" si="198"/>
        <v>0</v>
      </c>
      <c r="AR1105" s="57">
        <f t="shared" si="197"/>
        <v>0</v>
      </c>
      <c r="AS1105" s="57"/>
      <c r="AT1105" s="57"/>
      <c r="AU1105" s="57"/>
      <c r="AV1105" s="57"/>
      <c r="AW1105" s="62"/>
      <c r="AX1105" s="110" t="s">
        <v>3453</v>
      </c>
      <c r="AY1105" s="63"/>
      <c r="AZ1105" s="64">
        <v>100</v>
      </c>
    </row>
    <row r="1106" spans="1:52" s="52" customFormat="1" ht="31.5" x14ac:dyDescent="0.25">
      <c r="A1106" s="51" t="str">
        <f t="shared" si="199"/>
        <v>TP7NT2_D1+1</v>
      </c>
      <c r="B1106" s="51" t="str">
        <f t="shared" si="200"/>
        <v>TP7NT2_D1+2</v>
      </c>
      <c r="C1106" s="51" t="str">
        <f t="shared" si="201"/>
        <v>TP7NT2_D1+3</v>
      </c>
      <c r="D1106" s="51" t="str">
        <f t="shared" si="202"/>
        <v>TP7NT2_D1+4</v>
      </c>
      <c r="F1106" s="110" t="s">
        <v>3453</v>
      </c>
      <c r="G1106" s="53"/>
      <c r="H1106" s="53" t="s">
        <v>3629</v>
      </c>
      <c r="I1106" s="54" t="s">
        <v>3630</v>
      </c>
      <c r="J1106" s="54" t="s">
        <v>3631</v>
      </c>
      <c r="K1106" s="54"/>
      <c r="L1106" s="54" t="s">
        <v>3619</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48">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10" t="s">
        <v>3453</v>
      </c>
      <c r="AY1106" s="63"/>
      <c r="AZ1106" s="64">
        <v>100</v>
      </c>
    </row>
    <row r="1107" spans="1:52" s="52" customFormat="1" ht="63" x14ac:dyDescent="0.25">
      <c r="A1107" s="51" t="str">
        <f t="shared" si="199"/>
        <v>TP7NT2_D2+1</v>
      </c>
      <c r="B1107" s="51" t="str">
        <f t="shared" si="200"/>
        <v>TP7NT2_D2+2</v>
      </c>
      <c r="C1107" s="51" t="str">
        <f t="shared" si="201"/>
        <v>TP7NT2_D2+3</v>
      </c>
      <c r="D1107" s="51" t="str">
        <f t="shared" si="202"/>
        <v>TP7NT2_D2+4</v>
      </c>
      <c r="F1107" s="110" t="s">
        <v>3453</v>
      </c>
      <c r="G1107" s="53"/>
      <c r="H1107" s="53" t="s">
        <v>3632</v>
      </c>
      <c r="I1107" s="54" t="s">
        <v>3633</v>
      </c>
      <c r="J1107" s="54" t="s">
        <v>3634</v>
      </c>
      <c r="K1107" s="54"/>
      <c r="L1107" s="54" t="s">
        <v>3635</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48">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10" t="s">
        <v>3453</v>
      </c>
      <c r="AY1107" s="63"/>
      <c r="AZ1107" s="64">
        <v>100</v>
      </c>
    </row>
    <row r="1108" spans="1:52" s="52" customFormat="1" ht="47.25" x14ac:dyDescent="0.25">
      <c r="A1108" s="51" t="str">
        <f t="shared" si="199"/>
        <v>TP7NT2_D3+1</v>
      </c>
      <c r="B1108" s="51" t="str">
        <f t="shared" si="200"/>
        <v>TP7NT2_D3+2</v>
      </c>
      <c r="C1108" s="51" t="str">
        <f t="shared" si="201"/>
        <v>TP7NT2_D3+3</v>
      </c>
      <c r="D1108" s="51" t="str">
        <f t="shared" si="202"/>
        <v>TP7NT2_D3+4</v>
      </c>
      <c r="F1108" s="110" t="s">
        <v>3453</v>
      </c>
      <c r="G1108" s="53"/>
      <c r="H1108" s="53" t="s">
        <v>3636</v>
      </c>
      <c r="I1108" s="54" t="s">
        <v>3637</v>
      </c>
      <c r="J1108" s="54" t="s">
        <v>3635</v>
      </c>
      <c r="K1108" s="54"/>
      <c r="L1108" s="54" t="s">
        <v>3638</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48">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10" t="s">
        <v>3453</v>
      </c>
      <c r="AY1108" s="63"/>
      <c r="AZ1108" s="64"/>
    </row>
    <row r="1109" spans="1:52" s="52" customFormat="1" ht="31.5" x14ac:dyDescent="0.25">
      <c r="A1109" s="51" t="str">
        <f t="shared" si="199"/>
        <v>TP7NT2_D4+1</v>
      </c>
      <c r="B1109" s="51" t="str">
        <f t="shared" si="200"/>
        <v>TP7NT2_D4+2</v>
      </c>
      <c r="C1109" s="51" t="str">
        <f t="shared" si="201"/>
        <v>TP7NT2_D4+3</v>
      </c>
      <c r="D1109" s="51" t="str">
        <f t="shared" si="202"/>
        <v>TP7NT2_D4+4</v>
      </c>
      <c r="F1109" s="110" t="s">
        <v>3453</v>
      </c>
      <c r="G1109" s="53"/>
      <c r="H1109" s="53" t="s">
        <v>3639</v>
      </c>
      <c r="I1109" s="54" t="s">
        <v>3640</v>
      </c>
      <c r="J1109" s="54" t="s">
        <v>3634</v>
      </c>
      <c r="K1109" s="54"/>
      <c r="L1109" s="54" t="s">
        <v>3619</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48">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10" t="s">
        <v>3453</v>
      </c>
      <c r="AY1109" s="63"/>
      <c r="AZ1109" s="64">
        <v>100</v>
      </c>
    </row>
    <row r="1110" spans="1:52" s="52" customFormat="1" ht="63" x14ac:dyDescent="0.25">
      <c r="A1110" s="51" t="str">
        <f t="shared" si="199"/>
        <v>TP7NT2_D5+1</v>
      </c>
      <c r="B1110" s="51" t="str">
        <f t="shared" si="200"/>
        <v>TP7NT2_D5+2</v>
      </c>
      <c r="C1110" s="51" t="str">
        <f t="shared" si="201"/>
        <v>TP7NT2_D5+3</v>
      </c>
      <c r="D1110" s="51" t="str">
        <f t="shared" si="202"/>
        <v>TP7NT2_D5+4</v>
      </c>
      <c r="F1110" s="110" t="s">
        <v>3453</v>
      </c>
      <c r="G1110" s="53"/>
      <c r="H1110" s="53" t="s">
        <v>3641</v>
      </c>
      <c r="I1110" s="54" t="s">
        <v>3642</v>
      </c>
      <c r="J1110" s="54" t="s">
        <v>2775</v>
      </c>
      <c r="K1110" s="54"/>
      <c r="L1110" s="54" t="s">
        <v>3583</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48">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10" t="s">
        <v>3453</v>
      </c>
      <c r="AY1110" s="63"/>
      <c r="AZ1110" s="64">
        <v>100</v>
      </c>
    </row>
    <row r="1111" spans="1:52" s="52" customFormat="1" ht="47.25" x14ac:dyDescent="0.25">
      <c r="A1111" s="51" t="str">
        <f t="shared" si="199"/>
        <v>TP7NT2_D6+1</v>
      </c>
      <c r="B1111" s="51" t="str">
        <f t="shared" si="200"/>
        <v>TP7NT2_D6+2</v>
      </c>
      <c r="C1111" s="51" t="str">
        <f t="shared" si="201"/>
        <v>TP7NT2_D6+3</v>
      </c>
      <c r="D1111" s="51" t="str">
        <f t="shared" si="202"/>
        <v>TP7NT2_D6+4</v>
      </c>
      <c r="F1111" s="110" t="s">
        <v>3453</v>
      </c>
      <c r="G1111" s="53"/>
      <c r="H1111" s="53" t="s">
        <v>3643</v>
      </c>
      <c r="I1111" s="54" t="s">
        <v>3644</v>
      </c>
      <c r="J1111" s="54" t="s">
        <v>2775</v>
      </c>
      <c r="K1111" s="54"/>
      <c r="L1111" s="54" t="s">
        <v>3645</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48">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10" t="s">
        <v>3453</v>
      </c>
      <c r="AY1111" s="63"/>
      <c r="AZ1111" s="64">
        <v>70</v>
      </c>
    </row>
    <row r="1112" spans="1:52" s="52" customFormat="1" ht="31.5" x14ac:dyDescent="0.25">
      <c r="A1112" s="51" t="str">
        <f t="shared" si="199"/>
        <v>TP7NT2_D7+1</v>
      </c>
      <c r="B1112" s="51" t="str">
        <f t="shared" si="200"/>
        <v>TP7NT2_D7+2</v>
      </c>
      <c r="C1112" s="51" t="str">
        <f t="shared" si="201"/>
        <v>TP7NT2_D7+3</v>
      </c>
      <c r="D1112" s="51" t="str">
        <f t="shared" si="202"/>
        <v>TP7NT2_D7+4</v>
      </c>
      <c r="F1112" s="110" t="s">
        <v>3453</v>
      </c>
      <c r="G1112" s="53"/>
      <c r="H1112" s="53" t="s">
        <v>3646</v>
      </c>
      <c r="I1112" s="54" t="s">
        <v>3647</v>
      </c>
      <c r="J1112" s="54" t="s">
        <v>3648</v>
      </c>
      <c r="K1112" s="54"/>
      <c r="L1112" s="54" t="s">
        <v>3649</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48">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10" t="s">
        <v>3453</v>
      </c>
      <c r="AY1112" s="63"/>
      <c r="AZ1112" s="64">
        <v>70</v>
      </c>
    </row>
    <row r="1113" spans="1:52" s="52" customFormat="1" ht="31.5" x14ac:dyDescent="0.25">
      <c r="A1113" s="51" t="str">
        <f t="shared" si="199"/>
        <v>TP8NT2+1</v>
      </c>
      <c r="B1113" s="51" t="str">
        <f t="shared" si="200"/>
        <v>TP8NT2+2</v>
      </c>
      <c r="C1113" s="51" t="str">
        <f t="shared" si="201"/>
        <v>TP8NT2+3</v>
      </c>
      <c r="D1113" s="51" t="str">
        <f t="shared" si="202"/>
        <v>TP8NT2+4</v>
      </c>
      <c r="F1113" s="110" t="s">
        <v>3453</v>
      </c>
      <c r="G1113" s="53">
        <v>8</v>
      </c>
      <c r="H1113" s="53" t="s">
        <v>3650</v>
      </c>
      <c r="I1113" s="54" t="s">
        <v>3638</v>
      </c>
      <c r="J1113" s="54" t="s">
        <v>3651</v>
      </c>
      <c r="K1113" s="54"/>
      <c r="L1113" s="54" t="s">
        <v>3652</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48"/>
      <c r="AM1113" s="60"/>
      <c r="AN1113" s="60"/>
      <c r="AO1113" s="57">
        <f t="shared" si="198"/>
        <v>0</v>
      </c>
      <c r="AP1113" s="57">
        <f t="shared" si="198"/>
        <v>0</v>
      </c>
      <c r="AQ1113" s="57">
        <f t="shared" si="198"/>
        <v>0</v>
      </c>
      <c r="AR1113" s="57">
        <f t="shared" si="197"/>
        <v>0</v>
      </c>
      <c r="AS1113" s="57"/>
      <c r="AT1113" s="57"/>
      <c r="AU1113" s="57"/>
      <c r="AV1113" s="57"/>
      <c r="AW1113" s="62"/>
      <c r="AX1113" s="110" t="s">
        <v>3453</v>
      </c>
      <c r="AY1113" s="63"/>
      <c r="AZ1113" s="64">
        <v>70</v>
      </c>
    </row>
    <row r="1114" spans="1:52" s="52" customFormat="1" ht="54.75" customHeight="1" x14ac:dyDescent="0.25">
      <c r="A1114" s="51" t="str">
        <f t="shared" si="199"/>
        <v>TP8NT2_D1+1</v>
      </c>
      <c r="B1114" s="51" t="str">
        <f t="shared" si="200"/>
        <v>TP8NT2_D1+2</v>
      </c>
      <c r="C1114" s="51" t="str">
        <f t="shared" si="201"/>
        <v>TP8NT2_D1+3</v>
      </c>
      <c r="D1114" s="51" t="str">
        <f t="shared" si="202"/>
        <v>TP8NT2_D1+4</v>
      </c>
      <c r="F1114" s="110" t="s">
        <v>3453</v>
      </c>
      <c r="G1114" s="53"/>
      <c r="H1114" s="53" t="s">
        <v>3653</v>
      </c>
      <c r="I1114" s="54" t="s">
        <v>3654</v>
      </c>
      <c r="J1114" s="54" t="s">
        <v>3652</v>
      </c>
      <c r="K1114" s="54"/>
      <c r="L1114" s="54" t="s">
        <v>3655</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48">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10" t="s">
        <v>3453</v>
      </c>
      <c r="AY1114" s="63"/>
      <c r="AZ1114" s="64">
        <v>100</v>
      </c>
    </row>
    <row r="1115" spans="1:52" s="52" customFormat="1" ht="54.75" customHeight="1" x14ac:dyDescent="0.25">
      <c r="A1115" s="51" t="str">
        <f t="shared" si="199"/>
        <v>TP8NT2_D2+1</v>
      </c>
      <c r="B1115" s="51" t="str">
        <f t="shared" si="200"/>
        <v>TP8NT2_D2+2</v>
      </c>
      <c r="C1115" s="51" t="str">
        <f t="shared" si="201"/>
        <v>TP8NT2_D2+3</v>
      </c>
      <c r="D1115" s="51" t="str">
        <f t="shared" si="202"/>
        <v>TP8NT2_D2+4</v>
      </c>
      <c r="F1115" s="110" t="s">
        <v>3453</v>
      </c>
      <c r="G1115" s="53"/>
      <c r="H1115" s="53" t="s">
        <v>3656</v>
      </c>
      <c r="I1115" s="54" t="s">
        <v>3657</v>
      </c>
      <c r="J1115" s="54" t="s">
        <v>3655</v>
      </c>
      <c r="K1115" s="54"/>
      <c r="L1115" s="54" t="s">
        <v>3583</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48">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10" t="s">
        <v>3453</v>
      </c>
      <c r="AY1115" s="63"/>
      <c r="AZ1115" s="64">
        <v>100</v>
      </c>
    </row>
    <row r="1116" spans="1:52" s="52" customFormat="1" ht="54.75" customHeight="1" x14ac:dyDescent="0.25">
      <c r="A1116" s="51" t="str">
        <f t="shared" si="199"/>
        <v>TP8NT2_D3+1</v>
      </c>
      <c r="B1116" s="51" t="str">
        <f t="shared" si="200"/>
        <v>TP8NT2_D3+2</v>
      </c>
      <c r="C1116" s="51" t="str">
        <f t="shared" si="201"/>
        <v>TP8NT2_D3+3</v>
      </c>
      <c r="D1116" s="51" t="str">
        <f t="shared" si="202"/>
        <v>TP8NT2_D3+4</v>
      </c>
      <c r="F1116" s="110" t="s">
        <v>3453</v>
      </c>
      <c r="G1116" s="53"/>
      <c r="H1116" s="53" t="s">
        <v>3658</v>
      </c>
      <c r="I1116" s="54" t="s">
        <v>3659</v>
      </c>
      <c r="J1116" s="54" t="s">
        <v>3660</v>
      </c>
      <c r="K1116" s="54"/>
      <c r="L1116" s="54" t="s">
        <v>3661</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48">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10" t="s">
        <v>3453</v>
      </c>
      <c r="AY1116" s="63"/>
      <c r="AZ1116" s="64"/>
    </row>
    <row r="1117" spans="1:52" s="52" customFormat="1" ht="31.5" x14ac:dyDescent="0.25">
      <c r="A1117" s="51" t="str">
        <f t="shared" si="199"/>
        <v>TP8NT2_D4+1</v>
      </c>
      <c r="B1117" s="51" t="str">
        <f t="shared" si="200"/>
        <v>TP8NT2_D4+2</v>
      </c>
      <c r="C1117" s="51" t="str">
        <f t="shared" si="201"/>
        <v>TP8NT2_D4+3</v>
      </c>
      <c r="D1117" s="51" t="str">
        <f t="shared" si="202"/>
        <v>TP8NT2_D4+4</v>
      </c>
      <c r="F1117" s="110" t="s">
        <v>3453</v>
      </c>
      <c r="G1117" s="53"/>
      <c r="H1117" s="53" t="s">
        <v>3662</v>
      </c>
      <c r="I1117" s="54" t="s">
        <v>3663</v>
      </c>
      <c r="J1117" s="54" t="s">
        <v>3660</v>
      </c>
      <c r="K1117" s="54"/>
      <c r="L1117" s="54" t="s">
        <v>3664</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48">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10" t="s">
        <v>3453</v>
      </c>
      <c r="AY1117" s="63"/>
      <c r="AZ1117" s="64">
        <v>40</v>
      </c>
    </row>
    <row r="1118" spans="1:52" s="52" customFormat="1" ht="31.5" x14ac:dyDescent="0.25">
      <c r="A1118" s="51" t="str">
        <f t="shared" si="199"/>
        <v>TP8NT2_D5+1</v>
      </c>
      <c r="B1118" s="51" t="str">
        <f t="shared" si="200"/>
        <v>TP8NT2_D5+2</v>
      </c>
      <c r="C1118" s="51" t="str">
        <f t="shared" si="201"/>
        <v>TP8NT2_D5+3</v>
      </c>
      <c r="D1118" s="51" t="str">
        <f t="shared" si="202"/>
        <v>TP8NT2_D5+4</v>
      </c>
      <c r="F1118" s="110" t="s">
        <v>3453</v>
      </c>
      <c r="G1118" s="53"/>
      <c r="H1118" s="53" t="s">
        <v>3665</v>
      </c>
      <c r="I1118" s="54" t="s">
        <v>3666</v>
      </c>
      <c r="J1118" s="54" t="s">
        <v>3664</v>
      </c>
      <c r="K1118" s="54"/>
      <c r="L1118" s="54" t="s">
        <v>3667</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48">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10" t="s">
        <v>3453</v>
      </c>
      <c r="AY1118" s="63"/>
      <c r="AZ1118" s="64">
        <v>40</v>
      </c>
    </row>
    <row r="1119" spans="1:52" s="52" customFormat="1" ht="31.5" x14ac:dyDescent="0.25">
      <c r="A1119" s="51" t="str">
        <f t="shared" si="199"/>
        <v>TP9NT2+1</v>
      </c>
      <c r="B1119" s="51" t="str">
        <f t="shared" si="200"/>
        <v>TP9NT2+2</v>
      </c>
      <c r="C1119" s="51" t="str">
        <f t="shared" si="201"/>
        <v>TP9NT2+3</v>
      </c>
      <c r="D1119" s="51" t="str">
        <f t="shared" si="202"/>
        <v>TP9NT2+4</v>
      </c>
      <c r="F1119" s="110" t="s">
        <v>3453</v>
      </c>
      <c r="G1119" s="53">
        <v>9</v>
      </c>
      <c r="H1119" s="53" t="s">
        <v>3668</v>
      </c>
      <c r="I1119" s="54" t="s">
        <v>3669</v>
      </c>
      <c r="J1119" s="54" t="s">
        <v>3667</v>
      </c>
      <c r="K1119" s="54"/>
      <c r="L1119" s="54" t="s">
        <v>3670</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48"/>
      <c r="AM1119" s="60"/>
      <c r="AN1119" s="60"/>
      <c r="AO1119" s="57">
        <f t="shared" si="198"/>
        <v>0</v>
      </c>
      <c r="AP1119" s="57">
        <f t="shared" si="198"/>
        <v>0</v>
      </c>
      <c r="AQ1119" s="57">
        <f t="shared" si="198"/>
        <v>0</v>
      </c>
      <c r="AR1119" s="57">
        <f t="shared" si="197"/>
        <v>0</v>
      </c>
      <c r="AS1119" s="57"/>
      <c r="AT1119" s="57"/>
      <c r="AU1119" s="57"/>
      <c r="AV1119" s="57"/>
      <c r="AW1119" s="62"/>
      <c r="AX1119" s="110" t="s">
        <v>3453</v>
      </c>
      <c r="AY1119" s="63"/>
      <c r="AZ1119" s="64">
        <v>70</v>
      </c>
    </row>
    <row r="1120" spans="1:52" s="52" customFormat="1" ht="35.25" customHeight="1" x14ac:dyDescent="0.25">
      <c r="A1120" s="51" t="str">
        <f t="shared" si="199"/>
        <v>TP9NT2_D1+1</v>
      </c>
      <c r="B1120" s="51" t="str">
        <f t="shared" si="200"/>
        <v>TP9NT2_D1+2</v>
      </c>
      <c r="C1120" s="51" t="str">
        <f t="shared" si="201"/>
        <v>TP9NT2_D1+3</v>
      </c>
      <c r="D1120" s="51" t="str">
        <f t="shared" si="202"/>
        <v>TP9NT2_D1+4</v>
      </c>
      <c r="F1120" s="110" t="s">
        <v>3453</v>
      </c>
      <c r="G1120" s="53"/>
      <c r="H1120" s="53" t="s">
        <v>3671</v>
      </c>
      <c r="I1120" s="54" t="s">
        <v>3672</v>
      </c>
      <c r="J1120" s="54" t="s">
        <v>3673</v>
      </c>
      <c r="K1120" s="54"/>
      <c r="L1120" s="54" t="s">
        <v>3674</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48">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62" t="s">
        <v>3453</v>
      </c>
      <c r="AY1120" s="150"/>
      <c r="AZ1120" s="64">
        <v>40</v>
      </c>
    </row>
    <row r="1121" spans="1:52" s="52" customFormat="1" ht="49.5" customHeight="1" x14ac:dyDescent="0.25">
      <c r="A1121" s="51" t="str">
        <f t="shared" si="199"/>
        <v>TP9NT2_D2+1</v>
      </c>
      <c r="B1121" s="51" t="str">
        <f t="shared" si="200"/>
        <v>TP9NT2_D2+2</v>
      </c>
      <c r="C1121" s="51" t="str">
        <f t="shared" si="201"/>
        <v>TP9NT2_D2+3</v>
      </c>
      <c r="D1121" s="51" t="str">
        <f t="shared" si="202"/>
        <v>TP9NT2_D2+4</v>
      </c>
      <c r="F1121" s="110" t="s">
        <v>3453</v>
      </c>
      <c r="G1121" s="53"/>
      <c r="H1121" s="53" t="s">
        <v>3675</v>
      </c>
      <c r="I1121" s="54" t="s">
        <v>3676</v>
      </c>
      <c r="J1121" s="54" t="s">
        <v>3674</v>
      </c>
      <c r="K1121" s="54"/>
      <c r="L1121" s="54" t="s">
        <v>3677</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48">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65" t="s">
        <v>3453</v>
      </c>
      <c r="AY1121" s="150"/>
      <c r="AZ1121" s="64">
        <v>90</v>
      </c>
    </row>
    <row r="1122" spans="1:52" s="52" customFormat="1" ht="41.25" customHeight="1" x14ac:dyDescent="0.25">
      <c r="A1122" s="51" t="str">
        <f t="shared" si="199"/>
        <v>TP9NT2_D3+1</v>
      </c>
      <c r="B1122" s="51" t="str">
        <f t="shared" si="200"/>
        <v>TP9NT2_D3+2</v>
      </c>
      <c r="C1122" s="51" t="str">
        <f t="shared" si="201"/>
        <v>TP9NT2_D3+3</v>
      </c>
      <c r="D1122" s="51" t="str">
        <f t="shared" si="202"/>
        <v>TP9NT2_D3+4</v>
      </c>
      <c r="F1122" s="110" t="s">
        <v>3453</v>
      </c>
      <c r="G1122" s="53"/>
      <c r="H1122" s="53" t="s">
        <v>3678</v>
      </c>
      <c r="I1122" s="54" t="s">
        <v>3679</v>
      </c>
      <c r="J1122" s="54" t="s">
        <v>3677</v>
      </c>
      <c r="K1122" s="54"/>
      <c r="L1122" s="54" t="s">
        <v>3680</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48">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65" t="s">
        <v>3453</v>
      </c>
      <c r="AY1122" s="150"/>
      <c r="AZ1122" s="64">
        <v>90</v>
      </c>
    </row>
    <row r="1123" spans="1:52" s="52" customFormat="1" ht="56.25" customHeight="1" x14ac:dyDescent="0.25">
      <c r="A1123" s="51" t="str">
        <f t="shared" si="199"/>
        <v>TP9NT2_D4+1</v>
      </c>
      <c r="B1123" s="51" t="str">
        <f t="shared" si="200"/>
        <v>TP9NT2_D4+2</v>
      </c>
      <c r="C1123" s="51" t="str">
        <f t="shared" si="201"/>
        <v>TP9NT2_D4+3</v>
      </c>
      <c r="D1123" s="51" t="str">
        <f t="shared" si="202"/>
        <v>TP9NT2_D4+4</v>
      </c>
      <c r="F1123" s="110" t="s">
        <v>3453</v>
      </c>
      <c r="G1123" s="53"/>
      <c r="H1123" s="53" t="s">
        <v>3681</v>
      </c>
      <c r="I1123" s="54" t="s">
        <v>3682</v>
      </c>
      <c r="J1123" s="54" t="s">
        <v>3683</v>
      </c>
      <c r="K1123" s="54"/>
      <c r="L1123" s="54" t="s">
        <v>3661</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48">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64" t="s">
        <v>3453</v>
      </c>
      <c r="AY1123" s="150"/>
      <c r="AZ1123" s="64">
        <v>90</v>
      </c>
    </row>
    <row r="1124" spans="1:52" s="52" customFormat="1" ht="54.75" customHeight="1" x14ac:dyDescent="0.25">
      <c r="A1124" s="51" t="str">
        <f t="shared" si="199"/>
        <v>TP9NT2_D5+1</v>
      </c>
      <c r="B1124" s="51" t="str">
        <f t="shared" si="200"/>
        <v>TP9NT2_D5+2</v>
      </c>
      <c r="C1124" s="51" t="str">
        <f t="shared" si="201"/>
        <v>TP9NT2_D5+3</v>
      </c>
      <c r="D1124" s="51" t="str">
        <f t="shared" si="202"/>
        <v>TP9NT2_D5+4</v>
      </c>
      <c r="F1124" s="110" t="s">
        <v>3453</v>
      </c>
      <c r="G1124" s="53"/>
      <c r="H1124" s="53" t="s">
        <v>3684</v>
      </c>
      <c r="I1124" s="54" t="s">
        <v>3685</v>
      </c>
      <c r="J1124" s="54" t="s">
        <v>3686</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48">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10" t="s">
        <v>3453</v>
      </c>
      <c r="AY1124" s="63"/>
      <c r="AZ1124" s="64">
        <v>90</v>
      </c>
    </row>
    <row r="1125" spans="1:52" s="52" customFormat="1" ht="54.75" customHeight="1" x14ac:dyDescent="0.25">
      <c r="A1125" s="51" t="str">
        <f t="shared" si="199"/>
        <v>TP9NT2_D6+1</v>
      </c>
      <c r="B1125" s="51" t="str">
        <f t="shared" si="200"/>
        <v>TP9NT2_D6+2</v>
      </c>
      <c r="C1125" s="51" t="str">
        <f t="shared" si="201"/>
        <v>TP9NT2_D6+3</v>
      </c>
      <c r="D1125" s="51" t="str">
        <f t="shared" si="202"/>
        <v>TP9NT2_D6+4</v>
      </c>
      <c r="F1125" s="110" t="s">
        <v>3453</v>
      </c>
      <c r="G1125" s="53"/>
      <c r="H1125" s="53" t="s">
        <v>3687</v>
      </c>
      <c r="I1125" s="54" t="s">
        <v>3688</v>
      </c>
      <c r="J1125" s="54" t="s">
        <v>3686</v>
      </c>
      <c r="K1125" s="54"/>
      <c r="L1125" s="54" t="s">
        <v>3689</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48">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10" t="s">
        <v>3453</v>
      </c>
      <c r="AY1125" s="63"/>
      <c r="AZ1125" s="64">
        <v>90</v>
      </c>
    </row>
    <row r="1126" spans="1:52" s="52" customFormat="1" ht="54.75" customHeight="1" x14ac:dyDescent="0.25">
      <c r="A1126" s="51" t="str">
        <f t="shared" si="199"/>
        <v>TP9NT2_D7+1</v>
      </c>
      <c r="B1126" s="51" t="str">
        <f t="shared" si="200"/>
        <v>TP9NT2_D7+2</v>
      </c>
      <c r="C1126" s="51" t="str">
        <f t="shared" si="201"/>
        <v>TP9NT2_D7+3</v>
      </c>
      <c r="D1126" s="51" t="str">
        <f t="shared" si="202"/>
        <v>TP9NT2_D7+4</v>
      </c>
      <c r="F1126" s="110" t="s">
        <v>3453</v>
      </c>
      <c r="G1126" s="53"/>
      <c r="H1126" s="53" t="s">
        <v>3690</v>
      </c>
      <c r="I1126" s="54" t="s">
        <v>3691</v>
      </c>
      <c r="J1126" s="54" t="s">
        <v>3692</v>
      </c>
      <c r="K1126" s="54"/>
      <c r="L1126" s="54" t="s">
        <v>3693</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48">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10" t="s">
        <v>3453</v>
      </c>
      <c r="AY1126" s="63"/>
      <c r="AZ1126" s="64">
        <v>90</v>
      </c>
    </row>
    <row r="1127" spans="1:52" s="52" customFormat="1" ht="19.5" customHeight="1" x14ac:dyDescent="0.25">
      <c r="A1127" s="51" t="str">
        <f t="shared" si="199"/>
        <v>TP10NT2+1</v>
      </c>
      <c r="B1127" s="51" t="str">
        <f t="shared" si="200"/>
        <v>TP10NT2+2</v>
      </c>
      <c r="C1127" s="51" t="str">
        <f t="shared" si="201"/>
        <v>TP10NT2+3</v>
      </c>
      <c r="D1127" s="51" t="str">
        <f t="shared" si="202"/>
        <v>TP10NT2+4</v>
      </c>
      <c r="F1127" s="110" t="s">
        <v>3453</v>
      </c>
      <c r="G1127" s="53">
        <v>10</v>
      </c>
      <c r="H1127" s="53" t="s">
        <v>3694</v>
      </c>
      <c r="I1127" s="54" t="s">
        <v>3695</v>
      </c>
      <c r="J1127" s="54" t="s">
        <v>3693</v>
      </c>
      <c r="K1127" s="54"/>
      <c r="L1127" s="54" t="s">
        <v>3696</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48"/>
      <c r="AM1127" s="60"/>
      <c r="AN1127" s="60"/>
      <c r="AO1127" s="57">
        <f t="shared" si="198"/>
        <v>0</v>
      </c>
      <c r="AP1127" s="57">
        <f t="shared" si="198"/>
        <v>0</v>
      </c>
      <c r="AQ1127" s="57">
        <f t="shared" si="198"/>
        <v>0</v>
      </c>
      <c r="AR1127" s="57">
        <f t="shared" si="197"/>
        <v>0</v>
      </c>
      <c r="AS1127" s="57"/>
      <c r="AT1127" s="57"/>
      <c r="AU1127" s="57"/>
      <c r="AV1127" s="57"/>
      <c r="AW1127" s="62"/>
      <c r="AX1127" s="110" t="s">
        <v>3453</v>
      </c>
      <c r="AY1127" s="63"/>
      <c r="AZ1127" s="64">
        <v>90</v>
      </c>
    </row>
    <row r="1128" spans="1:52" s="52" customFormat="1" ht="54.75" customHeight="1" x14ac:dyDescent="0.25">
      <c r="A1128" s="51" t="str">
        <f t="shared" si="199"/>
        <v>TP10NT2_D1+1</v>
      </c>
      <c r="B1128" s="51" t="str">
        <f t="shared" si="200"/>
        <v>TP10NT2_D1+2</v>
      </c>
      <c r="C1128" s="51" t="str">
        <f t="shared" si="201"/>
        <v>TP10NT2_D1+3</v>
      </c>
      <c r="D1128" s="51" t="str">
        <f t="shared" si="202"/>
        <v>TP10NT2_D1+4</v>
      </c>
      <c r="F1128" s="110" t="s">
        <v>3453</v>
      </c>
      <c r="G1128" s="53"/>
      <c r="H1128" s="53" t="s">
        <v>3697</v>
      </c>
      <c r="I1128" s="54" t="s">
        <v>3698</v>
      </c>
      <c r="J1128" s="54" t="s">
        <v>3699</v>
      </c>
      <c r="K1128" s="54"/>
      <c r="L1128" s="54" t="s">
        <v>3700</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48">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10" t="s">
        <v>3453</v>
      </c>
      <c r="AY1128" s="63"/>
      <c r="AZ1128" s="64">
        <v>90</v>
      </c>
    </row>
    <row r="1129" spans="1:52" s="52" customFormat="1" ht="64.5" customHeight="1" x14ac:dyDescent="0.25">
      <c r="A1129" s="51" t="str">
        <f t="shared" si="199"/>
        <v>TP10NT2_D2+1</v>
      </c>
      <c r="B1129" s="51" t="str">
        <f t="shared" si="200"/>
        <v>TP10NT2_D2+2</v>
      </c>
      <c r="C1129" s="51" t="str">
        <f t="shared" si="201"/>
        <v>TP10NT2_D2+3</v>
      </c>
      <c r="D1129" s="51" t="str">
        <f t="shared" si="202"/>
        <v>TP10NT2_D2+4</v>
      </c>
      <c r="F1129" s="110" t="s">
        <v>3453</v>
      </c>
      <c r="G1129" s="53"/>
      <c r="H1129" s="53" t="s">
        <v>3701</v>
      </c>
      <c r="I1129" s="54" t="s">
        <v>3702</v>
      </c>
      <c r="J1129" s="54" t="s">
        <v>3591</v>
      </c>
      <c r="K1129" s="54"/>
      <c r="L1129" s="54" t="s">
        <v>3703</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48">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10" t="s">
        <v>3453</v>
      </c>
      <c r="AY1129" s="63"/>
      <c r="AZ1129" s="64">
        <v>90</v>
      </c>
    </row>
    <row r="1130" spans="1:52" s="52" customFormat="1" ht="54.75" customHeight="1" x14ac:dyDescent="0.25">
      <c r="A1130" s="51" t="str">
        <f t="shared" si="199"/>
        <v>TP10NT2_D3+1</v>
      </c>
      <c r="B1130" s="51" t="str">
        <f t="shared" si="200"/>
        <v>TP10NT2_D3+2</v>
      </c>
      <c r="C1130" s="51" t="str">
        <f t="shared" si="201"/>
        <v>TP10NT2_D3+3</v>
      </c>
      <c r="D1130" s="51" t="str">
        <f t="shared" si="202"/>
        <v>TP10NT2_D3+4</v>
      </c>
      <c r="F1130" s="110" t="s">
        <v>3453</v>
      </c>
      <c r="G1130" s="53"/>
      <c r="H1130" s="53" t="s">
        <v>3704</v>
      </c>
      <c r="I1130" s="54" t="s">
        <v>3705</v>
      </c>
      <c r="J1130" s="54" t="s">
        <v>3706</v>
      </c>
      <c r="K1130" s="54"/>
      <c r="L1130" s="54" t="s">
        <v>3707</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48">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10" t="s">
        <v>3453</v>
      </c>
      <c r="AY1130" s="63"/>
      <c r="AZ1130" s="64">
        <v>90</v>
      </c>
    </row>
    <row r="1131" spans="1:52" s="52" customFormat="1" ht="47.25" x14ac:dyDescent="0.25">
      <c r="A1131" s="51" t="str">
        <f t="shared" si="199"/>
        <v>TP10NT2_D4+1</v>
      </c>
      <c r="B1131" s="51" t="str">
        <f t="shared" si="200"/>
        <v>TP10NT2_D4+2</v>
      </c>
      <c r="C1131" s="51" t="str">
        <f t="shared" si="201"/>
        <v>TP10NT2_D4+3</v>
      </c>
      <c r="D1131" s="51" t="str">
        <f t="shared" si="202"/>
        <v>TP10NT2_D4+4</v>
      </c>
      <c r="F1131" s="110" t="s">
        <v>3453</v>
      </c>
      <c r="G1131" s="53"/>
      <c r="H1131" s="53" t="s">
        <v>3708</v>
      </c>
      <c r="I1131" s="54" t="s">
        <v>3709</v>
      </c>
      <c r="J1131" s="54" t="s">
        <v>3706</v>
      </c>
      <c r="K1131" s="54"/>
      <c r="L1131" s="54" t="s">
        <v>2770</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48">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10" t="s">
        <v>3453</v>
      </c>
      <c r="AY1131" s="63"/>
      <c r="AZ1131" s="64">
        <v>90</v>
      </c>
    </row>
    <row r="1132" spans="1:52" s="52" customFormat="1" ht="54.75" customHeight="1" x14ac:dyDescent="0.25">
      <c r="A1132" s="51" t="str">
        <f t="shared" si="199"/>
        <v>TP11NT2+1</v>
      </c>
      <c r="B1132" s="51" t="str">
        <f t="shared" si="200"/>
        <v>TP11NT2+2</v>
      </c>
      <c r="C1132" s="51" t="str">
        <f t="shared" si="201"/>
        <v>TP11NT2+3</v>
      </c>
      <c r="D1132" s="51" t="str">
        <f t="shared" si="202"/>
        <v>TP11NT2+4</v>
      </c>
      <c r="F1132" s="110" t="s">
        <v>3453</v>
      </c>
      <c r="G1132" s="53">
        <v>11</v>
      </c>
      <c r="H1132" s="53" t="s">
        <v>3710</v>
      </c>
      <c r="I1132" s="54" t="s">
        <v>3711</v>
      </c>
      <c r="J1132" s="54" t="s">
        <v>2775</v>
      </c>
      <c r="K1132" s="54"/>
      <c r="L1132" s="54" t="s">
        <v>3712</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48">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10" t="s">
        <v>3453</v>
      </c>
      <c r="AY1132" s="63"/>
      <c r="AZ1132" s="64"/>
    </row>
    <row r="1133" spans="1:52" s="52" customFormat="1" ht="54.75" customHeight="1" x14ac:dyDescent="0.25">
      <c r="A1133" s="51" t="str">
        <f t="shared" si="199"/>
        <v>TP12NT2+1</v>
      </c>
      <c r="B1133" s="51" t="str">
        <f t="shared" si="200"/>
        <v>TP12NT2+2</v>
      </c>
      <c r="C1133" s="51" t="str">
        <f t="shared" si="201"/>
        <v>TP12NT2+3</v>
      </c>
      <c r="D1133" s="51" t="str">
        <f t="shared" si="202"/>
        <v>TP12NT2+4</v>
      </c>
      <c r="F1133" s="110" t="s">
        <v>3453</v>
      </c>
      <c r="G1133" s="53">
        <v>12</v>
      </c>
      <c r="H1133" s="53" t="s">
        <v>3713</v>
      </c>
      <c r="I1133" s="54" t="s">
        <v>3714</v>
      </c>
      <c r="J1133" s="54" t="s">
        <v>2775</v>
      </c>
      <c r="K1133" s="54"/>
      <c r="L1133" s="54" t="s">
        <v>3715</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48">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10" t="s">
        <v>3453</v>
      </c>
      <c r="AY1133" s="63"/>
      <c r="AZ1133" s="64">
        <v>90</v>
      </c>
    </row>
    <row r="1134" spans="1:52" s="52" customFormat="1" ht="54.75" customHeight="1" x14ac:dyDescent="0.25">
      <c r="A1134" s="51" t="str">
        <f t="shared" si="199"/>
        <v>TP13NT2+1</v>
      </c>
      <c r="B1134" s="51" t="str">
        <f t="shared" si="200"/>
        <v>TP13NT2+2</v>
      </c>
      <c r="C1134" s="51" t="str">
        <f t="shared" si="201"/>
        <v>TP13NT2+3</v>
      </c>
      <c r="D1134" s="51" t="str">
        <f t="shared" si="202"/>
        <v>TP13NT2+4</v>
      </c>
      <c r="F1134" s="110" t="s">
        <v>3453</v>
      </c>
      <c r="G1134" s="53">
        <v>13</v>
      </c>
      <c r="H1134" s="53" t="s">
        <v>3716</v>
      </c>
      <c r="I1134" s="54" t="s">
        <v>3717</v>
      </c>
      <c r="J1134" s="54" t="s">
        <v>2775</v>
      </c>
      <c r="K1134" s="54"/>
      <c r="L1134" s="54" t="s">
        <v>3718</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48">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10" t="s">
        <v>3453</v>
      </c>
      <c r="AY1134" s="63"/>
      <c r="AZ1134" s="64">
        <v>90</v>
      </c>
    </row>
    <row r="1135" spans="1:52" s="52" customFormat="1" ht="54.75" customHeight="1" x14ac:dyDescent="0.25">
      <c r="A1135" s="51" t="str">
        <f t="shared" si="199"/>
        <v>TP14NT+1</v>
      </c>
      <c r="B1135" s="51" t="str">
        <f t="shared" si="200"/>
        <v>TP14NT+2</v>
      </c>
      <c r="C1135" s="51" t="str">
        <f t="shared" si="201"/>
        <v>TP14NT+3</v>
      </c>
      <c r="D1135" s="51" t="str">
        <f t="shared" si="202"/>
        <v>TP14NT+4</v>
      </c>
      <c r="F1135" s="110" t="s">
        <v>3453</v>
      </c>
      <c r="G1135" s="53">
        <v>14</v>
      </c>
      <c r="H1135" s="53" t="s">
        <v>3719</v>
      </c>
      <c r="I1135" s="54" t="s">
        <v>3720</v>
      </c>
      <c r="J1135" s="54" t="s">
        <v>2775</v>
      </c>
      <c r="K1135" s="54"/>
      <c r="L1135" s="54" t="s">
        <v>3571</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48">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10" t="s">
        <v>3453</v>
      </c>
      <c r="AY1135" s="63"/>
      <c r="AZ1135" s="64">
        <v>80</v>
      </c>
    </row>
    <row r="1136" spans="1:52" s="52" customFormat="1" ht="20.100000000000001" customHeight="1" x14ac:dyDescent="0.25">
      <c r="A1136" s="51" t="str">
        <f t="shared" si="199"/>
        <v>TP15NT+1</v>
      </c>
      <c r="B1136" s="51" t="str">
        <f t="shared" si="200"/>
        <v>TP15NT+2</v>
      </c>
      <c r="C1136" s="51" t="str">
        <f t="shared" si="201"/>
        <v>TP15NT+3</v>
      </c>
      <c r="D1136" s="51" t="str">
        <f t="shared" si="202"/>
        <v>TP15NT+4</v>
      </c>
      <c r="F1136" s="110" t="s">
        <v>3453</v>
      </c>
      <c r="G1136" s="53">
        <v>15</v>
      </c>
      <c r="H1136" s="53" t="s">
        <v>3721</v>
      </c>
      <c r="I1136" s="54" t="s">
        <v>3722</v>
      </c>
      <c r="J1136" s="54" t="s">
        <v>2775</v>
      </c>
      <c r="K1136" s="54"/>
      <c r="L1136" s="54" t="s">
        <v>3723</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48">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62" t="s">
        <v>3453</v>
      </c>
      <c r="AY1136" s="150"/>
      <c r="AZ1136" s="64"/>
    </row>
    <row r="1137" spans="1:52" s="52" customFormat="1" ht="20.100000000000001" customHeight="1" x14ac:dyDescent="0.25">
      <c r="A1137" s="51" t="str">
        <f t="shared" si="199"/>
        <v>TP16NT+1</v>
      </c>
      <c r="B1137" s="51" t="str">
        <f t="shared" si="200"/>
        <v>TP16NT+2</v>
      </c>
      <c r="C1137" s="51" t="str">
        <f t="shared" si="201"/>
        <v>TP16NT+3</v>
      </c>
      <c r="D1137" s="51" t="str">
        <f t="shared" si="202"/>
        <v>TP16NT+4</v>
      </c>
      <c r="F1137" s="110" t="s">
        <v>3453</v>
      </c>
      <c r="G1137" s="53">
        <v>16</v>
      </c>
      <c r="H1137" s="53" t="s">
        <v>3724</v>
      </c>
      <c r="I1137" s="54" t="s">
        <v>3725</v>
      </c>
      <c r="J1137" s="54" t="s">
        <v>2775</v>
      </c>
      <c r="K1137" s="54"/>
      <c r="L1137" s="54" t="s">
        <v>3726</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48">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64" t="s">
        <v>3453</v>
      </c>
      <c r="AY1137" s="150"/>
      <c r="AZ1137" s="64">
        <v>120</v>
      </c>
    </row>
    <row r="1138" spans="1:52" s="52" customFormat="1" ht="31.5" x14ac:dyDescent="0.25">
      <c r="A1138" s="51" t="str">
        <f t="shared" si="199"/>
        <v>TP17NT+1</v>
      </c>
      <c r="B1138" s="51" t="str">
        <f t="shared" si="200"/>
        <v>TP17NT+2</v>
      </c>
      <c r="C1138" s="51" t="str">
        <f t="shared" si="201"/>
        <v>TP17NT+3</v>
      </c>
      <c r="D1138" s="51" t="str">
        <f t="shared" si="202"/>
        <v>TP17NT+4</v>
      </c>
      <c r="F1138" s="110" t="s">
        <v>3453</v>
      </c>
      <c r="G1138" s="53">
        <v>17</v>
      </c>
      <c r="H1138" s="53" t="s">
        <v>3727</v>
      </c>
      <c r="I1138" s="54" t="s">
        <v>3728</v>
      </c>
      <c r="J1138" s="54" t="s">
        <v>2775</v>
      </c>
      <c r="K1138" s="54"/>
      <c r="L1138" s="54" t="s">
        <v>3571</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48">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10" t="s">
        <v>3453</v>
      </c>
      <c r="AY1138" s="63"/>
      <c r="AZ1138" s="64">
        <v>120</v>
      </c>
    </row>
    <row r="1139" spans="1:52" s="52" customFormat="1" ht="63" x14ac:dyDescent="0.25">
      <c r="A1139" s="51" t="str">
        <f t="shared" si="199"/>
        <v>TP18NT+1</v>
      </c>
      <c r="B1139" s="51" t="str">
        <f t="shared" si="200"/>
        <v>TP18NT+2</v>
      </c>
      <c r="C1139" s="51" t="str">
        <f t="shared" si="201"/>
        <v>TP18NT+3</v>
      </c>
      <c r="D1139" s="51" t="str">
        <f t="shared" si="202"/>
        <v>TP18NT+4</v>
      </c>
      <c r="F1139" s="110" t="s">
        <v>3453</v>
      </c>
      <c r="G1139" s="53">
        <v>18</v>
      </c>
      <c r="H1139" s="53" t="s">
        <v>3729</v>
      </c>
      <c r="I1139" s="54" t="s">
        <v>3730</v>
      </c>
      <c r="J1139" s="54" t="s">
        <v>2775</v>
      </c>
      <c r="K1139" s="54"/>
      <c r="L1139" s="54" t="s">
        <v>3731</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48">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10" t="s">
        <v>3453</v>
      </c>
      <c r="AY1139" s="63"/>
      <c r="AZ1139" s="64">
        <v>100</v>
      </c>
    </row>
    <row r="1140" spans="1:52" s="52" customFormat="1" ht="63" x14ac:dyDescent="0.25">
      <c r="A1140" s="51" t="str">
        <f t="shared" si="199"/>
        <v>TP19NT+1</v>
      </c>
      <c r="B1140" s="51" t="str">
        <f t="shared" si="200"/>
        <v>TP19NT+2</v>
      </c>
      <c r="C1140" s="51" t="str">
        <f t="shared" si="201"/>
        <v>TP19NT+3</v>
      </c>
      <c r="D1140" s="51" t="str">
        <f t="shared" si="202"/>
        <v>TP19NT+4</v>
      </c>
      <c r="F1140" s="110" t="s">
        <v>3453</v>
      </c>
      <c r="G1140" s="53">
        <v>19</v>
      </c>
      <c r="H1140" s="53" t="s">
        <v>3732</v>
      </c>
      <c r="I1140" s="54" t="s">
        <v>3733</v>
      </c>
      <c r="J1140" s="54" t="s">
        <v>2775</v>
      </c>
      <c r="K1140" s="54"/>
      <c r="L1140" s="54" t="s">
        <v>3734</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48">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10" t="s">
        <v>3453</v>
      </c>
      <c r="AY1140" s="63"/>
      <c r="AZ1140" s="64"/>
    </row>
    <row r="1141" spans="1:52" s="52" customFormat="1" ht="54.75" customHeight="1" x14ac:dyDescent="0.25">
      <c r="A1141" s="51" t="str">
        <f t="shared" si="199"/>
        <v>TP20NT+1</v>
      </c>
      <c r="B1141" s="51" t="str">
        <f t="shared" si="200"/>
        <v>TP20NT+2</v>
      </c>
      <c r="C1141" s="51" t="str">
        <f t="shared" si="201"/>
        <v>TP20NT+3</v>
      </c>
      <c r="D1141" s="51" t="str">
        <f t="shared" si="202"/>
        <v>TP20NT+4</v>
      </c>
      <c r="F1141" s="110" t="s">
        <v>3453</v>
      </c>
      <c r="G1141" s="53">
        <v>20</v>
      </c>
      <c r="H1141" s="53" t="s">
        <v>3735</v>
      </c>
      <c r="I1141" s="54" t="s">
        <v>3736</v>
      </c>
      <c r="J1141" s="54" t="s">
        <v>2775</v>
      </c>
      <c r="K1141" s="54"/>
      <c r="L1141" s="54" t="s">
        <v>3737</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48">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10" t="s">
        <v>3453</v>
      </c>
      <c r="AY1141" s="63"/>
      <c r="AZ1141" s="64">
        <v>120</v>
      </c>
    </row>
    <row r="1142" spans="1:52" s="52" customFormat="1" ht="47.25" x14ac:dyDescent="0.25">
      <c r="A1142" s="51" t="str">
        <f t="shared" si="199"/>
        <v>TP21NT+1</v>
      </c>
      <c r="B1142" s="51" t="str">
        <f t="shared" si="200"/>
        <v>TP21NT+2</v>
      </c>
      <c r="C1142" s="51" t="str">
        <f t="shared" si="201"/>
        <v>TP21NT+3</v>
      </c>
      <c r="D1142" s="51" t="str">
        <f t="shared" si="202"/>
        <v>TP21NT+4</v>
      </c>
      <c r="F1142" s="110" t="s">
        <v>3453</v>
      </c>
      <c r="G1142" s="53">
        <v>21</v>
      </c>
      <c r="H1142" s="53" t="s">
        <v>3738</v>
      </c>
      <c r="I1142" s="54" t="s">
        <v>3739</v>
      </c>
      <c r="J1142" s="54" t="s">
        <v>3737</v>
      </c>
      <c r="K1142" s="54"/>
      <c r="L1142" s="54" t="s">
        <v>3734</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48">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10" t="s">
        <v>3453</v>
      </c>
      <c r="AY1142" s="63"/>
      <c r="AZ1142" s="64">
        <v>110</v>
      </c>
    </row>
    <row r="1143" spans="1:52" s="52" customFormat="1" ht="63" x14ac:dyDescent="0.25">
      <c r="A1143" s="51" t="str">
        <f t="shared" si="199"/>
        <v>TP22NT2+1</v>
      </c>
      <c r="B1143" s="51" t="str">
        <f t="shared" si="200"/>
        <v>TP22NT2+2</v>
      </c>
      <c r="C1143" s="51" t="str">
        <f t="shared" si="201"/>
        <v>TP22NT2+3</v>
      </c>
      <c r="D1143" s="51" t="str">
        <f t="shared" si="202"/>
        <v>TP22NT2+4</v>
      </c>
      <c r="F1143" s="110" t="s">
        <v>3453</v>
      </c>
      <c r="G1143" s="53">
        <v>22</v>
      </c>
      <c r="H1143" s="53" t="s">
        <v>3740</v>
      </c>
      <c r="I1143" s="54" t="s">
        <v>3741</v>
      </c>
      <c r="J1143" s="54" t="s">
        <v>3742</v>
      </c>
      <c r="K1143" s="54"/>
      <c r="L1143" s="54" t="s">
        <v>3743</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48"/>
      <c r="AM1143" s="60"/>
      <c r="AN1143" s="60"/>
      <c r="AO1143" s="57">
        <f t="shared" si="198"/>
        <v>0</v>
      </c>
      <c r="AP1143" s="57">
        <f t="shared" si="198"/>
        <v>0</v>
      </c>
      <c r="AQ1143" s="57">
        <f t="shared" si="198"/>
        <v>0</v>
      </c>
      <c r="AR1143" s="57">
        <f t="shared" si="197"/>
        <v>0</v>
      </c>
      <c r="AS1143" s="57"/>
      <c r="AT1143" s="57"/>
      <c r="AU1143" s="57"/>
      <c r="AV1143" s="57"/>
      <c r="AW1143" s="62"/>
      <c r="AX1143" s="110" t="s">
        <v>3453</v>
      </c>
      <c r="AY1143" s="63"/>
      <c r="AZ1143" s="64">
        <v>110</v>
      </c>
    </row>
    <row r="1144" spans="1:52" s="52" customFormat="1" ht="54.75" customHeight="1" x14ac:dyDescent="0.25">
      <c r="A1144" s="51" t="str">
        <f t="shared" si="199"/>
        <v>TP22NT2_D1+1</v>
      </c>
      <c r="B1144" s="51" t="str">
        <f t="shared" si="200"/>
        <v>TP22NT2_D1+2</v>
      </c>
      <c r="C1144" s="51" t="str">
        <f t="shared" si="201"/>
        <v>TP22NT2_D1+3</v>
      </c>
      <c r="D1144" s="51" t="str">
        <f t="shared" si="202"/>
        <v>TP22NT2_D1+4</v>
      </c>
      <c r="F1144" s="110" t="s">
        <v>3453</v>
      </c>
      <c r="G1144" s="53"/>
      <c r="H1144" s="53" t="s">
        <v>3744</v>
      </c>
      <c r="I1144" s="54" t="s">
        <v>3745</v>
      </c>
      <c r="J1144" s="54" t="s">
        <v>2775</v>
      </c>
      <c r="K1144" s="54"/>
      <c r="L1144" s="54" t="s">
        <v>3746</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48">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10" t="s">
        <v>3453</v>
      </c>
      <c r="AY1144" s="63"/>
      <c r="AZ1144" s="64">
        <v>100</v>
      </c>
    </row>
    <row r="1145" spans="1:52" s="52" customFormat="1" ht="54.75" customHeight="1" x14ac:dyDescent="0.25">
      <c r="A1145" s="51" t="str">
        <f t="shared" si="199"/>
        <v>TP22NT2_D2+1</v>
      </c>
      <c r="B1145" s="51" t="str">
        <f t="shared" si="200"/>
        <v>TP22NT2_D2+2</v>
      </c>
      <c r="C1145" s="51" t="str">
        <f t="shared" si="201"/>
        <v>TP22NT2_D2+3</v>
      </c>
      <c r="D1145" s="51" t="str">
        <f t="shared" si="202"/>
        <v>TP22NT2_D2+4</v>
      </c>
      <c r="F1145" s="110" t="s">
        <v>3453</v>
      </c>
      <c r="G1145" s="53"/>
      <c r="H1145" s="53" t="s">
        <v>3747</v>
      </c>
      <c r="I1145" s="54" t="s">
        <v>3748</v>
      </c>
      <c r="J1145" s="54" t="s">
        <v>2775</v>
      </c>
      <c r="K1145" s="54"/>
      <c r="L1145" s="54" t="s">
        <v>3749</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48">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10" t="s">
        <v>3453</v>
      </c>
      <c r="AY1145" s="63"/>
      <c r="AZ1145" s="64">
        <v>100</v>
      </c>
    </row>
    <row r="1146" spans="1:52" s="52" customFormat="1" ht="54.75" customHeight="1" x14ac:dyDescent="0.25">
      <c r="A1146" s="51" t="str">
        <f t="shared" si="199"/>
        <v>TP23NT+1</v>
      </c>
      <c r="B1146" s="51" t="str">
        <f t="shared" si="200"/>
        <v>TP23NT+2</v>
      </c>
      <c r="C1146" s="51" t="str">
        <f t="shared" si="201"/>
        <v>TP23NT+3</v>
      </c>
      <c r="D1146" s="51" t="str">
        <f t="shared" si="202"/>
        <v>TP23NT+4</v>
      </c>
      <c r="F1146" s="110" t="s">
        <v>3453</v>
      </c>
      <c r="G1146" s="53">
        <v>23</v>
      </c>
      <c r="H1146" s="53" t="s">
        <v>3750</v>
      </c>
      <c r="I1146" s="54" t="s">
        <v>3751</v>
      </c>
      <c r="J1146" s="54" t="s">
        <v>3752</v>
      </c>
      <c r="K1146" s="54"/>
      <c r="L1146" s="54" t="s">
        <v>3753</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48">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10" t="s">
        <v>3453</v>
      </c>
      <c r="AY1146" s="63"/>
      <c r="AZ1146" s="64">
        <v>100</v>
      </c>
    </row>
    <row r="1147" spans="1:52" s="52" customFormat="1" ht="54.75" customHeight="1" x14ac:dyDescent="0.25">
      <c r="A1147" s="51" t="str">
        <f t="shared" si="199"/>
        <v>TP24NT+1</v>
      </c>
      <c r="B1147" s="51" t="str">
        <f t="shared" si="200"/>
        <v>TP24NT+2</v>
      </c>
      <c r="C1147" s="51" t="str">
        <f t="shared" si="201"/>
        <v>TP24NT+3</v>
      </c>
      <c r="D1147" s="51" t="str">
        <f t="shared" si="202"/>
        <v>TP24NT+4</v>
      </c>
      <c r="F1147" s="110" t="s">
        <v>3453</v>
      </c>
      <c r="G1147" s="53">
        <v>24</v>
      </c>
      <c r="H1147" s="53" t="s">
        <v>3754</v>
      </c>
      <c r="I1147" s="54" t="s">
        <v>3755</v>
      </c>
      <c r="J1147" s="54" t="s">
        <v>2775</v>
      </c>
      <c r="K1147" s="54"/>
      <c r="L1147" s="54" t="s">
        <v>3756</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48"/>
      <c r="AM1147" s="60"/>
      <c r="AN1147" s="60"/>
      <c r="AO1147" s="57">
        <f t="shared" si="198"/>
        <v>0</v>
      </c>
      <c r="AP1147" s="57">
        <f t="shared" si="198"/>
        <v>0</v>
      </c>
      <c r="AQ1147" s="57">
        <f t="shared" si="198"/>
        <v>0</v>
      </c>
      <c r="AR1147" s="57">
        <f t="shared" si="197"/>
        <v>0</v>
      </c>
      <c r="AS1147" s="57"/>
      <c r="AT1147" s="57"/>
      <c r="AU1147" s="57"/>
      <c r="AV1147" s="57"/>
      <c r="AW1147" s="62"/>
      <c r="AX1147" s="110" t="s">
        <v>3453</v>
      </c>
      <c r="AY1147" s="63"/>
      <c r="AZ1147" s="64">
        <v>100</v>
      </c>
    </row>
    <row r="1148" spans="1:52" s="52" customFormat="1" ht="54.75" customHeight="1" x14ac:dyDescent="0.25">
      <c r="A1148" s="51" t="str">
        <f t="shared" si="199"/>
        <v>TP24NT_D1+1</v>
      </c>
      <c r="B1148" s="51" t="str">
        <f t="shared" si="200"/>
        <v>TP24NT_D1+2</v>
      </c>
      <c r="C1148" s="51" t="str">
        <f t="shared" si="201"/>
        <v>TP24NT_D1+3</v>
      </c>
      <c r="D1148" s="51" t="str">
        <f t="shared" si="202"/>
        <v>TP24NT_D1+4</v>
      </c>
      <c r="F1148" s="110" t="s">
        <v>3453</v>
      </c>
      <c r="G1148" s="53"/>
      <c r="H1148" s="53" t="s">
        <v>3757</v>
      </c>
      <c r="I1148" s="54" t="s">
        <v>3758</v>
      </c>
      <c r="J1148" s="54" t="s">
        <v>2775</v>
      </c>
      <c r="K1148" s="54"/>
      <c r="L1148" s="54" t="s">
        <v>3759</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48">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10" t="s">
        <v>3453</v>
      </c>
      <c r="AY1148" s="63"/>
      <c r="AZ1148" s="64">
        <v>90</v>
      </c>
    </row>
    <row r="1149" spans="1:52" s="52" customFormat="1" ht="54.75" customHeight="1" x14ac:dyDescent="0.25">
      <c r="A1149" s="51" t="str">
        <f t="shared" si="199"/>
        <v>TP24NT_D2+1</v>
      </c>
      <c r="B1149" s="51" t="str">
        <f t="shared" si="200"/>
        <v>TP24NT_D2+2</v>
      </c>
      <c r="C1149" s="51" t="str">
        <f t="shared" si="201"/>
        <v>TP24NT_D2+3</v>
      </c>
      <c r="D1149" s="51" t="str">
        <f t="shared" si="202"/>
        <v>TP24NT_D2+4</v>
      </c>
      <c r="F1149" s="110" t="s">
        <v>3453</v>
      </c>
      <c r="G1149" s="53"/>
      <c r="H1149" s="53" t="s">
        <v>3760</v>
      </c>
      <c r="I1149" s="54" t="s">
        <v>3761</v>
      </c>
      <c r="J1149" s="54" t="s">
        <v>2775</v>
      </c>
      <c r="K1149" s="54"/>
      <c r="L1149" s="54" t="s">
        <v>3582</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48">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10" t="s">
        <v>3453</v>
      </c>
      <c r="AY1149" s="63"/>
      <c r="AZ1149" s="64">
        <v>90</v>
      </c>
    </row>
    <row r="1150" spans="1:52" s="52" customFormat="1" ht="54.75" customHeight="1" x14ac:dyDescent="0.25">
      <c r="A1150" s="51" t="str">
        <f t="shared" si="199"/>
        <v>TP25NT+1</v>
      </c>
      <c r="B1150" s="51" t="str">
        <f t="shared" si="200"/>
        <v>TP25NT+2</v>
      </c>
      <c r="C1150" s="51" t="str">
        <f t="shared" si="201"/>
        <v>TP25NT+3</v>
      </c>
      <c r="D1150" s="51" t="str">
        <f t="shared" si="202"/>
        <v>TP25NT+4</v>
      </c>
      <c r="F1150" s="110" t="s">
        <v>3453</v>
      </c>
      <c r="G1150" s="53">
        <v>25</v>
      </c>
      <c r="H1150" s="53" t="s">
        <v>3762</v>
      </c>
      <c r="I1150" s="54" t="s">
        <v>3763</v>
      </c>
      <c r="J1150" s="54" t="s">
        <v>3582</v>
      </c>
      <c r="K1150" s="54"/>
      <c r="L1150" s="54" t="s">
        <v>3759</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48">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10" t="s">
        <v>3453</v>
      </c>
      <c r="AY1150" s="63"/>
      <c r="AZ1150" s="64">
        <v>80</v>
      </c>
    </row>
    <row r="1151" spans="1:52" s="52" customFormat="1" ht="54.75" customHeight="1" x14ac:dyDescent="0.25">
      <c r="A1151" s="51" t="str">
        <f t="shared" si="199"/>
        <v>TP26NT+1</v>
      </c>
      <c r="B1151" s="51" t="str">
        <f t="shared" si="200"/>
        <v>TP26NT+2</v>
      </c>
      <c r="C1151" s="51" t="str">
        <f t="shared" si="201"/>
        <v>TP26NT+3</v>
      </c>
      <c r="D1151" s="51" t="str">
        <f t="shared" si="202"/>
        <v>TP26NT+4</v>
      </c>
      <c r="F1151" s="110" t="s">
        <v>3453</v>
      </c>
      <c r="G1151" s="53">
        <v>26</v>
      </c>
      <c r="H1151" s="53" t="s">
        <v>3764</v>
      </c>
      <c r="I1151" s="54" t="s">
        <v>3765</v>
      </c>
      <c r="J1151" s="54" t="s">
        <v>2775</v>
      </c>
      <c r="K1151" s="54"/>
      <c r="L1151" s="54" t="s">
        <v>3743</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48"/>
      <c r="AM1151" s="60"/>
      <c r="AN1151" s="60"/>
      <c r="AO1151" s="57">
        <f t="shared" si="198"/>
        <v>0</v>
      </c>
      <c r="AP1151" s="57">
        <f t="shared" si="198"/>
        <v>0</v>
      </c>
      <c r="AQ1151" s="57">
        <f t="shared" si="198"/>
        <v>0</v>
      </c>
      <c r="AR1151" s="57">
        <f t="shared" si="197"/>
        <v>0</v>
      </c>
      <c r="AS1151" s="57"/>
      <c r="AT1151" s="57"/>
      <c r="AU1151" s="57"/>
      <c r="AV1151" s="57"/>
      <c r="AW1151" s="62"/>
      <c r="AX1151" s="110" t="s">
        <v>3453</v>
      </c>
      <c r="AY1151" s="63"/>
      <c r="AZ1151" s="64">
        <v>80</v>
      </c>
    </row>
    <row r="1152" spans="1:52" s="52" customFormat="1" x14ac:dyDescent="0.25">
      <c r="A1152" s="51" t="str">
        <f t="shared" si="199"/>
        <v>TP26NT_D1+1</v>
      </c>
      <c r="B1152" s="51" t="str">
        <f t="shared" si="200"/>
        <v>TP26NT_D1+2</v>
      </c>
      <c r="C1152" s="51" t="str">
        <f t="shared" si="201"/>
        <v>TP26NT_D1+3</v>
      </c>
      <c r="D1152" s="51" t="str">
        <f t="shared" si="202"/>
        <v>TP26NT_D1+4</v>
      </c>
      <c r="F1152" s="110" t="s">
        <v>3453</v>
      </c>
      <c r="G1152" s="53"/>
      <c r="H1152" s="53" t="s">
        <v>3766</v>
      </c>
      <c r="I1152" s="54" t="s">
        <v>3767</v>
      </c>
      <c r="J1152" s="54" t="s">
        <v>2775</v>
      </c>
      <c r="K1152" s="54"/>
      <c r="L1152" s="54" t="s">
        <v>3768</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48">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10" t="s">
        <v>3453</v>
      </c>
      <c r="AY1152" s="63"/>
      <c r="AZ1152" s="64">
        <v>90</v>
      </c>
    </row>
    <row r="1153" spans="1:52" s="52" customFormat="1" ht="54.75" customHeight="1" x14ac:dyDescent="0.25">
      <c r="A1153" s="51" t="str">
        <f t="shared" si="199"/>
        <v>TP26NT_D2+1</v>
      </c>
      <c r="B1153" s="51" t="str">
        <f t="shared" si="200"/>
        <v>TP26NT_D2+2</v>
      </c>
      <c r="C1153" s="51" t="str">
        <f t="shared" si="201"/>
        <v>TP26NT_D2+3</v>
      </c>
      <c r="D1153" s="51" t="str">
        <f t="shared" si="202"/>
        <v>TP26NT_D2+4</v>
      </c>
      <c r="F1153" s="110" t="s">
        <v>3453</v>
      </c>
      <c r="G1153" s="53"/>
      <c r="H1153" s="53" t="s">
        <v>3769</v>
      </c>
      <c r="I1153" s="54" t="s">
        <v>3770</v>
      </c>
      <c r="J1153" s="54" t="s">
        <v>2775</v>
      </c>
      <c r="K1153" s="54"/>
      <c r="L1153" s="54" t="s">
        <v>3771</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48">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10" t="s">
        <v>3453</v>
      </c>
      <c r="AY1153" s="63"/>
      <c r="AZ1153" s="64">
        <v>90</v>
      </c>
    </row>
    <row r="1154" spans="1:52" s="52" customFormat="1" ht="54.75" customHeight="1" x14ac:dyDescent="0.25">
      <c r="A1154" s="51" t="str">
        <f t="shared" si="199"/>
        <v>TP27NT+1</v>
      </c>
      <c r="B1154" s="51" t="str">
        <f t="shared" si="200"/>
        <v>TP27NT+2</v>
      </c>
      <c r="C1154" s="51" t="str">
        <f t="shared" si="201"/>
        <v>TP27NT+3</v>
      </c>
      <c r="D1154" s="51" t="str">
        <f t="shared" si="202"/>
        <v>TP27NT+4</v>
      </c>
      <c r="F1154" s="110" t="s">
        <v>3453</v>
      </c>
      <c r="G1154" s="53">
        <v>27</v>
      </c>
      <c r="H1154" s="53" t="s">
        <v>3772</v>
      </c>
      <c r="I1154" s="54" t="s">
        <v>3773</v>
      </c>
      <c r="J1154" s="54" t="s">
        <v>2775</v>
      </c>
      <c r="K1154" s="54"/>
      <c r="L1154" s="54" t="s">
        <v>3774</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48">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10" t="s">
        <v>3453</v>
      </c>
      <c r="AY1154" s="63"/>
      <c r="AZ1154" s="64">
        <v>110</v>
      </c>
    </row>
    <row r="1155" spans="1:52" s="52" customFormat="1" ht="54.75" customHeight="1" x14ac:dyDescent="0.25">
      <c r="A1155" s="51" t="str">
        <f t="shared" si="199"/>
        <v>TP28NT+1</v>
      </c>
      <c r="B1155" s="51" t="str">
        <f t="shared" si="200"/>
        <v>TP28NT+2</v>
      </c>
      <c r="C1155" s="51" t="str">
        <f t="shared" si="201"/>
        <v>TP28NT+3</v>
      </c>
      <c r="D1155" s="51" t="str">
        <f t="shared" si="202"/>
        <v>TP28NT+4</v>
      </c>
      <c r="F1155" s="110" t="s">
        <v>3453</v>
      </c>
      <c r="G1155" s="53">
        <v>28</v>
      </c>
      <c r="H1155" s="53" t="s">
        <v>3775</v>
      </c>
      <c r="I1155" s="54" t="s">
        <v>3776</v>
      </c>
      <c r="J1155" s="54" t="s">
        <v>3777</v>
      </c>
      <c r="K1155" s="54"/>
      <c r="L1155" s="54" t="s">
        <v>3778</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48">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10" t="s">
        <v>3453</v>
      </c>
      <c r="AY1155" s="63"/>
      <c r="AZ1155" s="64">
        <v>90</v>
      </c>
    </row>
    <row r="1156" spans="1:52" s="52" customFormat="1" ht="63" x14ac:dyDescent="0.25">
      <c r="A1156" s="51" t="str">
        <f t="shared" si="199"/>
        <v>TP29NT+1</v>
      </c>
      <c r="B1156" s="51" t="str">
        <f t="shared" si="200"/>
        <v>TP29NT+2</v>
      </c>
      <c r="C1156" s="51" t="str">
        <f t="shared" si="201"/>
        <v>TP29NT+3</v>
      </c>
      <c r="D1156" s="51" t="str">
        <f t="shared" si="202"/>
        <v>TP29NT+4</v>
      </c>
      <c r="F1156" s="110" t="s">
        <v>3453</v>
      </c>
      <c r="G1156" s="53">
        <v>29</v>
      </c>
      <c r="H1156" s="53" t="s">
        <v>3779</v>
      </c>
      <c r="I1156" s="54" t="s">
        <v>3780</v>
      </c>
      <c r="J1156" s="54" t="s">
        <v>2775</v>
      </c>
      <c r="K1156" s="54"/>
      <c r="L1156" s="54" t="s">
        <v>3781</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48">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10" t="s">
        <v>3453</v>
      </c>
      <c r="AY1156" s="63"/>
      <c r="AZ1156" s="64">
        <v>110</v>
      </c>
    </row>
    <row r="1157" spans="1:52" s="52" customFormat="1" ht="54.75" customHeight="1" x14ac:dyDescent="0.25">
      <c r="A1157" s="51" t="str">
        <f t="shared" si="199"/>
        <v>TP30NT+1</v>
      </c>
      <c r="B1157" s="51" t="str">
        <f t="shared" si="200"/>
        <v>TP30NT+2</v>
      </c>
      <c r="C1157" s="51" t="str">
        <f t="shared" si="201"/>
        <v>TP30NT+3</v>
      </c>
      <c r="D1157" s="51" t="str">
        <f t="shared" si="202"/>
        <v>TP30NT+4</v>
      </c>
      <c r="F1157" s="110" t="s">
        <v>3453</v>
      </c>
      <c r="G1157" s="53">
        <v>30</v>
      </c>
      <c r="H1157" s="53" t="s">
        <v>3782</v>
      </c>
      <c r="I1157" s="54" t="s">
        <v>3783</v>
      </c>
      <c r="J1157" s="54" t="s">
        <v>2775</v>
      </c>
      <c r="K1157" s="54"/>
      <c r="L1157" s="54" t="s">
        <v>3784</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48">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10" t="s">
        <v>3453</v>
      </c>
      <c r="AY1157" s="63"/>
      <c r="AZ1157" s="64"/>
    </row>
    <row r="1158" spans="1:52" s="52" customFormat="1" ht="54.75" customHeight="1" x14ac:dyDescent="0.25">
      <c r="A1158" s="51" t="str">
        <f t="shared" si="199"/>
        <v>TP31NT+1</v>
      </c>
      <c r="B1158" s="51" t="str">
        <f t="shared" si="200"/>
        <v>TP31NT+2</v>
      </c>
      <c r="C1158" s="51" t="str">
        <f t="shared" si="201"/>
        <v>TP31NT+3</v>
      </c>
      <c r="D1158" s="51" t="str">
        <f t="shared" si="202"/>
        <v>TP31NT+4</v>
      </c>
      <c r="F1158" s="110" t="s">
        <v>3453</v>
      </c>
      <c r="G1158" s="53">
        <v>31</v>
      </c>
      <c r="H1158" s="53" t="s">
        <v>3785</v>
      </c>
      <c r="I1158" s="54" t="s">
        <v>3786</v>
      </c>
      <c r="J1158" s="54" t="s">
        <v>3742</v>
      </c>
      <c r="K1158" s="54"/>
      <c r="L1158" s="54" t="s">
        <v>3787</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48">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10" t="s">
        <v>3453</v>
      </c>
      <c r="AY1158" s="63"/>
      <c r="AZ1158" s="64">
        <v>110</v>
      </c>
    </row>
    <row r="1159" spans="1:52" s="52" customFormat="1" ht="63" x14ac:dyDescent="0.25">
      <c r="A1159" s="51" t="str">
        <f t="shared" si="199"/>
        <v>TP32NT+1</v>
      </c>
      <c r="B1159" s="51" t="str">
        <f t="shared" si="200"/>
        <v>TP32NT+2</v>
      </c>
      <c r="C1159" s="51" t="str">
        <f t="shared" si="201"/>
        <v>TP32NT+3</v>
      </c>
      <c r="D1159" s="51" t="str">
        <f t="shared" si="202"/>
        <v>TP32NT+4</v>
      </c>
      <c r="F1159" s="110" t="s">
        <v>3453</v>
      </c>
      <c r="G1159" s="53">
        <v>32</v>
      </c>
      <c r="H1159" s="53" t="s">
        <v>3788</v>
      </c>
      <c r="I1159" s="54" t="s">
        <v>3789</v>
      </c>
      <c r="J1159" s="54" t="s">
        <v>3742</v>
      </c>
      <c r="K1159" s="54"/>
      <c r="L1159" s="54" t="s">
        <v>3790</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48">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10" t="s">
        <v>3453</v>
      </c>
      <c r="AY1159" s="63"/>
      <c r="AZ1159" s="64">
        <v>110</v>
      </c>
    </row>
    <row r="1160" spans="1:52" s="52" customFormat="1" ht="31.5" x14ac:dyDescent="0.25">
      <c r="A1160" s="51" t="str">
        <f t="shared" si="199"/>
        <v>TP33NT+1</v>
      </c>
      <c r="B1160" s="51" t="str">
        <f t="shared" si="200"/>
        <v>TP33NT+2</v>
      </c>
      <c r="C1160" s="51" t="str">
        <f t="shared" si="201"/>
        <v>TP33NT+3</v>
      </c>
      <c r="D1160" s="51" t="str">
        <f t="shared" si="202"/>
        <v>TP33NT+4</v>
      </c>
      <c r="F1160" s="110" t="s">
        <v>3453</v>
      </c>
      <c r="G1160" s="53">
        <v>33</v>
      </c>
      <c r="H1160" s="53" t="s">
        <v>3791</v>
      </c>
      <c r="I1160" s="54" t="s">
        <v>3792</v>
      </c>
      <c r="J1160" s="54" t="s">
        <v>2775</v>
      </c>
      <c r="K1160" s="54"/>
      <c r="L1160" s="54" t="s">
        <v>3793</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48">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10" t="s">
        <v>3453</v>
      </c>
      <c r="AY1160" s="63"/>
      <c r="AZ1160" s="64">
        <v>120</v>
      </c>
    </row>
    <row r="1161" spans="1:52" s="52" customFormat="1" ht="63" x14ac:dyDescent="0.25">
      <c r="A1161" s="51" t="str">
        <f t="shared" si="199"/>
        <v>TP34NT+1</v>
      </c>
      <c r="B1161" s="51" t="str">
        <f t="shared" si="200"/>
        <v>TP34NT+2</v>
      </c>
      <c r="C1161" s="51" t="str">
        <f t="shared" si="201"/>
        <v>TP34NT+3</v>
      </c>
      <c r="D1161" s="51" t="str">
        <f t="shared" si="202"/>
        <v>TP34NT+4</v>
      </c>
      <c r="F1161" s="110" t="s">
        <v>3453</v>
      </c>
      <c r="G1161" s="53">
        <v>34</v>
      </c>
      <c r="H1161" s="53" t="s">
        <v>3794</v>
      </c>
      <c r="I1161" s="54" t="s">
        <v>3795</v>
      </c>
      <c r="J1161" s="54" t="s">
        <v>2775</v>
      </c>
      <c r="K1161" s="54"/>
      <c r="L1161" s="54" t="s">
        <v>3796</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48">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10" t="s">
        <v>3453</v>
      </c>
      <c r="AY1161" s="63"/>
      <c r="AZ1161" s="64">
        <v>110</v>
      </c>
    </row>
    <row r="1162" spans="1:52" s="52" customFormat="1" ht="16.5" customHeight="1" x14ac:dyDescent="0.25">
      <c r="A1162" s="51" t="str">
        <f t="shared" si="199"/>
        <v>TP35NT+1</v>
      </c>
      <c r="B1162" s="51" t="str">
        <f t="shared" si="200"/>
        <v>TP35NT+2</v>
      </c>
      <c r="C1162" s="51" t="str">
        <f t="shared" si="201"/>
        <v>TP35NT+3</v>
      </c>
      <c r="D1162" s="51" t="str">
        <f t="shared" si="202"/>
        <v>TP35NT+4</v>
      </c>
      <c r="F1162" s="110" t="s">
        <v>3453</v>
      </c>
      <c r="G1162" s="53">
        <v>35</v>
      </c>
      <c r="H1162" s="53" t="s">
        <v>3797</v>
      </c>
      <c r="I1162" s="54" t="s">
        <v>3798</v>
      </c>
      <c r="J1162" s="54" t="s">
        <v>2775</v>
      </c>
      <c r="K1162" s="54"/>
      <c r="L1162" s="54" t="s">
        <v>3799</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48">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10" t="s">
        <v>3453</v>
      </c>
      <c r="AY1162" s="63"/>
      <c r="AZ1162" s="64"/>
    </row>
    <row r="1163" spans="1:52" s="52" customFormat="1" ht="54.75" customHeight="1" x14ac:dyDescent="0.25">
      <c r="A1163" s="51" t="str">
        <f t="shared" si="199"/>
        <v>TP36NT+1</v>
      </c>
      <c r="B1163" s="51" t="str">
        <f t="shared" si="200"/>
        <v>TP36NT+2</v>
      </c>
      <c r="C1163" s="51" t="str">
        <f t="shared" si="201"/>
        <v>TP36NT+3</v>
      </c>
      <c r="D1163" s="51" t="str">
        <f t="shared" si="202"/>
        <v>TP36NT+4</v>
      </c>
      <c r="F1163" s="110" t="s">
        <v>3453</v>
      </c>
      <c r="G1163" s="53">
        <v>36</v>
      </c>
      <c r="H1163" s="53" t="s">
        <v>3800</v>
      </c>
      <c r="I1163" s="54" t="s">
        <v>3801</v>
      </c>
      <c r="J1163" s="54" t="s">
        <v>2775</v>
      </c>
      <c r="K1163" s="54"/>
      <c r="L1163" s="54" t="s">
        <v>3802</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48">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10" t="s">
        <v>3453</v>
      </c>
      <c r="AY1163" s="63"/>
      <c r="AZ1163" s="64">
        <v>120</v>
      </c>
    </row>
    <row r="1164" spans="1:52" s="52" customFormat="1" ht="54.75" customHeight="1" x14ac:dyDescent="0.25">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10" t="s">
        <v>3453</v>
      </c>
      <c r="G1164" s="53">
        <v>37</v>
      </c>
      <c r="H1164" s="53" t="s">
        <v>3803</v>
      </c>
      <c r="I1164" s="54" t="s">
        <v>3804</v>
      </c>
      <c r="J1164" s="54" t="s">
        <v>2775</v>
      </c>
      <c r="K1164" s="54"/>
      <c r="L1164" s="54" t="s">
        <v>3568</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48">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10" t="s">
        <v>3453</v>
      </c>
      <c r="AY1164" s="63"/>
      <c r="AZ1164" s="64">
        <v>110</v>
      </c>
    </row>
    <row r="1165" spans="1:52" s="52" customFormat="1" ht="63" x14ac:dyDescent="0.25">
      <c r="A1165" s="51" t="str">
        <f t="shared" si="215"/>
        <v>TP38NT+1</v>
      </c>
      <c r="B1165" s="51" t="str">
        <f t="shared" si="216"/>
        <v>TP38NT+2</v>
      </c>
      <c r="C1165" s="51" t="str">
        <f t="shared" si="217"/>
        <v>TP38NT+3</v>
      </c>
      <c r="D1165" s="51" t="str">
        <f t="shared" si="218"/>
        <v>TP38NT+4</v>
      </c>
      <c r="F1165" s="110" t="s">
        <v>3453</v>
      </c>
      <c r="G1165" s="53">
        <v>38</v>
      </c>
      <c r="H1165" s="53" t="s">
        <v>3805</v>
      </c>
      <c r="I1165" s="54" t="s">
        <v>3806</v>
      </c>
      <c r="J1165" s="54" t="s">
        <v>3807</v>
      </c>
      <c r="K1165" s="54"/>
      <c r="L1165" s="54" t="s">
        <v>3625</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48">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10" t="s">
        <v>3453</v>
      </c>
      <c r="AY1165" s="63"/>
      <c r="AZ1165" s="64">
        <v>110</v>
      </c>
    </row>
    <row r="1166" spans="1:52" s="52" customFormat="1" ht="63" x14ac:dyDescent="0.25">
      <c r="A1166" s="51" t="str">
        <f t="shared" si="215"/>
        <v>TP39NT+1</v>
      </c>
      <c r="B1166" s="51" t="str">
        <f t="shared" si="216"/>
        <v>TP39NT+2</v>
      </c>
      <c r="C1166" s="51" t="str">
        <f t="shared" si="217"/>
        <v>TP39NT+3</v>
      </c>
      <c r="D1166" s="51" t="str">
        <f t="shared" si="218"/>
        <v>TP39NT+4</v>
      </c>
      <c r="F1166" s="110" t="s">
        <v>3453</v>
      </c>
      <c r="G1166" s="53">
        <v>39</v>
      </c>
      <c r="H1166" s="53" t="s">
        <v>3808</v>
      </c>
      <c r="I1166" s="54" t="s">
        <v>3809</v>
      </c>
      <c r="J1166" s="54" t="s">
        <v>3807</v>
      </c>
      <c r="K1166" s="54"/>
      <c r="L1166" s="54" t="s">
        <v>3810</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48">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10" t="s">
        <v>3453</v>
      </c>
      <c r="AY1166" s="63"/>
      <c r="AZ1166" s="64">
        <v>90</v>
      </c>
    </row>
    <row r="1167" spans="1:52" s="52" customFormat="1" ht="31.5" x14ac:dyDescent="0.25">
      <c r="A1167" s="51" t="str">
        <f t="shared" si="215"/>
        <v>TP40NT+1</v>
      </c>
      <c r="B1167" s="51" t="str">
        <f t="shared" si="216"/>
        <v>TP40NT+2</v>
      </c>
      <c r="C1167" s="51" t="str">
        <f t="shared" si="217"/>
        <v>TP40NT+3</v>
      </c>
      <c r="D1167" s="51" t="str">
        <f t="shared" si="218"/>
        <v>TP40NT+4</v>
      </c>
      <c r="F1167" s="110" t="s">
        <v>3453</v>
      </c>
      <c r="G1167" s="53">
        <v>40</v>
      </c>
      <c r="H1167" s="53" t="s">
        <v>3811</v>
      </c>
      <c r="I1167" s="54" t="s">
        <v>3812</v>
      </c>
      <c r="J1167" s="54" t="s">
        <v>3810</v>
      </c>
      <c r="K1167" s="54"/>
      <c r="L1167" s="54" t="s">
        <v>3625</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48">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10" t="s">
        <v>3453</v>
      </c>
      <c r="AY1167" s="63"/>
      <c r="AZ1167" s="64">
        <v>90</v>
      </c>
    </row>
    <row r="1168" spans="1:52" s="52" customFormat="1" ht="54.75" customHeight="1" x14ac:dyDescent="0.25">
      <c r="A1168" s="51" t="str">
        <f t="shared" si="215"/>
        <v>TP41NT2+1</v>
      </c>
      <c r="B1168" s="51" t="str">
        <f t="shared" si="216"/>
        <v>TP41NT2+2</v>
      </c>
      <c r="C1168" s="51" t="str">
        <f t="shared" si="217"/>
        <v>TP41NT2+3</v>
      </c>
      <c r="D1168" s="51" t="str">
        <f t="shared" si="218"/>
        <v>TP41NT2+4</v>
      </c>
      <c r="F1168" s="110" t="s">
        <v>3453</v>
      </c>
      <c r="G1168" s="53">
        <v>41</v>
      </c>
      <c r="H1168" s="53" t="s">
        <v>3813</v>
      </c>
      <c r="I1168" s="54" t="s">
        <v>3814</v>
      </c>
      <c r="J1168" s="54" t="s">
        <v>3815</v>
      </c>
      <c r="K1168" s="54"/>
      <c r="L1168" s="54" t="s">
        <v>3816</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48"/>
      <c r="AM1168" s="60"/>
      <c r="AN1168" s="60"/>
      <c r="AO1168" s="57">
        <f t="shared" si="214"/>
        <v>0</v>
      </c>
      <c r="AP1168" s="57">
        <f t="shared" si="214"/>
        <v>0</v>
      </c>
      <c r="AQ1168" s="57">
        <f t="shared" si="214"/>
        <v>0</v>
      </c>
      <c r="AR1168" s="57">
        <f t="shared" si="214"/>
        <v>0</v>
      </c>
      <c r="AS1168" s="57"/>
      <c r="AT1168" s="57"/>
      <c r="AU1168" s="57"/>
      <c r="AV1168" s="57"/>
      <c r="AW1168" s="62"/>
      <c r="AX1168" s="110" t="s">
        <v>3453</v>
      </c>
      <c r="AY1168" s="63"/>
      <c r="AZ1168" s="64">
        <v>100</v>
      </c>
    </row>
    <row r="1169" spans="1:52" s="52" customFormat="1" ht="32.25" customHeight="1" x14ac:dyDescent="0.25">
      <c r="A1169" s="51" t="str">
        <f t="shared" si="215"/>
        <v>TP41NT2_D1+1</v>
      </c>
      <c r="B1169" s="51" t="str">
        <f t="shared" si="216"/>
        <v>TP41NT2_D1+2</v>
      </c>
      <c r="C1169" s="51" t="str">
        <f t="shared" si="217"/>
        <v>TP41NT2_D1+3</v>
      </c>
      <c r="D1169" s="51" t="str">
        <f t="shared" si="218"/>
        <v>TP41NT2_D1+4</v>
      </c>
      <c r="F1169" s="110" t="s">
        <v>3453</v>
      </c>
      <c r="G1169" s="53"/>
      <c r="H1169" s="53" t="s">
        <v>3817</v>
      </c>
      <c r="I1169" s="54" t="s">
        <v>3818</v>
      </c>
      <c r="J1169" s="54" t="s">
        <v>3796</v>
      </c>
      <c r="K1169" s="54"/>
      <c r="L1169" s="54" t="s">
        <v>3568</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48">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10" t="s">
        <v>3453</v>
      </c>
      <c r="AY1169" s="63"/>
      <c r="AZ1169" s="64">
        <v>90</v>
      </c>
    </row>
    <row r="1170" spans="1:52" s="52" customFormat="1" ht="32.25" customHeight="1" x14ac:dyDescent="0.25">
      <c r="A1170" s="51" t="str">
        <f t="shared" si="215"/>
        <v>TP41NT2_D2+1</v>
      </c>
      <c r="B1170" s="51" t="str">
        <f t="shared" si="216"/>
        <v>TP41NT2_D2+2</v>
      </c>
      <c r="C1170" s="51" t="str">
        <f t="shared" si="217"/>
        <v>TP41NT2_D2+3</v>
      </c>
      <c r="D1170" s="51" t="str">
        <f t="shared" si="218"/>
        <v>TP41NT2_D2+4</v>
      </c>
      <c r="F1170" s="110" t="s">
        <v>3453</v>
      </c>
      <c r="G1170" s="53"/>
      <c r="H1170" s="53" t="s">
        <v>3819</v>
      </c>
      <c r="I1170" s="54" t="s">
        <v>3820</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48">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10" t="s">
        <v>3453</v>
      </c>
      <c r="AY1170" s="63"/>
      <c r="AZ1170" s="64"/>
    </row>
    <row r="1171" spans="1:52" s="52" customFormat="1" ht="54.75" customHeight="1" x14ac:dyDescent="0.25">
      <c r="A1171" s="51" t="str">
        <f t="shared" si="215"/>
        <v>TP41NT2_D3+1</v>
      </c>
      <c r="B1171" s="51" t="str">
        <f t="shared" si="216"/>
        <v>TP41NT2_D3+2</v>
      </c>
      <c r="C1171" s="51" t="str">
        <f t="shared" si="217"/>
        <v>TP41NT2_D3+3</v>
      </c>
      <c r="D1171" s="51" t="str">
        <f t="shared" si="218"/>
        <v>TP41NT2_D3+4</v>
      </c>
      <c r="F1171" s="110" t="s">
        <v>3453</v>
      </c>
      <c r="G1171" s="53"/>
      <c r="H1171" s="53" t="s">
        <v>3821</v>
      </c>
      <c r="I1171" s="54" t="s">
        <v>3822</v>
      </c>
      <c r="J1171" s="54" t="s">
        <v>2775</v>
      </c>
      <c r="K1171" s="54"/>
      <c r="L1171" s="54" t="s">
        <v>3823</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48">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10" t="s">
        <v>3453</v>
      </c>
      <c r="AY1171" s="63"/>
      <c r="AZ1171" s="64">
        <v>90</v>
      </c>
    </row>
    <row r="1172" spans="1:52" s="52" customFormat="1" ht="20.25" customHeight="1" x14ac:dyDescent="0.25">
      <c r="A1172" s="51" t="str">
        <f t="shared" si="215"/>
        <v>TP42NT+1</v>
      </c>
      <c r="B1172" s="51" t="str">
        <f t="shared" si="216"/>
        <v>TP42NT+2</v>
      </c>
      <c r="C1172" s="51" t="str">
        <f t="shared" si="217"/>
        <v>TP42NT+3</v>
      </c>
      <c r="D1172" s="51" t="str">
        <f t="shared" si="218"/>
        <v>TP42NT+4</v>
      </c>
      <c r="F1172" s="110" t="s">
        <v>3453</v>
      </c>
      <c r="G1172" s="53">
        <v>42</v>
      </c>
      <c r="H1172" s="53" t="s">
        <v>3824</v>
      </c>
      <c r="I1172" s="54" t="s">
        <v>3825</v>
      </c>
      <c r="J1172" s="54" t="s">
        <v>2775</v>
      </c>
      <c r="K1172" s="54"/>
      <c r="L1172" s="54" t="s">
        <v>3826</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48"/>
      <c r="AM1172" s="60"/>
      <c r="AN1172" s="60"/>
      <c r="AO1172" s="57">
        <f t="shared" si="214"/>
        <v>0</v>
      </c>
      <c r="AP1172" s="57">
        <f t="shared" si="214"/>
        <v>0</v>
      </c>
      <c r="AQ1172" s="57">
        <f t="shared" si="214"/>
        <v>0</v>
      </c>
      <c r="AR1172" s="57">
        <f t="shared" si="214"/>
        <v>0</v>
      </c>
      <c r="AS1172" s="57"/>
      <c r="AT1172" s="57"/>
      <c r="AU1172" s="57"/>
      <c r="AV1172" s="57"/>
      <c r="AW1172" s="62"/>
      <c r="AX1172" s="110" t="s">
        <v>3453</v>
      </c>
      <c r="AY1172" s="63"/>
      <c r="AZ1172" s="64">
        <v>90</v>
      </c>
    </row>
    <row r="1173" spans="1:52" s="52" customFormat="1" ht="47.25" x14ac:dyDescent="0.25">
      <c r="A1173" s="51" t="str">
        <f t="shared" si="215"/>
        <v>TP42NT_D1+1</v>
      </c>
      <c r="B1173" s="51" t="str">
        <f t="shared" si="216"/>
        <v>TP42NT_D1+2</v>
      </c>
      <c r="C1173" s="51" t="str">
        <f t="shared" si="217"/>
        <v>TP42NT_D1+3</v>
      </c>
      <c r="D1173" s="51" t="str">
        <f t="shared" si="218"/>
        <v>TP42NT_D1+4</v>
      </c>
      <c r="F1173" s="110" t="s">
        <v>3453</v>
      </c>
      <c r="G1173" s="53"/>
      <c r="H1173" s="53" t="s">
        <v>3827</v>
      </c>
      <c r="I1173" s="54" t="s">
        <v>3828</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48">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10" t="s">
        <v>3453</v>
      </c>
      <c r="AY1173" s="63"/>
      <c r="AZ1173" s="64">
        <v>90</v>
      </c>
    </row>
    <row r="1174" spans="1:52" s="52" customFormat="1" ht="47.25" x14ac:dyDescent="0.25">
      <c r="A1174" s="51" t="str">
        <f t="shared" si="215"/>
        <v>TP42NT_D2+1</v>
      </c>
      <c r="B1174" s="51" t="str">
        <f t="shared" si="216"/>
        <v>TP42NT_D2+2</v>
      </c>
      <c r="C1174" s="51" t="str">
        <f t="shared" si="217"/>
        <v>TP42NT_D2+3</v>
      </c>
      <c r="D1174" s="51" t="str">
        <f t="shared" si="218"/>
        <v>TP42NT_D2+4</v>
      </c>
      <c r="F1174" s="110" t="s">
        <v>3453</v>
      </c>
      <c r="G1174" s="53"/>
      <c r="H1174" s="53" t="s">
        <v>3829</v>
      </c>
      <c r="I1174" s="54" t="s">
        <v>3830</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48">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10" t="s">
        <v>3453</v>
      </c>
      <c r="AY1174" s="63"/>
      <c r="AZ1174" s="64">
        <v>90</v>
      </c>
    </row>
    <row r="1175" spans="1:52" s="52" customFormat="1" ht="31.5" x14ac:dyDescent="0.25">
      <c r="A1175" s="51" t="str">
        <f t="shared" si="215"/>
        <v>TP43NT+1</v>
      </c>
      <c r="B1175" s="51" t="str">
        <f t="shared" si="216"/>
        <v>TP43NT+2</v>
      </c>
      <c r="C1175" s="51" t="str">
        <f t="shared" si="217"/>
        <v>TP43NT+3</v>
      </c>
      <c r="D1175" s="51" t="str">
        <f t="shared" si="218"/>
        <v>TP43NT+4</v>
      </c>
      <c r="F1175" s="110" t="s">
        <v>3453</v>
      </c>
      <c r="G1175" s="53">
        <v>43</v>
      </c>
      <c r="H1175" s="53" t="s">
        <v>3831</v>
      </c>
      <c r="I1175" s="54" t="s">
        <v>3832</v>
      </c>
      <c r="J1175" s="54" t="s">
        <v>3826</v>
      </c>
      <c r="K1175" s="54"/>
      <c r="L1175" s="54" t="s">
        <v>3833</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48">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10" t="s">
        <v>3453</v>
      </c>
      <c r="AY1175" s="63"/>
      <c r="AZ1175" s="64">
        <v>90</v>
      </c>
    </row>
    <row r="1176" spans="1:52" s="52" customFormat="1" x14ac:dyDescent="0.25">
      <c r="A1176" s="51" t="str">
        <f t="shared" si="215"/>
        <v>TP44NT+1</v>
      </c>
      <c r="B1176" s="51" t="str">
        <f t="shared" si="216"/>
        <v>TP44NT+2</v>
      </c>
      <c r="C1176" s="51" t="str">
        <f t="shared" si="217"/>
        <v>TP44NT+3</v>
      </c>
      <c r="D1176" s="51" t="str">
        <f t="shared" si="218"/>
        <v>TP44NT+4</v>
      </c>
      <c r="F1176" s="110" t="s">
        <v>3453</v>
      </c>
      <c r="G1176" s="53">
        <v>44</v>
      </c>
      <c r="H1176" s="53" t="s">
        <v>3834</v>
      </c>
      <c r="I1176" s="54" t="s">
        <v>3500</v>
      </c>
      <c r="J1176" s="54" t="s">
        <v>3833</v>
      </c>
      <c r="K1176" s="54"/>
      <c r="L1176" s="54" t="s">
        <v>3823</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48"/>
      <c r="AM1176" s="60"/>
      <c r="AN1176" s="60"/>
      <c r="AO1176" s="57">
        <f t="shared" si="214"/>
        <v>0</v>
      </c>
      <c r="AP1176" s="57">
        <f t="shared" si="214"/>
        <v>0</v>
      </c>
      <c r="AQ1176" s="57">
        <f t="shared" si="214"/>
        <v>0</v>
      </c>
      <c r="AR1176" s="57">
        <f t="shared" si="214"/>
        <v>0</v>
      </c>
      <c r="AS1176" s="57"/>
      <c r="AT1176" s="57"/>
      <c r="AU1176" s="57"/>
      <c r="AV1176" s="57"/>
      <c r="AW1176" s="62"/>
      <c r="AX1176" s="110" t="s">
        <v>3453</v>
      </c>
      <c r="AY1176" s="63"/>
      <c r="AZ1176" s="64">
        <v>50</v>
      </c>
    </row>
    <row r="1177" spans="1:52" s="52" customFormat="1" ht="31.5" x14ac:dyDescent="0.25">
      <c r="A1177" s="51" t="str">
        <f t="shared" si="215"/>
        <v>TP44NT_D1+1</v>
      </c>
      <c r="B1177" s="51" t="str">
        <f t="shared" si="216"/>
        <v>TP44NT_D1+2</v>
      </c>
      <c r="C1177" s="51" t="str">
        <f t="shared" si="217"/>
        <v>TP44NT_D1+3</v>
      </c>
      <c r="D1177" s="51" t="str">
        <f t="shared" si="218"/>
        <v>TP44NT_D1+4</v>
      </c>
      <c r="F1177" s="110" t="s">
        <v>3453</v>
      </c>
      <c r="G1177" s="53"/>
      <c r="H1177" s="53" t="s">
        <v>3835</v>
      </c>
      <c r="I1177" s="54" t="s">
        <v>3836</v>
      </c>
      <c r="J1177" s="54" t="s">
        <v>3638</v>
      </c>
      <c r="K1177" s="54"/>
      <c r="L1177" s="54" t="s">
        <v>3837</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48">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x14ac:dyDescent="0.25">
      <c r="A1178" s="51" t="str">
        <f t="shared" si="215"/>
        <v>TP44NT_D2+1</v>
      </c>
      <c r="B1178" s="51" t="str">
        <f t="shared" si="216"/>
        <v>TP44NT_D2+2</v>
      </c>
      <c r="C1178" s="51" t="str">
        <f t="shared" si="217"/>
        <v>TP44NT_D2+3</v>
      </c>
      <c r="D1178" s="51" t="str">
        <f t="shared" si="218"/>
        <v>TP44NT_D2+4</v>
      </c>
      <c r="F1178" s="110" t="s">
        <v>3453</v>
      </c>
      <c r="G1178" s="53"/>
      <c r="H1178" s="53" t="s">
        <v>3838</v>
      </c>
      <c r="I1178" s="54" t="s">
        <v>3839</v>
      </c>
      <c r="J1178" s="54" t="s">
        <v>2775</v>
      </c>
      <c r="K1178" s="54"/>
      <c r="L1178" s="54" t="s">
        <v>3638</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48">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x14ac:dyDescent="0.25">
      <c r="A1179" s="51" t="str">
        <f t="shared" si="215"/>
        <v>TP44NT_D3+1</v>
      </c>
      <c r="B1179" s="51" t="str">
        <f t="shared" si="216"/>
        <v>TP44NT_D3+2</v>
      </c>
      <c r="C1179" s="51" t="str">
        <f t="shared" si="217"/>
        <v>TP44NT_D3+3</v>
      </c>
      <c r="D1179" s="51" t="str">
        <f t="shared" si="218"/>
        <v>TP44NT_D3+4</v>
      </c>
      <c r="F1179" s="110" t="s">
        <v>3453</v>
      </c>
      <c r="G1179" s="53"/>
      <c r="H1179" s="53" t="s">
        <v>3840</v>
      </c>
      <c r="I1179" s="54" t="s">
        <v>3841</v>
      </c>
      <c r="J1179" s="54" t="s">
        <v>3591</v>
      </c>
      <c r="K1179" s="54"/>
      <c r="L1179" s="54" t="s">
        <v>3842</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48">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x14ac:dyDescent="0.25">
      <c r="A1180" s="51" t="str">
        <f t="shared" si="215"/>
        <v>TP45NT+1</v>
      </c>
      <c r="B1180" s="51" t="str">
        <f t="shared" si="216"/>
        <v>TP45NT+2</v>
      </c>
      <c r="C1180" s="51" t="str">
        <f t="shared" si="217"/>
        <v>TP45NT+3</v>
      </c>
      <c r="D1180" s="51" t="str">
        <f t="shared" si="218"/>
        <v>TP45NT+4</v>
      </c>
      <c r="F1180" s="110" t="s">
        <v>3453</v>
      </c>
      <c r="G1180" s="53">
        <v>45</v>
      </c>
      <c r="H1180" s="53" t="s">
        <v>3843</v>
      </c>
      <c r="I1180" s="54" t="s">
        <v>3844</v>
      </c>
      <c r="J1180" s="54" t="s">
        <v>3845</v>
      </c>
      <c r="K1180" s="54"/>
      <c r="L1180" s="54" t="s">
        <v>3846</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48">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x14ac:dyDescent="0.25">
      <c r="A1181" s="51" t="str">
        <f t="shared" si="215"/>
        <v>TP46NT+1</v>
      </c>
      <c r="B1181" s="51" t="str">
        <f t="shared" si="216"/>
        <v>TP46NT+2</v>
      </c>
      <c r="C1181" s="51" t="str">
        <f t="shared" si="217"/>
        <v>TP46NT+3</v>
      </c>
      <c r="D1181" s="51" t="str">
        <f t="shared" si="218"/>
        <v>TP46NT+4</v>
      </c>
      <c r="F1181" s="110" t="s">
        <v>3453</v>
      </c>
      <c r="G1181" s="53">
        <v>46</v>
      </c>
      <c r="H1181" s="53" t="s">
        <v>3847</v>
      </c>
      <c r="I1181" s="54" t="s">
        <v>3848</v>
      </c>
      <c r="J1181" s="54" t="s">
        <v>3849</v>
      </c>
      <c r="K1181" s="54"/>
      <c r="L1181" s="54" t="s">
        <v>3500</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48">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x14ac:dyDescent="0.25">
      <c r="A1182" s="51" t="str">
        <f t="shared" si="215"/>
        <v>TP47NT+1</v>
      </c>
      <c r="B1182" s="51" t="str">
        <f t="shared" si="216"/>
        <v>TP47NT+2</v>
      </c>
      <c r="C1182" s="51" t="str">
        <f t="shared" si="217"/>
        <v>TP47NT+3</v>
      </c>
      <c r="D1182" s="51" t="str">
        <f t="shared" si="218"/>
        <v>TP47NT+4</v>
      </c>
      <c r="F1182" s="110" t="s">
        <v>3453</v>
      </c>
      <c r="G1182" s="53">
        <v>47</v>
      </c>
      <c r="H1182" s="53" t="s">
        <v>3850</v>
      </c>
      <c r="I1182" s="54" t="s">
        <v>3851</v>
      </c>
      <c r="J1182" s="54" t="s">
        <v>3849</v>
      </c>
      <c r="K1182" s="54"/>
      <c r="L1182" s="54" t="s">
        <v>3833</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48">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56" t="s">
        <v>32</v>
      </c>
      <c r="AY1182" s="150"/>
      <c r="AZ1182" s="64">
        <v>600</v>
      </c>
    </row>
    <row r="1183" spans="1:52" s="52" customFormat="1" ht="16.5" customHeight="1" x14ac:dyDescent="0.25">
      <c r="A1183" s="51" t="str">
        <f t="shared" si="215"/>
        <v>TP48NT+1</v>
      </c>
      <c r="B1183" s="51" t="str">
        <f t="shared" si="216"/>
        <v>TP48NT+2</v>
      </c>
      <c r="C1183" s="51" t="str">
        <f t="shared" si="217"/>
        <v>TP48NT+3</v>
      </c>
      <c r="D1183" s="51" t="str">
        <f t="shared" si="218"/>
        <v>TP48NT+4</v>
      </c>
      <c r="F1183" s="110" t="s">
        <v>3453</v>
      </c>
      <c r="G1183" s="53">
        <v>48</v>
      </c>
      <c r="H1183" s="53" t="s">
        <v>3852</v>
      </c>
      <c r="I1183" s="54" t="s">
        <v>3853</v>
      </c>
      <c r="J1183" s="54" t="s">
        <v>3833</v>
      </c>
      <c r="K1183" s="54"/>
      <c r="L1183" s="54" t="s">
        <v>3500</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48">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x14ac:dyDescent="0.25">
      <c r="A1184" s="51" t="str">
        <f t="shared" si="215"/>
        <v>TP49NT+1</v>
      </c>
      <c r="B1184" s="51" t="str">
        <f t="shared" si="216"/>
        <v>TP49NT+2</v>
      </c>
      <c r="C1184" s="51" t="str">
        <f t="shared" si="217"/>
        <v>TP49NT+3</v>
      </c>
      <c r="D1184" s="51" t="str">
        <f t="shared" si="218"/>
        <v>TP49NT+4</v>
      </c>
      <c r="F1184" s="110" t="s">
        <v>3453</v>
      </c>
      <c r="G1184" s="53">
        <v>49</v>
      </c>
      <c r="H1184" s="53" t="s">
        <v>3854</v>
      </c>
      <c r="I1184" s="54" t="s">
        <v>3855</v>
      </c>
      <c r="J1184" s="54" t="s">
        <v>3856</v>
      </c>
      <c r="K1184" s="54"/>
      <c r="L1184" s="54" t="s">
        <v>3857</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48"/>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10" customFormat="1" ht="31.5" x14ac:dyDescent="0.25">
      <c r="A1185" s="51" t="str">
        <f t="shared" si="215"/>
        <v>TP49NT_D1+1</v>
      </c>
      <c r="B1185" s="51" t="str">
        <f t="shared" si="216"/>
        <v>TP49NT_D1+2</v>
      </c>
      <c r="C1185" s="51" t="str">
        <f t="shared" si="217"/>
        <v>TP49NT_D1+3</v>
      </c>
      <c r="D1185" s="51" t="str">
        <f t="shared" si="218"/>
        <v>TP49NT_D1+4</v>
      </c>
      <c r="F1185" s="110" t="s">
        <v>3453</v>
      </c>
      <c r="G1185" s="53"/>
      <c r="H1185" s="53" t="s">
        <v>3858</v>
      </c>
      <c r="I1185" s="54" t="s">
        <v>3859</v>
      </c>
      <c r="J1185" s="54" t="s">
        <v>3814</v>
      </c>
      <c r="K1185" s="54"/>
      <c r="L1185" s="54" t="s">
        <v>3860</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48">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10" customFormat="1" ht="31.5" x14ac:dyDescent="0.25">
      <c r="A1186" s="51" t="str">
        <f t="shared" si="215"/>
        <v>TP49NT_D2+1</v>
      </c>
      <c r="B1186" s="51" t="str">
        <f t="shared" si="216"/>
        <v>TP49NT_D2+2</v>
      </c>
      <c r="C1186" s="51" t="str">
        <f t="shared" si="217"/>
        <v>TP49NT_D2+3</v>
      </c>
      <c r="D1186" s="51" t="str">
        <f t="shared" si="218"/>
        <v>TP49NT_D2+4</v>
      </c>
      <c r="F1186" s="110" t="s">
        <v>3453</v>
      </c>
      <c r="G1186" s="53"/>
      <c r="H1186" s="53" t="s">
        <v>3861</v>
      </c>
      <c r="I1186" s="54" t="s">
        <v>3862</v>
      </c>
      <c r="J1186" s="54" t="s">
        <v>3591</v>
      </c>
      <c r="K1186" s="54"/>
      <c r="L1186" s="54" t="s">
        <v>3845</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48">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10" customFormat="1" ht="63" x14ac:dyDescent="0.25">
      <c r="A1187" s="51" t="str">
        <f t="shared" si="215"/>
        <v>TP50NT+1</v>
      </c>
      <c r="B1187" s="51" t="str">
        <f t="shared" si="216"/>
        <v>TP50NT+2</v>
      </c>
      <c r="C1187" s="51" t="str">
        <f t="shared" si="217"/>
        <v>TP50NT+3</v>
      </c>
      <c r="D1187" s="51" t="str">
        <f t="shared" si="218"/>
        <v>TP50NT+4</v>
      </c>
      <c r="F1187" s="110" t="s">
        <v>3453</v>
      </c>
      <c r="G1187" s="53">
        <v>50</v>
      </c>
      <c r="H1187" s="53" t="s">
        <v>3863</v>
      </c>
      <c r="I1187" s="54" t="s">
        <v>3864</v>
      </c>
      <c r="J1187" s="54" t="s">
        <v>3865</v>
      </c>
      <c r="K1187" s="54"/>
      <c r="L1187" s="54" t="s">
        <v>3866</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48">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x14ac:dyDescent="0.25">
      <c r="A1188" s="51" t="str">
        <f t="shared" si="215"/>
        <v>TP51NT+1</v>
      </c>
      <c r="B1188" s="51" t="str">
        <f t="shared" si="216"/>
        <v>TP51NT+2</v>
      </c>
      <c r="C1188" s="51" t="str">
        <f t="shared" si="217"/>
        <v>TP51NT+3</v>
      </c>
      <c r="D1188" s="51" t="str">
        <f t="shared" si="218"/>
        <v>TP51NT+4</v>
      </c>
      <c r="F1188" s="52" t="s">
        <v>3453</v>
      </c>
      <c r="G1188" s="53">
        <v>51</v>
      </c>
      <c r="H1188" s="53" t="s">
        <v>3867</v>
      </c>
      <c r="I1188" s="54" t="s">
        <v>3868</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48">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x14ac:dyDescent="0.25">
      <c r="A1189" s="51" t="str">
        <f t="shared" si="215"/>
        <v>TP52NT+1</v>
      </c>
      <c r="B1189" s="51" t="str">
        <f t="shared" si="216"/>
        <v>TP52NT+2</v>
      </c>
      <c r="C1189" s="51" t="str">
        <f t="shared" si="217"/>
        <v>TP52NT+3</v>
      </c>
      <c r="D1189" s="51" t="str">
        <f t="shared" si="218"/>
        <v>TP52NT+4</v>
      </c>
      <c r="F1189" s="52" t="s">
        <v>3453</v>
      </c>
      <c r="G1189" s="53">
        <v>52</v>
      </c>
      <c r="H1189" s="53" t="s">
        <v>3869</v>
      </c>
      <c r="I1189" s="54" t="s">
        <v>3870</v>
      </c>
      <c r="J1189" s="54" t="s">
        <v>2567</v>
      </c>
      <c r="K1189" s="54"/>
      <c r="L1189" s="54" t="s">
        <v>3871</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48">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x14ac:dyDescent="0.25">
      <c r="A1190" s="51" t="str">
        <f t="shared" si="215"/>
        <v>TP53NT+1</v>
      </c>
      <c r="B1190" s="51" t="str">
        <f t="shared" si="216"/>
        <v>TP53NT+2</v>
      </c>
      <c r="C1190" s="51" t="str">
        <f t="shared" si="217"/>
        <v>TP53NT+3</v>
      </c>
      <c r="D1190" s="51" t="str">
        <f t="shared" si="218"/>
        <v>TP53NT+4</v>
      </c>
      <c r="F1190" s="52" t="s">
        <v>3453</v>
      </c>
      <c r="G1190" s="53">
        <v>53</v>
      </c>
      <c r="H1190" s="53" t="s">
        <v>3872</v>
      </c>
      <c r="I1190" s="54" t="s">
        <v>3873</v>
      </c>
      <c r="J1190" s="54" t="s">
        <v>2567</v>
      </c>
      <c r="K1190" s="54"/>
      <c r="L1190" s="54" t="s">
        <v>3874</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48">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x14ac:dyDescent="0.25">
      <c r="A1191" s="51" t="str">
        <f t="shared" si="215"/>
        <v>VC+1</v>
      </c>
      <c r="B1191" s="51" t="str">
        <f t="shared" si="216"/>
        <v>VC+2</v>
      </c>
      <c r="C1191" s="51" t="str">
        <f t="shared" si="217"/>
        <v>VC+3</v>
      </c>
      <c r="D1191" s="51" t="str">
        <f t="shared" si="218"/>
        <v>VC+4</v>
      </c>
      <c r="E1191" s="52"/>
      <c r="F1191" s="66" t="s">
        <v>32</v>
      </c>
      <c r="G1191" s="153" t="s">
        <v>3875</v>
      </c>
      <c r="H1191" s="41" t="s">
        <v>32</v>
      </c>
      <c r="I1191" s="154" t="s">
        <v>3876</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48">
        <f>AVERAGE(AL1193:AL1329)</f>
        <v>4.5104511668126355</v>
      </c>
      <c r="AM1191" s="75"/>
      <c r="AN1191" s="155">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x14ac:dyDescent="0.2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3877</v>
      </c>
      <c r="K1192" s="54"/>
      <c r="L1192" s="54" t="s">
        <v>3878</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48"/>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x14ac:dyDescent="0.25">
      <c r="A1193" s="51" t="str">
        <f t="shared" si="215"/>
        <v>VC1NT1_D1+1</v>
      </c>
      <c r="B1193" s="51" t="str">
        <f t="shared" si="216"/>
        <v>VC1NT1_D1+2</v>
      </c>
      <c r="C1193" s="51" t="str">
        <f t="shared" si="217"/>
        <v>VC1NT1_D1+3</v>
      </c>
      <c r="D1193" s="51" t="str">
        <f t="shared" si="218"/>
        <v>VC1NT1_D1+4</v>
      </c>
      <c r="F1193" s="52" t="s">
        <v>32</v>
      </c>
      <c r="G1193" s="41"/>
      <c r="H1193" s="53" t="s">
        <v>3879</v>
      </c>
      <c r="I1193" s="54" t="s">
        <v>3880</v>
      </c>
      <c r="J1193" s="54" t="s">
        <v>3878</v>
      </c>
      <c r="K1193" s="54"/>
      <c r="L1193" s="54" t="s">
        <v>3881</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48">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x14ac:dyDescent="0.25">
      <c r="A1194" s="51" t="str">
        <f t="shared" si="215"/>
        <v>VC1NT1_D2+1</v>
      </c>
      <c r="B1194" s="51" t="str">
        <f t="shared" si="216"/>
        <v>VC1NT1_D2+2</v>
      </c>
      <c r="C1194" s="51" t="str">
        <f t="shared" si="217"/>
        <v>VC1NT1_D2+3</v>
      </c>
      <c r="D1194" s="51" t="str">
        <f t="shared" si="218"/>
        <v>VC1NT1_D2+4</v>
      </c>
      <c r="F1194" s="52" t="s">
        <v>32</v>
      </c>
      <c r="G1194" s="53"/>
      <c r="H1194" s="53" t="s">
        <v>3882</v>
      </c>
      <c r="I1194" s="54" t="s">
        <v>3883</v>
      </c>
      <c r="J1194" s="54" t="s">
        <v>3881</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48">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x14ac:dyDescent="0.25">
      <c r="A1195" s="51" t="str">
        <f t="shared" si="215"/>
        <v>VC1NT1_D3+1</v>
      </c>
      <c r="B1195" s="51" t="str">
        <f t="shared" si="216"/>
        <v>VC1NT1_D3+2</v>
      </c>
      <c r="C1195" s="51" t="str">
        <f t="shared" si="217"/>
        <v>VC1NT1_D3+3</v>
      </c>
      <c r="D1195" s="51" t="str">
        <f t="shared" si="218"/>
        <v>VC1NT1_D3+4</v>
      </c>
      <c r="F1195" s="52" t="s">
        <v>32</v>
      </c>
      <c r="G1195" s="53"/>
      <c r="H1195" s="53" t="s">
        <v>3884</v>
      </c>
      <c r="I1195" s="54" t="s">
        <v>3885</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48">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x14ac:dyDescent="0.25">
      <c r="A1196" s="51" t="str">
        <f t="shared" si="215"/>
        <v>VC1NT1_D4+1</v>
      </c>
      <c r="B1196" s="51" t="str">
        <f t="shared" si="216"/>
        <v>VC1NT1_D4+2</v>
      </c>
      <c r="C1196" s="51" t="str">
        <f t="shared" si="217"/>
        <v>VC1NT1_D4+3</v>
      </c>
      <c r="D1196" s="51" t="str">
        <f t="shared" si="218"/>
        <v>VC1NT1_D4+4</v>
      </c>
      <c r="F1196" s="52" t="s">
        <v>32</v>
      </c>
      <c r="G1196" s="53"/>
      <c r="H1196" s="53" t="s">
        <v>3886</v>
      </c>
      <c r="I1196" s="54" t="s">
        <v>3887</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48">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x14ac:dyDescent="0.2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3888</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48">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x14ac:dyDescent="0.2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3888</v>
      </c>
      <c r="K1198" s="54"/>
      <c r="L1198" s="54" t="s">
        <v>3889</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48">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x14ac:dyDescent="0.2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3890</v>
      </c>
      <c r="K1199" s="54"/>
      <c r="L1199" s="54" t="s">
        <v>3871</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48">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x14ac:dyDescent="0.2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3891</v>
      </c>
      <c r="K1200" s="54"/>
      <c r="L1200" s="54" t="s">
        <v>3892</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48">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x14ac:dyDescent="0.25">
      <c r="A1201" s="51" t="str">
        <f t="shared" si="215"/>
        <v>VC1NT1_D9+1</v>
      </c>
      <c r="B1201" s="51" t="str">
        <f t="shared" si="216"/>
        <v>VC1NT1_D9+2</v>
      </c>
      <c r="C1201" s="51" t="str">
        <f t="shared" si="217"/>
        <v>VC1NT1_D9+3</v>
      </c>
      <c r="D1201" s="51" t="str">
        <f t="shared" si="218"/>
        <v>VC1NT1_D9+4</v>
      </c>
      <c r="F1201" s="52" t="s">
        <v>32</v>
      </c>
      <c r="G1201" s="53"/>
      <c r="H1201" s="53" t="s">
        <v>3893</v>
      </c>
      <c r="I1201" s="54" t="s">
        <v>3894</v>
      </c>
      <c r="J1201" s="54" t="s">
        <v>3891</v>
      </c>
      <c r="K1201" s="54"/>
      <c r="L1201" s="54" t="s">
        <v>3895</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48">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x14ac:dyDescent="0.25">
      <c r="A1202" s="51" t="str">
        <f t="shared" si="215"/>
        <v>VC1NT1_D10+1</v>
      </c>
      <c r="B1202" s="51" t="str">
        <f t="shared" si="216"/>
        <v>VC1NT1_D10+2</v>
      </c>
      <c r="C1202" s="51" t="str">
        <f t="shared" si="217"/>
        <v>VC1NT1_D10+3</v>
      </c>
      <c r="D1202" s="51" t="str">
        <f t="shared" si="218"/>
        <v>VC1NT1_D10+4</v>
      </c>
      <c r="F1202" s="52" t="s">
        <v>32</v>
      </c>
      <c r="G1202" s="53"/>
      <c r="H1202" s="53" t="s">
        <v>3896</v>
      </c>
      <c r="I1202" s="54" t="s">
        <v>3897</v>
      </c>
      <c r="J1202" s="54" t="s">
        <v>3898</v>
      </c>
      <c r="K1202" s="54"/>
      <c r="L1202" s="54" t="s">
        <v>3899</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48">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x14ac:dyDescent="0.25">
      <c r="A1203" s="51" t="str">
        <f t="shared" si="215"/>
        <v>VC2NT1+1</v>
      </c>
      <c r="B1203" s="51" t="str">
        <f t="shared" si="216"/>
        <v>VC2NT1+2</v>
      </c>
      <c r="C1203" s="51" t="str">
        <f t="shared" si="217"/>
        <v>VC2NT1+3</v>
      </c>
      <c r="D1203" s="51" t="str">
        <f t="shared" si="218"/>
        <v>VC2NT1+4</v>
      </c>
      <c r="F1203" s="52" t="s">
        <v>32</v>
      </c>
      <c r="G1203" s="53">
        <v>2</v>
      </c>
      <c r="H1203" s="53" t="s">
        <v>3900</v>
      </c>
      <c r="I1203" s="54" t="s">
        <v>51</v>
      </c>
      <c r="J1203" s="54" t="s">
        <v>3901</v>
      </c>
      <c r="K1203" s="54"/>
      <c r="L1203" s="54" t="s">
        <v>3871</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48"/>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x14ac:dyDescent="0.25">
      <c r="A1204" s="51" t="str">
        <f t="shared" si="215"/>
        <v>VC2NT1_D1+1</v>
      </c>
      <c r="B1204" s="51" t="str">
        <f t="shared" si="216"/>
        <v>VC2NT1_D1+2</v>
      </c>
      <c r="C1204" s="51" t="str">
        <f t="shared" si="217"/>
        <v>VC2NT1_D1+3</v>
      </c>
      <c r="D1204" s="51" t="str">
        <f t="shared" si="218"/>
        <v>VC2NT1_D1+4</v>
      </c>
      <c r="F1204" s="52" t="s">
        <v>32</v>
      </c>
      <c r="G1204" s="53"/>
      <c r="H1204" s="53" t="s">
        <v>3902</v>
      </c>
      <c r="I1204" s="54" t="s">
        <v>3903</v>
      </c>
      <c r="J1204" s="54" t="s">
        <v>3904</v>
      </c>
      <c r="K1204" s="54"/>
      <c r="L1204" s="54" t="s">
        <v>3905</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48">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x14ac:dyDescent="0.25">
      <c r="A1205" s="51" t="str">
        <f t="shared" si="215"/>
        <v>VC2NT1_D2+1</v>
      </c>
      <c r="B1205" s="51" t="str">
        <f t="shared" si="216"/>
        <v>VC2NT1_D2+2</v>
      </c>
      <c r="C1205" s="51" t="str">
        <f t="shared" si="217"/>
        <v>VC2NT1_D2+3</v>
      </c>
      <c r="D1205" s="51" t="str">
        <f t="shared" si="218"/>
        <v>VC2NT1_D2+4</v>
      </c>
      <c r="F1205" s="52" t="s">
        <v>32</v>
      </c>
      <c r="G1205" s="53"/>
      <c r="H1205" s="53" t="s">
        <v>3906</v>
      </c>
      <c r="I1205" s="54" t="s">
        <v>3907</v>
      </c>
      <c r="J1205" s="54" t="s">
        <v>3905</v>
      </c>
      <c r="K1205" s="54"/>
      <c r="L1205" s="54" t="s">
        <v>3892</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48">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x14ac:dyDescent="0.25">
      <c r="A1206" s="51" t="str">
        <f t="shared" si="215"/>
        <v>VC2NT1_D3+1</v>
      </c>
      <c r="B1206" s="51" t="str">
        <f t="shared" si="216"/>
        <v>VC2NT1_D3+2</v>
      </c>
      <c r="C1206" s="51" t="str">
        <f t="shared" si="217"/>
        <v>VC2NT1_D3+3</v>
      </c>
      <c r="D1206" s="51" t="str">
        <f t="shared" si="218"/>
        <v>VC2NT1_D3+4</v>
      </c>
      <c r="F1206" s="52" t="s">
        <v>32</v>
      </c>
      <c r="G1206" s="53"/>
      <c r="H1206" s="53" t="s">
        <v>3908</v>
      </c>
      <c r="I1206" s="54" t="s">
        <v>3909</v>
      </c>
      <c r="J1206" s="54" t="s">
        <v>3910</v>
      </c>
      <c r="K1206" s="54"/>
      <c r="L1206" s="54" t="s">
        <v>3911</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48">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x14ac:dyDescent="0.25">
      <c r="A1207" s="51" t="str">
        <f t="shared" si="215"/>
        <v>VC2NT1_D4+1</v>
      </c>
      <c r="B1207" s="51" t="str">
        <f t="shared" si="216"/>
        <v>VC2NT1_D4+2</v>
      </c>
      <c r="C1207" s="51" t="str">
        <f t="shared" si="217"/>
        <v>VC2NT1_D4+3</v>
      </c>
      <c r="D1207" s="51" t="str">
        <f t="shared" si="218"/>
        <v>VC2NT1_D4+4</v>
      </c>
      <c r="F1207" s="52" t="s">
        <v>32</v>
      </c>
      <c r="G1207" s="53"/>
      <c r="H1207" s="53" t="s">
        <v>3912</v>
      </c>
      <c r="I1207" s="54" t="s">
        <v>3913</v>
      </c>
      <c r="J1207" s="54" t="s">
        <v>3910</v>
      </c>
      <c r="K1207" s="54"/>
      <c r="L1207" s="54" t="s">
        <v>3914</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48">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x14ac:dyDescent="0.25">
      <c r="A1208" s="51" t="str">
        <f t="shared" si="215"/>
        <v>VC2NT1_D5+1</v>
      </c>
      <c r="B1208" s="51" t="str">
        <f t="shared" si="216"/>
        <v>VC2NT1_D5+2</v>
      </c>
      <c r="C1208" s="51" t="str">
        <f t="shared" si="217"/>
        <v>VC2NT1_D5+3</v>
      </c>
      <c r="D1208" s="51" t="str">
        <f t="shared" si="218"/>
        <v>VC2NT1_D5+4</v>
      </c>
      <c r="F1208" s="52" t="s">
        <v>32</v>
      </c>
      <c r="G1208" s="53"/>
      <c r="H1208" s="53" t="s">
        <v>3915</v>
      </c>
      <c r="I1208" s="54" t="s">
        <v>3916</v>
      </c>
      <c r="J1208" s="54" t="s">
        <v>3917</v>
      </c>
      <c r="K1208" s="54"/>
      <c r="L1208" s="54" t="s">
        <v>3918</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48">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x14ac:dyDescent="0.25">
      <c r="A1209" s="51" t="str">
        <f t="shared" si="215"/>
        <v>VC3NT1+1</v>
      </c>
      <c r="B1209" s="51" t="str">
        <f t="shared" si="216"/>
        <v>VC3NT1+2</v>
      </c>
      <c r="C1209" s="51" t="str">
        <f t="shared" si="217"/>
        <v>VC3NT1+3</v>
      </c>
      <c r="D1209" s="51" t="str">
        <f t="shared" si="218"/>
        <v>VC3NT1+4</v>
      </c>
      <c r="F1209" s="52" t="s">
        <v>32</v>
      </c>
      <c r="G1209" s="53">
        <v>3</v>
      </c>
      <c r="H1209" s="53" t="s">
        <v>3919</v>
      </c>
      <c r="I1209" s="54" t="s">
        <v>3920</v>
      </c>
      <c r="J1209" s="54" t="s">
        <v>3921</v>
      </c>
      <c r="K1209" s="54"/>
      <c r="L1209" s="54" t="s">
        <v>3922</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48"/>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9" customFormat="1" ht="31.5" x14ac:dyDescent="0.25">
      <c r="A1210" s="51" t="str">
        <f t="shared" si="215"/>
        <v>VC3NT1_D1+1</v>
      </c>
      <c r="B1210" s="51" t="str">
        <f t="shared" si="216"/>
        <v>VC3NT1_D1+2</v>
      </c>
      <c r="C1210" s="51" t="str">
        <f t="shared" si="217"/>
        <v>VC3NT1_D1+3</v>
      </c>
      <c r="D1210" s="51" t="str">
        <f t="shared" si="218"/>
        <v>VC3NT1_D1+4</v>
      </c>
      <c r="F1210" s="52" t="s">
        <v>32</v>
      </c>
      <c r="G1210" s="53"/>
      <c r="H1210" s="53" t="s">
        <v>3923</v>
      </c>
      <c r="I1210" s="54" t="s">
        <v>3924</v>
      </c>
      <c r="J1210" s="54" t="s">
        <v>3925</v>
      </c>
      <c r="K1210" s="54"/>
      <c r="L1210" s="54" t="s">
        <v>3926</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48">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9" customFormat="1" ht="31.5" x14ac:dyDescent="0.25">
      <c r="A1211" s="51" t="str">
        <f t="shared" si="215"/>
        <v>VC3NT1_D2+1</v>
      </c>
      <c r="B1211" s="51" t="str">
        <f t="shared" si="216"/>
        <v>VC3NT1_D2+2</v>
      </c>
      <c r="C1211" s="51" t="str">
        <f t="shared" si="217"/>
        <v>VC3NT1_D2+3</v>
      </c>
      <c r="D1211" s="51" t="str">
        <f t="shared" si="218"/>
        <v>VC3NT1_D2+4</v>
      </c>
      <c r="F1211" s="52" t="s">
        <v>32</v>
      </c>
      <c r="G1211" s="53"/>
      <c r="H1211" s="53" t="s">
        <v>3927</v>
      </c>
      <c r="I1211" s="54" t="s">
        <v>3928</v>
      </c>
      <c r="J1211" s="54" t="s">
        <v>3929</v>
      </c>
      <c r="K1211" s="54"/>
      <c r="L1211" s="54" t="s">
        <v>3930</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48">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9" customFormat="1" ht="31.5" x14ac:dyDescent="0.25">
      <c r="A1212" s="51" t="str">
        <f t="shared" si="215"/>
        <v>VC3NT1_D3+1</v>
      </c>
      <c r="B1212" s="51" t="str">
        <f t="shared" si="216"/>
        <v>VC3NT1_D3+2</v>
      </c>
      <c r="C1212" s="51" t="str">
        <f t="shared" si="217"/>
        <v>VC3NT1_D3+3</v>
      </c>
      <c r="D1212" s="51" t="str">
        <f t="shared" si="218"/>
        <v>VC3NT1_D3+4</v>
      </c>
      <c r="F1212" s="52" t="s">
        <v>32</v>
      </c>
      <c r="G1212" s="53"/>
      <c r="H1212" s="53" t="s">
        <v>3931</v>
      </c>
      <c r="I1212" s="54" t="s">
        <v>3932</v>
      </c>
      <c r="J1212" s="54" t="s">
        <v>3930</v>
      </c>
      <c r="K1212" s="54"/>
      <c r="L1212" s="54" t="s">
        <v>3933</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48">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9" customFormat="1" ht="31.5" x14ac:dyDescent="0.25">
      <c r="A1213" s="51" t="str">
        <f t="shared" si="215"/>
        <v>VC3NT1_D4+1</v>
      </c>
      <c r="B1213" s="51" t="str">
        <f t="shared" si="216"/>
        <v>VC3NT1_D4+2</v>
      </c>
      <c r="C1213" s="51" t="str">
        <f t="shared" si="217"/>
        <v>VC3NT1_D4+3</v>
      </c>
      <c r="D1213" s="51" t="str">
        <f t="shared" si="218"/>
        <v>VC3NT1_D4+4</v>
      </c>
      <c r="F1213" s="52" t="s">
        <v>32</v>
      </c>
      <c r="G1213" s="53"/>
      <c r="H1213" s="53" t="s">
        <v>3934</v>
      </c>
      <c r="I1213" s="54" t="s">
        <v>3935</v>
      </c>
      <c r="J1213" s="54" t="s">
        <v>3933</v>
      </c>
      <c r="K1213" s="54"/>
      <c r="L1213" s="54" t="s">
        <v>3911</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48">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9" customFormat="1" ht="31.5" x14ac:dyDescent="0.25">
      <c r="A1214" s="51" t="str">
        <f t="shared" si="215"/>
        <v>VC3NT1_D5+1</v>
      </c>
      <c r="B1214" s="51" t="str">
        <f t="shared" si="216"/>
        <v>VC3NT1_D5+2</v>
      </c>
      <c r="C1214" s="51" t="str">
        <f t="shared" si="217"/>
        <v>VC3NT1_D5+3</v>
      </c>
      <c r="D1214" s="51" t="str">
        <f t="shared" si="218"/>
        <v>VC3NT1_D5+4</v>
      </c>
      <c r="F1214" s="52" t="s">
        <v>32</v>
      </c>
      <c r="G1214" s="53"/>
      <c r="H1214" s="53" t="s">
        <v>3936</v>
      </c>
      <c r="I1214" s="54" t="s">
        <v>3937</v>
      </c>
      <c r="J1214" s="54" t="s">
        <v>3938</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48">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195" customFormat="1" ht="90.75" customHeight="1" x14ac:dyDescent="0.25">
      <c r="A1215" s="51" t="str">
        <f t="shared" si="215"/>
        <v>VC3NT1_D6+1</v>
      </c>
      <c r="B1215" s="51" t="str">
        <f t="shared" si="216"/>
        <v>VC3NT1_D6+2</v>
      </c>
      <c r="C1215" s="51" t="str">
        <f t="shared" si="217"/>
        <v>VC3NT1_D6+3</v>
      </c>
      <c r="D1215" s="51" t="str">
        <f t="shared" si="218"/>
        <v>VC3NT1_D6+4</v>
      </c>
      <c r="F1215" s="52" t="s">
        <v>32</v>
      </c>
      <c r="G1215" s="53"/>
      <c r="H1215" s="53" t="s">
        <v>3939</v>
      </c>
      <c r="I1215" s="54" t="s">
        <v>3940</v>
      </c>
      <c r="J1215" s="54" t="s">
        <v>3938</v>
      </c>
      <c r="K1215" s="54"/>
      <c r="L1215" s="54" t="s">
        <v>3941</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48">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195" customFormat="1" ht="48" customHeight="1" x14ac:dyDescent="0.25">
      <c r="A1216" s="51" t="str">
        <f t="shared" si="215"/>
        <v>VC3NT1_D7+1</v>
      </c>
      <c r="B1216" s="51" t="str">
        <f t="shared" si="216"/>
        <v>VC3NT1_D7+2</v>
      </c>
      <c r="C1216" s="51" t="str">
        <f t="shared" si="217"/>
        <v>VC3NT1_D7+3</v>
      </c>
      <c r="D1216" s="51" t="str">
        <f t="shared" si="218"/>
        <v>VC3NT1_D7+4</v>
      </c>
      <c r="F1216" s="52" t="s">
        <v>32</v>
      </c>
      <c r="G1216" s="53"/>
      <c r="H1216" s="53" t="s">
        <v>3942</v>
      </c>
      <c r="I1216" s="54" t="s">
        <v>3943</v>
      </c>
      <c r="J1216" s="54" t="s">
        <v>3944</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48">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195" customFormat="1" ht="31.5" x14ac:dyDescent="0.25">
      <c r="A1217" s="51" t="str">
        <f t="shared" si="215"/>
        <v>VC4NT1+1</v>
      </c>
      <c r="B1217" s="51" t="str">
        <f t="shared" si="216"/>
        <v>VC4NT1+2</v>
      </c>
      <c r="C1217" s="51" t="str">
        <f t="shared" si="217"/>
        <v>VC4NT1+3</v>
      </c>
      <c r="D1217" s="51" t="str">
        <f t="shared" si="218"/>
        <v>VC4NT1+4</v>
      </c>
      <c r="F1217" s="52" t="s">
        <v>32</v>
      </c>
      <c r="G1217" s="53">
        <v>4</v>
      </c>
      <c r="H1217" s="53" t="s">
        <v>3945</v>
      </c>
      <c r="I1217" s="54" t="s">
        <v>3946</v>
      </c>
      <c r="J1217" s="54" t="s">
        <v>3947</v>
      </c>
      <c r="K1217" s="54"/>
      <c r="L1217" s="54" t="s">
        <v>3948</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48"/>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x14ac:dyDescent="0.25">
      <c r="A1218" s="51" t="str">
        <f t="shared" si="215"/>
        <v>VC4NT1_D1+1</v>
      </c>
      <c r="B1218" s="51" t="str">
        <f t="shared" si="216"/>
        <v>VC4NT1_D1+2</v>
      </c>
      <c r="C1218" s="51" t="str">
        <f t="shared" si="217"/>
        <v>VC4NT1_D1+3</v>
      </c>
      <c r="D1218" s="51" t="str">
        <f t="shared" si="218"/>
        <v>VC4NT1_D1+4</v>
      </c>
      <c r="F1218" s="52" t="s">
        <v>32</v>
      </c>
      <c r="G1218" s="53"/>
      <c r="H1218" s="53" t="s">
        <v>3949</v>
      </c>
      <c r="I1218" s="54" t="s">
        <v>3950</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48">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x14ac:dyDescent="0.25">
      <c r="A1219" s="51" t="str">
        <f t="shared" si="215"/>
        <v>VC4NT1_D2+1</v>
      </c>
      <c r="B1219" s="51" t="str">
        <f t="shared" si="216"/>
        <v>VC4NT1_D2+2</v>
      </c>
      <c r="C1219" s="51" t="str">
        <f t="shared" si="217"/>
        <v>VC4NT1_D2+3</v>
      </c>
      <c r="D1219" s="51" t="str">
        <f t="shared" si="218"/>
        <v>VC4NT1_D2+4</v>
      </c>
      <c r="F1219" s="52" t="s">
        <v>32</v>
      </c>
      <c r="G1219" s="53"/>
      <c r="H1219" s="53" t="s">
        <v>3951</v>
      </c>
      <c r="I1219" s="54" t="s">
        <v>3952</v>
      </c>
      <c r="J1219" s="54" t="s">
        <v>50</v>
      </c>
      <c r="K1219" s="54"/>
      <c r="L1219" s="54" t="s">
        <v>3953</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48">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x14ac:dyDescent="0.25">
      <c r="A1220" s="51" t="str">
        <f t="shared" si="215"/>
        <v>VC5NT2+1</v>
      </c>
      <c r="B1220" s="51" t="str">
        <f t="shared" si="216"/>
        <v>VC5NT2+2</v>
      </c>
      <c r="C1220" s="51" t="str">
        <f t="shared" si="217"/>
        <v>VC5NT2+3</v>
      </c>
      <c r="D1220" s="51" t="str">
        <f t="shared" si="218"/>
        <v>VC5NT2+4</v>
      </c>
      <c r="F1220" s="52" t="s">
        <v>32</v>
      </c>
      <c r="G1220" s="53">
        <v>5</v>
      </c>
      <c r="H1220" s="53" t="s">
        <v>3954</v>
      </c>
      <c r="I1220" s="54" t="s">
        <v>3955</v>
      </c>
      <c r="J1220" s="54" t="s">
        <v>3956</v>
      </c>
      <c r="K1220" s="54"/>
      <c r="L1220" s="54" t="s">
        <v>3953</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48">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x14ac:dyDescent="0.25">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3953</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48"/>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x14ac:dyDescent="0.2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3957</v>
      </c>
      <c r="K1222" s="54"/>
      <c r="L1222" s="54" t="s">
        <v>3958</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48">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x14ac:dyDescent="0.25">
      <c r="A1223" s="51" t="str">
        <f t="shared" si="215"/>
        <v>VC6NT2_D2+1</v>
      </c>
      <c r="B1223" s="51" t="str">
        <f t="shared" si="216"/>
        <v>VC6NT2_D2+2</v>
      </c>
      <c r="C1223" s="51" t="str">
        <f t="shared" si="217"/>
        <v>VC6NT2_D2+3</v>
      </c>
      <c r="D1223" s="51" t="str">
        <f t="shared" si="218"/>
        <v>VC6NT2_D2+4</v>
      </c>
      <c r="F1223" s="52" t="s">
        <v>32</v>
      </c>
      <c r="G1223" s="53"/>
      <c r="H1223" s="53" t="s">
        <v>54</v>
      </c>
      <c r="I1223" s="54" t="s">
        <v>3959</v>
      </c>
      <c r="J1223" s="54" t="s">
        <v>50</v>
      </c>
      <c r="K1223" s="54"/>
      <c r="L1223" s="54" t="s">
        <v>3960</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48">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x14ac:dyDescent="0.25">
      <c r="A1224" s="51" t="str">
        <f t="shared" si="215"/>
        <v>VC6NT2_D3+1</v>
      </c>
      <c r="B1224" s="51" t="str">
        <f t="shared" si="216"/>
        <v>VC6NT2_D3+2</v>
      </c>
      <c r="C1224" s="51" t="str">
        <f t="shared" si="217"/>
        <v>VC6NT2_D3+3</v>
      </c>
      <c r="D1224" s="51" t="str">
        <f t="shared" si="218"/>
        <v>VC6NT2_D3+4</v>
      </c>
      <c r="F1224" s="52" t="s">
        <v>32</v>
      </c>
      <c r="G1224" s="53"/>
      <c r="H1224" s="53" t="s">
        <v>55</v>
      </c>
      <c r="I1224" s="54" t="s">
        <v>3961</v>
      </c>
      <c r="J1224" s="54" t="s">
        <v>50</v>
      </c>
      <c r="K1224" s="54"/>
      <c r="L1224" s="54" t="s">
        <v>3962</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48">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x14ac:dyDescent="0.25">
      <c r="A1225" s="51" t="str">
        <f t="shared" si="215"/>
        <v>VC7NT2+1</v>
      </c>
      <c r="B1225" s="51" t="str">
        <f t="shared" si="216"/>
        <v>VC7NT2+2</v>
      </c>
      <c r="C1225" s="51" t="str">
        <f t="shared" si="217"/>
        <v>VC7NT2+3</v>
      </c>
      <c r="D1225" s="51" t="str">
        <f t="shared" si="218"/>
        <v>VC7NT2+4</v>
      </c>
      <c r="F1225" s="52" t="s">
        <v>32</v>
      </c>
      <c r="G1225" s="53">
        <v>7</v>
      </c>
      <c r="H1225" s="53" t="s">
        <v>3963</v>
      </c>
      <c r="I1225" s="54" t="s">
        <v>3964</v>
      </c>
      <c r="J1225" s="54" t="s">
        <v>3965</v>
      </c>
      <c r="K1225" s="54"/>
      <c r="L1225" s="54" t="s">
        <v>3966</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48">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x14ac:dyDescent="0.25">
      <c r="A1226" s="51" t="str">
        <f t="shared" si="215"/>
        <v>VC8NT2+1</v>
      </c>
      <c r="B1226" s="51" t="str">
        <f t="shared" si="216"/>
        <v>VC8NT2+2</v>
      </c>
      <c r="C1226" s="51" t="str">
        <f t="shared" si="217"/>
        <v>VC8NT2+3</v>
      </c>
      <c r="D1226" s="51" t="str">
        <f t="shared" si="218"/>
        <v>VC8NT2+4</v>
      </c>
      <c r="F1226" s="52" t="s">
        <v>32</v>
      </c>
      <c r="G1226" s="53">
        <v>8</v>
      </c>
      <c r="H1226" s="53" t="s">
        <v>3967</v>
      </c>
      <c r="I1226" s="54" t="s">
        <v>3957</v>
      </c>
      <c r="J1226" s="54" t="s">
        <v>3968</v>
      </c>
      <c r="K1226" s="54"/>
      <c r="L1226" s="54" t="s">
        <v>3969</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48"/>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x14ac:dyDescent="0.25">
      <c r="A1227" s="51" t="str">
        <f t="shared" si="215"/>
        <v>VC8NT2_D1+1</v>
      </c>
      <c r="B1227" s="51" t="str">
        <f t="shared" si="216"/>
        <v>VC8NT2_D1+2</v>
      </c>
      <c r="C1227" s="51" t="str">
        <f t="shared" si="217"/>
        <v>VC8NT2_D1+3</v>
      </c>
      <c r="D1227" s="51" t="str">
        <f t="shared" si="218"/>
        <v>VC8NT2_D1+4</v>
      </c>
      <c r="F1227" s="52" t="s">
        <v>32</v>
      </c>
      <c r="G1227" s="53"/>
      <c r="H1227" s="53" t="s">
        <v>3970</v>
      </c>
      <c r="I1227" s="54" t="s">
        <v>3971</v>
      </c>
      <c r="J1227" s="54" t="s">
        <v>3972</v>
      </c>
      <c r="K1227" s="54"/>
      <c r="L1227" s="54" t="s">
        <v>3973</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48">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x14ac:dyDescent="0.2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3974</v>
      </c>
      <c r="I1228" s="54" t="s">
        <v>3975</v>
      </c>
      <c r="J1228" s="54" t="s">
        <v>3976</v>
      </c>
      <c r="K1228" s="54"/>
      <c r="L1228" s="54" t="s">
        <v>3977</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48">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x14ac:dyDescent="0.25">
      <c r="A1229" s="51" t="str">
        <f t="shared" si="231"/>
        <v>VC8NT2_D3+1</v>
      </c>
      <c r="B1229" s="51" t="str">
        <f t="shared" si="232"/>
        <v>VC8NT2_D3+2</v>
      </c>
      <c r="C1229" s="51" t="str">
        <f t="shared" si="233"/>
        <v>VC8NT2_D3+3</v>
      </c>
      <c r="D1229" s="51" t="str">
        <f t="shared" si="234"/>
        <v>VC8NT2_D3+4</v>
      </c>
      <c r="F1229" s="52" t="s">
        <v>32</v>
      </c>
      <c r="G1229" s="53"/>
      <c r="H1229" s="53" t="s">
        <v>3978</v>
      </c>
      <c r="I1229" s="54" t="s">
        <v>3979</v>
      </c>
      <c r="J1229" s="54" t="s">
        <v>3977</v>
      </c>
      <c r="K1229" s="54"/>
      <c r="L1229" s="54" t="s">
        <v>3960</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48">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x14ac:dyDescent="0.25">
      <c r="A1230" s="51" t="str">
        <f t="shared" si="231"/>
        <v>VC8NT2_D4+1</v>
      </c>
      <c r="B1230" s="51" t="str">
        <f t="shared" si="232"/>
        <v>VC8NT2_D4+2</v>
      </c>
      <c r="C1230" s="51" t="str">
        <f t="shared" si="233"/>
        <v>VC8NT2_D4+3</v>
      </c>
      <c r="D1230" s="51" t="str">
        <f t="shared" si="234"/>
        <v>VC8NT2_D4+4</v>
      </c>
      <c r="F1230" s="52" t="s">
        <v>32</v>
      </c>
      <c r="G1230" s="53"/>
      <c r="H1230" s="53" t="s">
        <v>3980</v>
      </c>
      <c r="I1230" s="54" t="s">
        <v>3981</v>
      </c>
      <c r="J1230" s="54" t="s">
        <v>3982</v>
      </c>
      <c r="K1230" s="54"/>
      <c r="L1230" s="54" t="s">
        <v>3983</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48">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56" t="s">
        <v>32</v>
      </c>
      <c r="AY1230" s="150"/>
      <c r="AZ1230" s="64">
        <v>600</v>
      </c>
    </row>
    <row r="1231" spans="1:52" ht="31.5" x14ac:dyDescent="0.25">
      <c r="A1231" s="51" t="str">
        <f t="shared" si="231"/>
        <v>VC8NT2_D5+1</v>
      </c>
      <c r="B1231" s="51" t="str">
        <f t="shared" si="232"/>
        <v>VC8NT2_D5+2</v>
      </c>
      <c r="C1231" s="51" t="str">
        <f t="shared" si="233"/>
        <v>VC8NT2_D5+3</v>
      </c>
      <c r="D1231" s="51" t="str">
        <f t="shared" si="234"/>
        <v>VC8NT2_D5+4</v>
      </c>
      <c r="F1231" s="52" t="s">
        <v>32</v>
      </c>
      <c r="G1231" s="53"/>
      <c r="H1231" s="53" t="s">
        <v>3984</v>
      </c>
      <c r="I1231" s="54" t="s">
        <v>3985</v>
      </c>
      <c r="J1231" s="54" t="s">
        <v>3986</v>
      </c>
      <c r="K1231" s="54"/>
      <c r="L1231" s="54" t="s">
        <v>3987</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48">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x14ac:dyDescent="0.25">
      <c r="A1232" s="51" t="str">
        <f t="shared" si="231"/>
        <v>VC8NT2_D6+1</v>
      </c>
      <c r="B1232" s="51" t="str">
        <f t="shared" si="232"/>
        <v>VC8NT2_D6+2</v>
      </c>
      <c r="C1232" s="51" t="str">
        <f t="shared" si="233"/>
        <v>VC8NT2_D6+3</v>
      </c>
      <c r="D1232" s="51" t="str">
        <f t="shared" si="234"/>
        <v>VC8NT2_D6+4</v>
      </c>
      <c r="F1232" s="52" t="s">
        <v>32</v>
      </c>
      <c r="G1232" s="53"/>
      <c r="H1232" s="53" t="s">
        <v>3988</v>
      </c>
      <c r="I1232" s="54" t="s">
        <v>3989</v>
      </c>
      <c r="J1232" s="54" t="s">
        <v>3986</v>
      </c>
      <c r="K1232" s="54"/>
      <c r="L1232" s="54" t="s">
        <v>3990</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48">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x14ac:dyDescent="0.25">
      <c r="A1233" s="51" t="str">
        <f t="shared" si="231"/>
        <v>VC9NT2+1</v>
      </c>
      <c r="B1233" s="51" t="str">
        <f t="shared" si="232"/>
        <v>VC9NT2+2</v>
      </c>
      <c r="C1233" s="51" t="str">
        <f t="shared" si="233"/>
        <v>VC9NT2+3</v>
      </c>
      <c r="D1233" s="51" t="str">
        <f t="shared" si="234"/>
        <v>VC9NT2+4</v>
      </c>
      <c r="F1233" s="52" t="s">
        <v>32</v>
      </c>
      <c r="G1233" s="53">
        <v>9</v>
      </c>
      <c r="H1233" s="53" t="s">
        <v>3991</v>
      </c>
      <c r="I1233" s="54" t="s">
        <v>3992</v>
      </c>
      <c r="J1233" s="54" t="s">
        <v>3993</v>
      </c>
      <c r="K1233" s="54"/>
      <c r="L1233" s="54" t="s">
        <v>3994</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48">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56" t="s">
        <v>32</v>
      </c>
      <c r="AY1233" s="150"/>
      <c r="AZ1233" s="64">
        <v>480</v>
      </c>
    </row>
    <row r="1234" spans="1:52" x14ac:dyDescent="0.25">
      <c r="A1234" s="51" t="str">
        <f t="shared" si="231"/>
        <v>VC10NT2+1</v>
      </c>
      <c r="B1234" s="51" t="str">
        <f t="shared" si="232"/>
        <v>VC10NT2+2</v>
      </c>
      <c r="C1234" s="51" t="str">
        <f t="shared" si="233"/>
        <v>VC10NT2+3</v>
      </c>
      <c r="D1234" s="51" t="str">
        <f t="shared" si="234"/>
        <v>VC10NT2+4</v>
      </c>
      <c r="F1234" s="52" t="s">
        <v>32</v>
      </c>
      <c r="G1234" s="53">
        <v>10</v>
      </c>
      <c r="H1234" s="53" t="s">
        <v>3995</v>
      </c>
      <c r="I1234" s="54" t="s">
        <v>3996</v>
      </c>
      <c r="J1234" s="54" t="s">
        <v>3994</v>
      </c>
      <c r="K1234" s="54"/>
      <c r="L1234" s="54" t="s">
        <v>3987</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48"/>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x14ac:dyDescent="0.25">
      <c r="A1235" s="51" t="str">
        <f t="shared" si="231"/>
        <v>VC10NT2_D1+1</v>
      </c>
      <c r="B1235" s="51" t="str">
        <f t="shared" si="232"/>
        <v>VC10NT2_D1+2</v>
      </c>
      <c r="C1235" s="51" t="str">
        <f t="shared" si="233"/>
        <v>VC10NT2_D1+3</v>
      </c>
      <c r="D1235" s="51" t="str">
        <f t="shared" si="234"/>
        <v>VC10NT2_D1+4</v>
      </c>
      <c r="F1235" s="52" t="s">
        <v>32</v>
      </c>
      <c r="G1235" s="53"/>
      <c r="H1235" s="53" t="s">
        <v>3997</v>
      </c>
      <c r="I1235" s="54" t="s">
        <v>3998</v>
      </c>
      <c r="J1235" s="54" t="s">
        <v>3996</v>
      </c>
      <c r="K1235" s="54"/>
      <c r="L1235" s="54" t="s">
        <v>3999</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48">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x14ac:dyDescent="0.25">
      <c r="A1236" s="51" t="str">
        <f t="shared" si="231"/>
        <v>VC10NT2_D2+1</v>
      </c>
      <c r="B1236" s="51" t="str">
        <f t="shared" si="232"/>
        <v>VC10NT2_D2+2</v>
      </c>
      <c r="C1236" s="51" t="str">
        <f t="shared" si="233"/>
        <v>VC10NT2_D2+3</v>
      </c>
      <c r="D1236" s="51" t="str">
        <f t="shared" si="234"/>
        <v>VC10NT2_D2+4</v>
      </c>
      <c r="F1236" s="52" t="s">
        <v>32</v>
      </c>
      <c r="G1236" s="53"/>
      <c r="H1236" s="53" t="s">
        <v>4000</v>
      </c>
      <c r="I1236" s="54" t="s">
        <v>4001</v>
      </c>
      <c r="J1236" s="54" t="s">
        <v>50</v>
      </c>
      <c r="K1236" s="54"/>
      <c r="L1236" s="54" t="s">
        <v>3957</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48">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x14ac:dyDescent="0.25">
      <c r="A1237" s="51" t="str">
        <f t="shared" si="231"/>
        <v>VC10NT2_D3+1</v>
      </c>
      <c r="B1237" s="51" t="str">
        <f t="shared" si="232"/>
        <v>VC10NT2_D3+2</v>
      </c>
      <c r="C1237" s="51" t="str">
        <f t="shared" si="233"/>
        <v>VC10NT2_D3+3</v>
      </c>
      <c r="D1237" s="51" t="str">
        <f t="shared" si="234"/>
        <v>VC10NT2_D3+4</v>
      </c>
      <c r="F1237" s="52" t="s">
        <v>32</v>
      </c>
      <c r="G1237" s="53"/>
      <c r="H1237" s="53" t="s">
        <v>4002</v>
      </c>
      <c r="I1237" s="54" t="s">
        <v>4003</v>
      </c>
      <c r="J1237" s="54" t="s">
        <v>50</v>
      </c>
      <c r="K1237" s="54"/>
      <c r="L1237" s="54" t="s">
        <v>4004</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48">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x14ac:dyDescent="0.25">
      <c r="A1238" s="51" t="str">
        <f t="shared" si="231"/>
        <v>VC11NT2+1</v>
      </c>
      <c r="B1238" s="51" t="str">
        <f t="shared" si="232"/>
        <v>VC11NT2+2</v>
      </c>
      <c r="C1238" s="51" t="str">
        <f t="shared" si="233"/>
        <v>VC11NT2+3</v>
      </c>
      <c r="D1238" s="51" t="str">
        <f t="shared" si="234"/>
        <v>VC11NT2+4</v>
      </c>
      <c r="F1238" s="52" t="s">
        <v>32</v>
      </c>
      <c r="G1238" s="53">
        <v>11</v>
      </c>
      <c r="H1238" s="53" t="s">
        <v>4005</v>
      </c>
      <c r="I1238" s="54" t="s">
        <v>4006</v>
      </c>
      <c r="J1238" s="54" t="s">
        <v>4004</v>
      </c>
      <c r="K1238" s="54"/>
      <c r="L1238" s="54" t="s">
        <v>4007</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48">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x14ac:dyDescent="0.25">
      <c r="A1239" s="51" t="str">
        <f t="shared" si="231"/>
        <v>VC12NT2+1</v>
      </c>
      <c r="B1239" s="51" t="str">
        <f t="shared" si="232"/>
        <v>VC12NT2+2</v>
      </c>
      <c r="C1239" s="51" t="str">
        <f t="shared" si="233"/>
        <v>VC12NT2+3</v>
      </c>
      <c r="D1239" s="51" t="str">
        <f t="shared" si="234"/>
        <v>VC12NT2+4</v>
      </c>
      <c r="F1239" s="52" t="s">
        <v>32</v>
      </c>
      <c r="G1239" s="53">
        <v>12</v>
      </c>
      <c r="H1239" s="53" t="s">
        <v>4008</v>
      </c>
      <c r="I1239" s="54" t="s">
        <v>3983</v>
      </c>
      <c r="J1239" s="54" t="s">
        <v>4009</v>
      </c>
      <c r="K1239" s="54"/>
      <c r="L1239" s="54" t="s">
        <v>3957</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48"/>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x14ac:dyDescent="0.25">
      <c r="A1240" s="51" t="str">
        <f t="shared" si="231"/>
        <v>VC12NT2_D1+1</v>
      </c>
      <c r="B1240" s="51" t="str">
        <f t="shared" si="232"/>
        <v>VC12NT2_D1+2</v>
      </c>
      <c r="C1240" s="51" t="str">
        <f t="shared" si="233"/>
        <v>VC12NT2_D1+3</v>
      </c>
      <c r="D1240" s="51" t="str">
        <f t="shared" si="234"/>
        <v>VC12NT2_D1+4</v>
      </c>
      <c r="F1240" s="52" t="s">
        <v>32</v>
      </c>
      <c r="G1240" s="53"/>
      <c r="H1240" s="53" t="s">
        <v>4010</v>
      </c>
      <c r="I1240" s="54" t="s">
        <v>4011</v>
      </c>
      <c r="J1240" s="54" t="s">
        <v>4012</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48">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x14ac:dyDescent="0.25">
      <c r="A1241" s="51" t="str">
        <f t="shared" si="231"/>
        <v>VC12NT2_D2+1</v>
      </c>
      <c r="B1241" s="51" t="str">
        <f t="shared" si="232"/>
        <v>VC12NT2_D2+2</v>
      </c>
      <c r="C1241" s="51" t="str">
        <f t="shared" si="233"/>
        <v>VC12NT2_D2+3</v>
      </c>
      <c r="D1241" s="51" t="str">
        <f t="shared" si="234"/>
        <v>VC12NT2_D2+4</v>
      </c>
      <c r="F1241" s="52" t="s">
        <v>32</v>
      </c>
      <c r="G1241" s="53"/>
      <c r="H1241" s="53" t="s">
        <v>4013</v>
      </c>
      <c r="I1241" s="54" t="s">
        <v>4014</v>
      </c>
      <c r="J1241" s="54" t="s">
        <v>4012</v>
      </c>
      <c r="K1241" s="54"/>
      <c r="L1241" s="54" t="s">
        <v>4015</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48">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x14ac:dyDescent="0.25">
      <c r="A1242" s="51" t="str">
        <f t="shared" si="231"/>
        <v>VC12NT2_D3+1</v>
      </c>
      <c r="B1242" s="51" t="str">
        <f t="shared" si="232"/>
        <v>VC12NT2_D3+2</v>
      </c>
      <c r="C1242" s="51" t="str">
        <f t="shared" si="233"/>
        <v>VC12NT2_D3+3</v>
      </c>
      <c r="D1242" s="51" t="str">
        <f t="shared" si="234"/>
        <v>VC12NT2_D3+4</v>
      </c>
      <c r="F1242" s="52" t="s">
        <v>32</v>
      </c>
      <c r="G1242" s="53"/>
      <c r="H1242" s="53" t="s">
        <v>4016</v>
      </c>
      <c r="I1242" s="54" t="s">
        <v>4017</v>
      </c>
      <c r="J1242" s="54" t="s">
        <v>4015</v>
      </c>
      <c r="K1242" s="54"/>
      <c r="L1242" s="54" t="s">
        <v>4018</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48">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x14ac:dyDescent="0.25">
      <c r="A1243" s="51" t="str">
        <f t="shared" si="231"/>
        <v>VC13NT2+1</v>
      </c>
      <c r="B1243" s="51" t="str">
        <f t="shared" si="232"/>
        <v>VC13NT2+2</v>
      </c>
      <c r="C1243" s="51" t="str">
        <f t="shared" si="233"/>
        <v>VC13NT2+3</v>
      </c>
      <c r="D1243" s="51" t="str">
        <f t="shared" si="234"/>
        <v>VC13NT2+4</v>
      </c>
      <c r="F1243" s="52" t="s">
        <v>32</v>
      </c>
      <c r="G1243" s="53">
        <v>13</v>
      </c>
      <c r="H1243" s="53" t="s">
        <v>4019</v>
      </c>
      <c r="I1243" s="54" t="s">
        <v>4020</v>
      </c>
      <c r="J1243" s="54" t="s">
        <v>4021</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48"/>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x14ac:dyDescent="0.25">
      <c r="A1244" s="51" t="str">
        <f t="shared" si="231"/>
        <v>VC13NT2_D1+1</v>
      </c>
      <c r="B1244" s="51" t="str">
        <f t="shared" si="232"/>
        <v>VC13NT2_D1+2</v>
      </c>
      <c r="C1244" s="51" t="str">
        <f t="shared" si="233"/>
        <v>VC13NT2_D1+3</v>
      </c>
      <c r="D1244" s="51" t="str">
        <f t="shared" si="234"/>
        <v>VC13NT2_D1+4</v>
      </c>
      <c r="F1244" s="52" t="s">
        <v>32</v>
      </c>
      <c r="G1244" s="53"/>
      <c r="H1244" s="53" t="s">
        <v>4022</v>
      </c>
      <c r="I1244" s="54" t="s">
        <v>4023</v>
      </c>
      <c r="J1244" s="54" t="s">
        <v>2567</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48">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x14ac:dyDescent="0.25">
      <c r="A1245" s="51" t="str">
        <f t="shared" si="231"/>
        <v>VC13NT2_D2+1</v>
      </c>
      <c r="B1245" s="51" t="str">
        <f t="shared" si="232"/>
        <v>VC13NT2_D2+2</v>
      </c>
      <c r="C1245" s="51" t="str">
        <f t="shared" si="233"/>
        <v>VC13NT2_D2+3</v>
      </c>
      <c r="D1245" s="51" t="str">
        <f t="shared" si="234"/>
        <v>VC13NT2_D2+4</v>
      </c>
      <c r="F1245" s="52" t="s">
        <v>32</v>
      </c>
      <c r="G1245" s="53"/>
      <c r="H1245" s="53" t="s">
        <v>4024</v>
      </c>
      <c r="I1245" s="54" t="s">
        <v>4025</v>
      </c>
      <c r="J1245" s="54" t="s">
        <v>4026</v>
      </c>
      <c r="K1245" s="54"/>
      <c r="L1245" s="54" t="s">
        <v>4027</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48">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x14ac:dyDescent="0.25">
      <c r="A1246" s="51" t="str">
        <f t="shared" si="231"/>
        <v>VC13NT2_D3+1</v>
      </c>
      <c r="B1246" s="51" t="str">
        <f t="shared" si="232"/>
        <v>VC13NT2_D3+2</v>
      </c>
      <c r="C1246" s="51" t="str">
        <f t="shared" si="233"/>
        <v>VC13NT2_D3+3</v>
      </c>
      <c r="D1246" s="51" t="str">
        <f t="shared" si="234"/>
        <v>VC13NT2_D3+4</v>
      </c>
      <c r="F1246" s="52" t="s">
        <v>32</v>
      </c>
      <c r="G1246" s="53"/>
      <c r="H1246" s="53" t="s">
        <v>4028</v>
      </c>
      <c r="I1246" s="54" t="s">
        <v>4029</v>
      </c>
      <c r="J1246" s="54" t="s">
        <v>4030</v>
      </c>
      <c r="K1246" s="54"/>
      <c r="L1246" s="54" t="s">
        <v>4031</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48">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x14ac:dyDescent="0.25">
      <c r="A1247" s="51" t="str">
        <f t="shared" si="231"/>
        <v>VC14NT1+1</v>
      </c>
      <c r="B1247" s="51" t="str">
        <f t="shared" si="232"/>
        <v>VC14NT1+2</v>
      </c>
      <c r="C1247" s="51" t="str">
        <f t="shared" si="233"/>
        <v>VC14NT1+3</v>
      </c>
      <c r="D1247" s="51" t="str">
        <f t="shared" si="234"/>
        <v>VC14NT1+4</v>
      </c>
      <c r="F1247" s="52" t="s">
        <v>32</v>
      </c>
      <c r="G1247" s="53">
        <v>14</v>
      </c>
      <c r="H1247" s="53" t="s">
        <v>4032</v>
      </c>
      <c r="I1247" s="54" t="s">
        <v>4033</v>
      </c>
      <c r="J1247" s="54" t="s">
        <v>4034</v>
      </c>
      <c r="K1247" s="54"/>
      <c r="L1247" s="54" t="s">
        <v>4035</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48">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x14ac:dyDescent="0.25">
      <c r="A1248" s="51" t="str">
        <f t="shared" si="231"/>
        <v>VC15NT2+1</v>
      </c>
      <c r="B1248" s="51" t="str">
        <f t="shared" si="232"/>
        <v>VC15NT2+2</v>
      </c>
      <c r="C1248" s="51" t="str">
        <f t="shared" si="233"/>
        <v>VC15NT2+3</v>
      </c>
      <c r="D1248" s="51" t="str">
        <f t="shared" si="234"/>
        <v>VC15NT2+4</v>
      </c>
      <c r="F1248" s="52" t="s">
        <v>32</v>
      </c>
      <c r="G1248" s="53">
        <v>15</v>
      </c>
      <c r="H1248" s="53" t="s">
        <v>4036</v>
      </c>
      <c r="I1248" s="54" t="s">
        <v>4037</v>
      </c>
      <c r="J1248" s="54" t="s">
        <v>51</v>
      </c>
      <c r="K1248" s="54"/>
      <c r="L1248" s="54" t="s">
        <v>415</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48">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x14ac:dyDescent="0.25">
      <c r="A1249" s="51" t="str">
        <f t="shared" si="231"/>
        <v>VC16NT2+1</v>
      </c>
      <c r="B1249" s="51" t="str">
        <f t="shared" si="232"/>
        <v>VC16NT2+2</v>
      </c>
      <c r="C1249" s="51" t="str">
        <f t="shared" si="233"/>
        <v>VC16NT2+3</v>
      </c>
      <c r="D1249" s="51" t="str">
        <f t="shared" si="234"/>
        <v>VC16NT2+4</v>
      </c>
      <c r="F1249" s="52" t="s">
        <v>32</v>
      </c>
      <c r="G1249" s="53">
        <v>16</v>
      </c>
      <c r="H1249" s="53" t="s">
        <v>4038</v>
      </c>
      <c r="I1249" s="54" t="s">
        <v>4039</v>
      </c>
      <c r="J1249" s="54" t="s">
        <v>51</v>
      </c>
      <c r="K1249" s="54"/>
      <c r="L1249" s="54" t="s">
        <v>4040</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48">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x14ac:dyDescent="0.25">
      <c r="A1250" s="51" t="str">
        <f t="shared" si="231"/>
        <v>VC17NT+1</v>
      </c>
      <c r="B1250" s="51" t="str">
        <f t="shared" si="232"/>
        <v>VC17NT+2</v>
      </c>
      <c r="C1250" s="51" t="str">
        <f t="shared" si="233"/>
        <v>VC17NT+3</v>
      </c>
      <c r="D1250" s="51" t="str">
        <f t="shared" si="234"/>
        <v>VC17NT+4</v>
      </c>
      <c r="F1250" s="52" t="s">
        <v>32</v>
      </c>
      <c r="G1250" s="53">
        <v>17</v>
      </c>
      <c r="H1250" s="53" t="s">
        <v>46</v>
      </c>
      <c r="I1250" s="54" t="s">
        <v>4041</v>
      </c>
      <c r="J1250" s="54" t="s">
        <v>47</v>
      </c>
      <c r="K1250" s="54"/>
      <c r="L1250" s="54" t="s">
        <v>415</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48">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x14ac:dyDescent="0.25">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3957</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48"/>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x14ac:dyDescent="0.25">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4042</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48">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x14ac:dyDescent="0.25">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4043</v>
      </c>
      <c r="J1253" s="54" t="s">
        <v>3957</v>
      </c>
      <c r="K1253" s="54"/>
      <c r="L1253" s="54" t="s">
        <v>3958</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48">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x14ac:dyDescent="0.25">
      <c r="A1254" s="51" t="str">
        <f t="shared" si="231"/>
        <v>VC19NT+1</v>
      </c>
      <c r="B1254" s="51" t="str">
        <f t="shared" si="232"/>
        <v>VC19NT+2</v>
      </c>
      <c r="C1254" s="51" t="str">
        <f t="shared" si="233"/>
        <v>VC19NT+3</v>
      </c>
      <c r="D1254" s="51" t="str">
        <f t="shared" si="234"/>
        <v>VC19NT+4</v>
      </c>
      <c r="F1254" s="52" t="s">
        <v>32</v>
      </c>
      <c r="G1254" s="53">
        <v>19</v>
      </c>
      <c r="H1254" s="53" t="s">
        <v>4044</v>
      </c>
      <c r="I1254" s="54" t="s">
        <v>4045</v>
      </c>
      <c r="J1254" s="54" t="s">
        <v>4046</v>
      </c>
      <c r="K1254" s="54"/>
      <c r="L1254" s="54" t="s">
        <v>3958</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48">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x14ac:dyDescent="0.25">
      <c r="A1255" s="51" t="str">
        <f t="shared" si="231"/>
        <v>VC20NT2+1</v>
      </c>
      <c r="B1255" s="51" t="str">
        <f t="shared" si="232"/>
        <v>VC20NT2+2</v>
      </c>
      <c r="C1255" s="51" t="str">
        <f t="shared" si="233"/>
        <v>VC20NT2+3</v>
      </c>
      <c r="D1255" s="51" t="str">
        <f t="shared" si="234"/>
        <v>VC20NT2+4</v>
      </c>
      <c r="F1255" s="52" t="s">
        <v>32</v>
      </c>
      <c r="G1255" s="53">
        <v>20</v>
      </c>
      <c r="H1255" s="53" t="s">
        <v>4047</v>
      </c>
      <c r="I1255" s="54" t="s">
        <v>4048</v>
      </c>
      <c r="J1255" s="54" t="s">
        <v>50</v>
      </c>
      <c r="K1255" s="54"/>
      <c r="L1255" s="54" t="s">
        <v>4049</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48">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x14ac:dyDescent="0.25">
      <c r="A1256" s="51" t="str">
        <f t="shared" si="231"/>
        <v>VC21NT+1</v>
      </c>
      <c r="B1256" s="51" t="str">
        <f t="shared" si="232"/>
        <v>VC21NT+2</v>
      </c>
      <c r="C1256" s="51" t="str">
        <f t="shared" si="233"/>
        <v>VC21NT+3</v>
      </c>
      <c r="D1256" s="51" t="str">
        <f t="shared" si="234"/>
        <v>VC21NT+4</v>
      </c>
      <c r="F1256" s="52" t="s">
        <v>32</v>
      </c>
      <c r="G1256" s="53">
        <v>21</v>
      </c>
      <c r="H1256" s="53" t="s">
        <v>4050</v>
      </c>
      <c r="I1256" s="54" t="s">
        <v>4051</v>
      </c>
      <c r="J1256" s="54" t="s">
        <v>50</v>
      </c>
      <c r="K1256" s="54"/>
      <c r="L1256" s="54" t="s">
        <v>4052</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48">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x14ac:dyDescent="0.25">
      <c r="A1257" s="51" t="str">
        <f t="shared" si="231"/>
        <v>VC22NT+1</v>
      </c>
      <c r="B1257" s="51" t="str">
        <f t="shared" si="232"/>
        <v>VC22NT+2</v>
      </c>
      <c r="C1257" s="51" t="str">
        <f t="shared" si="233"/>
        <v>VC22NT+3</v>
      </c>
      <c r="D1257" s="51" t="str">
        <f t="shared" si="234"/>
        <v>VC22NT+4</v>
      </c>
      <c r="F1257" s="52" t="s">
        <v>32</v>
      </c>
      <c r="G1257" s="53">
        <v>22</v>
      </c>
      <c r="H1257" s="53" t="s">
        <v>4053</v>
      </c>
      <c r="I1257" s="54" t="s">
        <v>4054</v>
      </c>
      <c r="J1257" s="54" t="s">
        <v>50</v>
      </c>
      <c r="K1257" s="54"/>
      <c r="L1257" s="54" t="s">
        <v>3958</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48">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x14ac:dyDescent="0.25">
      <c r="A1258" s="51" t="str">
        <f t="shared" si="231"/>
        <v>VC23NT+1</v>
      </c>
      <c r="B1258" s="51" t="str">
        <f t="shared" si="232"/>
        <v>VC23NT+2</v>
      </c>
      <c r="C1258" s="51" t="str">
        <f t="shared" si="233"/>
        <v>VC23NT+3</v>
      </c>
      <c r="D1258" s="51" t="str">
        <f t="shared" si="234"/>
        <v>VC23NT+4</v>
      </c>
      <c r="F1258" s="52" t="s">
        <v>32</v>
      </c>
      <c r="G1258" s="53">
        <v>23</v>
      </c>
      <c r="H1258" s="53" t="s">
        <v>4055</v>
      </c>
      <c r="I1258" s="54" t="s">
        <v>4056</v>
      </c>
      <c r="J1258" s="54" t="s">
        <v>50</v>
      </c>
      <c r="K1258" s="54"/>
      <c r="L1258" s="54" t="s">
        <v>3958</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48">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x14ac:dyDescent="0.25">
      <c r="A1259" s="51" t="str">
        <f t="shared" si="231"/>
        <v>VC24NT+1</v>
      </c>
      <c r="B1259" s="51" t="str">
        <f t="shared" si="232"/>
        <v>VC24NT+2</v>
      </c>
      <c r="C1259" s="51" t="str">
        <f t="shared" si="233"/>
        <v>VC24NT+3</v>
      </c>
      <c r="D1259" s="51" t="str">
        <f t="shared" si="234"/>
        <v>VC24NT+4</v>
      </c>
      <c r="F1259" s="52" t="s">
        <v>32</v>
      </c>
      <c r="G1259" s="53">
        <v>24</v>
      </c>
      <c r="H1259" s="53" t="s">
        <v>4057</v>
      </c>
      <c r="I1259" s="54" t="s">
        <v>4058</v>
      </c>
      <c r="J1259" s="54" t="s">
        <v>4059</v>
      </c>
      <c r="K1259" s="54"/>
      <c r="L1259" s="54" t="s">
        <v>4060</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48">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x14ac:dyDescent="0.25">
      <c r="A1260" s="51" t="str">
        <f t="shared" si="231"/>
        <v>VC25NT+1</v>
      </c>
      <c r="B1260" s="51" t="str">
        <f t="shared" si="232"/>
        <v>VC25NT+2</v>
      </c>
      <c r="C1260" s="51" t="str">
        <f t="shared" si="233"/>
        <v>VC25NT+3</v>
      </c>
      <c r="D1260" s="51" t="str">
        <f t="shared" si="234"/>
        <v>VC25NT+4</v>
      </c>
      <c r="F1260" s="52" t="s">
        <v>32</v>
      </c>
      <c r="G1260" s="53">
        <v>25</v>
      </c>
      <c r="H1260" s="53" t="s">
        <v>4061</v>
      </c>
      <c r="I1260" s="54" t="s">
        <v>4062</v>
      </c>
      <c r="J1260" s="54" t="s">
        <v>4063</v>
      </c>
      <c r="K1260" s="54"/>
      <c r="L1260" s="54" t="s">
        <v>4064</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48">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56" t="s">
        <v>32</v>
      </c>
      <c r="AY1260" s="150"/>
      <c r="AZ1260" s="64">
        <v>600</v>
      </c>
    </row>
    <row r="1261" spans="1:52" ht="22.5" customHeight="1" x14ac:dyDescent="0.25">
      <c r="A1261" s="51" t="str">
        <f t="shared" si="231"/>
        <v>VC26NT+1</v>
      </c>
      <c r="B1261" s="51" t="str">
        <f t="shared" si="232"/>
        <v>VC26NT+2</v>
      </c>
      <c r="C1261" s="51" t="str">
        <f t="shared" si="233"/>
        <v>VC26NT+3</v>
      </c>
      <c r="D1261" s="51" t="str">
        <f t="shared" si="234"/>
        <v>VC26NT+4</v>
      </c>
      <c r="F1261" s="52" t="s">
        <v>32</v>
      </c>
      <c r="G1261" s="53">
        <v>26</v>
      </c>
      <c r="H1261" s="53" t="s">
        <v>4065</v>
      </c>
      <c r="I1261" s="54" t="s">
        <v>4066</v>
      </c>
      <c r="J1261" s="54" t="s">
        <v>4067</v>
      </c>
      <c r="K1261" s="54"/>
      <c r="L1261" s="54" t="s">
        <v>4068</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48">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x14ac:dyDescent="0.25">
      <c r="A1262" s="51" t="str">
        <f t="shared" si="231"/>
        <v>VC27NT+1</v>
      </c>
      <c r="B1262" s="51" t="str">
        <f t="shared" si="232"/>
        <v>VC27NT+2</v>
      </c>
      <c r="C1262" s="51" t="str">
        <f t="shared" si="233"/>
        <v>VC27NT+3</v>
      </c>
      <c r="D1262" s="51" t="str">
        <f t="shared" si="234"/>
        <v>VC27NT+4</v>
      </c>
      <c r="F1262" s="52" t="s">
        <v>32</v>
      </c>
      <c r="G1262" s="53">
        <v>27</v>
      </c>
      <c r="H1262" s="53" t="s">
        <v>4069</v>
      </c>
      <c r="I1262" s="54" t="s">
        <v>4070</v>
      </c>
      <c r="J1262" s="54" t="s">
        <v>4071</v>
      </c>
      <c r="K1262" s="54"/>
      <c r="L1262" s="54" t="s">
        <v>4064</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48">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x14ac:dyDescent="0.25">
      <c r="A1263" s="51" t="str">
        <f t="shared" si="231"/>
        <v>VC28NT2+1</v>
      </c>
      <c r="B1263" s="51" t="str">
        <f t="shared" si="232"/>
        <v>VC28NT2+2</v>
      </c>
      <c r="C1263" s="51" t="str">
        <f t="shared" si="233"/>
        <v>VC28NT2+3</v>
      </c>
      <c r="D1263" s="51" t="str">
        <f t="shared" si="234"/>
        <v>VC28NT2+4</v>
      </c>
      <c r="F1263" s="52" t="s">
        <v>32</v>
      </c>
      <c r="G1263" s="53">
        <v>28</v>
      </c>
      <c r="H1263" s="53" t="s">
        <v>4072</v>
      </c>
      <c r="I1263" s="54" t="s">
        <v>4073</v>
      </c>
      <c r="J1263" s="54" t="s">
        <v>4074</v>
      </c>
      <c r="K1263" s="54"/>
      <c r="L1263" s="54" t="s">
        <v>4064</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48">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x14ac:dyDescent="0.25">
      <c r="A1264" s="51" t="str">
        <f t="shared" si="231"/>
        <v>VC29NT2+1</v>
      </c>
      <c r="B1264" s="51" t="str">
        <f t="shared" si="232"/>
        <v>VC29NT2+2</v>
      </c>
      <c r="C1264" s="51" t="str">
        <f t="shared" si="233"/>
        <v>VC29NT2+3</v>
      </c>
      <c r="D1264" s="51" t="str">
        <f t="shared" si="234"/>
        <v>VC29NT2+4</v>
      </c>
      <c r="F1264" s="52" t="s">
        <v>32</v>
      </c>
      <c r="G1264" s="53">
        <v>29</v>
      </c>
      <c r="H1264" s="53" t="s">
        <v>4075</v>
      </c>
      <c r="I1264" s="54" t="s">
        <v>4076</v>
      </c>
      <c r="J1264" s="54" t="s">
        <v>51</v>
      </c>
      <c r="K1264" s="54"/>
      <c r="L1264" s="54" t="s">
        <v>4077</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48">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x14ac:dyDescent="0.25">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4078</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48"/>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x14ac:dyDescent="0.25">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4078</v>
      </c>
      <c r="K1266" s="54"/>
      <c r="L1266" s="54" t="s">
        <v>4079</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48">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x14ac:dyDescent="0.25">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4080</v>
      </c>
      <c r="K1267" s="54"/>
      <c r="L1267" s="54" t="s">
        <v>4081</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48">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x14ac:dyDescent="0.25">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4081</v>
      </c>
      <c r="K1268" s="54"/>
      <c r="L1268" s="54" t="s">
        <v>4077</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48">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x14ac:dyDescent="0.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4082</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48">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x14ac:dyDescent="0.25">
      <c r="A1270" s="51" t="str">
        <f t="shared" si="231"/>
        <v>VC31NT+1</v>
      </c>
      <c r="B1270" s="51" t="str">
        <f t="shared" si="232"/>
        <v>VC31NT+2</v>
      </c>
      <c r="C1270" s="51" t="str">
        <f t="shared" si="233"/>
        <v>VC31NT+3</v>
      </c>
      <c r="D1270" s="51" t="str">
        <f t="shared" si="234"/>
        <v>VC31NT+4</v>
      </c>
      <c r="F1270" s="52" t="s">
        <v>32</v>
      </c>
      <c r="G1270" s="53">
        <v>31</v>
      </c>
      <c r="H1270" s="53" t="s">
        <v>4083</v>
      </c>
      <c r="I1270" s="54" t="s">
        <v>4084</v>
      </c>
      <c r="J1270" s="54" t="s">
        <v>82</v>
      </c>
      <c r="K1270" s="54"/>
      <c r="L1270" s="54" t="s">
        <v>4085</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48">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x14ac:dyDescent="0.25">
      <c r="A1271" s="51" t="str">
        <f t="shared" si="231"/>
        <v>VC32NT+1</v>
      </c>
      <c r="B1271" s="51" t="str">
        <f t="shared" si="232"/>
        <v>VC32NT+2</v>
      </c>
      <c r="C1271" s="51" t="str">
        <f t="shared" si="233"/>
        <v>VC32NT+3</v>
      </c>
      <c r="D1271" s="51" t="str">
        <f t="shared" si="234"/>
        <v>VC32NT+4</v>
      </c>
      <c r="F1271" s="52" t="s">
        <v>32</v>
      </c>
      <c r="G1271" s="53">
        <v>32</v>
      </c>
      <c r="H1271" s="53" t="s">
        <v>4086</v>
      </c>
      <c r="I1271" s="54" t="s">
        <v>4087</v>
      </c>
      <c r="J1271" s="54" t="s">
        <v>82</v>
      </c>
      <c r="K1271" s="54"/>
      <c r="L1271" s="54" t="s">
        <v>3957</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48">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x14ac:dyDescent="0.25">
      <c r="A1272" s="51" t="str">
        <f t="shared" si="231"/>
        <v>VC33NT+1</v>
      </c>
      <c r="B1272" s="51" t="str">
        <f t="shared" si="232"/>
        <v>VC33NT+2</v>
      </c>
      <c r="C1272" s="51" t="str">
        <f t="shared" si="233"/>
        <v>VC33NT+3</v>
      </c>
      <c r="D1272" s="51" t="str">
        <f t="shared" si="234"/>
        <v>VC33NT+4</v>
      </c>
      <c r="F1272" s="52" t="s">
        <v>32</v>
      </c>
      <c r="G1272" s="53">
        <v>33</v>
      </c>
      <c r="H1272" s="53" t="s">
        <v>4088</v>
      </c>
      <c r="I1272" s="54" t="s">
        <v>4089</v>
      </c>
      <c r="J1272" s="54" t="s">
        <v>50</v>
      </c>
      <c r="K1272" s="54"/>
      <c r="L1272" s="54" t="s">
        <v>3874</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48">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x14ac:dyDescent="0.25">
      <c r="A1273" s="51" t="str">
        <f t="shared" si="231"/>
        <v>VC34NT2+1</v>
      </c>
      <c r="B1273" s="51" t="str">
        <f t="shared" si="232"/>
        <v>VC34NT2+2</v>
      </c>
      <c r="C1273" s="51" t="str">
        <f t="shared" si="233"/>
        <v>VC34NT2+3</v>
      </c>
      <c r="D1273" s="51" t="str">
        <f t="shared" si="234"/>
        <v>VC34NT2+4</v>
      </c>
      <c r="F1273" s="52" t="s">
        <v>32</v>
      </c>
      <c r="G1273" s="53">
        <v>34</v>
      </c>
      <c r="H1273" s="53" t="s">
        <v>4090</v>
      </c>
      <c r="I1273" s="54" t="s">
        <v>4091</v>
      </c>
      <c r="J1273" s="54" t="s">
        <v>50</v>
      </c>
      <c r="K1273" s="54"/>
      <c r="L1273" s="54" t="s">
        <v>4092</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48"/>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x14ac:dyDescent="0.25">
      <c r="A1274" s="51" t="str">
        <f t="shared" si="231"/>
        <v>VC34NT2_D1+1</v>
      </c>
      <c r="B1274" s="51" t="str">
        <f t="shared" si="232"/>
        <v>VC34NT2_D1+2</v>
      </c>
      <c r="C1274" s="51" t="str">
        <f t="shared" si="233"/>
        <v>VC34NT2_D1+3</v>
      </c>
      <c r="D1274" s="51" t="str">
        <f t="shared" si="234"/>
        <v>VC34NT2_D1+4</v>
      </c>
      <c r="F1274" s="52" t="s">
        <v>32</v>
      </c>
      <c r="G1274" s="53"/>
      <c r="H1274" s="53" t="s">
        <v>4093</v>
      </c>
      <c r="I1274" s="54" t="s">
        <v>4094</v>
      </c>
      <c r="J1274" s="54" t="s">
        <v>4095</v>
      </c>
      <c r="K1274" s="54"/>
      <c r="L1274" s="54" t="s">
        <v>3874</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48">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x14ac:dyDescent="0.25">
      <c r="A1275" s="51" t="str">
        <f t="shared" si="231"/>
        <v>VC34NT2_D2+1</v>
      </c>
      <c r="B1275" s="51" t="str">
        <f t="shared" si="232"/>
        <v>VC34NT2_D2+2</v>
      </c>
      <c r="C1275" s="51" t="str">
        <f t="shared" si="233"/>
        <v>VC34NT2_D2+3</v>
      </c>
      <c r="D1275" s="51" t="str">
        <f t="shared" si="234"/>
        <v>VC34NT2_D2+4</v>
      </c>
      <c r="F1275" s="52" t="s">
        <v>32</v>
      </c>
      <c r="G1275" s="53"/>
      <c r="H1275" s="53" t="s">
        <v>4096</v>
      </c>
      <c r="I1275" s="54" t="s">
        <v>4097</v>
      </c>
      <c r="J1275" s="54" t="s">
        <v>3957</v>
      </c>
      <c r="K1275" s="54"/>
      <c r="L1275" s="54" t="s">
        <v>4098</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48">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x14ac:dyDescent="0.25">
      <c r="A1276" s="51" t="str">
        <f t="shared" si="231"/>
        <v>VC35NT2+1</v>
      </c>
      <c r="B1276" s="51" t="str">
        <f t="shared" si="232"/>
        <v>VC35NT2+2</v>
      </c>
      <c r="C1276" s="51" t="str">
        <f t="shared" si="233"/>
        <v>VC35NT2+3</v>
      </c>
      <c r="D1276" s="51" t="str">
        <f t="shared" si="234"/>
        <v>VC35NT2+4</v>
      </c>
      <c r="F1276" s="52" t="s">
        <v>32</v>
      </c>
      <c r="G1276" s="53">
        <v>35</v>
      </c>
      <c r="H1276" s="53" t="s">
        <v>4099</v>
      </c>
      <c r="I1276" s="54" t="s">
        <v>4100</v>
      </c>
      <c r="J1276" s="54" t="s">
        <v>60</v>
      </c>
      <c r="K1276" s="54"/>
      <c r="L1276" s="54" t="s">
        <v>4101</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48">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x14ac:dyDescent="0.25">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4102</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48"/>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x14ac:dyDescent="0.25">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4102</v>
      </c>
      <c r="K1278" s="54"/>
      <c r="L1278" s="54" t="s">
        <v>4101</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48">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x14ac:dyDescent="0.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4103</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48">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x14ac:dyDescent="0.25">
      <c r="A1280" s="51" t="str">
        <f t="shared" si="231"/>
        <v>VC37NT2+1</v>
      </c>
      <c r="B1280" s="51" t="str">
        <f t="shared" si="232"/>
        <v>VC37NT2+2</v>
      </c>
      <c r="C1280" s="51" t="str">
        <f t="shared" si="233"/>
        <v>VC37NT2+3</v>
      </c>
      <c r="D1280" s="51" t="str">
        <f t="shared" si="234"/>
        <v>VC37NT2+4</v>
      </c>
      <c r="F1280" s="52" t="s">
        <v>32</v>
      </c>
      <c r="G1280" s="53">
        <v>37</v>
      </c>
      <c r="H1280" s="53" t="s">
        <v>4104</v>
      </c>
      <c r="I1280" s="54" t="s">
        <v>77</v>
      </c>
      <c r="J1280" s="54" t="s">
        <v>51</v>
      </c>
      <c r="K1280" s="54"/>
      <c r="L1280" s="53" t="s">
        <v>4105</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48"/>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x14ac:dyDescent="0.25">
      <c r="A1281" s="51" t="str">
        <f t="shared" si="231"/>
        <v>VC37NT2_D1+1</v>
      </c>
      <c r="B1281" s="51" t="str">
        <f t="shared" si="232"/>
        <v>VC37NT2_D1+2</v>
      </c>
      <c r="C1281" s="51" t="str">
        <f t="shared" si="233"/>
        <v>VC37NT2_D1+3</v>
      </c>
      <c r="D1281" s="51" t="str">
        <f t="shared" si="234"/>
        <v>VC37NT2_D1+4</v>
      </c>
      <c r="F1281" s="52" t="s">
        <v>32</v>
      </c>
      <c r="G1281" s="53"/>
      <c r="H1281" s="79" t="s">
        <v>4106</v>
      </c>
      <c r="I1281" s="54" t="s">
        <v>4107</v>
      </c>
      <c r="J1281" s="54" t="s">
        <v>4105</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48">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x14ac:dyDescent="0.25">
      <c r="A1282" s="51" t="str">
        <f t="shared" si="231"/>
        <v>VC37NT2_D2+1</v>
      </c>
      <c r="B1282" s="51" t="str">
        <f t="shared" si="232"/>
        <v>VC37NT2_D2+2</v>
      </c>
      <c r="C1282" s="51" t="str">
        <f t="shared" si="233"/>
        <v>VC37NT2_D2+3</v>
      </c>
      <c r="D1282" s="51" t="str">
        <f t="shared" si="234"/>
        <v>VC37NT2_D2+4</v>
      </c>
      <c r="F1282" s="52" t="s">
        <v>32</v>
      </c>
      <c r="G1282" s="53"/>
      <c r="H1282" s="79" t="s">
        <v>4108</v>
      </c>
      <c r="I1282" s="54" t="s">
        <v>4109</v>
      </c>
      <c r="J1282" s="54" t="s">
        <v>67</v>
      </c>
      <c r="K1282" s="54"/>
      <c r="L1282" s="53" t="s">
        <v>4103</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48">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x14ac:dyDescent="0.25">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415</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48"/>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x14ac:dyDescent="0.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4110</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48">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x14ac:dyDescent="0.25">
      <c r="A1285" s="51" t="str">
        <f t="shared" si="231"/>
        <v>VC38NT2_D2+1</v>
      </c>
      <c r="B1285" s="51" t="str">
        <f t="shared" si="232"/>
        <v>VC38NT2_D2+2</v>
      </c>
      <c r="C1285" s="51" t="str">
        <f t="shared" si="233"/>
        <v>VC38NT2_D2+3</v>
      </c>
      <c r="D1285" s="51" t="str">
        <f t="shared" si="234"/>
        <v>VC38NT2_D2+4</v>
      </c>
      <c r="F1285" s="52" t="s">
        <v>32</v>
      </c>
      <c r="G1285" s="53"/>
      <c r="H1285" s="79" t="s">
        <v>4111</v>
      </c>
      <c r="I1285" s="54" t="s">
        <v>4112</v>
      </c>
      <c r="J1285" s="54" t="s">
        <v>4110</v>
      </c>
      <c r="K1285" s="54"/>
      <c r="L1285" s="54" t="s">
        <v>4113</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48">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x14ac:dyDescent="0.25">
      <c r="A1286" s="51" t="str">
        <f t="shared" si="231"/>
        <v>VC38NT2_D3+1</v>
      </c>
      <c r="B1286" s="51" t="str">
        <f t="shared" si="232"/>
        <v>VC38NT2_D3+2</v>
      </c>
      <c r="C1286" s="51" t="str">
        <f t="shared" si="233"/>
        <v>VC38NT2_D3+3</v>
      </c>
      <c r="D1286" s="51" t="str">
        <f t="shared" si="234"/>
        <v>VC38NT2_D3+4</v>
      </c>
      <c r="F1286" s="52" t="s">
        <v>32</v>
      </c>
      <c r="G1286" s="53"/>
      <c r="H1286" s="53" t="s">
        <v>4114</v>
      </c>
      <c r="I1286" s="54" t="s">
        <v>4115</v>
      </c>
      <c r="J1286" s="54" t="s">
        <v>4113</v>
      </c>
      <c r="K1286" s="54"/>
      <c r="L1286" s="54" t="s">
        <v>415</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48">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x14ac:dyDescent="0.25">
      <c r="A1287" s="51" t="str">
        <f t="shared" si="231"/>
        <v>VC39NT+1</v>
      </c>
      <c r="B1287" s="51" t="str">
        <f t="shared" si="232"/>
        <v>VC39NT+2</v>
      </c>
      <c r="C1287" s="51" t="str">
        <f t="shared" si="233"/>
        <v>VC39NT+3</v>
      </c>
      <c r="D1287" s="51" t="str">
        <f t="shared" si="234"/>
        <v>VC39NT+4</v>
      </c>
      <c r="F1287" s="52" t="s">
        <v>32</v>
      </c>
      <c r="G1287" s="53">
        <v>39</v>
      </c>
      <c r="H1287" s="53" t="s">
        <v>4116</v>
      </c>
      <c r="I1287" s="54" t="s">
        <v>4117</v>
      </c>
      <c r="J1287" s="54" t="s">
        <v>4118</v>
      </c>
      <c r="K1287" s="54"/>
      <c r="L1287" s="54" t="s">
        <v>3958</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48">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x14ac:dyDescent="0.25">
      <c r="A1288" s="51" t="str">
        <f t="shared" si="231"/>
        <v>VC40NT+1</v>
      </c>
      <c r="B1288" s="51" t="str">
        <f t="shared" si="232"/>
        <v>VC40NT+2</v>
      </c>
      <c r="C1288" s="51" t="str">
        <f t="shared" si="233"/>
        <v>VC40NT+3</v>
      </c>
      <c r="D1288" s="51" t="str">
        <f t="shared" si="234"/>
        <v>VC40NT+4</v>
      </c>
      <c r="F1288" s="52" t="s">
        <v>32</v>
      </c>
      <c r="G1288" s="53">
        <v>40</v>
      </c>
      <c r="H1288" s="53" t="s">
        <v>4119</v>
      </c>
      <c r="I1288" s="54" t="s">
        <v>4120</v>
      </c>
      <c r="J1288" s="54" t="s">
        <v>4073</v>
      </c>
      <c r="K1288" s="54"/>
      <c r="L1288" s="54" t="s">
        <v>4121</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48">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x14ac:dyDescent="0.25">
      <c r="A1289" s="51" t="str">
        <f t="shared" si="231"/>
        <v>VC41NT+1</v>
      </c>
      <c r="B1289" s="51" t="str">
        <f t="shared" si="232"/>
        <v>VC41NT+2</v>
      </c>
      <c r="C1289" s="51" t="str">
        <f t="shared" si="233"/>
        <v>VC41NT+3</v>
      </c>
      <c r="D1289" s="51" t="str">
        <f t="shared" si="234"/>
        <v>VC41NT+4</v>
      </c>
      <c r="F1289" s="52" t="s">
        <v>32</v>
      </c>
      <c r="G1289" s="53">
        <v>41</v>
      </c>
      <c r="H1289" s="53" t="s">
        <v>4122</v>
      </c>
      <c r="I1289" s="54" t="s">
        <v>4123</v>
      </c>
      <c r="J1289" s="54" t="s">
        <v>82</v>
      </c>
      <c r="K1289" s="54"/>
      <c r="L1289" s="54" t="s">
        <v>4124</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48">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x14ac:dyDescent="0.25">
      <c r="A1290" s="51" t="str">
        <f t="shared" si="231"/>
        <v>VC42NT+1</v>
      </c>
      <c r="B1290" s="51" t="str">
        <f t="shared" si="232"/>
        <v>VC42NT+2</v>
      </c>
      <c r="C1290" s="51" t="str">
        <f t="shared" si="233"/>
        <v>VC42NT+3</v>
      </c>
      <c r="D1290" s="51" t="str">
        <f t="shared" si="234"/>
        <v>VC42NT+4</v>
      </c>
      <c r="F1290" s="52" t="s">
        <v>32</v>
      </c>
      <c r="G1290" s="53">
        <v>42</v>
      </c>
      <c r="H1290" s="53" t="s">
        <v>4125</v>
      </c>
      <c r="I1290" s="54" t="s">
        <v>4126</v>
      </c>
      <c r="J1290" s="54" t="s">
        <v>82</v>
      </c>
      <c r="K1290" s="54"/>
      <c r="L1290" s="54" t="s">
        <v>4127</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48">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x14ac:dyDescent="0.25">
      <c r="A1291" s="51" t="str">
        <f t="shared" si="231"/>
        <v>VC43NT2+1</v>
      </c>
      <c r="B1291" s="51" t="str">
        <f t="shared" si="232"/>
        <v>VC43NT2+2</v>
      </c>
      <c r="C1291" s="51" t="str">
        <f t="shared" si="233"/>
        <v>VC43NT2+3</v>
      </c>
      <c r="D1291" s="51" t="str">
        <f t="shared" si="234"/>
        <v>VC43NT2+4</v>
      </c>
      <c r="F1291" s="52" t="s">
        <v>32</v>
      </c>
      <c r="G1291" s="53">
        <v>43</v>
      </c>
      <c r="H1291" s="53" t="s">
        <v>4128</v>
      </c>
      <c r="I1291" s="54" t="s">
        <v>4129</v>
      </c>
      <c r="J1291" s="54" t="s">
        <v>3983</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48"/>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x14ac:dyDescent="0.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4130</v>
      </c>
      <c r="I1292" s="54" t="s">
        <v>4131</v>
      </c>
      <c r="J1292" s="54" t="s">
        <v>82</v>
      </c>
      <c r="K1292" s="54"/>
      <c r="L1292" s="54" t="s">
        <v>4132</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48">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x14ac:dyDescent="0.25">
      <c r="A1293" s="51" t="str">
        <f t="shared" si="242"/>
        <v>VC43NT2_D2+1</v>
      </c>
      <c r="B1293" s="51" t="str">
        <f t="shared" si="243"/>
        <v>VC43NT2_D2+2</v>
      </c>
      <c r="C1293" s="51" t="str">
        <f t="shared" si="244"/>
        <v>VC43NT2_D2+3</v>
      </c>
      <c r="D1293" s="51" t="str">
        <f t="shared" si="245"/>
        <v>VC43NT2_D2+4</v>
      </c>
      <c r="F1293" s="52" t="s">
        <v>32</v>
      </c>
      <c r="G1293" s="53"/>
      <c r="H1293" s="53" t="s">
        <v>4133</v>
      </c>
      <c r="I1293" s="54" t="s">
        <v>4134</v>
      </c>
      <c r="J1293" s="54" t="s">
        <v>4132</v>
      </c>
      <c r="K1293" s="54"/>
      <c r="L1293" s="54" t="s">
        <v>4135</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48">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x14ac:dyDescent="0.25">
      <c r="A1294" s="51" t="str">
        <f t="shared" si="242"/>
        <v>VC43NT2_D3+1</v>
      </c>
      <c r="B1294" s="51" t="str">
        <f t="shared" si="243"/>
        <v>VC43NT2_D3+2</v>
      </c>
      <c r="C1294" s="51" t="str">
        <f t="shared" si="244"/>
        <v>VC43NT2_D3+3</v>
      </c>
      <c r="D1294" s="51" t="str">
        <f t="shared" si="245"/>
        <v>VC43NT2_D3+4</v>
      </c>
      <c r="F1294" s="52" t="s">
        <v>32</v>
      </c>
      <c r="G1294" s="53"/>
      <c r="H1294" s="53" t="s">
        <v>4136</v>
      </c>
      <c r="I1294" s="54" t="s">
        <v>4137</v>
      </c>
      <c r="J1294" s="54" t="s">
        <v>3983</v>
      </c>
      <c r="K1294" s="54"/>
      <c r="L1294" s="54" t="s">
        <v>4132</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48">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x14ac:dyDescent="0.25">
      <c r="A1295" s="51" t="str">
        <f t="shared" si="242"/>
        <v>VC44NT+1</v>
      </c>
      <c r="B1295" s="51" t="str">
        <f t="shared" si="243"/>
        <v>VC44NT+2</v>
      </c>
      <c r="C1295" s="51" t="str">
        <f t="shared" si="244"/>
        <v>VC44NT+3</v>
      </c>
      <c r="D1295" s="51" t="str">
        <f t="shared" si="245"/>
        <v>VC44NT+4</v>
      </c>
      <c r="F1295" s="52" t="s">
        <v>32</v>
      </c>
      <c r="G1295" s="53">
        <v>44</v>
      </c>
      <c r="H1295" s="53" t="s">
        <v>4138</v>
      </c>
      <c r="I1295" s="54" t="s">
        <v>4139</v>
      </c>
      <c r="J1295" s="54" t="s">
        <v>3957</v>
      </c>
      <c r="K1295" s="54"/>
      <c r="L1295" s="54" t="s">
        <v>4140</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48">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x14ac:dyDescent="0.25">
      <c r="A1296" s="51" t="str">
        <f t="shared" si="242"/>
        <v>VC45NT+1</v>
      </c>
      <c r="B1296" s="51" t="str">
        <f t="shared" si="243"/>
        <v>VC45NT+2</v>
      </c>
      <c r="C1296" s="51" t="str">
        <f t="shared" si="244"/>
        <v>VC45NT+3</v>
      </c>
      <c r="D1296" s="51" t="str">
        <f t="shared" si="245"/>
        <v>VC45NT+4</v>
      </c>
      <c r="F1296" s="52" t="s">
        <v>32</v>
      </c>
      <c r="G1296" s="53">
        <v>45</v>
      </c>
      <c r="H1296" s="53" t="s">
        <v>4141</v>
      </c>
      <c r="I1296" s="54" t="s">
        <v>4142</v>
      </c>
      <c r="J1296" s="54" t="s">
        <v>3957</v>
      </c>
      <c r="K1296" s="54"/>
      <c r="L1296" s="54" t="s">
        <v>3958</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48">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x14ac:dyDescent="0.25">
      <c r="A1297" s="51" t="str">
        <f t="shared" si="242"/>
        <v>VC46NT+1</v>
      </c>
      <c r="B1297" s="51" t="str">
        <f t="shared" si="243"/>
        <v>VC46NT+2</v>
      </c>
      <c r="C1297" s="51" t="str">
        <f t="shared" si="244"/>
        <v>VC46NT+3</v>
      </c>
      <c r="D1297" s="51" t="str">
        <f t="shared" si="245"/>
        <v>VC46NT+4</v>
      </c>
      <c r="F1297" s="52" t="s">
        <v>32</v>
      </c>
      <c r="G1297" s="53">
        <v>46</v>
      </c>
      <c r="H1297" s="53" t="s">
        <v>4143</v>
      </c>
      <c r="I1297" s="54" t="s">
        <v>4144</v>
      </c>
      <c r="J1297" s="54" t="s">
        <v>3957</v>
      </c>
      <c r="K1297" s="54"/>
      <c r="L1297" s="54" t="s">
        <v>4145</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48">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x14ac:dyDescent="0.25">
      <c r="A1298" s="51" t="str">
        <f t="shared" si="242"/>
        <v>VC47NT2+1</v>
      </c>
      <c r="B1298" s="51" t="str">
        <f t="shared" si="243"/>
        <v>VC47NT2+2</v>
      </c>
      <c r="C1298" s="51" t="str">
        <f t="shared" si="244"/>
        <v>VC47NT2+3</v>
      </c>
      <c r="D1298" s="51" t="str">
        <f t="shared" si="245"/>
        <v>VC47NT2+4</v>
      </c>
      <c r="F1298" s="52" t="s">
        <v>32</v>
      </c>
      <c r="G1298" s="53">
        <v>47</v>
      </c>
      <c r="H1298" s="53" t="s">
        <v>4146</v>
      </c>
      <c r="I1298" s="54" t="s">
        <v>4147</v>
      </c>
      <c r="J1298" s="54" t="s">
        <v>82</v>
      </c>
      <c r="K1298" s="54"/>
      <c r="L1298" s="54" t="s">
        <v>2567</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48"/>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x14ac:dyDescent="0.25">
      <c r="A1299" s="51" t="str">
        <f t="shared" si="242"/>
        <v>VC47NT2_D1+1</v>
      </c>
      <c r="B1299" s="51" t="str">
        <f t="shared" si="243"/>
        <v>VC47NT2_D1+2</v>
      </c>
      <c r="C1299" s="51" t="str">
        <f t="shared" si="244"/>
        <v>VC47NT2_D1+3</v>
      </c>
      <c r="D1299" s="51" t="str">
        <f t="shared" si="245"/>
        <v>VC47NT2_D1+4</v>
      </c>
      <c r="F1299" s="52" t="s">
        <v>32</v>
      </c>
      <c r="G1299" s="53"/>
      <c r="H1299" s="53" t="s">
        <v>4148</v>
      </c>
      <c r="I1299" s="54" t="s">
        <v>4149</v>
      </c>
      <c r="J1299" s="54" t="s">
        <v>82</v>
      </c>
      <c r="K1299" s="54"/>
      <c r="L1299" s="54" t="s">
        <v>4150</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48">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x14ac:dyDescent="0.25">
      <c r="A1300" s="51" t="str">
        <f t="shared" si="242"/>
        <v>VC47NT2_D2+1</v>
      </c>
      <c r="B1300" s="51" t="str">
        <f t="shared" si="243"/>
        <v>VC47NT2_D2+2</v>
      </c>
      <c r="C1300" s="51" t="str">
        <f t="shared" si="244"/>
        <v>VC47NT2_D2+3</v>
      </c>
      <c r="D1300" s="51" t="str">
        <f t="shared" si="245"/>
        <v>VC47NT2_D2+4</v>
      </c>
      <c r="F1300" s="52" t="s">
        <v>32</v>
      </c>
      <c r="G1300" s="53"/>
      <c r="H1300" s="53" t="s">
        <v>4151</v>
      </c>
      <c r="I1300" s="54" t="s">
        <v>4152</v>
      </c>
      <c r="J1300" s="54" t="s">
        <v>4150</v>
      </c>
      <c r="K1300" s="54"/>
      <c r="L1300" s="54" t="s">
        <v>2567</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48">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x14ac:dyDescent="0.25">
      <c r="A1301" s="51" t="str">
        <f t="shared" si="242"/>
        <v>VC48NT+1</v>
      </c>
      <c r="B1301" s="51" t="str">
        <f t="shared" si="243"/>
        <v>VC48NT+2</v>
      </c>
      <c r="C1301" s="51" t="str">
        <f t="shared" si="244"/>
        <v>VC48NT+3</v>
      </c>
      <c r="D1301" s="51" t="str">
        <f t="shared" si="245"/>
        <v>VC48NT+4</v>
      </c>
      <c r="F1301" s="52" t="s">
        <v>32</v>
      </c>
      <c r="G1301" s="53">
        <v>48</v>
      </c>
      <c r="H1301" s="53" t="s">
        <v>4153</v>
      </c>
      <c r="I1301" s="54" t="s">
        <v>4154</v>
      </c>
      <c r="J1301" s="54" t="s">
        <v>82</v>
      </c>
      <c r="K1301" s="54"/>
      <c r="L1301" s="54" t="s">
        <v>4155</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48">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x14ac:dyDescent="0.25">
      <c r="A1302" s="51" t="str">
        <f t="shared" si="242"/>
        <v>VC49NT+1</v>
      </c>
      <c r="B1302" s="51" t="str">
        <f t="shared" si="243"/>
        <v>VC49NT+2</v>
      </c>
      <c r="C1302" s="51" t="str">
        <f t="shared" si="244"/>
        <v>VC49NT+3</v>
      </c>
      <c r="D1302" s="51" t="str">
        <f t="shared" si="245"/>
        <v>VC49NT+4</v>
      </c>
      <c r="F1302" s="52" t="s">
        <v>32</v>
      </c>
      <c r="G1302" s="53">
        <v>49</v>
      </c>
      <c r="H1302" s="53" t="s">
        <v>4156</v>
      </c>
      <c r="I1302" s="54" t="s">
        <v>4157</v>
      </c>
      <c r="J1302" s="54" t="s">
        <v>50</v>
      </c>
      <c r="K1302" s="54"/>
      <c r="L1302" s="54" t="s">
        <v>4158</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48"/>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x14ac:dyDescent="0.25">
      <c r="A1303" s="51" t="str">
        <f t="shared" si="242"/>
        <v>VC49NT_D1+1</v>
      </c>
      <c r="B1303" s="51" t="str">
        <f t="shared" si="243"/>
        <v>VC49NT_D1+2</v>
      </c>
      <c r="C1303" s="51" t="str">
        <f t="shared" si="244"/>
        <v>VC49NT_D1+3</v>
      </c>
      <c r="D1303" s="51" t="str">
        <f t="shared" si="245"/>
        <v>VC49NT_D1+4</v>
      </c>
      <c r="F1303" s="52" t="s">
        <v>32</v>
      </c>
      <c r="G1303" s="53"/>
      <c r="H1303" s="53" t="s">
        <v>4159</v>
      </c>
      <c r="I1303" s="54" t="s">
        <v>4160</v>
      </c>
      <c r="J1303" s="54" t="s">
        <v>50</v>
      </c>
      <c r="K1303" s="54"/>
      <c r="L1303" s="54" t="s">
        <v>4161</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48">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x14ac:dyDescent="0.25">
      <c r="A1304" s="51" t="str">
        <f t="shared" si="242"/>
        <v>VC49NT_D2+1</v>
      </c>
      <c r="B1304" s="51" t="str">
        <f t="shared" si="243"/>
        <v>VC49NT_D2+2</v>
      </c>
      <c r="C1304" s="51" t="str">
        <f t="shared" si="244"/>
        <v>VC49NT_D2+3</v>
      </c>
      <c r="D1304" s="51" t="str">
        <f t="shared" si="245"/>
        <v>VC49NT_D2+4</v>
      </c>
      <c r="F1304" s="52" t="s">
        <v>32</v>
      </c>
      <c r="G1304" s="53"/>
      <c r="H1304" s="53" t="s">
        <v>4162</v>
      </c>
      <c r="I1304" s="54" t="s">
        <v>4163</v>
      </c>
      <c r="J1304" s="54" t="s">
        <v>4161</v>
      </c>
      <c r="K1304" s="54"/>
      <c r="L1304" s="54" t="s">
        <v>4158</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48">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x14ac:dyDescent="0.25">
      <c r="A1305" s="51" t="str">
        <f t="shared" si="242"/>
        <v>VC50NT+1</v>
      </c>
      <c r="B1305" s="51" t="str">
        <f t="shared" si="243"/>
        <v>VC50NT+2</v>
      </c>
      <c r="C1305" s="51" t="str">
        <f t="shared" si="244"/>
        <v>VC50NT+3</v>
      </c>
      <c r="D1305" s="51" t="str">
        <f t="shared" si="245"/>
        <v>VC50NT+4</v>
      </c>
      <c r="F1305" s="52" t="s">
        <v>32</v>
      </c>
      <c r="G1305" s="53">
        <v>50</v>
      </c>
      <c r="H1305" s="53" t="s">
        <v>4164</v>
      </c>
      <c r="I1305" s="54" t="s">
        <v>4165</v>
      </c>
      <c r="J1305" s="54" t="s">
        <v>82</v>
      </c>
      <c r="K1305" s="54"/>
      <c r="L1305" s="54" t="s">
        <v>3881</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48">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x14ac:dyDescent="0.25">
      <c r="A1306" s="51" t="str">
        <f t="shared" si="242"/>
        <v>VC51NT+1</v>
      </c>
      <c r="B1306" s="51" t="str">
        <f t="shared" si="243"/>
        <v>VC51NT+2</v>
      </c>
      <c r="C1306" s="51" t="str">
        <f t="shared" si="244"/>
        <v>VC51NT+3</v>
      </c>
      <c r="D1306" s="51" t="str">
        <f t="shared" si="245"/>
        <v>VC51NT+4</v>
      </c>
      <c r="F1306" s="52" t="s">
        <v>32</v>
      </c>
      <c r="G1306" s="53">
        <v>51</v>
      </c>
      <c r="H1306" s="53" t="s">
        <v>4166</v>
      </c>
      <c r="I1306" s="54" t="s">
        <v>4167</v>
      </c>
      <c r="J1306" s="54" t="s">
        <v>3881</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48">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x14ac:dyDescent="0.25">
      <c r="A1307" s="51" t="str">
        <f t="shared" si="242"/>
        <v>VC52NT+1</v>
      </c>
      <c r="B1307" s="51" t="str">
        <f t="shared" si="243"/>
        <v>VC52NT+2</v>
      </c>
      <c r="C1307" s="51" t="str">
        <f t="shared" si="244"/>
        <v>VC52NT+3</v>
      </c>
      <c r="D1307" s="51" t="str">
        <f t="shared" si="245"/>
        <v>VC52NT+4</v>
      </c>
      <c r="F1307" s="52" t="s">
        <v>32</v>
      </c>
      <c r="G1307" s="53">
        <v>52</v>
      </c>
      <c r="H1307" s="53" t="s">
        <v>56</v>
      </c>
      <c r="I1307" s="54" t="s">
        <v>4168</v>
      </c>
      <c r="J1307" s="54" t="s">
        <v>4169</v>
      </c>
      <c r="K1307" s="54"/>
      <c r="L1307" s="54" t="s">
        <v>415</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48">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x14ac:dyDescent="0.2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48">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x14ac:dyDescent="0.2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48">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x14ac:dyDescent="0.2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48">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x14ac:dyDescent="0.25">
      <c r="A1311" s="51" t="str">
        <f t="shared" si="242"/>
        <v>VC56NT+1</v>
      </c>
      <c r="B1311" s="51" t="str">
        <f t="shared" si="243"/>
        <v>VC56NT+2</v>
      </c>
      <c r="C1311" s="51" t="str">
        <f t="shared" si="244"/>
        <v>VC56NT+3</v>
      </c>
      <c r="D1311" s="51" t="str">
        <f t="shared" si="245"/>
        <v>VC56NT+4</v>
      </c>
      <c r="F1311" s="52" t="s">
        <v>32</v>
      </c>
      <c r="G1311" s="53">
        <v>56</v>
      </c>
      <c r="H1311" s="53" t="s">
        <v>4170</v>
      </c>
      <c r="I1311" s="54" t="s">
        <v>4171</v>
      </c>
      <c r="J1311" s="54" t="s">
        <v>82</v>
      </c>
      <c r="K1311" s="54"/>
      <c r="L1311" s="54" t="s">
        <v>4172</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48">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x14ac:dyDescent="0.25">
      <c r="A1312" s="51" t="str">
        <f t="shared" si="242"/>
        <v>VC57NT+1</v>
      </c>
      <c r="B1312" s="51" t="str">
        <f t="shared" si="243"/>
        <v>VC57NT+2</v>
      </c>
      <c r="C1312" s="51" t="str">
        <f t="shared" si="244"/>
        <v>VC57NT+3</v>
      </c>
      <c r="D1312" s="51" t="str">
        <f t="shared" si="245"/>
        <v>VC57NT+4</v>
      </c>
      <c r="F1312" s="52" t="s">
        <v>32</v>
      </c>
      <c r="G1312" s="53">
        <v>57</v>
      </c>
      <c r="H1312" s="53" t="s">
        <v>4173</v>
      </c>
      <c r="I1312" s="54" t="s">
        <v>4174</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48">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x14ac:dyDescent="0.25">
      <c r="A1313" s="51" t="str">
        <f t="shared" si="242"/>
        <v>VC58NT+1</v>
      </c>
      <c r="B1313" s="51" t="str">
        <f t="shared" si="243"/>
        <v>VC58NT+2</v>
      </c>
      <c r="C1313" s="51" t="str">
        <f t="shared" si="244"/>
        <v>VC58NT+3</v>
      </c>
      <c r="D1313" s="51" t="str">
        <f t="shared" si="245"/>
        <v>VC58NT+4</v>
      </c>
      <c r="F1313" s="52" t="s">
        <v>32</v>
      </c>
      <c r="G1313" s="53">
        <v>58</v>
      </c>
      <c r="H1313" s="53" t="s">
        <v>4175</v>
      </c>
      <c r="I1313" s="54" t="s">
        <v>4176</v>
      </c>
      <c r="J1313" s="54" t="s">
        <v>82</v>
      </c>
      <c r="K1313" s="54"/>
      <c r="L1313" s="54" t="s">
        <v>4177</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48">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x14ac:dyDescent="0.25">
      <c r="A1314" s="51" t="str">
        <f t="shared" si="242"/>
        <v>VC59NT+1</v>
      </c>
      <c r="B1314" s="51" t="str">
        <f t="shared" si="243"/>
        <v>VC59NT+2</v>
      </c>
      <c r="C1314" s="51" t="str">
        <f t="shared" si="244"/>
        <v>VC59NT+3</v>
      </c>
      <c r="D1314" s="51" t="str">
        <f t="shared" si="245"/>
        <v>VC59NT+4</v>
      </c>
      <c r="F1314" s="52" t="s">
        <v>32</v>
      </c>
      <c r="G1314" s="53">
        <v>59</v>
      </c>
      <c r="H1314" s="53" t="s">
        <v>4178</v>
      </c>
      <c r="I1314" s="54" t="s">
        <v>4179</v>
      </c>
      <c r="J1314" s="54" t="s">
        <v>51</v>
      </c>
      <c r="K1314" s="54"/>
      <c r="L1314" s="54" t="s">
        <v>4180</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48">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x14ac:dyDescent="0.25">
      <c r="A1315" s="51" t="str">
        <f t="shared" si="242"/>
        <v>VC60NT+1</v>
      </c>
      <c r="B1315" s="51" t="str">
        <f t="shared" si="243"/>
        <v>VC60NT+2</v>
      </c>
      <c r="C1315" s="51" t="str">
        <f t="shared" si="244"/>
        <v>VC60NT+3</v>
      </c>
      <c r="D1315" s="51" t="str">
        <f t="shared" si="245"/>
        <v>VC60NT+4</v>
      </c>
      <c r="F1315" s="52" t="s">
        <v>32</v>
      </c>
      <c r="G1315" s="53">
        <v>60</v>
      </c>
      <c r="H1315" s="53" t="s">
        <v>4181</v>
      </c>
      <c r="I1315" s="54" t="s">
        <v>4182</v>
      </c>
      <c r="J1315" s="54" t="s">
        <v>4183</v>
      </c>
      <c r="K1315" s="54"/>
      <c r="L1315" s="54" t="s">
        <v>4184</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48">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x14ac:dyDescent="0.25">
      <c r="A1316" s="51" t="str">
        <f t="shared" si="242"/>
        <v>VC61NT+1</v>
      </c>
      <c r="B1316" s="51" t="str">
        <f t="shared" si="243"/>
        <v>VC61NT+2</v>
      </c>
      <c r="C1316" s="51" t="str">
        <f t="shared" si="244"/>
        <v>VC61NT+3</v>
      </c>
      <c r="D1316" s="51" t="str">
        <f t="shared" si="245"/>
        <v>VC61NT+4</v>
      </c>
      <c r="F1316" s="52" t="s">
        <v>32</v>
      </c>
      <c r="G1316" s="53">
        <v>61</v>
      </c>
      <c r="H1316" s="53" t="s">
        <v>4185</v>
      </c>
      <c r="I1316" s="54" t="s">
        <v>4186</v>
      </c>
      <c r="J1316" s="54" t="s">
        <v>3920</v>
      </c>
      <c r="K1316" s="54"/>
      <c r="L1316" s="54" t="s">
        <v>4073</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48">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x14ac:dyDescent="0.25">
      <c r="A1317" s="51" t="str">
        <f t="shared" si="242"/>
        <v>VC62NT+1</v>
      </c>
      <c r="B1317" s="51" t="str">
        <f t="shared" si="243"/>
        <v>VC62NT+2</v>
      </c>
      <c r="C1317" s="51" t="str">
        <f t="shared" si="244"/>
        <v>VC62NT+3</v>
      </c>
      <c r="D1317" s="51" t="str">
        <f t="shared" si="245"/>
        <v>VC62NT+4</v>
      </c>
      <c r="F1317" s="52" t="s">
        <v>32</v>
      </c>
      <c r="G1317" s="53">
        <v>62</v>
      </c>
      <c r="H1317" s="53" t="s">
        <v>4187</v>
      </c>
      <c r="I1317" s="54" t="s">
        <v>4188</v>
      </c>
      <c r="J1317" s="54" t="s">
        <v>3920</v>
      </c>
      <c r="K1317" s="54"/>
      <c r="L1317" s="54" t="s">
        <v>4189</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48">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x14ac:dyDescent="0.25">
      <c r="A1318" s="51" t="str">
        <f t="shared" si="242"/>
        <v>VC63NT+1</v>
      </c>
      <c r="B1318" s="51" t="str">
        <f t="shared" si="243"/>
        <v>VC63NT+2</v>
      </c>
      <c r="C1318" s="51" t="str">
        <f t="shared" si="244"/>
        <v>VC63NT+3</v>
      </c>
      <c r="D1318" s="51" t="str">
        <f t="shared" si="245"/>
        <v>VC63NT+4</v>
      </c>
      <c r="E1318" s="52"/>
      <c r="F1318" s="52" t="s">
        <v>32</v>
      </c>
      <c r="G1318" s="53">
        <v>63</v>
      </c>
      <c r="H1318" s="53" t="s">
        <v>4190</v>
      </c>
      <c r="I1318" s="54" t="s">
        <v>4191</v>
      </c>
      <c r="J1318" s="54" t="s">
        <v>82</v>
      </c>
      <c r="K1318" s="54"/>
      <c r="L1318" s="54" t="s">
        <v>3958</v>
      </c>
      <c r="M1318" s="55">
        <v>1400</v>
      </c>
      <c r="N1318" s="53">
        <v>500</v>
      </c>
      <c r="O1318" s="53">
        <v>450</v>
      </c>
      <c r="P1318" s="53">
        <v>400</v>
      </c>
      <c r="Q1318" s="55"/>
      <c r="R1318" s="55"/>
      <c r="S1318" s="55"/>
      <c r="T1318" s="55"/>
      <c r="U1318" s="56" t="str">
        <f t="shared" si="249"/>
        <v>VC63NT</v>
      </c>
      <c r="V1318" s="57"/>
      <c r="W1318" s="57"/>
      <c r="X1318" s="57"/>
      <c r="Y1318" s="57"/>
      <c r="Z1318" s="196"/>
      <c r="AA1318" s="196"/>
      <c r="AB1318" s="196"/>
      <c r="AC1318" s="196"/>
      <c r="AD1318" s="197"/>
      <c r="AE1318" s="197"/>
      <c r="AF1318" s="197"/>
      <c r="AG1318" s="197"/>
      <c r="AH1318" s="198"/>
      <c r="AI1318" s="198"/>
      <c r="AJ1318" s="198"/>
      <c r="AK1318" s="198"/>
      <c r="AL1318" s="148">
        <v>3.7005476190476196</v>
      </c>
      <c r="AM1318" s="199"/>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00"/>
      <c r="AX1318" s="52" t="s">
        <v>32</v>
      </c>
      <c r="AY1318" s="150"/>
      <c r="AZ1318" s="150"/>
    </row>
    <row r="1319" spans="1:52" s="40" customFormat="1" ht="31.5" x14ac:dyDescent="0.25">
      <c r="F1319" s="52" t="s">
        <v>32</v>
      </c>
      <c r="G1319" s="53">
        <v>64</v>
      </c>
      <c r="H1319" s="53" t="s">
        <v>4192</v>
      </c>
      <c r="I1319" s="54" t="s">
        <v>4193</v>
      </c>
      <c r="J1319" s="54" t="s">
        <v>82</v>
      </c>
      <c r="K1319" s="54"/>
      <c r="L1319" s="54" t="s">
        <v>3958</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48">
        <v>5.151576220414201</v>
      </c>
      <c r="AM1319" s="159"/>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x14ac:dyDescent="0.25">
      <c r="A1320" s="50" t="s">
        <v>4194</v>
      </c>
      <c r="F1320" s="52" t="s">
        <v>32</v>
      </c>
      <c r="G1320" s="53">
        <v>65</v>
      </c>
      <c r="H1320" s="53" t="s">
        <v>4195</v>
      </c>
      <c r="I1320" s="54" t="s">
        <v>4196</v>
      </c>
      <c r="J1320" s="54" t="s">
        <v>82</v>
      </c>
      <c r="K1320" s="54"/>
      <c r="L1320" s="54" t="s">
        <v>3958</v>
      </c>
      <c r="M1320" s="55">
        <v>1200</v>
      </c>
      <c r="N1320" s="55">
        <v>500</v>
      </c>
      <c r="O1320" s="53">
        <v>450</v>
      </c>
      <c r="P1320" s="53">
        <v>400</v>
      </c>
      <c r="Q1320" s="55"/>
      <c r="R1320" s="55"/>
      <c r="S1320" s="55"/>
      <c r="T1320" s="55"/>
      <c r="U1320" s="56" t="str">
        <f t="shared" si="249"/>
        <v>VC65NT</v>
      </c>
      <c r="V1320" s="57"/>
      <c r="W1320" s="57"/>
      <c r="X1320" s="57"/>
      <c r="Y1320" s="57"/>
      <c r="Z1320" s="123"/>
      <c r="AA1320" s="123"/>
      <c r="AB1320" s="123"/>
      <c r="AC1320" s="123"/>
      <c r="AD1320" s="123"/>
      <c r="AE1320" s="123"/>
      <c r="AF1320" s="123"/>
      <c r="AG1320" s="123"/>
      <c r="AH1320" s="123"/>
      <c r="AI1320" s="123"/>
      <c r="AJ1320" s="123"/>
      <c r="AK1320" s="123"/>
      <c r="AL1320" s="148">
        <v>5.151576220414201</v>
      </c>
      <c r="AM1320" s="159"/>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x14ac:dyDescent="0.25">
      <c r="F1321" s="52" t="s">
        <v>32</v>
      </c>
      <c r="G1321" s="53">
        <v>66</v>
      </c>
      <c r="H1321" s="53" t="s">
        <v>4197</v>
      </c>
      <c r="I1321" s="54" t="s">
        <v>4198</v>
      </c>
      <c r="J1321" s="54" t="s">
        <v>4199</v>
      </c>
      <c r="K1321" s="54"/>
      <c r="L1321" s="54" t="s">
        <v>3958</v>
      </c>
      <c r="M1321" s="53">
        <v>2000</v>
      </c>
      <c r="N1321" s="53">
        <v>1000</v>
      </c>
      <c r="O1321" s="53">
        <v>800</v>
      </c>
      <c r="P1321" s="53">
        <v>500</v>
      </c>
      <c r="Q1321" s="55"/>
      <c r="R1321" s="55"/>
      <c r="S1321" s="55"/>
      <c r="T1321" s="55"/>
      <c r="U1321" s="56" t="str">
        <f t="shared" si="249"/>
        <v>VC66NT</v>
      </c>
      <c r="V1321" s="57"/>
      <c r="W1321" s="57"/>
      <c r="X1321" s="57"/>
      <c r="Y1321" s="57"/>
      <c r="Z1321" s="123"/>
      <c r="AA1321" s="123"/>
      <c r="AB1321" s="123"/>
      <c r="AC1321" s="123"/>
      <c r="AD1321" s="123"/>
      <c r="AE1321" s="123"/>
      <c r="AF1321" s="123"/>
      <c r="AG1321" s="123"/>
      <c r="AH1321" s="123"/>
      <c r="AI1321" s="123"/>
      <c r="AJ1321" s="123"/>
      <c r="AK1321" s="123"/>
      <c r="AL1321" s="148">
        <v>5.9850404145191556</v>
      </c>
      <c r="AM1321" s="159"/>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x14ac:dyDescent="0.25">
      <c r="F1322" s="52" t="s">
        <v>32</v>
      </c>
      <c r="G1322" s="53">
        <v>67</v>
      </c>
      <c r="H1322" s="53" t="s">
        <v>4200</v>
      </c>
      <c r="I1322" s="54" t="s">
        <v>4201</v>
      </c>
      <c r="J1322" s="54" t="s">
        <v>4202</v>
      </c>
      <c r="K1322" s="54"/>
      <c r="L1322" s="54" t="s">
        <v>4203</v>
      </c>
      <c r="M1322" s="53">
        <v>650</v>
      </c>
      <c r="N1322" s="53">
        <v>400</v>
      </c>
      <c r="O1322" s="53">
        <v>240</v>
      </c>
      <c r="P1322" s="53">
        <v>200</v>
      </c>
      <c r="Q1322" s="55"/>
      <c r="R1322" s="55"/>
      <c r="S1322" s="55"/>
      <c r="T1322" s="55"/>
      <c r="U1322" s="56" t="str">
        <f t="shared" si="249"/>
        <v>VC67NT</v>
      </c>
      <c r="V1322" s="57"/>
      <c r="W1322" s="57"/>
      <c r="X1322" s="57"/>
      <c r="Y1322" s="57"/>
      <c r="Z1322" s="123"/>
      <c r="AA1322" s="123"/>
      <c r="AB1322" s="123"/>
      <c r="AC1322" s="123"/>
      <c r="AD1322" s="123"/>
      <c r="AE1322" s="123"/>
      <c r="AF1322" s="123"/>
      <c r="AG1322" s="123"/>
      <c r="AH1322" s="123"/>
      <c r="AI1322" s="123"/>
      <c r="AJ1322" s="123"/>
      <c r="AK1322" s="123"/>
      <c r="AL1322" s="148">
        <v>3.7584092307692307</v>
      </c>
      <c r="AM1322" s="159"/>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x14ac:dyDescent="0.25">
      <c r="F1323" s="52" t="s">
        <v>32</v>
      </c>
      <c r="G1323" s="53">
        <v>68</v>
      </c>
      <c r="H1323" s="53" t="s">
        <v>4204</v>
      </c>
      <c r="I1323" s="54" t="s">
        <v>4205</v>
      </c>
      <c r="J1323" s="53" t="s">
        <v>4206</v>
      </c>
      <c r="K1323" s="53"/>
      <c r="L1323" s="53" t="s">
        <v>4207</v>
      </c>
      <c r="M1323" s="53">
        <v>400</v>
      </c>
      <c r="N1323" s="53">
        <v>230</v>
      </c>
      <c r="O1323" s="53">
        <v>200</v>
      </c>
      <c r="P1323" s="53">
        <v>180</v>
      </c>
      <c r="Q1323" s="55"/>
      <c r="R1323" s="55"/>
      <c r="S1323" s="55"/>
      <c r="T1323" s="55"/>
      <c r="U1323" s="56" t="str">
        <f t="shared" si="249"/>
        <v>VC68NT</v>
      </c>
      <c r="V1323" s="57"/>
      <c r="W1323" s="57"/>
      <c r="X1323" s="57"/>
      <c r="Y1323" s="57"/>
      <c r="Z1323" s="123"/>
      <c r="AA1323" s="123"/>
      <c r="AB1323" s="123"/>
      <c r="AC1323" s="123"/>
      <c r="AD1323" s="123"/>
      <c r="AE1323" s="123"/>
      <c r="AF1323" s="123"/>
      <c r="AG1323" s="123"/>
      <c r="AH1323" s="123"/>
      <c r="AI1323" s="123"/>
      <c r="AJ1323" s="123"/>
      <c r="AK1323" s="123"/>
      <c r="AL1323" s="148">
        <v>3.43</v>
      </c>
      <c r="AM1323" s="159"/>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x14ac:dyDescent="0.25">
      <c r="F1324" s="52" t="s">
        <v>32</v>
      </c>
      <c r="G1324" s="53">
        <v>69</v>
      </c>
      <c r="H1324" s="53" t="s">
        <v>4208</v>
      </c>
      <c r="I1324" s="54" t="s">
        <v>4209</v>
      </c>
      <c r="J1324" s="54" t="s">
        <v>4206</v>
      </c>
      <c r="K1324" s="54"/>
      <c r="L1324" s="54" t="s">
        <v>4207</v>
      </c>
      <c r="M1324" s="53">
        <v>400</v>
      </c>
      <c r="N1324" s="53">
        <v>230</v>
      </c>
      <c r="O1324" s="53">
        <v>200</v>
      </c>
      <c r="P1324" s="53">
        <v>180</v>
      </c>
      <c r="Q1324" s="55"/>
      <c r="R1324" s="55"/>
      <c r="S1324" s="55"/>
      <c r="T1324" s="55"/>
      <c r="U1324" s="56" t="str">
        <f t="shared" si="249"/>
        <v>VC69NT</v>
      </c>
      <c r="V1324" s="57"/>
      <c r="W1324" s="57"/>
      <c r="X1324" s="57"/>
      <c r="Y1324" s="57"/>
      <c r="Z1324" s="123"/>
      <c r="AA1324" s="123"/>
      <c r="AB1324" s="123"/>
      <c r="AC1324" s="123"/>
      <c r="AD1324" s="123"/>
      <c r="AE1324" s="123"/>
      <c r="AF1324" s="123"/>
      <c r="AG1324" s="123"/>
      <c r="AH1324" s="123"/>
      <c r="AI1324" s="123"/>
      <c r="AJ1324" s="123"/>
      <c r="AK1324" s="123"/>
      <c r="AL1324" s="148">
        <v>2.0270833333333336</v>
      </c>
      <c r="AM1324" s="159"/>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x14ac:dyDescent="0.25">
      <c r="F1325" s="52" t="s">
        <v>32</v>
      </c>
      <c r="G1325" s="53">
        <v>70</v>
      </c>
      <c r="H1325" s="53" t="s">
        <v>4210</v>
      </c>
      <c r="I1325" s="54" t="s">
        <v>4211</v>
      </c>
      <c r="J1325" s="54" t="s">
        <v>4212</v>
      </c>
      <c r="K1325" s="54"/>
      <c r="L1325" s="54" t="s">
        <v>4213</v>
      </c>
      <c r="M1325" s="55">
        <v>500</v>
      </c>
      <c r="N1325" s="53">
        <v>250</v>
      </c>
      <c r="O1325" s="53">
        <v>200</v>
      </c>
      <c r="P1325" s="53">
        <v>180</v>
      </c>
      <c r="Q1325" s="55"/>
      <c r="R1325" s="55"/>
      <c r="S1325" s="55"/>
      <c r="T1325" s="55"/>
      <c r="U1325" s="56" t="str">
        <f t="shared" si="249"/>
        <v>VC70NT</v>
      </c>
      <c r="V1325" s="57"/>
      <c r="W1325" s="57"/>
      <c r="X1325" s="57"/>
      <c r="Y1325" s="57"/>
      <c r="Z1325" s="123"/>
      <c r="AA1325" s="123"/>
      <c r="AB1325" s="123"/>
      <c r="AC1325" s="123"/>
      <c r="AD1325" s="123"/>
      <c r="AE1325" s="123"/>
      <c r="AF1325" s="123"/>
      <c r="AG1325" s="123"/>
      <c r="AH1325" s="123"/>
      <c r="AI1325" s="123"/>
      <c r="AJ1325" s="123"/>
      <c r="AK1325" s="123"/>
      <c r="AL1325" s="148">
        <v>1.7821666666666667</v>
      </c>
      <c r="AM1325" s="159"/>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x14ac:dyDescent="0.25">
      <c r="F1326" s="52" t="s">
        <v>32</v>
      </c>
      <c r="G1326" s="53">
        <v>71</v>
      </c>
      <c r="H1326" s="53" t="s">
        <v>4214</v>
      </c>
      <c r="I1326" s="54" t="s">
        <v>4215</v>
      </c>
      <c r="J1326" s="54" t="s">
        <v>4216</v>
      </c>
      <c r="K1326" s="54"/>
      <c r="L1326" s="54" t="s">
        <v>4177</v>
      </c>
      <c r="M1326" s="55">
        <v>1500</v>
      </c>
      <c r="N1326" s="55">
        <v>700</v>
      </c>
      <c r="O1326" s="55">
        <v>600</v>
      </c>
      <c r="P1326" s="55">
        <v>500</v>
      </c>
      <c r="Q1326" s="55"/>
      <c r="R1326" s="55"/>
      <c r="S1326" s="55"/>
      <c r="T1326" s="55"/>
      <c r="U1326" s="56" t="str">
        <f t="shared" si="249"/>
        <v>VC71NT</v>
      </c>
      <c r="V1326" s="57"/>
      <c r="W1326" s="57"/>
      <c r="X1326" s="57"/>
      <c r="Y1326" s="57"/>
      <c r="Z1326" s="123"/>
      <c r="AA1326" s="123"/>
      <c r="AB1326" s="123"/>
      <c r="AC1326" s="123"/>
      <c r="AD1326" s="123"/>
      <c r="AE1326" s="123"/>
      <c r="AF1326" s="123"/>
      <c r="AG1326" s="123"/>
      <c r="AH1326" s="123"/>
      <c r="AI1326" s="123"/>
      <c r="AJ1326" s="123"/>
      <c r="AK1326" s="123"/>
      <c r="AL1326" s="148">
        <v>4.66</v>
      </c>
      <c r="AM1326" s="159"/>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x14ac:dyDescent="0.25">
      <c r="F1327" s="52" t="s">
        <v>32</v>
      </c>
      <c r="G1327" s="53">
        <v>72</v>
      </c>
      <c r="H1327" s="53" t="s">
        <v>4217</v>
      </c>
      <c r="I1327" s="54" t="s">
        <v>4218</v>
      </c>
      <c r="J1327" s="54" t="s">
        <v>50</v>
      </c>
      <c r="K1327" s="54"/>
      <c r="L1327" s="54" t="s">
        <v>4020</v>
      </c>
      <c r="M1327" s="55">
        <v>3500</v>
      </c>
      <c r="N1327" s="55">
        <v>2000</v>
      </c>
      <c r="O1327" s="53">
        <v>1300</v>
      </c>
      <c r="P1327" s="53">
        <v>1000</v>
      </c>
      <c r="Q1327" s="55"/>
      <c r="R1327" s="55"/>
      <c r="S1327" s="55"/>
      <c r="T1327" s="55"/>
      <c r="U1327" s="56" t="str">
        <f t="shared" si="249"/>
        <v>VC72NT</v>
      </c>
      <c r="V1327" s="57"/>
      <c r="W1327" s="57"/>
      <c r="X1327" s="57"/>
      <c r="Y1327" s="57"/>
      <c r="Z1327" s="123"/>
      <c r="AA1327" s="123"/>
      <c r="AB1327" s="123"/>
      <c r="AC1327" s="123"/>
      <c r="AD1327" s="123"/>
      <c r="AE1327" s="123"/>
      <c r="AF1327" s="123"/>
      <c r="AG1327" s="123"/>
      <c r="AH1327" s="123"/>
      <c r="AI1327" s="123"/>
      <c r="AJ1327" s="123"/>
      <c r="AK1327" s="123"/>
      <c r="AL1327" s="148">
        <v>2.9205714285714284</v>
      </c>
      <c r="AM1327" s="159"/>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x14ac:dyDescent="0.25">
      <c r="F1328" s="52" t="s">
        <v>32</v>
      </c>
      <c r="G1328" s="53">
        <v>73</v>
      </c>
      <c r="H1328" s="53" t="s">
        <v>4219</v>
      </c>
      <c r="I1328" s="54" t="s">
        <v>4220</v>
      </c>
      <c r="J1328" s="54" t="s">
        <v>4221</v>
      </c>
      <c r="K1328" s="54"/>
      <c r="L1328" s="54" t="s">
        <v>4222</v>
      </c>
      <c r="M1328" s="55">
        <v>2000</v>
      </c>
      <c r="N1328" s="55">
        <v>1000</v>
      </c>
      <c r="O1328" s="53">
        <v>800</v>
      </c>
      <c r="P1328" s="53">
        <v>500</v>
      </c>
      <c r="Q1328" s="55"/>
      <c r="R1328" s="55"/>
      <c r="S1328" s="55"/>
      <c r="T1328" s="55"/>
      <c r="U1328" s="56" t="str">
        <f t="shared" si="249"/>
        <v>VC73NT</v>
      </c>
      <c r="V1328" s="57"/>
      <c r="W1328" s="57"/>
      <c r="X1328" s="57"/>
      <c r="Y1328" s="57"/>
      <c r="Z1328" s="123"/>
      <c r="AA1328" s="123"/>
      <c r="AB1328" s="123"/>
      <c r="AC1328" s="123"/>
      <c r="AD1328" s="123"/>
      <c r="AE1328" s="123"/>
      <c r="AF1328" s="123"/>
      <c r="AG1328" s="123"/>
      <c r="AH1328" s="123"/>
      <c r="AI1328" s="123"/>
      <c r="AJ1328" s="123"/>
      <c r="AK1328" s="123"/>
      <c r="AL1328" s="148">
        <v>4.83</v>
      </c>
      <c r="AM1328" s="159"/>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x14ac:dyDescent="0.25">
      <c r="F1329" s="52" t="s">
        <v>32</v>
      </c>
      <c r="G1329" s="201">
        <v>74</v>
      </c>
      <c r="H1329" s="201" t="s">
        <v>4223</v>
      </c>
      <c r="I1329" s="202" t="s">
        <v>4224</v>
      </c>
      <c r="J1329" s="202"/>
      <c r="K1329" s="202"/>
      <c r="L1329" s="202"/>
      <c r="M1329" s="197">
        <v>2000</v>
      </c>
      <c r="N1329" s="197">
        <v>1000</v>
      </c>
      <c r="O1329" s="197">
        <v>800</v>
      </c>
      <c r="P1329" s="197">
        <v>500</v>
      </c>
      <c r="Q1329" s="55"/>
      <c r="R1329" s="55"/>
      <c r="S1329" s="55"/>
      <c r="T1329" s="55"/>
      <c r="U1329" s="56" t="str">
        <f t="shared" si="249"/>
        <v>VC74NT</v>
      </c>
      <c r="V1329" s="57"/>
      <c r="W1329" s="57"/>
      <c r="X1329" s="57"/>
      <c r="Y1329" s="57"/>
      <c r="Z1329" s="123"/>
      <c r="AA1329" s="123"/>
      <c r="AB1329" s="123"/>
      <c r="AC1329" s="123"/>
      <c r="AD1329" s="123"/>
      <c r="AE1329" s="123"/>
      <c r="AF1329" s="123"/>
      <c r="AG1329" s="123"/>
      <c r="AH1329" s="123"/>
      <c r="AI1329" s="123"/>
      <c r="AJ1329" s="123"/>
      <c r="AK1329" s="123"/>
      <c r="AL1329" s="148">
        <v>4.83</v>
      </c>
      <c r="AM1329" s="159"/>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x14ac:dyDescent="0.25">
      <c r="G1330" s="18"/>
      <c r="H1330" s="18">
        <v>1</v>
      </c>
      <c r="I1330" s="18">
        <v>2</v>
      </c>
      <c r="J1330" s="18">
        <v>3</v>
      </c>
      <c r="K1330" s="18"/>
      <c r="L1330" s="18">
        <v>4</v>
      </c>
      <c r="M1330" s="82">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03">
        <v>29</v>
      </c>
      <c r="AM1330" s="18"/>
      <c r="AN1330" s="18"/>
      <c r="AO1330" s="204">
        <v>34</v>
      </c>
      <c r="AP1330" s="204">
        <v>35</v>
      </c>
      <c r="AQ1330" s="204">
        <v>36</v>
      </c>
      <c r="AR1330" s="204">
        <v>37</v>
      </c>
      <c r="AS1330" s="204">
        <v>38</v>
      </c>
      <c r="AT1330" s="204">
        <v>39</v>
      </c>
      <c r="AU1330" s="204">
        <v>40</v>
      </c>
      <c r="AV1330" s="204">
        <v>41</v>
      </c>
      <c r="AW1330" s="18">
        <v>52</v>
      </c>
      <c r="AX1330" s="18">
        <v>53</v>
      </c>
      <c r="AY1330" s="18">
        <v>54</v>
      </c>
      <c r="AZ1330" s="18">
        <v>55</v>
      </c>
    </row>
    <row r="1331" spans="6:52" s="50" customFormat="1" ht="45.75" customHeight="1" x14ac:dyDescent="0.25">
      <c r="I1331" s="20"/>
      <c r="M1331" s="205"/>
      <c r="AL1331" s="206"/>
    </row>
    <row r="1332" spans="6:52" s="40" customFormat="1" ht="45.75" customHeight="1" x14ac:dyDescent="0.25">
      <c r="G1332" s="18"/>
      <c r="H1332" s="18"/>
      <c r="I1332" s="18"/>
      <c r="J1332" s="18"/>
      <c r="K1332" s="18"/>
      <c r="L1332" s="207"/>
      <c r="M1332" s="82"/>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08"/>
      <c r="AM1332" s="209"/>
      <c r="AN1332" s="209"/>
      <c r="AO1332" s="18"/>
      <c r="AP1332" s="18"/>
      <c r="AQ1332" s="18"/>
      <c r="AR1332" s="18"/>
      <c r="AS1332" s="18"/>
      <c r="AT1332" s="18"/>
      <c r="AU1332" s="18"/>
      <c r="AV1332" s="18"/>
      <c r="AW1332" s="207"/>
      <c r="AY1332" s="18"/>
      <c r="AZ1332" s="18"/>
    </row>
    <row r="1333" spans="6:52" s="40" customFormat="1" ht="45.75" customHeight="1" x14ac:dyDescent="0.25">
      <c r="G1333" s="18"/>
      <c r="H1333" s="18"/>
      <c r="I1333" s="18"/>
      <c r="J1333" s="18"/>
      <c r="K1333" s="18"/>
      <c r="L1333" s="207"/>
      <c r="M1333" s="82"/>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08"/>
      <c r="AM1333" s="209"/>
      <c r="AN1333" s="209"/>
      <c r="AO1333" s="18"/>
      <c r="AP1333" s="18"/>
      <c r="AQ1333" s="18"/>
      <c r="AR1333" s="18"/>
      <c r="AS1333" s="18"/>
      <c r="AT1333" s="18"/>
      <c r="AU1333" s="18"/>
      <c r="AV1333" s="18"/>
      <c r="AW1333" s="207"/>
      <c r="AY1333" s="18"/>
      <c r="AZ1333" s="18"/>
    </row>
    <row r="1334" spans="6:52" s="40" customFormat="1" ht="45.75" customHeight="1" x14ac:dyDescent="0.25">
      <c r="G1334" s="18"/>
      <c r="H1334" s="18"/>
      <c r="I1334" s="18"/>
      <c r="J1334" s="18"/>
      <c r="K1334" s="18"/>
      <c r="L1334" s="207"/>
      <c r="M1334" s="82"/>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08"/>
      <c r="AM1334" s="209"/>
      <c r="AN1334" s="209"/>
      <c r="AO1334" s="18"/>
      <c r="AP1334" s="18"/>
      <c r="AQ1334" s="18"/>
      <c r="AR1334" s="18"/>
      <c r="AS1334" s="18"/>
      <c r="AT1334" s="18"/>
      <c r="AU1334" s="18"/>
      <c r="AV1334" s="18"/>
      <c r="AW1334" s="207"/>
      <c r="AY1334" s="18"/>
      <c r="AZ1334" s="18"/>
    </row>
    <row r="1335" spans="6:52" s="40" customFormat="1" ht="45.75" customHeight="1" x14ac:dyDescent="0.25">
      <c r="G1335" s="18"/>
      <c r="H1335" s="18"/>
      <c r="I1335" s="18"/>
      <c r="J1335" s="18"/>
      <c r="K1335" s="18"/>
      <c r="L1335" s="207"/>
      <c r="M1335" s="82"/>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08"/>
      <c r="AM1335" s="209"/>
      <c r="AN1335" s="209"/>
      <c r="AO1335" s="18"/>
      <c r="AP1335" s="18"/>
      <c r="AQ1335" s="18"/>
      <c r="AR1335" s="18"/>
      <c r="AS1335" s="18"/>
      <c r="AT1335" s="18"/>
      <c r="AU1335" s="18"/>
      <c r="AV1335" s="18"/>
      <c r="AW1335" s="207"/>
      <c r="AY1335" s="18"/>
      <c r="AZ1335" s="18"/>
    </row>
    <row r="1336" spans="6:52" s="40" customFormat="1" ht="45.75" customHeight="1" x14ac:dyDescent="0.25">
      <c r="G1336" s="18"/>
      <c r="H1336" s="18"/>
      <c r="I1336" s="18"/>
      <c r="J1336" s="18"/>
      <c r="K1336" s="18"/>
      <c r="L1336" s="207"/>
      <c r="M1336" s="82"/>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08"/>
      <c r="AM1336" s="209"/>
      <c r="AN1336" s="209"/>
      <c r="AO1336" s="18"/>
      <c r="AP1336" s="18"/>
      <c r="AQ1336" s="18"/>
      <c r="AR1336" s="18"/>
      <c r="AS1336" s="18"/>
      <c r="AT1336" s="18"/>
      <c r="AU1336" s="18"/>
      <c r="AV1336" s="18"/>
      <c r="AW1336" s="207"/>
      <c r="AY1336" s="18"/>
      <c r="AZ1336" s="18"/>
    </row>
    <row r="1337" spans="6:52" s="40" customFormat="1" ht="45.75" customHeight="1" x14ac:dyDescent="0.25">
      <c r="G1337" s="18"/>
      <c r="H1337" s="18"/>
      <c r="I1337" s="18"/>
      <c r="J1337" s="18"/>
      <c r="K1337" s="18"/>
      <c r="L1337" s="207"/>
      <c r="M1337" s="82"/>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08"/>
      <c r="AM1337" s="209"/>
      <c r="AN1337" s="209"/>
      <c r="AO1337" s="18"/>
      <c r="AP1337" s="18"/>
      <c r="AQ1337" s="18"/>
      <c r="AR1337" s="18"/>
      <c r="AS1337" s="18"/>
      <c r="AT1337" s="18"/>
      <c r="AU1337" s="18"/>
      <c r="AV1337" s="18"/>
      <c r="AW1337" s="207"/>
      <c r="AY1337" s="18"/>
      <c r="AZ1337" s="18"/>
    </row>
    <row r="1338" spans="6:52" s="40" customFormat="1" ht="45.75" customHeight="1" x14ac:dyDescent="0.25">
      <c r="G1338" s="18"/>
      <c r="H1338" s="18"/>
      <c r="I1338" s="18"/>
      <c r="J1338" s="18"/>
      <c r="K1338" s="18"/>
      <c r="L1338" s="207"/>
      <c r="M1338" s="82"/>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08"/>
      <c r="AM1338" s="209"/>
      <c r="AN1338" s="209"/>
      <c r="AO1338" s="18"/>
      <c r="AP1338" s="18"/>
      <c r="AQ1338" s="18"/>
      <c r="AR1338" s="18"/>
      <c r="AS1338" s="18"/>
      <c r="AT1338" s="18"/>
      <c r="AU1338" s="18"/>
      <c r="AV1338" s="18"/>
      <c r="AW1338" s="207"/>
      <c r="AY1338" s="18"/>
      <c r="AZ1338" s="18"/>
    </row>
    <row r="1339" spans="6:52" s="40" customFormat="1" ht="45.75" customHeight="1" x14ac:dyDescent="0.25">
      <c r="G1339" s="18"/>
      <c r="H1339" s="18"/>
      <c r="I1339" s="18"/>
      <c r="J1339" s="18"/>
      <c r="K1339" s="18"/>
      <c r="L1339" s="207"/>
      <c r="M1339" s="82"/>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08"/>
      <c r="AM1339" s="209"/>
      <c r="AN1339" s="209"/>
      <c r="AO1339" s="18"/>
      <c r="AP1339" s="18"/>
      <c r="AQ1339" s="18"/>
      <c r="AR1339" s="18"/>
      <c r="AS1339" s="18"/>
      <c r="AT1339" s="18"/>
      <c r="AU1339" s="18"/>
      <c r="AV1339" s="18"/>
      <c r="AW1339" s="207"/>
      <c r="AY1339" s="18"/>
      <c r="AZ1339" s="18"/>
    </row>
    <row r="1340" spans="6:52" s="40" customFormat="1" ht="45.75" customHeight="1" x14ac:dyDescent="0.25">
      <c r="G1340" s="18"/>
      <c r="H1340" s="18"/>
      <c r="I1340" s="18"/>
      <c r="J1340" s="18"/>
      <c r="K1340" s="18"/>
      <c r="L1340" s="207"/>
      <c r="M1340" s="82"/>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08"/>
      <c r="AM1340" s="209"/>
      <c r="AN1340" s="209"/>
      <c r="AO1340" s="18"/>
      <c r="AP1340" s="18"/>
      <c r="AQ1340" s="18"/>
      <c r="AR1340" s="18"/>
      <c r="AS1340" s="18"/>
      <c r="AT1340" s="18"/>
      <c r="AU1340" s="18"/>
      <c r="AV1340" s="18"/>
      <c r="AW1340" s="207"/>
      <c r="AY1340" s="18"/>
      <c r="AZ1340" s="18"/>
    </row>
    <row r="1341" spans="6:52" s="40" customFormat="1" ht="45.75" customHeight="1" x14ac:dyDescent="0.25">
      <c r="G1341" s="18"/>
      <c r="H1341" s="18"/>
      <c r="I1341" s="18"/>
      <c r="J1341" s="18"/>
      <c r="K1341" s="18"/>
      <c r="L1341" s="207"/>
      <c r="M1341" s="82"/>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08"/>
      <c r="AM1341" s="209"/>
      <c r="AN1341" s="209"/>
      <c r="AO1341" s="18"/>
      <c r="AP1341" s="18"/>
      <c r="AQ1341" s="18"/>
      <c r="AR1341" s="18"/>
      <c r="AS1341" s="18"/>
      <c r="AT1341" s="18"/>
      <c r="AU1341" s="18"/>
      <c r="AV1341" s="18"/>
      <c r="AW1341" s="207"/>
      <c r="AY1341" s="18"/>
      <c r="AZ1341" s="18"/>
    </row>
    <row r="1342" spans="6:52" s="40" customFormat="1" ht="45.75" customHeight="1" x14ac:dyDescent="0.25">
      <c r="G1342" s="18"/>
      <c r="H1342" s="18"/>
      <c r="I1342" s="18"/>
      <c r="J1342" s="18"/>
      <c r="K1342" s="18"/>
      <c r="L1342" s="207"/>
      <c r="M1342" s="82"/>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08"/>
      <c r="AM1342" s="209"/>
      <c r="AN1342" s="209"/>
      <c r="AO1342" s="18"/>
      <c r="AP1342" s="18"/>
      <c r="AQ1342" s="18"/>
      <c r="AR1342" s="18"/>
      <c r="AS1342" s="18"/>
      <c r="AT1342" s="18"/>
      <c r="AU1342" s="18"/>
      <c r="AV1342" s="18"/>
      <c r="AW1342" s="207"/>
      <c r="AY1342" s="18"/>
      <c r="AZ1342" s="18"/>
    </row>
    <row r="1343" spans="6:52" s="40" customFormat="1" ht="45.75" customHeight="1" x14ac:dyDescent="0.25">
      <c r="G1343" s="18"/>
      <c r="H1343" s="18"/>
      <c r="I1343" s="18"/>
      <c r="J1343" s="18"/>
      <c r="K1343" s="18"/>
      <c r="L1343" s="207"/>
      <c r="M1343" s="82"/>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08"/>
      <c r="AM1343" s="209"/>
      <c r="AN1343" s="209"/>
      <c r="AO1343" s="18"/>
      <c r="AP1343" s="18"/>
      <c r="AQ1343" s="18"/>
      <c r="AR1343" s="18"/>
      <c r="AS1343" s="18"/>
      <c r="AT1343" s="18"/>
      <c r="AU1343" s="18"/>
      <c r="AV1343" s="18"/>
      <c r="AW1343" s="207"/>
      <c r="AY1343" s="18"/>
      <c r="AZ1343" s="18"/>
    </row>
    <row r="1344" spans="6:52" s="40" customFormat="1" ht="45.75" customHeight="1" x14ac:dyDescent="0.25">
      <c r="G1344" s="18"/>
      <c r="H1344" s="18"/>
      <c r="I1344" s="18"/>
      <c r="J1344" s="18"/>
      <c r="K1344" s="18"/>
      <c r="L1344" s="207"/>
      <c r="M1344" s="82"/>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08"/>
      <c r="AM1344" s="209"/>
      <c r="AN1344" s="209"/>
      <c r="AO1344" s="18"/>
      <c r="AP1344" s="18"/>
      <c r="AQ1344" s="18"/>
      <c r="AR1344" s="18"/>
      <c r="AS1344" s="18"/>
      <c r="AT1344" s="18"/>
      <c r="AU1344" s="18"/>
      <c r="AV1344" s="18"/>
      <c r="AW1344" s="207"/>
      <c r="AY1344" s="18"/>
      <c r="AZ1344" s="18"/>
    </row>
    <row r="1345" spans="7:52" s="40" customFormat="1" ht="45.75" customHeight="1" x14ac:dyDescent="0.25">
      <c r="G1345" s="18"/>
      <c r="H1345" s="18"/>
      <c r="I1345" s="18"/>
      <c r="J1345" s="18"/>
      <c r="K1345" s="18"/>
      <c r="L1345" s="207"/>
      <c r="M1345" s="82"/>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08"/>
      <c r="AM1345" s="209"/>
      <c r="AN1345" s="209"/>
      <c r="AO1345" s="18"/>
      <c r="AP1345" s="18"/>
      <c r="AQ1345" s="18"/>
      <c r="AR1345" s="18"/>
      <c r="AS1345" s="18"/>
      <c r="AT1345" s="18"/>
      <c r="AU1345" s="18"/>
      <c r="AV1345" s="18"/>
      <c r="AW1345" s="207"/>
      <c r="AY1345" s="18"/>
      <c r="AZ1345" s="18"/>
    </row>
    <row r="1346" spans="7:52" s="40" customFormat="1" ht="45.75" customHeight="1" x14ac:dyDescent="0.25">
      <c r="G1346" s="18"/>
      <c r="H1346" s="18"/>
      <c r="I1346" s="18"/>
      <c r="J1346" s="18"/>
      <c r="K1346" s="18"/>
      <c r="L1346" s="207"/>
      <c r="M1346" s="82"/>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08"/>
      <c r="AM1346" s="209"/>
      <c r="AN1346" s="209"/>
      <c r="AO1346" s="18"/>
      <c r="AP1346" s="18"/>
      <c r="AQ1346" s="18"/>
      <c r="AR1346" s="18"/>
      <c r="AS1346" s="18"/>
      <c r="AT1346" s="18"/>
      <c r="AU1346" s="18"/>
      <c r="AV1346" s="18"/>
      <c r="AW1346" s="207"/>
      <c r="AY1346" s="18"/>
      <c r="AZ1346" s="18"/>
    </row>
    <row r="1347" spans="7:52" s="40" customFormat="1" ht="45.75" customHeight="1" x14ac:dyDescent="0.25">
      <c r="G1347" s="18"/>
      <c r="H1347" s="18"/>
      <c r="I1347" s="18"/>
      <c r="J1347" s="18"/>
      <c r="K1347" s="18"/>
      <c r="L1347" s="207"/>
      <c r="M1347" s="82"/>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08"/>
      <c r="AM1347" s="209"/>
      <c r="AN1347" s="209"/>
      <c r="AO1347" s="18"/>
      <c r="AP1347" s="18"/>
      <c r="AQ1347" s="18"/>
      <c r="AR1347" s="18"/>
      <c r="AS1347" s="18"/>
      <c r="AT1347" s="18"/>
      <c r="AU1347" s="18"/>
      <c r="AV1347" s="18"/>
      <c r="AW1347" s="207"/>
      <c r="AY1347" s="18"/>
      <c r="AZ1347" s="18"/>
    </row>
    <row r="1348" spans="7:52" s="40" customFormat="1" ht="45.75" customHeight="1" x14ac:dyDescent="0.25">
      <c r="G1348" s="18"/>
      <c r="H1348" s="18"/>
      <c r="I1348" s="18"/>
      <c r="J1348" s="18"/>
      <c r="K1348" s="18"/>
      <c r="L1348" s="207"/>
      <c r="M1348" s="82"/>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08"/>
      <c r="AM1348" s="209"/>
      <c r="AN1348" s="209"/>
      <c r="AO1348" s="18"/>
      <c r="AP1348" s="18"/>
      <c r="AQ1348" s="18"/>
      <c r="AR1348" s="18"/>
      <c r="AS1348" s="18"/>
      <c r="AT1348" s="18"/>
      <c r="AU1348" s="18"/>
      <c r="AV1348" s="18"/>
      <c r="AW1348" s="207"/>
      <c r="AY1348" s="18"/>
      <c r="AZ1348" s="18"/>
    </row>
    <row r="1349" spans="7:52" s="40" customFormat="1" ht="45.75" customHeight="1" x14ac:dyDescent="0.25">
      <c r="G1349" s="18"/>
      <c r="H1349" s="18"/>
      <c r="I1349" s="18"/>
      <c r="J1349" s="18"/>
      <c r="K1349" s="18"/>
      <c r="L1349" s="207"/>
      <c r="M1349" s="82"/>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08"/>
      <c r="AM1349" s="209"/>
      <c r="AN1349" s="209"/>
      <c r="AO1349" s="18"/>
      <c r="AP1349" s="18"/>
      <c r="AQ1349" s="18"/>
      <c r="AR1349" s="18"/>
      <c r="AS1349" s="18"/>
      <c r="AT1349" s="18"/>
      <c r="AU1349" s="18"/>
      <c r="AV1349" s="18"/>
      <c r="AW1349" s="207"/>
      <c r="AY1349" s="18"/>
      <c r="AZ1349" s="18"/>
    </row>
    <row r="1350" spans="7:52" s="40" customFormat="1" ht="45.75" customHeight="1" x14ac:dyDescent="0.25">
      <c r="G1350" s="18"/>
      <c r="H1350" s="18"/>
      <c r="I1350" s="18"/>
      <c r="J1350" s="18"/>
      <c r="K1350" s="18"/>
      <c r="L1350" s="207"/>
      <c r="M1350" s="82"/>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08"/>
      <c r="AM1350" s="209"/>
      <c r="AN1350" s="209"/>
      <c r="AO1350" s="18"/>
      <c r="AP1350" s="18"/>
      <c r="AQ1350" s="18"/>
      <c r="AR1350" s="18"/>
      <c r="AS1350" s="18"/>
      <c r="AT1350" s="18"/>
      <c r="AU1350" s="18"/>
      <c r="AV1350" s="18"/>
      <c r="AW1350" s="207"/>
      <c r="AY1350" s="18"/>
      <c r="AZ1350" s="18"/>
    </row>
    <row r="1351" spans="7:52" s="40" customFormat="1" ht="45.75" customHeight="1" x14ac:dyDescent="0.25">
      <c r="G1351" s="18"/>
      <c r="H1351" s="18"/>
      <c r="I1351" s="18"/>
      <c r="J1351" s="18"/>
      <c r="K1351" s="18"/>
      <c r="L1351" s="207"/>
      <c r="M1351" s="82"/>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08"/>
      <c r="AM1351" s="209"/>
      <c r="AN1351" s="209"/>
      <c r="AO1351" s="18"/>
      <c r="AP1351" s="18"/>
      <c r="AQ1351" s="18"/>
      <c r="AR1351" s="18"/>
      <c r="AS1351" s="18"/>
      <c r="AT1351" s="18"/>
      <c r="AU1351" s="18"/>
      <c r="AV1351" s="18"/>
      <c r="AW1351" s="207"/>
      <c r="AY1351" s="18"/>
      <c r="AZ1351" s="18"/>
    </row>
    <row r="1352" spans="7:52" s="40" customFormat="1" ht="45.75" customHeight="1" x14ac:dyDescent="0.25">
      <c r="G1352" s="18"/>
      <c r="H1352" s="18"/>
      <c r="I1352" s="18"/>
      <c r="J1352" s="18"/>
      <c r="K1352" s="18"/>
      <c r="L1352" s="207"/>
      <c r="M1352" s="82"/>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08"/>
      <c r="AM1352" s="209"/>
      <c r="AN1352" s="209"/>
      <c r="AO1352" s="18"/>
      <c r="AP1352" s="18"/>
      <c r="AQ1352" s="18"/>
      <c r="AR1352" s="18"/>
      <c r="AS1352" s="18"/>
      <c r="AT1352" s="18"/>
      <c r="AU1352" s="18"/>
      <c r="AV1352" s="18"/>
      <c r="AW1352" s="207"/>
      <c r="AY1352" s="18"/>
      <c r="AZ1352" s="18"/>
    </row>
    <row r="1353" spans="7:52" s="40" customFormat="1" ht="45.75" customHeight="1" x14ac:dyDescent="0.25">
      <c r="G1353" s="18"/>
      <c r="H1353" s="18"/>
      <c r="I1353" s="18"/>
      <c r="J1353" s="18"/>
      <c r="K1353" s="18"/>
      <c r="L1353" s="207"/>
      <c r="M1353" s="82"/>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08"/>
      <c r="AM1353" s="209"/>
      <c r="AN1353" s="209"/>
      <c r="AO1353" s="18"/>
      <c r="AP1353" s="18"/>
      <c r="AQ1353" s="18"/>
      <c r="AR1353" s="18"/>
      <c r="AS1353" s="18"/>
      <c r="AT1353" s="18"/>
      <c r="AU1353" s="18"/>
      <c r="AV1353" s="18"/>
      <c r="AW1353" s="207"/>
      <c r="AY1353" s="18"/>
      <c r="AZ1353" s="18"/>
    </row>
    <row r="1354" spans="7:52" s="40" customFormat="1" ht="45.75" customHeight="1" x14ac:dyDescent="0.25">
      <c r="G1354" s="18"/>
      <c r="H1354" s="18"/>
      <c r="I1354" s="18"/>
      <c r="J1354" s="18"/>
      <c r="K1354" s="18"/>
      <c r="L1354" s="207"/>
      <c r="M1354" s="82"/>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08"/>
      <c r="AM1354" s="209"/>
      <c r="AN1354" s="209"/>
      <c r="AO1354" s="18"/>
      <c r="AP1354" s="18"/>
      <c r="AQ1354" s="18"/>
      <c r="AR1354" s="18"/>
      <c r="AS1354" s="18"/>
      <c r="AT1354" s="18"/>
      <c r="AU1354" s="18"/>
      <c r="AV1354" s="18"/>
      <c r="AW1354" s="207"/>
      <c r="AY1354" s="18"/>
      <c r="AZ1354" s="18"/>
    </row>
    <row r="1355" spans="7:52" s="40" customFormat="1" ht="45.75" customHeight="1" x14ac:dyDescent="0.25">
      <c r="G1355" s="18"/>
      <c r="H1355" s="18"/>
      <c r="I1355" s="18"/>
      <c r="J1355" s="18"/>
      <c r="K1355" s="18"/>
      <c r="L1355" s="207"/>
      <c r="M1355" s="82"/>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08"/>
      <c r="AM1355" s="209"/>
      <c r="AN1355" s="209"/>
      <c r="AO1355" s="18"/>
      <c r="AP1355" s="18"/>
      <c r="AQ1355" s="18"/>
      <c r="AR1355" s="18"/>
      <c r="AS1355" s="18"/>
      <c r="AT1355" s="18"/>
      <c r="AU1355" s="18"/>
      <c r="AV1355" s="18"/>
      <c r="AW1355" s="207"/>
      <c r="AY1355" s="18"/>
      <c r="AZ1355" s="18"/>
    </row>
    <row r="1356" spans="7:52" s="40" customFormat="1" ht="45.75" customHeight="1" x14ac:dyDescent="0.25">
      <c r="G1356" s="18"/>
      <c r="H1356" s="18"/>
      <c r="I1356" s="18"/>
      <c r="J1356" s="18"/>
      <c r="K1356" s="18"/>
      <c r="L1356" s="207"/>
      <c r="M1356" s="82"/>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08"/>
      <c r="AM1356" s="209"/>
      <c r="AN1356" s="209"/>
      <c r="AO1356" s="18"/>
      <c r="AP1356" s="18"/>
      <c r="AQ1356" s="18"/>
      <c r="AR1356" s="18"/>
      <c r="AS1356" s="18"/>
      <c r="AT1356" s="18"/>
      <c r="AU1356" s="18"/>
      <c r="AV1356" s="18"/>
      <c r="AW1356" s="207"/>
      <c r="AY1356" s="18"/>
      <c r="AZ1356" s="18"/>
    </row>
    <row r="1357" spans="7:52" s="40" customFormat="1" ht="45.75" customHeight="1" x14ac:dyDescent="0.25">
      <c r="G1357" s="18"/>
      <c r="H1357" s="18"/>
      <c r="I1357" s="18"/>
      <c r="J1357" s="18"/>
      <c r="K1357" s="18"/>
      <c r="L1357" s="207"/>
      <c r="M1357" s="82"/>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08"/>
      <c r="AM1357" s="209"/>
      <c r="AN1357" s="209"/>
      <c r="AO1357" s="18"/>
      <c r="AP1357" s="18"/>
      <c r="AQ1357" s="18"/>
      <c r="AR1357" s="18"/>
      <c r="AS1357" s="18"/>
      <c r="AT1357" s="18"/>
      <c r="AU1357" s="18"/>
      <c r="AV1357" s="18"/>
      <c r="AW1357" s="207"/>
      <c r="AY1357" s="18"/>
      <c r="AZ1357" s="18"/>
    </row>
    <row r="1358" spans="7:52" s="40" customFormat="1" ht="45.75" customHeight="1" x14ac:dyDescent="0.25">
      <c r="G1358" s="18"/>
      <c r="H1358" s="18"/>
      <c r="I1358" s="18"/>
      <c r="J1358" s="18"/>
      <c r="K1358" s="18"/>
      <c r="L1358" s="207"/>
      <c r="M1358" s="82"/>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08"/>
      <c r="AM1358" s="209"/>
      <c r="AN1358" s="209"/>
      <c r="AO1358" s="18"/>
      <c r="AP1358" s="18"/>
      <c r="AQ1358" s="18"/>
      <c r="AR1358" s="18"/>
      <c r="AS1358" s="18"/>
      <c r="AT1358" s="18"/>
      <c r="AU1358" s="18"/>
      <c r="AV1358" s="18"/>
      <c r="AW1358" s="207"/>
      <c r="AY1358" s="18"/>
      <c r="AZ1358" s="18"/>
    </row>
    <row r="1359" spans="7:52" s="40" customFormat="1" ht="45.75" customHeight="1" x14ac:dyDescent="0.25">
      <c r="G1359" s="18"/>
      <c r="H1359" s="18"/>
      <c r="I1359" s="18"/>
      <c r="J1359" s="18"/>
      <c r="K1359" s="18"/>
      <c r="L1359" s="207"/>
      <c r="M1359" s="82"/>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08"/>
      <c r="AM1359" s="209"/>
      <c r="AN1359" s="209"/>
      <c r="AO1359" s="18"/>
      <c r="AP1359" s="18"/>
      <c r="AQ1359" s="18"/>
      <c r="AR1359" s="18"/>
      <c r="AS1359" s="18"/>
      <c r="AT1359" s="18"/>
      <c r="AU1359" s="18"/>
      <c r="AV1359" s="18"/>
      <c r="AW1359" s="207"/>
      <c r="AY1359" s="18"/>
      <c r="AZ1359" s="18"/>
    </row>
    <row r="1360" spans="7:52" s="40" customFormat="1" ht="45.75" customHeight="1" x14ac:dyDescent="0.25">
      <c r="G1360" s="18"/>
      <c r="H1360" s="18"/>
      <c r="I1360" s="18"/>
      <c r="J1360" s="18"/>
      <c r="K1360" s="18"/>
      <c r="L1360" s="207"/>
      <c r="M1360" s="82"/>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08"/>
      <c r="AM1360" s="209"/>
      <c r="AN1360" s="209"/>
      <c r="AO1360" s="18"/>
      <c r="AP1360" s="18"/>
      <c r="AQ1360" s="18"/>
      <c r="AR1360" s="18"/>
      <c r="AS1360" s="18"/>
      <c r="AT1360" s="18"/>
      <c r="AU1360" s="18"/>
      <c r="AV1360" s="18"/>
      <c r="AW1360" s="207"/>
      <c r="AY1360" s="18"/>
      <c r="AZ1360" s="18"/>
    </row>
    <row r="1361" spans="7:52" s="40" customFormat="1" ht="45.75" customHeight="1" x14ac:dyDescent="0.25">
      <c r="G1361" s="18"/>
      <c r="H1361" s="18"/>
      <c r="I1361" s="18"/>
      <c r="J1361" s="18"/>
      <c r="K1361" s="18"/>
      <c r="L1361" s="207"/>
      <c r="M1361" s="82"/>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08"/>
      <c r="AM1361" s="209"/>
      <c r="AN1361" s="209"/>
      <c r="AO1361" s="18"/>
      <c r="AP1361" s="18"/>
      <c r="AQ1361" s="18"/>
      <c r="AR1361" s="18"/>
      <c r="AS1361" s="18"/>
      <c r="AT1361" s="18"/>
      <c r="AU1361" s="18"/>
      <c r="AV1361" s="18"/>
      <c r="AW1361" s="207"/>
      <c r="AY1361" s="18"/>
      <c r="AZ1361" s="18"/>
    </row>
    <row r="1362" spans="7:52" s="40" customFormat="1" ht="45.75" customHeight="1" x14ac:dyDescent="0.25">
      <c r="G1362" s="18"/>
      <c r="H1362" s="18"/>
      <c r="I1362" s="18"/>
      <c r="J1362" s="18"/>
      <c r="K1362" s="18"/>
      <c r="L1362" s="207"/>
      <c r="M1362" s="82"/>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08"/>
      <c r="AM1362" s="209"/>
      <c r="AN1362" s="209"/>
      <c r="AO1362" s="18"/>
      <c r="AP1362" s="18"/>
      <c r="AQ1362" s="18"/>
      <c r="AR1362" s="18"/>
      <c r="AS1362" s="18"/>
      <c r="AT1362" s="18"/>
      <c r="AU1362" s="18"/>
      <c r="AV1362" s="18"/>
      <c r="AW1362" s="207"/>
      <c r="AY1362" s="18"/>
      <c r="AZ1362" s="18"/>
    </row>
    <row r="1363" spans="7:52" s="40" customFormat="1" ht="45.75" customHeight="1" x14ac:dyDescent="0.25">
      <c r="G1363" s="18"/>
      <c r="H1363" s="18"/>
      <c r="I1363" s="18"/>
      <c r="J1363" s="18"/>
      <c r="K1363" s="18"/>
      <c r="L1363" s="207"/>
      <c r="M1363" s="82"/>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08"/>
      <c r="AM1363" s="209"/>
      <c r="AN1363" s="209"/>
      <c r="AO1363" s="18"/>
      <c r="AP1363" s="18"/>
      <c r="AQ1363" s="18"/>
      <c r="AR1363" s="18"/>
      <c r="AS1363" s="18"/>
      <c r="AT1363" s="18"/>
      <c r="AU1363" s="18"/>
      <c r="AV1363" s="18"/>
      <c r="AW1363" s="207"/>
      <c r="AY1363" s="18"/>
      <c r="AZ1363" s="18"/>
    </row>
    <row r="1364" spans="7:52" s="40" customFormat="1" ht="45.75" customHeight="1" x14ac:dyDescent="0.25">
      <c r="G1364" s="18"/>
      <c r="H1364" s="18"/>
      <c r="I1364" s="18"/>
      <c r="J1364" s="18"/>
      <c r="K1364" s="18"/>
      <c r="L1364" s="207"/>
      <c r="M1364" s="82"/>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08"/>
      <c r="AM1364" s="209"/>
      <c r="AN1364" s="209"/>
      <c r="AO1364" s="18"/>
      <c r="AP1364" s="18"/>
      <c r="AQ1364" s="18"/>
      <c r="AR1364" s="18"/>
      <c r="AS1364" s="18"/>
      <c r="AT1364" s="18"/>
      <c r="AU1364" s="18"/>
      <c r="AV1364" s="18"/>
      <c r="AW1364" s="207"/>
      <c r="AY1364" s="18"/>
      <c r="AZ1364" s="18"/>
    </row>
    <row r="1365" spans="7:52" s="40" customFormat="1" ht="45.75" customHeight="1" x14ac:dyDescent="0.25">
      <c r="G1365" s="18"/>
      <c r="H1365" s="18"/>
      <c r="I1365" s="18"/>
      <c r="J1365" s="18"/>
      <c r="K1365" s="18"/>
      <c r="L1365" s="207"/>
      <c r="M1365" s="82"/>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08"/>
      <c r="AM1365" s="209"/>
      <c r="AN1365" s="209"/>
      <c r="AO1365" s="18"/>
      <c r="AP1365" s="18"/>
      <c r="AQ1365" s="18"/>
      <c r="AR1365" s="18"/>
      <c r="AS1365" s="18"/>
      <c r="AT1365" s="18"/>
      <c r="AU1365" s="18"/>
      <c r="AV1365" s="18"/>
      <c r="AW1365" s="207"/>
      <c r="AY1365" s="18"/>
      <c r="AZ1365" s="18"/>
    </row>
    <row r="1366" spans="7:52" s="40" customFormat="1" ht="45.75" customHeight="1" x14ac:dyDescent="0.25">
      <c r="G1366" s="18"/>
      <c r="H1366" s="18"/>
      <c r="I1366" s="18"/>
      <c r="J1366" s="18"/>
      <c r="K1366" s="18"/>
      <c r="L1366" s="207"/>
      <c r="M1366" s="82"/>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08"/>
      <c r="AM1366" s="209"/>
      <c r="AN1366" s="209"/>
      <c r="AO1366" s="18"/>
      <c r="AP1366" s="18"/>
      <c r="AQ1366" s="18"/>
      <c r="AR1366" s="18"/>
      <c r="AS1366" s="18"/>
      <c r="AT1366" s="18"/>
      <c r="AU1366" s="18"/>
      <c r="AV1366" s="18"/>
      <c r="AW1366" s="207"/>
      <c r="AY1366" s="18"/>
      <c r="AZ1366" s="18"/>
    </row>
    <row r="1367" spans="7:52" s="40" customFormat="1" ht="45.75" customHeight="1" x14ac:dyDescent="0.25">
      <c r="G1367" s="18"/>
      <c r="H1367" s="18"/>
      <c r="I1367" s="18"/>
      <c r="J1367" s="18"/>
      <c r="K1367" s="18"/>
      <c r="L1367" s="207"/>
      <c r="M1367" s="82"/>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08"/>
      <c r="AM1367" s="209"/>
      <c r="AN1367" s="209"/>
      <c r="AO1367" s="18"/>
      <c r="AP1367" s="18"/>
      <c r="AQ1367" s="18"/>
      <c r="AR1367" s="18"/>
      <c r="AS1367" s="18"/>
      <c r="AT1367" s="18"/>
      <c r="AU1367" s="18"/>
      <c r="AV1367" s="18"/>
      <c r="AW1367" s="207"/>
      <c r="AY1367" s="18"/>
      <c r="AZ1367" s="18"/>
    </row>
    <row r="1368" spans="7:52" s="40" customFormat="1" ht="45.75" customHeight="1" x14ac:dyDescent="0.25">
      <c r="G1368" s="18"/>
      <c r="H1368" s="18"/>
      <c r="I1368" s="18"/>
      <c r="J1368" s="18"/>
      <c r="K1368" s="18"/>
      <c r="L1368" s="207"/>
      <c r="M1368" s="82"/>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08"/>
      <c r="AM1368" s="209"/>
      <c r="AN1368" s="209"/>
      <c r="AO1368" s="18"/>
      <c r="AP1368" s="18"/>
      <c r="AQ1368" s="18"/>
      <c r="AR1368" s="18"/>
      <c r="AS1368" s="18"/>
      <c r="AT1368" s="18"/>
      <c r="AU1368" s="18"/>
      <c r="AV1368" s="18"/>
      <c r="AW1368" s="207"/>
      <c r="AY1368" s="18"/>
      <c r="AZ1368" s="18"/>
    </row>
    <row r="1369" spans="7:52" s="40" customFormat="1" ht="45.75" customHeight="1" x14ac:dyDescent="0.25">
      <c r="G1369" s="18"/>
      <c r="H1369" s="18"/>
      <c r="I1369" s="18"/>
      <c r="J1369" s="18"/>
      <c r="K1369" s="18"/>
      <c r="L1369" s="207"/>
      <c r="M1369" s="82"/>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08"/>
      <c r="AM1369" s="209"/>
      <c r="AN1369" s="209"/>
      <c r="AO1369" s="18"/>
      <c r="AP1369" s="18"/>
      <c r="AQ1369" s="18"/>
      <c r="AR1369" s="18"/>
      <c r="AS1369" s="18"/>
      <c r="AT1369" s="18"/>
      <c r="AU1369" s="18"/>
      <c r="AV1369" s="18"/>
      <c r="AW1369" s="207"/>
      <c r="AY1369" s="18"/>
      <c r="AZ1369" s="18"/>
    </row>
    <row r="1370" spans="7:52" s="40" customFormat="1" ht="45.75" customHeight="1" x14ac:dyDescent="0.25">
      <c r="G1370" s="18"/>
      <c r="H1370" s="18"/>
      <c r="I1370" s="18"/>
      <c r="J1370" s="18"/>
      <c r="K1370" s="18"/>
      <c r="L1370" s="207"/>
      <c r="M1370" s="82"/>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08"/>
      <c r="AM1370" s="209"/>
      <c r="AN1370" s="209"/>
      <c r="AO1370" s="18"/>
      <c r="AP1370" s="18"/>
      <c r="AQ1370" s="18"/>
      <c r="AR1370" s="18"/>
      <c r="AS1370" s="18"/>
      <c r="AT1370" s="18"/>
      <c r="AU1370" s="18"/>
      <c r="AV1370" s="18"/>
      <c r="AW1370" s="207"/>
      <c r="AY1370" s="18"/>
      <c r="AZ1370" s="18"/>
    </row>
    <row r="1371" spans="7:52" s="40" customFormat="1" ht="45.75" customHeight="1" x14ac:dyDescent="0.25">
      <c r="G1371" s="18"/>
      <c r="H1371" s="18"/>
      <c r="I1371" s="18"/>
      <c r="J1371" s="18"/>
      <c r="K1371" s="18"/>
      <c r="L1371" s="207"/>
      <c r="M1371" s="82"/>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08"/>
      <c r="AM1371" s="209"/>
      <c r="AN1371" s="209"/>
      <c r="AO1371" s="18"/>
      <c r="AP1371" s="18"/>
      <c r="AQ1371" s="18"/>
      <c r="AR1371" s="18"/>
      <c r="AS1371" s="18"/>
      <c r="AT1371" s="18"/>
      <c r="AU1371" s="18"/>
      <c r="AV1371" s="18"/>
      <c r="AW1371" s="207"/>
      <c r="AY1371" s="18"/>
      <c r="AZ1371" s="18"/>
    </row>
    <row r="1372" spans="7:52" s="40" customFormat="1" ht="45.75" customHeight="1" x14ac:dyDescent="0.25">
      <c r="G1372" s="18"/>
      <c r="H1372" s="18"/>
      <c r="I1372" s="18"/>
      <c r="J1372" s="18"/>
      <c r="K1372" s="18"/>
      <c r="L1372" s="207"/>
      <c r="M1372" s="82"/>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08"/>
      <c r="AM1372" s="209"/>
      <c r="AN1372" s="209"/>
      <c r="AO1372" s="18"/>
      <c r="AP1372" s="18"/>
      <c r="AQ1372" s="18"/>
      <c r="AR1372" s="18"/>
      <c r="AS1372" s="18"/>
      <c r="AT1372" s="18"/>
      <c r="AU1372" s="18"/>
      <c r="AV1372" s="18"/>
      <c r="AW1372" s="207"/>
      <c r="AY1372" s="18"/>
      <c r="AZ1372" s="18"/>
    </row>
    <row r="1373" spans="7:52" s="40" customFormat="1" ht="45.75" customHeight="1" x14ac:dyDescent="0.25">
      <c r="G1373" s="18"/>
      <c r="H1373" s="18"/>
      <c r="I1373" s="18"/>
      <c r="J1373" s="18"/>
      <c r="K1373" s="18"/>
      <c r="L1373" s="207"/>
      <c r="M1373" s="82"/>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08"/>
      <c r="AM1373" s="209"/>
      <c r="AN1373" s="209"/>
      <c r="AO1373" s="18"/>
      <c r="AP1373" s="18"/>
      <c r="AQ1373" s="18"/>
      <c r="AR1373" s="18"/>
      <c r="AS1373" s="18"/>
      <c r="AT1373" s="18"/>
      <c r="AU1373" s="18"/>
      <c r="AV1373" s="18"/>
      <c r="AW1373" s="207"/>
      <c r="AY1373" s="18"/>
      <c r="AZ1373" s="18"/>
    </row>
    <row r="1374" spans="7:52" s="40" customFormat="1" ht="45.75" customHeight="1" x14ac:dyDescent="0.25">
      <c r="G1374" s="18"/>
      <c r="H1374" s="18"/>
      <c r="I1374" s="18"/>
      <c r="J1374" s="18"/>
      <c r="K1374" s="18"/>
      <c r="L1374" s="207"/>
      <c r="M1374" s="82"/>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08"/>
      <c r="AM1374" s="209"/>
      <c r="AN1374" s="209"/>
      <c r="AO1374" s="18"/>
      <c r="AP1374" s="18"/>
      <c r="AQ1374" s="18"/>
      <c r="AR1374" s="18"/>
      <c r="AS1374" s="18"/>
      <c r="AT1374" s="18"/>
      <c r="AU1374" s="18"/>
      <c r="AV1374" s="18"/>
      <c r="AW1374" s="207"/>
      <c r="AY1374" s="18"/>
      <c r="AZ1374" s="18"/>
    </row>
    <row r="1375" spans="7:52" s="40" customFormat="1" ht="45.75" customHeight="1" x14ac:dyDescent="0.25">
      <c r="G1375" s="18"/>
      <c r="H1375" s="18"/>
      <c r="I1375" s="18"/>
      <c r="J1375" s="18"/>
      <c r="K1375" s="18"/>
      <c r="L1375" s="207"/>
      <c r="M1375" s="82"/>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08"/>
      <c r="AM1375" s="209"/>
      <c r="AN1375" s="209"/>
      <c r="AO1375" s="18"/>
      <c r="AP1375" s="18"/>
      <c r="AQ1375" s="18"/>
      <c r="AR1375" s="18"/>
      <c r="AS1375" s="18"/>
      <c r="AT1375" s="18"/>
      <c r="AU1375" s="18"/>
      <c r="AV1375" s="18"/>
      <c r="AW1375" s="207"/>
      <c r="AY1375" s="18"/>
      <c r="AZ1375" s="18"/>
    </row>
    <row r="1376" spans="7:52" s="40" customFormat="1" ht="45.75" customHeight="1" x14ac:dyDescent="0.25">
      <c r="G1376" s="18"/>
      <c r="H1376" s="18"/>
      <c r="I1376" s="18"/>
      <c r="J1376" s="18"/>
      <c r="K1376" s="18"/>
      <c r="L1376" s="207"/>
      <c r="M1376" s="82"/>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08"/>
      <c r="AM1376" s="209"/>
      <c r="AN1376" s="209"/>
      <c r="AO1376" s="18"/>
      <c r="AP1376" s="18"/>
      <c r="AQ1376" s="18"/>
      <c r="AR1376" s="18"/>
      <c r="AS1376" s="18"/>
      <c r="AT1376" s="18"/>
      <c r="AU1376" s="18"/>
      <c r="AV1376" s="18"/>
      <c r="AW1376" s="207"/>
      <c r="AY1376" s="18"/>
      <c r="AZ1376" s="18"/>
    </row>
    <row r="1377" spans="7:52" s="40" customFormat="1" ht="45.75" customHeight="1" x14ac:dyDescent="0.25">
      <c r="G1377" s="18"/>
      <c r="H1377" s="18"/>
      <c r="I1377" s="18"/>
      <c r="J1377" s="18"/>
      <c r="K1377" s="18"/>
      <c r="L1377" s="207"/>
      <c r="M1377" s="82"/>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08"/>
      <c r="AM1377" s="209"/>
      <c r="AN1377" s="209"/>
      <c r="AO1377" s="18"/>
      <c r="AP1377" s="18"/>
      <c r="AQ1377" s="18"/>
      <c r="AR1377" s="18"/>
      <c r="AS1377" s="18"/>
      <c r="AT1377" s="18"/>
      <c r="AU1377" s="18"/>
      <c r="AV1377" s="18"/>
      <c r="AW1377" s="207"/>
      <c r="AY1377" s="18"/>
      <c r="AZ1377" s="18"/>
    </row>
    <row r="1378" spans="7:52" s="40" customFormat="1" ht="45.75" customHeight="1" x14ac:dyDescent="0.25">
      <c r="G1378" s="18"/>
      <c r="H1378" s="18"/>
      <c r="I1378" s="18"/>
      <c r="J1378" s="18"/>
      <c r="K1378" s="18"/>
      <c r="L1378" s="207"/>
      <c r="M1378" s="82"/>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08"/>
      <c r="AM1378" s="209"/>
      <c r="AN1378" s="209"/>
      <c r="AO1378" s="18"/>
      <c r="AP1378" s="18"/>
      <c r="AQ1378" s="18"/>
      <c r="AR1378" s="18"/>
      <c r="AS1378" s="18"/>
      <c r="AT1378" s="18"/>
      <c r="AU1378" s="18"/>
      <c r="AV1378" s="18"/>
      <c r="AW1378" s="207"/>
      <c r="AY1378" s="18"/>
      <c r="AZ1378" s="18"/>
    </row>
    <row r="1379" spans="7:52" s="40" customFormat="1" ht="45.75" customHeight="1" x14ac:dyDescent="0.25">
      <c r="G1379" s="18"/>
      <c r="H1379" s="18"/>
      <c r="I1379" s="18"/>
      <c r="J1379" s="18"/>
      <c r="K1379" s="18"/>
      <c r="L1379" s="207"/>
      <c r="M1379" s="82"/>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08"/>
      <c r="AM1379" s="209"/>
      <c r="AN1379" s="209"/>
      <c r="AO1379" s="18"/>
      <c r="AP1379" s="18"/>
      <c r="AQ1379" s="18"/>
      <c r="AR1379" s="18"/>
      <c r="AS1379" s="18"/>
      <c r="AT1379" s="18"/>
      <c r="AU1379" s="18"/>
      <c r="AV1379" s="18"/>
      <c r="AW1379" s="207"/>
      <c r="AY1379" s="18"/>
      <c r="AZ1379" s="18"/>
    </row>
    <row r="1380" spans="7:52" s="40" customFormat="1" ht="45.75" customHeight="1" x14ac:dyDescent="0.25">
      <c r="G1380" s="18"/>
      <c r="H1380" s="18"/>
      <c r="I1380" s="18"/>
      <c r="J1380" s="18"/>
      <c r="K1380" s="18"/>
      <c r="L1380" s="207"/>
      <c r="M1380" s="82"/>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08"/>
      <c r="AM1380" s="209"/>
      <c r="AN1380" s="209"/>
      <c r="AO1380" s="18"/>
      <c r="AP1380" s="18"/>
      <c r="AQ1380" s="18"/>
      <c r="AR1380" s="18"/>
      <c r="AS1380" s="18"/>
      <c r="AT1380" s="18"/>
      <c r="AU1380" s="18"/>
      <c r="AV1380" s="18"/>
      <c r="AW1380" s="207"/>
      <c r="AY1380" s="18"/>
      <c r="AZ1380" s="18"/>
    </row>
    <row r="1381" spans="7:52" s="40" customFormat="1" ht="45.75" customHeight="1" x14ac:dyDescent="0.25">
      <c r="G1381" s="18"/>
      <c r="H1381" s="18"/>
      <c r="I1381" s="18"/>
      <c r="J1381" s="18"/>
      <c r="K1381" s="18"/>
      <c r="L1381" s="207"/>
      <c r="M1381" s="82"/>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08"/>
      <c r="AM1381" s="209"/>
      <c r="AN1381" s="209"/>
      <c r="AO1381" s="18"/>
      <c r="AP1381" s="18"/>
      <c r="AQ1381" s="18"/>
      <c r="AR1381" s="18"/>
      <c r="AS1381" s="18"/>
      <c r="AT1381" s="18"/>
      <c r="AU1381" s="18"/>
      <c r="AV1381" s="18"/>
      <c r="AW1381" s="207"/>
      <c r="AY1381" s="18"/>
      <c r="AZ1381" s="18"/>
    </row>
    <row r="1382" spans="7:52" s="40" customFormat="1" ht="45.75" customHeight="1" x14ac:dyDescent="0.25">
      <c r="G1382" s="18"/>
      <c r="H1382" s="18"/>
      <c r="I1382" s="18"/>
      <c r="J1382" s="18"/>
      <c r="K1382" s="18"/>
      <c r="L1382" s="207"/>
      <c r="M1382" s="82"/>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08"/>
      <c r="AM1382" s="209"/>
      <c r="AN1382" s="209"/>
      <c r="AO1382" s="18"/>
      <c r="AP1382" s="18"/>
      <c r="AQ1382" s="18"/>
      <c r="AR1382" s="18"/>
      <c r="AS1382" s="18"/>
      <c r="AT1382" s="18"/>
      <c r="AU1382" s="18"/>
      <c r="AV1382" s="18"/>
      <c r="AW1382" s="207"/>
      <c r="AY1382" s="18"/>
      <c r="AZ1382" s="18"/>
    </row>
    <row r="1383" spans="7:52" s="40" customFormat="1" ht="45.75" customHeight="1" x14ac:dyDescent="0.25">
      <c r="G1383" s="18"/>
      <c r="H1383" s="18"/>
      <c r="I1383" s="18"/>
      <c r="J1383" s="18"/>
      <c r="K1383" s="18"/>
      <c r="L1383" s="207"/>
      <c r="M1383" s="82"/>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08"/>
      <c r="AM1383" s="209"/>
      <c r="AN1383" s="209"/>
      <c r="AO1383" s="18"/>
      <c r="AP1383" s="18"/>
      <c r="AQ1383" s="18"/>
      <c r="AR1383" s="18"/>
      <c r="AS1383" s="18"/>
      <c r="AT1383" s="18"/>
      <c r="AU1383" s="18"/>
      <c r="AV1383" s="18"/>
      <c r="AW1383" s="207"/>
      <c r="AY1383" s="18"/>
      <c r="AZ1383" s="18"/>
    </row>
    <row r="1384" spans="7:52" s="40" customFormat="1" ht="45.75" customHeight="1" x14ac:dyDescent="0.25">
      <c r="G1384" s="18"/>
      <c r="H1384" s="18"/>
      <c r="I1384" s="18"/>
      <c r="J1384" s="18"/>
      <c r="K1384" s="18"/>
      <c r="L1384" s="207"/>
      <c r="M1384" s="82"/>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08"/>
      <c r="AM1384" s="209"/>
      <c r="AN1384" s="209"/>
      <c r="AO1384" s="18"/>
      <c r="AP1384" s="18"/>
      <c r="AQ1384" s="18"/>
      <c r="AR1384" s="18"/>
      <c r="AS1384" s="18"/>
      <c r="AT1384" s="18"/>
      <c r="AU1384" s="18"/>
      <c r="AV1384" s="18"/>
      <c r="AW1384" s="207"/>
      <c r="AY1384" s="18"/>
      <c r="AZ1384" s="18"/>
    </row>
    <row r="1385" spans="7:52" s="40" customFormat="1" ht="45.75" customHeight="1" x14ac:dyDescent="0.25">
      <c r="G1385" s="18"/>
      <c r="H1385" s="18"/>
      <c r="I1385" s="18"/>
      <c r="J1385" s="18"/>
      <c r="K1385" s="18"/>
      <c r="L1385" s="207"/>
      <c r="M1385" s="82"/>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08"/>
      <c r="AM1385" s="209"/>
      <c r="AN1385" s="209"/>
      <c r="AO1385" s="18"/>
      <c r="AP1385" s="18"/>
      <c r="AQ1385" s="18"/>
      <c r="AR1385" s="18"/>
      <c r="AS1385" s="18"/>
      <c r="AT1385" s="18"/>
      <c r="AU1385" s="18"/>
      <c r="AV1385" s="18"/>
      <c r="AW1385" s="207"/>
      <c r="AY1385" s="18"/>
      <c r="AZ1385" s="18"/>
    </row>
    <row r="1386" spans="7:52" s="40" customFormat="1" ht="45.75" customHeight="1" x14ac:dyDescent="0.25">
      <c r="G1386" s="18"/>
      <c r="H1386" s="18"/>
      <c r="I1386" s="18"/>
      <c r="J1386" s="18"/>
      <c r="K1386" s="18"/>
      <c r="L1386" s="207"/>
      <c r="M1386" s="82"/>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08"/>
      <c r="AM1386" s="209"/>
      <c r="AN1386" s="209"/>
      <c r="AO1386" s="18"/>
      <c r="AP1386" s="18"/>
      <c r="AQ1386" s="18"/>
      <c r="AR1386" s="18"/>
      <c r="AS1386" s="18"/>
      <c r="AT1386" s="18"/>
      <c r="AU1386" s="18"/>
      <c r="AV1386" s="18"/>
      <c r="AW1386" s="207"/>
      <c r="AY1386" s="18"/>
      <c r="AZ1386" s="18"/>
    </row>
    <row r="1387" spans="7:52" s="40" customFormat="1" ht="45.75" customHeight="1" x14ac:dyDescent="0.25">
      <c r="G1387" s="18"/>
      <c r="H1387" s="18"/>
      <c r="I1387" s="18"/>
      <c r="J1387" s="18"/>
      <c r="K1387" s="18"/>
      <c r="L1387" s="207"/>
      <c r="M1387" s="82"/>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08"/>
      <c r="AM1387" s="209"/>
      <c r="AN1387" s="209"/>
      <c r="AO1387" s="18"/>
      <c r="AP1387" s="18"/>
      <c r="AQ1387" s="18"/>
      <c r="AR1387" s="18"/>
      <c r="AS1387" s="18"/>
      <c r="AT1387" s="18"/>
      <c r="AU1387" s="18"/>
      <c r="AV1387" s="18"/>
      <c r="AW1387" s="207"/>
      <c r="AY1387" s="18"/>
      <c r="AZ1387" s="18"/>
    </row>
    <row r="1388" spans="7:52" s="40" customFormat="1" ht="45.75" customHeight="1" x14ac:dyDescent="0.25">
      <c r="G1388" s="18"/>
      <c r="H1388" s="18"/>
      <c r="I1388" s="18"/>
      <c r="J1388" s="18"/>
      <c r="K1388" s="18"/>
      <c r="L1388" s="207"/>
      <c r="M1388" s="82"/>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08"/>
      <c r="AM1388" s="209"/>
      <c r="AN1388" s="209"/>
      <c r="AO1388" s="18"/>
      <c r="AP1388" s="18"/>
      <c r="AQ1388" s="18"/>
      <c r="AR1388" s="18"/>
      <c r="AS1388" s="18"/>
      <c r="AT1388" s="18"/>
      <c r="AU1388" s="18"/>
      <c r="AV1388" s="18"/>
      <c r="AW1388" s="207"/>
      <c r="AY1388" s="18"/>
      <c r="AZ1388" s="18"/>
    </row>
    <row r="1389" spans="7:52" s="40" customFormat="1" ht="45.75" customHeight="1" x14ac:dyDescent="0.25">
      <c r="G1389" s="18"/>
      <c r="H1389" s="18"/>
      <c r="I1389" s="18"/>
      <c r="J1389" s="18"/>
      <c r="K1389" s="18"/>
      <c r="L1389" s="207"/>
      <c r="M1389" s="82"/>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08"/>
      <c r="AM1389" s="209"/>
      <c r="AN1389" s="209"/>
      <c r="AO1389" s="18"/>
      <c r="AP1389" s="18"/>
      <c r="AQ1389" s="18"/>
      <c r="AR1389" s="18"/>
      <c r="AS1389" s="18"/>
      <c r="AT1389" s="18"/>
      <c r="AU1389" s="18"/>
      <c r="AV1389" s="18"/>
      <c r="AW1389" s="207"/>
      <c r="AY1389" s="18"/>
      <c r="AZ1389" s="18"/>
    </row>
    <row r="1390" spans="7:52" s="40" customFormat="1" ht="45.75" customHeight="1" x14ac:dyDescent="0.25">
      <c r="G1390" s="18"/>
      <c r="H1390" s="18"/>
      <c r="I1390" s="18"/>
      <c r="J1390" s="18"/>
      <c r="K1390" s="18"/>
      <c r="L1390" s="207"/>
      <c r="M1390" s="82"/>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08"/>
      <c r="AM1390" s="209"/>
      <c r="AN1390" s="209"/>
      <c r="AO1390" s="18"/>
      <c r="AP1390" s="18"/>
      <c r="AQ1390" s="18"/>
      <c r="AR1390" s="18"/>
      <c r="AS1390" s="18"/>
      <c r="AT1390" s="18"/>
      <c r="AU1390" s="18"/>
      <c r="AV1390" s="18"/>
      <c r="AW1390" s="207"/>
      <c r="AY1390" s="18"/>
      <c r="AZ1390" s="18"/>
    </row>
    <row r="1391" spans="7:52" s="40" customFormat="1" ht="45.75" customHeight="1" x14ac:dyDescent="0.25">
      <c r="G1391" s="18"/>
      <c r="H1391" s="18"/>
      <c r="I1391" s="18"/>
      <c r="J1391" s="18"/>
      <c r="K1391" s="18"/>
      <c r="L1391" s="207"/>
      <c r="M1391" s="82"/>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08"/>
      <c r="AM1391" s="209"/>
      <c r="AN1391" s="209"/>
      <c r="AO1391" s="18"/>
      <c r="AP1391" s="18"/>
      <c r="AQ1391" s="18"/>
      <c r="AR1391" s="18"/>
      <c r="AS1391" s="18"/>
      <c r="AT1391" s="18"/>
      <c r="AU1391" s="18"/>
      <c r="AV1391" s="18"/>
      <c r="AW1391" s="207"/>
      <c r="AY1391" s="18"/>
      <c r="AZ1391" s="18"/>
    </row>
    <row r="1392" spans="7:52" s="40" customFormat="1" ht="45.75" customHeight="1" x14ac:dyDescent="0.25">
      <c r="G1392" s="18"/>
      <c r="H1392" s="18"/>
      <c r="I1392" s="18"/>
      <c r="J1392" s="18"/>
      <c r="K1392" s="18"/>
      <c r="L1392" s="207"/>
      <c r="M1392" s="82"/>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08"/>
      <c r="AM1392" s="209"/>
      <c r="AN1392" s="209"/>
      <c r="AO1392" s="18"/>
      <c r="AP1392" s="18"/>
      <c r="AQ1392" s="18"/>
      <c r="AR1392" s="18"/>
      <c r="AS1392" s="18"/>
      <c r="AT1392" s="18"/>
      <c r="AU1392" s="18"/>
      <c r="AV1392" s="18"/>
      <c r="AW1392" s="207"/>
      <c r="AY1392" s="18"/>
      <c r="AZ1392" s="18"/>
    </row>
    <row r="1393" spans="7:52" s="40" customFormat="1" ht="45.75" customHeight="1" x14ac:dyDescent="0.25">
      <c r="G1393" s="18"/>
      <c r="H1393" s="18"/>
      <c r="I1393" s="18"/>
      <c r="J1393" s="18"/>
      <c r="K1393" s="18"/>
      <c r="L1393" s="207"/>
      <c r="M1393" s="82"/>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08"/>
      <c r="AM1393" s="209"/>
      <c r="AN1393" s="209"/>
      <c r="AO1393" s="18"/>
      <c r="AP1393" s="18"/>
      <c r="AQ1393" s="18"/>
      <c r="AR1393" s="18"/>
      <c r="AS1393" s="18"/>
      <c r="AT1393" s="18"/>
      <c r="AU1393" s="18"/>
      <c r="AV1393" s="18"/>
      <c r="AW1393" s="207"/>
      <c r="AY1393" s="18"/>
      <c r="AZ1393" s="18"/>
    </row>
    <row r="1394" spans="7:52" s="40" customFormat="1" ht="45.75" customHeight="1" x14ac:dyDescent="0.25">
      <c r="G1394" s="18"/>
      <c r="H1394" s="18"/>
      <c r="I1394" s="18"/>
      <c r="J1394" s="18"/>
      <c r="K1394" s="18"/>
      <c r="L1394" s="207"/>
      <c r="M1394" s="82"/>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08"/>
      <c r="AM1394" s="209"/>
      <c r="AN1394" s="209"/>
      <c r="AO1394" s="18"/>
      <c r="AP1394" s="18"/>
      <c r="AQ1394" s="18"/>
      <c r="AR1394" s="18"/>
      <c r="AS1394" s="18"/>
      <c r="AT1394" s="18"/>
      <c r="AU1394" s="18"/>
      <c r="AV1394" s="18"/>
      <c r="AW1394" s="207"/>
      <c r="AY1394" s="18"/>
      <c r="AZ1394" s="18"/>
    </row>
    <row r="1395" spans="7:52" s="40" customFormat="1" ht="45.75" customHeight="1" x14ac:dyDescent="0.25">
      <c r="G1395" s="18"/>
      <c r="H1395" s="18"/>
      <c r="I1395" s="18"/>
      <c r="J1395" s="18"/>
      <c r="K1395" s="18"/>
      <c r="L1395" s="207"/>
      <c r="M1395" s="82"/>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08"/>
      <c r="AM1395" s="209"/>
      <c r="AN1395" s="209"/>
      <c r="AO1395" s="18"/>
      <c r="AP1395" s="18"/>
      <c r="AQ1395" s="18"/>
      <c r="AR1395" s="18"/>
      <c r="AS1395" s="18"/>
      <c r="AT1395" s="18"/>
      <c r="AU1395" s="18"/>
      <c r="AV1395" s="18"/>
      <c r="AW1395" s="207"/>
      <c r="AY1395" s="18"/>
      <c r="AZ1395" s="18"/>
    </row>
    <row r="1396" spans="7:52" s="40" customFormat="1" ht="45.75" customHeight="1" x14ac:dyDescent="0.25">
      <c r="G1396" s="18"/>
      <c r="H1396" s="18"/>
      <c r="I1396" s="18"/>
      <c r="J1396" s="18"/>
      <c r="K1396" s="18"/>
      <c r="L1396" s="207"/>
      <c r="M1396" s="82"/>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08"/>
      <c r="AM1396" s="209"/>
      <c r="AN1396" s="209"/>
      <c r="AO1396" s="18"/>
      <c r="AP1396" s="18"/>
      <c r="AQ1396" s="18"/>
      <c r="AR1396" s="18"/>
      <c r="AS1396" s="18"/>
      <c r="AT1396" s="18"/>
      <c r="AU1396" s="18"/>
      <c r="AV1396" s="18"/>
      <c r="AW1396" s="207"/>
      <c r="AY1396" s="18"/>
      <c r="AZ1396" s="18"/>
    </row>
    <row r="1397" spans="7:52" s="40" customFormat="1" ht="45.75" customHeight="1" x14ac:dyDescent="0.25">
      <c r="G1397" s="18"/>
      <c r="H1397" s="18"/>
      <c r="I1397" s="18"/>
      <c r="J1397" s="18"/>
      <c r="K1397" s="18"/>
      <c r="L1397" s="207"/>
      <c r="M1397" s="82"/>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08"/>
      <c r="AM1397" s="209"/>
      <c r="AN1397" s="209"/>
      <c r="AO1397" s="18"/>
      <c r="AP1397" s="18"/>
      <c r="AQ1397" s="18"/>
      <c r="AR1397" s="18"/>
      <c r="AS1397" s="18"/>
      <c r="AT1397" s="18"/>
      <c r="AU1397" s="18"/>
      <c r="AV1397" s="18"/>
      <c r="AW1397" s="207"/>
      <c r="AY1397" s="18"/>
      <c r="AZ1397" s="18"/>
    </row>
    <row r="1398" spans="7:52" s="40" customFormat="1" ht="45.75" customHeight="1" x14ac:dyDescent="0.25">
      <c r="G1398" s="18"/>
      <c r="H1398" s="18"/>
      <c r="I1398" s="18"/>
      <c r="J1398" s="18"/>
      <c r="K1398" s="18"/>
      <c r="L1398" s="207"/>
      <c r="M1398" s="82"/>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08"/>
      <c r="AM1398" s="209"/>
      <c r="AN1398" s="209"/>
      <c r="AO1398" s="18"/>
      <c r="AP1398" s="18"/>
      <c r="AQ1398" s="18"/>
      <c r="AR1398" s="18"/>
      <c r="AS1398" s="18"/>
      <c r="AT1398" s="18"/>
      <c r="AU1398" s="18"/>
      <c r="AV1398" s="18"/>
      <c r="AW1398" s="207"/>
      <c r="AY1398" s="18"/>
      <c r="AZ1398" s="18"/>
    </row>
    <row r="1399" spans="7:52" s="40" customFormat="1" ht="45.75" customHeight="1" x14ac:dyDescent="0.25">
      <c r="G1399" s="18"/>
      <c r="H1399" s="18"/>
      <c r="I1399" s="18"/>
      <c r="J1399" s="18"/>
      <c r="K1399" s="18"/>
      <c r="L1399" s="207"/>
      <c r="M1399" s="82"/>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08"/>
      <c r="AM1399" s="209"/>
      <c r="AN1399" s="209"/>
      <c r="AO1399" s="18"/>
      <c r="AP1399" s="18"/>
      <c r="AQ1399" s="18"/>
      <c r="AR1399" s="18"/>
      <c r="AS1399" s="18"/>
      <c r="AT1399" s="18"/>
      <c r="AU1399" s="18"/>
      <c r="AV1399" s="18"/>
      <c r="AW1399" s="207"/>
      <c r="AY1399" s="18"/>
      <c r="AZ1399" s="18"/>
    </row>
    <row r="1400" spans="7:52" s="40" customFormat="1" ht="45.75" customHeight="1" x14ac:dyDescent="0.25">
      <c r="G1400" s="18"/>
      <c r="H1400" s="18"/>
      <c r="I1400" s="18"/>
      <c r="J1400" s="18"/>
      <c r="K1400" s="18"/>
      <c r="L1400" s="207"/>
      <c r="M1400" s="82"/>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08"/>
      <c r="AM1400" s="209"/>
      <c r="AN1400" s="209"/>
      <c r="AO1400" s="18"/>
      <c r="AP1400" s="18"/>
      <c r="AQ1400" s="18"/>
      <c r="AR1400" s="18"/>
      <c r="AS1400" s="18"/>
      <c r="AT1400" s="18"/>
      <c r="AU1400" s="18"/>
      <c r="AV1400" s="18"/>
      <c r="AW1400" s="207"/>
      <c r="AY1400" s="18"/>
      <c r="AZ1400" s="18"/>
    </row>
    <row r="1401" spans="7:52" s="40" customFormat="1" ht="45.75" customHeight="1" x14ac:dyDescent="0.25">
      <c r="G1401" s="18"/>
      <c r="H1401" s="18"/>
      <c r="I1401" s="18"/>
      <c r="J1401" s="18"/>
      <c r="K1401" s="18"/>
      <c r="L1401" s="207"/>
      <c r="M1401" s="82"/>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08"/>
      <c r="AM1401" s="209"/>
      <c r="AN1401" s="209"/>
      <c r="AO1401" s="18"/>
      <c r="AP1401" s="18"/>
      <c r="AQ1401" s="18"/>
      <c r="AR1401" s="18"/>
      <c r="AS1401" s="18"/>
      <c r="AT1401" s="18"/>
      <c r="AU1401" s="18"/>
      <c r="AV1401" s="18"/>
      <c r="AW1401" s="207"/>
      <c r="AY1401" s="18"/>
      <c r="AZ1401" s="18"/>
    </row>
    <row r="1402" spans="7:52" s="40" customFormat="1" ht="45.75" customHeight="1" x14ac:dyDescent="0.25">
      <c r="G1402" s="18"/>
      <c r="H1402" s="18"/>
      <c r="I1402" s="18"/>
      <c r="J1402" s="18"/>
      <c r="K1402" s="18"/>
      <c r="L1402" s="207"/>
      <c r="M1402" s="82"/>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08"/>
      <c r="AM1402" s="209"/>
      <c r="AN1402" s="209"/>
      <c r="AO1402" s="18"/>
      <c r="AP1402" s="18"/>
      <c r="AQ1402" s="18"/>
      <c r="AR1402" s="18"/>
      <c r="AS1402" s="18"/>
      <c r="AT1402" s="18"/>
      <c r="AU1402" s="18"/>
      <c r="AV1402" s="18"/>
      <c r="AW1402" s="207"/>
      <c r="AY1402" s="18"/>
      <c r="AZ1402" s="18"/>
    </row>
    <row r="1403" spans="7:52" s="40" customFormat="1" ht="45.75" customHeight="1" x14ac:dyDescent="0.25">
      <c r="G1403" s="18"/>
      <c r="H1403" s="18"/>
      <c r="I1403" s="18"/>
      <c r="J1403" s="18"/>
      <c r="K1403" s="18"/>
      <c r="L1403" s="207"/>
      <c r="M1403" s="82"/>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08"/>
      <c r="AM1403" s="209"/>
      <c r="AN1403" s="209"/>
      <c r="AO1403" s="18"/>
      <c r="AP1403" s="18"/>
      <c r="AQ1403" s="18"/>
      <c r="AR1403" s="18"/>
      <c r="AS1403" s="18"/>
      <c r="AT1403" s="18"/>
      <c r="AU1403" s="18"/>
      <c r="AV1403" s="18"/>
      <c r="AW1403" s="207"/>
      <c r="AY1403" s="18"/>
      <c r="AZ1403" s="18"/>
    </row>
    <row r="1404" spans="7:52" s="40" customFormat="1" ht="45.75" customHeight="1" x14ac:dyDescent="0.25">
      <c r="G1404" s="18"/>
      <c r="H1404" s="18"/>
      <c r="I1404" s="18"/>
      <c r="J1404" s="18"/>
      <c r="K1404" s="18"/>
      <c r="L1404" s="207"/>
      <c r="M1404" s="82"/>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08"/>
      <c r="AM1404" s="209"/>
      <c r="AN1404" s="209"/>
      <c r="AO1404" s="18"/>
      <c r="AP1404" s="18"/>
      <c r="AQ1404" s="18"/>
      <c r="AR1404" s="18"/>
      <c r="AS1404" s="18"/>
      <c r="AT1404" s="18"/>
      <c r="AU1404" s="18"/>
      <c r="AV1404" s="18"/>
      <c r="AW1404" s="207"/>
      <c r="AY1404" s="18"/>
      <c r="AZ1404" s="18"/>
    </row>
    <row r="1405" spans="7:52" s="40" customFormat="1" ht="45.75" customHeight="1" x14ac:dyDescent="0.25">
      <c r="G1405" s="18"/>
      <c r="H1405" s="18"/>
      <c r="I1405" s="18"/>
      <c r="J1405" s="18"/>
      <c r="K1405" s="18"/>
      <c r="L1405" s="207"/>
      <c r="M1405" s="82"/>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08"/>
      <c r="AM1405" s="209"/>
      <c r="AN1405" s="209"/>
      <c r="AO1405" s="18"/>
      <c r="AP1405" s="18"/>
      <c r="AQ1405" s="18"/>
      <c r="AR1405" s="18"/>
      <c r="AS1405" s="18"/>
      <c r="AT1405" s="18"/>
      <c r="AU1405" s="18"/>
      <c r="AV1405" s="18"/>
      <c r="AW1405" s="207"/>
      <c r="AY1405" s="18"/>
      <c r="AZ1405" s="18"/>
    </row>
    <row r="1406" spans="7:52" s="40" customFormat="1" ht="45.75" customHeight="1" x14ac:dyDescent="0.25">
      <c r="G1406" s="18"/>
      <c r="H1406" s="18"/>
      <c r="I1406" s="18"/>
      <c r="J1406" s="18"/>
      <c r="K1406" s="18"/>
      <c r="L1406" s="207"/>
      <c r="M1406" s="82"/>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08"/>
      <c r="AM1406" s="209"/>
      <c r="AN1406" s="209"/>
      <c r="AO1406" s="18"/>
      <c r="AP1406" s="18"/>
      <c r="AQ1406" s="18"/>
      <c r="AR1406" s="18"/>
      <c r="AS1406" s="18"/>
      <c r="AT1406" s="18"/>
      <c r="AU1406" s="18"/>
      <c r="AV1406" s="18"/>
      <c r="AW1406" s="207"/>
      <c r="AY1406" s="18"/>
      <c r="AZ1406" s="18"/>
    </row>
    <row r="1407" spans="7:52" s="40" customFormat="1" ht="45.75" customHeight="1" x14ac:dyDescent="0.25">
      <c r="G1407" s="18"/>
      <c r="H1407" s="18"/>
      <c r="I1407" s="18"/>
      <c r="J1407" s="18"/>
      <c r="K1407" s="18"/>
      <c r="L1407" s="207"/>
      <c r="M1407" s="82"/>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08"/>
      <c r="AM1407" s="209"/>
      <c r="AN1407" s="209"/>
      <c r="AO1407" s="18"/>
      <c r="AP1407" s="18"/>
      <c r="AQ1407" s="18"/>
      <c r="AR1407" s="18"/>
      <c r="AS1407" s="18"/>
      <c r="AT1407" s="18"/>
      <c r="AU1407" s="18"/>
      <c r="AV1407" s="18"/>
      <c r="AW1407" s="207"/>
      <c r="AY1407" s="18"/>
      <c r="AZ1407" s="18"/>
    </row>
    <row r="1408" spans="7:52" s="40" customFormat="1" ht="45.75" customHeight="1" x14ac:dyDescent="0.25">
      <c r="G1408" s="18"/>
      <c r="H1408" s="18"/>
      <c r="I1408" s="18"/>
      <c r="J1408" s="18"/>
      <c r="K1408" s="18"/>
      <c r="L1408" s="207"/>
      <c r="M1408" s="82"/>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08"/>
      <c r="AM1408" s="209"/>
      <c r="AN1408" s="209"/>
      <c r="AO1408" s="18"/>
      <c r="AP1408" s="18"/>
      <c r="AQ1408" s="18"/>
      <c r="AR1408" s="18"/>
      <c r="AS1408" s="18"/>
      <c r="AT1408" s="18"/>
      <c r="AU1408" s="18"/>
      <c r="AV1408" s="18"/>
      <c r="AW1408" s="207"/>
      <c r="AY1408" s="18"/>
      <c r="AZ1408" s="18"/>
    </row>
    <row r="1409" spans="7:52" s="40" customFormat="1" ht="45.75" customHeight="1" x14ac:dyDescent="0.25">
      <c r="G1409" s="18"/>
      <c r="H1409" s="18"/>
      <c r="I1409" s="18"/>
      <c r="J1409" s="18"/>
      <c r="K1409" s="18"/>
      <c r="L1409" s="207"/>
      <c r="M1409" s="82"/>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08"/>
      <c r="AM1409" s="209"/>
      <c r="AN1409" s="209"/>
      <c r="AO1409" s="18"/>
      <c r="AP1409" s="18"/>
      <c r="AQ1409" s="18"/>
      <c r="AR1409" s="18"/>
      <c r="AS1409" s="18"/>
      <c r="AT1409" s="18"/>
      <c r="AU1409" s="18"/>
      <c r="AV1409" s="18"/>
      <c r="AW1409" s="207"/>
      <c r="AY1409" s="18"/>
      <c r="AZ1409" s="18"/>
    </row>
    <row r="1410" spans="7:52" s="40" customFormat="1" ht="45.75" customHeight="1" x14ac:dyDescent="0.25">
      <c r="G1410" s="18"/>
      <c r="H1410" s="18"/>
      <c r="I1410" s="18"/>
      <c r="J1410" s="18"/>
      <c r="K1410" s="18"/>
      <c r="L1410" s="207"/>
      <c r="M1410" s="82"/>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08"/>
      <c r="AM1410" s="209"/>
      <c r="AN1410" s="209"/>
      <c r="AO1410" s="18"/>
      <c r="AP1410" s="18"/>
      <c r="AQ1410" s="18"/>
      <c r="AR1410" s="18"/>
      <c r="AS1410" s="18"/>
      <c r="AT1410" s="18"/>
      <c r="AU1410" s="18"/>
      <c r="AV1410" s="18"/>
      <c r="AW1410" s="207"/>
      <c r="AY1410" s="18"/>
      <c r="AZ1410" s="18"/>
    </row>
    <row r="1411" spans="7:52" s="40" customFormat="1" ht="45.75" customHeight="1" x14ac:dyDescent="0.25">
      <c r="G1411" s="18"/>
      <c r="H1411" s="18"/>
      <c r="I1411" s="18"/>
      <c r="J1411" s="18"/>
      <c r="K1411" s="18"/>
      <c r="L1411" s="207"/>
      <c r="M1411" s="82"/>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08"/>
      <c r="AM1411" s="209"/>
      <c r="AN1411" s="209"/>
      <c r="AO1411" s="18"/>
      <c r="AP1411" s="18"/>
      <c r="AQ1411" s="18"/>
      <c r="AR1411" s="18"/>
      <c r="AS1411" s="18"/>
      <c r="AT1411" s="18"/>
      <c r="AU1411" s="18"/>
      <c r="AV1411" s="18"/>
      <c r="AW1411" s="207"/>
      <c r="AY1411" s="18"/>
      <c r="AZ1411" s="18"/>
    </row>
    <row r="1412" spans="7:52" s="40" customFormat="1" ht="45.75" customHeight="1" x14ac:dyDescent="0.25">
      <c r="G1412" s="18"/>
      <c r="H1412" s="18"/>
      <c r="I1412" s="18"/>
      <c r="J1412" s="18"/>
      <c r="K1412" s="18"/>
      <c r="L1412" s="207"/>
      <c r="M1412" s="82"/>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08"/>
      <c r="AM1412" s="209"/>
      <c r="AN1412" s="209"/>
      <c r="AO1412" s="18"/>
      <c r="AP1412" s="18"/>
      <c r="AQ1412" s="18"/>
      <c r="AR1412" s="18"/>
      <c r="AS1412" s="18"/>
      <c r="AT1412" s="18"/>
      <c r="AU1412" s="18"/>
      <c r="AV1412" s="18"/>
      <c r="AW1412" s="207"/>
      <c r="AY1412" s="18"/>
      <c r="AZ1412" s="18"/>
    </row>
    <row r="1413" spans="7:52" s="40" customFormat="1" ht="45.75" customHeight="1" x14ac:dyDescent="0.25">
      <c r="G1413" s="18"/>
      <c r="H1413" s="18"/>
      <c r="I1413" s="18"/>
      <c r="J1413" s="18"/>
      <c r="K1413" s="18"/>
      <c r="L1413" s="207"/>
      <c r="M1413" s="82"/>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08"/>
      <c r="AM1413" s="209"/>
      <c r="AN1413" s="209"/>
      <c r="AO1413" s="18"/>
      <c r="AP1413" s="18"/>
      <c r="AQ1413" s="18"/>
      <c r="AR1413" s="18"/>
      <c r="AS1413" s="18"/>
      <c r="AT1413" s="18"/>
      <c r="AU1413" s="18"/>
      <c r="AV1413" s="18"/>
      <c r="AW1413" s="207"/>
      <c r="AY1413" s="18"/>
      <c r="AZ1413" s="18"/>
    </row>
    <row r="1414" spans="7:52" s="40" customFormat="1" ht="45.75" customHeight="1" x14ac:dyDescent="0.25">
      <c r="G1414" s="18"/>
      <c r="H1414" s="18"/>
      <c r="I1414" s="18"/>
      <c r="J1414" s="18"/>
      <c r="K1414" s="18"/>
      <c r="L1414" s="207"/>
      <c r="M1414" s="82"/>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08"/>
      <c r="AM1414" s="209"/>
      <c r="AN1414" s="209"/>
      <c r="AO1414" s="18"/>
      <c r="AP1414" s="18"/>
      <c r="AQ1414" s="18"/>
      <c r="AR1414" s="18"/>
      <c r="AS1414" s="18"/>
      <c r="AT1414" s="18"/>
      <c r="AU1414" s="18"/>
      <c r="AV1414" s="18"/>
      <c r="AW1414" s="207"/>
      <c r="AY1414" s="18"/>
      <c r="AZ1414" s="18"/>
    </row>
    <row r="1415" spans="7:52" s="40" customFormat="1" ht="45.75" customHeight="1" x14ac:dyDescent="0.25">
      <c r="G1415" s="18"/>
      <c r="H1415" s="18"/>
      <c r="I1415" s="18"/>
      <c r="J1415" s="18"/>
      <c r="K1415" s="18"/>
      <c r="L1415" s="207"/>
      <c r="M1415" s="82"/>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08"/>
      <c r="AM1415" s="209"/>
      <c r="AN1415" s="209"/>
      <c r="AO1415" s="18"/>
      <c r="AP1415" s="18"/>
      <c r="AQ1415" s="18"/>
      <c r="AR1415" s="18"/>
      <c r="AS1415" s="18"/>
      <c r="AT1415" s="18"/>
      <c r="AU1415" s="18"/>
      <c r="AV1415" s="18"/>
      <c r="AW1415" s="207"/>
      <c r="AY1415" s="18"/>
      <c r="AZ1415" s="18"/>
    </row>
    <row r="1416" spans="7:52" s="40" customFormat="1" ht="45.75" customHeight="1" x14ac:dyDescent="0.25">
      <c r="G1416" s="18"/>
      <c r="H1416" s="18"/>
      <c r="I1416" s="18"/>
      <c r="J1416" s="18"/>
      <c r="K1416" s="18"/>
      <c r="L1416" s="207"/>
      <c r="M1416" s="82"/>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08"/>
      <c r="AM1416" s="209"/>
      <c r="AN1416" s="209"/>
      <c r="AO1416" s="18"/>
      <c r="AP1416" s="18"/>
      <c r="AQ1416" s="18"/>
      <c r="AR1416" s="18"/>
      <c r="AS1416" s="18"/>
      <c r="AT1416" s="18"/>
      <c r="AU1416" s="18"/>
      <c r="AV1416" s="18"/>
      <c r="AW1416" s="207"/>
      <c r="AY1416" s="18"/>
      <c r="AZ1416" s="18"/>
    </row>
    <row r="1417" spans="7:52" s="40" customFormat="1" ht="45.75" customHeight="1" x14ac:dyDescent="0.25">
      <c r="G1417" s="18"/>
      <c r="H1417" s="18"/>
      <c r="I1417" s="18"/>
      <c r="J1417" s="18"/>
      <c r="K1417" s="18"/>
      <c r="L1417" s="207"/>
      <c r="M1417" s="82"/>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08"/>
      <c r="AM1417" s="209"/>
      <c r="AN1417" s="209"/>
      <c r="AO1417" s="18"/>
      <c r="AP1417" s="18"/>
      <c r="AQ1417" s="18"/>
      <c r="AR1417" s="18"/>
      <c r="AS1417" s="18"/>
      <c r="AT1417" s="18"/>
      <c r="AU1417" s="18"/>
      <c r="AV1417" s="18"/>
      <c r="AW1417" s="207"/>
      <c r="AY1417" s="18"/>
      <c r="AZ1417" s="18"/>
    </row>
    <row r="1418" spans="7:52" s="40" customFormat="1" ht="45.75" customHeight="1" x14ac:dyDescent="0.25">
      <c r="G1418" s="18"/>
      <c r="H1418" s="18"/>
      <c r="I1418" s="18"/>
      <c r="J1418" s="18"/>
      <c r="K1418" s="18"/>
      <c r="L1418" s="207"/>
      <c r="M1418" s="82"/>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08"/>
      <c r="AM1418" s="209"/>
      <c r="AN1418" s="209"/>
      <c r="AO1418" s="18"/>
      <c r="AP1418" s="18"/>
      <c r="AQ1418" s="18"/>
      <c r="AR1418" s="18"/>
      <c r="AS1418" s="18"/>
      <c r="AT1418" s="18"/>
      <c r="AU1418" s="18"/>
      <c r="AV1418" s="18"/>
      <c r="AW1418" s="207"/>
      <c r="AY1418" s="18"/>
      <c r="AZ1418" s="18"/>
    </row>
    <row r="1419" spans="7:52" s="40" customFormat="1" ht="45.75" customHeight="1" x14ac:dyDescent="0.25">
      <c r="G1419" s="18"/>
      <c r="H1419" s="18"/>
      <c r="I1419" s="18"/>
      <c r="J1419" s="18"/>
      <c r="K1419" s="18"/>
      <c r="L1419" s="207"/>
      <c r="M1419" s="82"/>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08"/>
      <c r="AM1419" s="209"/>
      <c r="AN1419" s="209"/>
      <c r="AO1419" s="18"/>
      <c r="AP1419" s="18"/>
      <c r="AQ1419" s="18"/>
      <c r="AR1419" s="18"/>
      <c r="AS1419" s="18"/>
      <c r="AT1419" s="18"/>
      <c r="AU1419" s="18"/>
      <c r="AV1419" s="18"/>
      <c r="AW1419" s="207"/>
      <c r="AY1419" s="18"/>
      <c r="AZ1419" s="18"/>
    </row>
    <row r="1420" spans="7:52" s="40" customFormat="1" ht="45.75" customHeight="1" x14ac:dyDescent="0.25">
      <c r="G1420" s="18"/>
      <c r="H1420" s="18"/>
      <c r="I1420" s="18"/>
      <c r="J1420" s="18"/>
      <c r="K1420" s="18"/>
      <c r="L1420" s="207"/>
      <c r="M1420" s="82"/>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08"/>
      <c r="AM1420" s="209"/>
      <c r="AN1420" s="209"/>
      <c r="AO1420" s="18"/>
      <c r="AP1420" s="18"/>
      <c r="AQ1420" s="18"/>
      <c r="AR1420" s="18"/>
      <c r="AS1420" s="18"/>
      <c r="AT1420" s="18"/>
      <c r="AU1420" s="18"/>
      <c r="AV1420" s="18"/>
      <c r="AW1420" s="207"/>
      <c r="AY1420" s="18"/>
      <c r="AZ1420" s="18"/>
    </row>
    <row r="1421" spans="7:52" s="40" customFormat="1" ht="45.75" customHeight="1" x14ac:dyDescent="0.25">
      <c r="G1421" s="18"/>
      <c r="H1421" s="18"/>
      <c r="I1421" s="18"/>
      <c r="J1421" s="18"/>
      <c r="K1421" s="18"/>
      <c r="L1421" s="207"/>
      <c r="M1421" s="82"/>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08"/>
      <c r="AM1421" s="209"/>
      <c r="AN1421" s="209"/>
      <c r="AO1421" s="18"/>
      <c r="AP1421" s="18"/>
      <c r="AQ1421" s="18"/>
      <c r="AR1421" s="18"/>
      <c r="AS1421" s="18"/>
      <c r="AT1421" s="18"/>
      <c r="AU1421" s="18"/>
      <c r="AV1421" s="18"/>
      <c r="AW1421" s="207"/>
      <c r="AY1421" s="18"/>
      <c r="AZ1421" s="18"/>
    </row>
    <row r="1422" spans="7:52" s="40" customFormat="1" ht="45.75" customHeight="1" x14ac:dyDescent="0.25">
      <c r="G1422" s="18"/>
      <c r="H1422" s="18"/>
      <c r="I1422" s="18"/>
      <c r="J1422" s="18"/>
      <c r="K1422" s="18"/>
      <c r="L1422" s="207"/>
      <c r="M1422" s="82"/>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08"/>
      <c r="AM1422" s="209"/>
      <c r="AN1422" s="209"/>
      <c r="AO1422" s="18"/>
      <c r="AP1422" s="18"/>
      <c r="AQ1422" s="18"/>
      <c r="AR1422" s="18"/>
      <c r="AS1422" s="18"/>
      <c r="AT1422" s="18"/>
      <c r="AU1422" s="18"/>
      <c r="AV1422" s="18"/>
      <c r="AW1422" s="207"/>
      <c r="AY1422" s="18"/>
      <c r="AZ1422" s="18"/>
    </row>
    <row r="1423" spans="7:52" s="40" customFormat="1" ht="45.75" customHeight="1" x14ac:dyDescent="0.25">
      <c r="G1423" s="18"/>
      <c r="H1423" s="18"/>
      <c r="I1423" s="18"/>
      <c r="J1423" s="18"/>
      <c r="K1423" s="18"/>
      <c r="L1423" s="207"/>
      <c r="M1423" s="82"/>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08"/>
      <c r="AM1423" s="209"/>
      <c r="AN1423" s="209"/>
      <c r="AO1423" s="18"/>
      <c r="AP1423" s="18"/>
      <c r="AQ1423" s="18"/>
      <c r="AR1423" s="18"/>
      <c r="AS1423" s="18"/>
      <c r="AT1423" s="18"/>
      <c r="AU1423" s="18"/>
      <c r="AV1423" s="18"/>
      <c r="AW1423" s="207"/>
      <c r="AY1423" s="18"/>
      <c r="AZ1423" s="18"/>
    </row>
    <row r="1424" spans="7:52" s="40" customFormat="1" ht="45.75" customHeight="1" x14ac:dyDescent="0.25">
      <c r="G1424" s="18"/>
      <c r="H1424" s="18"/>
      <c r="I1424" s="18"/>
      <c r="J1424" s="18"/>
      <c r="K1424" s="18"/>
      <c r="L1424" s="207"/>
      <c r="M1424" s="82"/>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08"/>
      <c r="AM1424" s="209"/>
      <c r="AN1424" s="209"/>
      <c r="AO1424" s="18"/>
      <c r="AP1424" s="18"/>
      <c r="AQ1424" s="18"/>
      <c r="AR1424" s="18"/>
      <c r="AS1424" s="18"/>
      <c r="AT1424" s="18"/>
      <c r="AU1424" s="18"/>
      <c r="AV1424" s="18"/>
      <c r="AW1424" s="207"/>
      <c r="AY1424" s="18"/>
      <c r="AZ1424" s="18"/>
    </row>
    <row r="1425" spans="7:52" s="40" customFormat="1" ht="45.75" customHeight="1" x14ac:dyDescent="0.25">
      <c r="G1425" s="18"/>
      <c r="H1425" s="18"/>
      <c r="I1425" s="18"/>
      <c r="J1425" s="18"/>
      <c r="K1425" s="18"/>
      <c r="L1425" s="207"/>
      <c r="M1425" s="82"/>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08"/>
      <c r="AM1425" s="209"/>
      <c r="AN1425" s="209"/>
      <c r="AO1425" s="18"/>
      <c r="AP1425" s="18"/>
      <c r="AQ1425" s="18"/>
      <c r="AR1425" s="18"/>
      <c r="AS1425" s="18"/>
      <c r="AT1425" s="18"/>
      <c r="AU1425" s="18"/>
      <c r="AV1425" s="18"/>
      <c r="AW1425" s="207"/>
      <c r="AY1425" s="18"/>
      <c r="AZ1425" s="18"/>
    </row>
    <row r="1426" spans="7:52" s="40" customFormat="1" ht="45.75" customHeight="1" x14ac:dyDescent="0.25">
      <c r="G1426" s="18"/>
      <c r="H1426" s="18"/>
      <c r="I1426" s="18"/>
      <c r="J1426" s="18"/>
      <c r="K1426" s="18"/>
      <c r="L1426" s="207"/>
      <c r="M1426" s="82"/>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08"/>
      <c r="AM1426" s="209"/>
      <c r="AN1426" s="209"/>
      <c r="AO1426" s="18"/>
      <c r="AP1426" s="18"/>
      <c r="AQ1426" s="18"/>
      <c r="AR1426" s="18"/>
      <c r="AS1426" s="18"/>
      <c r="AT1426" s="18"/>
      <c r="AU1426" s="18"/>
      <c r="AV1426" s="18"/>
      <c r="AW1426" s="207"/>
      <c r="AY1426" s="18"/>
      <c r="AZ1426" s="18"/>
    </row>
    <row r="1427" spans="7:52" s="40" customFormat="1" ht="45.75" customHeight="1" x14ac:dyDescent="0.25">
      <c r="G1427" s="18"/>
      <c r="H1427" s="18"/>
      <c r="I1427" s="18"/>
      <c r="J1427" s="18"/>
      <c r="K1427" s="18"/>
      <c r="L1427" s="207"/>
      <c r="M1427" s="82"/>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08"/>
      <c r="AM1427" s="209"/>
      <c r="AN1427" s="209"/>
      <c r="AO1427" s="18"/>
      <c r="AP1427" s="18"/>
      <c r="AQ1427" s="18"/>
      <c r="AR1427" s="18"/>
      <c r="AS1427" s="18"/>
      <c r="AT1427" s="18"/>
      <c r="AU1427" s="18"/>
      <c r="AV1427" s="18"/>
      <c r="AW1427" s="207"/>
      <c r="AY1427" s="18"/>
      <c r="AZ1427" s="18"/>
    </row>
    <row r="1428" spans="7:52" s="40" customFormat="1" ht="45.75" customHeight="1" x14ac:dyDescent="0.25">
      <c r="G1428" s="18"/>
      <c r="H1428" s="18"/>
      <c r="I1428" s="18"/>
      <c r="J1428" s="18"/>
      <c r="K1428" s="18"/>
      <c r="L1428" s="207"/>
      <c r="M1428" s="82"/>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08"/>
      <c r="AM1428" s="209"/>
      <c r="AN1428" s="209"/>
      <c r="AO1428" s="18"/>
      <c r="AP1428" s="18"/>
      <c r="AQ1428" s="18"/>
      <c r="AR1428" s="18"/>
      <c r="AS1428" s="18"/>
      <c r="AT1428" s="18"/>
      <c r="AU1428" s="18"/>
      <c r="AV1428" s="18"/>
      <c r="AW1428" s="207"/>
      <c r="AY1428" s="18"/>
      <c r="AZ1428" s="18"/>
    </row>
    <row r="1429" spans="7:52" s="40" customFormat="1" ht="45.75" customHeight="1" x14ac:dyDescent="0.25">
      <c r="G1429" s="18"/>
      <c r="H1429" s="18"/>
      <c r="I1429" s="18"/>
      <c r="J1429" s="18"/>
      <c r="K1429" s="18"/>
      <c r="L1429" s="207"/>
      <c r="M1429" s="82"/>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08"/>
      <c r="AM1429" s="209"/>
      <c r="AN1429" s="209"/>
      <c r="AO1429" s="18"/>
      <c r="AP1429" s="18"/>
      <c r="AQ1429" s="18"/>
      <c r="AR1429" s="18"/>
      <c r="AS1429" s="18"/>
      <c r="AT1429" s="18"/>
      <c r="AU1429" s="18"/>
      <c r="AV1429" s="18"/>
      <c r="AW1429" s="207"/>
      <c r="AY1429" s="18"/>
      <c r="AZ1429" s="18"/>
    </row>
    <row r="1430" spans="7:52" s="40" customFormat="1" ht="45.75" customHeight="1" x14ac:dyDescent="0.25">
      <c r="G1430" s="18"/>
      <c r="H1430" s="18"/>
      <c r="I1430" s="18"/>
      <c r="J1430" s="18"/>
      <c r="K1430" s="18"/>
      <c r="L1430" s="207"/>
      <c r="M1430" s="82"/>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08"/>
      <c r="AM1430" s="209"/>
      <c r="AN1430" s="209"/>
      <c r="AO1430" s="18"/>
      <c r="AP1430" s="18"/>
      <c r="AQ1430" s="18"/>
      <c r="AR1430" s="18"/>
      <c r="AS1430" s="18"/>
      <c r="AT1430" s="18"/>
      <c r="AU1430" s="18"/>
      <c r="AV1430" s="18"/>
      <c r="AW1430" s="207"/>
      <c r="AY1430" s="18"/>
      <c r="AZ1430" s="18"/>
    </row>
    <row r="1431" spans="7:52" s="40" customFormat="1" ht="45.75" customHeight="1" x14ac:dyDescent="0.25">
      <c r="G1431" s="18"/>
      <c r="H1431" s="18"/>
      <c r="I1431" s="18"/>
      <c r="J1431" s="18"/>
      <c r="K1431" s="18"/>
      <c r="L1431" s="207"/>
      <c r="M1431" s="82"/>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08"/>
      <c r="AM1431" s="209"/>
      <c r="AN1431" s="209"/>
      <c r="AO1431" s="18"/>
      <c r="AP1431" s="18"/>
      <c r="AQ1431" s="18"/>
      <c r="AR1431" s="18"/>
      <c r="AS1431" s="18"/>
      <c r="AT1431" s="18"/>
      <c r="AU1431" s="18"/>
      <c r="AV1431" s="18"/>
      <c r="AW1431" s="207"/>
      <c r="AY1431" s="18"/>
      <c r="AZ1431" s="18"/>
    </row>
    <row r="1432" spans="7:52" s="40" customFormat="1" ht="45.75" customHeight="1" x14ac:dyDescent="0.25">
      <c r="G1432" s="18"/>
      <c r="H1432" s="18"/>
      <c r="I1432" s="18"/>
      <c r="J1432" s="18"/>
      <c r="K1432" s="18"/>
      <c r="L1432" s="207"/>
      <c r="M1432" s="82"/>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08"/>
      <c r="AM1432" s="209"/>
      <c r="AN1432" s="209"/>
      <c r="AO1432" s="18"/>
      <c r="AP1432" s="18"/>
      <c r="AQ1432" s="18"/>
      <c r="AR1432" s="18"/>
      <c r="AS1432" s="18"/>
      <c r="AT1432" s="18"/>
      <c r="AU1432" s="18"/>
      <c r="AV1432" s="18"/>
      <c r="AW1432" s="207"/>
      <c r="AY1432" s="18"/>
      <c r="AZ1432" s="18"/>
    </row>
    <row r="1433" spans="7:52" s="40" customFormat="1" ht="45.75" customHeight="1" x14ac:dyDescent="0.25">
      <c r="G1433" s="18"/>
      <c r="H1433" s="18"/>
      <c r="I1433" s="18"/>
      <c r="J1433" s="18"/>
      <c r="K1433" s="18"/>
      <c r="L1433" s="207"/>
      <c r="M1433" s="82"/>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08"/>
      <c r="AM1433" s="209"/>
      <c r="AN1433" s="209"/>
      <c r="AO1433" s="18"/>
      <c r="AP1433" s="18"/>
      <c r="AQ1433" s="18"/>
      <c r="AR1433" s="18"/>
      <c r="AS1433" s="18"/>
      <c r="AT1433" s="18"/>
      <c r="AU1433" s="18"/>
      <c r="AV1433" s="18"/>
      <c r="AW1433" s="207"/>
      <c r="AY1433" s="18"/>
      <c r="AZ1433" s="18"/>
    </row>
    <row r="1434" spans="7:52" s="40" customFormat="1" ht="45.75" customHeight="1" x14ac:dyDescent="0.25">
      <c r="G1434" s="18"/>
      <c r="H1434" s="18"/>
      <c r="I1434" s="18"/>
      <c r="J1434" s="18"/>
      <c r="K1434" s="18"/>
      <c r="L1434" s="207"/>
      <c r="M1434" s="82"/>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08"/>
      <c r="AM1434" s="209"/>
      <c r="AN1434" s="209"/>
      <c r="AO1434" s="18"/>
      <c r="AP1434" s="18"/>
      <c r="AQ1434" s="18"/>
      <c r="AR1434" s="18"/>
      <c r="AS1434" s="18"/>
      <c r="AT1434" s="18"/>
      <c r="AU1434" s="18"/>
      <c r="AV1434" s="18"/>
      <c r="AW1434" s="207"/>
      <c r="AY1434" s="18"/>
      <c r="AZ1434" s="18"/>
    </row>
    <row r="1435" spans="7:52" s="40" customFormat="1" ht="45.75" customHeight="1" x14ac:dyDescent="0.25">
      <c r="G1435" s="18"/>
      <c r="H1435" s="18"/>
      <c r="I1435" s="18"/>
      <c r="J1435" s="18"/>
      <c r="K1435" s="18"/>
      <c r="L1435" s="207"/>
      <c r="M1435" s="82"/>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08"/>
      <c r="AM1435" s="209"/>
      <c r="AN1435" s="209"/>
      <c r="AO1435" s="18"/>
      <c r="AP1435" s="18"/>
      <c r="AQ1435" s="18"/>
      <c r="AR1435" s="18"/>
      <c r="AS1435" s="18"/>
      <c r="AT1435" s="18"/>
      <c r="AU1435" s="18"/>
      <c r="AV1435" s="18"/>
      <c r="AW1435" s="207"/>
      <c r="AY1435" s="18"/>
      <c r="AZ1435" s="18"/>
    </row>
    <row r="1436" spans="7:52" s="40" customFormat="1" ht="45.75" customHeight="1" x14ac:dyDescent="0.25">
      <c r="G1436" s="18"/>
      <c r="H1436" s="18"/>
      <c r="I1436" s="18"/>
      <c r="J1436" s="18"/>
      <c r="K1436" s="18"/>
      <c r="L1436" s="207"/>
      <c r="M1436" s="82"/>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08"/>
      <c r="AM1436" s="209"/>
      <c r="AN1436" s="209"/>
      <c r="AO1436" s="18"/>
      <c r="AP1436" s="18"/>
      <c r="AQ1436" s="18"/>
      <c r="AR1436" s="18"/>
      <c r="AS1436" s="18"/>
      <c r="AT1436" s="18"/>
      <c r="AU1436" s="18"/>
      <c r="AV1436" s="18"/>
      <c r="AW1436" s="207"/>
      <c r="AY1436" s="18"/>
      <c r="AZ1436" s="18"/>
    </row>
    <row r="1437" spans="7:52" s="40" customFormat="1" ht="45.75" customHeight="1" x14ac:dyDescent="0.25">
      <c r="G1437" s="18"/>
      <c r="H1437" s="18"/>
      <c r="I1437" s="18"/>
      <c r="J1437" s="18"/>
      <c r="K1437" s="18"/>
      <c r="L1437" s="207"/>
      <c r="M1437" s="82"/>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08"/>
      <c r="AM1437" s="209"/>
      <c r="AN1437" s="209"/>
      <c r="AO1437" s="18"/>
      <c r="AP1437" s="18"/>
      <c r="AQ1437" s="18"/>
      <c r="AR1437" s="18"/>
      <c r="AS1437" s="18"/>
      <c r="AT1437" s="18"/>
      <c r="AU1437" s="18"/>
      <c r="AV1437" s="18"/>
      <c r="AW1437" s="207"/>
      <c r="AY1437" s="18"/>
      <c r="AZ1437" s="18"/>
    </row>
    <row r="1438" spans="7:52" s="40" customFormat="1" ht="45.75" customHeight="1" x14ac:dyDescent="0.25">
      <c r="G1438" s="18"/>
      <c r="H1438" s="18"/>
      <c r="I1438" s="18"/>
      <c r="J1438" s="18"/>
      <c r="K1438" s="18"/>
      <c r="L1438" s="207"/>
      <c r="M1438" s="82"/>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08"/>
      <c r="AM1438" s="209"/>
      <c r="AN1438" s="209"/>
      <c r="AO1438" s="18"/>
      <c r="AP1438" s="18"/>
      <c r="AQ1438" s="18"/>
      <c r="AR1438" s="18"/>
      <c r="AS1438" s="18"/>
      <c r="AT1438" s="18"/>
      <c r="AU1438" s="18"/>
      <c r="AV1438" s="18"/>
      <c r="AW1438" s="207"/>
      <c r="AY1438" s="18"/>
      <c r="AZ1438" s="18"/>
    </row>
    <row r="1439" spans="7:52" s="40" customFormat="1" ht="45.75" customHeight="1" x14ac:dyDescent="0.25">
      <c r="G1439" s="18"/>
      <c r="H1439" s="18"/>
      <c r="I1439" s="18"/>
      <c r="J1439" s="18"/>
      <c r="K1439" s="18"/>
      <c r="L1439" s="207"/>
      <c r="M1439" s="82"/>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08"/>
      <c r="AM1439" s="209"/>
      <c r="AN1439" s="209"/>
      <c r="AO1439" s="18"/>
      <c r="AP1439" s="18"/>
      <c r="AQ1439" s="18"/>
      <c r="AR1439" s="18"/>
      <c r="AS1439" s="18"/>
      <c r="AT1439" s="18"/>
      <c r="AU1439" s="18"/>
      <c r="AV1439" s="18"/>
      <c r="AW1439" s="207"/>
      <c r="AY1439" s="18"/>
      <c r="AZ1439" s="18"/>
    </row>
    <row r="1440" spans="7:52" s="40" customFormat="1" ht="45.75" customHeight="1" x14ac:dyDescent="0.25">
      <c r="G1440" s="18"/>
      <c r="H1440" s="18"/>
      <c r="I1440" s="18"/>
      <c r="J1440" s="18"/>
      <c r="K1440" s="18"/>
      <c r="L1440" s="207"/>
      <c r="M1440" s="82"/>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08"/>
      <c r="AM1440" s="209"/>
      <c r="AN1440" s="209"/>
      <c r="AO1440" s="18"/>
      <c r="AP1440" s="18"/>
      <c r="AQ1440" s="18"/>
      <c r="AR1440" s="18"/>
      <c r="AS1440" s="18"/>
      <c r="AT1440" s="18"/>
      <c r="AU1440" s="18"/>
      <c r="AV1440" s="18"/>
      <c r="AW1440" s="207"/>
      <c r="AY1440" s="18"/>
      <c r="AZ1440" s="18"/>
    </row>
    <row r="1441" spans="7:52" s="40" customFormat="1" ht="45.75" customHeight="1" x14ac:dyDescent="0.25">
      <c r="G1441" s="18"/>
      <c r="H1441" s="18"/>
      <c r="I1441" s="18"/>
      <c r="J1441" s="18"/>
      <c r="K1441" s="18"/>
      <c r="L1441" s="207"/>
      <c r="M1441" s="82"/>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08"/>
      <c r="AM1441" s="209"/>
      <c r="AN1441" s="209"/>
      <c r="AO1441" s="18"/>
      <c r="AP1441" s="18"/>
      <c r="AQ1441" s="18"/>
      <c r="AR1441" s="18"/>
      <c r="AS1441" s="18"/>
      <c r="AT1441" s="18"/>
      <c r="AU1441" s="18"/>
      <c r="AV1441" s="18"/>
      <c r="AW1441" s="207"/>
      <c r="AY1441" s="18"/>
      <c r="AZ1441" s="18"/>
    </row>
    <row r="1442" spans="7:52" s="40" customFormat="1" ht="45.75" customHeight="1" x14ac:dyDescent="0.25">
      <c r="G1442" s="18"/>
      <c r="H1442" s="18"/>
      <c r="I1442" s="18"/>
      <c r="J1442" s="18"/>
      <c r="K1442" s="18"/>
      <c r="L1442" s="207"/>
      <c r="M1442" s="82"/>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08"/>
      <c r="AM1442" s="209"/>
      <c r="AN1442" s="209"/>
      <c r="AO1442" s="18"/>
      <c r="AP1442" s="18"/>
      <c r="AQ1442" s="18"/>
      <c r="AR1442" s="18"/>
      <c r="AS1442" s="18"/>
      <c r="AT1442" s="18"/>
      <c r="AU1442" s="18"/>
      <c r="AV1442" s="18"/>
      <c r="AW1442" s="207"/>
      <c r="AY1442" s="18"/>
      <c r="AZ1442" s="18"/>
    </row>
    <row r="1443" spans="7:52" s="40" customFormat="1" ht="45.75" customHeight="1" x14ac:dyDescent="0.25">
      <c r="G1443" s="18"/>
      <c r="H1443" s="18"/>
      <c r="I1443" s="18"/>
      <c r="J1443" s="18"/>
      <c r="K1443" s="18"/>
      <c r="L1443" s="207"/>
      <c r="M1443" s="82"/>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08"/>
      <c r="AM1443" s="209"/>
      <c r="AN1443" s="209"/>
      <c r="AO1443" s="18"/>
      <c r="AP1443" s="18"/>
      <c r="AQ1443" s="18"/>
      <c r="AR1443" s="18"/>
      <c r="AS1443" s="18"/>
      <c r="AT1443" s="18"/>
      <c r="AU1443" s="18"/>
      <c r="AV1443" s="18"/>
      <c r="AW1443" s="207"/>
      <c r="AY1443" s="18"/>
      <c r="AZ1443" s="18"/>
    </row>
    <row r="1444" spans="7:52" s="40" customFormat="1" ht="45.75" customHeight="1" x14ac:dyDescent="0.25">
      <c r="G1444" s="18"/>
      <c r="H1444" s="18"/>
      <c r="I1444" s="18"/>
      <c r="J1444" s="18"/>
      <c r="K1444" s="18"/>
      <c r="L1444" s="207"/>
      <c r="M1444" s="82"/>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08"/>
      <c r="AM1444" s="209"/>
      <c r="AN1444" s="209"/>
      <c r="AO1444" s="18"/>
      <c r="AP1444" s="18"/>
      <c r="AQ1444" s="18"/>
      <c r="AR1444" s="18"/>
      <c r="AS1444" s="18"/>
      <c r="AT1444" s="18"/>
      <c r="AU1444" s="18"/>
      <c r="AV1444" s="18"/>
      <c r="AW1444" s="207"/>
      <c r="AY1444" s="18"/>
      <c r="AZ1444" s="18"/>
    </row>
    <row r="1445" spans="7:52" s="40" customFormat="1" ht="45.75" customHeight="1" x14ac:dyDescent="0.25">
      <c r="G1445" s="18"/>
      <c r="H1445" s="18"/>
      <c r="I1445" s="18"/>
      <c r="J1445" s="18"/>
      <c r="K1445" s="18"/>
      <c r="L1445" s="207"/>
      <c r="M1445" s="82"/>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08"/>
      <c r="AM1445" s="209"/>
      <c r="AN1445" s="209"/>
      <c r="AO1445" s="18"/>
      <c r="AP1445" s="18"/>
      <c r="AQ1445" s="18"/>
      <c r="AR1445" s="18"/>
      <c r="AS1445" s="18"/>
      <c r="AT1445" s="18"/>
      <c r="AU1445" s="18"/>
      <c r="AV1445" s="18"/>
      <c r="AW1445" s="207"/>
      <c r="AY1445" s="18"/>
      <c r="AZ1445" s="18"/>
    </row>
    <row r="1446" spans="7:52" s="40" customFormat="1" ht="45.75" customHeight="1" x14ac:dyDescent="0.25">
      <c r="G1446" s="18"/>
      <c r="H1446" s="18"/>
      <c r="I1446" s="18"/>
      <c r="J1446" s="18"/>
      <c r="K1446" s="18"/>
      <c r="L1446" s="207"/>
      <c r="M1446" s="82"/>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08"/>
      <c r="AM1446" s="209"/>
      <c r="AN1446" s="209"/>
      <c r="AO1446" s="18"/>
      <c r="AP1446" s="18"/>
      <c r="AQ1446" s="18"/>
      <c r="AR1446" s="18"/>
      <c r="AS1446" s="18"/>
      <c r="AT1446" s="18"/>
      <c r="AU1446" s="18"/>
      <c r="AV1446" s="18"/>
      <c r="AW1446" s="207"/>
      <c r="AY1446" s="18"/>
      <c r="AZ1446" s="18"/>
    </row>
    <row r="1447" spans="7:52" s="40" customFormat="1" ht="45.75" customHeight="1" x14ac:dyDescent="0.25">
      <c r="G1447" s="18"/>
      <c r="H1447" s="18"/>
      <c r="I1447" s="18"/>
      <c r="J1447" s="18"/>
      <c r="K1447" s="18"/>
      <c r="L1447" s="207"/>
      <c r="M1447" s="82"/>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08"/>
      <c r="AM1447" s="209"/>
      <c r="AN1447" s="209"/>
      <c r="AO1447" s="18"/>
      <c r="AP1447" s="18"/>
      <c r="AQ1447" s="18"/>
      <c r="AR1447" s="18"/>
      <c r="AS1447" s="18"/>
      <c r="AT1447" s="18"/>
      <c r="AU1447" s="18"/>
      <c r="AV1447" s="18"/>
      <c r="AW1447" s="207"/>
      <c r="AY1447" s="18"/>
      <c r="AZ1447" s="18"/>
    </row>
    <row r="1448" spans="7:52" s="40" customFormat="1" ht="45.75" customHeight="1" x14ac:dyDescent="0.25">
      <c r="G1448" s="18"/>
      <c r="H1448" s="18"/>
      <c r="I1448" s="18"/>
      <c r="J1448" s="18"/>
      <c r="K1448" s="18"/>
      <c r="L1448" s="207"/>
      <c r="M1448" s="82"/>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08"/>
      <c r="AM1448" s="209"/>
      <c r="AN1448" s="209"/>
      <c r="AO1448" s="18"/>
      <c r="AP1448" s="18"/>
      <c r="AQ1448" s="18"/>
      <c r="AR1448" s="18"/>
      <c r="AS1448" s="18"/>
      <c r="AT1448" s="18"/>
      <c r="AU1448" s="18"/>
      <c r="AV1448" s="18"/>
      <c r="AW1448" s="207"/>
      <c r="AY1448" s="18"/>
      <c r="AZ1448" s="18"/>
    </row>
    <row r="1449" spans="7:52" s="40" customFormat="1" ht="45.75" customHeight="1" x14ac:dyDescent="0.25">
      <c r="G1449" s="18"/>
      <c r="H1449" s="18"/>
      <c r="I1449" s="18"/>
      <c r="J1449" s="18"/>
      <c r="K1449" s="18"/>
      <c r="L1449" s="207"/>
      <c r="M1449" s="82"/>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08"/>
      <c r="AM1449" s="209"/>
      <c r="AN1449" s="209"/>
      <c r="AO1449" s="18"/>
      <c r="AP1449" s="18"/>
      <c r="AQ1449" s="18"/>
      <c r="AR1449" s="18"/>
      <c r="AS1449" s="18"/>
      <c r="AT1449" s="18"/>
      <c r="AU1449" s="18"/>
      <c r="AV1449" s="18"/>
      <c r="AW1449" s="207"/>
      <c r="AY1449" s="18"/>
      <c r="AZ1449" s="18"/>
    </row>
    <row r="1450" spans="7:52" s="40" customFormat="1" ht="45.75" customHeight="1" x14ac:dyDescent="0.25">
      <c r="G1450" s="18"/>
      <c r="H1450" s="18"/>
      <c r="I1450" s="18"/>
      <c r="J1450" s="18"/>
      <c r="K1450" s="18"/>
      <c r="L1450" s="207"/>
      <c r="M1450" s="82"/>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08"/>
      <c r="AM1450" s="209"/>
      <c r="AN1450" s="209"/>
      <c r="AO1450" s="18"/>
      <c r="AP1450" s="18"/>
      <c r="AQ1450" s="18"/>
      <c r="AR1450" s="18"/>
      <c r="AS1450" s="18"/>
      <c r="AT1450" s="18"/>
      <c r="AU1450" s="18"/>
      <c r="AV1450" s="18"/>
      <c r="AW1450" s="207"/>
      <c r="AY1450" s="18"/>
      <c r="AZ1450" s="18"/>
    </row>
    <row r="1451" spans="7:52" s="40" customFormat="1" ht="45.75" customHeight="1" x14ac:dyDescent="0.25">
      <c r="G1451" s="18"/>
      <c r="H1451" s="18"/>
      <c r="I1451" s="18"/>
      <c r="J1451" s="18"/>
      <c r="K1451" s="18"/>
      <c r="L1451" s="207"/>
      <c r="M1451" s="82"/>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08"/>
      <c r="AM1451" s="209"/>
      <c r="AN1451" s="209"/>
      <c r="AO1451" s="18"/>
      <c r="AP1451" s="18"/>
      <c r="AQ1451" s="18"/>
      <c r="AR1451" s="18"/>
      <c r="AS1451" s="18"/>
      <c r="AT1451" s="18"/>
      <c r="AU1451" s="18"/>
      <c r="AV1451" s="18"/>
      <c r="AW1451" s="207"/>
      <c r="AY1451" s="18"/>
      <c r="AZ1451" s="18"/>
    </row>
    <row r="1452" spans="7:52" s="40" customFormat="1" ht="45.75" customHeight="1" x14ac:dyDescent="0.25">
      <c r="G1452" s="18"/>
      <c r="H1452" s="18"/>
      <c r="I1452" s="18"/>
      <c r="J1452" s="18"/>
      <c r="K1452" s="18"/>
      <c r="L1452" s="207"/>
      <c r="M1452" s="82"/>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08"/>
      <c r="AM1452" s="209"/>
      <c r="AN1452" s="209"/>
      <c r="AO1452" s="18"/>
      <c r="AP1452" s="18"/>
      <c r="AQ1452" s="18"/>
      <c r="AR1452" s="18"/>
      <c r="AS1452" s="18"/>
      <c r="AT1452" s="18"/>
      <c r="AU1452" s="18"/>
      <c r="AV1452" s="18"/>
      <c r="AW1452" s="207"/>
      <c r="AY1452" s="18"/>
      <c r="AZ1452" s="18"/>
    </row>
    <row r="1453" spans="7:52" s="40" customFormat="1" ht="45.75" customHeight="1" x14ac:dyDescent="0.25">
      <c r="G1453" s="18"/>
      <c r="H1453" s="18"/>
      <c r="I1453" s="18"/>
      <c r="J1453" s="18"/>
      <c r="K1453" s="18"/>
      <c r="L1453" s="207"/>
      <c r="M1453" s="82"/>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08"/>
      <c r="AM1453" s="209"/>
      <c r="AN1453" s="209"/>
      <c r="AO1453" s="18"/>
      <c r="AP1453" s="18"/>
      <c r="AQ1453" s="18"/>
      <c r="AR1453" s="18"/>
      <c r="AS1453" s="18"/>
      <c r="AT1453" s="18"/>
      <c r="AU1453" s="18"/>
      <c r="AV1453" s="18"/>
      <c r="AW1453" s="207"/>
      <c r="AY1453" s="18"/>
      <c r="AZ1453" s="18"/>
    </row>
    <row r="1454" spans="7:52" s="40" customFormat="1" ht="45.75" customHeight="1" x14ac:dyDescent="0.25">
      <c r="G1454" s="18"/>
      <c r="H1454" s="18"/>
      <c r="I1454" s="18"/>
      <c r="J1454" s="18"/>
      <c r="K1454" s="18"/>
      <c r="L1454" s="207"/>
      <c r="M1454" s="82"/>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08"/>
      <c r="AM1454" s="209"/>
      <c r="AN1454" s="209"/>
      <c r="AO1454" s="18"/>
      <c r="AP1454" s="18"/>
      <c r="AQ1454" s="18"/>
      <c r="AR1454" s="18"/>
      <c r="AS1454" s="18"/>
      <c r="AT1454" s="18"/>
      <c r="AU1454" s="18"/>
      <c r="AV1454" s="18"/>
      <c r="AW1454" s="207"/>
      <c r="AY1454" s="18"/>
      <c r="AZ1454" s="18"/>
    </row>
    <row r="1455" spans="7:52" s="40" customFormat="1" ht="45.75" customHeight="1" x14ac:dyDescent="0.25">
      <c r="G1455" s="18"/>
      <c r="H1455" s="18"/>
      <c r="I1455" s="18"/>
      <c r="J1455" s="18"/>
      <c r="K1455" s="18"/>
      <c r="L1455" s="207"/>
      <c r="M1455" s="82"/>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08"/>
      <c r="AM1455" s="209"/>
      <c r="AN1455" s="209"/>
      <c r="AO1455" s="18"/>
      <c r="AP1455" s="18"/>
      <c r="AQ1455" s="18"/>
      <c r="AR1455" s="18"/>
      <c r="AS1455" s="18"/>
      <c r="AT1455" s="18"/>
      <c r="AU1455" s="18"/>
      <c r="AV1455" s="18"/>
      <c r="AW1455" s="207"/>
      <c r="AY1455" s="18"/>
      <c r="AZ1455" s="18"/>
    </row>
    <row r="1456" spans="7:52" s="40" customFormat="1" ht="45.75" customHeight="1" x14ac:dyDescent="0.25">
      <c r="G1456" s="18"/>
      <c r="H1456" s="18"/>
      <c r="I1456" s="18"/>
      <c r="J1456" s="18"/>
      <c r="K1456" s="18"/>
      <c r="L1456" s="207"/>
      <c r="M1456" s="82"/>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08"/>
      <c r="AM1456" s="209"/>
      <c r="AN1456" s="209"/>
      <c r="AO1456" s="18"/>
      <c r="AP1456" s="18"/>
      <c r="AQ1456" s="18"/>
      <c r="AR1456" s="18"/>
      <c r="AS1456" s="18"/>
      <c r="AT1456" s="18"/>
      <c r="AU1456" s="18"/>
      <c r="AV1456" s="18"/>
      <c r="AW1456" s="207"/>
      <c r="AY1456" s="18"/>
      <c r="AZ1456" s="18"/>
    </row>
    <row r="1457" spans="7:52" s="40" customFormat="1" ht="45.75" customHeight="1" x14ac:dyDescent="0.25">
      <c r="G1457" s="18"/>
      <c r="H1457" s="18"/>
      <c r="I1457" s="18"/>
      <c r="J1457" s="18"/>
      <c r="K1457" s="18"/>
      <c r="L1457" s="207"/>
      <c r="M1457" s="82"/>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08"/>
      <c r="AM1457" s="209"/>
      <c r="AN1457" s="209"/>
      <c r="AO1457" s="18"/>
      <c r="AP1457" s="18"/>
      <c r="AQ1457" s="18"/>
      <c r="AR1457" s="18"/>
      <c r="AS1457" s="18"/>
      <c r="AT1457" s="18"/>
      <c r="AU1457" s="18"/>
      <c r="AV1457" s="18"/>
      <c r="AW1457" s="207"/>
      <c r="AY1457" s="18"/>
      <c r="AZ1457" s="18"/>
    </row>
    <row r="1458" spans="7:52" s="40" customFormat="1" ht="45.75" customHeight="1" x14ac:dyDescent="0.25">
      <c r="G1458" s="18"/>
      <c r="H1458" s="18"/>
      <c r="I1458" s="18"/>
      <c r="J1458" s="18"/>
      <c r="K1458" s="18"/>
      <c r="L1458" s="207"/>
      <c r="M1458" s="82"/>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08"/>
      <c r="AM1458" s="209"/>
      <c r="AN1458" s="209"/>
      <c r="AO1458" s="18"/>
      <c r="AP1458" s="18"/>
      <c r="AQ1458" s="18"/>
      <c r="AR1458" s="18"/>
      <c r="AS1458" s="18"/>
      <c r="AT1458" s="18"/>
      <c r="AU1458" s="18"/>
      <c r="AV1458" s="18"/>
      <c r="AW1458" s="207"/>
      <c r="AY1458" s="18"/>
      <c r="AZ1458" s="18"/>
    </row>
    <row r="1459" spans="7:52" s="40" customFormat="1" ht="45.75" customHeight="1" x14ac:dyDescent="0.25">
      <c r="G1459" s="18"/>
      <c r="H1459" s="18"/>
      <c r="I1459" s="18"/>
      <c r="J1459" s="18"/>
      <c r="K1459" s="18"/>
      <c r="L1459" s="207"/>
      <c r="M1459" s="82"/>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08"/>
      <c r="AM1459" s="209"/>
      <c r="AN1459" s="209"/>
      <c r="AO1459" s="18"/>
      <c r="AP1459" s="18"/>
      <c r="AQ1459" s="18"/>
      <c r="AR1459" s="18"/>
      <c r="AS1459" s="18"/>
      <c r="AT1459" s="18"/>
      <c r="AU1459" s="18"/>
      <c r="AV1459" s="18"/>
      <c r="AW1459" s="207"/>
      <c r="AY1459" s="18"/>
      <c r="AZ1459" s="18"/>
    </row>
    <row r="1460" spans="7:52" s="40" customFormat="1" ht="45.75" customHeight="1" x14ac:dyDescent="0.25">
      <c r="G1460" s="18"/>
      <c r="H1460" s="18"/>
      <c r="I1460" s="18"/>
      <c r="J1460" s="18"/>
      <c r="K1460" s="18"/>
      <c r="L1460" s="207"/>
      <c r="M1460" s="82"/>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08"/>
      <c r="AM1460" s="209"/>
      <c r="AN1460" s="209"/>
      <c r="AO1460" s="18"/>
      <c r="AP1460" s="18"/>
      <c r="AQ1460" s="18"/>
      <c r="AR1460" s="18"/>
      <c r="AS1460" s="18"/>
      <c r="AT1460" s="18"/>
      <c r="AU1460" s="18"/>
      <c r="AV1460" s="18"/>
      <c r="AW1460" s="207"/>
      <c r="AY1460" s="18"/>
      <c r="AZ1460" s="18"/>
    </row>
    <row r="1461" spans="7:52" s="40" customFormat="1" ht="45.75" customHeight="1" x14ac:dyDescent="0.25">
      <c r="G1461" s="18"/>
      <c r="H1461" s="18"/>
      <c r="I1461" s="18"/>
      <c r="J1461" s="18"/>
      <c r="K1461" s="18"/>
      <c r="L1461" s="207"/>
      <c r="M1461" s="82"/>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08"/>
      <c r="AM1461" s="209"/>
      <c r="AN1461" s="209"/>
      <c r="AO1461" s="18"/>
      <c r="AP1461" s="18"/>
      <c r="AQ1461" s="18"/>
      <c r="AR1461" s="18"/>
      <c r="AS1461" s="18"/>
      <c r="AT1461" s="18"/>
      <c r="AU1461" s="18"/>
      <c r="AV1461" s="18"/>
      <c r="AW1461" s="207"/>
      <c r="AY1461" s="18"/>
      <c r="AZ1461" s="18"/>
    </row>
    <row r="1462" spans="7:52" s="40" customFormat="1" ht="45.75" customHeight="1" x14ac:dyDescent="0.25">
      <c r="G1462" s="18"/>
      <c r="H1462" s="18"/>
      <c r="I1462" s="18"/>
      <c r="J1462" s="18"/>
      <c r="K1462" s="18"/>
      <c r="L1462" s="207"/>
      <c r="M1462" s="82"/>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08"/>
      <c r="AM1462" s="209"/>
      <c r="AN1462" s="209"/>
      <c r="AO1462" s="18"/>
      <c r="AP1462" s="18"/>
      <c r="AQ1462" s="18"/>
      <c r="AR1462" s="18"/>
      <c r="AS1462" s="18"/>
      <c r="AT1462" s="18"/>
      <c r="AU1462" s="18"/>
      <c r="AV1462" s="18"/>
      <c r="AW1462" s="207"/>
      <c r="AY1462" s="18"/>
      <c r="AZ1462" s="18"/>
    </row>
    <row r="1463" spans="7:52" s="40" customFormat="1" ht="45.75" customHeight="1" x14ac:dyDescent="0.25">
      <c r="G1463" s="18"/>
      <c r="H1463" s="18"/>
      <c r="I1463" s="18"/>
      <c r="J1463" s="18"/>
      <c r="K1463" s="18"/>
      <c r="L1463" s="207"/>
      <c r="M1463" s="82"/>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08"/>
      <c r="AM1463" s="209"/>
      <c r="AN1463" s="209"/>
      <c r="AO1463" s="18"/>
      <c r="AP1463" s="18"/>
      <c r="AQ1463" s="18"/>
      <c r="AR1463" s="18"/>
      <c r="AS1463" s="18"/>
      <c r="AT1463" s="18"/>
      <c r="AU1463" s="18"/>
      <c r="AV1463" s="18"/>
      <c r="AW1463" s="207"/>
      <c r="AY1463" s="18"/>
      <c r="AZ1463" s="18"/>
    </row>
    <row r="1464" spans="7:52" s="40" customFormat="1" ht="45.75" customHeight="1" x14ac:dyDescent="0.25">
      <c r="G1464" s="18"/>
      <c r="H1464" s="18"/>
      <c r="I1464" s="18"/>
      <c r="J1464" s="18"/>
      <c r="K1464" s="18"/>
      <c r="L1464" s="207"/>
      <c r="M1464" s="82"/>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08"/>
      <c r="AM1464" s="209"/>
      <c r="AN1464" s="209"/>
      <c r="AO1464" s="18"/>
      <c r="AP1464" s="18"/>
      <c r="AQ1464" s="18"/>
      <c r="AR1464" s="18"/>
      <c r="AS1464" s="18"/>
      <c r="AT1464" s="18"/>
      <c r="AU1464" s="18"/>
      <c r="AV1464" s="18"/>
      <c r="AW1464" s="207"/>
      <c r="AY1464" s="18"/>
      <c r="AZ1464" s="18"/>
    </row>
    <row r="1465" spans="7:52" s="40" customFormat="1" ht="45.75" customHeight="1" x14ac:dyDescent="0.25">
      <c r="G1465" s="18"/>
      <c r="H1465" s="18"/>
      <c r="I1465" s="18"/>
      <c r="J1465" s="18"/>
      <c r="K1465" s="18"/>
      <c r="L1465" s="207"/>
      <c r="M1465" s="82"/>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08"/>
      <c r="AM1465" s="209"/>
      <c r="AN1465" s="209"/>
      <c r="AO1465" s="18"/>
      <c r="AP1465" s="18"/>
      <c r="AQ1465" s="18"/>
      <c r="AR1465" s="18"/>
      <c r="AS1465" s="18"/>
      <c r="AT1465" s="18"/>
      <c r="AU1465" s="18"/>
      <c r="AV1465" s="18"/>
      <c r="AW1465" s="207"/>
      <c r="AY1465" s="18"/>
      <c r="AZ1465" s="18"/>
    </row>
    <row r="1466" spans="7:52" s="40" customFormat="1" ht="45.75" customHeight="1" x14ac:dyDescent="0.25">
      <c r="G1466" s="18"/>
      <c r="H1466" s="18"/>
      <c r="I1466" s="18"/>
      <c r="J1466" s="18"/>
      <c r="K1466" s="18"/>
      <c r="L1466" s="207"/>
      <c r="M1466" s="82"/>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08"/>
      <c r="AM1466" s="209"/>
      <c r="AN1466" s="209"/>
      <c r="AO1466" s="18"/>
      <c r="AP1466" s="18"/>
      <c r="AQ1466" s="18"/>
      <c r="AR1466" s="18"/>
      <c r="AS1466" s="18"/>
      <c r="AT1466" s="18"/>
      <c r="AU1466" s="18"/>
      <c r="AV1466" s="18"/>
      <c r="AW1466" s="207"/>
      <c r="AY1466" s="18"/>
      <c r="AZ1466" s="18"/>
    </row>
    <row r="1467" spans="7:52" s="40" customFormat="1" ht="45.75" customHeight="1" x14ac:dyDescent="0.25">
      <c r="G1467" s="18"/>
      <c r="H1467" s="18"/>
      <c r="I1467" s="18"/>
      <c r="J1467" s="18"/>
      <c r="K1467" s="18"/>
      <c r="L1467" s="207"/>
      <c r="M1467" s="82"/>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08"/>
      <c r="AM1467" s="209"/>
      <c r="AN1467" s="209"/>
      <c r="AO1467" s="18"/>
      <c r="AP1467" s="18"/>
      <c r="AQ1467" s="18"/>
      <c r="AR1467" s="18"/>
      <c r="AS1467" s="18"/>
      <c r="AT1467" s="18"/>
      <c r="AU1467" s="18"/>
      <c r="AV1467" s="18"/>
      <c r="AW1467" s="207"/>
      <c r="AY1467" s="18"/>
      <c r="AZ1467" s="18"/>
    </row>
    <row r="1468" spans="7:52" s="40" customFormat="1" ht="45.75" customHeight="1" x14ac:dyDescent="0.25">
      <c r="G1468" s="18"/>
      <c r="H1468" s="18"/>
      <c r="I1468" s="18"/>
      <c r="J1468" s="18"/>
      <c r="K1468" s="18"/>
      <c r="L1468" s="207"/>
      <c r="M1468" s="82"/>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08"/>
      <c r="AM1468" s="209"/>
      <c r="AN1468" s="209"/>
      <c r="AO1468" s="18"/>
      <c r="AP1468" s="18"/>
      <c r="AQ1468" s="18"/>
      <c r="AR1468" s="18"/>
      <c r="AS1468" s="18"/>
      <c r="AT1468" s="18"/>
      <c r="AU1468" s="18"/>
      <c r="AV1468" s="18"/>
      <c r="AW1468" s="207"/>
      <c r="AY1468" s="18"/>
      <c r="AZ1468" s="18"/>
    </row>
    <row r="1469" spans="7:52" s="40" customFormat="1" ht="45.75" customHeight="1" x14ac:dyDescent="0.25">
      <c r="G1469" s="18"/>
      <c r="H1469" s="18"/>
      <c r="I1469" s="18"/>
      <c r="J1469" s="18"/>
      <c r="K1469" s="18"/>
      <c r="L1469" s="207"/>
      <c r="M1469" s="82"/>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08"/>
      <c r="AM1469" s="209"/>
      <c r="AN1469" s="209"/>
      <c r="AO1469" s="18"/>
      <c r="AP1469" s="18"/>
      <c r="AQ1469" s="18"/>
      <c r="AR1469" s="18"/>
      <c r="AS1469" s="18"/>
      <c r="AT1469" s="18"/>
      <c r="AU1469" s="18"/>
      <c r="AV1469" s="18"/>
      <c r="AW1469" s="207"/>
      <c r="AY1469" s="18"/>
      <c r="AZ1469" s="18"/>
    </row>
    <row r="1470" spans="7:52" s="40" customFormat="1" ht="45.75" customHeight="1" x14ac:dyDescent="0.25">
      <c r="G1470" s="18"/>
      <c r="H1470" s="18"/>
      <c r="I1470" s="18"/>
      <c r="J1470" s="18"/>
      <c r="K1470" s="18"/>
      <c r="L1470" s="207"/>
      <c r="M1470" s="82"/>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08"/>
      <c r="AM1470" s="209"/>
      <c r="AN1470" s="209"/>
      <c r="AO1470" s="18"/>
      <c r="AP1470" s="18"/>
      <c r="AQ1470" s="18"/>
      <c r="AR1470" s="18"/>
      <c r="AS1470" s="18"/>
      <c r="AT1470" s="18"/>
      <c r="AU1470" s="18"/>
      <c r="AV1470" s="18"/>
      <c r="AW1470" s="207"/>
      <c r="AY1470" s="18"/>
      <c r="AZ1470" s="18"/>
    </row>
    <row r="1471" spans="7:52" s="40" customFormat="1" ht="45.75" customHeight="1" x14ac:dyDescent="0.25">
      <c r="G1471" s="18"/>
      <c r="H1471" s="18"/>
      <c r="I1471" s="18"/>
      <c r="J1471" s="18"/>
      <c r="K1471" s="18"/>
      <c r="L1471" s="207"/>
      <c r="M1471" s="82"/>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08"/>
      <c r="AM1471" s="209"/>
      <c r="AN1471" s="209"/>
      <c r="AO1471" s="18"/>
      <c r="AP1471" s="18"/>
      <c r="AQ1471" s="18"/>
      <c r="AR1471" s="18"/>
      <c r="AS1471" s="18"/>
      <c r="AT1471" s="18"/>
      <c r="AU1471" s="18"/>
      <c r="AV1471" s="18"/>
      <c r="AW1471" s="207"/>
      <c r="AY1471" s="18"/>
      <c r="AZ1471" s="18"/>
    </row>
    <row r="1472" spans="7:52" s="40" customFormat="1" ht="45.75" customHeight="1" x14ac:dyDescent="0.25">
      <c r="G1472" s="18"/>
      <c r="H1472" s="18"/>
      <c r="I1472" s="18"/>
      <c r="J1472" s="18"/>
      <c r="K1472" s="18"/>
      <c r="L1472" s="207"/>
      <c r="M1472" s="82"/>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08"/>
      <c r="AM1472" s="209"/>
      <c r="AN1472" s="209"/>
      <c r="AO1472" s="18"/>
      <c r="AP1472" s="18"/>
      <c r="AQ1472" s="18"/>
      <c r="AR1472" s="18"/>
      <c r="AS1472" s="18"/>
      <c r="AT1472" s="18"/>
      <c r="AU1472" s="18"/>
      <c r="AV1472" s="18"/>
      <c r="AW1472" s="207"/>
      <c r="AY1472" s="18"/>
      <c r="AZ1472" s="18"/>
    </row>
    <row r="1473" spans="7:52" s="40" customFormat="1" ht="45.75" customHeight="1" x14ac:dyDescent="0.25">
      <c r="G1473" s="18"/>
      <c r="H1473" s="18"/>
      <c r="I1473" s="18"/>
      <c r="J1473" s="18"/>
      <c r="K1473" s="18"/>
      <c r="L1473" s="207"/>
      <c r="M1473" s="82"/>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08"/>
      <c r="AM1473" s="209"/>
      <c r="AN1473" s="209"/>
      <c r="AO1473" s="18"/>
      <c r="AP1473" s="18"/>
      <c r="AQ1473" s="18"/>
      <c r="AR1473" s="18"/>
      <c r="AS1473" s="18"/>
      <c r="AT1473" s="18"/>
      <c r="AU1473" s="18"/>
      <c r="AV1473" s="18"/>
      <c r="AW1473" s="207"/>
      <c r="AY1473" s="18"/>
      <c r="AZ1473" s="18"/>
    </row>
    <row r="1474" spans="7:52" s="40" customFormat="1" ht="45.75" customHeight="1" x14ac:dyDescent="0.25">
      <c r="G1474" s="18"/>
      <c r="H1474" s="18"/>
      <c r="I1474" s="18"/>
      <c r="J1474" s="18"/>
      <c r="K1474" s="18"/>
      <c r="L1474" s="207"/>
      <c r="M1474" s="82"/>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08"/>
      <c r="AM1474" s="209"/>
      <c r="AN1474" s="209"/>
      <c r="AO1474" s="18"/>
      <c r="AP1474" s="18"/>
      <c r="AQ1474" s="18"/>
      <c r="AR1474" s="18"/>
      <c r="AS1474" s="18"/>
      <c r="AT1474" s="18"/>
      <c r="AU1474" s="18"/>
      <c r="AV1474" s="18"/>
      <c r="AW1474" s="207"/>
      <c r="AY1474" s="18"/>
      <c r="AZ1474" s="18"/>
    </row>
    <row r="1475" spans="7:52" s="40" customFormat="1" ht="45.75" customHeight="1" x14ac:dyDescent="0.25">
      <c r="G1475" s="18"/>
      <c r="H1475" s="18"/>
      <c r="I1475" s="18"/>
      <c r="J1475" s="18"/>
      <c r="K1475" s="18"/>
      <c r="L1475" s="207"/>
      <c r="M1475" s="82"/>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08"/>
      <c r="AM1475" s="209"/>
      <c r="AN1475" s="209"/>
      <c r="AO1475" s="18"/>
      <c r="AP1475" s="18"/>
      <c r="AQ1475" s="18"/>
      <c r="AR1475" s="18"/>
      <c r="AS1475" s="18"/>
      <c r="AT1475" s="18"/>
      <c r="AU1475" s="18"/>
      <c r="AV1475" s="18"/>
      <c r="AW1475" s="207"/>
      <c r="AY1475" s="18"/>
      <c r="AZ1475" s="18"/>
    </row>
    <row r="1476" spans="7:52" s="40" customFormat="1" ht="45.75" customHeight="1" x14ac:dyDescent="0.25">
      <c r="G1476" s="18"/>
      <c r="H1476" s="18"/>
      <c r="I1476" s="18"/>
      <c r="J1476" s="18"/>
      <c r="K1476" s="18"/>
      <c r="L1476" s="207"/>
      <c r="M1476" s="82"/>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08"/>
      <c r="AM1476" s="209"/>
      <c r="AN1476" s="209"/>
      <c r="AO1476" s="18"/>
      <c r="AP1476" s="18"/>
      <c r="AQ1476" s="18"/>
      <c r="AR1476" s="18"/>
      <c r="AS1476" s="18"/>
      <c r="AT1476" s="18"/>
      <c r="AU1476" s="18"/>
      <c r="AV1476" s="18"/>
      <c r="AW1476" s="207"/>
      <c r="AY1476" s="18"/>
      <c r="AZ1476" s="18"/>
    </row>
    <row r="1477" spans="7:52" s="40" customFormat="1" ht="45.75" customHeight="1" x14ac:dyDescent="0.25">
      <c r="G1477" s="18"/>
      <c r="H1477" s="18"/>
      <c r="I1477" s="18"/>
      <c r="J1477" s="18"/>
      <c r="K1477" s="18"/>
      <c r="L1477" s="207"/>
      <c r="M1477" s="82"/>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08"/>
      <c r="AM1477" s="209"/>
      <c r="AN1477" s="209"/>
      <c r="AO1477" s="18"/>
      <c r="AP1477" s="18"/>
      <c r="AQ1477" s="18"/>
      <c r="AR1477" s="18"/>
      <c r="AS1477" s="18"/>
      <c r="AT1477" s="18"/>
      <c r="AU1477" s="18"/>
      <c r="AV1477" s="18"/>
      <c r="AW1477" s="207"/>
      <c r="AY1477" s="18"/>
      <c r="AZ1477" s="18"/>
    </row>
    <row r="1478" spans="7:52" s="40" customFormat="1" ht="45.75" customHeight="1" x14ac:dyDescent="0.25">
      <c r="G1478" s="18"/>
      <c r="H1478" s="18"/>
      <c r="I1478" s="18"/>
      <c r="J1478" s="18"/>
      <c r="K1478" s="18"/>
      <c r="L1478" s="207"/>
      <c r="M1478" s="82"/>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08"/>
      <c r="AM1478" s="209"/>
      <c r="AN1478" s="209"/>
      <c r="AO1478" s="18"/>
      <c r="AP1478" s="18"/>
      <c r="AQ1478" s="18"/>
      <c r="AR1478" s="18"/>
      <c r="AS1478" s="18"/>
      <c r="AT1478" s="18"/>
      <c r="AU1478" s="18"/>
      <c r="AV1478" s="18"/>
      <c r="AW1478" s="207"/>
      <c r="AY1478" s="18"/>
      <c r="AZ1478" s="18"/>
    </row>
    <row r="1479" spans="7:52" s="40" customFormat="1" ht="45.75" customHeight="1" x14ac:dyDescent="0.25">
      <c r="G1479" s="18"/>
      <c r="H1479" s="18"/>
      <c r="I1479" s="18"/>
      <c r="J1479" s="18"/>
      <c r="K1479" s="18"/>
      <c r="L1479" s="207"/>
      <c r="M1479" s="82"/>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08"/>
      <c r="AM1479" s="209"/>
      <c r="AN1479" s="209"/>
      <c r="AO1479" s="18"/>
      <c r="AP1479" s="18"/>
      <c r="AQ1479" s="18"/>
      <c r="AR1479" s="18"/>
      <c r="AS1479" s="18"/>
      <c r="AT1479" s="18"/>
      <c r="AU1479" s="18"/>
      <c r="AV1479" s="18"/>
      <c r="AW1479" s="207"/>
      <c r="AY1479" s="18"/>
      <c r="AZ1479" s="18"/>
    </row>
    <row r="1480" spans="7:52" s="40" customFormat="1" ht="45.75" customHeight="1" x14ac:dyDescent="0.25">
      <c r="G1480" s="18"/>
      <c r="H1480" s="18"/>
      <c r="I1480" s="18"/>
      <c r="J1480" s="18"/>
      <c r="K1480" s="18"/>
      <c r="L1480" s="207"/>
      <c r="M1480" s="82"/>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08"/>
      <c r="AM1480" s="209"/>
      <c r="AN1480" s="209"/>
      <c r="AO1480" s="18"/>
      <c r="AP1480" s="18"/>
      <c r="AQ1480" s="18"/>
      <c r="AR1480" s="18"/>
      <c r="AS1480" s="18"/>
      <c r="AT1480" s="18"/>
      <c r="AU1480" s="18"/>
      <c r="AV1480" s="18"/>
      <c r="AW1480" s="207"/>
      <c r="AY1480" s="18"/>
      <c r="AZ1480" s="18"/>
    </row>
    <row r="1481" spans="7:52" s="40" customFormat="1" ht="45.75" customHeight="1" x14ac:dyDescent="0.25">
      <c r="G1481" s="18"/>
      <c r="H1481" s="18"/>
      <c r="I1481" s="18"/>
      <c r="J1481" s="18"/>
      <c r="K1481" s="18"/>
      <c r="L1481" s="207"/>
      <c r="M1481" s="82"/>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08"/>
      <c r="AM1481" s="209"/>
      <c r="AN1481" s="209"/>
      <c r="AO1481" s="18"/>
      <c r="AP1481" s="18"/>
      <c r="AQ1481" s="18"/>
      <c r="AR1481" s="18"/>
      <c r="AS1481" s="18"/>
      <c r="AT1481" s="18"/>
      <c r="AU1481" s="18"/>
      <c r="AV1481" s="18"/>
      <c r="AW1481" s="207"/>
      <c r="AY1481" s="18"/>
      <c r="AZ1481" s="18"/>
    </row>
    <row r="1482" spans="7:52" s="40" customFormat="1" ht="45.75" customHeight="1" x14ac:dyDescent="0.25">
      <c r="G1482" s="18"/>
      <c r="H1482" s="18"/>
      <c r="I1482" s="18"/>
      <c r="J1482" s="18"/>
      <c r="K1482" s="18"/>
      <c r="L1482" s="207"/>
      <c r="M1482" s="82"/>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08"/>
      <c r="AM1482" s="209"/>
      <c r="AN1482" s="209"/>
      <c r="AO1482" s="18"/>
      <c r="AP1482" s="18"/>
      <c r="AQ1482" s="18"/>
      <c r="AR1482" s="18"/>
      <c r="AS1482" s="18"/>
      <c r="AT1482" s="18"/>
      <c r="AU1482" s="18"/>
      <c r="AV1482" s="18"/>
      <c r="AW1482" s="207"/>
      <c r="AY1482" s="18"/>
      <c r="AZ1482" s="18"/>
    </row>
    <row r="1483" spans="7:52" s="40" customFormat="1" ht="45.75" customHeight="1" x14ac:dyDescent="0.25">
      <c r="G1483" s="18"/>
      <c r="H1483" s="18"/>
      <c r="I1483" s="18"/>
      <c r="J1483" s="18"/>
      <c r="K1483" s="18"/>
      <c r="L1483" s="207"/>
      <c r="M1483" s="82"/>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08"/>
      <c r="AM1483" s="209"/>
      <c r="AN1483" s="209"/>
      <c r="AO1483" s="18"/>
      <c r="AP1483" s="18"/>
      <c r="AQ1483" s="18"/>
      <c r="AR1483" s="18"/>
      <c r="AS1483" s="18"/>
      <c r="AT1483" s="18"/>
      <c r="AU1483" s="18"/>
      <c r="AV1483" s="18"/>
      <c r="AW1483" s="207"/>
      <c r="AY1483" s="18"/>
      <c r="AZ1483" s="18"/>
    </row>
    <row r="1484" spans="7:52" s="40" customFormat="1" ht="45.75" customHeight="1" x14ac:dyDescent="0.25">
      <c r="G1484" s="18"/>
      <c r="H1484" s="18"/>
      <c r="I1484" s="18"/>
      <c r="J1484" s="18"/>
      <c r="K1484" s="18"/>
      <c r="L1484" s="207"/>
      <c r="M1484" s="82"/>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08"/>
      <c r="AM1484" s="209"/>
      <c r="AN1484" s="209"/>
      <c r="AO1484" s="18"/>
      <c r="AP1484" s="18"/>
      <c r="AQ1484" s="18"/>
      <c r="AR1484" s="18"/>
      <c r="AS1484" s="18"/>
      <c r="AT1484" s="18"/>
      <c r="AU1484" s="18"/>
      <c r="AV1484" s="18"/>
      <c r="AW1484" s="207"/>
      <c r="AY1484" s="18"/>
      <c r="AZ1484" s="18"/>
    </row>
    <row r="1485" spans="7:52" s="40" customFormat="1" ht="45.75" customHeight="1" x14ac:dyDescent="0.25">
      <c r="G1485" s="18"/>
      <c r="H1485" s="18"/>
      <c r="I1485" s="18"/>
      <c r="J1485" s="18"/>
      <c r="K1485" s="18"/>
      <c r="L1485" s="207"/>
      <c r="M1485" s="82"/>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08"/>
      <c r="AM1485" s="209"/>
      <c r="AN1485" s="209"/>
      <c r="AO1485" s="18"/>
      <c r="AP1485" s="18"/>
      <c r="AQ1485" s="18"/>
      <c r="AR1485" s="18"/>
      <c r="AS1485" s="18"/>
      <c r="AT1485" s="18"/>
      <c r="AU1485" s="18"/>
      <c r="AV1485" s="18"/>
      <c r="AW1485" s="207"/>
      <c r="AY1485" s="18"/>
      <c r="AZ1485" s="18"/>
    </row>
    <row r="1486" spans="7:52" s="40" customFormat="1" ht="45.75" customHeight="1" x14ac:dyDescent="0.25">
      <c r="G1486" s="18"/>
      <c r="H1486" s="18"/>
      <c r="I1486" s="18"/>
      <c r="J1486" s="18"/>
      <c r="K1486" s="18"/>
      <c r="L1486" s="207"/>
      <c r="M1486" s="82"/>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08"/>
      <c r="AM1486" s="209"/>
      <c r="AN1486" s="209"/>
      <c r="AO1486" s="18"/>
      <c r="AP1486" s="18"/>
      <c r="AQ1486" s="18"/>
      <c r="AR1486" s="18"/>
      <c r="AS1486" s="18"/>
      <c r="AT1486" s="18"/>
      <c r="AU1486" s="18"/>
      <c r="AV1486" s="18"/>
      <c r="AW1486" s="207"/>
      <c r="AY1486" s="18"/>
      <c r="AZ1486" s="18"/>
    </row>
    <row r="1487" spans="7:52" s="40" customFormat="1" ht="45.75" customHeight="1" x14ac:dyDescent="0.25">
      <c r="G1487" s="18"/>
      <c r="H1487" s="18"/>
      <c r="I1487" s="18"/>
      <c r="J1487" s="18"/>
      <c r="K1487" s="18"/>
      <c r="L1487" s="207"/>
      <c r="M1487" s="82"/>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08"/>
      <c r="AM1487" s="209"/>
      <c r="AN1487" s="209"/>
      <c r="AO1487" s="18"/>
      <c r="AP1487" s="18"/>
      <c r="AQ1487" s="18"/>
      <c r="AR1487" s="18"/>
      <c r="AS1487" s="18"/>
      <c r="AT1487" s="18"/>
      <c r="AU1487" s="18"/>
      <c r="AV1487" s="18"/>
      <c r="AW1487" s="207"/>
      <c r="AY1487" s="18"/>
      <c r="AZ1487" s="18"/>
    </row>
    <row r="1488" spans="7:52" s="40" customFormat="1" ht="45.75" customHeight="1" x14ac:dyDescent="0.25">
      <c r="G1488" s="18"/>
      <c r="H1488" s="18"/>
      <c r="I1488" s="18"/>
      <c r="J1488" s="18"/>
      <c r="K1488" s="18"/>
      <c r="L1488" s="207"/>
      <c r="M1488" s="82"/>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08"/>
      <c r="AM1488" s="209"/>
      <c r="AN1488" s="209"/>
      <c r="AO1488" s="18"/>
      <c r="AP1488" s="18"/>
      <c r="AQ1488" s="18"/>
      <c r="AR1488" s="18"/>
      <c r="AS1488" s="18"/>
      <c r="AT1488" s="18"/>
      <c r="AU1488" s="18"/>
      <c r="AV1488" s="18"/>
      <c r="AW1488" s="207"/>
      <c r="AY1488" s="18"/>
      <c r="AZ1488" s="18"/>
    </row>
    <row r="1489" spans="7:52" s="40" customFormat="1" ht="45.75" customHeight="1" x14ac:dyDescent="0.25">
      <c r="G1489" s="18"/>
      <c r="H1489" s="18"/>
      <c r="I1489" s="18"/>
      <c r="J1489" s="18"/>
      <c r="K1489" s="18"/>
      <c r="L1489" s="207"/>
      <c r="M1489" s="82"/>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08"/>
      <c r="AM1489" s="209"/>
      <c r="AN1489" s="209"/>
      <c r="AO1489" s="18"/>
      <c r="AP1489" s="18"/>
      <c r="AQ1489" s="18"/>
      <c r="AR1489" s="18"/>
      <c r="AS1489" s="18"/>
      <c r="AT1489" s="18"/>
      <c r="AU1489" s="18"/>
      <c r="AV1489" s="18"/>
      <c r="AW1489" s="207"/>
      <c r="AY1489" s="18"/>
      <c r="AZ1489" s="18"/>
    </row>
    <row r="1490" spans="7:52" s="40" customFormat="1" ht="45.75" customHeight="1" x14ac:dyDescent="0.25">
      <c r="G1490" s="18"/>
      <c r="H1490" s="18"/>
      <c r="I1490" s="18"/>
      <c r="J1490" s="18"/>
      <c r="K1490" s="18"/>
      <c r="L1490" s="207"/>
      <c r="M1490" s="82"/>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08"/>
      <c r="AM1490" s="209"/>
      <c r="AN1490" s="209"/>
      <c r="AO1490" s="18"/>
      <c r="AP1490" s="18"/>
      <c r="AQ1490" s="18"/>
      <c r="AR1490" s="18"/>
      <c r="AS1490" s="18"/>
      <c r="AT1490" s="18"/>
      <c r="AU1490" s="18"/>
      <c r="AV1490" s="18"/>
      <c r="AW1490" s="207"/>
      <c r="AY1490" s="18"/>
      <c r="AZ1490" s="18"/>
    </row>
    <row r="1491" spans="7:52" s="40" customFormat="1" ht="45.75" customHeight="1" x14ac:dyDescent="0.25">
      <c r="G1491" s="18"/>
      <c r="H1491" s="18"/>
      <c r="I1491" s="18"/>
      <c r="J1491" s="18"/>
      <c r="K1491" s="18"/>
      <c r="L1491" s="207"/>
      <c r="M1491" s="82"/>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08"/>
      <c r="AM1491" s="209"/>
      <c r="AN1491" s="209"/>
      <c r="AO1491" s="18"/>
      <c r="AP1491" s="18"/>
      <c r="AQ1491" s="18"/>
      <c r="AR1491" s="18"/>
      <c r="AS1491" s="18"/>
      <c r="AT1491" s="18"/>
      <c r="AU1491" s="18"/>
      <c r="AV1491" s="18"/>
      <c r="AW1491" s="207"/>
      <c r="AY1491" s="18"/>
      <c r="AZ1491" s="18"/>
    </row>
    <row r="1492" spans="7:52" s="40" customFormat="1" ht="45.75" customHeight="1" x14ac:dyDescent="0.25">
      <c r="G1492" s="18"/>
      <c r="H1492" s="18"/>
      <c r="I1492" s="18"/>
      <c r="J1492" s="18"/>
      <c r="K1492" s="18"/>
      <c r="L1492" s="207"/>
      <c r="M1492" s="82"/>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08"/>
      <c r="AM1492" s="209"/>
      <c r="AN1492" s="209"/>
      <c r="AO1492" s="18"/>
      <c r="AP1492" s="18"/>
      <c r="AQ1492" s="18"/>
      <c r="AR1492" s="18"/>
      <c r="AS1492" s="18"/>
      <c r="AT1492" s="18"/>
      <c r="AU1492" s="18"/>
      <c r="AV1492" s="18"/>
      <c r="AW1492" s="207"/>
      <c r="AY1492" s="18"/>
      <c r="AZ1492" s="18"/>
    </row>
    <row r="1493" spans="7:52" s="40" customFormat="1" ht="45.75" customHeight="1" x14ac:dyDescent="0.25">
      <c r="G1493" s="18"/>
      <c r="H1493" s="18"/>
      <c r="I1493" s="18"/>
      <c r="J1493" s="18"/>
      <c r="K1493" s="18"/>
      <c r="L1493" s="207"/>
      <c r="M1493" s="82"/>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08"/>
      <c r="AM1493" s="209"/>
      <c r="AN1493" s="209"/>
      <c r="AO1493" s="18"/>
      <c r="AP1493" s="18"/>
      <c r="AQ1493" s="18"/>
      <c r="AR1493" s="18"/>
      <c r="AS1493" s="18"/>
      <c r="AT1493" s="18"/>
      <c r="AU1493" s="18"/>
      <c r="AV1493" s="18"/>
      <c r="AW1493" s="207"/>
      <c r="AY1493" s="18"/>
      <c r="AZ1493" s="18"/>
    </row>
    <row r="1494" spans="7:52" s="40" customFormat="1" ht="45.75" customHeight="1" x14ac:dyDescent="0.25">
      <c r="G1494" s="18"/>
      <c r="H1494" s="18"/>
      <c r="I1494" s="18"/>
      <c r="J1494" s="18"/>
      <c r="K1494" s="18"/>
      <c r="L1494" s="207"/>
      <c r="M1494" s="82"/>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08"/>
      <c r="AM1494" s="209"/>
      <c r="AN1494" s="209"/>
      <c r="AO1494" s="18"/>
      <c r="AP1494" s="18"/>
      <c r="AQ1494" s="18"/>
      <c r="AR1494" s="18"/>
      <c r="AS1494" s="18"/>
      <c r="AT1494" s="18"/>
      <c r="AU1494" s="18"/>
      <c r="AV1494" s="18"/>
      <c r="AW1494" s="207"/>
      <c r="AY1494" s="18"/>
      <c r="AZ1494" s="18"/>
    </row>
    <row r="1495" spans="7:52" s="40" customFormat="1" ht="45.75" customHeight="1" x14ac:dyDescent="0.25">
      <c r="G1495" s="18"/>
      <c r="H1495" s="18"/>
      <c r="I1495" s="18"/>
      <c r="J1495" s="18"/>
      <c r="K1495" s="18"/>
      <c r="L1495" s="207"/>
      <c r="M1495" s="82"/>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08"/>
      <c r="AM1495" s="209"/>
      <c r="AN1495" s="209"/>
      <c r="AO1495" s="18"/>
      <c r="AP1495" s="18"/>
      <c r="AQ1495" s="18"/>
      <c r="AR1495" s="18"/>
      <c r="AS1495" s="18"/>
      <c r="AT1495" s="18"/>
      <c r="AU1495" s="18"/>
      <c r="AV1495" s="18"/>
      <c r="AW1495" s="207"/>
      <c r="AY1495" s="18"/>
      <c r="AZ1495" s="18"/>
    </row>
    <row r="1496" spans="7:52" s="40" customFormat="1" ht="45.75" customHeight="1" x14ac:dyDescent="0.25">
      <c r="G1496" s="18"/>
      <c r="H1496" s="18"/>
      <c r="I1496" s="18"/>
      <c r="J1496" s="18"/>
      <c r="K1496" s="18"/>
      <c r="L1496" s="207"/>
      <c r="M1496" s="82"/>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08"/>
      <c r="AM1496" s="209"/>
      <c r="AN1496" s="209"/>
      <c r="AO1496" s="18"/>
      <c r="AP1496" s="18"/>
      <c r="AQ1496" s="18"/>
      <c r="AR1496" s="18"/>
      <c r="AS1496" s="18"/>
      <c r="AT1496" s="18"/>
      <c r="AU1496" s="18"/>
      <c r="AV1496" s="18"/>
      <c r="AW1496" s="207"/>
      <c r="AY1496" s="18"/>
      <c r="AZ1496" s="18"/>
    </row>
    <row r="1497" spans="7:52" s="40" customFormat="1" ht="45.75" customHeight="1" x14ac:dyDescent="0.25">
      <c r="G1497" s="18"/>
      <c r="H1497" s="18"/>
      <c r="I1497" s="18"/>
      <c r="J1497" s="18"/>
      <c r="K1497" s="18"/>
      <c r="L1497" s="207"/>
      <c r="M1497" s="82"/>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08"/>
      <c r="AM1497" s="209"/>
      <c r="AN1497" s="209"/>
      <c r="AO1497" s="18"/>
      <c r="AP1497" s="18"/>
      <c r="AQ1497" s="18"/>
      <c r="AR1497" s="18"/>
      <c r="AS1497" s="18"/>
      <c r="AT1497" s="18"/>
      <c r="AU1497" s="18"/>
      <c r="AV1497" s="18"/>
      <c r="AW1497" s="207"/>
      <c r="AY1497" s="18"/>
      <c r="AZ1497" s="18"/>
    </row>
    <row r="1498" spans="7:52" s="40" customFormat="1" ht="45.75" customHeight="1" x14ac:dyDescent="0.25">
      <c r="G1498" s="18"/>
      <c r="H1498" s="18"/>
      <c r="I1498" s="18"/>
      <c r="J1498" s="18"/>
      <c r="K1498" s="18"/>
      <c r="L1498" s="207"/>
      <c r="M1498" s="82"/>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08"/>
      <c r="AM1498" s="209"/>
      <c r="AN1498" s="209"/>
      <c r="AO1498" s="18"/>
      <c r="AP1498" s="18"/>
      <c r="AQ1498" s="18"/>
      <c r="AR1498" s="18"/>
      <c r="AS1498" s="18"/>
      <c r="AT1498" s="18"/>
      <c r="AU1498" s="18"/>
      <c r="AV1498" s="18"/>
      <c r="AW1498" s="207"/>
      <c r="AY1498" s="18"/>
      <c r="AZ1498" s="18"/>
    </row>
    <row r="1499" spans="7:52" s="40" customFormat="1" ht="45.75" customHeight="1" x14ac:dyDescent="0.25">
      <c r="G1499" s="18"/>
      <c r="H1499" s="18"/>
      <c r="I1499" s="18"/>
      <c r="J1499" s="18"/>
      <c r="K1499" s="18"/>
      <c r="L1499" s="207"/>
      <c r="M1499" s="82"/>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08"/>
      <c r="AM1499" s="209"/>
      <c r="AN1499" s="209"/>
      <c r="AO1499" s="18"/>
      <c r="AP1499" s="18"/>
      <c r="AQ1499" s="18"/>
      <c r="AR1499" s="18"/>
      <c r="AS1499" s="18"/>
      <c r="AT1499" s="18"/>
      <c r="AU1499" s="18"/>
      <c r="AV1499" s="18"/>
      <c r="AW1499" s="207"/>
      <c r="AY1499" s="18"/>
      <c r="AZ1499" s="18"/>
    </row>
    <row r="1500" spans="7:52" s="40" customFormat="1" ht="45.75" customHeight="1" x14ac:dyDescent="0.25">
      <c r="G1500" s="18"/>
      <c r="H1500" s="18"/>
      <c r="I1500" s="18"/>
      <c r="J1500" s="18"/>
      <c r="K1500" s="18"/>
      <c r="L1500" s="207"/>
      <c r="M1500" s="82"/>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08"/>
      <c r="AM1500" s="209"/>
      <c r="AN1500" s="209"/>
      <c r="AO1500" s="18"/>
      <c r="AP1500" s="18"/>
      <c r="AQ1500" s="18"/>
      <c r="AR1500" s="18"/>
      <c r="AS1500" s="18"/>
      <c r="AT1500" s="18"/>
      <c r="AU1500" s="18"/>
      <c r="AV1500" s="18"/>
      <c r="AW1500" s="207"/>
      <c r="AY1500" s="18"/>
      <c r="AZ1500" s="18"/>
    </row>
    <row r="1501" spans="7:52" s="40" customFormat="1" ht="45.75" customHeight="1" x14ac:dyDescent="0.25">
      <c r="G1501" s="18"/>
      <c r="H1501" s="18"/>
      <c r="I1501" s="18"/>
      <c r="J1501" s="18"/>
      <c r="K1501" s="18"/>
      <c r="L1501" s="207"/>
      <c r="M1501" s="82"/>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08"/>
      <c r="AM1501" s="209"/>
      <c r="AN1501" s="209"/>
      <c r="AO1501" s="18"/>
      <c r="AP1501" s="18"/>
      <c r="AQ1501" s="18"/>
      <c r="AR1501" s="18"/>
      <c r="AS1501" s="18"/>
      <c r="AT1501" s="18"/>
      <c r="AU1501" s="18"/>
      <c r="AV1501" s="18"/>
      <c r="AW1501" s="207"/>
      <c r="AY1501" s="18"/>
      <c r="AZ1501" s="18"/>
    </row>
    <row r="1502" spans="7:52" s="40" customFormat="1" ht="45.75" customHeight="1" x14ac:dyDescent="0.25">
      <c r="G1502" s="18"/>
      <c r="H1502" s="18"/>
      <c r="I1502" s="18"/>
      <c r="J1502" s="18"/>
      <c r="K1502" s="18"/>
      <c r="L1502" s="207"/>
      <c r="M1502" s="82"/>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08"/>
      <c r="AM1502" s="209"/>
      <c r="AN1502" s="209"/>
      <c r="AO1502" s="18"/>
      <c r="AP1502" s="18"/>
      <c r="AQ1502" s="18"/>
      <c r="AR1502" s="18"/>
      <c r="AS1502" s="18"/>
      <c r="AT1502" s="18"/>
      <c r="AU1502" s="18"/>
      <c r="AV1502" s="18"/>
      <c r="AW1502" s="207"/>
      <c r="AY1502" s="18"/>
      <c r="AZ1502" s="18"/>
    </row>
    <row r="1503" spans="7:52" s="40" customFormat="1" ht="45.75" customHeight="1" x14ac:dyDescent="0.25">
      <c r="G1503" s="18"/>
      <c r="H1503" s="18"/>
      <c r="I1503" s="18"/>
      <c r="J1503" s="18"/>
      <c r="K1503" s="18"/>
      <c r="L1503" s="207"/>
      <c r="M1503" s="82"/>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08"/>
      <c r="AM1503" s="209"/>
      <c r="AN1503" s="209"/>
      <c r="AO1503" s="18"/>
      <c r="AP1503" s="18"/>
      <c r="AQ1503" s="18"/>
      <c r="AR1503" s="18"/>
      <c r="AS1503" s="18"/>
      <c r="AT1503" s="18"/>
      <c r="AU1503" s="18"/>
      <c r="AV1503" s="18"/>
      <c r="AW1503" s="207"/>
      <c r="AY1503" s="18"/>
      <c r="AZ1503" s="18"/>
    </row>
    <row r="1504" spans="7:52" s="40" customFormat="1" ht="45.75" customHeight="1" x14ac:dyDescent="0.25">
      <c r="G1504" s="18"/>
      <c r="H1504" s="18"/>
      <c r="I1504" s="18"/>
      <c r="J1504" s="18"/>
      <c r="K1504" s="18"/>
      <c r="L1504" s="207"/>
      <c r="M1504" s="82"/>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08"/>
      <c r="AM1504" s="209"/>
      <c r="AN1504" s="209"/>
      <c r="AO1504" s="18"/>
      <c r="AP1504" s="18"/>
      <c r="AQ1504" s="18"/>
      <c r="AR1504" s="18"/>
      <c r="AS1504" s="18"/>
      <c r="AT1504" s="18"/>
      <c r="AU1504" s="18"/>
      <c r="AV1504" s="18"/>
      <c r="AW1504" s="207"/>
      <c r="AY1504" s="18"/>
      <c r="AZ1504" s="18"/>
    </row>
    <row r="1505" spans="7:52" s="40" customFormat="1" ht="45.75" customHeight="1" x14ac:dyDescent="0.25">
      <c r="G1505" s="18"/>
      <c r="H1505" s="18"/>
      <c r="I1505" s="18"/>
      <c r="J1505" s="18"/>
      <c r="K1505" s="18"/>
      <c r="L1505" s="207"/>
      <c r="M1505" s="82"/>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08"/>
      <c r="AM1505" s="209"/>
      <c r="AN1505" s="209"/>
      <c r="AO1505" s="18"/>
      <c r="AP1505" s="18"/>
      <c r="AQ1505" s="18"/>
      <c r="AR1505" s="18"/>
      <c r="AS1505" s="18"/>
      <c r="AT1505" s="18"/>
      <c r="AU1505" s="18"/>
      <c r="AV1505" s="18"/>
      <c r="AW1505" s="207"/>
      <c r="AY1505" s="18"/>
      <c r="AZ1505" s="18"/>
    </row>
    <row r="1506" spans="7:52" s="40" customFormat="1" ht="45.75" customHeight="1" x14ac:dyDescent="0.25">
      <c r="G1506" s="18"/>
      <c r="H1506" s="18"/>
      <c r="I1506" s="18"/>
      <c r="J1506" s="18"/>
      <c r="K1506" s="18"/>
      <c r="L1506" s="207"/>
      <c r="M1506" s="82"/>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08"/>
      <c r="AM1506" s="209"/>
      <c r="AN1506" s="209"/>
      <c r="AO1506" s="18"/>
      <c r="AP1506" s="18"/>
      <c r="AQ1506" s="18"/>
      <c r="AR1506" s="18"/>
      <c r="AS1506" s="18"/>
      <c r="AT1506" s="18"/>
      <c r="AU1506" s="18"/>
      <c r="AV1506" s="18"/>
      <c r="AW1506" s="207"/>
      <c r="AY1506" s="18"/>
      <c r="AZ1506" s="18"/>
    </row>
    <row r="1507" spans="7:52" s="40" customFormat="1" ht="45.75" customHeight="1" x14ac:dyDescent="0.25">
      <c r="G1507" s="18"/>
      <c r="H1507" s="18"/>
      <c r="I1507" s="18"/>
      <c r="J1507" s="18"/>
      <c r="K1507" s="18"/>
      <c r="L1507" s="207"/>
      <c r="M1507" s="82"/>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08"/>
      <c r="AM1507" s="209"/>
      <c r="AN1507" s="209"/>
      <c r="AO1507" s="18"/>
      <c r="AP1507" s="18"/>
      <c r="AQ1507" s="18"/>
      <c r="AR1507" s="18"/>
      <c r="AS1507" s="18"/>
      <c r="AT1507" s="18"/>
      <c r="AU1507" s="18"/>
      <c r="AV1507" s="18"/>
      <c r="AW1507" s="207"/>
      <c r="AY1507" s="18"/>
      <c r="AZ1507" s="18"/>
    </row>
    <row r="1508" spans="7:52" s="40" customFormat="1" ht="45.75" customHeight="1" x14ac:dyDescent="0.25">
      <c r="G1508" s="18"/>
      <c r="H1508" s="18"/>
      <c r="I1508" s="18"/>
      <c r="J1508" s="18"/>
      <c r="K1508" s="18"/>
      <c r="L1508" s="207"/>
      <c r="M1508" s="82"/>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08"/>
      <c r="AM1508" s="209"/>
      <c r="AN1508" s="209"/>
      <c r="AO1508" s="18"/>
      <c r="AP1508" s="18"/>
      <c r="AQ1508" s="18"/>
      <c r="AR1508" s="18"/>
      <c r="AS1508" s="18"/>
      <c r="AT1508" s="18"/>
      <c r="AU1508" s="18"/>
      <c r="AV1508" s="18"/>
      <c r="AW1508" s="207"/>
      <c r="AY1508" s="18"/>
      <c r="AZ1508" s="18"/>
    </row>
    <row r="1509" spans="7:52" s="40" customFormat="1" ht="45.75" customHeight="1" x14ac:dyDescent="0.25">
      <c r="G1509" s="18"/>
      <c r="H1509" s="18"/>
      <c r="I1509" s="18"/>
      <c r="J1509" s="18"/>
      <c r="K1509" s="18"/>
      <c r="L1509" s="207"/>
      <c r="M1509" s="82"/>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08"/>
      <c r="AM1509" s="209"/>
      <c r="AN1509" s="209"/>
      <c r="AO1509" s="18"/>
      <c r="AP1509" s="18"/>
      <c r="AQ1509" s="18"/>
      <c r="AR1509" s="18"/>
      <c r="AS1509" s="18"/>
      <c r="AT1509" s="18"/>
      <c r="AU1509" s="18"/>
      <c r="AV1509" s="18"/>
      <c r="AW1509" s="207"/>
      <c r="AY1509" s="18"/>
      <c r="AZ1509" s="18"/>
    </row>
    <row r="1510" spans="7:52" s="40" customFormat="1" ht="45.75" customHeight="1" x14ac:dyDescent="0.25">
      <c r="G1510" s="18"/>
      <c r="H1510" s="18"/>
      <c r="I1510" s="18"/>
      <c r="J1510" s="18"/>
      <c r="K1510" s="18"/>
      <c r="L1510" s="207"/>
      <c r="M1510" s="82"/>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08"/>
      <c r="AM1510" s="209"/>
      <c r="AN1510" s="209"/>
      <c r="AO1510" s="18"/>
      <c r="AP1510" s="18"/>
      <c r="AQ1510" s="18"/>
      <c r="AR1510" s="18"/>
      <c r="AS1510" s="18"/>
      <c r="AT1510" s="18"/>
      <c r="AU1510" s="18"/>
      <c r="AV1510" s="18"/>
      <c r="AW1510" s="207"/>
      <c r="AY1510" s="18"/>
      <c r="AZ1510" s="18"/>
    </row>
    <row r="1511" spans="7:52" s="40" customFormat="1" ht="45.75" customHeight="1" x14ac:dyDescent="0.25">
      <c r="G1511" s="18"/>
      <c r="H1511" s="18"/>
      <c r="I1511" s="18"/>
      <c r="J1511" s="18"/>
      <c r="K1511" s="18"/>
      <c r="L1511" s="207"/>
      <c r="M1511" s="82"/>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08"/>
      <c r="AM1511" s="209"/>
      <c r="AN1511" s="209"/>
      <c r="AO1511" s="18"/>
      <c r="AP1511" s="18"/>
      <c r="AQ1511" s="18"/>
      <c r="AR1511" s="18"/>
      <c r="AS1511" s="18"/>
      <c r="AT1511" s="18"/>
      <c r="AU1511" s="18"/>
      <c r="AV1511" s="18"/>
      <c r="AW1511" s="207"/>
      <c r="AY1511" s="18"/>
      <c r="AZ1511" s="18"/>
    </row>
    <row r="1512" spans="7:52" s="40" customFormat="1" ht="45.75" customHeight="1" x14ac:dyDescent="0.25">
      <c r="G1512" s="18"/>
      <c r="H1512" s="18"/>
      <c r="I1512" s="18"/>
      <c r="J1512" s="18"/>
      <c r="K1512" s="18"/>
      <c r="L1512" s="207"/>
      <c r="M1512" s="82"/>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08"/>
      <c r="AM1512" s="209"/>
      <c r="AN1512" s="209"/>
      <c r="AO1512" s="18"/>
      <c r="AP1512" s="18"/>
      <c r="AQ1512" s="18"/>
      <c r="AR1512" s="18"/>
      <c r="AS1512" s="18"/>
      <c r="AT1512" s="18"/>
      <c r="AU1512" s="18"/>
      <c r="AV1512" s="18"/>
      <c r="AW1512" s="207"/>
      <c r="AY1512" s="18"/>
      <c r="AZ1512" s="18"/>
    </row>
    <row r="1513" spans="7:52" s="40" customFormat="1" ht="45.75" customHeight="1" x14ac:dyDescent="0.25">
      <c r="G1513" s="18"/>
      <c r="H1513" s="18"/>
      <c r="I1513" s="18"/>
      <c r="J1513" s="18"/>
      <c r="K1513" s="18"/>
      <c r="L1513" s="207"/>
      <c r="M1513" s="82"/>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08"/>
      <c r="AM1513" s="209"/>
      <c r="AN1513" s="209"/>
      <c r="AO1513" s="18"/>
      <c r="AP1513" s="18"/>
      <c r="AQ1513" s="18"/>
      <c r="AR1513" s="18"/>
      <c r="AS1513" s="18"/>
      <c r="AT1513" s="18"/>
      <c r="AU1513" s="18"/>
      <c r="AV1513" s="18"/>
      <c r="AW1513" s="207"/>
      <c r="AY1513" s="18"/>
      <c r="AZ1513" s="18"/>
    </row>
    <row r="1514" spans="7:52" s="40" customFormat="1" ht="45.75" customHeight="1" x14ac:dyDescent="0.25">
      <c r="G1514" s="18"/>
      <c r="H1514" s="18"/>
      <c r="I1514" s="18"/>
      <c r="J1514" s="18"/>
      <c r="K1514" s="18"/>
      <c r="L1514" s="207"/>
      <c r="M1514" s="82"/>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08"/>
      <c r="AM1514" s="209"/>
      <c r="AN1514" s="209"/>
      <c r="AO1514" s="18"/>
      <c r="AP1514" s="18"/>
      <c r="AQ1514" s="18"/>
      <c r="AR1514" s="18"/>
      <c r="AS1514" s="18"/>
      <c r="AT1514" s="18"/>
      <c r="AU1514" s="18"/>
      <c r="AV1514" s="18"/>
      <c r="AW1514" s="207"/>
      <c r="AY1514" s="18"/>
      <c r="AZ1514" s="18"/>
    </row>
    <row r="1515" spans="7:52" s="40" customFormat="1" ht="45.75" customHeight="1" x14ac:dyDescent="0.25">
      <c r="G1515" s="18"/>
      <c r="H1515" s="18"/>
      <c r="I1515" s="18"/>
      <c r="J1515" s="18"/>
      <c r="K1515" s="18"/>
      <c r="L1515" s="207"/>
      <c r="M1515" s="82"/>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08"/>
      <c r="AM1515" s="209"/>
      <c r="AN1515" s="209"/>
      <c r="AO1515" s="18"/>
      <c r="AP1515" s="18"/>
      <c r="AQ1515" s="18"/>
      <c r="AR1515" s="18"/>
      <c r="AS1515" s="18"/>
      <c r="AT1515" s="18"/>
      <c r="AU1515" s="18"/>
      <c r="AV1515" s="18"/>
      <c r="AW1515" s="207"/>
      <c r="AY1515" s="18"/>
      <c r="AZ1515" s="18"/>
    </row>
    <row r="1516" spans="7:52" s="40" customFormat="1" ht="45.75" customHeight="1" x14ac:dyDescent="0.25">
      <c r="G1516" s="18"/>
      <c r="H1516" s="18"/>
      <c r="I1516" s="18"/>
      <c r="J1516" s="18"/>
      <c r="K1516" s="18"/>
      <c r="L1516" s="207"/>
      <c r="M1516" s="82"/>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08"/>
      <c r="AM1516" s="209"/>
      <c r="AN1516" s="209"/>
      <c r="AO1516" s="18"/>
      <c r="AP1516" s="18"/>
      <c r="AQ1516" s="18"/>
      <c r="AR1516" s="18"/>
      <c r="AS1516" s="18"/>
      <c r="AT1516" s="18"/>
      <c r="AU1516" s="18"/>
      <c r="AV1516" s="18"/>
      <c r="AW1516" s="207"/>
      <c r="AY1516" s="18"/>
      <c r="AZ1516" s="18"/>
    </row>
    <row r="1517" spans="7:52" s="40" customFormat="1" ht="45.75" customHeight="1" x14ac:dyDescent="0.25">
      <c r="G1517" s="18"/>
      <c r="H1517" s="18"/>
      <c r="I1517" s="18"/>
      <c r="J1517" s="18"/>
      <c r="K1517" s="18"/>
      <c r="L1517" s="207"/>
      <c r="M1517" s="82"/>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08"/>
      <c r="AM1517" s="209"/>
      <c r="AN1517" s="209"/>
      <c r="AO1517" s="18"/>
      <c r="AP1517" s="18"/>
      <c r="AQ1517" s="18"/>
      <c r="AR1517" s="18"/>
      <c r="AS1517" s="18"/>
      <c r="AT1517" s="18"/>
      <c r="AU1517" s="18"/>
      <c r="AV1517" s="18"/>
      <c r="AW1517" s="207"/>
      <c r="AY1517" s="18"/>
      <c r="AZ1517" s="18"/>
    </row>
    <row r="1518" spans="7:52" s="40" customFormat="1" ht="45.75" customHeight="1" x14ac:dyDescent="0.25">
      <c r="G1518" s="18"/>
      <c r="H1518" s="18"/>
      <c r="I1518" s="18"/>
      <c r="J1518" s="18"/>
      <c r="K1518" s="18"/>
      <c r="L1518" s="207"/>
      <c r="M1518" s="82"/>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08"/>
      <c r="AM1518" s="209"/>
      <c r="AN1518" s="209"/>
      <c r="AO1518" s="18"/>
      <c r="AP1518" s="18"/>
      <c r="AQ1518" s="18"/>
      <c r="AR1518" s="18"/>
      <c r="AS1518" s="18"/>
      <c r="AT1518" s="18"/>
      <c r="AU1518" s="18"/>
      <c r="AV1518" s="18"/>
      <c r="AW1518" s="207"/>
      <c r="AY1518" s="18"/>
      <c r="AZ1518" s="18"/>
    </row>
    <row r="1519" spans="7:52" s="40" customFormat="1" ht="45.75" customHeight="1" x14ac:dyDescent="0.25">
      <c r="G1519" s="18"/>
      <c r="H1519" s="18"/>
      <c r="I1519" s="18"/>
      <c r="J1519" s="18"/>
      <c r="K1519" s="18"/>
      <c r="L1519" s="207"/>
      <c r="M1519" s="82"/>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08"/>
      <c r="AM1519" s="209"/>
      <c r="AN1519" s="209"/>
      <c r="AO1519" s="18"/>
      <c r="AP1519" s="18"/>
      <c r="AQ1519" s="18"/>
      <c r="AR1519" s="18"/>
      <c r="AS1519" s="18"/>
      <c r="AT1519" s="18"/>
      <c r="AU1519" s="18"/>
      <c r="AV1519" s="18"/>
      <c r="AW1519" s="207"/>
      <c r="AY1519" s="18"/>
      <c r="AZ1519" s="18"/>
    </row>
    <row r="1520" spans="7:52" s="40" customFormat="1" ht="45.75" customHeight="1" x14ac:dyDescent="0.25">
      <c r="G1520" s="18"/>
      <c r="H1520" s="18"/>
      <c r="I1520" s="18"/>
      <c r="J1520" s="18"/>
      <c r="K1520" s="18"/>
      <c r="L1520" s="207"/>
      <c r="M1520" s="82"/>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08"/>
      <c r="AM1520" s="209"/>
      <c r="AN1520" s="209"/>
      <c r="AO1520" s="18"/>
      <c r="AP1520" s="18"/>
      <c r="AQ1520" s="18"/>
      <c r="AR1520" s="18"/>
      <c r="AS1520" s="18"/>
      <c r="AT1520" s="18"/>
      <c r="AU1520" s="18"/>
      <c r="AV1520" s="18"/>
      <c r="AW1520" s="207"/>
      <c r="AY1520" s="18"/>
      <c r="AZ1520" s="18"/>
    </row>
    <row r="1521" spans="7:52" s="40" customFormat="1" ht="45.75" customHeight="1" x14ac:dyDescent="0.25">
      <c r="G1521" s="18"/>
      <c r="H1521" s="18"/>
      <c r="I1521" s="18"/>
      <c r="J1521" s="18"/>
      <c r="K1521" s="18"/>
      <c r="L1521" s="207"/>
      <c r="M1521" s="82"/>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08"/>
      <c r="AM1521" s="209"/>
      <c r="AN1521" s="209"/>
      <c r="AO1521" s="18"/>
      <c r="AP1521" s="18"/>
      <c r="AQ1521" s="18"/>
      <c r="AR1521" s="18"/>
      <c r="AS1521" s="18"/>
      <c r="AT1521" s="18"/>
      <c r="AU1521" s="18"/>
      <c r="AV1521" s="18"/>
      <c r="AW1521" s="207"/>
      <c r="AY1521" s="18"/>
      <c r="AZ1521" s="18"/>
    </row>
    <row r="1522" spans="7:52" s="40" customFormat="1" ht="45.75" customHeight="1" x14ac:dyDescent="0.25">
      <c r="G1522" s="18"/>
      <c r="H1522" s="18"/>
      <c r="I1522" s="18"/>
      <c r="J1522" s="18"/>
      <c r="K1522" s="18"/>
      <c r="L1522" s="207"/>
      <c r="M1522" s="82"/>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08"/>
      <c r="AM1522" s="209"/>
      <c r="AN1522" s="209"/>
      <c r="AO1522" s="18"/>
      <c r="AP1522" s="18"/>
      <c r="AQ1522" s="18"/>
      <c r="AR1522" s="18"/>
      <c r="AS1522" s="18"/>
      <c r="AT1522" s="18"/>
      <c r="AU1522" s="18"/>
      <c r="AV1522" s="18"/>
      <c r="AW1522" s="207"/>
      <c r="AY1522" s="18"/>
      <c r="AZ1522" s="18"/>
    </row>
    <row r="1523" spans="7:52" s="40" customFormat="1" ht="45.75" customHeight="1" x14ac:dyDescent="0.25">
      <c r="G1523" s="18"/>
      <c r="H1523" s="18"/>
      <c r="I1523" s="18"/>
      <c r="J1523" s="18"/>
      <c r="K1523" s="18"/>
      <c r="L1523" s="207"/>
      <c r="M1523" s="82"/>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08"/>
      <c r="AM1523" s="209"/>
      <c r="AN1523" s="209"/>
      <c r="AO1523" s="18"/>
      <c r="AP1523" s="18"/>
      <c r="AQ1523" s="18"/>
      <c r="AR1523" s="18"/>
      <c r="AS1523" s="18"/>
      <c r="AT1523" s="18"/>
      <c r="AU1523" s="18"/>
      <c r="AV1523" s="18"/>
      <c r="AW1523" s="207"/>
      <c r="AY1523" s="18"/>
      <c r="AZ1523" s="18"/>
    </row>
    <row r="1524" spans="7:52" s="40" customFormat="1" ht="45.75" customHeight="1" x14ac:dyDescent="0.25">
      <c r="G1524" s="18"/>
      <c r="H1524" s="18"/>
      <c r="I1524" s="18"/>
      <c r="J1524" s="18"/>
      <c r="K1524" s="18"/>
      <c r="L1524" s="207"/>
      <c r="M1524" s="82"/>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08"/>
      <c r="AM1524" s="209"/>
      <c r="AN1524" s="209"/>
      <c r="AO1524" s="18"/>
      <c r="AP1524" s="18"/>
      <c r="AQ1524" s="18"/>
      <c r="AR1524" s="18"/>
      <c r="AS1524" s="18"/>
      <c r="AT1524" s="18"/>
      <c r="AU1524" s="18"/>
      <c r="AV1524" s="18"/>
      <c r="AW1524" s="207"/>
      <c r="AY1524" s="18"/>
      <c r="AZ1524" s="18"/>
    </row>
    <row r="1525" spans="7:52" s="40" customFormat="1" ht="45.75" customHeight="1" x14ac:dyDescent="0.25">
      <c r="G1525" s="18"/>
      <c r="H1525" s="18"/>
      <c r="I1525" s="18"/>
      <c r="J1525" s="18"/>
      <c r="K1525" s="18"/>
      <c r="L1525" s="207"/>
      <c r="M1525" s="82"/>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08"/>
      <c r="AM1525" s="209"/>
      <c r="AN1525" s="209"/>
      <c r="AO1525" s="18"/>
      <c r="AP1525" s="18"/>
      <c r="AQ1525" s="18"/>
      <c r="AR1525" s="18"/>
      <c r="AS1525" s="18"/>
      <c r="AT1525" s="18"/>
      <c r="AU1525" s="18"/>
      <c r="AV1525" s="18"/>
      <c r="AW1525" s="207"/>
      <c r="AY1525" s="18"/>
      <c r="AZ1525" s="18"/>
    </row>
    <row r="1526" spans="7:52" s="40" customFormat="1" ht="45.75" customHeight="1" x14ac:dyDescent="0.25">
      <c r="G1526" s="18"/>
      <c r="H1526" s="18"/>
      <c r="I1526" s="18"/>
      <c r="J1526" s="18"/>
      <c r="K1526" s="18"/>
      <c r="L1526" s="207"/>
      <c r="M1526" s="82"/>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08"/>
      <c r="AM1526" s="209"/>
      <c r="AN1526" s="209"/>
      <c r="AO1526" s="18"/>
      <c r="AP1526" s="18"/>
      <c r="AQ1526" s="18"/>
      <c r="AR1526" s="18"/>
      <c r="AS1526" s="18"/>
      <c r="AT1526" s="18"/>
      <c r="AU1526" s="18"/>
      <c r="AV1526" s="18"/>
      <c r="AW1526" s="207"/>
      <c r="AY1526" s="18"/>
      <c r="AZ1526" s="18"/>
    </row>
    <row r="1527" spans="7:52" s="40" customFormat="1" ht="45.75" customHeight="1" x14ac:dyDescent="0.25">
      <c r="G1527" s="18"/>
      <c r="H1527" s="18"/>
      <c r="I1527" s="18"/>
      <c r="J1527" s="18"/>
      <c r="K1527" s="18"/>
      <c r="L1527" s="207"/>
      <c r="M1527" s="82"/>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08"/>
      <c r="AM1527" s="209"/>
      <c r="AN1527" s="209"/>
      <c r="AO1527" s="18"/>
      <c r="AP1527" s="18"/>
      <c r="AQ1527" s="18"/>
      <c r="AR1527" s="18"/>
      <c r="AS1527" s="18"/>
      <c r="AT1527" s="18"/>
      <c r="AU1527" s="18"/>
      <c r="AV1527" s="18"/>
      <c r="AW1527" s="207"/>
      <c r="AY1527" s="18"/>
      <c r="AZ1527" s="18"/>
    </row>
    <row r="1528" spans="7:52" s="40" customFormat="1" ht="45.75" customHeight="1" x14ac:dyDescent="0.25">
      <c r="G1528" s="18"/>
      <c r="H1528" s="18"/>
      <c r="I1528" s="18"/>
      <c r="J1528" s="18"/>
      <c r="K1528" s="18"/>
      <c r="L1528" s="207"/>
      <c r="M1528" s="82"/>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08"/>
      <c r="AM1528" s="209"/>
      <c r="AN1528" s="209"/>
      <c r="AO1528" s="18"/>
      <c r="AP1528" s="18"/>
      <c r="AQ1528" s="18"/>
      <c r="AR1528" s="18"/>
      <c r="AS1528" s="18"/>
      <c r="AT1528" s="18"/>
      <c r="AU1528" s="18"/>
      <c r="AV1528" s="18"/>
      <c r="AW1528" s="207"/>
      <c r="AY1528" s="18"/>
      <c r="AZ1528" s="18"/>
    </row>
    <row r="1529" spans="7:52" s="40" customFormat="1" ht="45.75" customHeight="1" x14ac:dyDescent="0.25">
      <c r="G1529" s="18"/>
      <c r="H1529" s="18"/>
      <c r="I1529" s="18"/>
      <c r="J1529" s="18"/>
      <c r="K1529" s="18"/>
      <c r="L1529" s="207"/>
      <c r="M1529" s="82"/>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08"/>
      <c r="AM1529" s="209"/>
      <c r="AN1529" s="209"/>
      <c r="AO1529" s="18"/>
      <c r="AP1529" s="18"/>
      <c r="AQ1529" s="18"/>
      <c r="AR1529" s="18"/>
      <c r="AS1529" s="18"/>
      <c r="AT1529" s="18"/>
      <c r="AU1529" s="18"/>
      <c r="AV1529" s="18"/>
      <c r="AW1529" s="207"/>
      <c r="AY1529" s="18"/>
      <c r="AZ1529" s="18"/>
    </row>
    <row r="1530" spans="7:52" s="40" customFormat="1" ht="45.75" customHeight="1" x14ac:dyDescent="0.25">
      <c r="G1530" s="18"/>
      <c r="H1530" s="18"/>
      <c r="I1530" s="18"/>
      <c r="J1530" s="18"/>
      <c r="K1530" s="18"/>
      <c r="L1530" s="207"/>
      <c r="M1530" s="82"/>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08"/>
      <c r="AM1530" s="209"/>
      <c r="AN1530" s="209"/>
      <c r="AO1530" s="18"/>
      <c r="AP1530" s="18"/>
      <c r="AQ1530" s="18"/>
      <c r="AR1530" s="18"/>
      <c r="AS1530" s="18"/>
      <c r="AT1530" s="18"/>
      <c r="AU1530" s="18"/>
      <c r="AV1530" s="18"/>
      <c r="AW1530" s="207"/>
      <c r="AY1530" s="18"/>
      <c r="AZ1530" s="18"/>
    </row>
    <row r="1531" spans="7:52" s="40" customFormat="1" ht="45.75" customHeight="1" x14ac:dyDescent="0.25">
      <c r="G1531" s="18"/>
      <c r="H1531" s="18"/>
      <c r="I1531" s="18"/>
      <c r="J1531" s="18"/>
      <c r="K1531" s="18"/>
      <c r="L1531" s="207"/>
      <c r="M1531" s="82"/>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08"/>
      <c r="AM1531" s="209"/>
      <c r="AN1531" s="209"/>
      <c r="AO1531" s="18"/>
      <c r="AP1531" s="18"/>
      <c r="AQ1531" s="18"/>
      <c r="AR1531" s="18"/>
      <c r="AS1531" s="18"/>
      <c r="AT1531" s="18"/>
      <c r="AU1531" s="18"/>
      <c r="AV1531" s="18"/>
      <c r="AW1531" s="207"/>
      <c r="AY1531" s="18"/>
      <c r="AZ1531" s="18"/>
    </row>
    <row r="1532" spans="7:52" s="40" customFormat="1" ht="45.75" customHeight="1" x14ac:dyDescent="0.25">
      <c r="G1532" s="18"/>
      <c r="H1532" s="18"/>
      <c r="I1532" s="18"/>
      <c r="J1532" s="18"/>
      <c r="K1532" s="18"/>
      <c r="L1532" s="207"/>
      <c r="M1532" s="82"/>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08"/>
      <c r="AM1532" s="209"/>
      <c r="AN1532" s="209"/>
      <c r="AO1532" s="18"/>
      <c r="AP1532" s="18"/>
      <c r="AQ1532" s="18"/>
      <c r="AR1532" s="18"/>
      <c r="AS1532" s="18"/>
      <c r="AT1532" s="18"/>
      <c r="AU1532" s="18"/>
      <c r="AV1532" s="18"/>
      <c r="AW1532" s="207"/>
      <c r="AY1532" s="18"/>
      <c r="AZ1532" s="18"/>
    </row>
    <row r="1533" spans="7:52" s="40" customFormat="1" ht="45.75" customHeight="1" x14ac:dyDescent="0.25">
      <c r="G1533" s="18"/>
      <c r="H1533" s="18"/>
      <c r="I1533" s="18"/>
      <c r="J1533" s="18"/>
      <c r="K1533" s="18"/>
      <c r="L1533" s="207"/>
      <c r="M1533" s="82"/>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08"/>
      <c r="AM1533" s="209"/>
      <c r="AN1533" s="209"/>
      <c r="AO1533" s="18"/>
      <c r="AP1533" s="18"/>
      <c r="AQ1533" s="18"/>
      <c r="AR1533" s="18"/>
      <c r="AS1533" s="18"/>
      <c r="AT1533" s="18"/>
      <c r="AU1533" s="18"/>
      <c r="AV1533" s="18"/>
      <c r="AW1533" s="207"/>
      <c r="AY1533" s="18"/>
      <c r="AZ1533" s="18"/>
    </row>
    <row r="1534" spans="7:52" s="40" customFormat="1" ht="45.75" customHeight="1" x14ac:dyDescent="0.25">
      <c r="G1534" s="18"/>
      <c r="H1534" s="18"/>
      <c r="I1534" s="18"/>
      <c r="J1534" s="18"/>
      <c r="K1534" s="18"/>
      <c r="L1534" s="207"/>
      <c r="M1534" s="82"/>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08"/>
      <c r="AM1534" s="209"/>
      <c r="AN1534" s="209"/>
      <c r="AO1534" s="18"/>
      <c r="AP1534" s="18"/>
      <c r="AQ1534" s="18"/>
      <c r="AR1534" s="18"/>
      <c r="AS1534" s="18"/>
      <c r="AT1534" s="18"/>
      <c r="AU1534" s="18"/>
      <c r="AV1534" s="18"/>
      <c r="AW1534" s="207"/>
      <c r="AY1534" s="18"/>
      <c r="AZ1534" s="18"/>
    </row>
    <row r="1535" spans="7:52" s="40" customFormat="1" ht="45.75" customHeight="1" x14ac:dyDescent="0.25">
      <c r="G1535" s="18"/>
      <c r="H1535" s="18"/>
      <c r="I1535" s="18"/>
      <c r="J1535" s="18"/>
      <c r="K1535" s="18"/>
      <c r="L1535" s="207"/>
      <c r="M1535" s="82"/>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08"/>
      <c r="AM1535" s="209"/>
      <c r="AN1535" s="209"/>
      <c r="AO1535" s="18"/>
      <c r="AP1535" s="18"/>
      <c r="AQ1535" s="18"/>
      <c r="AR1535" s="18"/>
      <c r="AS1535" s="18"/>
      <c r="AT1535" s="18"/>
      <c r="AU1535" s="18"/>
      <c r="AV1535" s="18"/>
      <c r="AW1535" s="207"/>
      <c r="AY1535" s="18"/>
      <c r="AZ1535" s="18"/>
    </row>
    <row r="1536" spans="7:52" s="40" customFormat="1" ht="45.75" customHeight="1" x14ac:dyDescent="0.25">
      <c r="G1536" s="18"/>
      <c r="H1536" s="18"/>
      <c r="I1536" s="18"/>
      <c r="J1536" s="18"/>
      <c r="K1536" s="18"/>
      <c r="L1536" s="207"/>
      <c r="M1536" s="82"/>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08"/>
      <c r="AM1536" s="209"/>
      <c r="AN1536" s="209"/>
      <c r="AO1536" s="18"/>
      <c r="AP1536" s="18"/>
      <c r="AQ1536" s="18"/>
      <c r="AR1536" s="18"/>
      <c r="AS1536" s="18"/>
      <c r="AT1536" s="18"/>
      <c r="AU1536" s="18"/>
      <c r="AV1536" s="18"/>
      <c r="AW1536" s="207"/>
      <c r="AY1536" s="18"/>
      <c r="AZ1536" s="18"/>
    </row>
    <row r="1537" spans="7:52" s="40" customFormat="1" ht="45.75" customHeight="1" x14ac:dyDescent="0.25">
      <c r="G1537" s="18"/>
      <c r="H1537" s="18"/>
      <c r="I1537" s="18"/>
      <c r="J1537" s="18"/>
      <c r="K1537" s="18"/>
      <c r="L1537" s="207"/>
      <c r="M1537" s="82"/>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08"/>
      <c r="AM1537" s="209"/>
      <c r="AN1537" s="209"/>
      <c r="AO1537" s="18"/>
      <c r="AP1537" s="18"/>
      <c r="AQ1537" s="18"/>
      <c r="AR1537" s="18"/>
      <c r="AS1537" s="18"/>
      <c r="AT1537" s="18"/>
      <c r="AU1537" s="18"/>
      <c r="AV1537" s="18"/>
      <c r="AW1537" s="207"/>
      <c r="AY1537" s="18"/>
      <c r="AZ1537" s="18"/>
    </row>
    <row r="1538" spans="7:52" s="40" customFormat="1" ht="45.75" customHeight="1" x14ac:dyDescent="0.25">
      <c r="G1538" s="18"/>
      <c r="H1538" s="18"/>
      <c r="I1538" s="18"/>
      <c r="J1538" s="18"/>
      <c r="K1538" s="18"/>
      <c r="L1538" s="207"/>
      <c r="M1538" s="82"/>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08"/>
      <c r="AM1538" s="209"/>
      <c r="AN1538" s="209"/>
      <c r="AO1538" s="18"/>
      <c r="AP1538" s="18"/>
      <c r="AQ1538" s="18"/>
      <c r="AR1538" s="18"/>
      <c r="AS1538" s="18"/>
      <c r="AT1538" s="18"/>
      <c r="AU1538" s="18"/>
      <c r="AV1538" s="18"/>
      <c r="AW1538" s="207"/>
      <c r="AY1538" s="18"/>
      <c r="AZ1538" s="18"/>
    </row>
    <row r="1539" spans="7:52" s="40" customFormat="1" ht="45.75" customHeight="1" x14ac:dyDescent="0.25">
      <c r="G1539" s="18"/>
      <c r="H1539" s="18"/>
      <c r="I1539" s="18"/>
      <c r="J1539" s="18"/>
      <c r="K1539" s="18"/>
      <c r="L1539" s="207"/>
      <c r="M1539" s="82"/>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08"/>
      <c r="AM1539" s="209"/>
      <c r="AN1539" s="209"/>
      <c r="AO1539" s="18"/>
      <c r="AP1539" s="18"/>
      <c r="AQ1539" s="18"/>
      <c r="AR1539" s="18"/>
      <c r="AS1539" s="18"/>
      <c r="AT1539" s="18"/>
      <c r="AU1539" s="18"/>
      <c r="AV1539" s="18"/>
      <c r="AW1539" s="207"/>
      <c r="AY1539" s="18"/>
      <c r="AZ1539" s="18"/>
    </row>
    <row r="1540" spans="7:52" s="40" customFormat="1" ht="45.75" customHeight="1" x14ac:dyDescent="0.25">
      <c r="G1540" s="18"/>
      <c r="H1540" s="18"/>
      <c r="I1540" s="18"/>
      <c r="J1540" s="18"/>
      <c r="K1540" s="18"/>
      <c r="L1540" s="207"/>
      <c r="M1540" s="82"/>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08"/>
      <c r="AM1540" s="209"/>
      <c r="AN1540" s="209"/>
      <c r="AO1540" s="18"/>
      <c r="AP1540" s="18"/>
      <c r="AQ1540" s="18"/>
      <c r="AR1540" s="18"/>
      <c r="AS1540" s="18"/>
      <c r="AT1540" s="18"/>
      <c r="AU1540" s="18"/>
      <c r="AV1540" s="18"/>
      <c r="AW1540" s="207"/>
      <c r="AY1540" s="18"/>
      <c r="AZ1540" s="18"/>
    </row>
    <row r="1541" spans="7:52" s="40" customFormat="1" ht="45.75" customHeight="1" x14ac:dyDescent="0.25">
      <c r="G1541" s="18"/>
      <c r="H1541" s="18"/>
      <c r="I1541" s="18"/>
      <c r="J1541" s="18"/>
      <c r="K1541" s="18"/>
      <c r="L1541" s="207"/>
      <c r="M1541" s="82"/>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08"/>
      <c r="AM1541" s="209"/>
      <c r="AN1541" s="209"/>
      <c r="AO1541" s="18"/>
      <c r="AP1541" s="18"/>
      <c r="AQ1541" s="18"/>
      <c r="AR1541" s="18"/>
      <c r="AS1541" s="18"/>
      <c r="AT1541" s="18"/>
      <c r="AU1541" s="18"/>
      <c r="AV1541" s="18"/>
      <c r="AW1541" s="207"/>
      <c r="AY1541" s="18"/>
      <c r="AZ1541" s="18"/>
    </row>
    <row r="1542" spans="7:52" s="40" customFormat="1" ht="45.75" customHeight="1" x14ac:dyDescent="0.25">
      <c r="G1542" s="18"/>
      <c r="H1542" s="18"/>
      <c r="I1542" s="18"/>
      <c r="J1542" s="18"/>
      <c r="K1542" s="18"/>
      <c r="L1542" s="207"/>
      <c r="M1542" s="82"/>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08"/>
      <c r="AM1542" s="209"/>
      <c r="AN1542" s="209"/>
      <c r="AO1542" s="18"/>
      <c r="AP1542" s="18"/>
      <c r="AQ1542" s="18"/>
      <c r="AR1542" s="18"/>
      <c r="AS1542" s="18"/>
      <c r="AT1542" s="18"/>
      <c r="AU1542" s="18"/>
      <c r="AV1542" s="18"/>
      <c r="AW1542" s="207"/>
      <c r="AY1542" s="18"/>
      <c r="AZ1542" s="18"/>
    </row>
    <row r="1543" spans="7:52" s="40" customFormat="1" ht="45.75" customHeight="1" x14ac:dyDescent="0.25">
      <c r="G1543" s="18"/>
      <c r="H1543" s="18"/>
      <c r="I1543" s="18"/>
      <c r="J1543" s="18"/>
      <c r="K1543" s="18"/>
      <c r="L1543" s="207"/>
      <c r="M1543" s="82"/>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08"/>
      <c r="AM1543" s="209"/>
      <c r="AN1543" s="209"/>
      <c r="AO1543" s="18"/>
      <c r="AP1543" s="18"/>
      <c r="AQ1543" s="18"/>
      <c r="AR1543" s="18"/>
      <c r="AS1543" s="18"/>
      <c r="AT1543" s="18"/>
      <c r="AU1543" s="18"/>
      <c r="AV1543" s="18"/>
      <c r="AW1543" s="207"/>
      <c r="AY1543" s="18"/>
      <c r="AZ1543" s="18"/>
    </row>
    <row r="1544" spans="7:52" s="40" customFormat="1" ht="45.75" customHeight="1" x14ac:dyDescent="0.25">
      <c r="G1544" s="18"/>
      <c r="H1544" s="18"/>
      <c r="I1544" s="18"/>
      <c r="J1544" s="18"/>
      <c r="K1544" s="18"/>
      <c r="L1544" s="207"/>
      <c r="M1544" s="82"/>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08"/>
      <c r="AM1544" s="209"/>
      <c r="AN1544" s="209"/>
      <c r="AO1544" s="18"/>
      <c r="AP1544" s="18"/>
      <c r="AQ1544" s="18"/>
      <c r="AR1544" s="18"/>
      <c r="AS1544" s="18"/>
      <c r="AT1544" s="18"/>
      <c r="AU1544" s="18"/>
      <c r="AV1544" s="18"/>
      <c r="AW1544" s="207"/>
      <c r="AY1544" s="18"/>
      <c r="AZ1544" s="18"/>
    </row>
    <row r="1545" spans="7:52" s="40" customFormat="1" ht="45.75" customHeight="1" x14ac:dyDescent="0.25">
      <c r="G1545" s="18"/>
      <c r="H1545" s="18"/>
      <c r="I1545" s="18"/>
      <c r="J1545" s="18"/>
      <c r="K1545" s="18"/>
      <c r="L1545" s="207"/>
      <c r="M1545" s="82"/>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08"/>
      <c r="AM1545" s="209"/>
      <c r="AN1545" s="209"/>
      <c r="AO1545" s="18"/>
      <c r="AP1545" s="18"/>
      <c r="AQ1545" s="18"/>
      <c r="AR1545" s="18"/>
      <c r="AS1545" s="18"/>
      <c r="AT1545" s="18"/>
      <c r="AU1545" s="18"/>
      <c r="AV1545" s="18"/>
      <c r="AW1545" s="207"/>
      <c r="AY1545" s="18"/>
      <c r="AZ1545" s="18"/>
    </row>
    <row r="1546" spans="7:52" s="40" customFormat="1" ht="45.75" customHeight="1" x14ac:dyDescent="0.25">
      <c r="G1546" s="18"/>
      <c r="H1546" s="18"/>
      <c r="I1546" s="18"/>
      <c r="J1546" s="18"/>
      <c r="K1546" s="18"/>
      <c r="L1546" s="207"/>
      <c r="M1546" s="82"/>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08"/>
      <c r="AM1546" s="209"/>
      <c r="AN1546" s="209"/>
      <c r="AO1546" s="18"/>
      <c r="AP1546" s="18"/>
      <c r="AQ1546" s="18"/>
      <c r="AR1546" s="18"/>
      <c r="AS1546" s="18"/>
      <c r="AT1546" s="18"/>
      <c r="AU1546" s="18"/>
      <c r="AV1546" s="18"/>
      <c r="AW1546" s="207"/>
      <c r="AY1546" s="18"/>
      <c r="AZ1546" s="18"/>
    </row>
    <row r="1547" spans="7:52" s="40" customFormat="1" ht="45.75" customHeight="1" x14ac:dyDescent="0.25">
      <c r="G1547" s="18"/>
      <c r="H1547" s="18"/>
      <c r="I1547" s="18"/>
      <c r="J1547" s="18"/>
      <c r="K1547" s="18"/>
      <c r="L1547" s="207"/>
      <c r="M1547" s="82"/>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08"/>
      <c r="AM1547" s="209"/>
      <c r="AN1547" s="209"/>
      <c r="AO1547" s="18"/>
      <c r="AP1547" s="18"/>
      <c r="AQ1547" s="18"/>
      <c r="AR1547" s="18"/>
      <c r="AS1547" s="18"/>
      <c r="AT1547" s="18"/>
      <c r="AU1547" s="18"/>
      <c r="AV1547" s="18"/>
      <c r="AW1547" s="207"/>
      <c r="AY1547" s="18"/>
      <c r="AZ1547" s="18"/>
    </row>
    <row r="1548" spans="7:52" s="40" customFormat="1" ht="45.75" customHeight="1" x14ac:dyDescent="0.25">
      <c r="G1548" s="18"/>
      <c r="H1548" s="18"/>
      <c r="I1548" s="18"/>
      <c r="J1548" s="18"/>
      <c r="K1548" s="18"/>
      <c r="L1548" s="207"/>
      <c r="M1548" s="82"/>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08"/>
      <c r="AM1548" s="209"/>
      <c r="AN1548" s="209"/>
      <c r="AO1548" s="18"/>
      <c r="AP1548" s="18"/>
      <c r="AQ1548" s="18"/>
      <c r="AR1548" s="18"/>
      <c r="AS1548" s="18"/>
      <c r="AT1548" s="18"/>
      <c r="AU1548" s="18"/>
      <c r="AV1548" s="18"/>
      <c r="AW1548" s="207"/>
      <c r="AY1548" s="18"/>
      <c r="AZ1548" s="18"/>
    </row>
    <row r="1549" spans="7:52" s="40" customFormat="1" ht="45.75" customHeight="1" x14ac:dyDescent="0.25">
      <c r="G1549" s="18"/>
      <c r="H1549" s="18"/>
      <c r="I1549" s="18"/>
      <c r="J1549" s="18"/>
      <c r="K1549" s="18"/>
      <c r="L1549" s="207"/>
      <c r="M1549" s="82"/>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08"/>
      <c r="AM1549" s="209"/>
      <c r="AN1549" s="209"/>
      <c r="AO1549" s="18"/>
      <c r="AP1549" s="18"/>
      <c r="AQ1549" s="18"/>
      <c r="AR1549" s="18"/>
      <c r="AS1549" s="18"/>
      <c r="AT1549" s="18"/>
      <c r="AU1549" s="18"/>
      <c r="AV1549" s="18"/>
      <c r="AW1549" s="207"/>
      <c r="AY1549" s="18"/>
      <c r="AZ1549" s="18"/>
    </row>
    <row r="1550" spans="7:52" s="40" customFormat="1" ht="45.75" customHeight="1" x14ac:dyDescent="0.25">
      <c r="G1550" s="18"/>
      <c r="H1550" s="18"/>
      <c r="I1550" s="18"/>
      <c r="J1550" s="18"/>
      <c r="K1550" s="18"/>
      <c r="L1550" s="207"/>
      <c r="M1550" s="82"/>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08"/>
      <c r="AM1550" s="209"/>
      <c r="AN1550" s="209"/>
      <c r="AO1550" s="18"/>
      <c r="AP1550" s="18"/>
      <c r="AQ1550" s="18"/>
      <c r="AR1550" s="18"/>
      <c r="AS1550" s="18"/>
      <c r="AT1550" s="18"/>
      <c r="AU1550" s="18"/>
      <c r="AV1550" s="18"/>
      <c r="AW1550" s="207"/>
      <c r="AY1550" s="18"/>
      <c r="AZ1550" s="18"/>
    </row>
    <row r="1551" spans="7:52" s="40" customFormat="1" ht="45.75" customHeight="1" x14ac:dyDescent="0.25">
      <c r="G1551" s="18"/>
      <c r="H1551" s="18"/>
      <c r="I1551" s="18"/>
      <c r="J1551" s="18"/>
      <c r="K1551" s="18"/>
      <c r="L1551" s="207"/>
      <c r="M1551" s="82"/>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08"/>
      <c r="AM1551" s="209"/>
      <c r="AN1551" s="209"/>
      <c r="AO1551" s="18"/>
      <c r="AP1551" s="18"/>
      <c r="AQ1551" s="18"/>
      <c r="AR1551" s="18"/>
      <c r="AS1551" s="18"/>
      <c r="AT1551" s="18"/>
      <c r="AU1551" s="18"/>
      <c r="AV1551" s="18"/>
      <c r="AW1551" s="207"/>
      <c r="AY1551" s="18"/>
      <c r="AZ1551" s="18"/>
    </row>
    <row r="1552" spans="7:52" s="40" customFormat="1" ht="45.75" customHeight="1" x14ac:dyDescent="0.25">
      <c r="G1552" s="18"/>
      <c r="H1552" s="18"/>
      <c r="I1552" s="18"/>
      <c r="J1552" s="18"/>
      <c r="K1552" s="18"/>
      <c r="L1552" s="207"/>
      <c r="M1552" s="82"/>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08"/>
      <c r="AM1552" s="209"/>
      <c r="AN1552" s="209"/>
      <c r="AO1552" s="18"/>
      <c r="AP1552" s="18"/>
      <c r="AQ1552" s="18"/>
      <c r="AR1552" s="18"/>
      <c r="AS1552" s="18"/>
      <c r="AT1552" s="18"/>
      <c r="AU1552" s="18"/>
      <c r="AV1552" s="18"/>
      <c r="AW1552" s="207"/>
      <c r="AY1552" s="18"/>
      <c r="AZ1552" s="18"/>
    </row>
    <row r="1553" spans="7:52" s="40" customFormat="1" ht="45.75" customHeight="1" x14ac:dyDescent="0.25">
      <c r="G1553" s="18"/>
      <c r="H1553" s="18"/>
      <c r="I1553" s="18"/>
      <c r="J1553" s="18"/>
      <c r="K1553" s="18"/>
      <c r="L1553" s="207"/>
      <c r="M1553" s="82"/>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08"/>
      <c r="AM1553" s="209"/>
      <c r="AN1553" s="209"/>
      <c r="AO1553" s="18"/>
      <c r="AP1553" s="18"/>
      <c r="AQ1553" s="18"/>
      <c r="AR1553" s="18"/>
      <c r="AS1553" s="18"/>
      <c r="AT1553" s="18"/>
      <c r="AU1553" s="18"/>
      <c r="AV1553" s="18"/>
      <c r="AW1553" s="207"/>
      <c r="AY1553" s="18"/>
      <c r="AZ1553" s="18"/>
    </row>
    <row r="1554" spans="7:52" s="40" customFormat="1" ht="45.75" customHeight="1" x14ac:dyDescent="0.25">
      <c r="G1554" s="18"/>
      <c r="H1554" s="18"/>
      <c r="I1554" s="18"/>
      <c r="J1554" s="18"/>
      <c r="K1554" s="18"/>
      <c r="L1554" s="207"/>
      <c r="M1554" s="82"/>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08"/>
      <c r="AM1554" s="209"/>
      <c r="AN1554" s="209"/>
      <c r="AO1554" s="18"/>
      <c r="AP1554" s="18"/>
      <c r="AQ1554" s="18"/>
      <c r="AR1554" s="18"/>
      <c r="AS1554" s="18"/>
      <c r="AT1554" s="18"/>
      <c r="AU1554" s="18"/>
      <c r="AV1554" s="18"/>
      <c r="AW1554" s="207"/>
      <c r="AY1554" s="18"/>
      <c r="AZ1554" s="18"/>
    </row>
    <row r="1555" spans="7:52" s="40" customFormat="1" ht="45.75" customHeight="1" x14ac:dyDescent="0.25">
      <c r="G1555" s="18"/>
      <c r="H1555" s="18"/>
      <c r="I1555" s="18"/>
      <c r="J1555" s="18"/>
      <c r="K1555" s="18"/>
      <c r="L1555" s="207"/>
      <c r="M1555" s="82"/>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08"/>
      <c r="AM1555" s="209"/>
      <c r="AN1555" s="209"/>
      <c r="AO1555" s="18"/>
      <c r="AP1555" s="18"/>
      <c r="AQ1555" s="18"/>
      <c r="AR1555" s="18"/>
      <c r="AS1555" s="18"/>
      <c r="AT1555" s="18"/>
      <c r="AU1555" s="18"/>
      <c r="AV1555" s="18"/>
      <c r="AW1555" s="207"/>
      <c r="AY1555" s="18"/>
      <c r="AZ1555" s="18"/>
    </row>
    <row r="1556" spans="7:52" s="40" customFormat="1" ht="45.75" customHeight="1" x14ac:dyDescent="0.25">
      <c r="G1556" s="18"/>
      <c r="H1556" s="18"/>
      <c r="I1556" s="18"/>
      <c r="J1556" s="18"/>
      <c r="K1556" s="18"/>
      <c r="L1556" s="207"/>
      <c r="M1556" s="82"/>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08"/>
      <c r="AM1556" s="209"/>
      <c r="AN1556" s="209"/>
      <c r="AO1556" s="18"/>
      <c r="AP1556" s="18"/>
      <c r="AQ1556" s="18"/>
      <c r="AR1556" s="18"/>
      <c r="AS1556" s="18"/>
      <c r="AT1556" s="18"/>
      <c r="AU1556" s="18"/>
      <c r="AV1556" s="18"/>
      <c r="AW1556" s="207"/>
      <c r="AY1556" s="18"/>
      <c r="AZ1556" s="18"/>
    </row>
    <row r="1557" spans="7:52" s="40" customFormat="1" ht="45.75" customHeight="1" x14ac:dyDescent="0.25">
      <c r="G1557" s="18"/>
      <c r="H1557" s="18"/>
      <c r="I1557" s="18"/>
      <c r="J1557" s="18"/>
      <c r="K1557" s="18"/>
      <c r="L1557" s="207"/>
      <c r="M1557" s="82"/>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08"/>
      <c r="AM1557" s="209"/>
      <c r="AN1557" s="209"/>
      <c r="AO1557" s="18"/>
      <c r="AP1557" s="18"/>
      <c r="AQ1557" s="18"/>
      <c r="AR1557" s="18"/>
      <c r="AS1557" s="18"/>
      <c r="AT1557" s="18"/>
      <c r="AU1557" s="18"/>
      <c r="AV1557" s="18"/>
      <c r="AW1557" s="207"/>
      <c r="AY1557" s="18"/>
      <c r="AZ1557" s="18"/>
    </row>
    <row r="1558" spans="7:52" s="40" customFormat="1" ht="45.75" customHeight="1" x14ac:dyDescent="0.25">
      <c r="G1558" s="18"/>
      <c r="H1558" s="18"/>
      <c r="I1558" s="18"/>
      <c r="J1558" s="18"/>
      <c r="K1558" s="18"/>
      <c r="L1558" s="207"/>
      <c r="M1558" s="82"/>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08"/>
      <c r="AM1558" s="209"/>
      <c r="AN1558" s="209"/>
      <c r="AO1558" s="18"/>
      <c r="AP1558" s="18"/>
      <c r="AQ1558" s="18"/>
      <c r="AR1558" s="18"/>
      <c r="AS1558" s="18"/>
      <c r="AT1558" s="18"/>
      <c r="AU1558" s="18"/>
      <c r="AV1558" s="18"/>
      <c r="AW1558" s="207"/>
      <c r="AY1558" s="18"/>
      <c r="AZ1558" s="18"/>
    </row>
    <row r="1559" spans="7:52" s="40" customFormat="1" ht="45.75" customHeight="1" x14ac:dyDescent="0.25">
      <c r="G1559" s="18"/>
      <c r="H1559" s="18"/>
      <c r="I1559" s="18"/>
      <c r="J1559" s="18"/>
      <c r="K1559" s="18"/>
      <c r="L1559" s="207"/>
      <c r="M1559" s="82"/>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08"/>
      <c r="AM1559" s="209"/>
      <c r="AN1559" s="209"/>
      <c r="AO1559" s="18"/>
      <c r="AP1559" s="18"/>
      <c r="AQ1559" s="18"/>
      <c r="AR1559" s="18"/>
      <c r="AS1559" s="18"/>
      <c r="AT1559" s="18"/>
      <c r="AU1559" s="18"/>
      <c r="AV1559" s="18"/>
      <c r="AW1559" s="207"/>
      <c r="AY1559" s="18"/>
      <c r="AZ1559" s="18"/>
    </row>
    <row r="1560" spans="7:52" s="40" customFormat="1" ht="45.75" customHeight="1" x14ac:dyDescent="0.25">
      <c r="G1560" s="18"/>
      <c r="H1560" s="18"/>
      <c r="I1560" s="18"/>
      <c r="J1560" s="18"/>
      <c r="K1560" s="18"/>
      <c r="L1560" s="207"/>
      <c r="M1560" s="82"/>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08"/>
      <c r="AM1560" s="209"/>
      <c r="AN1560" s="209"/>
      <c r="AO1560" s="18"/>
      <c r="AP1560" s="18"/>
      <c r="AQ1560" s="18"/>
      <c r="AR1560" s="18"/>
      <c r="AS1560" s="18"/>
      <c r="AT1560" s="18"/>
      <c r="AU1560" s="18"/>
      <c r="AV1560" s="18"/>
      <c r="AW1560" s="207"/>
      <c r="AY1560" s="18"/>
      <c r="AZ1560" s="18"/>
    </row>
    <row r="1561" spans="7:52" s="40" customFormat="1" ht="45.75" customHeight="1" x14ac:dyDescent="0.25">
      <c r="G1561" s="18"/>
      <c r="H1561" s="18"/>
      <c r="I1561" s="18"/>
      <c r="J1561" s="18"/>
      <c r="K1561" s="18"/>
      <c r="L1561" s="207"/>
      <c r="M1561" s="82"/>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08"/>
      <c r="AM1561" s="209"/>
      <c r="AN1561" s="209"/>
      <c r="AO1561" s="18"/>
      <c r="AP1561" s="18"/>
      <c r="AQ1561" s="18"/>
      <c r="AR1561" s="18"/>
      <c r="AS1561" s="18"/>
      <c r="AT1561" s="18"/>
      <c r="AU1561" s="18"/>
      <c r="AV1561" s="18"/>
      <c r="AW1561" s="207"/>
      <c r="AY1561" s="18"/>
      <c r="AZ1561" s="18"/>
    </row>
    <row r="1562" spans="7:52" s="40" customFormat="1" ht="45.75" customHeight="1" x14ac:dyDescent="0.25">
      <c r="G1562" s="18"/>
      <c r="H1562" s="18"/>
      <c r="I1562" s="18"/>
      <c r="J1562" s="18"/>
      <c r="K1562" s="18"/>
      <c r="L1562" s="207"/>
      <c r="M1562" s="82"/>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08"/>
      <c r="AM1562" s="209"/>
      <c r="AN1562" s="209"/>
      <c r="AO1562" s="18"/>
      <c r="AP1562" s="18"/>
      <c r="AQ1562" s="18"/>
      <c r="AR1562" s="18"/>
      <c r="AS1562" s="18"/>
      <c r="AT1562" s="18"/>
      <c r="AU1562" s="18"/>
      <c r="AV1562" s="18"/>
      <c r="AW1562" s="207"/>
      <c r="AY1562" s="18"/>
      <c r="AZ1562" s="18"/>
    </row>
    <row r="1563" spans="7:52" s="40" customFormat="1" ht="45.75" customHeight="1" x14ac:dyDescent="0.25">
      <c r="G1563" s="18"/>
      <c r="H1563" s="18"/>
      <c r="I1563" s="18"/>
      <c r="J1563" s="18"/>
      <c r="K1563" s="18"/>
      <c r="L1563" s="207"/>
      <c r="M1563" s="82"/>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08"/>
      <c r="AM1563" s="209"/>
      <c r="AN1563" s="209"/>
      <c r="AO1563" s="18"/>
      <c r="AP1563" s="18"/>
      <c r="AQ1563" s="18"/>
      <c r="AR1563" s="18"/>
      <c r="AS1563" s="18"/>
      <c r="AT1563" s="18"/>
      <c r="AU1563" s="18"/>
      <c r="AV1563" s="18"/>
      <c r="AW1563" s="207"/>
      <c r="AY1563" s="18"/>
      <c r="AZ1563" s="18"/>
    </row>
    <row r="1564" spans="7:52" s="40" customFormat="1" ht="45.75" customHeight="1" x14ac:dyDescent="0.25">
      <c r="G1564" s="18"/>
      <c r="H1564" s="18"/>
      <c r="I1564" s="18"/>
      <c r="J1564" s="18"/>
      <c r="K1564" s="18"/>
      <c r="L1564" s="207"/>
      <c r="M1564" s="82"/>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08"/>
      <c r="AM1564" s="209"/>
      <c r="AN1564" s="209"/>
      <c r="AO1564" s="18"/>
      <c r="AP1564" s="18"/>
      <c r="AQ1564" s="18"/>
      <c r="AR1564" s="18"/>
      <c r="AS1564" s="18"/>
      <c r="AT1564" s="18"/>
      <c r="AU1564" s="18"/>
      <c r="AV1564" s="18"/>
      <c r="AW1564" s="207"/>
      <c r="AY1564" s="18"/>
      <c r="AZ1564" s="18"/>
    </row>
    <row r="1565" spans="7:52" s="40" customFormat="1" ht="45.75" customHeight="1" x14ac:dyDescent="0.25">
      <c r="G1565" s="18"/>
      <c r="H1565" s="18"/>
      <c r="I1565" s="18"/>
      <c r="J1565" s="18"/>
      <c r="K1565" s="18"/>
      <c r="L1565" s="207"/>
      <c r="M1565" s="82"/>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08"/>
      <c r="AM1565" s="209"/>
      <c r="AN1565" s="209"/>
      <c r="AO1565" s="18"/>
      <c r="AP1565" s="18"/>
      <c r="AQ1565" s="18"/>
      <c r="AR1565" s="18"/>
      <c r="AS1565" s="18"/>
      <c r="AT1565" s="18"/>
      <c r="AU1565" s="18"/>
      <c r="AV1565" s="18"/>
      <c r="AW1565" s="207"/>
      <c r="AY1565" s="18"/>
      <c r="AZ1565" s="18"/>
    </row>
    <row r="1566" spans="7:52" s="40" customFormat="1" ht="45.75" customHeight="1" x14ac:dyDescent="0.25">
      <c r="G1566" s="18"/>
      <c r="H1566" s="18"/>
      <c r="I1566" s="18"/>
      <c r="J1566" s="18"/>
      <c r="K1566" s="18"/>
      <c r="L1566" s="207"/>
      <c r="M1566" s="82"/>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08"/>
      <c r="AM1566" s="209"/>
      <c r="AN1566" s="209"/>
      <c r="AO1566" s="18"/>
      <c r="AP1566" s="18"/>
      <c r="AQ1566" s="18"/>
      <c r="AR1566" s="18"/>
      <c r="AS1566" s="18"/>
      <c r="AT1566" s="18"/>
      <c r="AU1566" s="18"/>
      <c r="AV1566" s="18"/>
      <c r="AW1566" s="207"/>
      <c r="AY1566" s="18"/>
      <c r="AZ1566" s="18"/>
    </row>
    <row r="1567" spans="7:52" s="40" customFormat="1" ht="45.75" customHeight="1" x14ac:dyDescent="0.25">
      <c r="G1567" s="18"/>
      <c r="H1567" s="18"/>
      <c r="I1567" s="18"/>
      <c r="J1567" s="18"/>
      <c r="K1567" s="18"/>
      <c r="L1567" s="207"/>
      <c r="M1567" s="82"/>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08"/>
      <c r="AM1567" s="209"/>
      <c r="AN1567" s="209"/>
      <c r="AO1567" s="18"/>
      <c r="AP1567" s="18"/>
      <c r="AQ1567" s="18"/>
      <c r="AR1567" s="18"/>
      <c r="AS1567" s="18"/>
      <c r="AT1567" s="18"/>
      <c r="AU1567" s="18"/>
      <c r="AV1567" s="18"/>
      <c r="AW1567" s="207"/>
      <c r="AY1567" s="18"/>
      <c r="AZ1567" s="18"/>
    </row>
    <row r="1568" spans="7:52" s="40" customFormat="1" ht="45.75" customHeight="1" x14ac:dyDescent="0.25">
      <c r="G1568" s="18"/>
      <c r="H1568" s="18"/>
      <c r="I1568" s="18"/>
      <c r="J1568" s="18"/>
      <c r="K1568" s="18"/>
      <c r="L1568" s="207"/>
      <c r="M1568" s="82"/>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08"/>
      <c r="AM1568" s="209"/>
      <c r="AN1568" s="209"/>
      <c r="AO1568" s="18"/>
      <c r="AP1568" s="18"/>
      <c r="AQ1568" s="18"/>
      <c r="AR1568" s="18"/>
      <c r="AS1568" s="18"/>
      <c r="AT1568" s="18"/>
      <c r="AU1568" s="18"/>
      <c r="AV1568" s="18"/>
      <c r="AW1568" s="207"/>
      <c r="AY1568" s="18"/>
      <c r="AZ1568" s="18"/>
    </row>
    <row r="1569" spans="7:52" s="40" customFormat="1" ht="45.75" customHeight="1" x14ac:dyDescent="0.25">
      <c r="G1569" s="18"/>
      <c r="H1569" s="18"/>
      <c r="I1569" s="18"/>
      <c r="J1569" s="18"/>
      <c r="K1569" s="18"/>
      <c r="L1569" s="207"/>
      <c r="M1569" s="82"/>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08"/>
      <c r="AM1569" s="209"/>
      <c r="AN1569" s="209"/>
      <c r="AO1569" s="18"/>
      <c r="AP1569" s="18"/>
      <c r="AQ1569" s="18"/>
      <c r="AR1569" s="18"/>
      <c r="AS1569" s="18"/>
      <c r="AT1569" s="18"/>
      <c r="AU1569" s="18"/>
      <c r="AV1569" s="18"/>
      <c r="AW1569" s="207"/>
      <c r="AY1569" s="18"/>
      <c r="AZ1569" s="18"/>
    </row>
    <row r="1570" spans="7:52" s="40" customFormat="1" ht="45.75" customHeight="1" x14ac:dyDescent="0.25">
      <c r="G1570" s="18"/>
      <c r="H1570" s="18"/>
      <c r="I1570" s="18"/>
      <c r="J1570" s="18"/>
      <c r="K1570" s="18"/>
      <c r="L1570" s="207"/>
      <c r="M1570" s="82"/>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08"/>
      <c r="AM1570" s="209"/>
      <c r="AN1570" s="209"/>
      <c r="AO1570" s="18"/>
      <c r="AP1570" s="18"/>
      <c r="AQ1570" s="18"/>
      <c r="AR1570" s="18"/>
      <c r="AS1570" s="18"/>
      <c r="AT1570" s="18"/>
      <c r="AU1570" s="18"/>
      <c r="AV1570" s="18"/>
      <c r="AW1570" s="207"/>
      <c r="AY1570" s="18"/>
      <c r="AZ1570" s="18"/>
    </row>
    <row r="1571" spans="7:52" s="40" customFormat="1" ht="45.75" customHeight="1" x14ac:dyDescent="0.25">
      <c r="G1571" s="18"/>
      <c r="H1571" s="18"/>
      <c r="I1571" s="18"/>
      <c r="J1571" s="18"/>
      <c r="K1571" s="18"/>
      <c r="L1571" s="207"/>
      <c r="M1571" s="82"/>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08"/>
      <c r="AM1571" s="209"/>
      <c r="AN1571" s="209"/>
      <c r="AO1571" s="18"/>
      <c r="AP1571" s="18"/>
      <c r="AQ1571" s="18"/>
      <c r="AR1571" s="18"/>
      <c r="AS1571" s="18"/>
      <c r="AT1571" s="18"/>
      <c r="AU1571" s="18"/>
      <c r="AV1571" s="18"/>
      <c r="AW1571" s="207"/>
      <c r="AY1571" s="18"/>
      <c r="AZ1571" s="18"/>
    </row>
    <row r="1572" spans="7:52" s="40" customFormat="1" ht="45.75" customHeight="1" x14ac:dyDescent="0.25">
      <c r="G1572" s="18"/>
      <c r="H1572" s="18"/>
      <c r="I1572" s="18"/>
      <c r="J1572" s="18"/>
      <c r="K1572" s="18"/>
      <c r="L1572" s="207"/>
      <c r="M1572" s="82"/>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08"/>
      <c r="AM1572" s="209"/>
      <c r="AN1572" s="209"/>
      <c r="AO1572" s="18"/>
      <c r="AP1572" s="18"/>
      <c r="AQ1572" s="18"/>
      <c r="AR1572" s="18"/>
      <c r="AS1572" s="18"/>
      <c r="AT1572" s="18"/>
      <c r="AU1572" s="18"/>
      <c r="AV1572" s="18"/>
      <c r="AW1572" s="207"/>
      <c r="AY1572" s="18"/>
      <c r="AZ1572" s="18"/>
    </row>
    <row r="1573" spans="7:52" s="40" customFormat="1" ht="45.75" customHeight="1" x14ac:dyDescent="0.25">
      <c r="G1573" s="18"/>
      <c r="H1573" s="18"/>
      <c r="I1573" s="18"/>
      <c r="J1573" s="18"/>
      <c r="K1573" s="18"/>
      <c r="L1573" s="207"/>
      <c r="M1573" s="82"/>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08"/>
      <c r="AM1573" s="209"/>
      <c r="AN1573" s="209"/>
      <c r="AO1573" s="18"/>
      <c r="AP1573" s="18"/>
      <c r="AQ1573" s="18"/>
      <c r="AR1573" s="18"/>
      <c r="AS1573" s="18"/>
      <c r="AT1573" s="18"/>
      <c r="AU1573" s="18"/>
      <c r="AV1573" s="18"/>
      <c r="AW1573" s="207"/>
      <c r="AY1573" s="18"/>
      <c r="AZ1573" s="18"/>
    </row>
    <row r="1574" spans="7:52" s="40" customFormat="1" ht="45.75" customHeight="1" x14ac:dyDescent="0.25">
      <c r="G1574" s="18"/>
      <c r="H1574" s="18"/>
      <c r="I1574" s="18"/>
      <c r="J1574" s="18"/>
      <c r="K1574" s="18"/>
      <c r="L1574" s="207"/>
      <c r="M1574" s="82"/>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08"/>
      <c r="AM1574" s="209"/>
      <c r="AN1574" s="209"/>
      <c r="AO1574" s="18"/>
      <c r="AP1574" s="18"/>
      <c r="AQ1574" s="18"/>
      <c r="AR1574" s="18"/>
      <c r="AS1574" s="18"/>
      <c r="AT1574" s="18"/>
      <c r="AU1574" s="18"/>
      <c r="AV1574" s="18"/>
      <c r="AW1574" s="207"/>
      <c r="AY1574" s="18"/>
      <c r="AZ1574" s="18"/>
    </row>
    <row r="1575" spans="7:52" s="40" customFormat="1" ht="45.75" customHeight="1" x14ac:dyDescent="0.25">
      <c r="G1575" s="18"/>
      <c r="H1575" s="18"/>
      <c r="I1575" s="18"/>
      <c r="J1575" s="18"/>
      <c r="K1575" s="18"/>
      <c r="L1575" s="207"/>
      <c r="M1575" s="82"/>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08"/>
      <c r="AM1575" s="209"/>
      <c r="AN1575" s="209"/>
      <c r="AO1575" s="18"/>
      <c r="AP1575" s="18"/>
      <c r="AQ1575" s="18"/>
      <c r="AR1575" s="18"/>
      <c r="AS1575" s="18"/>
      <c r="AT1575" s="18"/>
      <c r="AU1575" s="18"/>
      <c r="AV1575" s="18"/>
      <c r="AW1575" s="207"/>
      <c r="AY1575" s="18"/>
      <c r="AZ1575" s="18"/>
    </row>
    <row r="1576" spans="7:52" s="40" customFormat="1" ht="45.75" customHeight="1" x14ac:dyDescent="0.25">
      <c r="G1576" s="18"/>
      <c r="H1576" s="18"/>
      <c r="I1576" s="18"/>
      <c r="J1576" s="18"/>
      <c r="K1576" s="18"/>
      <c r="L1576" s="207"/>
      <c r="M1576" s="82"/>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08"/>
      <c r="AM1576" s="209"/>
      <c r="AN1576" s="209"/>
      <c r="AO1576" s="18"/>
      <c r="AP1576" s="18"/>
      <c r="AQ1576" s="18"/>
      <c r="AR1576" s="18"/>
      <c r="AS1576" s="18"/>
      <c r="AT1576" s="18"/>
      <c r="AU1576" s="18"/>
      <c r="AV1576" s="18"/>
      <c r="AW1576" s="207"/>
      <c r="AY1576" s="18"/>
      <c r="AZ1576" s="18"/>
    </row>
    <row r="1577" spans="7:52" s="40" customFormat="1" ht="45.75" customHeight="1" x14ac:dyDescent="0.25">
      <c r="G1577" s="18"/>
      <c r="H1577" s="18"/>
      <c r="I1577" s="18"/>
      <c r="J1577" s="18"/>
      <c r="K1577" s="18"/>
      <c r="L1577" s="207"/>
      <c r="M1577" s="82"/>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08"/>
      <c r="AM1577" s="209"/>
      <c r="AN1577" s="209"/>
      <c r="AO1577" s="18"/>
      <c r="AP1577" s="18"/>
      <c r="AQ1577" s="18"/>
      <c r="AR1577" s="18"/>
      <c r="AS1577" s="18"/>
      <c r="AT1577" s="18"/>
      <c r="AU1577" s="18"/>
      <c r="AV1577" s="18"/>
      <c r="AW1577" s="207"/>
      <c r="AY1577" s="18"/>
      <c r="AZ1577" s="18"/>
    </row>
    <row r="1578" spans="7:52" s="40" customFormat="1" ht="45.75" customHeight="1" x14ac:dyDescent="0.25">
      <c r="G1578" s="18"/>
      <c r="H1578" s="18"/>
      <c r="I1578" s="18"/>
      <c r="J1578" s="18"/>
      <c r="K1578" s="18"/>
      <c r="L1578" s="207"/>
      <c r="M1578" s="82"/>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08"/>
      <c r="AM1578" s="209"/>
      <c r="AN1578" s="209"/>
      <c r="AO1578" s="18"/>
      <c r="AP1578" s="18"/>
      <c r="AQ1578" s="18"/>
      <c r="AR1578" s="18"/>
      <c r="AS1578" s="18"/>
      <c r="AT1578" s="18"/>
      <c r="AU1578" s="18"/>
      <c r="AV1578" s="18"/>
      <c r="AW1578" s="207"/>
      <c r="AY1578" s="18"/>
      <c r="AZ1578" s="18"/>
    </row>
    <row r="1579" spans="7:52" s="40" customFormat="1" ht="45.75" customHeight="1" x14ac:dyDescent="0.25">
      <c r="G1579" s="18"/>
      <c r="H1579" s="18"/>
      <c r="I1579" s="18"/>
      <c r="J1579" s="18"/>
      <c r="K1579" s="18"/>
      <c r="L1579" s="207"/>
      <c r="M1579" s="82"/>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08"/>
      <c r="AM1579" s="209"/>
      <c r="AN1579" s="209"/>
      <c r="AO1579" s="18"/>
      <c r="AP1579" s="18"/>
      <c r="AQ1579" s="18"/>
      <c r="AR1579" s="18"/>
      <c r="AS1579" s="18"/>
      <c r="AT1579" s="18"/>
      <c r="AU1579" s="18"/>
      <c r="AV1579" s="18"/>
      <c r="AW1579" s="207"/>
      <c r="AY1579" s="18"/>
      <c r="AZ1579" s="18"/>
    </row>
    <row r="1580" spans="7:52" s="40" customFormat="1" ht="45.75" customHeight="1" x14ac:dyDescent="0.25">
      <c r="G1580" s="18"/>
      <c r="H1580" s="18"/>
      <c r="I1580" s="18"/>
      <c r="J1580" s="18"/>
      <c r="K1580" s="18"/>
      <c r="L1580" s="207"/>
      <c r="M1580" s="82"/>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08"/>
      <c r="AM1580" s="209"/>
      <c r="AN1580" s="209"/>
      <c r="AO1580" s="18"/>
      <c r="AP1580" s="18"/>
      <c r="AQ1580" s="18"/>
      <c r="AR1580" s="18"/>
      <c r="AS1580" s="18"/>
      <c r="AT1580" s="18"/>
      <c r="AU1580" s="18"/>
      <c r="AV1580" s="18"/>
      <c r="AW1580" s="207"/>
      <c r="AY1580" s="18"/>
      <c r="AZ1580" s="18"/>
    </row>
    <row r="1581" spans="7:52" s="40" customFormat="1" ht="45.75" customHeight="1" x14ac:dyDescent="0.25">
      <c r="G1581" s="18"/>
      <c r="H1581" s="18"/>
      <c r="I1581" s="18"/>
      <c r="J1581" s="18"/>
      <c r="K1581" s="18"/>
      <c r="L1581" s="207"/>
      <c r="M1581" s="82"/>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08"/>
      <c r="AM1581" s="209"/>
      <c r="AN1581" s="209"/>
      <c r="AO1581" s="18"/>
      <c r="AP1581" s="18"/>
      <c r="AQ1581" s="18"/>
      <c r="AR1581" s="18"/>
      <c r="AS1581" s="18"/>
      <c r="AT1581" s="18"/>
      <c r="AU1581" s="18"/>
      <c r="AV1581" s="18"/>
      <c r="AW1581" s="207"/>
      <c r="AY1581" s="18"/>
      <c r="AZ1581" s="18"/>
    </row>
    <row r="1582" spans="7:52" s="40" customFormat="1" ht="45.75" customHeight="1" x14ac:dyDescent="0.25">
      <c r="G1582" s="18"/>
      <c r="H1582" s="18"/>
      <c r="I1582" s="18"/>
      <c r="J1582" s="18"/>
      <c r="K1582" s="18"/>
      <c r="L1582" s="207"/>
      <c r="M1582" s="82"/>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08"/>
      <c r="AM1582" s="209"/>
      <c r="AN1582" s="209"/>
      <c r="AO1582" s="18"/>
      <c r="AP1582" s="18"/>
      <c r="AQ1582" s="18"/>
      <c r="AR1582" s="18"/>
      <c r="AS1582" s="18"/>
      <c r="AT1582" s="18"/>
      <c r="AU1582" s="18"/>
      <c r="AV1582" s="18"/>
      <c r="AW1582" s="207"/>
      <c r="AY1582" s="18"/>
      <c r="AZ1582" s="18"/>
    </row>
    <row r="1583" spans="7:52" s="40" customFormat="1" ht="45.75" customHeight="1" x14ac:dyDescent="0.25">
      <c r="G1583" s="18"/>
      <c r="H1583" s="18"/>
      <c r="I1583" s="18"/>
      <c r="J1583" s="18"/>
      <c r="K1583" s="18"/>
      <c r="L1583" s="207"/>
      <c r="M1583" s="82"/>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08"/>
      <c r="AM1583" s="209"/>
      <c r="AN1583" s="209"/>
      <c r="AO1583" s="18"/>
      <c r="AP1583" s="18"/>
      <c r="AQ1583" s="18"/>
      <c r="AR1583" s="18"/>
      <c r="AS1583" s="18"/>
      <c r="AT1583" s="18"/>
      <c r="AU1583" s="18"/>
      <c r="AV1583" s="18"/>
      <c r="AW1583" s="207"/>
      <c r="AY1583" s="18"/>
      <c r="AZ1583" s="18"/>
    </row>
    <row r="1584" spans="7:52" s="40" customFormat="1" ht="45.75" customHeight="1" x14ac:dyDescent="0.25">
      <c r="G1584" s="18"/>
      <c r="H1584" s="18"/>
      <c r="I1584" s="18"/>
      <c r="J1584" s="18"/>
      <c r="K1584" s="18"/>
      <c r="L1584" s="207"/>
      <c r="M1584" s="82"/>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08"/>
      <c r="AM1584" s="209"/>
      <c r="AN1584" s="209"/>
      <c r="AO1584" s="18"/>
      <c r="AP1584" s="18"/>
      <c r="AQ1584" s="18"/>
      <c r="AR1584" s="18"/>
      <c r="AS1584" s="18"/>
      <c r="AT1584" s="18"/>
      <c r="AU1584" s="18"/>
      <c r="AV1584" s="18"/>
      <c r="AW1584" s="207"/>
      <c r="AY1584" s="18"/>
      <c r="AZ1584" s="18"/>
    </row>
    <row r="1585" spans="7:52" s="40" customFormat="1" ht="45.75" customHeight="1" x14ac:dyDescent="0.25">
      <c r="G1585" s="18"/>
      <c r="H1585" s="18"/>
      <c r="I1585" s="18"/>
      <c r="J1585" s="18"/>
      <c r="K1585" s="18"/>
      <c r="L1585" s="207"/>
      <c r="M1585" s="82"/>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08"/>
      <c r="AM1585" s="209"/>
      <c r="AN1585" s="209"/>
      <c r="AO1585" s="18"/>
      <c r="AP1585" s="18"/>
      <c r="AQ1585" s="18"/>
      <c r="AR1585" s="18"/>
      <c r="AS1585" s="18"/>
      <c r="AT1585" s="18"/>
      <c r="AU1585" s="18"/>
      <c r="AV1585" s="18"/>
      <c r="AW1585" s="207"/>
      <c r="AY1585" s="18"/>
      <c r="AZ1585" s="18"/>
    </row>
    <row r="1586" spans="7:52" s="40" customFormat="1" ht="45.75" customHeight="1" x14ac:dyDescent="0.25">
      <c r="G1586" s="18"/>
      <c r="H1586" s="18"/>
      <c r="I1586" s="18"/>
      <c r="J1586" s="18"/>
      <c r="K1586" s="18"/>
      <c r="L1586" s="207"/>
      <c r="M1586" s="82"/>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08"/>
      <c r="AM1586" s="209"/>
      <c r="AN1586" s="209"/>
      <c r="AO1586" s="18"/>
      <c r="AP1586" s="18"/>
      <c r="AQ1586" s="18"/>
      <c r="AR1586" s="18"/>
      <c r="AS1586" s="18"/>
      <c r="AT1586" s="18"/>
      <c r="AU1586" s="18"/>
      <c r="AV1586" s="18"/>
      <c r="AW1586" s="207"/>
      <c r="AY1586" s="18"/>
      <c r="AZ1586" s="18"/>
    </row>
    <row r="1587" spans="7:52" s="40" customFormat="1" ht="45.75" customHeight="1" x14ac:dyDescent="0.25">
      <c r="G1587" s="18"/>
      <c r="H1587" s="18"/>
      <c r="I1587" s="18"/>
      <c r="J1587" s="18"/>
      <c r="K1587" s="18"/>
      <c r="L1587" s="207"/>
      <c r="M1587" s="82"/>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08"/>
      <c r="AM1587" s="209"/>
      <c r="AN1587" s="209"/>
      <c r="AO1587" s="18"/>
      <c r="AP1587" s="18"/>
      <c r="AQ1587" s="18"/>
      <c r="AR1587" s="18"/>
      <c r="AS1587" s="18"/>
      <c r="AT1587" s="18"/>
      <c r="AU1587" s="18"/>
      <c r="AV1587" s="18"/>
      <c r="AW1587" s="207"/>
      <c r="AY1587" s="18"/>
      <c r="AZ1587" s="18"/>
    </row>
    <row r="1588" spans="7:52" s="40" customFormat="1" ht="45.75" customHeight="1" x14ac:dyDescent="0.25">
      <c r="G1588" s="18"/>
      <c r="H1588" s="18"/>
      <c r="I1588" s="18"/>
      <c r="J1588" s="18"/>
      <c r="K1588" s="18"/>
      <c r="L1588" s="207"/>
      <c r="M1588" s="82"/>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08"/>
      <c r="AM1588" s="209"/>
      <c r="AN1588" s="209"/>
      <c r="AO1588" s="18"/>
      <c r="AP1588" s="18"/>
      <c r="AQ1588" s="18"/>
      <c r="AR1588" s="18"/>
      <c r="AS1588" s="18"/>
      <c r="AT1588" s="18"/>
      <c r="AU1588" s="18"/>
      <c r="AV1588" s="18"/>
      <c r="AW1588" s="207"/>
      <c r="AY1588" s="18"/>
      <c r="AZ1588" s="18"/>
    </row>
    <row r="1589" spans="7:52" s="40" customFormat="1" ht="45.75" customHeight="1" x14ac:dyDescent="0.25">
      <c r="G1589" s="18"/>
      <c r="H1589" s="18"/>
      <c r="I1589" s="18"/>
      <c r="J1589" s="18"/>
      <c r="K1589" s="18"/>
      <c r="L1589" s="207"/>
      <c r="M1589" s="82"/>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08"/>
      <c r="AM1589" s="209"/>
      <c r="AN1589" s="209"/>
      <c r="AO1589" s="18"/>
      <c r="AP1589" s="18"/>
      <c r="AQ1589" s="18"/>
      <c r="AR1589" s="18"/>
      <c r="AS1589" s="18"/>
      <c r="AT1589" s="18"/>
      <c r="AU1589" s="18"/>
      <c r="AV1589" s="18"/>
      <c r="AW1589" s="207"/>
      <c r="AY1589" s="18"/>
      <c r="AZ1589" s="18"/>
    </row>
    <row r="1590" spans="7:52" s="40" customFormat="1" ht="45.75" customHeight="1" x14ac:dyDescent="0.25">
      <c r="G1590" s="18"/>
      <c r="H1590" s="18"/>
      <c r="I1590" s="18"/>
      <c r="J1590" s="18"/>
      <c r="K1590" s="18"/>
      <c r="L1590" s="207"/>
      <c r="M1590" s="82"/>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08"/>
      <c r="AM1590" s="209"/>
      <c r="AN1590" s="209"/>
      <c r="AO1590" s="18"/>
      <c r="AP1590" s="18"/>
      <c r="AQ1590" s="18"/>
      <c r="AR1590" s="18"/>
      <c r="AS1590" s="18"/>
      <c r="AT1590" s="18"/>
      <c r="AU1590" s="18"/>
      <c r="AV1590" s="18"/>
      <c r="AW1590" s="207"/>
      <c r="AY1590" s="18"/>
      <c r="AZ1590" s="18"/>
    </row>
    <row r="1591" spans="7:52" s="40" customFormat="1" ht="45.75" customHeight="1" x14ac:dyDescent="0.25">
      <c r="G1591" s="18"/>
      <c r="H1591" s="18"/>
      <c r="I1591" s="18"/>
      <c r="J1591" s="18"/>
      <c r="K1591" s="18"/>
      <c r="L1591" s="207"/>
      <c r="M1591" s="82"/>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08"/>
      <c r="AM1591" s="209"/>
      <c r="AN1591" s="209"/>
      <c r="AO1591" s="18"/>
      <c r="AP1591" s="18"/>
      <c r="AQ1591" s="18"/>
      <c r="AR1591" s="18"/>
      <c r="AS1591" s="18"/>
      <c r="AT1591" s="18"/>
      <c r="AU1591" s="18"/>
      <c r="AV1591" s="18"/>
      <c r="AW1591" s="207"/>
      <c r="AY1591" s="18"/>
      <c r="AZ1591" s="18"/>
    </row>
    <row r="1592" spans="7:52" s="40" customFormat="1" ht="45.75" customHeight="1" x14ac:dyDescent="0.25">
      <c r="G1592" s="18"/>
      <c r="H1592" s="18"/>
      <c r="I1592" s="18"/>
      <c r="J1592" s="18"/>
      <c r="K1592" s="18"/>
      <c r="L1592" s="207"/>
      <c r="M1592" s="82"/>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08"/>
      <c r="AM1592" s="209"/>
      <c r="AN1592" s="209"/>
      <c r="AO1592" s="18"/>
      <c r="AP1592" s="18"/>
      <c r="AQ1592" s="18"/>
      <c r="AR1592" s="18"/>
      <c r="AS1592" s="18"/>
      <c r="AT1592" s="18"/>
      <c r="AU1592" s="18"/>
      <c r="AV1592" s="18"/>
      <c r="AW1592" s="207"/>
      <c r="AY1592" s="18"/>
      <c r="AZ1592" s="18"/>
    </row>
    <row r="1593" spans="7:52" s="40" customFormat="1" ht="45.75" customHeight="1" x14ac:dyDescent="0.25">
      <c r="G1593" s="18"/>
      <c r="H1593" s="18"/>
      <c r="I1593" s="18"/>
      <c r="J1593" s="18"/>
      <c r="K1593" s="18"/>
      <c r="L1593" s="207"/>
      <c r="M1593" s="82"/>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08"/>
      <c r="AM1593" s="209"/>
      <c r="AN1593" s="209"/>
      <c r="AO1593" s="18"/>
      <c r="AP1593" s="18"/>
      <c r="AQ1593" s="18"/>
      <c r="AR1593" s="18"/>
      <c r="AS1593" s="18"/>
      <c r="AT1593" s="18"/>
      <c r="AU1593" s="18"/>
      <c r="AV1593" s="18"/>
      <c r="AW1593" s="207"/>
      <c r="AY1593" s="18"/>
      <c r="AZ1593" s="18"/>
    </row>
    <row r="1594" spans="7:52" s="40" customFormat="1" ht="45.75" customHeight="1" x14ac:dyDescent="0.25">
      <c r="G1594" s="18"/>
      <c r="H1594" s="18"/>
      <c r="I1594" s="18"/>
      <c r="J1594" s="18"/>
      <c r="K1594" s="18"/>
      <c r="L1594" s="207"/>
      <c r="M1594" s="82"/>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08"/>
      <c r="AM1594" s="209"/>
      <c r="AN1594" s="209"/>
      <c r="AO1594" s="18"/>
      <c r="AP1594" s="18"/>
      <c r="AQ1594" s="18"/>
      <c r="AR1594" s="18"/>
      <c r="AS1594" s="18"/>
      <c r="AT1594" s="18"/>
      <c r="AU1594" s="18"/>
      <c r="AV1594" s="18"/>
      <c r="AW1594" s="207"/>
      <c r="AY1594" s="18"/>
      <c r="AZ1594" s="18"/>
    </row>
    <row r="1595" spans="7:52" s="40" customFormat="1" ht="45.75" customHeight="1" x14ac:dyDescent="0.25">
      <c r="G1595" s="18"/>
      <c r="H1595" s="18"/>
      <c r="I1595" s="18"/>
      <c r="J1595" s="18"/>
      <c r="K1595" s="18"/>
      <c r="L1595" s="207"/>
      <c r="M1595" s="82"/>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08"/>
      <c r="AM1595" s="209"/>
      <c r="AN1595" s="209"/>
      <c r="AO1595" s="18"/>
      <c r="AP1595" s="18"/>
      <c r="AQ1595" s="18"/>
      <c r="AR1595" s="18"/>
      <c r="AS1595" s="18"/>
      <c r="AT1595" s="18"/>
      <c r="AU1595" s="18"/>
      <c r="AV1595" s="18"/>
      <c r="AW1595" s="207"/>
      <c r="AY1595" s="18"/>
      <c r="AZ1595" s="18"/>
    </row>
    <row r="1596" spans="7:52" s="40" customFormat="1" ht="45.75" customHeight="1" x14ac:dyDescent="0.25">
      <c r="G1596" s="18"/>
      <c r="H1596" s="18"/>
      <c r="I1596" s="18"/>
      <c r="J1596" s="18"/>
      <c r="K1596" s="18"/>
      <c r="L1596" s="207"/>
      <c r="M1596" s="82"/>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08"/>
      <c r="AM1596" s="209"/>
      <c r="AN1596" s="209"/>
      <c r="AO1596" s="18"/>
      <c r="AP1596" s="18"/>
      <c r="AQ1596" s="18"/>
      <c r="AR1596" s="18"/>
      <c r="AS1596" s="18"/>
      <c r="AT1596" s="18"/>
      <c r="AU1596" s="18"/>
      <c r="AV1596" s="18"/>
      <c r="AW1596" s="207"/>
      <c r="AY1596" s="18"/>
      <c r="AZ1596" s="18"/>
    </row>
    <row r="1597" spans="7:52" s="40" customFormat="1" ht="45.75" customHeight="1" x14ac:dyDescent="0.25">
      <c r="G1597" s="18"/>
      <c r="H1597" s="18"/>
      <c r="I1597" s="18"/>
      <c r="J1597" s="18"/>
      <c r="K1597" s="18"/>
      <c r="L1597" s="207"/>
      <c r="M1597" s="82"/>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08"/>
      <c r="AM1597" s="209"/>
      <c r="AN1597" s="209"/>
      <c r="AO1597" s="18"/>
      <c r="AP1597" s="18"/>
      <c r="AQ1597" s="18"/>
      <c r="AR1597" s="18"/>
      <c r="AS1597" s="18"/>
      <c r="AT1597" s="18"/>
      <c r="AU1597" s="18"/>
      <c r="AV1597" s="18"/>
      <c r="AW1597" s="207"/>
      <c r="AY1597" s="18"/>
      <c r="AZ1597" s="18"/>
    </row>
    <row r="1598" spans="7:52" s="40" customFormat="1" ht="45.75" customHeight="1" x14ac:dyDescent="0.25">
      <c r="G1598" s="18"/>
      <c r="H1598" s="18"/>
      <c r="I1598" s="18"/>
      <c r="J1598" s="18"/>
      <c r="K1598" s="18"/>
      <c r="L1598" s="207"/>
      <c r="M1598" s="82"/>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08"/>
      <c r="AM1598" s="209"/>
      <c r="AN1598" s="209"/>
      <c r="AO1598" s="18"/>
      <c r="AP1598" s="18"/>
      <c r="AQ1598" s="18"/>
      <c r="AR1598" s="18"/>
      <c r="AS1598" s="18"/>
      <c r="AT1598" s="18"/>
      <c r="AU1598" s="18"/>
      <c r="AV1598" s="18"/>
      <c r="AW1598" s="207"/>
      <c r="AY1598" s="18"/>
      <c r="AZ1598" s="18"/>
    </row>
    <row r="1599" spans="7:52" s="40" customFormat="1" ht="45.75" customHeight="1" x14ac:dyDescent="0.25">
      <c r="G1599" s="18"/>
      <c r="H1599" s="18"/>
      <c r="I1599" s="18"/>
      <c r="J1599" s="18"/>
      <c r="K1599" s="18"/>
      <c r="L1599" s="207"/>
      <c r="M1599" s="82"/>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08"/>
      <c r="AM1599" s="209"/>
      <c r="AN1599" s="209"/>
      <c r="AO1599" s="18"/>
      <c r="AP1599" s="18"/>
      <c r="AQ1599" s="18"/>
      <c r="AR1599" s="18"/>
      <c r="AS1599" s="18"/>
      <c r="AT1599" s="18"/>
      <c r="AU1599" s="18"/>
      <c r="AV1599" s="18"/>
      <c r="AW1599" s="207"/>
      <c r="AY1599" s="18"/>
      <c r="AZ1599" s="18"/>
    </row>
    <row r="1600" spans="7:52" s="40" customFormat="1" ht="45.75" customHeight="1" x14ac:dyDescent="0.25">
      <c r="G1600" s="18"/>
      <c r="H1600" s="18"/>
      <c r="I1600" s="18"/>
      <c r="J1600" s="18"/>
      <c r="K1600" s="18"/>
      <c r="L1600" s="207"/>
      <c r="M1600" s="82"/>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08"/>
      <c r="AM1600" s="209"/>
      <c r="AN1600" s="209"/>
      <c r="AO1600" s="18"/>
      <c r="AP1600" s="18"/>
      <c r="AQ1600" s="18"/>
      <c r="AR1600" s="18"/>
      <c r="AS1600" s="18"/>
      <c r="AT1600" s="18"/>
      <c r="AU1600" s="18"/>
      <c r="AV1600" s="18"/>
      <c r="AW1600" s="207"/>
      <c r="AY1600" s="18"/>
      <c r="AZ1600" s="18"/>
    </row>
    <row r="1601" spans="7:52" s="40" customFormat="1" ht="45.75" customHeight="1" x14ac:dyDescent="0.25">
      <c r="G1601" s="18"/>
      <c r="H1601" s="18"/>
      <c r="I1601" s="18"/>
      <c r="J1601" s="18"/>
      <c r="K1601" s="18"/>
      <c r="L1601" s="207"/>
      <c r="M1601" s="82"/>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08"/>
      <c r="AM1601" s="209"/>
      <c r="AN1601" s="209"/>
      <c r="AO1601" s="18"/>
      <c r="AP1601" s="18"/>
      <c r="AQ1601" s="18"/>
      <c r="AR1601" s="18"/>
      <c r="AS1601" s="18"/>
      <c r="AT1601" s="18"/>
      <c r="AU1601" s="18"/>
      <c r="AV1601" s="18"/>
      <c r="AW1601" s="207"/>
      <c r="AY1601" s="18"/>
      <c r="AZ1601" s="18"/>
    </row>
    <row r="1602" spans="7:52" s="40" customFormat="1" ht="45.75" customHeight="1" x14ac:dyDescent="0.25">
      <c r="G1602" s="18"/>
      <c r="H1602" s="18"/>
      <c r="I1602" s="18"/>
      <c r="J1602" s="18"/>
      <c r="K1602" s="18"/>
      <c r="L1602" s="207"/>
      <c r="M1602" s="82"/>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08"/>
      <c r="AM1602" s="209"/>
      <c r="AN1602" s="209"/>
      <c r="AO1602" s="18"/>
      <c r="AP1602" s="18"/>
      <c r="AQ1602" s="18"/>
      <c r="AR1602" s="18"/>
      <c r="AS1602" s="18"/>
      <c r="AT1602" s="18"/>
      <c r="AU1602" s="18"/>
      <c r="AV1602" s="18"/>
      <c r="AW1602" s="207"/>
      <c r="AY1602" s="18"/>
      <c r="AZ1602" s="18"/>
    </row>
    <row r="1603" spans="7:52" s="40" customFormat="1" ht="45.75" customHeight="1" x14ac:dyDescent="0.25">
      <c r="G1603" s="18"/>
      <c r="H1603" s="18"/>
      <c r="I1603" s="18"/>
      <c r="J1603" s="18"/>
      <c r="K1603" s="18"/>
      <c r="L1603" s="207"/>
      <c r="M1603" s="82"/>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08"/>
      <c r="AM1603" s="209"/>
      <c r="AN1603" s="209"/>
      <c r="AO1603" s="18"/>
      <c r="AP1603" s="18"/>
      <c r="AQ1603" s="18"/>
      <c r="AR1603" s="18"/>
      <c r="AS1603" s="18"/>
      <c r="AT1603" s="18"/>
      <c r="AU1603" s="18"/>
      <c r="AV1603" s="18"/>
      <c r="AW1603" s="207"/>
      <c r="AY1603" s="18"/>
      <c r="AZ1603" s="18"/>
    </row>
    <row r="1604" spans="7:52" s="40" customFormat="1" ht="45.75" customHeight="1" x14ac:dyDescent="0.25">
      <c r="G1604" s="18"/>
      <c r="H1604" s="18"/>
      <c r="I1604" s="18"/>
      <c r="J1604" s="18"/>
      <c r="K1604" s="18"/>
      <c r="L1604" s="207"/>
      <c r="M1604" s="82"/>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08"/>
      <c r="AM1604" s="209"/>
      <c r="AN1604" s="209"/>
      <c r="AO1604" s="18"/>
      <c r="AP1604" s="18"/>
      <c r="AQ1604" s="18"/>
      <c r="AR1604" s="18"/>
      <c r="AS1604" s="18"/>
      <c r="AT1604" s="18"/>
      <c r="AU1604" s="18"/>
      <c r="AV1604" s="18"/>
      <c r="AW1604" s="207"/>
      <c r="AY1604" s="18"/>
      <c r="AZ1604" s="18"/>
    </row>
    <row r="1605" spans="7:52" s="40" customFormat="1" ht="45.75" customHeight="1" x14ac:dyDescent="0.25">
      <c r="G1605" s="18"/>
      <c r="H1605" s="18"/>
      <c r="I1605" s="18"/>
      <c r="J1605" s="18"/>
      <c r="K1605" s="18"/>
      <c r="L1605" s="207"/>
      <c r="M1605" s="82"/>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08"/>
      <c r="AM1605" s="209"/>
      <c r="AN1605" s="209"/>
      <c r="AO1605" s="18"/>
      <c r="AP1605" s="18"/>
      <c r="AQ1605" s="18"/>
      <c r="AR1605" s="18"/>
      <c r="AS1605" s="18"/>
      <c r="AT1605" s="18"/>
      <c r="AU1605" s="18"/>
      <c r="AV1605" s="18"/>
      <c r="AW1605" s="207"/>
      <c r="AY1605" s="18"/>
      <c r="AZ1605" s="18"/>
    </row>
    <row r="1606" spans="7:52" s="40" customFormat="1" ht="45.75" customHeight="1" x14ac:dyDescent="0.25">
      <c r="G1606" s="18"/>
      <c r="H1606" s="18"/>
      <c r="I1606" s="18"/>
      <c r="J1606" s="18"/>
      <c r="K1606" s="18"/>
      <c r="L1606" s="207"/>
      <c r="M1606" s="82"/>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08"/>
      <c r="AM1606" s="209"/>
      <c r="AN1606" s="209"/>
      <c r="AO1606" s="18"/>
      <c r="AP1606" s="18"/>
      <c r="AQ1606" s="18"/>
      <c r="AR1606" s="18"/>
      <c r="AS1606" s="18"/>
      <c r="AT1606" s="18"/>
      <c r="AU1606" s="18"/>
      <c r="AV1606" s="18"/>
      <c r="AW1606" s="207"/>
      <c r="AY1606" s="18"/>
      <c r="AZ1606" s="18"/>
    </row>
    <row r="1607" spans="7:52" s="40" customFormat="1" ht="45.75" customHeight="1" x14ac:dyDescent="0.25">
      <c r="G1607" s="18"/>
      <c r="H1607" s="18"/>
      <c r="I1607" s="18"/>
      <c r="J1607" s="18"/>
      <c r="K1607" s="18"/>
      <c r="L1607" s="207"/>
      <c r="M1607" s="82"/>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08"/>
      <c r="AM1607" s="209"/>
      <c r="AN1607" s="209"/>
      <c r="AO1607" s="18"/>
      <c r="AP1607" s="18"/>
      <c r="AQ1607" s="18"/>
      <c r="AR1607" s="18"/>
      <c r="AS1607" s="18"/>
      <c r="AT1607" s="18"/>
      <c r="AU1607" s="18"/>
      <c r="AV1607" s="18"/>
      <c r="AW1607" s="207"/>
      <c r="AY1607" s="18"/>
      <c r="AZ1607" s="18"/>
    </row>
    <row r="1608" spans="7:52" s="40" customFormat="1" ht="45.75" customHeight="1" x14ac:dyDescent="0.25">
      <c r="G1608" s="18"/>
      <c r="H1608" s="18"/>
      <c r="I1608" s="18"/>
      <c r="J1608" s="18"/>
      <c r="K1608" s="18"/>
      <c r="L1608" s="207"/>
      <c r="M1608" s="82"/>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08"/>
      <c r="AM1608" s="209"/>
      <c r="AN1608" s="209"/>
      <c r="AO1608" s="18"/>
      <c r="AP1608" s="18"/>
      <c r="AQ1608" s="18"/>
      <c r="AR1608" s="18"/>
      <c r="AS1608" s="18"/>
      <c r="AT1608" s="18"/>
      <c r="AU1608" s="18"/>
      <c r="AV1608" s="18"/>
      <c r="AW1608" s="207"/>
      <c r="AY1608" s="18"/>
      <c r="AZ1608" s="18"/>
    </row>
    <row r="1609" spans="7:52" s="40" customFormat="1" ht="45.75" customHeight="1" x14ac:dyDescent="0.25">
      <c r="G1609" s="18"/>
      <c r="H1609" s="18"/>
      <c r="I1609" s="18"/>
      <c r="J1609" s="18"/>
      <c r="K1609" s="18"/>
      <c r="L1609" s="207"/>
      <c r="M1609" s="82"/>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08"/>
      <c r="AM1609" s="209"/>
      <c r="AN1609" s="209"/>
      <c r="AO1609" s="18"/>
      <c r="AP1609" s="18"/>
      <c r="AQ1609" s="18"/>
      <c r="AR1609" s="18"/>
      <c r="AS1609" s="18"/>
      <c r="AT1609" s="18"/>
      <c r="AU1609" s="18"/>
      <c r="AV1609" s="18"/>
      <c r="AW1609" s="207"/>
      <c r="AY1609" s="18"/>
      <c r="AZ1609" s="18"/>
    </row>
    <row r="1610" spans="7:52" s="40" customFormat="1" ht="45.75" customHeight="1" x14ac:dyDescent="0.25">
      <c r="G1610" s="18"/>
      <c r="H1610" s="18"/>
      <c r="I1610" s="18"/>
      <c r="J1610" s="18"/>
      <c r="K1610" s="18"/>
      <c r="L1610" s="207"/>
      <c r="M1610" s="82"/>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08"/>
      <c r="AM1610" s="209"/>
      <c r="AN1610" s="209"/>
      <c r="AO1610" s="18"/>
      <c r="AP1610" s="18"/>
      <c r="AQ1610" s="18"/>
      <c r="AR1610" s="18"/>
      <c r="AS1610" s="18"/>
      <c r="AT1610" s="18"/>
      <c r="AU1610" s="18"/>
      <c r="AV1610" s="18"/>
      <c r="AW1610" s="207"/>
      <c r="AY1610" s="18"/>
      <c r="AZ1610" s="18"/>
    </row>
    <row r="1611" spans="7:52" s="40" customFormat="1" ht="45.75" customHeight="1" x14ac:dyDescent="0.25">
      <c r="G1611" s="18"/>
      <c r="H1611" s="18"/>
      <c r="I1611" s="18"/>
      <c r="J1611" s="18"/>
      <c r="K1611" s="18"/>
      <c r="L1611" s="207"/>
      <c r="M1611" s="82"/>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08"/>
      <c r="AM1611" s="209"/>
      <c r="AN1611" s="209"/>
      <c r="AO1611" s="18"/>
      <c r="AP1611" s="18"/>
      <c r="AQ1611" s="18"/>
      <c r="AR1611" s="18"/>
      <c r="AS1611" s="18"/>
      <c r="AT1611" s="18"/>
      <c r="AU1611" s="18"/>
      <c r="AV1611" s="18"/>
      <c r="AW1611" s="207"/>
      <c r="AY1611" s="18"/>
      <c r="AZ1611" s="18"/>
    </row>
    <row r="1612" spans="7:52" s="40" customFormat="1" ht="45.75" customHeight="1" x14ac:dyDescent="0.25">
      <c r="G1612" s="18"/>
      <c r="H1612" s="18"/>
      <c r="I1612" s="18"/>
      <c r="J1612" s="18"/>
      <c r="K1612" s="18"/>
      <c r="L1612" s="207"/>
      <c r="M1612" s="82"/>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08"/>
      <c r="AM1612" s="209"/>
      <c r="AN1612" s="209"/>
      <c r="AO1612" s="18"/>
      <c r="AP1612" s="18"/>
      <c r="AQ1612" s="18"/>
      <c r="AR1612" s="18"/>
      <c r="AS1612" s="18"/>
      <c r="AT1612" s="18"/>
      <c r="AU1612" s="18"/>
      <c r="AV1612" s="18"/>
      <c r="AW1612" s="207"/>
      <c r="AY1612" s="18"/>
      <c r="AZ1612" s="18"/>
    </row>
    <row r="1613" spans="7:52" s="40" customFormat="1" ht="45.75" customHeight="1" x14ac:dyDescent="0.25">
      <c r="G1613" s="18"/>
      <c r="H1613" s="18"/>
      <c r="I1613" s="18"/>
      <c r="J1613" s="18"/>
      <c r="K1613" s="18"/>
      <c r="L1613" s="207"/>
      <c r="M1613" s="82"/>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08"/>
      <c r="AM1613" s="209"/>
      <c r="AN1613" s="209"/>
      <c r="AO1613" s="18"/>
      <c r="AP1613" s="18"/>
      <c r="AQ1613" s="18"/>
      <c r="AR1613" s="18"/>
      <c r="AS1613" s="18"/>
      <c r="AT1613" s="18"/>
      <c r="AU1613" s="18"/>
      <c r="AV1613" s="18"/>
      <c r="AW1613" s="207"/>
      <c r="AY1613" s="18"/>
      <c r="AZ1613" s="18"/>
    </row>
    <row r="1614" spans="7:52" s="40" customFormat="1" ht="45.75" customHeight="1" x14ac:dyDescent="0.25">
      <c r="G1614" s="18"/>
      <c r="H1614" s="18"/>
      <c r="I1614" s="18"/>
      <c r="J1614" s="18"/>
      <c r="K1614" s="18"/>
      <c r="L1614" s="207"/>
      <c r="M1614" s="82"/>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08"/>
      <c r="AM1614" s="209"/>
      <c r="AN1614" s="209"/>
      <c r="AO1614" s="18"/>
      <c r="AP1614" s="18"/>
      <c r="AQ1614" s="18"/>
      <c r="AR1614" s="18"/>
      <c r="AS1614" s="18"/>
      <c r="AT1614" s="18"/>
      <c r="AU1614" s="18"/>
      <c r="AV1614" s="18"/>
      <c r="AW1614" s="207"/>
      <c r="AY1614" s="18"/>
      <c r="AZ1614" s="18"/>
    </row>
    <row r="1615" spans="7:52" s="40" customFormat="1" ht="45.75" customHeight="1" x14ac:dyDescent="0.25">
      <c r="G1615" s="18"/>
      <c r="H1615" s="18"/>
      <c r="I1615" s="18"/>
      <c r="J1615" s="18"/>
      <c r="K1615" s="18"/>
      <c r="L1615" s="207"/>
      <c r="M1615" s="82"/>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08"/>
      <c r="AM1615" s="209"/>
      <c r="AN1615" s="209"/>
      <c r="AO1615" s="18"/>
      <c r="AP1615" s="18"/>
      <c r="AQ1615" s="18"/>
      <c r="AR1615" s="18"/>
      <c r="AS1615" s="18"/>
      <c r="AT1615" s="18"/>
      <c r="AU1615" s="18"/>
      <c r="AV1615" s="18"/>
      <c r="AW1615" s="207"/>
      <c r="AY1615" s="18"/>
      <c r="AZ1615" s="18"/>
    </row>
    <row r="1616" spans="7:52" s="40" customFormat="1" ht="45.75" customHeight="1" x14ac:dyDescent="0.25">
      <c r="G1616" s="18"/>
      <c r="H1616" s="18"/>
      <c r="I1616" s="18"/>
      <c r="J1616" s="18"/>
      <c r="K1616" s="18"/>
      <c r="L1616" s="207"/>
      <c r="M1616" s="82"/>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08"/>
      <c r="AM1616" s="209"/>
      <c r="AN1616" s="209"/>
      <c r="AO1616" s="18"/>
      <c r="AP1616" s="18"/>
      <c r="AQ1616" s="18"/>
      <c r="AR1616" s="18"/>
      <c r="AS1616" s="18"/>
      <c r="AT1616" s="18"/>
      <c r="AU1616" s="18"/>
      <c r="AV1616" s="18"/>
      <c r="AW1616" s="207"/>
      <c r="AY1616" s="18"/>
      <c r="AZ1616" s="18"/>
    </row>
    <row r="1617" spans="7:52" s="40" customFormat="1" ht="45.75" customHeight="1" x14ac:dyDescent="0.25">
      <c r="G1617" s="18"/>
      <c r="H1617" s="18"/>
      <c r="I1617" s="18"/>
      <c r="J1617" s="18"/>
      <c r="K1617" s="18"/>
      <c r="L1617" s="207"/>
      <c r="M1617" s="82"/>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08"/>
      <c r="AM1617" s="209"/>
      <c r="AN1617" s="209"/>
      <c r="AO1617" s="18"/>
      <c r="AP1617" s="18"/>
      <c r="AQ1617" s="18"/>
      <c r="AR1617" s="18"/>
      <c r="AS1617" s="18"/>
      <c r="AT1617" s="18"/>
      <c r="AU1617" s="18"/>
      <c r="AV1617" s="18"/>
      <c r="AW1617" s="207"/>
      <c r="AY1617" s="18"/>
      <c r="AZ1617" s="18"/>
    </row>
    <row r="1618" spans="7:52" s="40" customFormat="1" ht="45.75" customHeight="1" x14ac:dyDescent="0.25">
      <c r="G1618" s="18"/>
      <c r="H1618" s="18"/>
      <c r="I1618" s="18"/>
      <c r="J1618" s="18"/>
      <c r="K1618" s="18"/>
      <c r="L1618" s="207"/>
      <c r="M1618" s="82"/>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08"/>
      <c r="AM1618" s="209"/>
      <c r="AN1618" s="209"/>
      <c r="AO1618" s="18"/>
      <c r="AP1618" s="18"/>
      <c r="AQ1618" s="18"/>
      <c r="AR1618" s="18"/>
      <c r="AS1618" s="18"/>
      <c r="AT1618" s="18"/>
      <c r="AU1618" s="18"/>
      <c r="AV1618" s="18"/>
      <c r="AW1618" s="207"/>
      <c r="AY1618" s="18"/>
      <c r="AZ1618" s="18"/>
    </row>
    <row r="1619" spans="7:52" s="40" customFormat="1" ht="45.75" customHeight="1" x14ac:dyDescent="0.25">
      <c r="G1619" s="18"/>
      <c r="H1619" s="18"/>
      <c r="I1619" s="18"/>
      <c r="J1619" s="18"/>
      <c r="K1619" s="18"/>
      <c r="L1619" s="207"/>
      <c r="M1619" s="82"/>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08"/>
      <c r="AM1619" s="209"/>
      <c r="AN1619" s="209"/>
      <c r="AO1619" s="18"/>
      <c r="AP1619" s="18"/>
      <c r="AQ1619" s="18"/>
      <c r="AR1619" s="18"/>
      <c r="AS1619" s="18"/>
      <c r="AT1619" s="18"/>
      <c r="AU1619" s="18"/>
      <c r="AV1619" s="18"/>
      <c r="AW1619" s="207"/>
      <c r="AY1619" s="18"/>
      <c r="AZ1619" s="18"/>
    </row>
    <row r="1620" spans="7:52" s="40" customFormat="1" ht="45.75" customHeight="1" x14ac:dyDescent="0.25">
      <c r="G1620" s="18"/>
      <c r="H1620" s="18"/>
      <c r="I1620" s="18"/>
      <c r="J1620" s="18"/>
      <c r="K1620" s="18"/>
      <c r="L1620" s="207"/>
      <c r="M1620" s="82"/>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08"/>
      <c r="AM1620" s="209"/>
      <c r="AN1620" s="209"/>
      <c r="AO1620" s="18"/>
      <c r="AP1620" s="18"/>
      <c r="AQ1620" s="18"/>
      <c r="AR1620" s="18"/>
      <c r="AS1620" s="18"/>
      <c r="AT1620" s="18"/>
      <c r="AU1620" s="18"/>
      <c r="AV1620" s="18"/>
      <c r="AW1620" s="207"/>
      <c r="AY1620" s="18"/>
      <c r="AZ1620" s="18"/>
    </row>
    <row r="1621" spans="7:52" s="40" customFormat="1" ht="45.75" customHeight="1" x14ac:dyDescent="0.25">
      <c r="G1621" s="18"/>
      <c r="H1621" s="18"/>
      <c r="I1621" s="18"/>
      <c r="J1621" s="18"/>
      <c r="K1621" s="18"/>
      <c r="L1621" s="207"/>
      <c r="M1621" s="82"/>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08"/>
      <c r="AM1621" s="209"/>
      <c r="AN1621" s="209"/>
      <c r="AO1621" s="18"/>
      <c r="AP1621" s="18"/>
      <c r="AQ1621" s="18"/>
      <c r="AR1621" s="18"/>
      <c r="AS1621" s="18"/>
      <c r="AT1621" s="18"/>
      <c r="AU1621" s="18"/>
      <c r="AV1621" s="18"/>
      <c r="AW1621" s="207"/>
      <c r="AY1621" s="18"/>
      <c r="AZ1621" s="18"/>
    </row>
    <row r="1622" spans="7:52" s="40" customFormat="1" ht="45.75" customHeight="1" x14ac:dyDescent="0.25">
      <c r="G1622" s="18"/>
      <c r="H1622" s="18"/>
      <c r="I1622" s="18"/>
      <c r="J1622" s="18"/>
      <c r="K1622" s="18"/>
      <c r="L1622" s="207"/>
      <c r="M1622" s="82"/>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08"/>
      <c r="AM1622" s="209"/>
      <c r="AN1622" s="209"/>
      <c r="AO1622" s="18"/>
      <c r="AP1622" s="18"/>
      <c r="AQ1622" s="18"/>
      <c r="AR1622" s="18"/>
      <c r="AS1622" s="18"/>
      <c r="AT1622" s="18"/>
      <c r="AU1622" s="18"/>
      <c r="AV1622" s="18"/>
      <c r="AW1622" s="207"/>
      <c r="AY1622" s="18"/>
      <c r="AZ1622" s="18"/>
    </row>
    <row r="1623" spans="7:52" s="40" customFormat="1" ht="45.75" customHeight="1" x14ac:dyDescent="0.25">
      <c r="G1623" s="18"/>
      <c r="H1623" s="18"/>
      <c r="I1623" s="18"/>
      <c r="J1623" s="18"/>
      <c r="K1623" s="18"/>
      <c r="L1623" s="207"/>
      <c r="M1623" s="82"/>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08"/>
      <c r="AM1623" s="209"/>
      <c r="AN1623" s="209"/>
      <c r="AO1623" s="18"/>
      <c r="AP1623" s="18"/>
      <c r="AQ1623" s="18"/>
      <c r="AR1623" s="18"/>
      <c r="AS1623" s="18"/>
      <c r="AT1623" s="18"/>
      <c r="AU1623" s="18"/>
      <c r="AV1623" s="18"/>
      <c r="AW1623" s="207"/>
      <c r="AY1623" s="18"/>
      <c r="AZ1623" s="18"/>
    </row>
    <row r="1624" spans="7:52" s="40" customFormat="1" ht="45.75" customHeight="1" x14ac:dyDescent="0.25">
      <c r="G1624" s="18"/>
      <c r="H1624" s="18"/>
      <c r="I1624" s="18"/>
      <c r="J1624" s="18"/>
      <c r="K1624" s="18"/>
      <c r="L1624" s="207"/>
      <c r="M1624" s="82"/>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08"/>
      <c r="AM1624" s="209"/>
      <c r="AN1624" s="209"/>
      <c r="AO1624" s="18"/>
      <c r="AP1624" s="18"/>
      <c r="AQ1624" s="18"/>
      <c r="AR1624" s="18"/>
      <c r="AS1624" s="18"/>
      <c r="AT1624" s="18"/>
      <c r="AU1624" s="18"/>
      <c r="AV1624" s="18"/>
      <c r="AW1624" s="207"/>
      <c r="AY1624" s="18"/>
      <c r="AZ1624" s="18"/>
    </row>
    <row r="1625" spans="7:52" s="40" customFormat="1" ht="45.75" customHeight="1" x14ac:dyDescent="0.25">
      <c r="G1625" s="18"/>
      <c r="H1625" s="18"/>
      <c r="I1625" s="18"/>
      <c r="J1625" s="18"/>
      <c r="K1625" s="18"/>
      <c r="L1625" s="207"/>
      <c r="M1625" s="82"/>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08"/>
      <c r="AM1625" s="209"/>
      <c r="AN1625" s="209"/>
      <c r="AO1625" s="18"/>
      <c r="AP1625" s="18"/>
      <c r="AQ1625" s="18"/>
      <c r="AR1625" s="18"/>
      <c r="AS1625" s="18"/>
      <c r="AT1625" s="18"/>
      <c r="AU1625" s="18"/>
      <c r="AV1625" s="18"/>
      <c r="AW1625" s="207"/>
      <c r="AY1625" s="18"/>
      <c r="AZ1625" s="18"/>
    </row>
    <row r="1626" spans="7:52" s="40" customFormat="1" ht="45.75" customHeight="1" x14ac:dyDescent="0.25">
      <c r="G1626" s="18"/>
      <c r="H1626" s="18"/>
      <c r="I1626" s="18"/>
      <c r="J1626" s="18"/>
      <c r="K1626" s="18"/>
      <c r="L1626" s="207"/>
      <c r="M1626" s="82"/>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08"/>
      <c r="AM1626" s="209"/>
      <c r="AN1626" s="209"/>
      <c r="AO1626" s="18"/>
      <c r="AP1626" s="18"/>
      <c r="AQ1626" s="18"/>
      <c r="AR1626" s="18"/>
      <c r="AS1626" s="18"/>
      <c r="AT1626" s="18"/>
      <c r="AU1626" s="18"/>
      <c r="AV1626" s="18"/>
      <c r="AW1626" s="207"/>
      <c r="AY1626" s="18"/>
      <c r="AZ1626" s="18"/>
    </row>
    <row r="1627" spans="7:52" s="40" customFormat="1" ht="45.75" customHeight="1" x14ac:dyDescent="0.25">
      <c r="G1627" s="18"/>
      <c r="H1627" s="18"/>
      <c r="I1627" s="18"/>
      <c r="J1627" s="18"/>
      <c r="K1627" s="18"/>
      <c r="L1627" s="207"/>
      <c r="M1627" s="82"/>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08"/>
      <c r="AM1627" s="209"/>
      <c r="AN1627" s="209"/>
      <c r="AO1627" s="18"/>
      <c r="AP1627" s="18"/>
      <c r="AQ1627" s="18"/>
      <c r="AR1627" s="18"/>
      <c r="AS1627" s="18"/>
      <c r="AT1627" s="18"/>
      <c r="AU1627" s="18"/>
      <c r="AV1627" s="18"/>
      <c r="AW1627" s="207"/>
      <c r="AY1627" s="18"/>
      <c r="AZ1627" s="18"/>
    </row>
    <row r="1628" spans="7:52" s="40" customFormat="1" ht="45.75" customHeight="1" x14ac:dyDescent="0.25">
      <c r="G1628" s="18"/>
      <c r="H1628" s="18"/>
      <c r="I1628" s="18"/>
      <c r="J1628" s="18"/>
      <c r="K1628" s="18"/>
      <c r="L1628" s="207"/>
      <c r="M1628" s="82"/>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08"/>
      <c r="AM1628" s="209"/>
      <c r="AN1628" s="209"/>
      <c r="AO1628" s="18"/>
      <c r="AP1628" s="18"/>
      <c r="AQ1628" s="18"/>
      <c r="AR1628" s="18"/>
      <c r="AS1628" s="18"/>
      <c r="AT1628" s="18"/>
      <c r="AU1628" s="18"/>
      <c r="AV1628" s="18"/>
      <c r="AW1628" s="207"/>
      <c r="AY1628" s="18"/>
      <c r="AZ1628" s="18"/>
    </row>
    <row r="1629" spans="7:52" s="40" customFormat="1" ht="45.75" customHeight="1" x14ac:dyDescent="0.25">
      <c r="G1629" s="18"/>
      <c r="H1629" s="18"/>
      <c r="I1629" s="18"/>
      <c r="J1629" s="18"/>
      <c r="K1629" s="18"/>
      <c r="L1629" s="207"/>
      <c r="M1629" s="82"/>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08"/>
      <c r="AM1629" s="209"/>
      <c r="AN1629" s="209"/>
      <c r="AO1629" s="18"/>
      <c r="AP1629" s="18"/>
      <c r="AQ1629" s="18"/>
      <c r="AR1629" s="18"/>
      <c r="AS1629" s="18"/>
      <c r="AT1629" s="18"/>
      <c r="AU1629" s="18"/>
      <c r="AV1629" s="18"/>
      <c r="AW1629" s="207"/>
      <c r="AY1629" s="18"/>
      <c r="AZ1629" s="18"/>
    </row>
    <row r="1630" spans="7:52" s="40" customFormat="1" ht="45.75" customHeight="1" x14ac:dyDescent="0.25">
      <c r="G1630" s="18"/>
      <c r="H1630" s="18"/>
      <c r="I1630" s="18"/>
      <c r="J1630" s="18"/>
      <c r="K1630" s="18"/>
      <c r="L1630" s="207"/>
      <c r="M1630" s="82"/>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08"/>
      <c r="AM1630" s="209"/>
      <c r="AN1630" s="209"/>
      <c r="AO1630" s="18"/>
      <c r="AP1630" s="18"/>
      <c r="AQ1630" s="18"/>
      <c r="AR1630" s="18"/>
      <c r="AS1630" s="18"/>
      <c r="AT1630" s="18"/>
      <c r="AU1630" s="18"/>
      <c r="AV1630" s="18"/>
      <c r="AW1630" s="207"/>
      <c r="AY1630" s="18"/>
      <c r="AZ1630" s="18"/>
    </row>
    <row r="1631" spans="7:52" s="40" customFormat="1" ht="45.75" customHeight="1" x14ac:dyDescent="0.25">
      <c r="G1631" s="18"/>
      <c r="H1631" s="18"/>
      <c r="I1631" s="18"/>
      <c r="J1631" s="18"/>
      <c r="K1631" s="18"/>
      <c r="L1631" s="207"/>
      <c r="M1631" s="82"/>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08"/>
      <c r="AM1631" s="209"/>
      <c r="AN1631" s="209"/>
      <c r="AO1631" s="18"/>
      <c r="AP1631" s="18"/>
      <c r="AQ1631" s="18"/>
      <c r="AR1631" s="18"/>
      <c r="AS1631" s="18"/>
      <c r="AT1631" s="18"/>
      <c r="AU1631" s="18"/>
      <c r="AV1631" s="18"/>
      <c r="AW1631" s="207"/>
      <c r="AY1631" s="18"/>
      <c r="AZ1631" s="18"/>
    </row>
    <row r="1632" spans="7:52" s="40" customFormat="1" ht="45.75" customHeight="1" x14ac:dyDescent="0.25">
      <c r="G1632" s="18"/>
      <c r="H1632" s="18"/>
      <c r="I1632" s="18"/>
      <c r="J1632" s="18"/>
      <c r="K1632" s="18"/>
      <c r="L1632" s="207"/>
      <c r="M1632" s="82"/>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08"/>
      <c r="AM1632" s="209"/>
      <c r="AN1632" s="209"/>
      <c r="AO1632" s="18"/>
      <c r="AP1632" s="18"/>
      <c r="AQ1632" s="18"/>
      <c r="AR1632" s="18"/>
      <c r="AS1632" s="18"/>
      <c r="AT1632" s="18"/>
      <c r="AU1632" s="18"/>
      <c r="AV1632" s="18"/>
      <c r="AW1632" s="207"/>
      <c r="AY1632" s="18"/>
      <c r="AZ1632" s="18"/>
    </row>
    <row r="1633" spans="7:52" s="40" customFormat="1" ht="45.75" customHeight="1" x14ac:dyDescent="0.25">
      <c r="G1633" s="18"/>
      <c r="H1633" s="18"/>
      <c r="I1633" s="18"/>
      <c r="J1633" s="18"/>
      <c r="K1633" s="18"/>
      <c r="L1633" s="207"/>
      <c r="M1633" s="82"/>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08"/>
      <c r="AM1633" s="209"/>
      <c r="AN1633" s="209"/>
      <c r="AO1633" s="18"/>
      <c r="AP1633" s="18"/>
      <c r="AQ1633" s="18"/>
      <c r="AR1633" s="18"/>
      <c r="AS1633" s="18"/>
      <c r="AT1633" s="18"/>
      <c r="AU1633" s="18"/>
      <c r="AV1633" s="18"/>
      <c r="AW1633" s="207"/>
      <c r="AY1633" s="18"/>
      <c r="AZ1633" s="18"/>
    </row>
    <row r="1634" spans="7:52" s="40" customFormat="1" ht="45.75" customHeight="1" x14ac:dyDescent="0.25">
      <c r="G1634" s="18"/>
      <c r="H1634" s="18"/>
      <c r="I1634" s="18"/>
      <c r="J1634" s="18"/>
      <c r="K1634" s="18"/>
      <c r="L1634" s="207"/>
      <c r="M1634" s="82"/>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08"/>
      <c r="AM1634" s="209"/>
      <c r="AN1634" s="209"/>
      <c r="AO1634" s="18"/>
      <c r="AP1634" s="18"/>
      <c r="AQ1634" s="18"/>
      <c r="AR1634" s="18"/>
      <c r="AS1634" s="18"/>
      <c r="AT1634" s="18"/>
      <c r="AU1634" s="18"/>
      <c r="AV1634" s="18"/>
      <c r="AW1634" s="207"/>
      <c r="AY1634" s="18"/>
      <c r="AZ1634" s="18"/>
    </row>
    <row r="1635" spans="7:52" s="40" customFormat="1" ht="45.75" customHeight="1" x14ac:dyDescent="0.25">
      <c r="G1635" s="18"/>
      <c r="H1635" s="18"/>
      <c r="I1635" s="18"/>
      <c r="J1635" s="18"/>
      <c r="K1635" s="18"/>
      <c r="L1635" s="207"/>
      <c r="M1635" s="82"/>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08"/>
      <c r="AM1635" s="209"/>
      <c r="AN1635" s="209"/>
      <c r="AO1635" s="18"/>
      <c r="AP1635" s="18"/>
      <c r="AQ1635" s="18"/>
      <c r="AR1635" s="18"/>
      <c r="AS1635" s="18"/>
      <c r="AT1635" s="18"/>
      <c r="AU1635" s="18"/>
      <c r="AV1635" s="18"/>
      <c r="AW1635" s="207"/>
      <c r="AY1635" s="18"/>
      <c r="AZ1635" s="18"/>
    </row>
    <row r="1636" spans="7:52" s="40" customFormat="1" ht="45.75" customHeight="1" x14ac:dyDescent="0.25">
      <c r="G1636" s="18"/>
      <c r="H1636" s="18"/>
      <c r="I1636" s="18"/>
      <c r="J1636" s="18"/>
      <c r="K1636" s="18"/>
      <c r="L1636" s="207"/>
      <c r="M1636" s="82"/>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08"/>
      <c r="AM1636" s="209"/>
      <c r="AN1636" s="209"/>
      <c r="AO1636" s="18"/>
      <c r="AP1636" s="18"/>
      <c r="AQ1636" s="18"/>
      <c r="AR1636" s="18"/>
      <c r="AS1636" s="18"/>
      <c r="AT1636" s="18"/>
      <c r="AU1636" s="18"/>
      <c r="AV1636" s="18"/>
      <c r="AW1636" s="207"/>
      <c r="AY1636" s="18"/>
      <c r="AZ1636" s="18"/>
    </row>
    <row r="1637" spans="7:52" s="40" customFormat="1" ht="45.75" customHeight="1" x14ac:dyDescent="0.25">
      <c r="G1637" s="18"/>
      <c r="H1637" s="18"/>
      <c r="I1637" s="18"/>
      <c r="J1637" s="18"/>
      <c r="K1637" s="18"/>
      <c r="L1637" s="207"/>
      <c r="M1637" s="82"/>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08"/>
      <c r="AM1637" s="209"/>
      <c r="AN1637" s="209"/>
      <c r="AO1637" s="18"/>
      <c r="AP1637" s="18"/>
      <c r="AQ1637" s="18"/>
      <c r="AR1637" s="18"/>
      <c r="AS1637" s="18"/>
      <c r="AT1637" s="18"/>
      <c r="AU1637" s="18"/>
      <c r="AV1637" s="18"/>
      <c r="AW1637" s="207"/>
      <c r="AY1637" s="18"/>
      <c r="AZ1637" s="18"/>
    </row>
    <row r="1638" spans="7:52" s="40" customFormat="1" ht="45.75" customHeight="1" x14ac:dyDescent="0.25">
      <c r="G1638" s="18"/>
      <c r="H1638" s="18"/>
      <c r="I1638" s="18"/>
      <c r="J1638" s="18"/>
      <c r="K1638" s="18"/>
      <c r="L1638" s="207"/>
      <c r="M1638" s="82"/>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08"/>
      <c r="AM1638" s="209"/>
      <c r="AN1638" s="209"/>
      <c r="AO1638" s="18"/>
      <c r="AP1638" s="18"/>
      <c r="AQ1638" s="18"/>
      <c r="AR1638" s="18"/>
      <c r="AS1638" s="18"/>
      <c r="AT1638" s="18"/>
      <c r="AU1638" s="18"/>
      <c r="AV1638" s="18"/>
      <c r="AW1638" s="207"/>
      <c r="AY1638" s="18"/>
      <c r="AZ1638" s="18"/>
    </row>
    <row r="1639" spans="7:52" s="40" customFormat="1" ht="45.75" customHeight="1" x14ac:dyDescent="0.25">
      <c r="G1639" s="18"/>
      <c r="H1639" s="18"/>
      <c r="I1639" s="18"/>
      <c r="J1639" s="18"/>
      <c r="K1639" s="18"/>
      <c r="L1639" s="207"/>
      <c r="M1639" s="82"/>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08"/>
      <c r="AM1639" s="209"/>
      <c r="AN1639" s="209"/>
      <c r="AO1639" s="18"/>
      <c r="AP1639" s="18"/>
      <c r="AQ1639" s="18"/>
      <c r="AR1639" s="18"/>
      <c r="AS1639" s="18"/>
      <c r="AT1639" s="18"/>
      <c r="AU1639" s="18"/>
      <c r="AV1639" s="18"/>
      <c r="AW1639" s="207"/>
      <c r="AY1639" s="18"/>
      <c r="AZ1639" s="18"/>
    </row>
    <row r="1640" spans="7:52" s="40" customFormat="1" ht="45.75" customHeight="1" x14ac:dyDescent="0.25">
      <c r="G1640" s="18"/>
      <c r="H1640" s="18"/>
      <c r="I1640" s="18"/>
      <c r="J1640" s="18"/>
      <c r="K1640" s="18"/>
      <c r="L1640" s="207"/>
      <c r="M1640" s="82"/>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08"/>
      <c r="AM1640" s="209"/>
      <c r="AN1640" s="209"/>
      <c r="AO1640" s="18"/>
      <c r="AP1640" s="18"/>
      <c r="AQ1640" s="18"/>
      <c r="AR1640" s="18"/>
      <c r="AS1640" s="18"/>
      <c r="AT1640" s="18"/>
      <c r="AU1640" s="18"/>
      <c r="AV1640" s="18"/>
      <c r="AW1640" s="207"/>
      <c r="AY1640" s="18"/>
      <c r="AZ1640" s="18"/>
    </row>
    <row r="1641" spans="7:52" s="40" customFormat="1" ht="45.75" customHeight="1" x14ac:dyDescent="0.25">
      <c r="G1641" s="18"/>
      <c r="H1641" s="18"/>
      <c r="I1641" s="18"/>
      <c r="J1641" s="18"/>
      <c r="K1641" s="18"/>
      <c r="L1641" s="207"/>
      <c r="M1641" s="82"/>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08"/>
      <c r="AM1641" s="209"/>
      <c r="AN1641" s="209"/>
      <c r="AO1641" s="18"/>
      <c r="AP1641" s="18"/>
      <c r="AQ1641" s="18"/>
      <c r="AR1641" s="18"/>
      <c r="AS1641" s="18"/>
      <c r="AT1641" s="18"/>
      <c r="AU1641" s="18"/>
      <c r="AV1641" s="18"/>
      <c r="AW1641" s="207"/>
      <c r="AY1641" s="18"/>
      <c r="AZ1641" s="18"/>
    </row>
    <row r="1642" spans="7:52" s="40" customFormat="1" ht="45.75" customHeight="1" x14ac:dyDescent="0.25">
      <c r="G1642" s="18"/>
      <c r="H1642" s="18"/>
      <c r="I1642" s="18"/>
      <c r="J1642" s="18"/>
      <c r="K1642" s="18"/>
      <c r="L1642" s="207"/>
      <c r="M1642" s="82"/>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08"/>
      <c r="AM1642" s="209"/>
      <c r="AN1642" s="209"/>
      <c r="AO1642" s="18"/>
      <c r="AP1642" s="18"/>
      <c r="AQ1642" s="18"/>
      <c r="AR1642" s="18"/>
      <c r="AS1642" s="18"/>
      <c r="AT1642" s="18"/>
      <c r="AU1642" s="18"/>
      <c r="AV1642" s="18"/>
      <c r="AW1642" s="207"/>
      <c r="AY1642" s="18"/>
      <c r="AZ1642" s="18"/>
    </row>
    <row r="1643" spans="7:52" s="40" customFormat="1" ht="45.75" customHeight="1" x14ac:dyDescent="0.25">
      <c r="G1643" s="18"/>
      <c r="H1643" s="18"/>
      <c r="I1643" s="18"/>
      <c r="J1643" s="18"/>
      <c r="K1643" s="18"/>
      <c r="L1643" s="207"/>
      <c r="M1643" s="82"/>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08"/>
      <c r="AM1643" s="209"/>
      <c r="AN1643" s="209"/>
      <c r="AO1643" s="18"/>
      <c r="AP1643" s="18"/>
      <c r="AQ1643" s="18"/>
      <c r="AR1643" s="18"/>
      <c r="AS1643" s="18"/>
      <c r="AT1643" s="18"/>
      <c r="AU1643" s="18"/>
      <c r="AV1643" s="18"/>
      <c r="AW1643" s="207"/>
      <c r="AY1643" s="18"/>
      <c r="AZ1643" s="18"/>
    </row>
    <row r="1644" spans="7:52" s="40" customFormat="1" ht="45.75" customHeight="1" x14ac:dyDescent="0.25">
      <c r="G1644" s="18"/>
      <c r="H1644" s="18"/>
      <c r="I1644" s="18"/>
      <c r="J1644" s="18"/>
      <c r="K1644" s="18"/>
      <c r="L1644" s="207"/>
      <c r="M1644" s="82"/>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08"/>
      <c r="AM1644" s="209"/>
      <c r="AN1644" s="209"/>
      <c r="AO1644" s="18"/>
      <c r="AP1644" s="18"/>
      <c r="AQ1644" s="18"/>
      <c r="AR1644" s="18"/>
      <c r="AS1644" s="18"/>
      <c r="AT1644" s="18"/>
      <c r="AU1644" s="18"/>
      <c r="AV1644" s="18"/>
      <c r="AW1644" s="207"/>
      <c r="AY1644" s="18"/>
      <c r="AZ1644" s="18"/>
    </row>
    <row r="1645" spans="7:52" s="40" customFormat="1" ht="45.75" customHeight="1" x14ac:dyDescent="0.25">
      <c r="G1645" s="18"/>
      <c r="H1645" s="18"/>
      <c r="I1645" s="18"/>
      <c r="J1645" s="18"/>
      <c r="K1645" s="18"/>
      <c r="L1645" s="207"/>
      <c r="M1645" s="82"/>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08"/>
      <c r="AM1645" s="209"/>
      <c r="AN1645" s="209"/>
      <c r="AO1645" s="18"/>
      <c r="AP1645" s="18"/>
      <c r="AQ1645" s="18"/>
      <c r="AR1645" s="18"/>
      <c r="AS1645" s="18"/>
      <c r="AT1645" s="18"/>
      <c r="AU1645" s="18"/>
      <c r="AV1645" s="18"/>
      <c r="AW1645" s="207"/>
      <c r="AY1645" s="18"/>
      <c r="AZ1645" s="18"/>
    </row>
    <row r="1646" spans="7:52" s="40" customFormat="1" ht="45.75" customHeight="1" x14ac:dyDescent="0.25">
      <c r="G1646" s="18"/>
      <c r="H1646" s="18"/>
      <c r="I1646" s="18"/>
      <c r="J1646" s="18"/>
      <c r="K1646" s="18"/>
      <c r="L1646" s="207"/>
      <c r="M1646" s="82"/>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08"/>
      <c r="AM1646" s="209"/>
      <c r="AN1646" s="209"/>
      <c r="AO1646" s="18"/>
      <c r="AP1646" s="18"/>
      <c r="AQ1646" s="18"/>
      <c r="AR1646" s="18"/>
      <c r="AS1646" s="18"/>
      <c r="AT1646" s="18"/>
      <c r="AU1646" s="18"/>
      <c r="AV1646" s="18"/>
      <c r="AW1646" s="207"/>
      <c r="AY1646" s="18"/>
      <c r="AZ1646" s="18"/>
    </row>
    <row r="1647" spans="7:52" s="40" customFormat="1" ht="45.75" customHeight="1" x14ac:dyDescent="0.25">
      <c r="G1647" s="18"/>
      <c r="H1647" s="18"/>
      <c r="I1647" s="18"/>
      <c r="J1647" s="18"/>
      <c r="K1647" s="18"/>
      <c r="L1647" s="207"/>
      <c r="M1647" s="82"/>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08"/>
      <c r="AM1647" s="209"/>
      <c r="AN1647" s="209"/>
      <c r="AO1647" s="18"/>
      <c r="AP1647" s="18"/>
      <c r="AQ1647" s="18"/>
      <c r="AR1647" s="18"/>
      <c r="AS1647" s="18"/>
      <c r="AT1647" s="18"/>
      <c r="AU1647" s="18"/>
      <c r="AV1647" s="18"/>
      <c r="AW1647" s="207"/>
      <c r="AY1647" s="18"/>
      <c r="AZ1647" s="18"/>
    </row>
    <row r="1648" spans="7:52" s="40" customFormat="1" ht="45.75" customHeight="1" x14ac:dyDescent="0.25">
      <c r="G1648" s="18"/>
      <c r="H1648" s="18"/>
      <c r="I1648" s="18"/>
      <c r="J1648" s="18"/>
      <c r="K1648" s="18"/>
      <c r="L1648" s="207"/>
      <c r="M1648" s="82"/>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08"/>
      <c r="AM1648" s="209"/>
      <c r="AN1648" s="209"/>
      <c r="AO1648" s="18"/>
      <c r="AP1648" s="18"/>
      <c r="AQ1648" s="18"/>
      <c r="AR1648" s="18"/>
      <c r="AS1648" s="18"/>
      <c r="AT1648" s="18"/>
      <c r="AU1648" s="18"/>
      <c r="AV1648" s="18"/>
      <c r="AW1648" s="207"/>
      <c r="AY1648" s="18"/>
      <c r="AZ1648" s="18"/>
    </row>
    <row r="1649" spans="7:52" s="40" customFormat="1" ht="45.75" customHeight="1" x14ac:dyDescent="0.25">
      <c r="G1649" s="18"/>
      <c r="H1649" s="18"/>
      <c r="I1649" s="18"/>
      <c r="J1649" s="18"/>
      <c r="K1649" s="18"/>
      <c r="L1649" s="207"/>
      <c r="M1649" s="82"/>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08"/>
      <c r="AM1649" s="209"/>
      <c r="AN1649" s="209"/>
      <c r="AO1649" s="18"/>
      <c r="AP1649" s="18"/>
      <c r="AQ1649" s="18"/>
      <c r="AR1649" s="18"/>
      <c r="AS1649" s="18"/>
      <c r="AT1649" s="18"/>
      <c r="AU1649" s="18"/>
      <c r="AV1649" s="18"/>
      <c r="AW1649" s="207"/>
      <c r="AY1649" s="18"/>
      <c r="AZ1649" s="18"/>
    </row>
    <row r="1650" spans="7:52" s="40" customFormat="1" ht="45.75" customHeight="1" x14ac:dyDescent="0.25">
      <c r="G1650" s="18"/>
      <c r="H1650" s="18"/>
      <c r="I1650" s="18"/>
      <c r="J1650" s="18"/>
      <c r="K1650" s="18"/>
      <c r="L1650" s="207"/>
      <c r="M1650" s="82"/>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08"/>
      <c r="AM1650" s="209"/>
      <c r="AN1650" s="209"/>
      <c r="AO1650" s="18"/>
      <c r="AP1650" s="18"/>
      <c r="AQ1650" s="18"/>
      <c r="AR1650" s="18"/>
      <c r="AS1650" s="18"/>
      <c r="AT1650" s="18"/>
      <c r="AU1650" s="18"/>
      <c r="AV1650" s="18"/>
      <c r="AW1650" s="207"/>
      <c r="AY1650" s="18"/>
      <c r="AZ1650" s="18"/>
    </row>
    <row r="1651" spans="7:52" s="40" customFormat="1" ht="45.75" customHeight="1" x14ac:dyDescent="0.25">
      <c r="G1651" s="18"/>
      <c r="H1651" s="18"/>
      <c r="I1651" s="18"/>
      <c r="J1651" s="18"/>
      <c r="K1651" s="18"/>
      <c r="L1651" s="207"/>
      <c r="M1651" s="82"/>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08"/>
      <c r="AM1651" s="209"/>
      <c r="AN1651" s="209"/>
      <c r="AO1651" s="18"/>
      <c r="AP1651" s="18"/>
      <c r="AQ1651" s="18"/>
      <c r="AR1651" s="18"/>
      <c r="AS1651" s="18"/>
      <c r="AT1651" s="18"/>
      <c r="AU1651" s="18"/>
      <c r="AV1651" s="18"/>
      <c r="AW1651" s="207"/>
      <c r="AY1651" s="18"/>
      <c r="AZ1651" s="18"/>
    </row>
    <row r="1652" spans="7:52" s="40" customFormat="1" ht="45.75" customHeight="1" x14ac:dyDescent="0.25">
      <c r="G1652" s="18"/>
      <c r="H1652" s="18"/>
      <c r="I1652" s="18"/>
      <c r="J1652" s="18"/>
      <c r="K1652" s="18"/>
      <c r="L1652" s="207"/>
      <c r="M1652" s="82"/>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08"/>
      <c r="AM1652" s="209"/>
      <c r="AN1652" s="209"/>
      <c r="AO1652" s="18"/>
      <c r="AP1652" s="18"/>
      <c r="AQ1652" s="18"/>
      <c r="AR1652" s="18"/>
      <c r="AS1652" s="18"/>
      <c r="AT1652" s="18"/>
      <c r="AU1652" s="18"/>
      <c r="AV1652" s="18"/>
      <c r="AW1652" s="207"/>
      <c r="AY1652" s="18"/>
      <c r="AZ1652" s="18"/>
    </row>
    <row r="1653" spans="7:52" s="40" customFormat="1" ht="45.75" customHeight="1" x14ac:dyDescent="0.25">
      <c r="G1653" s="18"/>
      <c r="H1653" s="18"/>
      <c r="I1653" s="18"/>
      <c r="J1653" s="18"/>
      <c r="K1653" s="18"/>
      <c r="L1653" s="207"/>
      <c r="M1653" s="82"/>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08"/>
      <c r="AM1653" s="209"/>
      <c r="AN1653" s="209"/>
      <c r="AO1653" s="18"/>
      <c r="AP1653" s="18"/>
      <c r="AQ1653" s="18"/>
      <c r="AR1653" s="18"/>
      <c r="AS1653" s="18"/>
      <c r="AT1653" s="18"/>
      <c r="AU1653" s="18"/>
      <c r="AV1653" s="18"/>
      <c r="AW1653" s="207"/>
      <c r="AY1653" s="18"/>
      <c r="AZ1653" s="18"/>
    </row>
    <row r="1654" spans="7:52" s="40" customFormat="1" ht="45.75" customHeight="1" x14ac:dyDescent="0.25">
      <c r="G1654" s="18"/>
      <c r="H1654" s="18"/>
      <c r="I1654" s="18"/>
      <c r="J1654" s="18"/>
      <c r="K1654" s="18"/>
      <c r="L1654" s="207"/>
      <c r="M1654" s="82"/>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08"/>
      <c r="AM1654" s="209"/>
      <c r="AN1654" s="209"/>
      <c r="AO1654" s="18"/>
      <c r="AP1654" s="18"/>
      <c r="AQ1654" s="18"/>
      <c r="AR1654" s="18"/>
      <c r="AS1654" s="18"/>
      <c r="AT1654" s="18"/>
      <c r="AU1654" s="18"/>
      <c r="AV1654" s="18"/>
      <c r="AW1654" s="207"/>
      <c r="AY1654" s="18"/>
      <c r="AZ1654" s="18"/>
    </row>
    <row r="1655" spans="7:52" s="40" customFormat="1" ht="45.75" customHeight="1" x14ac:dyDescent="0.25">
      <c r="G1655" s="18"/>
      <c r="H1655" s="18"/>
      <c r="I1655" s="18"/>
      <c r="J1655" s="18"/>
      <c r="K1655" s="18"/>
      <c r="L1655" s="207"/>
      <c r="M1655" s="82"/>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08"/>
      <c r="AM1655" s="209"/>
      <c r="AN1655" s="209"/>
      <c r="AO1655" s="18"/>
      <c r="AP1655" s="18"/>
      <c r="AQ1655" s="18"/>
      <c r="AR1655" s="18"/>
      <c r="AS1655" s="18"/>
      <c r="AT1655" s="18"/>
      <c r="AU1655" s="18"/>
      <c r="AV1655" s="18"/>
      <c r="AW1655" s="207"/>
      <c r="AY1655" s="18"/>
      <c r="AZ1655" s="18"/>
    </row>
    <row r="1656" spans="7:52" s="40" customFormat="1" ht="45.75" customHeight="1" x14ac:dyDescent="0.25">
      <c r="G1656" s="18"/>
      <c r="H1656" s="18"/>
      <c r="I1656" s="18"/>
      <c r="J1656" s="18"/>
      <c r="K1656" s="18"/>
      <c r="L1656" s="207"/>
      <c r="M1656" s="82"/>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08"/>
      <c r="AM1656" s="209"/>
      <c r="AN1656" s="209"/>
      <c r="AO1656" s="18"/>
      <c r="AP1656" s="18"/>
      <c r="AQ1656" s="18"/>
      <c r="AR1656" s="18"/>
      <c r="AS1656" s="18"/>
      <c r="AT1656" s="18"/>
      <c r="AU1656" s="18"/>
      <c r="AV1656" s="18"/>
      <c r="AW1656" s="207"/>
      <c r="AY1656" s="18"/>
      <c r="AZ1656" s="18"/>
    </row>
    <row r="1657" spans="7:52" s="40" customFormat="1" ht="45.75" customHeight="1" x14ac:dyDescent="0.25">
      <c r="G1657" s="18"/>
      <c r="H1657" s="18"/>
      <c r="I1657" s="18"/>
      <c r="J1657" s="18"/>
      <c r="K1657" s="18"/>
      <c r="L1657" s="207"/>
      <c r="M1657" s="82"/>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08"/>
      <c r="AM1657" s="209"/>
      <c r="AN1657" s="209"/>
      <c r="AO1657" s="18"/>
      <c r="AP1657" s="18"/>
      <c r="AQ1657" s="18"/>
      <c r="AR1657" s="18"/>
      <c r="AS1657" s="18"/>
      <c r="AT1657" s="18"/>
      <c r="AU1657" s="18"/>
      <c r="AV1657" s="18"/>
      <c r="AW1657" s="207"/>
      <c r="AY1657" s="18"/>
      <c r="AZ1657" s="18"/>
    </row>
    <row r="1658" spans="7:52" s="40" customFormat="1" ht="45.75" customHeight="1" x14ac:dyDescent="0.25">
      <c r="G1658" s="18"/>
      <c r="H1658" s="18"/>
      <c r="I1658" s="18"/>
      <c r="J1658" s="18"/>
      <c r="K1658" s="18"/>
      <c r="L1658" s="207"/>
      <c r="M1658" s="82"/>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08"/>
      <c r="AM1658" s="209"/>
      <c r="AN1658" s="209"/>
      <c r="AO1658" s="18"/>
      <c r="AP1658" s="18"/>
      <c r="AQ1658" s="18"/>
      <c r="AR1658" s="18"/>
      <c r="AS1658" s="18"/>
      <c r="AT1658" s="18"/>
      <c r="AU1658" s="18"/>
      <c r="AV1658" s="18"/>
      <c r="AW1658" s="207"/>
      <c r="AY1658" s="18"/>
      <c r="AZ1658" s="18"/>
    </row>
    <row r="1659" spans="7:52" s="40" customFormat="1" ht="45.75" customHeight="1" x14ac:dyDescent="0.25">
      <c r="G1659" s="18"/>
      <c r="H1659" s="18"/>
      <c r="I1659" s="18"/>
      <c r="J1659" s="18"/>
      <c r="K1659" s="18"/>
      <c r="L1659" s="207"/>
      <c r="M1659" s="82"/>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08"/>
      <c r="AM1659" s="209"/>
      <c r="AN1659" s="209"/>
      <c r="AO1659" s="18"/>
      <c r="AP1659" s="18"/>
      <c r="AQ1659" s="18"/>
      <c r="AR1659" s="18"/>
      <c r="AS1659" s="18"/>
      <c r="AT1659" s="18"/>
      <c r="AU1659" s="18"/>
      <c r="AV1659" s="18"/>
      <c r="AW1659" s="207"/>
      <c r="AY1659" s="18"/>
      <c r="AZ1659" s="18"/>
    </row>
    <row r="1660" spans="7:52" s="40" customFormat="1" ht="45.75" customHeight="1" x14ac:dyDescent="0.25">
      <c r="G1660" s="18"/>
      <c r="H1660" s="18"/>
      <c r="I1660" s="18"/>
      <c r="J1660" s="18"/>
      <c r="K1660" s="18"/>
      <c r="L1660" s="207"/>
      <c r="M1660" s="82"/>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08"/>
      <c r="AM1660" s="209"/>
      <c r="AN1660" s="209"/>
      <c r="AO1660" s="18"/>
      <c r="AP1660" s="18"/>
      <c r="AQ1660" s="18"/>
      <c r="AR1660" s="18"/>
      <c r="AS1660" s="18"/>
      <c r="AT1660" s="18"/>
      <c r="AU1660" s="18"/>
      <c r="AV1660" s="18"/>
      <c r="AW1660" s="207"/>
      <c r="AY1660" s="18"/>
      <c r="AZ1660" s="18"/>
    </row>
    <row r="1661" spans="7:52" s="40" customFormat="1" ht="45.75" customHeight="1" x14ac:dyDescent="0.25">
      <c r="G1661" s="18"/>
      <c r="H1661" s="18"/>
      <c r="I1661" s="18"/>
      <c r="J1661" s="18"/>
      <c r="K1661" s="18"/>
      <c r="L1661" s="207"/>
      <c r="M1661" s="82"/>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08"/>
      <c r="AM1661" s="209"/>
      <c r="AN1661" s="209"/>
      <c r="AO1661" s="18"/>
      <c r="AP1661" s="18"/>
      <c r="AQ1661" s="18"/>
      <c r="AR1661" s="18"/>
      <c r="AS1661" s="18"/>
      <c r="AT1661" s="18"/>
      <c r="AU1661" s="18"/>
      <c r="AV1661" s="18"/>
      <c r="AW1661" s="207"/>
      <c r="AY1661" s="18"/>
      <c r="AZ1661" s="18"/>
    </row>
    <row r="1662" spans="7:52" s="40" customFormat="1" ht="45.75" customHeight="1" x14ac:dyDescent="0.25">
      <c r="G1662" s="18"/>
      <c r="H1662" s="18"/>
      <c r="I1662" s="18"/>
      <c r="J1662" s="18"/>
      <c r="K1662" s="18"/>
      <c r="L1662" s="207"/>
      <c r="M1662" s="82"/>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08"/>
      <c r="AM1662" s="209"/>
      <c r="AN1662" s="209"/>
      <c r="AO1662" s="18"/>
      <c r="AP1662" s="18"/>
      <c r="AQ1662" s="18"/>
      <c r="AR1662" s="18"/>
      <c r="AS1662" s="18"/>
      <c r="AT1662" s="18"/>
      <c r="AU1662" s="18"/>
      <c r="AV1662" s="18"/>
      <c r="AW1662" s="207"/>
      <c r="AY1662" s="18"/>
      <c r="AZ1662" s="18"/>
    </row>
    <row r="1663" spans="7:52" s="40" customFormat="1" ht="45.75" customHeight="1" x14ac:dyDescent="0.25">
      <c r="G1663" s="18"/>
      <c r="H1663" s="18"/>
      <c r="I1663" s="18"/>
      <c r="J1663" s="18"/>
      <c r="K1663" s="18"/>
      <c r="L1663" s="207"/>
      <c r="M1663" s="82"/>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08"/>
      <c r="AM1663" s="209"/>
      <c r="AN1663" s="209"/>
      <c r="AO1663" s="18"/>
      <c r="AP1663" s="18"/>
      <c r="AQ1663" s="18"/>
      <c r="AR1663" s="18"/>
      <c r="AS1663" s="18"/>
      <c r="AT1663" s="18"/>
      <c r="AU1663" s="18"/>
      <c r="AV1663" s="18"/>
      <c r="AW1663" s="207"/>
      <c r="AY1663" s="18"/>
      <c r="AZ1663" s="18"/>
    </row>
    <row r="1664" spans="7:52" s="40" customFormat="1" ht="45.75" customHeight="1" x14ac:dyDescent="0.25">
      <c r="G1664" s="18"/>
      <c r="H1664" s="18"/>
      <c r="I1664" s="18"/>
      <c r="J1664" s="18"/>
      <c r="K1664" s="18"/>
      <c r="L1664" s="207"/>
      <c r="M1664" s="82"/>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08"/>
      <c r="AM1664" s="209"/>
      <c r="AN1664" s="209"/>
      <c r="AO1664" s="18"/>
      <c r="AP1664" s="18"/>
      <c r="AQ1664" s="18"/>
      <c r="AR1664" s="18"/>
      <c r="AS1664" s="18"/>
      <c r="AT1664" s="18"/>
      <c r="AU1664" s="18"/>
      <c r="AV1664" s="18"/>
      <c r="AW1664" s="207"/>
      <c r="AY1664" s="18"/>
      <c r="AZ1664" s="18"/>
    </row>
    <row r="1665" spans="7:52" s="40" customFormat="1" ht="45.75" customHeight="1" x14ac:dyDescent="0.25">
      <c r="G1665" s="18"/>
      <c r="H1665" s="18"/>
      <c r="I1665" s="18"/>
      <c r="J1665" s="18"/>
      <c r="K1665" s="18"/>
      <c r="L1665" s="207"/>
      <c r="M1665" s="82"/>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08"/>
      <c r="AM1665" s="209"/>
      <c r="AN1665" s="209"/>
      <c r="AO1665" s="18"/>
      <c r="AP1665" s="18"/>
      <c r="AQ1665" s="18"/>
      <c r="AR1665" s="18"/>
      <c r="AS1665" s="18"/>
      <c r="AT1665" s="18"/>
      <c r="AU1665" s="18"/>
      <c r="AV1665" s="18"/>
      <c r="AW1665" s="207"/>
      <c r="AY1665" s="18"/>
      <c r="AZ1665" s="18"/>
    </row>
    <row r="1666" spans="7:52" s="40" customFormat="1" ht="45.75" customHeight="1" x14ac:dyDescent="0.25">
      <c r="G1666" s="18"/>
      <c r="H1666" s="18"/>
      <c r="I1666" s="18"/>
      <c r="J1666" s="18"/>
      <c r="K1666" s="18"/>
      <c r="L1666" s="207"/>
      <c r="M1666" s="82"/>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08"/>
      <c r="AM1666" s="209"/>
      <c r="AN1666" s="209"/>
      <c r="AO1666" s="18"/>
      <c r="AP1666" s="18"/>
      <c r="AQ1666" s="18"/>
      <c r="AR1666" s="18"/>
      <c r="AS1666" s="18"/>
      <c r="AT1666" s="18"/>
      <c r="AU1666" s="18"/>
      <c r="AV1666" s="18"/>
      <c r="AW1666" s="207"/>
      <c r="AY1666" s="18"/>
      <c r="AZ1666" s="18"/>
    </row>
    <row r="1667" spans="7:52" s="40" customFormat="1" ht="45.75" customHeight="1" x14ac:dyDescent="0.25">
      <c r="G1667" s="18"/>
      <c r="H1667" s="18"/>
      <c r="I1667" s="18"/>
      <c r="J1667" s="18"/>
      <c r="K1667" s="18"/>
      <c r="L1667" s="207"/>
      <c r="M1667" s="82"/>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08"/>
      <c r="AM1667" s="209"/>
      <c r="AN1667" s="209"/>
      <c r="AO1667" s="18"/>
      <c r="AP1667" s="18"/>
      <c r="AQ1667" s="18"/>
      <c r="AR1667" s="18"/>
      <c r="AS1667" s="18"/>
      <c r="AT1667" s="18"/>
      <c r="AU1667" s="18"/>
      <c r="AV1667" s="18"/>
      <c r="AW1667" s="207"/>
      <c r="AY1667" s="18"/>
      <c r="AZ1667" s="18"/>
    </row>
    <row r="1668" spans="7:52" s="40" customFormat="1" ht="45.75" customHeight="1" x14ac:dyDescent="0.25">
      <c r="G1668" s="18"/>
      <c r="H1668" s="18"/>
      <c r="I1668" s="18"/>
      <c r="J1668" s="18"/>
      <c r="K1668" s="18"/>
      <c r="L1668" s="207"/>
      <c r="M1668" s="82"/>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08"/>
      <c r="AM1668" s="209"/>
      <c r="AN1668" s="209"/>
      <c r="AO1668" s="18"/>
      <c r="AP1668" s="18"/>
      <c r="AQ1668" s="18"/>
      <c r="AR1668" s="18"/>
      <c r="AS1668" s="18"/>
      <c r="AT1668" s="18"/>
      <c r="AU1668" s="18"/>
      <c r="AV1668" s="18"/>
      <c r="AW1668" s="207"/>
      <c r="AY1668" s="18"/>
      <c r="AZ1668" s="18"/>
    </row>
    <row r="1669" spans="7:52" s="40" customFormat="1" ht="45.75" customHeight="1" x14ac:dyDescent="0.25">
      <c r="G1669" s="18"/>
      <c r="H1669" s="18"/>
      <c r="I1669" s="18"/>
      <c r="J1669" s="18"/>
      <c r="K1669" s="18"/>
      <c r="L1669" s="207"/>
      <c r="M1669" s="82"/>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08"/>
      <c r="AM1669" s="209"/>
      <c r="AN1669" s="209"/>
      <c r="AO1669" s="18"/>
      <c r="AP1669" s="18"/>
      <c r="AQ1669" s="18"/>
      <c r="AR1669" s="18"/>
      <c r="AS1669" s="18"/>
      <c r="AT1669" s="18"/>
      <c r="AU1669" s="18"/>
      <c r="AV1669" s="18"/>
      <c r="AW1669" s="207"/>
      <c r="AY1669" s="18"/>
      <c r="AZ1669" s="18"/>
    </row>
    <row r="1670" spans="7:52" s="40" customFormat="1" ht="45.75" customHeight="1" x14ac:dyDescent="0.25">
      <c r="G1670" s="18"/>
      <c r="H1670" s="18"/>
      <c r="I1670" s="18"/>
      <c r="J1670" s="18"/>
      <c r="K1670" s="18"/>
      <c r="L1670" s="207"/>
      <c r="M1670" s="82"/>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08"/>
      <c r="AM1670" s="209"/>
      <c r="AN1670" s="209"/>
      <c r="AO1670" s="18"/>
      <c r="AP1670" s="18"/>
      <c r="AQ1670" s="18"/>
      <c r="AR1670" s="18"/>
      <c r="AS1670" s="18"/>
      <c r="AT1670" s="18"/>
      <c r="AU1670" s="18"/>
      <c r="AV1670" s="18"/>
      <c r="AW1670" s="207"/>
      <c r="AY1670" s="18"/>
      <c r="AZ1670" s="18"/>
    </row>
    <row r="1671" spans="7:52" s="40" customFormat="1" ht="45.75" customHeight="1" x14ac:dyDescent="0.25">
      <c r="G1671" s="18"/>
      <c r="H1671" s="18"/>
      <c r="I1671" s="18"/>
      <c r="J1671" s="18"/>
      <c r="K1671" s="18"/>
      <c r="L1671" s="207"/>
      <c r="M1671" s="82"/>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08"/>
      <c r="AM1671" s="209"/>
      <c r="AN1671" s="209"/>
      <c r="AO1671" s="18"/>
      <c r="AP1671" s="18"/>
      <c r="AQ1671" s="18"/>
      <c r="AR1671" s="18"/>
      <c r="AS1671" s="18"/>
      <c r="AT1671" s="18"/>
      <c r="AU1671" s="18"/>
      <c r="AV1671" s="18"/>
      <c r="AW1671" s="207"/>
      <c r="AY1671" s="18"/>
      <c r="AZ1671" s="18"/>
    </row>
    <row r="1672" spans="7:52" s="40" customFormat="1" ht="45.75" customHeight="1" x14ac:dyDescent="0.25">
      <c r="G1672" s="18"/>
      <c r="H1672" s="18"/>
      <c r="I1672" s="18"/>
      <c r="J1672" s="18"/>
      <c r="K1672" s="18"/>
      <c r="L1672" s="207"/>
      <c r="M1672" s="82"/>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08"/>
      <c r="AM1672" s="209"/>
      <c r="AN1672" s="209"/>
      <c r="AO1672" s="18"/>
      <c r="AP1672" s="18"/>
      <c r="AQ1672" s="18"/>
      <c r="AR1672" s="18"/>
      <c r="AS1672" s="18"/>
      <c r="AT1672" s="18"/>
      <c r="AU1672" s="18"/>
      <c r="AV1672" s="18"/>
      <c r="AW1672" s="207"/>
      <c r="AY1672" s="18"/>
      <c r="AZ1672" s="18"/>
    </row>
    <row r="1673" spans="7:52" s="40" customFormat="1" ht="45.75" customHeight="1" x14ac:dyDescent="0.25">
      <c r="G1673" s="18"/>
      <c r="H1673" s="18"/>
      <c r="I1673" s="18"/>
      <c r="J1673" s="18"/>
      <c r="K1673" s="18"/>
      <c r="L1673" s="207"/>
      <c r="M1673" s="82"/>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08"/>
      <c r="AM1673" s="209"/>
      <c r="AN1673" s="209"/>
      <c r="AO1673" s="18"/>
      <c r="AP1673" s="18"/>
      <c r="AQ1673" s="18"/>
      <c r="AR1673" s="18"/>
      <c r="AS1673" s="18"/>
      <c r="AT1673" s="18"/>
      <c r="AU1673" s="18"/>
      <c r="AV1673" s="18"/>
      <c r="AW1673" s="207"/>
      <c r="AY1673" s="18"/>
      <c r="AZ1673" s="18"/>
    </row>
    <row r="1674" spans="7:52" s="40" customFormat="1" ht="45.75" customHeight="1" x14ac:dyDescent="0.25">
      <c r="G1674" s="18"/>
      <c r="H1674" s="18"/>
      <c r="I1674" s="18"/>
      <c r="J1674" s="18"/>
      <c r="K1674" s="18"/>
      <c r="L1674" s="207"/>
      <c r="M1674" s="82"/>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08"/>
      <c r="AM1674" s="209"/>
      <c r="AN1674" s="209"/>
      <c r="AO1674" s="18"/>
      <c r="AP1674" s="18"/>
      <c r="AQ1674" s="18"/>
      <c r="AR1674" s="18"/>
      <c r="AS1674" s="18"/>
      <c r="AT1674" s="18"/>
      <c r="AU1674" s="18"/>
      <c r="AV1674" s="18"/>
      <c r="AW1674" s="207"/>
      <c r="AY1674" s="18"/>
      <c r="AZ1674" s="18"/>
    </row>
    <row r="1675" spans="7:52" s="40" customFormat="1" ht="45.75" customHeight="1" x14ac:dyDescent="0.25">
      <c r="G1675" s="18"/>
      <c r="H1675" s="18"/>
      <c r="I1675" s="18"/>
      <c r="J1675" s="18"/>
      <c r="K1675" s="18"/>
      <c r="L1675" s="207"/>
      <c r="M1675" s="82"/>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08"/>
      <c r="AM1675" s="209"/>
      <c r="AN1675" s="209"/>
      <c r="AO1675" s="18"/>
      <c r="AP1675" s="18"/>
      <c r="AQ1675" s="18"/>
      <c r="AR1675" s="18"/>
      <c r="AS1675" s="18"/>
      <c r="AT1675" s="18"/>
      <c r="AU1675" s="18"/>
      <c r="AV1675" s="18"/>
      <c r="AW1675" s="207"/>
      <c r="AY1675" s="18"/>
      <c r="AZ1675" s="18"/>
    </row>
    <row r="1676" spans="7:52" s="40" customFormat="1" ht="45.75" customHeight="1" x14ac:dyDescent="0.25">
      <c r="G1676" s="18"/>
      <c r="H1676" s="18"/>
      <c r="I1676" s="18"/>
      <c r="J1676" s="18"/>
      <c r="K1676" s="18"/>
      <c r="L1676" s="207"/>
      <c r="M1676" s="82"/>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08"/>
      <c r="AM1676" s="209"/>
      <c r="AN1676" s="209"/>
      <c r="AO1676" s="18"/>
      <c r="AP1676" s="18"/>
      <c r="AQ1676" s="18"/>
      <c r="AR1676" s="18"/>
      <c r="AS1676" s="18"/>
      <c r="AT1676" s="18"/>
      <c r="AU1676" s="18"/>
      <c r="AV1676" s="18"/>
      <c r="AW1676" s="207"/>
      <c r="AY1676" s="18"/>
      <c r="AZ1676" s="18"/>
    </row>
    <row r="1677" spans="7:52" s="40" customFormat="1" ht="45.75" customHeight="1" x14ac:dyDescent="0.25">
      <c r="G1677" s="18"/>
      <c r="H1677" s="18"/>
      <c r="I1677" s="18"/>
      <c r="J1677" s="18"/>
      <c r="K1677" s="18"/>
      <c r="L1677" s="207"/>
      <c r="M1677" s="82"/>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08"/>
      <c r="AM1677" s="209"/>
      <c r="AN1677" s="209"/>
      <c r="AO1677" s="18"/>
      <c r="AP1677" s="18"/>
      <c r="AQ1677" s="18"/>
      <c r="AR1677" s="18"/>
      <c r="AS1677" s="18"/>
      <c r="AT1677" s="18"/>
      <c r="AU1677" s="18"/>
      <c r="AV1677" s="18"/>
      <c r="AW1677" s="207"/>
      <c r="AY1677" s="18"/>
      <c r="AZ1677" s="18"/>
    </row>
    <row r="1678" spans="7:52" s="40" customFormat="1" ht="45.75" customHeight="1" x14ac:dyDescent="0.25">
      <c r="G1678" s="18"/>
      <c r="H1678" s="18"/>
      <c r="I1678" s="18"/>
      <c r="J1678" s="18"/>
      <c r="K1678" s="18"/>
      <c r="L1678" s="207"/>
      <c r="M1678" s="82"/>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08"/>
      <c r="AM1678" s="209"/>
      <c r="AN1678" s="209"/>
      <c r="AO1678" s="18"/>
      <c r="AP1678" s="18"/>
      <c r="AQ1678" s="18"/>
      <c r="AR1678" s="18"/>
      <c r="AS1678" s="18"/>
      <c r="AT1678" s="18"/>
      <c r="AU1678" s="18"/>
      <c r="AV1678" s="18"/>
      <c r="AW1678" s="207"/>
      <c r="AY1678" s="18"/>
      <c r="AZ1678" s="18"/>
    </row>
    <row r="1679" spans="7:52" s="40" customFormat="1" ht="45.75" customHeight="1" x14ac:dyDescent="0.25">
      <c r="G1679" s="18"/>
      <c r="H1679" s="18"/>
      <c r="I1679" s="18"/>
      <c r="J1679" s="18"/>
      <c r="K1679" s="18"/>
      <c r="L1679" s="207"/>
      <c r="M1679" s="82"/>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08"/>
      <c r="AM1679" s="209"/>
      <c r="AN1679" s="209"/>
      <c r="AO1679" s="18"/>
      <c r="AP1679" s="18"/>
      <c r="AQ1679" s="18"/>
      <c r="AR1679" s="18"/>
      <c r="AS1679" s="18"/>
      <c r="AT1679" s="18"/>
      <c r="AU1679" s="18"/>
      <c r="AV1679" s="18"/>
      <c r="AW1679" s="207"/>
      <c r="AY1679" s="18"/>
      <c r="AZ1679" s="18"/>
    </row>
    <row r="1680" spans="7:52" s="40" customFormat="1" ht="45.75" customHeight="1" x14ac:dyDescent="0.25">
      <c r="G1680" s="18"/>
      <c r="H1680" s="18"/>
      <c r="I1680" s="18"/>
      <c r="J1680" s="18"/>
      <c r="K1680" s="18"/>
      <c r="L1680" s="207"/>
      <c r="M1680" s="82"/>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08"/>
      <c r="AM1680" s="209"/>
      <c r="AN1680" s="209"/>
      <c r="AO1680" s="18"/>
      <c r="AP1680" s="18"/>
      <c r="AQ1680" s="18"/>
      <c r="AR1680" s="18"/>
      <c r="AS1680" s="18"/>
      <c r="AT1680" s="18"/>
      <c r="AU1680" s="18"/>
      <c r="AV1680" s="18"/>
      <c r="AW1680" s="207"/>
      <c r="AY1680" s="18"/>
      <c r="AZ1680" s="18"/>
    </row>
    <row r="1681" spans="7:52" s="40" customFormat="1" ht="45.75" customHeight="1" x14ac:dyDescent="0.25">
      <c r="G1681" s="18"/>
      <c r="H1681" s="18"/>
      <c r="I1681" s="18"/>
      <c r="J1681" s="18"/>
      <c r="K1681" s="18"/>
      <c r="L1681" s="207"/>
      <c r="M1681" s="82"/>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08"/>
      <c r="AM1681" s="209"/>
      <c r="AN1681" s="209"/>
      <c r="AO1681" s="18"/>
      <c r="AP1681" s="18"/>
      <c r="AQ1681" s="18"/>
      <c r="AR1681" s="18"/>
      <c r="AS1681" s="18"/>
      <c r="AT1681" s="18"/>
      <c r="AU1681" s="18"/>
      <c r="AV1681" s="18"/>
      <c r="AW1681" s="207"/>
      <c r="AY1681" s="18"/>
      <c r="AZ1681" s="18"/>
    </row>
    <row r="1682" spans="7:52" s="40" customFormat="1" ht="45.75" customHeight="1" x14ac:dyDescent="0.25">
      <c r="G1682" s="18"/>
      <c r="H1682" s="18"/>
      <c r="I1682" s="18"/>
      <c r="J1682" s="18"/>
      <c r="K1682" s="18"/>
      <c r="L1682" s="207"/>
      <c r="M1682" s="82"/>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08"/>
      <c r="AM1682" s="209"/>
      <c r="AN1682" s="209"/>
      <c r="AO1682" s="18"/>
      <c r="AP1682" s="18"/>
      <c r="AQ1682" s="18"/>
      <c r="AR1682" s="18"/>
      <c r="AS1682" s="18"/>
      <c r="AT1682" s="18"/>
      <c r="AU1682" s="18"/>
      <c r="AV1682" s="18"/>
      <c r="AW1682" s="207"/>
      <c r="AY1682" s="18"/>
      <c r="AZ1682" s="18"/>
    </row>
    <row r="1683" spans="7:52" s="40" customFormat="1" ht="45.75" customHeight="1" x14ac:dyDescent="0.25">
      <c r="G1683" s="18"/>
      <c r="H1683" s="18"/>
      <c r="I1683" s="18"/>
      <c r="J1683" s="18"/>
      <c r="K1683" s="18"/>
      <c r="L1683" s="207"/>
      <c r="M1683" s="82"/>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08"/>
      <c r="AM1683" s="209"/>
      <c r="AN1683" s="209"/>
      <c r="AO1683" s="18"/>
      <c r="AP1683" s="18"/>
      <c r="AQ1683" s="18"/>
      <c r="AR1683" s="18"/>
      <c r="AS1683" s="18"/>
      <c r="AT1683" s="18"/>
      <c r="AU1683" s="18"/>
      <c r="AV1683" s="18"/>
      <c r="AW1683" s="207"/>
      <c r="AY1683" s="18"/>
      <c r="AZ1683" s="18"/>
    </row>
    <row r="1684" spans="7:52" s="40" customFormat="1" ht="45.75" customHeight="1" x14ac:dyDescent="0.25">
      <c r="G1684" s="18"/>
      <c r="H1684" s="18"/>
      <c r="I1684" s="18"/>
      <c r="J1684" s="18"/>
      <c r="K1684" s="18"/>
      <c r="L1684" s="207"/>
      <c r="M1684" s="82"/>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08"/>
      <c r="AM1684" s="209"/>
      <c r="AN1684" s="209"/>
      <c r="AO1684" s="18"/>
      <c r="AP1684" s="18"/>
      <c r="AQ1684" s="18"/>
      <c r="AR1684" s="18"/>
      <c r="AS1684" s="18"/>
      <c r="AT1684" s="18"/>
      <c r="AU1684" s="18"/>
      <c r="AV1684" s="18"/>
      <c r="AW1684" s="207"/>
      <c r="AY1684" s="18"/>
      <c r="AZ1684" s="18"/>
    </row>
    <row r="1685" spans="7:52" s="40" customFormat="1" ht="45.75" customHeight="1" x14ac:dyDescent="0.25">
      <c r="G1685" s="18"/>
      <c r="H1685" s="18"/>
      <c r="I1685" s="18"/>
      <c r="J1685" s="18"/>
      <c r="K1685" s="18"/>
      <c r="L1685" s="207"/>
      <c r="M1685" s="82"/>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08"/>
      <c r="AM1685" s="209"/>
      <c r="AN1685" s="209"/>
      <c r="AO1685" s="18"/>
      <c r="AP1685" s="18"/>
      <c r="AQ1685" s="18"/>
      <c r="AR1685" s="18"/>
      <c r="AS1685" s="18"/>
      <c r="AT1685" s="18"/>
      <c r="AU1685" s="18"/>
      <c r="AV1685" s="18"/>
      <c r="AW1685" s="207"/>
      <c r="AY1685" s="18"/>
      <c r="AZ1685" s="18"/>
    </row>
    <row r="1686" spans="7:52" s="40" customFormat="1" ht="45.75" customHeight="1" x14ac:dyDescent="0.25">
      <c r="G1686" s="18"/>
      <c r="H1686" s="18"/>
      <c r="I1686" s="18"/>
      <c r="J1686" s="18"/>
      <c r="K1686" s="18"/>
      <c r="L1686" s="207"/>
      <c r="M1686" s="82"/>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08"/>
      <c r="AM1686" s="209"/>
      <c r="AN1686" s="209"/>
      <c r="AO1686" s="18"/>
      <c r="AP1686" s="18"/>
      <c r="AQ1686" s="18"/>
      <c r="AR1686" s="18"/>
      <c r="AS1686" s="18"/>
      <c r="AT1686" s="18"/>
      <c r="AU1686" s="18"/>
      <c r="AV1686" s="18"/>
      <c r="AW1686" s="207"/>
      <c r="AY1686" s="18"/>
      <c r="AZ1686" s="18"/>
    </row>
    <row r="1687" spans="7:52" s="40" customFormat="1" ht="45.75" customHeight="1" x14ac:dyDescent="0.25">
      <c r="G1687" s="18"/>
      <c r="H1687" s="18"/>
      <c r="I1687" s="18"/>
      <c r="J1687" s="18"/>
      <c r="K1687" s="18"/>
      <c r="L1687" s="207"/>
      <c r="M1687" s="82"/>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08"/>
      <c r="AM1687" s="209"/>
      <c r="AN1687" s="209"/>
      <c r="AO1687" s="18"/>
      <c r="AP1687" s="18"/>
      <c r="AQ1687" s="18"/>
      <c r="AR1687" s="18"/>
      <c r="AS1687" s="18"/>
      <c r="AT1687" s="18"/>
      <c r="AU1687" s="18"/>
      <c r="AV1687" s="18"/>
      <c r="AW1687" s="207"/>
      <c r="AY1687" s="18"/>
      <c r="AZ1687" s="18"/>
    </row>
    <row r="1688" spans="7:52" s="40" customFormat="1" ht="45.75" customHeight="1" x14ac:dyDescent="0.25">
      <c r="G1688" s="18"/>
      <c r="H1688" s="18"/>
      <c r="I1688" s="18"/>
      <c r="J1688" s="18"/>
      <c r="K1688" s="18"/>
      <c r="L1688" s="207"/>
      <c r="M1688" s="82"/>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08"/>
      <c r="AM1688" s="209"/>
      <c r="AN1688" s="209"/>
      <c r="AO1688" s="18"/>
      <c r="AP1688" s="18"/>
      <c r="AQ1688" s="18"/>
      <c r="AR1688" s="18"/>
      <c r="AS1688" s="18"/>
      <c r="AT1688" s="18"/>
      <c r="AU1688" s="18"/>
      <c r="AV1688" s="18"/>
      <c r="AW1688" s="207"/>
      <c r="AY1688" s="18"/>
      <c r="AZ1688" s="18"/>
    </row>
    <row r="1689" spans="7:52" s="40" customFormat="1" ht="45.75" customHeight="1" x14ac:dyDescent="0.25">
      <c r="G1689" s="18"/>
      <c r="H1689" s="18"/>
      <c r="I1689" s="18"/>
      <c r="J1689" s="18"/>
      <c r="K1689" s="18"/>
      <c r="L1689" s="207"/>
      <c r="M1689" s="82"/>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08"/>
      <c r="AM1689" s="209"/>
      <c r="AN1689" s="209"/>
      <c r="AO1689" s="18"/>
      <c r="AP1689" s="18"/>
      <c r="AQ1689" s="18"/>
      <c r="AR1689" s="18"/>
      <c r="AS1689" s="18"/>
      <c r="AT1689" s="18"/>
      <c r="AU1689" s="18"/>
      <c r="AV1689" s="18"/>
      <c r="AW1689" s="207"/>
      <c r="AY1689" s="18"/>
      <c r="AZ1689" s="18"/>
    </row>
    <row r="1690" spans="7:52" s="40" customFormat="1" ht="45.75" customHeight="1" x14ac:dyDescent="0.25">
      <c r="G1690" s="18"/>
      <c r="H1690" s="18"/>
      <c r="I1690" s="18"/>
      <c r="J1690" s="18"/>
      <c r="K1690" s="18"/>
      <c r="L1690" s="207"/>
      <c r="M1690" s="82"/>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08"/>
      <c r="AM1690" s="209"/>
      <c r="AN1690" s="209"/>
      <c r="AO1690" s="18"/>
      <c r="AP1690" s="18"/>
      <c r="AQ1690" s="18"/>
      <c r="AR1690" s="18"/>
      <c r="AS1690" s="18"/>
      <c r="AT1690" s="18"/>
      <c r="AU1690" s="18"/>
      <c r="AV1690" s="18"/>
      <c r="AW1690" s="207"/>
      <c r="AY1690" s="18"/>
      <c r="AZ1690" s="18"/>
    </row>
    <row r="1691" spans="7:52" s="40" customFormat="1" ht="45.75" customHeight="1" x14ac:dyDescent="0.25">
      <c r="G1691" s="18"/>
      <c r="H1691" s="18"/>
      <c r="I1691" s="18"/>
      <c r="J1691" s="18"/>
      <c r="K1691" s="18"/>
      <c r="L1691" s="207"/>
      <c r="M1691" s="82"/>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08"/>
      <c r="AM1691" s="209"/>
      <c r="AN1691" s="209"/>
      <c r="AO1691" s="18"/>
      <c r="AP1691" s="18"/>
      <c r="AQ1691" s="18"/>
      <c r="AR1691" s="18"/>
      <c r="AS1691" s="18"/>
      <c r="AT1691" s="18"/>
      <c r="AU1691" s="18"/>
      <c r="AV1691" s="18"/>
      <c r="AW1691" s="207"/>
      <c r="AY1691" s="18"/>
      <c r="AZ1691" s="18"/>
    </row>
    <row r="1692" spans="7:52" s="40" customFormat="1" ht="45.75" customHeight="1" x14ac:dyDescent="0.25">
      <c r="G1692" s="18"/>
      <c r="H1692" s="18"/>
      <c r="I1692" s="18"/>
      <c r="J1692" s="18"/>
      <c r="K1692" s="18"/>
      <c r="L1692" s="207"/>
      <c r="M1692" s="82"/>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08"/>
      <c r="AM1692" s="209"/>
      <c r="AN1692" s="209"/>
      <c r="AO1692" s="18"/>
      <c r="AP1692" s="18"/>
      <c r="AQ1692" s="18"/>
      <c r="AR1692" s="18"/>
      <c r="AS1692" s="18"/>
      <c r="AT1692" s="18"/>
      <c r="AU1692" s="18"/>
      <c r="AV1692" s="18"/>
      <c r="AW1692" s="207"/>
      <c r="AY1692" s="18"/>
      <c r="AZ1692" s="18"/>
    </row>
    <row r="1693" spans="7:52" s="40" customFormat="1" ht="45.75" customHeight="1" x14ac:dyDescent="0.25">
      <c r="G1693" s="18"/>
      <c r="H1693" s="18"/>
      <c r="I1693" s="18"/>
      <c r="J1693" s="18"/>
      <c r="K1693" s="18"/>
      <c r="L1693" s="207"/>
      <c r="M1693" s="82"/>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08"/>
      <c r="AM1693" s="209"/>
      <c r="AN1693" s="209"/>
      <c r="AO1693" s="18"/>
      <c r="AP1693" s="18"/>
      <c r="AQ1693" s="18"/>
      <c r="AR1693" s="18"/>
      <c r="AS1693" s="18"/>
      <c r="AT1693" s="18"/>
      <c r="AU1693" s="18"/>
      <c r="AV1693" s="18"/>
      <c r="AW1693" s="207"/>
      <c r="AY1693" s="18"/>
      <c r="AZ1693" s="18"/>
    </row>
    <row r="1694" spans="7:52" s="40" customFormat="1" ht="45.75" customHeight="1" x14ac:dyDescent="0.25">
      <c r="G1694" s="18"/>
      <c r="H1694" s="18"/>
      <c r="I1694" s="18"/>
      <c r="J1694" s="18"/>
      <c r="K1694" s="18"/>
      <c r="L1694" s="207"/>
      <c r="M1694" s="82"/>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08"/>
      <c r="AM1694" s="209"/>
      <c r="AN1694" s="209"/>
      <c r="AO1694" s="18"/>
      <c r="AP1694" s="18"/>
      <c r="AQ1694" s="18"/>
      <c r="AR1694" s="18"/>
      <c r="AS1694" s="18"/>
      <c r="AT1694" s="18"/>
      <c r="AU1694" s="18"/>
      <c r="AV1694" s="18"/>
      <c r="AW1694" s="207"/>
      <c r="AY1694" s="18"/>
      <c r="AZ1694" s="18"/>
    </row>
    <row r="1695" spans="7:52" s="40" customFormat="1" ht="45.75" customHeight="1" x14ac:dyDescent="0.25">
      <c r="G1695" s="18"/>
      <c r="H1695" s="18"/>
      <c r="I1695" s="18"/>
      <c r="J1695" s="18"/>
      <c r="K1695" s="18"/>
      <c r="L1695" s="207"/>
      <c r="M1695" s="82"/>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08"/>
      <c r="AM1695" s="209"/>
      <c r="AN1695" s="209"/>
      <c r="AO1695" s="18"/>
      <c r="AP1695" s="18"/>
      <c r="AQ1695" s="18"/>
      <c r="AR1695" s="18"/>
      <c r="AS1695" s="18"/>
      <c r="AT1695" s="18"/>
      <c r="AU1695" s="18"/>
      <c r="AV1695" s="18"/>
      <c r="AW1695" s="207"/>
      <c r="AY1695" s="18"/>
      <c r="AZ1695" s="18"/>
    </row>
    <row r="1696" spans="7:52" s="40" customFormat="1" ht="45.75" customHeight="1" x14ac:dyDescent="0.25">
      <c r="G1696" s="18"/>
      <c r="H1696" s="18"/>
      <c r="I1696" s="18"/>
      <c r="J1696" s="18"/>
      <c r="K1696" s="18"/>
      <c r="L1696" s="207"/>
      <c r="M1696" s="82"/>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08"/>
      <c r="AM1696" s="209"/>
      <c r="AN1696" s="209"/>
      <c r="AO1696" s="18"/>
      <c r="AP1696" s="18"/>
      <c r="AQ1696" s="18"/>
      <c r="AR1696" s="18"/>
      <c r="AS1696" s="18"/>
      <c r="AT1696" s="18"/>
      <c r="AU1696" s="18"/>
      <c r="AV1696" s="18"/>
      <c r="AW1696" s="207"/>
      <c r="AY1696" s="18"/>
      <c r="AZ1696" s="18"/>
    </row>
    <row r="1697" spans="7:52" s="40" customFormat="1" ht="45.75" customHeight="1" x14ac:dyDescent="0.25">
      <c r="G1697" s="18"/>
      <c r="H1697" s="18"/>
      <c r="I1697" s="18"/>
      <c r="J1697" s="18"/>
      <c r="K1697" s="18"/>
      <c r="L1697" s="207"/>
      <c r="M1697" s="82"/>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08"/>
      <c r="AM1697" s="209"/>
      <c r="AN1697" s="209"/>
      <c r="AO1697" s="18"/>
      <c r="AP1697" s="18"/>
      <c r="AQ1697" s="18"/>
      <c r="AR1697" s="18"/>
      <c r="AS1697" s="18"/>
      <c r="AT1697" s="18"/>
      <c r="AU1697" s="18"/>
      <c r="AV1697" s="18"/>
      <c r="AW1697" s="207"/>
      <c r="AY1697" s="18"/>
      <c r="AZ1697" s="18"/>
    </row>
    <row r="1698" spans="7:52" s="40" customFormat="1" ht="45.75" customHeight="1" x14ac:dyDescent="0.25">
      <c r="G1698" s="18"/>
      <c r="H1698" s="18"/>
      <c r="I1698" s="18"/>
      <c r="J1698" s="18"/>
      <c r="K1698" s="18"/>
      <c r="L1698" s="207"/>
      <c r="M1698" s="82"/>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08"/>
      <c r="AM1698" s="209"/>
      <c r="AN1698" s="209"/>
      <c r="AO1698" s="18"/>
      <c r="AP1698" s="18"/>
      <c r="AQ1698" s="18"/>
      <c r="AR1698" s="18"/>
      <c r="AS1698" s="18"/>
      <c r="AT1698" s="18"/>
      <c r="AU1698" s="18"/>
      <c r="AV1698" s="18"/>
      <c r="AW1698" s="207"/>
      <c r="AY1698" s="18"/>
      <c r="AZ1698" s="18"/>
    </row>
    <row r="1699" spans="7:52" s="40" customFormat="1" ht="45.75" customHeight="1" x14ac:dyDescent="0.25">
      <c r="G1699" s="18"/>
      <c r="H1699" s="18"/>
      <c r="I1699" s="18"/>
      <c r="J1699" s="18"/>
      <c r="K1699" s="18"/>
      <c r="L1699" s="207"/>
      <c r="M1699" s="82"/>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08"/>
      <c r="AM1699" s="209"/>
      <c r="AN1699" s="209"/>
      <c r="AO1699" s="18"/>
      <c r="AP1699" s="18"/>
      <c r="AQ1699" s="18"/>
      <c r="AR1699" s="18"/>
      <c r="AS1699" s="18"/>
      <c r="AT1699" s="18"/>
      <c r="AU1699" s="18"/>
      <c r="AV1699" s="18"/>
      <c r="AW1699" s="207"/>
      <c r="AY1699" s="18"/>
      <c r="AZ1699" s="18"/>
    </row>
    <row r="1700" spans="7:52" s="40" customFormat="1" ht="45.75" customHeight="1" x14ac:dyDescent="0.25">
      <c r="G1700" s="18"/>
      <c r="H1700" s="18"/>
      <c r="I1700" s="18"/>
      <c r="J1700" s="18"/>
      <c r="K1700" s="18"/>
      <c r="L1700" s="207"/>
      <c r="M1700" s="82"/>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08"/>
      <c r="AM1700" s="209"/>
      <c r="AN1700" s="209"/>
      <c r="AO1700" s="18"/>
      <c r="AP1700" s="18"/>
      <c r="AQ1700" s="18"/>
      <c r="AR1700" s="18"/>
      <c r="AS1700" s="18"/>
      <c r="AT1700" s="18"/>
      <c r="AU1700" s="18"/>
      <c r="AV1700" s="18"/>
      <c r="AW1700" s="207"/>
      <c r="AY1700" s="18"/>
      <c r="AZ1700" s="18"/>
    </row>
    <row r="1701" spans="7:52" s="40" customFormat="1" ht="45.75" customHeight="1" x14ac:dyDescent="0.25">
      <c r="G1701" s="18"/>
      <c r="H1701" s="18"/>
      <c r="I1701" s="18"/>
      <c r="J1701" s="18"/>
      <c r="K1701" s="18"/>
      <c r="L1701" s="207"/>
      <c r="M1701" s="82"/>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08"/>
      <c r="AM1701" s="209"/>
      <c r="AN1701" s="209"/>
      <c r="AO1701" s="18"/>
      <c r="AP1701" s="18"/>
      <c r="AQ1701" s="18"/>
      <c r="AR1701" s="18"/>
      <c r="AS1701" s="18"/>
      <c r="AT1701" s="18"/>
      <c r="AU1701" s="18"/>
      <c r="AV1701" s="18"/>
      <c r="AW1701" s="207"/>
      <c r="AY1701" s="18"/>
      <c r="AZ1701" s="18"/>
    </row>
    <row r="1702" spans="7:52" s="40" customFormat="1" ht="45.75" customHeight="1" x14ac:dyDescent="0.25">
      <c r="G1702" s="18"/>
      <c r="H1702" s="18"/>
      <c r="I1702" s="18"/>
      <c r="J1702" s="18"/>
      <c r="K1702" s="18"/>
      <c r="L1702" s="207"/>
      <c r="M1702" s="82"/>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08"/>
      <c r="AM1702" s="209"/>
      <c r="AN1702" s="209"/>
      <c r="AO1702" s="18"/>
      <c r="AP1702" s="18"/>
      <c r="AQ1702" s="18"/>
      <c r="AR1702" s="18"/>
      <c r="AS1702" s="18"/>
      <c r="AT1702" s="18"/>
      <c r="AU1702" s="18"/>
      <c r="AV1702" s="18"/>
      <c r="AW1702" s="207"/>
      <c r="AY1702" s="18"/>
      <c r="AZ1702" s="18"/>
    </row>
    <row r="1703" spans="7:52" s="40" customFormat="1" ht="45.75" customHeight="1" x14ac:dyDescent="0.25">
      <c r="G1703" s="18"/>
      <c r="H1703" s="18"/>
      <c r="I1703" s="18"/>
      <c r="J1703" s="18"/>
      <c r="K1703" s="18"/>
      <c r="L1703" s="207"/>
      <c r="M1703" s="82"/>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08"/>
      <c r="AM1703" s="209"/>
      <c r="AN1703" s="209"/>
      <c r="AO1703" s="18"/>
      <c r="AP1703" s="18"/>
      <c r="AQ1703" s="18"/>
      <c r="AR1703" s="18"/>
      <c r="AS1703" s="18"/>
      <c r="AT1703" s="18"/>
      <c r="AU1703" s="18"/>
      <c r="AV1703" s="18"/>
      <c r="AW1703" s="207"/>
      <c r="AY1703" s="18"/>
      <c r="AZ1703" s="18"/>
    </row>
    <row r="1704" spans="7:52" s="40" customFormat="1" ht="45.75" customHeight="1" x14ac:dyDescent="0.25">
      <c r="G1704" s="18"/>
      <c r="H1704" s="18"/>
      <c r="I1704" s="18"/>
      <c r="J1704" s="18"/>
      <c r="K1704" s="18"/>
      <c r="L1704" s="207"/>
      <c r="M1704" s="82"/>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08"/>
      <c r="AM1704" s="209"/>
      <c r="AN1704" s="209"/>
      <c r="AO1704" s="18"/>
      <c r="AP1704" s="18"/>
      <c r="AQ1704" s="18"/>
      <c r="AR1704" s="18"/>
      <c r="AS1704" s="18"/>
      <c r="AT1704" s="18"/>
      <c r="AU1704" s="18"/>
      <c r="AV1704" s="18"/>
      <c r="AW1704" s="207"/>
      <c r="AY1704" s="18"/>
      <c r="AZ1704" s="18"/>
    </row>
    <row r="1705" spans="7:52" s="40" customFormat="1" ht="45.75" customHeight="1" x14ac:dyDescent="0.25">
      <c r="G1705" s="18"/>
      <c r="H1705" s="18"/>
      <c r="I1705" s="18"/>
      <c r="J1705" s="18"/>
      <c r="K1705" s="18"/>
      <c r="L1705" s="207"/>
      <c r="M1705" s="82"/>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08"/>
      <c r="AM1705" s="209"/>
      <c r="AN1705" s="209"/>
      <c r="AO1705" s="18"/>
      <c r="AP1705" s="18"/>
      <c r="AQ1705" s="18"/>
      <c r="AR1705" s="18"/>
      <c r="AS1705" s="18"/>
      <c r="AT1705" s="18"/>
      <c r="AU1705" s="18"/>
      <c r="AV1705" s="18"/>
      <c r="AW1705" s="207"/>
      <c r="AY1705" s="18"/>
      <c r="AZ1705" s="18"/>
    </row>
    <row r="1706" spans="7:52" s="40" customFormat="1" ht="45.75" customHeight="1" x14ac:dyDescent="0.25">
      <c r="G1706" s="18"/>
      <c r="H1706" s="18"/>
      <c r="I1706" s="18"/>
      <c r="J1706" s="18"/>
      <c r="K1706" s="18"/>
      <c r="L1706" s="207"/>
      <c r="M1706" s="82"/>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08"/>
      <c r="AM1706" s="209"/>
      <c r="AN1706" s="209"/>
      <c r="AO1706" s="18"/>
      <c r="AP1706" s="18"/>
      <c r="AQ1706" s="18"/>
      <c r="AR1706" s="18"/>
      <c r="AS1706" s="18"/>
      <c r="AT1706" s="18"/>
      <c r="AU1706" s="18"/>
      <c r="AV1706" s="18"/>
      <c r="AW1706" s="207"/>
      <c r="AY1706" s="18"/>
      <c r="AZ1706" s="18"/>
    </row>
    <row r="1707" spans="7:52" s="40" customFormat="1" ht="45.75" customHeight="1" x14ac:dyDescent="0.25">
      <c r="G1707" s="18"/>
      <c r="H1707" s="18"/>
      <c r="I1707" s="18"/>
      <c r="J1707" s="18"/>
      <c r="K1707" s="18"/>
      <c r="L1707" s="207"/>
      <c r="M1707" s="82"/>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08"/>
      <c r="AM1707" s="209"/>
      <c r="AN1707" s="209"/>
      <c r="AO1707" s="18"/>
      <c r="AP1707" s="18"/>
      <c r="AQ1707" s="18"/>
      <c r="AR1707" s="18"/>
      <c r="AS1707" s="18"/>
      <c r="AT1707" s="18"/>
      <c r="AU1707" s="18"/>
      <c r="AV1707" s="18"/>
      <c r="AW1707" s="207"/>
      <c r="AY1707" s="18"/>
      <c r="AZ1707" s="18"/>
    </row>
    <row r="1708" spans="7:52" s="40" customFormat="1" ht="45.75" customHeight="1" x14ac:dyDescent="0.25">
      <c r="G1708" s="18"/>
      <c r="H1708" s="18"/>
      <c r="I1708" s="18"/>
      <c r="J1708" s="18"/>
      <c r="K1708" s="18"/>
      <c r="L1708" s="207"/>
      <c r="M1708" s="82"/>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08"/>
      <c r="AM1708" s="209"/>
      <c r="AN1708" s="209"/>
      <c r="AO1708" s="18"/>
      <c r="AP1708" s="18"/>
      <c r="AQ1708" s="18"/>
      <c r="AR1708" s="18"/>
      <c r="AS1708" s="18"/>
      <c r="AT1708" s="18"/>
      <c r="AU1708" s="18"/>
      <c r="AV1708" s="18"/>
      <c r="AW1708" s="207"/>
      <c r="AY1708" s="18"/>
      <c r="AZ1708" s="18"/>
    </row>
    <row r="1709" spans="7:52" s="40" customFormat="1" ht="45.75" customHeight="1" x14ac:dyDescent="0.25">
      <c r="G1709" s="18"/>
      <c r="H1709" s="18"/>
      <c r="I1709" s="18"/>
      <c r="J1709" s="18"/>
      <c r="K1709" s="18"/>
      <c r="L1709" s="207"/>
      <c r="M1709" s="82"/>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08"/>
      <c r="AM1709" s="209"/>
      <c r="AN1709" s="209"/>
      <c r="AO1709" s="18"/>
      <c r="AP1709" s="18"/>
      <c r="AQ1709" s="18"/>
      <c r="AR1709" s="18"/>
      <c r="AS1709" s="18"/>
      <c r="AT1709" s="18"/>
      <c r="AU1709" s="18"/>
      <c r="AV1709" s="18"/>
      <c r="AW1709" s="207"/>
      <c r="AY1709" s="18"/>
      <c r="AZ1709" s="18"/>
    </row>
    <row r="1710" spans="7:52" s="40" customFormat="1" ht="45.75" customHeight="1" x14ac:dyDescent="0.25">
      <c r="G1710" s="18"/>
      <c r="H1710" s="18"/>
      <c r="I1710" s="18"/>
      <c r="J1710" s="18"/>
      <c r="K1710" s="18"/>
      <c r="L1710" s="207"/>
      <c r="M1710" s="82"/>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08"/>
      <c r="AM1710" s="209"/>
      <c r="AN1710" s="209"/>
      <c r="AO1710" s="18"/>
      <c r="AP1710" s="18"/>
      <c r="AQ1710" s="18"/>
      <c r="AR1710" s="18"/>
      <c r="AS1710" s="18"/>
      <c r="AT1710" s="18"/>
      <c r="AU1710" s="18"/>
      <c r="AV1710" s="18"/>
      <c r="AW1710" s="207"/>
      <c r="AY1710" s="18"/>
      <c r="AZ1710" s="18"/>
    </row>
    <row r="1711" spans="7:52" s="40" customFormat="1" ht="45.75" customHeight="1" x14ac:dyDescent="0.25">
      <c r="G1711" s="18"/>
      <c r="H1711" s="18"/>
      <c r="I1711" s="18"/>
      <c r="J1711" s="18"/>
      <c r="K1711" s="18"/>
      <c r="L1711" s="207"/>
      <c r="M1711" s="82"/>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08"/>
      <c r="AM1711" s="209"/>
      <c r="AN1711" s="209"/>
      <c r="AO1711" s="18"/>
      <c r="AP1711" s="18"/>
      <c r="AQ1711" s="18"/>
      <c r="AR1711" s="18"/>
      <c r="AS1711" s="18"/>
      <c r="AT1711" s="18"/>
      <c r="AU1711" s="18"/>
      <c r="AV1711" s="18"/>
      <c r="AW1711" s="207"/>
      <c r="AY1711" s="18"/>
      <c r="AZ1711" s="18"/>
    </row>
    <row r="1712" spans="7:52" s="40" customFormat="1" ht="45.75" customHeight="1" x14ac:dyDescent="0.25">
      <c r="G1712" s="18"/>
      <c r="H1712" s="18"/>
      <c r="I1712" s="18"/>
      <c r="J1712" s="18"/>
      <c r="K1712" s="18"/>
      <c r="L1712" s="207"/>
      <c r="M1712" s="82"/>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08"/>
      <c r="AM1712" s="209"/>
      <c r="AN1712" s="209"/>
      <c r="AO1712" s="18"/>
      <c r="AP1712" s="18"/>
      <c r="AQ1712" s="18"/>
      <c r="AR1712" s="18"/>
      <c r="AS1712" s="18"/>
      <c r="AT1712" s="18"/>
      <c r="AU1712" s="18"/>
      <c r="AV1712" s="18"/>
      <c r="AW1712" s="207"/>
      <c r="AY1712" s="18"/>
      <c r="AZ1712" s="18"/>
    </row>
    <row r="1713" spans="7:52" s="40" customFormat="1" ht="45.75" customHeight="1" x14ac:dyDescent="0.25">
      <c r="G1713" s="18"/>
      <c r="H1713" s="18"/>
      <c r="I1713" s="18"/>
      <c r="J1713" s="18"/>
      <c r="K1713" s="18"/>
      <c r="L1713" s="207"/>
      <c r="M1713" s="82"/>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08"/>
      <c r="AM1713" s="209"/>
      <c r="AN1713" s="209"/>
      <c r="AO1713" s="18"/>
      <c r="AP1713" s="18"/>
      <c r="AQ1713" s="18"/>
      <c r="AR1713" s="18"/>
      <c r="AS1713" s="18"/>
      <c r="AT1713" s="18"/>
      <c r="AU1713" s="18"/>
      <c r="AV1713" s="18"/>
      <c r="AW1713" s="207"/>
      <c r="AY1713" s="18"/>
      <c r="AZ1713" s="18"/>
    </row>
    <row r="1714" spans="7:52" s="40" customFormat="1" ht="45.75" customHeight="1" x14ac:dyDescent="0.25">
      <c r="G1714" s="18"/>
      <c r="H1714" s="18"/>
      <c r="I1714" s="18"/>
      <c r="J1714" s="18"/>
      <c r="K1714" s="18"/>
      <c r="L1714" s="207"/>
      <c r="M1714" s="82"/>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08"/>
      <c r="AM1714" s="209"/>
      <c r="AN1714" s="209"/>
      <c r="AO1714" s="18"/>
      <c r="AP1714" s="18"/>
      <c r="AQ1714" s="18"/>
      <c r="AR1714" s="18"/>
      <c r="AS1714" s="18"/>
      <c r="AT1714" s="18"/>
      <c r="AU1714" s="18"/>
      <c r="AV1714" s="18"/>
      <c r="AW1714" s="207"/>
      <c r="AY1714" s="18"/>
      <c r="AZ1714" s="18"/>
    </row>
    <row r="1715" spans="7:52" s="40" customFormat="1" ht="45.75" customHeight="1" x14ac:dyDescent="0.25">
      <c r="G1715" s="18"/>
      <c r="H1715" s="18"/>
      <c r="I1715" s="18"/>
      <c r="J1715" s="18"/>
      <c r="K1715" s="18"/>
      <c r="L1715" s="207"/>
      <c r="M1715" s="82"/>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08"/>
      <c r="AM1715" s="209"/>
      <c r="AN1715" s="209"/>
      <c r="AO1715" s="18"/>
      <c r="AP1715" s="18"/>
      <c r="AQ1715" s="18"/>
      <c r="AR1715" s="18"/>
      <c r="AS1715" s="18"/>
      <c r="AT1715" s="18"/>
      <c r="AU1715" s="18"/>
      <c r="AV1715" s="18"/>
      <c r="AW1715" s="207"/>
      <c r="AY1715" s="18"/>
      <c r="AZ1715" s="18"/>
    </row>
    <row r="1716" spans="7:52" s="40" customFormat="1" ht="45.75" customHeight="1" x14ac:dyDescent="0.25">
      <c r="G1716" s="18"/>
      <c r="H1716" s="18"/>
      <c r="I1716" s="18"/>
      <c r="J1716" s="18"/>
      <c r="K1716" s="18"/>
      <c r="L1716" s="207"/>
      <c r="M1716" s="82"/>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08"/>
      <c r="AM1716" s="209"/>
      <c r="AN1716" s="209"/>
      <c r="AO1716" s="18"/>
      <c r="AP1716" s="18"/>
      <c r="AQ1716" s="18"/>
      <c r="AR1716" s="18"/>
      <c r="AS1716" s="18"/>
      <c r="AT1716" s="18"/>
      <c r="AU1716" s="18"/>
      <c r="AV1716" s="18"/>
      <c r="AW1716" s="207"/>
      <c r="AY1716" s="18"/>
      <c r="AZ1716" s="18"/>
    </row>
    <row r="1717" spans="7:52" s="40" customFormat="1" ht="45.75" customHeight="1" x14ac:dyDescent="0.25">
      <c r="G1717" s="18"/>
      <c r="H1717" s="18"/>
      <c r="I1717" s="18"/>
      <c r="J1717" s="18"/>
      <c r="K1717" s="18"/>
      <c r="L1717" s="207"/>
      <c r="M1717" s="82"/>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08"/>
      <c r="AM1717" s="209"/>
      <c r="AN1717" s="209"/>
      <c r="AO1717" s="18"/>
      <c r="AP1717" s="18"/>
      <c r="AQ1717" s="18"/>
      <c r="AR1717" s="18"/>
      <c r="AS1717" s="18"/>
      <c r="AT1717" s="18"/>
      <c r="AU1717" s="18"/>
      <c r="AV1717" s="18"/>
      <c r="AW1717" s="207"/>
      <c r="AY1717" s="18"/>
      <c r="AZ1717" s="18"/>
    </row>
    <row r="1718" spans="7:52" s="40" customFormat="1" ht="45.75" customHeight="1" x14ac:dyDescent="0.25">
      <c r="G1718" s="18"/>
      <c r="H1718" s="18"/>
      <c r="I1718" s="18"/>
      <c r="J1718" s="18"/>
      <c r="K1718" s="18"/>
      <c r="L1718" s="207"/>
      <c r="M1718" s="82"/>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08"/>
      <c r="AM1718" s="209"/>
      <c r="AN1718" s="209"/>
      <c r="AO1718" s="18"/>
      <c r="AP1718" s="18"/>
      <c r="AQ1718" s="18"/>
      <c r="AR1718" s="18"/>
      <c r="AS1718" s="18"/>
      <c r="AT1718" s="18"/>
      <c r="AU1718" s="18"/>
      <c r="AV1718" s="18"/>
      <c r="AW1718" s="207"/>
      <c r="AY1718" s="18"/>
      <c r="AZ1718" s="18"/>
    </row>
    <row r="1719" spans="7:52" s="40" customFormat="1" ht="45.75" customHeight="1" x14ac:dyDescent="0.25">
      <c r="G1719" s="18"/>
      <c r="H1719" s="18"/>
      <c r="I1719" s="18"/>
      <c r="J1719" s="18"/>
      <c r="K1719" s="18"/>
      <c r="L1719" s="207"/>
      <c r="M1719" s="82"/>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08"/>
      <c r="AM1719" s="209"/>
      <c r="AN1719" s="209"/>
      <c r="AO1719" s="18"/>
      <c r="AP1719" s="18"/>
      <c r="AQ1719" s="18"/>
      <c r="AR1719" s="18"/>
      <c r="AS1719" s="18"/>
      <c r="AT1719" s="18"/>
      <c r="AU1719" s="18"/>
      <c r="AV1719" s="18"/>
      <c r="AW1719" s="207"/>
      <c r="AY1719" s="18"/>
      <c r="AZ1719" s="18"/>
    </row>
    <row r="1720" spans="7:52" s="40" customFormat="1" ht="45.75" customHeight="1" x14ac:dyDescent="0.25">
      <c r="G1720" s="18"/>
      <c r="H1720" s="18"/>
      <c r="I1720" s="18"/>
      <c r="J1720" s="18"/>
      <c r="K1720" s="18"/>
      <c r="L1720" s="207"/>
      <c r="M1720" s="82"/>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08"/>
      <c r="AM1720" s="209"/>
      <c r="AN1720" s="209"/>
      <c r="AO1720" s="18"/>
      <c r="AP1720" s="18"/>
      <c r="AQ1720" s="18"/>
      <c r="AR1720" s="18"/>
      <c r="AS1720" s="18"/>
      <c r="AT1720" s="18"/>
      <c r="AU1720" s="18"/>
      <c r="AV1720" s="18"/>
      <c r="AW1720" s="207"/>
      <c r="AY1720" s="18"/>
      <c r="AZ1720" s="18"/>
    </row>
    <row r="1721" spans="7:52" s="40" customFormat="1" ht="45.75" customHeight="1" x14ac:dyDescent="0.25">
      <c r="G1721" s="18"/>
      <c r="H1721" s="18"/>
      <c r="I1721" s="18"/>
      <c r="J1721" s="18"/>
      <c r="K1721" s="18"/>
      <c r="L1721" s="207"/>
      <c r="M1721" s="82"/>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08"/>
      <c r="AM1721" s="209"/>
      <c r="AN1721" s="209"/>
      <c r="AO1721" s="18"/>
      <c r="AP1721" s="18"/>
      <c r="AQ1721" s="18"/>
      <c r="AR1721" s="18"/>
      <c r="AS1721" s="18"/>
      <c r="AT1721" s="18"/>
      <c r="AU1721" s="18"/>
      <c r="AV1721" s="18"/>
      <c r="AW1721" s="207"/>
      <c r="AY1721" s="18"/>
      <c r="AZ1721" s="18"/>
    </row>
    <row r="1722" spans="7:52" s="40" customFormat="1" ht="45.75" customHeight="1" x14ac:dyDescent="0.25">
      <c r="G1722" s="18"/>
      <c r="H1722" s="18"/>
      <c r="I1722" s="18"/>
      <c r="J1722" s="18"/>
      <c r="K1722" s="18"/>
      <c r="L1722" s="207"/>
      <c r="M1722" s="82"/>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08"/>
      <c r="AM1722" s="209"/>
      <c r="AN1722" s="209"/>
      <c r="AO1722" s="18"/>
      <c r="AP1722" s="18"/>
      <c r="AQ1722" s="18"/>
      <c r="AR1722" s="18"/>
      <c r="AS1722" s="18"/>
      <c r="AT1722" s="18"/>
      <c r="AU1722" s="18"/>
      <c r="AV1722" s="18"/>
      <c r="AW1722" s="207"/>
      <c r="AY1722" s="18"/>
      <c r="AZ1722" s="18"/>
    </row>
    <row r="1723" spans="7:52" s="40" customFormat="1" ht="45.75" customHeight="1" x14ac:dyDescent="0.25">
      <c r="G1723" s="18"/>
      <c r="H1723" s="18"/>
      <c r="I1723" s="18"/>
      <c r="J1723" s="18"/>
      <c r="K1723" s="18"/>
      <c r="L1723" s="207"/>
      <c r="M1723" s="82"/>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08"/>
      <c r="AM1723" s="209"/>
      <c r="AN1723" s="209"/>
      <c r="AO1723" s="18"/>
      <c r="AP1723" s="18"/>
      <c r="AQ1723" s="18"/>
      <c r="AR1723" s="18"/>
      <c r="AS1723" s="18"/>
      <c r="AT1723" s="18"/>
      <c r="AU1723" s="18"/>
      <c r="AV1723" s="18"/>
      <c r="AW1723" s="207"/>
      <c r="AY1723" s="18"/>
      <c r="AZ1723" s="18"/>
    </row>
    <row r="1724" spans="7:52" s="40" customFormat="1" ht="45.75" customHeight="1" x14ac:dyDescent="0.25">
      <c r="G1724" s="18"/>
      <c r="H1724" s="18"/>
      <c r="I1724" s="18"/>
      <c r="J1724" s="18"/>
      <c r="K1724" s="18"/>
      <c r="L1724" s="207"/>
      <c r="M1724" s="82"/>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08"/>
      <c r="AM1724" s="209"/>
      <c r="AN1724" s="209"/>
      <c r="AO1724" s="18"/>
      <c r="AP1724" s="18"/>
      <c r="AQ1724" s="18"/>
      <c r="AR1724" s="18"/>
      <c r="AS1724" s="18"/>
      <c r="AT1724" s="18"/>
      <c r="AU1724" s="18"/>
      <c r="AV1724" s="18"/>
      <c r="AW1724" s="207"/>
      <c r="AY1724" s="18"/>
      <c r="AZ1724" s="18"/>
    </row>
    <row r="1725" spans="7:52" s="40" customFormat="1" ht="45.75" customHeight="1" x14ac:dyDescent="0.25">
      <c r="G1725" s="18"/>
      <c r="H1725" s="18"/>
      <c r="I1725" s="18"/>
      <c r="J1725" s="18"/>
      <c r="K1725" s="18"/>
      <c r="L1725" s="207"/>
      <c r="M1725" s="82"/>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08"/>
      <c r="AM1725" s="209"/>
      <c r="AN1725" s="209"/>
      <c r="AO1725" s="18"/>
      <c r="AP1725" s="18"/>
      <c r="AQ1725" s="18"/>
      <c r="AR1725" s="18"/>
      <c r="AS1725" s="18"/>
      <c r="AT1725" s="18"/>
      <c r="AU1725" s="18"/>
      <c r="AV1725" s="18"/>
      <c r="AW1725" s="207"/>
      <c r="AY1725" s="18"/>
      <c r="AZ1725" s="18"/>
    </row>
    <row r="1726" spans="7:52" s="40" customFormat="1" ht="45.75" customHeight="1" x14ac:dyDescent="0.25">
      <c r="G1726" s="18"/>
      <c r="H1726" s="18"/>
      <c r="I1726" s="18"/>
      <c r="J1726" s="18"/>
      <c r="K1726" s="18"/>
      <c r="L1726" s="207"/>
      <c r="M1726" s="82"/>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08"/>
      <c r="AM1726" s="209"/>
      <c r="AN1726" s="209"/>
      <c r="AO1726" s="18"/>
      <c r="AP1726" s="18"/>
      <c r="AQ1726" s="18"/>
      <c r="AR1726" s="18"/>
      <c r="AS1726" s="18"/>
      <c r="AT1726" s="18"/>
      <c r="AU1726" s="18"/>
      <c r="AV1726" s="18"/>
      <c r="AW1726" s="207"/>
      <c r="AY1726" s="18"/>
      <c r="AZ1726" s="18"/>
    </row>
    <row r="1727" spans="7:52" s="40" customFormat="1" ht="45.75" customHeight="1" x14ac:dyDescent="0.25">
      <c r="G1727" s="18"/>
      <c r="H1727" s="18"/>
      <c r="I1727" s="18"/>
      <c r="J1727" s="18"/>
      <c r="K1727" s="18"/>
      <c r="L1727" s="207"/>
      <c r="M1727" s="82"/>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08"/>
      <c r="AM1727" s="209"/>
      <c r="AN1727" s="209"/>
      <c r="AO1727" s="18"/>
      <c r="AP1727" s="18"/>
      <c r="AQ1727" s="18"/>
      <c r="AR1727" s="18"/>
      <c r="AS1727" s="18"/>
      <c r="AT1727" s="18"/>
      <c r="AU1727" s="18"/>
      <c r="AV1727" s="18"/>
      <c r="AW1727" s="207"/>
      <c r="AY1727" s="18"/>
      <c r="AZ1727" s="18"/>
    </row>
    <row r="1728" spans="7:52" s="40" customFormat="1" ht="45.75" customHeight="1" x14ac:dyDescent="0.25">
      <c r="G1728" s="18"/>
      <c r="H1728" s="18"/>
      <c r="I1728" s="18"/>
      <c r="J1728" s="18"/>
      <c r="K1728" s="18"/>
      <c r="L1728" s="207"/>
      <c r="M1728" s="82"/>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08"/>
      <c r="AM1728" s="209"/>
      <c r="AN1728" s="209"/>
      <c r="AO1728" s="18"/>
      <c r="AP1728" s="18"/>
      <c r="AQ1728" s="18"/>
      <c r="AR1728" s="18"/>
      <c r="AS1728" s="18"/>
      <c r="AT1728" s="18"/>
      <c r="AU1728" s="18"/>
      <c r="AV1728" s="18"/>
      <c r="AW1728" s="207"/>
      <c r="AY1728" s="18"/>
      <c r="AZ1728" s="18"/>
    </row>
    <row r="1729" spans="7:52" s="40" customFormat="1" ht="45.75" customHeight="1" x14ac:dyDescent="0.25">
      <c r="G1729" s="18"/>
      <c r="H1729" s="18"/>
      <c r="I1729" s="18"/>
      <c r="J1729" s="18"/>
      <c r="K1729" s="18"/>
      <c r="L1729" s="207"/>
      <c r="M1729" s="82"/>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08"/>
      <c r="AM1729" s="209"/>
      <c r="AN1729" s="209"/>
      <c r="AO1729" s="18"/>
      <c r="AP1729" s="18"/>
      <c r="AQ1729" s="18"/>
      <c r="AR1729" s="18"/>
      <c r="AS1729" s="18"/>
      <c r="AT1729" s="18"/>
      <c r="AU1729" s="18"/>
      <c r="AV1729" s="18"/>
      <c r="AW1729" s="207"/>
      <c r="AY1729" s="18"/>
      <c r="AZ1729" s="18"/>
    </row>
    <row r="1730" spans="7:52" s="40" customFormat="1" ht="45.75" customHeight="1" x14ac:dyDescent="0.25">
      <c r="G1730" s="18"/>
      <c r="H1730" s="18"/>
      <c r="I1730" s="18"/>
      <c r="J1730" s="18"/>
      <c r="K1730" s="18"/>
      <c r="L1730" s="207"/>
      <c r="M1730" s="82"/>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08"/>
      <c r="AM1730" s="209"/>
      <c r="AN1730" s="209"/>
      <c r="AO1730" s="18"/>
      <c r="AP1730" s="18"/>
      <c r="AQ1730" s="18"/>
      <c r="AR1730" s="18"/>
      <c r="AS1730" s="18"/>
      <c r="AT1730" s="18"/>
      <c r="AU1730" s="18"/>
      <c r="AV1730" s="18"/>
      <c r="AW1730" s="207"/>
      <c r="AY1730" s="18"/>
      <c r="AZ1730" s="18"/>
    </row>
    <row r="1731" spans="7:52" s="40" customFormat="1" ht="45.75" customHeight="1" x14ac:dyDescent="0.25">
      <c r="G1731" s="18"/>
      <c r="H1731" s="18"/>
      <c r="I1731" s="18"/>
      <c r="J1731" s="18"/>
      <c r="K1731" s="18"/>
      <c r="L1731" s="207"/>
      <c r="M1731" s="82"/>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08"/>
      <c r="AM1731" s="209"/>
      <c r="AN1731" s="209"/>
      <c r="AO1731" s="18"/>
      <c r="AP1731" s="18"/>
      <c r="AQ1731" s="18"/>
      <c r="AR1731" s="18"/>
      <c r="AS1731" s="18"/>
      <c r="AT1731" s="18"/>
      <c r="AU1731" s="18"/>
      <c r="AV1731" s="18"/>
      <c r="AW1731" s="207"/>
      <c r="AY1731" s="18"/>
      <c r="AZ1731" s="18"/>
    </row>
    <row r="1732" spans="7:52" s="40" customFormat="1" ht="45.75" customHeight="1" x14ac:dyDescent="0.25">
      <c r="G1732" s="18"/>
      <c r="H1732" s="18"/>
      <c r="I1732" s="18"/>
      <c r="J1732" s="18"/>
      <c r="K1732" s="18"/>
      <c r="L1732" s="207"/>
      <c r="M1732" s="82"/>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08"/>
      <c r="AM1732" s="209"/>
      <c r="AN1732" s="209"/>
      <c r="AO1732" s="18"/>
      <c r="AP1732" s="18"/>
      <c r="AQ1732" s="18"/>
      <c r="AR1732" s="18"/>
      <c r="AS1732" s="18"/>
      <c r="AT1732" s="18"/>
      <c r="AU1732" s="18"/>
      <c r="AV1732" s="18"/>
      <c r="AW1732" s="207"/>
      <c r="AY1732" s="18"/>
      <c r="AZ1732" s="18"/>
    </row>
    <row r="1733" spans="7:52" s="40" customFormat="1" ht="45.75" customHeight="1" x14ac:dyDescent="0.25">
      <c r="G1733" s="18"/>
      <c r="H1733" s="18"/>
      <c r="I1733" s="18"/>
      <c r="J1733" s="18"/>
      <c r="K1733" s="18"/>
      <c r="L1733" s="207"/>
      <c r="M1733" s="82"/>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08"/>
      <c r="AM1733" s="209"/>
      <c r="AN1733" s="209"/>
      <c r="AO1733" s="18"/>
      <c r="AP1733" s="18"/>
      <c r="AQ1733" s="18"/>
      <c r="AR1733" s="18"/>
      <c r="AS1733" s="18"/>
      <c r="AT1733" s="18"/>
      <c r="AU1733" s="18"/>
      <c r="AV1733" s="18"/>
      <c r="AW1733" s="207"/>
      <c r="AY1733" s="18"/>
      <c r="AZ1733" s="18"/>
    </row>
    <row r="1734" spans="7:52" s="40" customFormat="1" ht="45.75" customHeight="1" x14ac:dyDescent="0.25">
      <c r="G1734" s="18"/>
      <c r="H1734" s="18"/>
      <c r="I1734" s="18"/>
      <c r="J1734" s="18"/>
      <c r="K1734" s="18"/>
      <c r="L1734" s="207"/>
      <c r="M1734" s="82"/>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08"/>
      <c r="AM1734" s="209"/>
      <c r="AN1734" s="209"/>
      <c r="AO1734" s="18"/>
      <c r="AP1734" s="18"/>
      <c r="AQ1734" s="18"/>
      <c r="AR1734" s="18"/>
      <c r="AS1734" s="18"/>
      <c r="AT1734" s="18"/>
      <c r="AU1734" s="18"/>
      <c r="AV1734" s="18"/>
      <c r="AW1734" s="207"/>
      <c r="AY1734" s="18"/>
      <c r="AZ1734" s="18"/>
    </row>
    <row r="1735" spans="7:52" s="40" customFormat="1" ht="45.75" customHeight="1" x14ac:dyDescent="0.25">
      <c r="G1735" s="18"/>
      <c r="H1735" s="18"/>
      <c r="I1735" s="18"/>
      <c r="J1735" s="18"/>
      <c r="K1735" s="18"/>
      <c r="L1735" s="207"/>
      <c r="M1735" s="82"/>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08"/>
      <c r="AM1735" s="209"/>
      <c r="AN1735" s="209"/>
      <c r="AO1735" s="18"/>
      <c r="AP1735" s="18"/>
      <c r="AQ1735" s="18"/>
      <c r="AR1735" s="18"/>
      <c r="AS1735" s="18"/>
      <c r="AT1735" s="18"/>
      <c r="AU1735" s="18"/>
      <c r="AV1735" s="18"/>
      <c r="AW1735" s="207"/>
      <c r="AY1735" s="18"/>
      <c r="AZ1735" s="18"/>
    </row>
    <row r="1736" spans="7:52" s="40" customFormat="1" ht="45.75" customHeight="1" x14ac:dyDescent="0.25">
      <c r="G1736" s="18"/>
      <c r="H1736" s="18"/>
      <c r="I1736" s="18"/>
      <c r="J1736" s="18"/>
      <c r="K1736" s="18"/>
      <c r="L1736" s="207"/>
      <c r="M1736" s="82"/>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08"/>
      <c r="AM1736" s="209"/>
      <c r="AN1736" s="209"/>
      <c r="AO1736" s="18"/>
      <c r="AP1736" s="18"/>
      <c r="AQ1736" s="18"/>
      <c r="AR1736" s="18"/>
      <c r="AS1736" s="18"/>
      <c r="AT1736" s="18"/>
      <c r="AU1736" s="18"/>
      <c r="AV1736" s="18"/>
      <c r="AW1736" s="207"/>
      <c r="AY1736" s="18"/>
      <c r="AZ1736" s="18"/>
    </row>
    <row r="1737" spans="7:52" s="40" customFormat="1" ht="45.75" customHeight="1" x14ac:dyDescent="0.25">
      <c r="G1737" s="18"/>
      <c r="H1737" s="18"/>
      <c r="I1737" s="18"/>
      <c r="J1737" s="18"/>
      <c r="K1737" s="18"/>
      <c r="L1737" s="207"/>
      <c r="M1737" s="82"/>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08"/>
      <c r="AM1737" s="209"/>
      <c r="AN1737" s="209"/>
      <c r="AO1737" s="18"/>
      <c r="AP1737" s="18"/>
      <c r="AQ1737" s="18"/>
      <c r="AR1737" s="18"/>
      <c r="AS1737" s="18"/>
      <c r="AT1737" s="18"/>
      <c r="AU1737" s="18"/>
      <c r="AV1737" s="18"/>
      <c r="AW1737" s="207"/>
      <c r="AY1737" s="18"/>
      <c r="AZ1737" s="18"/>
    </row>
    <row r="1738" spans="7:52" s="40" customFormat="1" ht="45.75" customHeight="1" x14ac:dyDescent="0.25">
      <c r="G1738" s="18"/>
      <c r="H1738" s="18"/>
      <c r="I1738" s="18"/>
      <c r="J1738" s="18"/>
      <c r="K1738" s="18"/>
      <c r="L1738" s="207"/>
      <c r="M1738" s="82"/>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08"/>
      <c r="AM1738" s="209"/>
      <c r="AN1738" s="209"/>
      <c r="AO1738" s="18"/>
      <c r="AP1738" s="18"/>
      <c r="AQ1738" s="18"/>
      <c r="AR1738" s="18"/>
      <c r="AS1738" s="18"/>
      <c r="AT1738" s="18"/>
      <c r="AU1738" s="18"/>
      <c r="AV1738" s="18"/>
      <c r="AW1738" s="207"/>
      <c r="AY1738" s="18"/>
      <c r="AZ1738" s="18"/>
    </row>
    <row r="1739" spans="7:52" s="40" customFormat="1" ht="45.75" customHeight="1" x14ac:dyDescent="0.25">
      <c r="G1739" s="18"/>
      <c r="H1739" s="18"/>
      <c r="I1739" s="18"/>
      <c r="J1739" s="18"/>
      <c r="K1739" s="18"/>
      <c r="L1739" s="207"/>
      <c r="M1739" s="82"/>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08"/>
      <c r="AM1739" s="209"/>
      <c r="AN1739" s="209"/>
      <c r="AO1739" s="18"/>
      <c r="AP1739" s="18"/>
      <c r="AQ1739" s="18"/>
      <c r="AR1739" s="18"/>
      <c r="AS1739" s="18"/>
      <c r="AT1739" s="18"/>
      <c r="AU1739" s="18"/>
      <c r="AV1739" s="18"/>
      <c r="AW1739" s="207"/>
      <c r="AY1739" s="18"/>
      <c r="AZ1739" s="18"/>
    </row>
    <row r="1740" spans="7:52" s="40" customFormat="1" ht="45.75" customHeight="1" x14ac:dyDescent="0.25">
      <c r="G1740" s="18"/>
      <c r="H1740" s="18"/>
      <c r="I1740" s="18"/>
      <c r="J1740" s="18"/>
      <c r="K1740" s="18"/>
      <c r="L1740" s="207"/>
      <c r="M1740" s="82"/>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08"/>
      <c r="AM1740" s="209"/>
      <c r="AN1740" s="209"/>
      <c r="AO1740" s="18"/>
      <c r="AP1740" s="18"/>
      <c r="AQ1740" s="18"/>
      <c r="AR1740" s="18"/>
      <c r="AS1740" s="18"/>
      <c r="AT1740" s="18"/>
      <c r="AU1740" s="18"/>
      <c r="AV1740" s="18"/>
      <c r="AW1740" s="207"/>
      <c r="AY1740" s="18"/>
      <c r="AZ1740" s="18"/>
    </row>
    <row r="1741" spans="7:52" s="40" customFormat="1" ht="45.75" customHeight="1" x14ac:dyDescent="0.25">
      <c r="G1741" s="18"/>
      <c r="H1741" s="18"/>
      <c r="I1741" s="18"/>
      <c r="J1741" s="18"/>
      <c r="K1741" s="18"/>
      <c r="L1741" s="207"/>
      <c r="M1741" s="82"/>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08"/>
      <c r="AM1741" s="209"/>
      <c r="AN1741" s="209"/>
      <c r="AO1741" s="18"/>
      <c r="AP1741" s="18"/>
      <c r="AQ1741" s="18"/>
      <c r="AR1741" s="18"/>
      <c r="AS1741" s="18"/>
      <c r="AT1741" s="18"/>
      <c r="AU1741" s="18"/>
      <c r="AV1741" s="18"/>
      <c r="AW1741" s="207"/>
      <c r="AY1741" s="18"/>
      <c r="AZ1741" s="18"/>
    </row>
    <row r="1742" spans="7:52" s="40" customFormat="1" ht="45.75" customHeight="1" x14ac:dyDescent="0.25">
      <c r="G1742" s="18"/>
      <c r="H1742" s="18"/>
      <c r="I1742" s="18"/>
      <c r="J1742" s="18"/>
      <c r="K1742" s="18"/>
      <c r="L1742" s="207"/>
      <c r="M1742" s="82"/>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08"/>
      <c r="AM1742" s="209"/>
      <c r="AN1742" s="209"/>
      <c r="AO1742" s="18"/>
      <c r="AP1742" s="18"/>
      <c r="AQ1742" s="18"/>
      <c r="AR1742" s="18"/>
      <c r="AS1742" s="18"/>
      <c r="AT1742" s="18"/>
      <c r="AU1742" s="18"/>
      <c r="AV1742" s="18"/>
      <c r="AW1742" s="207"/>
      <c r="AY1742" s="18"/>
      <c r="AZ1742" s="18"/>
    </row>
    <row r="1743" spans="7:52" s="40" customFormat="1" ht="45.75" customHeight="1" x14ac:dyDescent="0.25">
      <c r="G1743" s="18"/>
      <c r="H1743" s="18"/>
      <c r="I1743" s="18"/>
      <c r="J1743" s="18"/>
      <c r="K1743" s="18"/>
      <c r="L1743" s="207"/>
      <c r="M1743" s="82"/>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08"/>
      <c r="AM1743" s="209"/>
      <c r="AN1743" s="209"/>
      <c r="AO1743" s="18"/>
      <c r="AP1743" s="18"/>
      <c r="AQ1743" s="18"/>
      <c r="AR1743" s="18"/>
      <c r="AS1743" s="18"/>
      <c r="AT1743" s="18"/>
      <c r="AU1743" s="18"/>
      <c r="AV1743" s="18"/>
      <c r="AW1743" s="207"/>
      <c r="AY1743" s="18"/>
      <c r="AZ1743" s="18"/>
    </row>
    <row r="1744" spans="7:52" s="40" customFormat="1" ht="45.75" customHeight="1" x14ac:dyDescent="0.25">
      <c r="G1744" s="18"/>
      <c r="H1744" s="18"/>
      <c r="I1744" s="18"/>
      <c r="J1744" s="18"/>
      <c r="K1744" s="18"/>
      <c r="L1744" s="207"/>
      <c r="M1744" s="82"/>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08"/>
      <c r="AM1744" s="209"/>
      <c r="AN1744" s="209"/>
      <c r="AO1744" s="18"/>
      <c r="AP1744" s="18"/>
      <c r="AQ1744" s="18"/>
      <c r="AR1744" s="18"/>
      <c r="AS1744" s="18"/>
      <c r="AT1744" s="18"/>
      <c r="AU1744" s="18"/>
      <c r="AV1744" s="18"/>
      <c r="AW1744" s="207"/>
      <c r="AY1744" s="18"/>
      <c r="AZ1744" s="18"/>
    </row>
    <row r="1745" spans="7:52" s="40" customFormat="1" ht="45.75" customHeight="1" x14ac:dyDescent="0.25">
      <c r="G1745" s="18"/>
      <c r="H1745" s="18"/>
      <c r="I1745" s="18"/>
      <c r="J1745" s="18"/>
      <c r="K1745" s="18"/>
      <c r="L1745" s="207"/>
      <c r="M1745" s="82"/>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08"/>
      <c r="AM1745" s="209"/>
      <c r="AN1745" s="209"/>
      <c r="AO1745" s="18"/>
      <c r="AP1745" s="18"/>
      <c r="AQ1745" s="18"/>
      <c r="AR1745" s="18"/>
      <c r="AS1745" s="18"/>
      <c r="AT1745" s="18"/>
      <c r="AU1745" s="18"/>
      <c r="AV1745" s="18"/>
      <c r="AW1745" s="207"/>
      <c r="AY1745" s="18"/>
      <c r="AZ1745" s="18"/>
    </row>
    <row r="1746" spans="7:52" s="40" customFormat="1" ht="45.75" customHeight="1" x14ac:dyDescent="0.25">
      <c r="G1746" s="18"/>
      <c r="H1746" s="18"/>
      <c r="I1746" s="18"/>
      <c r="J1746" s="18"/>
      <c r="K1746" s="18"/>
      <c r="L1746" s="207"/>
      <c r="M1746" s="82"/>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08"/>
      <c r="AM1746" s="209"/>
      <c r="AN1746" s="209"/>
      <c r="AO1746" s="18"/>
      <c r="AP1746" s="18"/>
      <c r="AQ1746" s="18"/>
      <c r="AR1746" s="18"/>
      <c r="AS1746" s="18"/>
      <c r="AT1746" s="18"/>
      <c r="AU1746" s="18"/>
      <c r="AV1746" s="18"/>
      <c r="AW1746" s="207"/>
      <c r="AY1746" s="18"/>
      <c r="AZ1746" s="18"/>
    </row>
    <row r="1747" spans="7:52" s="40" customFormat="1" ht="45.75" customHeight="1" x14ac:dyDescent="0.25">
      <c r="G1747" s="18"/>
      <c r="H1747" s="18"/>
      <c r="I1747" s="18"/>
      <c r="J1747" s="18"/>
      <c r="K1747" s="18"/>
      <c r="L1747" s="207"/>
      <c r="M1747" s="82"/>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08"/>
      <c r="AM1747" s="209"/>
      <c r="AN1747" s="209"/>
      <c r="AO1747" s="18"/>
      <c r="AP1747" s="18"/>
      <c r="AQ1747" s="18"/>
      <c r="AR1747" s="18"/>
      <c r="AS1747" s="18"/>
      <c r="AT1747" s="18"/>
      <c r="AU1747" s="18"/>
      <c r="AV1747" s="18"/>
      <c r="AW1747" s="207"/>
      <c r="AY1747" s="18"/>
      <c r="AZ1747" s="18"/>
    </row>
    <row r="1748" spans="7:52" s="40" customFormat="1" ht="45.75" customHeight="1" x14ac:dyDescent="0.25">
      <c r="G1748" s="18"/>
      <c r="H1748" s="18"/>
      <c r="I1748" s="18"/>
      <c r="J1748" s="18"/>
      <c r="K1748" s="18"/>
      <c r="L1748" s="207"/>
      <c r="M1748" s="82"/>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08"/>
      <c r="AM1748" s="209"/>
      <c r="AN1748" s="209"/>
      <c r="AO1748" s="18"/>
      <c r="AP1748" s="18"/>
      <c r="AQ1748" s="18"/>
      <c r="AR1748" s="18"/>
      <c r="AS1748" s="18"/>
      <c r="AT1748" s="18"/>
      <c r="AU1748" s="18"/>
      <c r="AV1748" s="18"/>
      <c r="AW1748" s="207"/>
      <c r="AY1748" s="18"/>
      <c r="AZ1748" s="18"/>
    </row>
    <row r="1749" spans="7:52" s="40" customFormat="1" ht="45.75" customHeight="1" x14ac:dyDescent="0.25">
      <c r="G1749" s="18"/>
      <c r="H1749" s="18"/>
      <c r="I1749" s="18"/>
      <c r="J1749" s="18"/>
      <c r="K1749" s="18"/>
      <c r="L1749" s="207"/>
      <c r="M1749" s="82"/>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08"/>
      <c r="AM1749" s="209"/>
      <c r="AN1749" s="209"/>
      <c r="AO1749" s="18"/>
      <c r="AP1749" s="18"/>
      <c r="AQ1749" s="18"/>
      <c r="AR1749" s="18"/>
      <c r="AS1749" s="18"/>
      <c r="AT1749" s="18"/>
      <c r="AU1749" s="18"/>
      <c r="AV1749" s="18"/>
      <c r="AW1749" s="207"/>
      <c r="AY1749" s="18"/>
      <c r="AZ1749" s="18"/>
    </row>
    <row r="1750" spans="7:52" s="40" customFormat="1" ht="45.75" customHeight="1" x14ac:dyDescent="0.25">
      <c r="G1750" s="18"/>
      <c r="H1750" s="18"/>
      <c r="I1750" s="18"/>
      <c r="J1750" s="18"/>
      <c r="K1750" s="18"/>
      <c r="L1750" s="207"/>
      <c r="M1750" s="82"/>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08"/>
      <c r="AM1750" s="209"/>
      <c r="AN1750" s="209"/>
      <c r="AO1750" s="18"/>
      <c r="AP1750" s="18"/>
      <c r="AQ1750" s="18"/>
      <c r="AR1750" s="18"/>
      <c r="AS1750" s="18"/>
      <c r="AT1750" s="18"/>
      <c r="AU1750" s="18"/>
      <c r="AV1750" s="18"/>
      <c r="AW1750" s="207"/>
      <c r="AY1750" s="18"/>
      <c r="AZ1750" s="18"/>
    </row>
    <row r="1751" spans="7:52" s="40" customFormat="1" ht="45.75" customHeight="1" x14ac:dyDescent="0.25">
      <c r="G1751" s="18"/>
      <c r="H1751" s="18"/>
      <c r="I1751" s="18"/>
      <c r="J1751" s="18"/>
      <c r="K1751" s="18"/>
      <c r="L1751" s="207"/>
      <c r="M1751" s="82"/>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08"/>
      <c r="AM1751" s="209"/>
      <c r="AN1751" s="209"/>
      <c r="AO1751" s="18"/>
      <c r="AP1751" s="18"/>
      <c r="AQ1751" s="18"/>
      <c r="AR1751" s="18"/>
      <c r="AS1751" s="18"/>
      <c r="AT1751" s="18"/>
      <c r="AU1751" s="18"/>
      <c r="AV1751" s="18"/>
      <c r="AW1751" s="207"/>
      <c r="AY1751" s="18"/>
      <c r="AZ1751" s="18"/>
    </row>
    <row r="1752" spans="7:52" s="40" customFormat="1" ht="45.75" customHeight="1" x14ac:dyDescent="0.25">
      <c r="G1752" s="18"/>
      <c r="H1752" s="18"/>
      <c r="I1752" s="18"/>
      <c r="J1752" s="18"/>
      <c r="K1752" s="18"/>
      <c r="L1752" s="207"/>
      <c r="M1752" s="82"/>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08"/>
      <c r="AM1752" s="209"/>
      <c r="AN1752" s="209"/>
      <c r="AO1752" s="18"/>
      <c r="AP1752" s="18"/>
      <c r="AQ1752" s="18"/>
      <c r="AR1752" s="18"/>
      <c r="AS1752" s="18"/>
      <c r="AT1752" s="18"/>
      <c r="AU1752" s="18"/>
      <c r="AV1752" s="18"/>
      <c r="AW1752" s="207"/>
      <c r="AY1752" s="18"/>
      <c r="AZ1752" s="18"/>
    </row>
    <row r="1753" spans="7:52" s="40" customFormat="1" ht="45.75" customHeight="1" x14ac:dyDescent="0.25">
      <c r="G1753" s="18"/>
      <c r="H1753" s="18"/>
      <c r="I1753" s="18"/>
      <c r="J1753" s="18"/>
      <c r="K1753" s="18"/>
      <c r="L1753" s="207"/>
      <c r="M1753" s="82"/>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08"/>
      <c r="AM1753" s="209"/>
      <c r="AN1753" s="209"/>
      <c r="AO1753" s="18"/>
      <c r="AP1753" s="18"/>
      <c r="AQ1753" s="18"/>
      <c r="AR1753" s="18"/>
      <c r="AS1753" s="18"/>
      <c r="AT1753" s="18"/>
      <c r="AU1753" s="18"/>
      <c r="AV1753" s="18"/>
      <c r="AW1753" s="207"/>
      <c r="AY1753" s="18"/>
      <c r="AZ1753" s="18"/>
    </row>
    <row r="1754" spans="7:52" s="40" customFormat="1" ht="45.75" customHeight="1" x14ac:dyDescent="0.25">
      <c r="G1754" s="18"/>
      <c r="H1754" s="18"/>
      <c r="I1754" s="18"/>
      <c r="J1754" s="18"/>
      <c r="K1754" s="18"/>
      <c r="L1754" s="207"/>
      <c r="M1754" s="82"/>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08"/>
      <c r="AM1754" s="209"/>
      <c r="AN1754" s="209"/>
      <c r="AO1754" s="18"/>
      <c r="AP1754" s="18"/>
      <c r="AQ1754" s="18"/>
      <c r="AR1754" s="18"/>
      <c r="AS1754" s="18"/>
      <c r="AT1754" s="18"/>
      <c r="AU1754" s="18"/>
      <c r="AV1754" s="18"/>
      <c r="AW1754" s="207"/>
      <c r="AY1754" s="18"/>
      <c r="AZ1754" s="18"/>
    </row>
    <row r="1755" spans="7:52" s="40" customFormat="1" ht="45.75" customHeight="1" x14ac:dyDescent="0.25">
      <c r="G1755" s="18"/>
      <c r="H1755" s="18"/>
      <c r="I1755" s="18"/>
      <c r="J1755" s="18"/>
      <c r="K1755" s="18"/>
      <c r="L1755" s="207"/>
      <c r="M1755" s="82"/>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08"/>
      <c r="AM1755" s="209"/>
      <c r="AN1755" s="209"/>
      <c r="AO1755" s="18"/>
      <c r="AP1755" s="18"/>
      <c r="AQ1755" s="18"/>
      <c r="AR1755" s="18"/>
      <c r="AS1755" s="18"/>
      <c r="AT1755" s="18"/>
      <c r="AU1755" s="18"/>
      <c r="AV1755" s="18"/>
      <c r="AW1755" s="207"/>
      <c r="AY1755" s="18"/>
      <c r="AZ1755" s="18"/>
    </row>
    <row r="1756" spans="7:52" s="40" customFormat="1" ht="45.75" customHeight="1" x14ac:dyDescent="0.25">
      <c r="G1756" s="18"/>
      <c r="H1756" s="18"/>
      <c r="I1756" s="18"/>
      <c r="J1756" s="18"/>
      <c r="K1756" s="18"/>
      <c r="L1756" s="207"/>
      <c r="M1756" s="82"/>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08"/>
      <c r="AM1756" s="209"/>
      <c r="AN1756" s="209"/>
      <c r="AO1756" s="18"/>
      <c r="AP1756" s="18"/>
      <c r="AQ1756" s="18"/>
      <c r="AR1756" s="18"/>
      <c r="AS1756" s="18"/>
      <c r="AT1756" s="18"/>
      <c r="AU1756" s="18"/>
      <c r="AV1756" s="18"/>
      <c r="AW1756" s="207"/>
      <c r="AY1756" s="18"/>
      <c r="AZ1756" s="18"/>
    </row>
    <row r="1757" spans="7:52" s="40" customFormat="1" ht="45.75" customHeight="1" x14ac:dyDescent="0.25">
      <c r="G1757" s="18"/>
      <c r="H1757" s="18"/>
      <c r="I1757" s="18"/>
      <c r="J1757" s="18"/>
      <c r="K1757" s="18"/>
      <c r="L1757" s="207"/>
      <c r="M1757" s="82"/>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08"/>
      <c r="AM1757" s="209"/>
      <c r="AN1757" s="209"/>
      <c r="AO1757" s="18"/>
      <c r="AP1757" s="18"/>
      <c r="AQ1757" s="18"/>
      <c r="AR1757" s="18"/>
      <c r="AS1757" s="18"/>
      <c r="AT1757" s="18"/>
      <c r="AU1757" s="18"/>
      <c r="AV1757" s="18"/>
      <c r="AW1757" s="207"/>
      <c r="AY1757" s="18"/>
      <c r="AZ1757" s="18"/>
    </row>
    <row r="1758" spans="7:52" s="40" customFormat="1" ht="45.75" customHeight="1" x14ac:dyDescent="0.25">
      <c r="G1758" s="18"/>
      <c r="H1758" s="18"/>
      <c r="I1758" s="18"/>
      <c r="J1758" s="18"/>
      <c r="K1758" s="18"/>
      <c r="L1758" s="207"/>
      <c r="M1758" s="82"/>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08"/>
      <c r="AM1758" s="209"/>
      <c r="AN1758" s="209"/>
      <c r="AO1758" s="18"/>
      <c r="AP1758" s="18"/>
      <c r="AQ1758" s="18"/>
      <c r="AR1758" s="18"/>
      <c r="AS1758" s="18"/>
      <c r="AT1758" s="18"/>
      <c r="AU1758" s="18"/>
      <c r="AV1758" s="18"/>
      <c r="AW1758" s="207"/>
      <c r="AY1758" s="18"/>
      <c r="AZ1758" s="18"/>
    </row>
    <row r="1759" spans="7:52" s="40" customFormat="1" ht="45.75" customHeight="1" x14ac:dyDescent="0.25">
      <c r="G1759" s="18"/>
      <c r="H1759" s="18"/>
      <c r="I1759" s="18"/>
      <c r="J1759" s="18"/>
      <c r="K1759" s="18"/>
      <c r="L1759" s="207"/>
      <c r="M1759" s="82"/>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08"/>
      <c r="AM1759" s="209"/>
      <c r="AN1759" s="209"/>
      <c r="AO1759" s="18"/>
      <c r="AP1759" s="18"/>
      <c r="AQ1759" s="18"/>
      <c r="AR1759" s="18"/>
      <c r="AS1759" s="18"/>
      <c r="AT1759" s="18"/>
      <c r="AU1759" s="18"/>
      <c r="AV1759" s="18"/>
      <c r="AW1759" s="207"/>
      <c r="AY1759" s="18"/>
      <c r="AZ1759" s="18"/>
    </row>
    <row r="1760" spans="7:52" s="40" customFormat="1" ht="45.75" customHeight="1" x14ac:dyDescent="0.25">
      <c r="G1760" s="18"/>
      <c r="H1760" s="18"/>
      <c r="I1760" s="18"/>
      <c r="J1760" s="18"/>
      <c r="K1760" s="18"/>
      <c r="L1760" s="207"/>
      <c r="M1760" s="82"/>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08"/>
      <c r="AM1760" s="209"/>
      <c r="AN1760" s="209"/>
      <c r="AO1760" s="18"/>
      <c r="AP1760" s="18"/>
      <c r="AQ1760" s="18"/>
      <c r="AR1760" s="18"/>
      <c r="AS1760" s="18"/>
      <c r="AT1760" s="18"/>
      <c r="AU1760" s="18"/>
      <c r="AV1760" s="18"/>
      <c r="AW1760" s="207"/>
      <c r="AY1760" s="18"/>
      <c r="AZ1760" s="18"/>
    </row>
    <row r="1761" spans="7:52" s="40" customFormat="1" ht="45.75" customHeight="1" x14ac:dyDescent="0.25">
      <c r="G1761" s="18"/>
      <c r="H1761" s="18"/>
      <c r="I1761" s="18"/>
      <c r="J1761" s="18"/>
      <c r="K1761" s="18"/>
      <c r="L1761" s="207"/>
      <c r="M1761" s="82"/>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08"/>
      <c r="AM1761" s="209"/>
      <c r="AN1761" s="209"/>
      <c r="AO1761" s="18"/>
      <c r="AP1761" s="18"/>
      <c r="AQ1761" s="18"/>
      <c r="AR1761" s="18"/>
      <c r="AS1761" s="18"/>
      <c r="AT1761" s="18"/>
      <c r="AU1761" s="18"/>
      <c r="AV1761" s="18"/>
      <c r="AW1761" s="207"/>
      <c r="AY1761" s="18"/>
      <c r="AZ1761" s="18"/>
    </row>
    <row r="1762" spans="7:52" s="40" customFormat="1" ht="45.75" customHeight="1" x14ac:dyDescent="0.25">
      <c r="G1762" s="18"/>
      <c r="H1762" s="18"/>
      <c r="I1762" s="18"/>
      <c r="J1762" s="18"/>
      <c r="K1762" s="18"/>
      <c r="L1762" s="207"/>
      <c r="M1762" s="82"/>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08"/>
      <c r="AM1762" s="209"/>
      <c r="AN1762" s="209"/>
      <c r="AO1762" s="18"/>
      <c r="AP1762" s="18"/>
      <c r="AQ1762" s="18"/>
      <c r="AR1762" s="18"/>
      <c r="AS1762" s="18"/>
      <c r="AT1762" s="18"/>
      <c r="AU1762" s="18"/>
      <c r="AV1762" s="18"/>
      <c r="AW1762" s="207"/>
      <c r="AY1762" s="18"/>
      <c r="AZ1762" s="18"/>
    </row>
    <row r="1763" spans="7:52" s="40" customFormat="1" ht="45.75" customHeight="1" x14ac:dyDescent="0.25">
      <c r="G1763" s="18"/>
      <c r="H1763" s="18"/>
      <c r="I1763" s="18"/>
      <c r="J1763" s="18"/>
      <c r="K1763" s="18"/>
      <c r="L1763" s="207"/>
      <c r="M1763" s="82"/>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08"/>
      <c r="AM1763" s="209"/>
      <c r="AN1763" s="209"/>
      <c r="AO1763" s="18"/>
      <c r="AP1763" s="18"/>
      <c r="AQ1763" s="18"/>
      <c r="AR1763" s="18"/>
      <c r="AS1763" s="18"/>
      <c r="AT1763" s="18"/>
      <c r="AU1763" s="18"/>
      <c r="AV1763" s="18"/>
      <c r="AW1763" s="207"/>
      <c r="AY1763" s="18"/>
      <c r="AZ1763" s="18"/>
    </row>
    <row r="1764" spans="7:52" s="40" customFormat="1" ht="45.75" customHeight="1" x14ac:dyDescent="0.25">
      <c r="G1764" s="18"/>
      <c r="H1764" s="18"/>
      <c r="I1764" s="18"/>
      <c r="J1764" s="18"/>
      <c r="K1764" s="18"/>
      <c r="L1764" s="207"/>
      <c r="M1764" s="82"/>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08"/>
      <c r="AM1764" s="209"/>
      <c r="AN1764" s="209"/>
      <c r="AO1764" s="18"/>
      <c r="AP1764" s="18"/>
      <c r="AQ1764" s="18"/>
      <c r="AR1764" s="18"/>
      <c r="AS1764" s="18"/>
      <c r="AT1764" s="18"/>
      <c r="AU1764" s="18"/>
      <c r="AV1764" s="18"/>
      <c r="AW1764" s="207"/>
      <c r="AY1764" s="18"/>
      <c r="AZ1764" s="18"/>
    </row>
    <row r="1765" spans="7:52" s="40" customFormat="1" ht="45.75" customHeight="1" x14ac:dyDescent="0.25">
      <c r="G1765" s="18"/>
      <c r="H1765" s="18"/>
      <c r="I1765" s="18"/>
      <c r="J1765" s="18"/>
      <c r="K1765" s="18"/>
      <c r="L1765" s="207"/>
      <c r="M1765" s="82"/>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08"/>
      <c r="AM1765" s="209"/>
      <c r="AN1765" s="209"/>
      <c r="AO1765" s="18"/>
      <c r="AP1765" s="18"/>
      <c r="AQ1765" s="18"/>
      <c r="AR1765" s="18"/>
      <c r="AS1765" s="18"/>
      <c r="AT1765" s="18"/>
      <c r="AU1765" s="18"/>
      <c r="AV1765" s="18"/>
      <c r="AW1765" s="207"/>
      <c r="AY1765" s="18"/>
      <c r="AZ1765" s="18"/>
    </row>
    <row r="1766" spans="7:52" s="40" customFormat="1" ht="45.75" customHeight="1" x14ac:dyDescent="0.25">
      <c r="G1766" s="18"/>
      <c r="H1766" s="18"/>
      <c r="I1766" s="18"/>
      <c r="J1766" s="18"/>
      <c r="K1766" s="18"/>
      <c r="L1766" s="207"/>
      <c r="M1766" s="82"/>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08"/>
      <c r="AM1766" s="209"/>
      <c r="AN1766" s="209"/>
      <c r="AO1766" s="18"/>
      <c r="AP1766" s="18"/>
      <c r="AQ1766" s="18"/>
      <c r="AR1766" s="18"/>
      <c r="AS1766" s="18"/>
      <c r="AT1766" s="18"/>
      <c r="AU1766" s="18"/>
      <c r="AV1766" s="18"/>
      <c r="AW1766" s="207"/>
      <c r="AY1766" s="18"/>
      <c r="AZ1766" s="18"/>
    </row>
    <row r="1767" spans="7:52" s="40" customFormat="1" ht="45.75" customHeight="1" x14ac:dyDescent="0.25">
      <c r="G1767" s="18"/>
      <c r="H1767" s="18"/>
      <c r="I1767" s="18"/>
      <c r="J1767" s="18"/>
      <c r="K1767" s="18"/>
      <c r="L1767" s="207"/>
      <c r="M1767" s="82"/>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08"/>
      <c r="AM1767" s="209"/>
      <c r="AN1767" s="209"/>
      <c r="AO1767" s="18"/>
      <c r="AP1767" s="18"/>
      <c r="AQ1767" s="18"/>
      <c r="AR1767" s="18"/>
      <c r="AS1767" s="18"/>
      <c r="AT1767" s="18"/>
      <c r="AU1767" s="18"/>
      <c r="AV1767" s="18"/>
      <c r="AW1767" s="207"/>
      <c r="AY1767" s="18"/>
      <c r="AZ1767" s="18"/>
    </row>
    <row r="1768" spans="7:52" s="40" customFormat="1" ht="45.75" customHeight="1" x14ac:dyDescent="0.25">
      <c r="G1768" s="18"/>
      <c r="H1768" s="18"/>
      <c r="I1768" s="18"/>
      <c r="J1768" s="18"/>
      <c r="K1768" s="18"/>
      <c r="L1768" s="207"/>
      <c r="M1768" s="82"/>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08"/>
      <c r="AM1768" s="209"/>
      <c r="AN1768" s="209"/>
      <c r="AO1768" s="18"/>
      <c r="AP1768" s="18"/>
      <c r="AQ1768" s="18"/>
      <c r="AR1768" s="18"/>
      <c r="AS1768" s="18"/>
      <c r="AT1768" s="18"/>
      <c r="AU1768" s="18"/>
      <c r="AV1768" s="18"/>
      <c r="AW1768" s="207"/>
      <c r="AY1768" s="18"/>
      <c r="AZ1768" s="18"/>
    </row>
    <row r="1769" spans="7:52" s="40" customFormat="1" ht="45.75" customHeight="1" x14ac:dyDescent="0.25">
      <c r="G1769" s="18"/>
      <c r="H1769" s="18"/>
      <c r="I1769" s="18"/>
      <c r="J1769" s="18"/>
      <c r="K1769" s="18"/>
      <c r="L1769" s="207"/>
      <c r="M1769" s="82"/>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08"/>
      <c r="AM1769" s="209"/>
      <c r="AN1769" s="209"/>
      <c r="AO1769" s="18"/>
      <c r="AP1769" s="18"/>
      <c r="AQ1769" s="18"/>
      <c r="AR1769" s="18"/>
      <c r="AS1769" s="18"/>
      <c r="AT1769" s="18"/>
      <c r="AU1769" s="18"/>
      <c r="AV1769" s="18"/>
      <c r="AW1769" s="207"/>
      <c r="AY1769" s="18"/>
      <c r="AZ1769" s="18"/>
    </row>
    <row r="1770" spans="7:52" s="40" customFormat="1" ht="45.75" customHeight="1" x14ac:dyDescent="0.25">
      <c r="G1770" s="18"/>
      <c r="H1770" s="18"/>
      <c r="I1770" s="18"/>
      <c r="J1770" s="18"/>
      <c r="K1770" s="18"/>
      <c r="L1770" s="207"/>
      <c r="M1770" s="82"/>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08"/>
      <c r="AM1770" s="209"/>
      <c r="AN1770" s="209"/>
      <c r="AO1770" s="18"/>
      <c r="AP1770" s="18"/>
      <c r="AQ1770" s="18"/>
      <c r="AR1770" s="18"/>
      <c r="AS1770" s="18"/>
      <c r="AT1770" s="18"/>
      <c r="AU1770" s="18"/>
      <c r="AV1770" s="18"/>
      <c r="AW1770" s="207"/>
      <c r="AY1770" s="18"/>
      <c r="AZ1770" s="18"/>
    </row>
    <row r="1771" spans="7:52" s="40" customFormat="1" ht="45.75" customHeight="1" x14ac:dyDescent="0.25">
      <c r="G1771" s="18"/>
      <c r="H1771" s="18"/>
      <c r="I1771" s="18"/>
      <c r="J1771" s="18"/>
      <c r="K1771" s="18"/>
      <c r="L1771" s="207"/>
      <c r="M1771" s="82"/>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08"/>
      <c r="AM1771" s="209"/>
      <c r="AN1771" s="209"/>
      <c r="AO1771" s="18"/>
      <c r="AP1771" s="18"/>
      <c r="AQ1771" s="18"/>
      <c r="AR1771" s="18"/>
      <c r="AS1771" s="18"/>
      <c r="AT1771" s="18"/>
      <c r="AU1771" s="18"/>
      <c r="AV1771" s="18"/>
      <c r="AW1771" s="207"/>
      <c r="AY1771" s="18"/>
      <c r="AZ1771" s="18"/>
    </row>
    <row r="1772" spans="7:52" s="40" customFormat="1" ht="45.75" customHeight="1" x14ac:dyDescent="0.25">
      <c r="G1772" s="18"/>
      <c r="H1772" s="18"/>
      <c r="I1772" s="18"/>
      <c r="J1772" s="18"/>
      <c r="K1772" s="18"/>
      <c r="L1772" s="207"/>
      <c r="M1772" s="82"/>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08"/>
      <c r="AM1772" s="209"/>
      <c r="AN1772" s="209"/>
      <c r="AO1772" s="18"/>
      <c r="AP1772" s="18"/>
      <c r="AQ1772" s="18"/>
      <c r="AR1772" s="18"/>
      <c r="AS1772" s="18"/>
      <c r="AT1772" s="18"/>
      <c r="AU1772" s="18"/>
      <c r="AV1772" s="18"/>
      <c r="AW1772" s="207"/>
      <c r="AY1772" s="18"/>
      <c r="AZ1772" s="18"/>
    </row>
    <row r="1773" spans="7:52" s="40" customFormat="1" ht="45.75" customHeight="1" x14ac:dyDescent="0.25">
      <c r="G1773" s="18"/>
      <c r="H1773" s="18"/>
      <c r="I1773" s="18"/>
      <c r="J1773" s="18"/>
      <c r="K1773" s="18"/>
      <c r="L1773" s="207"/>
      <c r="M1773" s="82"/>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08"/>
      <c r="AM1773" s="209"/>
      <c r="AN1773" s="209"/>
      <c r="AO1773" s="18"/>
      <c r="AP1773" s="18"/>
      <c r="AQ1773" s="18"/>
      <c r="AR1773" s="18"/>
      <c r="AS1773" s="18"/>
      <c r="AT1773" s="18"/>
      <c r="AU1773" s="18"/>
      <c r="AV1773" s="18"/>
      <c r="AW1773" s="207"/>
      <c r="AY1773" s="18"/>
      <c r="AZ1773" s="18"/>
    </row>
    <row r="1774" spans="7:52" s="40" customFormat="1" ht="45.75" customHeight="1" x14ac:dyDescent="0.25">
      <c r="G1774" s="18"/>
      <c r="H1774" s="18"/>
      <c r="I1774" s="18"/>
      <c r="J1774" s="18"/>
      <c r="K1774" s="18"/>
      <c r="L1774" s="207"/>
      <c r="M1774" s="82"/>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08"/>
      <c r="AM1774" s="209"/>
      <c r="AN1774" s="209"/>
      <c r="AO1774" s="18"/>
      <c r="AP1774" s="18"/>
      <c r="AQ1774" s="18"/>
      <c r="AR1774" s="18"/>
      <c r="AS1774" s="18"/>
      <c r="AT1774" s="18"/>
      <c r="AU1774" s="18"/>
      <c r="AV1774" s="18"/>
      <c r="AW1774" s="207"/>
      <c r="AY1774" s="18"/>
      <c r="AZ1774" s="18"/>
    </row>
    <row r="1775" spans="7:52" s="40" customFormat="1" ht="45.75" customHeight="1" x14ac:dyDescent="0.25">
      <c r="G1775" s="18"/>
      <c r="H1775" s="18"/>
      <c r="I1775" s="18"/>
      <c r="J1775" s="18"/>
      <c r="K1775" s="18"/>
      <c r="L1775" s="207"/>
      <c r="M1775" s="82"/>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08"/>
      <c r="AM1775" s="209"/>
      <c r="AN1775" s="209"/>
      <c r="AO1775" s="18"/>
      <c r="AP1775" s="18"/>
      <c r="AQ1775" s="18"/>
      <c r="AR1775" s="18"/>
      <c r="AS1775" s="18"/>
      <c r="AT1775" s="18"/>
      <c r="AU1775" s="18"/>
      <c r="AV1775" s="18"/>
      <c r="AW1775" s="207"/>
      <c r="AY1775" s="18"/>
      <c r="AZ1775" s="18"/>
    </row>
    <row r="1776" spans="7:52" s="40" customFormat="1" ht="45.75" customHeight="1" x14ac:dyDescent="0.25">
      <c r="G1776" s="18"/>
      <c r="H1776" s="18"/>
      <c r="I1776" s="18"/>
      <c r="J1776" s="18"/>
      <c r="K1776" s="18"/>
      <c r="L1776" s="207"/>
      <c r="M1776" s="82"/>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08"/>
      <c r="AM1776" s="209"/>
      <c r="AN1776" s="209"/>
      <c r="AO1776" s="18"/>
      <c r="AP1776" s="18"/>
      <c r="AQ1776" s="18"/>
      <c r="AR1776" s="18"/>
      <c r="AS1776" s="18"/>
      <c r="AT1776" s="18"/>
      <c r="AU1776" s="18"/>
      <c r="AV1776" s="18"/>
      <c r="AW1776" s="207"/>
      <c r="AY1776" s="18"/>
      <c r="AZ1776" s="18"/>
    </row>
    <row r="1777" spans="7:52" s="40" customFormat="1" ht="45.75" customHeight="1" x14ac:dyDescent="0.25">
      <c r="G1777" s="18"/>
      <c r="H1777" s="18"/>
      <c r="I1777" s="18"/>
      <c r="J1777" s="18"/>
      <c r="K1777" s="18"/>
      <c r="L1777" s="207"/>
      <c r="M1777" s="82"/>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08"/>
      <c r="AM1777" s="209"/>
      <c r="AN1777" s="209"/>
      <c r="AO1777" s="18"/>
      <c r="AP1777" s="18"/>
      <c r="AQ1777" s="18"/>
      <c r="AR1777" s="18"/>
      <c r="AS1777" s="18"/>
      <c r="AT1777" s="18"/>
      <c r="AU1777" s="18"/>
      <c r="AV1777" s="18"/>
      <c r="AW1777" s="207"/>
      <c r="AY1777" s="18"/>
      <c r="AZ1777" s="18"/>
    </row>
    <row r="1778" spans="7:52" s="40" customFormat="1" ht="45.75" customHeight="1" x14ac:dyDescent="0.25">
      <c r="G1778" s="18"/>
      <c r="H1778" s="18"/>
      <c r="I1778" s="18"/>
      <c r="J1778" s="18"/>
      <c r="K1778" s="18"/>
      <c r="L1778" s="207"/>
      <c r="M1778" s="82"/>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08"/>
      <c r="AM1778" s="209"/>
      <c r="AN1778" s="209"/>
      <c r="AO1778" s="18"/>
      <c r="AP1778" s="18"/>
      <c r="AQ1778" s="18"/>
      <c r="AR1778" s="18"/>
      <c r="AS1778" s="18"/>
      <c r="AT1778" s="18"/>
      <c r="AU1778" s="18"/>
      <c r="AV1778" s="18"/>
      <c r="AW1778" s="207"/>
      <c r="AY1778" s="18"/>
      <c r="AZ1778" s="18"/>
    </row>
    <row r="1779" spans="7:52" s="40" customFormat="1" ht="45.75" customHeight="1" x14ac:dyDescent="0.25">
      <c r="G1779" s="18"/>
      <c r="H1779" s="18"/>
      <c r="I1779" s="18"/>
      <c r="J1779" s="18"/>
      <c r="K1779" s="18"/>
      <c r="L1779" s="207"/>
      <c r="M1779" s="82"/>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08"/>
      <c r="AM1779" s="209"/>
      <c r="AN1779" s="209"/>
      <c r="AO1779" s="18"/>
      <c r="AP1779" s="18"/>
      <c r="AQ1779" s="18"/>
      <c r="AR1779" s="18"/>
      <c r="AS1779" s="18"/>
      <c r="AT1779" s="18"/>
      <c r="AU1779" s="18"/>
      <c r="AV1779" s="18"/>
      <c r="AW1779" s="207"/>
      <c r="AY1779" s="18"/>
      <c r="AZ1779" s="18"/>
    </row>
    <row r="1780" spans="7:52" s="40" customFormat="1" ht="45.75" customHeight="1" x14ac:dyDescent="0.25">
      <c r="G1780" s="18"/>
      <c r="H1780" s="18"/>
      <c r="I1780" s="18"/>
      <c r="J1780" s="18"/>
      <c r="K1780" s="18"/>
      <c r="L1780" s="207"/>
      <c r="M1780" s="82"/>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08"/>
      <c r="AM1780" s="209"/>
      <c r="AN1780" s="209"/>
      <c r="AO1780" s="18"/>
      <c r="AP1780" s="18"/>
      <c r="AQ1780" s="18"/>
      <c r="AR1780" s="18"/>
      <c r="AS1780" s="18"/>
      <c r="AT1780" s="18"/>
      <c r="AU1780" s="18"/>
      <c r="AV1780" s="18"/>
      <c r="AW1780" s="207"/>
      <c r="AY1780" s="18"/>
      <c r="AZ1780" s="18"/>
    </row>
    <row r="1781" spans="7:52" s="40" customFormat="1" ht="45.75" customHeight="1" x14ac:dyDescent="0.25">
      <c r="G1781" s="18"/>
      <c r="H1781" s="18"/>
      <c r="I1781" s="18"/>
      <c r="J1781" s="18"/>
      <c r="K1781" s="18"/>
      <c r="L1781" s="207"/>
      <c r="M1781" s="82"/>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08"/>
      <c r="AM1781" s="209"/>
      <c r="AN1781" s="209"/>
      <c r="AO1781" s="18"/>
      <c r="AP1781" s="18"/>
      <c r="AQ1781" s="18"/>
      <c r="AR1781" s="18"/>
      <c r="AS1781" s="18"/>
      <c r="AT1781" s="18"/>
      <c r="AU1781" s="18"/>
      <c r="AV1781" s="18"/>
      <c r="AW1781" s="207"/>
      <c r="AY1781" s="18"/>
      <c r="AZ1781" s="18"/>
    </row>
    <row r="1782" spans="7:52" s="40" customFormat="1" ht="45.75" customHeight="1" x14ac:dyDescent="0.25">
      <c r="G1782" s="18"/>
      <c r="H1782" s="18"/>
      <c r="I1782" s="18"/>
      <c r="J1782" s="18"/>
      <c r="K1782" s="18"/>
      <c r="L1782" s="207"/>
      <c r="M1782" s="82"/>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08"/>
      <c r="AM1782" s="209"/>
      <c r="AN1782" s="209"/>
      <c r="AO1782" s="18"/>
      <c r="AP1782" s="18"/>
      <c r="AQ1782" s="18"/>
      <c r="AR1782" s="18"/>
      <c r="AS1782" s="18"/>
      <c r="AT1782" s="18"/>
      <c r="AU1782" s="18"/>
      <c r="AV1782" s="18"/>
      <c r="AW1782" s="207"/>
      <c r="AY1782" s="18"/>
      <c r="AZ1782" s="18"/>
    </row>
    <row r="1783" spans="7:52" s="40" customFormat="1" ht="45.75" customHeight="1" x14ac:dyDescent="0.25">
      <c r="G1783" s="18"/>
      <c r="H1783" s="18"/>
      <c r="I1783" s="18"/>
      <c r="J1783" s="18"/>
      <c r="K1783" s="18"/>
      <c r="L1783" s="207"/>
      <c r="M1783" s="82"/>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08"/>
      <c r="AM1783" s="209"/>
      <c r="AN1783" s="209"/>
      <c r="AO1783" s="18"/>
      <c r="AP1783" s="18"/>
      <c r="AQ1783" s="18"/>
      <c r="AR1783" s="18"/>
      <c r="AS1783" s="18"/>
      <c r="AT1783" s="18"/>
      <c r="AU1783" s="18"/>
      <c r="AV1783" s="18"/>
      <c r="AW1783" s="207"/>
      <c r="AY1783" s="18"/>
      <c r="AZ1783" s="18"/>
    </row>
    <row r="1784" spans="7:52" s="40" customFormat="1" ht="45.75" customHeight="1" x14ac:dyDescent="0.25">
      <c r="G1784" s="18"/>
      <c r="H1784" s="18"/>
      <c r="I1784" s="18"/>
      <c r="J1784" s="18"/>
      <c r="K1784" s="18"/>
      <c r="L1784" s="207"/>
      <c r="M1784" s="82"/>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08"/>
      <c r="AM1784" s="209"/>
      <c r="AN1784" s="209"/>
      <c r="AO1784" s="18"/>
      <c r="AP1784" s="18"/>
      <c r="AQ1784" s="18"/>
      <c r="AR1784" s="18"/>
      <c r="AS1784" s="18"/>
      <c r="AT1784" s="18"/>
      <c r="AU1784" s="18"/>
      <c r="AV1784" s="18"/>
      <c r="AW1784" s="207"/>
      <c r="AY1784" s="18"/>
      <c r="AZ1784" s="18"/>
    </row>
    <row r="1785" spans="7:52" s="40" customFormat="1" ht="45.75" customHeight="1" x14ac:dyDescent="0.25">
      <c r="G1785" s="18"/>
      <c r="H1785" s="18"/>
      <c r="I1785" s="18"/>
      <c r="J1785" s="18"/>
      <c r="K1785" s="18"/>
      <c r="L1785" s="207"/>
      <c r="M1785" s="82"/>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08"/>
      <c r="AM1785" s="209"/>
      <c r="AN1785" s="209"/>
      <c r="AO1785" s="18"/>
      <c r="AP1785" s="18"/>
      <c r="AQ1785" s="18"/>
      <c r="AR1785" s="18"/>
      <c r="AS1785" s="18"/>
      <c r="AT1785" s="18"/>
      <c r="AU1785" s="18"/>
      <c r="AV1785" s="18"/>
      <c r="AW1785" s="207"/>
      <c r="AY1785" s="18"/>
      <c r="AZ1785" s="18"/>
    </row>
    <row r="1786" spans="7:52" s="40" customFormat="1" ht="45.75" customHeight="1" x14ac:dyDescent="0.25">
      <c r="G1786" s="18"/>
      <c r="H1786" s="18"/>
      <c r="I1786" s="18"/>
      <c r="J1786" s="18"/>
      <c r="K1786" s="18"/>
      <c r="L1786" s="207"/>
      <c r="M1786" s="82"/>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08"/>
      <c r="AM1786" s="209"/>
      <c r="AN1786" s="209"/>
      <c r="AO1786" s="18"/>
      <c r="AP1786" s="18"/>
      <c r="AQ1786" s="18"/>
      <c r="AR1786" s="18"/>
      <c r="AS1786" s="18"/>
      <c r="AT1786" s="18"/>
      <c r="AU1786" s="18"/>
      <c r="AV1786" s="18"/>
      <c r="AW1786" s="207"/>
      <c r="AY1786" s="18"/>
      <c r="AZ1786" s="18"/>
    </row>
    <row r="1787" spans="7:52" s="40" customFormat="1" ht="45.75" customHeight="1" x14ac:dyDescent="0.25">
      <c r="G1787" s="18"/>
      <c r="H1787" s="18"/>
      <c r="I1787" s="18"/>
      <c r="J1787" s="18"/>
      <c r="K1787" s="18"/>
      <c r="L1787" s="207"/>
      <c r="M1787" s="82"/>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08"/>
      <c r="AM1787" s="209"/>
      <c r="AN1787" s="209"/>
      <c r="AO1787" s="18"/>
      <c r="AP1787" s="18"/>
      <c r="AQ1787" s="18"/>
      <c r="AR1787" s="18"/>
      <c r="AS1787" s="18"/>
      <c r="AT1787" s="18"/>
      <c r="AU1787" s="18"/>
      <c r="AV1787" s="18"/>
      <c r="AW1787" s="207"/>
      <c r="AY1787" s="18"/>
      <c r="AZ1787" s="18"/>
    </row>
    <row r="1788" spans="7:52" s="40" customFormat="1" ht="45.75" customHeight="1" x14ac:dyDescent="0.25">
      <c r="G1788" s="18"/>
      <c r="H1788" s="18"/>
      <c r="I1788" s="18"/>
      <c r="J1788" s="18"/>
      <c r="K1788" s="18"/>
      <c r="L1788" s="207"/>
      <c r="M1788" s="82"/>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08"/>
      <c r="AM1788" s="209"/>
      <c r="AN1788" s="209"/>
      <c r="AO1788" s="18"/>
      <c r="AP1788" s="18"/>
      <c r="AQ1788" s="18"/>
      <c r="AR1788" s="18"/>
      <c r="AS1788" s="18"/>
      <c r="AT1788" s="18"/>
      <c r="AU1788" s="18"/>
      <c r="AV1788" s="18"/>
      <c r="AW1788" s="207"/>
      <c r="AY1788" s="18"/>
      <c r="AZ1788" s="18"/>
    </row>
    <row r="1789" spans="7:52" s="40" customFormat="1" ht="45.75" customHeight="1" x14ac:dyDescent="0.25">
      <c r="G1789" s="18"/>
      <c r="H1789" s="18"/>
      <c r="I1789" s="18"/>
      <c r="J1789" s="18"/>
      <c r="K1789" s="18"/>
      <c r="L1789" s="207"/>
      <c r="M1789" s="82"/>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08"/>
      <c r="AM1789" s="209"/>
      <c r="AN1789" s="209"/>
      <c r="AO1789" s="18"/>
      <c r="AP1789" s="18"/>
      <c r="AQ1789" s="18"/>
      <c r="AR1789" s="18"/>
      <c r="AS1789" s="18"/>
      <c r="AT1789" s="18"/>
      <c r="AU1789" s="18"/>
      <c r="AV1789" s="18"/>
      <c r="AW1789" s="207"/>
      <c r="AY1789" s="18"/>
      <c r="AZ1789" s="18"/>
    </row>
    <row r="1790" spans="7:52" s="40" customFormat="1" ht="45.75" customHeight="1" x14ac:dyDescent="0.25">
      <c r="G1790" s="18"/>
      <c r="H1790" s="18"/>
      <c r="I1790" s="18"/>
      <c r="J1790" s="18"/>
      <c r="K1790" s="18"/>
      <c r="L1790" s="207"/>
      <c r="M1790" s="82"/>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08"/>
      <c r="AM1790" s="209"/>
      <c r="AN1790" s="209"/>
      <c r="AO1790" s="18"/>
      <c r="AP1790" s="18"/>
      <c r="AQ1790" s="18"/>
      <c r="AR1790" s="18"/>
      <c r="AS1790" s="18"/>
      <c r="AT1790" s="18"/>
      <c r="AU1790" s="18"/>
      <c r="AV1790" s="18"/>
      <c r="AW1790" s="207"/>
      <c r="AY1790" s="18"/>
      <c r="AZ1790" s="18"/>
    </row>
    <row r="1791" spans="7:52" s="40" customFormat="1" ht="45.75" customHeight="1" x14ac:dyDescent="0.25">
      <c r="G1791" s="18"/>
      <c r="H1791" s="18"/>
      <c r="I1791" s="18"/>
      <c r="J1791" s="18"/>
      <c r="K1791" s="18"/>
      <c r="L1791" s="207"/>
      <c r="M1791" s="82"/>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08"/>
      <c r="AM1791" s="209"/>
      <c r="AN1791" s="209"/>
      <c r="AO1791" s="18"/>
      <c r="AP1791" s="18"/>
      <c r="AQ1791" s="18"/>
      <c r="AR1791" s="18"/>
      <c r="AS1791" s="18"/>
      <c r="AT1791" s="18"/>
      <c r="AU1791" s="18"/>
      <c r="AV1791" s="18"/>
      <c r="AW1791" s="207"/>
      <c r="AY1791" s="18"/>
      <c r="AZ1791" s="18"/>
    </row>
    <row r="1792" spans="7:52" s="40" customFormat="1" ht="45.75" customHeight="1" x14ac:dyDescent="0.25">
      <c r="G1792" s="18"/>
      <c r="H1792" s="18"/>
      <c r="I1792" s="18"/>
      <c r="J1792" s="18"/>
      <c r="K1792" s="18"/>
      <c r="L1792" s="207"/>
      <c r="M1792" s="82"/>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08"/>
      <c r="AM1792" s="209"/>
      <c r="AN1792" s="209"/>
      <c r="AO1792" s="18"/>
      <c r="AP1792" s="18"/>
      <c r="AQ1792" s="18"/>
      <c r="AR1792" s="18"/>
      <c r="AS1792" s="18"/>
      <c r="AT1792" s="18"/>
      <c r="AU1792" s="18"/>
      <c r="AV1792" s="18"/>
      <c r="AW1792" s="207"/>
      <c r="AY1792" s="18"/>
      <c r="AZ1792" s="18"/>
    </row>
    <row r="1793" spans="7:52" s="40" customFormat="1" ht="45.75" customHeight="1" x14ac:dyDescent="0.25">
      <c r="G1793" s="18"/>
      <c r="H1793" s="18"/>
      <c r="I1793" s="18"/>
      <c r="J1793" s="18"/>
      <c r="K1793" s="18"/>
      <c r="L1793" s="207"/>
      <c r="M1793" s="82"/>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08"/>
      <c r="AM1793" s="209"/>
      <c r="AN1793" s="209"/>
      <c r="AO1793" s="18"/>
      <c r="AP1793" s="18"/>
      <c r="AQ1793" s="18"/>
      <c r="AR1793" s="18"/>
      <c r="AS1793" s="18"/>
      <c r="AT1793" s="18"/>
      <c r="AU1793" s="18"/>
      <c r="AV1793" s="18"/>
      <c r="AW1793" s="207"/>
      <c r="AY1793" s="18"/>
      <c r="AZ1793" s="18"/>
    </row>
    <row r="1794" spans="7:52" s="40" customFormat="1" ht="45.75" customHeight="1" x14ac:dyDescent="0.25">
      <c r="G1794" s="18"/>
      <c r="H1794" s="18"/>
      <c r="I1794" s="18"/>
      <c r="J1794" s="18"/>
      <c r="K1794" s="18"/>
      <c r="L1794" s="207"/>
      <c r="M1794" s="82"/>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08"/>
      <c r="AM1794" s="209"/>
      <c r="AN1794" s="209"/>
      <c r="AO1794" s="18"/>
      <c r="AP1794" s="18"/>
      <c r="AQ1794" s="18"/>
      <c r="AR1794" s="18"/>
      <c r="AS1794" s="18"/>
      <c r="AT1794" s="18"/>
      <c r="AU1794" s="18"/>
      <c r="AV1794" s="18"/>
      <c r="AW1794" s="207"/>
      <c r="AY1794" s="18"/>
      <c r="AZ1794" s="18"/>
    </row>
    <row r="1795" spans="7:52" s="40" customFormat="1" ht="45.75" customHeight="1" x14ac:dyDescent="0.25">
      <c r="G1795" s="18"/>
      <c r="H1795" s="18"/>
      <c r="I1795" s="18"/>
      <c r="J1795" s="18"/>
      <c r="K1795" s="18"/>
      <c r="L1795" s="207"/>
      <c r="M1795" s="82"/>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08"/>
      <c r="AM1795" s="209"/>
      <c r="AN1795" s="209"/>
      <c r="AO1795" s="18"/>
      <c r="AP1795" s="18"/>
      <c r="AQ1795" s="18"/>
      <c r="AR1795" s="18"/>
      <c r="AS1795" s="18"/>
      <c r="AT1795" s="18"/>
      <c r="AU1795" s="18"/>
      <c r="AV1795" s="18"/>
      <c r="AW1795" s="207"/>
      <c r="AY1795" s="18"/>
      <c r="AZ1795" s="18"/>
    </row>
    <row r="1796" spans="7:52" s="40" customFormat="1" ht="45.75" customHeight="1" x14ac:dyDescent="0.25">
      <c r="G1796" s="18"/>
      <c r="H1796" s="18"/>
      <c r="I1796" s="18"/>
      <c r="J1796" s="18"/>
      <c r="K1796" s="18"/>
      <c r="L1796" s="207"/>
      <c r="M1796" s="82"/>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08"/>
      <c r="AM1796" s="209"/>
      <c r="AN1796" s="209"/>
      <c r="AO1796" s="18"/>
      <c r="AP1796" s="18"/>
      <c r="AQ1796" s="18"/>
      <c r="AR1796" s="18"/>
      <c r="AS1796" s="18"/>
      <c r="AT1796" s="18"/>
      <c r="AU1796" s="18"/>
      <c r="AV1796" s="18"/>
      <c r="AW1796" s="207"/>
      <c r="AY1796" s="18"/>
      <c r="AZ1796" s="18"/>
    </row>
    <row r="1797" spans="7:52" s="40" customFormat="1" ht="45.75" customHeight="1" x14ac:dyDescent="0.25">
      <c r="G1797" s="18"/>
      <c r="H1797" s="18"/>
      <c r="I1797" s="18"/>
      <c r="J1797" s="18"/>
      <c r="K1797" s="18"/>
      <c r="L1797" s="207"/>
      <c r="M1797" s="82"/>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08"/>
      <c r="AM1797" s="209"/>
      <c r="AN1797" s="209"/>
      <c r="AO1797" s="18"/>
      <c r="AP1797" s="18"/>
      <c r="AQ1797" s="18"/>
      <c r="AR1797" s="18"/>
      <c r="AS1797" s="18"/>
      <c r="AT1797" s="18"/>
      <c r="AU1797" s="18"/>
      <c r="AV1797" s="18"/>
      <c r="AW1797" s="207"/>
      <c r="AY1797" s="18"/>
      <c r="AZ1797" s="18"/>
    </row>
    <row r="1798" spans="7:52" s="40" customFormat="1" ht="45.75" customHeight="1" x14ac:dyDescent="0.25">
      <c r="G1798" s="18"/>
      <c r="H1798" s="18"/>
      <c r="I1798" s="18"/>
      <c r="J1798" s="18"/>
      <c r="K1798" s="18"/>
      <c r="L1798" s="207"/>
      <c r="M1798" s="82"/>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08"/>
      <c r="AM1798" s="209"/>
      <c r="AN1798" s="209"/>
      <c r="AO1798" s="18"/>
      <c r="AP1798" s="18"/>
      <c r="AQ1798" s="18"/>
      <c r="AR1798" s="18"/>
      <c r="AS1798" s="18"/>
      <c r="AT1798" s="18"/>
      <c r="AU1798" s="18"/>
      <c r="AV1798" s="18"/>
      <c r="AW1798" s="207"/>
      <c r="AY1798" s="18"/>
      <c r="AZ1798" s="18"/>
    </row>
    <row r="1799" spans="7:52" s="40" customFormat="1" ht="45.75" customHeight="1" x14ac:dyDescent="0.25">
      <c r="G1799" s="18"/>
      <c r="H1799" s="18"/>
      <c r="I1799" s="18"/>
      <c r="J1799" s="18"/>
      <c r="K1799" s="18"/>
      <c r="L1799" s="207"/>
      <c r="M1799" s="82"/>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08"/>
      <c r="AM1799" s="209"/>
      <c r="AN1799" s="209"/>
      <c r="AO1799" s="18"/>
      <c r="AP1799" s="18"/>
      <c r="AQ1799" s="18"/>
      <c r="AR1799" s="18"/>
      <c r="AS1799" s="18"/>
      <c r="AT1799" s="18"/>
      <c r="AU1799" s="18"/>
      <c r="AV1799" s="18"/>
      <c r="AW1799" s="207"/>
      <c r="AY1799" s="18"/>
      <c r="AZ1799" s="18"/>
    </row>
    <row r="1800" spans="7:52" s="40" customFormat="1" ht="45.75" customHeight="1" x14ac:dyDescent="0.25">
      <c r="G1800" s="18"/>
      <c r="H1800" s="18"/>
      <c r="I1800" s="18"/>
      <c r="J1800" s="18"/>
      <c r="K1800" s="18"/>
      <c r="L1800" s="207"/>
      <c r="M1800" s="82"/>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08"/>
      <c r="AM1800" s="209"/>
      <c r="AN1800" s="209"/>
      <c r="AO1800" s="18"/>
      <c r="AP1800" s="18"/>
      <c r="AQ1800" s="18"/>
      <c r="AR1800" s="18"/>
      <c r="AS1800" s="18"/>
      <c r="AT1800" s="18"/>
      <c r="AU1800" s="18"/>
      <c r="AV1800" s="18"/>
      <c r="AW1800" s="207"/>
      <c r="AY1800" s="18"/>
      <c r="AZ1800" s="18"/>
    </row>
    <row r="1801" spans="7:52" s="40" customFormat="1" ht="45.75" customHeight="1" x14ac:dyDescent="0.25">
      <c r="G1801" s="18"/>
      <c r="H1801" s="18"/>
      <c r="I1801" s="18"/>
      <c r="J1801" s="18"/>
      <c r="K1801" s="18"/>
      <c r="L1801" s="207"/>
      <c r="M1801" s="82"/>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08"/>
      <c r="AM1801" s="209"/>
      <c r="AN1801" s="209"/>
      <c r="AO1801" s="18"/>
      <c r="AP1801" s="18"/>
      <c r="AQ1801" s="18"/>
      <c r="AR1801" s="18"/>
      <c r="AS1801" s="18"/>
      <c r="AT1801" s="18"/>
      <c r="AU1801" s="18"/>
      <c r="AV1801" s="18"/>
      <c r="AW1801" s="207"/>
      <c r="AY1801" s="18"/>
      <c r="AZ1801" s="18"/>
    </row>
    <row r="1802" spans="7:52" s="40" customFormat="1" ht="45.75" customHeight="1" x14ac:dyDescent="0.25">
      <c r="G1802" s="18"/>
      <c r="H1802" s="18"/>
      <c r="I1802" s="18"/>
      <c r="J1802" s="18"/>
      <c r="K1802" s="18"/>
      <c r="L1802" s="207"/>
      <c r="M1802" s="82"/>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08"/>
      <c r="AM1802" s="209"/>
      <c r="AN1802" s="209"/>
      <c r="AO1802" s="18"/>
      <c r="AP1802" s="18"/>
      <c r="AQ1802" s="18"/>
      <c r="AR1802" s="18"/>
      <c r="AS1802" s="18"/>
      <c r="AT1802" s="18"/>
      <c r="AU1802" s="18"/>
      <c r="AV1802" s="18"/>
      <c r="AW1802" s="207"/>
      <c r="AY1802" s="18"/>
      <c r="AZ1802" s="18"/>
    </row>
    <row r="1803" spans="7:52" s="40" customFormat="1" ht="45.75" customHeight="1" x14ac:dyDescent="0.25">
      <c r="G1803" s="18"/>
      <c r="H1803" s="18"/>
      <c r="I1803" s="18"/>
      <c r="J1803" s="18"/>
      <c r="K1803" s="18"/>
      <c r="L1803" s="207"/>
      <c r="M1803" s="82"/>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08"/>
      <c r="AM1803" s="209"/>
      <c r="AN1803" s="209"/>
      <c r="AO1803" s="18"/>
      <c r="AP1803" s="18"/>
      <c r="AQ1803" s="18"/>
      <c r="AR1803" s="18"/>
      <c r="AS1803" s="18"/>
      <c r="AT1803" s="18"/>
      <c r="AU1803" s="18"/>
      <c r="AV1803" s="18"/>
      <c r="AW1803" s="207"/>
      <c r="AY1803" s="18"/>
      <c r="AZ1803" s="18"/>
    </row>
    <row r="1804" spans="7:52" s="40" customFormat="1" ht="45.75" customHeight="1" x14ac:dyDescent="0.25">
      <c r="G1804" s="18"/>
      <c r="H1804" s="18"/>
      <c r="I1804" s="18"/>
      <c r="J1804" s="18"/>
      <c r="K1804" s="18"/>
      <c r="L1804" s="207"/>
      <c r="M1804" s="82"/>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08"/>
      <c r="AM1804" s="209"/>
      <c r="AN1804" s="209"/>
      <c r="AO1804" s="18"/>
      <c r="AP1804" s="18"/>
      <c r="AQ1804" s="18"/>
      <c r="AR1804" s="18"/>
      <c r="AS1804" s="18"/>
      <c r="AT1804" s="18"/>
      <c r="AU1804" s="18"/>
      <c r="AV1804" s="18"/>
      <c r="AW1804" s="207"/>
      <c r="AY1804" s="18"/>
      <c r="AZ1804" s="18"/>
    </row>
    <row r="1805" spans="7:52" s="40" customFormat="1" ht="45.75" customHeight="1" x14ac:dyDescent="0.25">
      <c r="G1805" s="18"/>
      <c r="H1805" s="18"/>
      <c r="I1805" s="18"/>
      <c r="J1805" s="18"/>
      <c r="K1805" s="18"/>
      <c r="L1805" s="207"/>
      <c r="M1805" s="82"/>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08"/>
      <c r="AM1805" s="209"/>
      <c r="AN1805" s="209"/>
      <c r="AO1805" s="18"/>
      <c r="AP1805" s="18"/>
      <c r="AQ1805" s="18"/>
      <c r="AR1805" s="18"/>
      <c r="AS1805" s="18"/>
      <c r="AT1805" s="18"/>
      <c r="AU1805" s="18"/>
      <c r="AV1805" s="18"/>
      <c r="AW1805" s="207"/>
      <c r="AY1805" s="18"/>
      <c r="AZ1805" s="18"/>
    </row>
    <row r="1806" spans="7:52" s="40" customFormat="1" ht="45.75" customHeight="1" x14ac:dyDescent="0.25">
      <c r="G1806" s="18"/>
      <c r="H1806" s="18"/>
      <c r="I1806" s="18"/>
      <c r="J1806" s="18"/>
      <c r="K1806" s="18"/>
      <c r="L1806" s="207"/>
      <c r="M1806" s="82"/>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08"/>
      <c r="AM1806" s="209"/>
      <c r="AN1806" s="209"/>
      <c r="AO1806" s="18"/>
      <c r="AP1806" s="18"/>
      <c r="AQ1806" s="18"/>
      <c r="AR1806" s="18"/>
      <c r="AS1806" s="18"/>
      <c r="AT1806" s="18"/>
      <c r="AU1806" s="18"/>
      <c r="AV1806" s="18"/>
      <c r="AW1806" s="207"/>
      <c r="AY1806" s="18"/>
      <c r="AZ1806" s="18"/>
    </row>
    <row r="1807" spans="7:52" s="40" customFormat="1" ht="45.75" customHeight="1" x14ac:dyDescent="0.25">
      <c r="G1807" s="18"/>
      <c r="H1807" s="18"/>
      <c r="I1807" s="18"/>
      <c r="J1807" s="18"/>
      <c r="K1807" s="18"/>
      <c r="L1807" s="207"/>
      <c r="M1807" s="82"/>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08"/>
      <c r="AM1807" s="209"/>
      <c r="AN1807" s="209"/>
      <c r="AO1807" s="18"/>
      <c r="AP1807" s="18"/>
      <c r="AQ1807" s="18"/>
      <c r="AR1807" s="18"/>
      <c r="AS1807" s="18"/>
      <c r="AT1807" s="18"/>
      <c r="AU1807" s="18"/>
      <c r="AV1807" s="18"/>
      <c r="AW1807" s="207"/>
      <c r="AY1807" s="18"/>
      <c r="AZ1807" s="18"/>
    </row>
    <row r="1808" spans="7:52" s="40" customFormat="1" ht="45.75" customHeight="1" x14ac:dyDescent="0.25">
      <c r="G1808" s="18"/>
      <c r="H1808" s="18"/>
      <c r="I1808" s="18"/>
      <c r="J1808" s="18"/>
      <c r="K1808" s="18"/>
      <c r="L1808" s="207"/>
      <c r="M1808" s="82"/>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08"/>
      <c r="AM1808" s="209"/>
      <c r="AN1808" s="209"/>
      <c r="AO1808" s="18"/>
      <c r="AP1808" s="18"/>
      <c r="AQ1808" s="18"/>
      <c r="AR1808" s="18"/>
      <c r="AS1808" s="18"/>
      <c r="AT1808" s="18"/>
      <c r="AU1808" s="18"/>
      <c r="AV1808" s="18"/>
      <c r="AW1808" s="207"/>
      <c r="AY1808" s="18"/>
      <c r="AZ1808" s="18"/>
    </row>
    <row r="1809" spans="7:52" s="40" customFormat="1" ht="45.75" customHeight="1" x14ac:dyDescent="0.25">
      <c r="G1809" s="18"/>
      <c r="H1809" s="18"/>
      <c r="I1809" s="18"/>
      <c r="J1809" s="18"/>
      <c r="K1809" s="18"/>
      <c r="L1809" s="207"/>
      <c r="M1809" s="82"/>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08"/>
      <c r="AM1809" s="209"/>
      <c r="AN1809" s="209"/>
      <c r="AO1809" s="18"/>
      <c r="AP1809" s="18"/>
      <c r="AQ1809" s="18"/>
      <c r="AR1809" s="18"/>
      <c r="AS1809" s="18"/>
      <c r="AT1809" s="18"/>
      <c r="AU1809" s="18"/>
      <c r="AV1809" s="18"/>
      <c r="AW1809" s="207"/>
      <c r="AY1809" s="18"/>
      <c r="AZ1809" s="18"/>
    </row>
    <row r="1810" spans="7:52" s="40" customFormat="1" ht="45.75" customHeight="1" x14ac:dyDescent="0.25">
      <c r="G1810" s="18"/>
      <c r="H1810" s="18"/>
      <c r="I1810" s="18"/>
      <c r="J1810" s="18"/>
      <c r="K1810" s="18"/>
      <c r="L1810" s="207"/>
      <c r="M1810" s="82"/>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08"/>
      <c r="AM1810" s="209"/>
      <c r="AN1810" s="209"/>
      <c r="AO1810" s="18"/>
      <c r="AP1810" s="18"/>
      <c r="AQ1810" s="18"/>
      <c r="AR1810" s="18"/>
      <c r="AS1810" s="18"/>
      <c r="AT1810" s="18"/>
      <c r="AU1810" s="18"/>
      <c r="AV1810" s="18"/>
      <c r="AW1810" s="207"/>
      <c r="AY1810" s="18"/>
      <c r="AZ1810" s="18"/>
    </row>
    <row r="1811" spans="7:52" s="40" customFormat="1" ht="45.75" customHeight="1" x14ac:dyDescent="0.25">
      <c r="G1811" s="18"/>
      <c r="H1811" s="18"/>
      <c r="I1811" s="18"/>
      <c r="J1811" s="18"/>
      <c r="K1811" s="18"/>
      <c r="L1811" s="207"/>
      <c r="M1811" s="82"/>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08"/>
      <c r="AM1811" s="209"/>
      <c r="AN1811" s="209"/>
      <c r="AO1811" s="18"/>
      <c r="AP1811" s="18"/>
      <c r="AQ1811" s="18"/>
      <c r="AR1811" s="18"/>
      <c r="AS1811" s="18"/>
      <c r="AT1811" s="18"/>
      <c r="AU1811" s="18"/>
      <c r="AV1811" s="18"/>
      <c r="AW1811" s="207"/>
      <c r="AY1811" s="18"/>
      <c r="AZ1811" s="18"/>
    </row>
    <row r="1812" spans="7:52" s="40" customFormat="1" ht="45.75" customHeight="1" x14ac:dyDescent="0.25">
      <c r="G1812" s="18"/>
      <c r="H1812" s="18"/>
      <c r="I1812" s="18"/>
      <c r="J1812" s="18"/>
      <c r="K1812" s="18"/>
      <c r="L1812" s="207"/>
      <c r="M1812" s="82"/>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08"/>
      <c r="AM1812" s="209"/>
      <c r="AN1812" s="209"/>
      <c r="AO1812" s="18"/>
      <c r="AP1812" s="18"/>
      <c r="AQ1812" s="18"/>
      <c r="AR1812" s="18"/>
      <c r="AS1812" s="18"/>
      <c r="AT1812" s="18"/>
      <c r="AU1812" s="18"/>
      <c r="AV1812" s="18"/>
      <c r="AW1812" s="207"/>
      <c r="AY1812" s="18"/>
      <c r="AZ1812" s="18"/>
    </row>
    <row r="1813" spans="7:52" s="40" customFormat="1" ht="45.75" customHeight="1" x14ac:dyDescent="0.25">
      <c r="G1813" s="18"/>
      <c r="H1813" s="18"/>
      <c r="I1813" s="18"/>
      <c r="J1813" s="18"/>
      <c r="K1813" s="18"/>
      <c r="L1813" s="207"/>
      <c r="M1813" s="82"/>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08"/>
      <c r="AM1813" s="209"/>
      <c r="AN1813" s="209"/>
      <c r="AO1813" s="18"/>
      <c r="AP1813" s="18"/>
      <c r="AQ1813" s="18"/>
      <c r="AR1813" s="18"/>
      <c r="AS1813" s="18"/>
      <c r="AT1813" s="18"/>
      <c r="AU1813" s="18"/>
      <c r="AV1813" s="18"/>
      <c r="AW1813" s="207"/>
      <c r="AY1813" s="18"/>
      <c r="AZ1813" s="18"/>
    </row>
    <row r="1814" spans="7:52" s="40" customFormat="1" ht="45.75" customHeight="1" x14ac:dyDescent="0.25">
      <c r="G1814" s="18"/>
      <c r="H1814" s="18"/>
      <c r="I1814" s="18"/>
      <c r="J1814" s="18"/>
      <c r="K1814" s="18"/>
      <c r="L1814" s="207"/>
      <c r="M1814" s="82"/>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08"/>
      <c r="AM1814" s="209"/>
      <c r="AN1814" s="209"/>
      <c r="AO1814" s="18"/>
      <c r="AP1814" s="18"/>
      <c r="AQ1814" s="18"/>
      <c r="AR1814" s="18"/>
      <c r="AS1814" s="18"/>
      <c r="AT1814" s="18"/>
      <c r="AU1814" s="18"/>
      <c r="AV1814" s="18"/>
      <c r="AW1814" s="207"/>
      <c r="AY1814" s="18"/>
      <c r="AZ1814" s="18"/>
    </row>
    <row r="1815" spans="7:52" s="40" customFormat="1" ht="45.75" customHeight="1" x14ac:dyDescent="0.25">
      <c r="G1815" s="18"/>
      <c r="H1815" s="18"/>
      <c r="I1815" s="18"/>
      <c r="J1815" s="18"/>
      <c r="K1815" s="18"/>
      <c r="L1815" s="207"/>
      <c r="M1815" s="82"/>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08"/>
      <c r="AM1815" s="209"/>
      <c r="AN1815" s="209"/>
      <c r="AO1815" s="18"/>
      <c r="AP1815" s="18"/>
      <c r="AQ1815" s="18"/>
      <c r="AR1815" s="18"/>
      <c r="AS1815" s="18"/>
      <c r="AT1815" s="18"/>
      <c r="AU1815" s="18"/>
      <c r="AV1815" s="18"/>
      <c r="AW1815" s="207"/>
      <c r="AY1815" s="18"/>
      <c r="AZ1815" s="18"/>
    </row>
    <row r="1816" spans="7:52" s="40" customFormat="1" ht="45.75" customHeight="1" x14ac:dyDescent="0.25">
      <c r="G1816" s="18"/>
      <c r="H1816" s="18"/>
      <c r="I1816" s="18"/>
      <c r="J1816" s="18"/>
      <c r="K1816" s="18"/>
      <c r="L1816" s="207"/>
      <c r="M1816" s="82"/>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08"/>
      <c r="AM1816" s="209"/>
      <c r="AN1816" s="209"/>
      <c r="AO1816" s="18"/>
      <c r="AP1816" s="18"/>
      <c r="AQ1816" s="18"/>
      <c r="AR1816" s="18"/>
      <c r="AS1816" s="18"/>
      <c r="AT1816" s="18"/>
      <c r="AU1816" s="18"/>
      <c r="AV1816" s="18"/>
      <c r="AW1816" s="207"/>
      <c r="AY1816" s="18"/>
      <c r="AZ1816" s="18"/>
    </row>
    <row r="1817" spans="7:52" s="40" customFormat="1" ht="45.75" customHeight="1" x14ac:dyDescent="0.25">
      <c r="G1817" s="18"/>
      <c r="H1817" s="18"/>
      <c r="I1817" s="18"/>
      <c r="J1817" s="18"/>
      <c r="K1817" s="18"/>
      <c r="L1817" s="207"/>
      <c r="M1817" s="82"/>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08"/>
      <c r="AM1817" s="209"/>
      <c r="AN1817" s="209"/>
      <c r="AO1817" s="18"/>
      <c r="AP1817" s="18"/>
      <c r="AQ1817" s="18"/>
      <c r="AR1817" s="18"/>
      <c r="AS1817" s="18"/>
      <c r="AT1817" s="18"/>
      <c r="AU1817" s="18"/>
      <c r="AV1817" s="18"/>
      <c r="AW1817" s="207"/>
      <c r="AY1817" s="18"/>
      <c r="AZ1817" s="18"/>
    </row>
    <row r="1818" spans="7:52" s="40" customFormat="1" ht="45.75" customHeight="1" x14ac:dyDescent="0.25">
      <c r="G1818" s="18"/>
      <c r="H1818" s="18"/>
      <c r="I1818" s="18"/>
      <c r="J1818" s="18"/>
      <c r="K1818" s="18"/>
      <c r="L1818" s="207"/>
      <c r="M1818" s="82"/>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08"/>
      <c r="AM1818" s="209"/>
      <c r="AN1818" s="209"/>
      <c r="AO1818" s="18"/>
      <c r="AP1818" s="18"/>
      <c r="AQ1818" s="18"/>
      <c r="AR1818" s="18"/>
      <c r="AS1818" s="18"/>
      <c r="AT1818" s="18"/>
      <c r="AU1818" s="18"/>
      <c r="AV1818" s="18"/>
      <c r="AW1818" s="207"/>
      <c r="AY1818" s="18"/>
      <c r="AZ1818" s="18"/>
    </row>
    <row r="1819" spans="7:52" s="40" customFormat="1" ht="45.75" customHeight="1" x14ac:dyDescent="0.25">
      <c r="G1819" s="18"/>
      <c r="H1819" s="18"/>
      <c r="I1819" s="18"/>
      <c r="J1819" s="18"/>
      <c r="K1819" s="18"/>
      <c r="L1819" s="207"/>
      <c r="M1819" s="82"/>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08"/>
      <c r="AM1819" s="209"/>
      <c r="AN1819" s="209"/>
      <c r="AO1819" s="18"/>
      <c r="AP1819" s="18"/>
      <c r="AQ1819" s="18"/>
      <c r="AR1819" s="18"/>
      <c r="AS1819" s="18"/>
      <c r="AT1819" s="18"/>
      <c r="AU1819" s="18"/>
      <c r="AV1819" s="18"/>
      <c r="AW1819" s="207"/>
      <c r="AY1819" s="18"/>
      <c r="AZ1819" s="18"/>
    </row>
    <row r="1820" spans="7:52" s="40" customFormat="1" ht="45.75" customHeight="1" x14ac:dyDescent="0.25">
      <c r="G1820" s="18"/>
      <c r="H1820" s="18"/>
      <c r="I1820" s="18"/>
      <c r="J1820" s="18"/>
      <c r="K1820" s="18"/>
      <c r="L1820" s="207"/>
      <c r="M1820" s="82"/>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08"/>
      <c r="AM1820" s="209"/>
      <c r="AN1820" s="209"/>
      <c r="AO1820" s="18"/>
      <c r="AP1820" s="18"/>
      <c r="AQ1820" s="18"/>
      <c r="AR1820" s="18"/>
      <c r="AS1820" s="18"/>
      <c r="AT1820" s="18"/>
      <c r="AU1820" s="18"/>
      <c r="AV1820" s="18"/>
      <c r="AW1820" s="207"/>
      <c r="AY1820" s="18"/>
      <c r="AZ1820" s="18"/>
    </row>
    <row r="1821" spans="7:52" s="40" customFormat="1" ht="45.75" customHeight="1" x14ac:dyDescent="0.25">
      <c r="G1821" s="18"/>
      <c r="H1821" s="18"/>
      <c r="I1821" s="18"/>
      <c r="J1821" s="18"/>
      <c r="K1821" s="18"/>
      <c r="L1821" s="207"/>
      <c r="M1821" s="82"/>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08"/>
      <c r="AM1821" s="209"/>
      <c r="AN1821" s="209"/>
      <c r="AO1821" s="18"/>
      <c r="AP1821" s="18"/>
      <c r="AQ1821" s="18"/>
      <c r="AR1821" s="18"/>
      <c r="AS1821" s="18"/>
      <c r="AT1821" s="18"/>
      <c r="AU1821" s="18"/>
      <c r="AV1821" s="18"/>
      <c r="AW1821" s="207"/>
      <c r="AY1821" s="18"/>
      <c r="AZ1821" s="18"/>
    </row>
    <row r="1822" spans="7:52" s="40" customFormat="1" ht="45.75" customHeight="1" x14ac:dyDescent="0.25">
      <c r="G1822" s="18"/>
      <c r="H1822" s="18"/>
      <c r="I1822" s="18"/>
      <c r="J1822" s="18"/>
      <c r="K1822" s="18"/>
      <c r="L1822" s="207"/>
      <c r="M1822" s="82"/>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08"/>
      <c r="AM1822" s="209"/>
      <c r="AN1822" s="209"/>
      <c r="AO1822" s="18"/>
      <c r="AP1822" s="18"/>
      <c r="AQ1822" s="18"/>
      <c r="AR1822" s="18"/>
      <c r="AS1822" s="18"/>
      <c r="AT1822" s="18"/>
      <c r="AU1822" s="18"/>
      <c r="AV1822" s="18"/>
      <c r="AW1822" s="207"/>
      <c r="AY1822" s="18"/>
      <c r="AZ1822" s="18"/>
    </row>
    <row r="1823" spans="7:52" s="40" customFormat="1" ht="45.75" customHeight="1" x14ac:dyDescent="0.25">
      <c r="G1823" s="18"/>
      <c r="H1823" s="18"/>
      <c r="I1823" s="18"/>
      <c r="J1823" s="18"/>
      <c r="K1823" s="18"/>
      <c r="L1823" s="207"/>
      <c r="M1823" s="82"/>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08"/>
      <c r="AM1823" s="209"/>
      <c r="AN1823" s="209"/>
      <c r="AO1823" s="18"/>
      <c r="AP1823" s="18"/>
      <c r="AQ1823" s="18"/>
      <c r="AR1823" s="18"/>
      <c r="AS1823" s="18"/>
      <c r="AT1823" s="18"/>
      <c r="AU1823" s="18"/>
      <c r="AV1823" s="18"/>
      <c r="AW1823" s="207"/>
      <c r="AY1823" s="18"/>
      <c r="AZ1823" s="18"/>
    </row>
    <row r="1824" spans="7:52" s="40" customFormat="1" ht="45.75" customHeight="1" x14ac:dyDescent="0.25">
      <c r="G1824" s="18"/>
      <c r="H1824" s="18"/>
      <c r="I1824" s="18"/>
      <c r="J1824" s="18"/>
      <c r="K1824" s="18"/>
      <c r="L1824" s="207"/>
      <c r="M1824" s="82"/>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08"/>
      <c r="AM1824" s="209"/>
      <c r="AN1824" s="209"/>
      <c r="AO1824" s="18"/>
      <c r="AP1824" s="18"/>
      <c r="AQ1824" s="18"/>
      <c r="AR1824" s="18"/>
      <c r="AS1824" s="18"/>
      <c r="AT1824" s="18"/>
      <c r="AU1824" s="18"/>
      <c r="AV1824" s="18"/>
      <c r="AW1824" s="207"/>
      <c r="AY1824" s="18"/>
      <c r="AZ1824" s="18"/>
    </row>
    <row r="1825" spans="7:52" s="40" customFormat="1" ht="45.75" customHeight="1" x14ac:dyDescent="0.25">
      <c r="G1825" s="18"/>
      <c r="H1825" s="18"/>
      <c r="I1825" s="18"/>
      <c r="J1825" s="18"/>
      <c r="K1825" s="18"/>
      <c r="L1825" s="207"/>
      <c r="M1825" s="82"/>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08"/>
      <c r="AM1825" s="209"/>
      <c r="AN1825" s="209"/>
      <c r="AO1825" s="18"/>
      <c r="AP1825" s="18"/>
      <c r="AQ1825" s="18"/>
      <c r="AR1825" s="18"/>
      <c r="AS1825" s="18"/>
      <c r="AT1825" s="18"/>
      <c r="AU1825" s="18"/>
      <c r="AV1825" s="18"/>
      <c r="AW1825" s="207"/>
      <c r="AY1825" s="18"/>
      <c r="AZ1825" s="18"/>
    </row>
    <row r="1826" spans="7:52" s="40" customFormat="1" ht="45.75" customHeight="1" x14ac:dyDescent="0.25">
      <c r="G1826" s="18"/>
      <c r="H1826" s="18"/>
      <c r="I1826" s="18"/>
      <c r="J1826" s="18"/>
      <c r="K1826" s="18"/>
      <c r="L1826" s="207"/>
      <c r="M1826" s="82"/>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08"/>
      <c r="AM1826" s="209"/>
      <c r="AN1826" s="209"/>
      <c r="AO1826" s="18"/>
      <c r="AP1826" s="18"/>
      <c r="AQ1826" s="18"/>
      <c r="AR1826" s="18"/>
      <c r="AS1826" s="18"/>
      <c r="AT1826" s="18"/>
      <c r="AU1826" s="18"/>
      <c r="AV1826" s="18"/>
      <c r="AW1826" s="207"/>
      <c r="AY1826" s="18"/>
      <c r="AZ1826" s="18"/>
    </row>
    <row r="1827" spans="7:52" s="40" customFormat="1" ht="45.75" customHeight="1" x14ac:dyDescent="0.25">
      <c r="G1827" s="18"/>
      <c r="H1827" s="18"/>
      <c r="I1827" s="18"/>
      <c r="J1827" s="18"/>
      <c r="K1827" s="18"/>
      <c r="L1827" s="207"/>
      <c r="M1827" s="82"/>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08"/>
      <c r="AM1827" s="209"/>
      <c r="AN1827" s="209"/>
      <c r="AO1827" s="18"/>
      <c r="AP1827" s="18"/>
      <c r="AQ1827" s="18"/>
      <c r="AR1827" s="18"/>
      <c r="AS1827" s="18"/>
      <c r="AT1827" s="18"/>
      <c r="AU1827" s="18"/>
      <c r="AV1827" s="18"/>
      <c r="AW1827" s="207"/>
      <c r="AY1827" s="18"/>
      <c r="AZ1827" s="18"/>
    </row>
    <row r="1828" spans="7:52" s="40" customFormat="1" ht="45.75" customHeight="1" x14ac:dyDescent="0.25">
      <c r="G1828" s="18"/>
      <c r="H1828" s="18"/>
      <c r="I1828" s="18"/>
      <c r="J1828" s="18"/>
      <c r="K1828" s="18"/>
      <c r="L1828" s="207"/>
      <c r="M1828" s="82"/>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08"/>
      <c r="AM1828" s="209"/>
      <c r="AN1828" s="209"/>
      <c r="AO1828" s="18"/>
      <c r="AP1828" s="18"/>
      <c r="AQ1828" s="18"/>
      <c r="AR1828" s="18"/>
      <c r="AS1828" s="18"/>
      <c r="AT1828" s="18"/>
      <c r="AU1828" s="18"/>
      <c r="AV1828" s="18"/>
      <c r="AW1828" s="207"/>
      <c r="AY1828" s="18"/>
      <c r="AZ1828" s="18"/>
    </row>
    <row r="1829" spans="7:52" s="40" customFormat="1" ht="45.75" customHeight="1" x14ac:dyDescent="0.25">
      <c r="G1829" s="18"/>
      <c r="H1829" s="18"/>
      <c r="I1829" s="18"/>
      <c r="J1829" s="18"/>
      <c r="K1829" s="18"/>
      <c r="L1829" s="207"/>
      <c r="M1829" s="82"/>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08"/>
      <c r="AM1829" s="209"/>
      <c r="AN1829" s="209"/>
      <c r="AO1829" s="18"/>
      <c r="AP1829" s="18"/>
      <c r="AQ1829" s="18"/>
      <c r="AR1829" s="18"/>
      <c r="AS1829" s="18"/>
      <c r="AT1829" s="18"/>
      <c r="AU1829" s="18"/>
      <c r="AV1829" s="18"/>
      <c r="AW1829" s="207"/>
      <c r="AY1829" s="18"/>
      <c r="AZ1829" s="18"/>
    </row>
    <row r="1830" spans="7:52" s="40" customFormat="1" ht="45.75" customHeight="1" x14ac:dyDescent="0.25">
      <c r="G1830" s="18"/>
      <c r="H1830" s="18"/>
      <c r="I1830" s="18"/>
      <c r="J1830" s="18"/>
      <c r="K1830" s="18"/>
      <c r="L1830" s="207"/>
      <c r="M1830" s="82"/>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08"/>
      <c r="AM1830" s="209"/>
      <c r="AN1830" s="209"/>
      <c r="AO1830" s="18"/>
      <c r="AP1830" s="18"/>
      <c r="AQ1830" s="18"/>
      <c r="AR1830" s="18"/>
      <c r="AS1830" s="18"/>
      <c r="AT1830" s="18"/>
      <c r="AU1830" s="18"/>
      <c r="AV1830" s="18"/>
      <c r="AW1830" s="207"/>
      <c r="AY1830" s="18"/>
      <c r="AZ1830" s="18"/>
    </row>
    <row r="1831" spans="7:52" s="40" customFormat="1" ht="45.75" customHeight="1" x14ac:dyDescent="0.25">
      <c r="G1831" s="18"/>
      <c r="H1831" s="18"/>
      <c r="I1831" s="18"/>
      <c r="J1831" s="18"/>
      <c r="K1831" s="18"/>
      <c r="L1831" s="207"/>
      <c r="M1831" s="82"/>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08"/>
      <c r="AM1831" s="209"/>
      <c r="AN1831" s="209"/>
      <c r="AO1831" s="18"/>
      <c r="AP1831" s="18"/>
      <c r="AQ1831" s="18"/>
      <c r="AR1831" s="18"/>
      <c r="AS1831" s="18"/>
      <c r="AT1831" s="18"/>
      <c r="AU1831" s="18"/>
      <c r="AV1831" s="18"/>
      <c r="AW1831" s="207"/>
      <c r="AY1831" s="18"/>
      <c r="AZ1831" s="18"/>
    </row>
    <row r="1832" spans="7:52" s="40" customFormat="1" ht="45.75" customHeight="1" x14ac:dyDescent="0.25">
      <c r="G1832" s="18"/>
      <c r="H1832" s="18"/>
      <c r="I1832" s="18"/>
      <c r="J1832" s="18"/>
      <c r="K1832" s="18"/>
      <c r="L1832" s="207"/>
      <c r="M1832" s="82"/>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08"/>
      <c r="AM1832" s="209"/>
      <c r="AN1832" s="209"/>
      <c r="AO1832" s="18"/>
      <c r="AP1832" s="18"/>
      <c r="AQ1832" s="18"/>
      <c r="AR1832" s="18"/>
      <c r="AS1832" s="18"/>
      <c r="AT1832" s="18"/>
      <c r="AU1832" s="18"/>
      <c r="AV1832" s="18"/>
      <c r="AW1832" s="207"/>
      <c r="AY1832" s="18"/>
      <c r="AZ1832" s="18"/>
    </row>
    <row r="1833" spans="7:52" s="40" customFormat="1" ht="45.75" customHeight="1" x14ac:dyDescent="0.25">
      <c r="G1833" s="18"/>
      <c r="H1833" s="18"/>
      <c r="I1833" s="18"/>
      <c r="J1833" s="18"/>
      <c r="K1833" s="18"/>
      <c r="L1833" s="207"/>
      <c r="M1833" s="82"/>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08"/>
      <c r="AM1833" s="209"/>
      <c r="AN1833" s="209"/>
      <c r="AO1833" s="18"/>
      <c r="AP1833" s="18"/>
      <c r="AQ1833" s="18"/>
      <c r="AR1833" s="18"/>
      <c r="AS1833" s="18"/>
      <c r="AT1833" s="18"/>
      <c r="AU1833" s="18"/>
      <c r="AV1833" s="18"/>
      <c r="AW1833" s="207"/>
      <c r="AY1833" s="18"/>
      <c r="AZ1833" s="18"/>
    </row>
    <row r="1834" spans="7:52" s="40" customFormat="1" ht="45.75" customHeight="1" x14ac:dyDescent="0.25">
      <c r="G1834" s="18"/>
      <c r="H1834" s="18"/>
      <c r="I1834" s="18"/>
      <c r="J1834" s="18"/>
      <c r="K1834" s="18"/>
      <c r="L1834" s="207"/>
      <c r="M1834" s="82"/>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08"/>
      <c r="AM1834" s="209"/>
      <c r="AN1834" s="209"/>
      <c r="AO1834" s="18"/>
      <c r="AP1834" s="18"/>
      <c r="AQ1834" s="18"/>
      <c r="AR1834" s="18"/>
      <c r="AS1834" s="18"/>
      <c r="AT1834" s="18"/>
      <c r="AU1834" s="18"/>
      <c r="AV1834" s="18"/>
      <c r="AW1834" s="207"/>
      <c r="AY1834" s="18"/>
      <c r="AZ1834" s="18"/>
    </row>
    <row r="1835" spans="7:52" s="40" customFormat="1" ht="45.75" customHeight="1" x14ac:dyDescent="0.25">
      <c r="G1835" s="18"/>
      <c r="H1835" s="18"/>
      <c r="I1835" s="18"/>
      <c r="J1835" s="18"/>
      <c r="K1835" s="18"/>
      <c r="L1835" s="207"/>
      <c r="M1835" s="82"/>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08"/>
      <c r="AM1835" s="209"/>
      <c r="AN1835" s="209"/>
      <c r="AO1835" s="18"/>
      <c r="AP1835" s="18"/>
      <c r="AQ1835" s="18"/>
      <c r="AR1835" s="18"/>
      <c r="AS1835" s="18"/>
      <c r="AT1835" s="18"/>
      <c r="AU1835" s="18"/>
      <c r="AV1835" s="18"/>
      <c r="AW1835" s="207"/>
      <c r="AY1835" s="18"/>
      <c r="AZ1835" s="18"/>
    </row>
    <row r="1836" spans="7:52" s="40" customFormat="1" ht="45.75" customHeight="1" x14ac:dyDescent="0.25">
      <c r="G1836" s="18"/>
      <c r="H1836" s="18"/>
      <c r="I1836" s="18"/>
      <c r="J1836" s="18"/>
      <c r="K1836" s="18"/>
      <c r="L1836" s="207"/>
      <c r="M1836" s="82"/>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08"/>
      <c r="AM1836" s="209"/>
      <c r="AN1836" s="209"/>
      <c r="AO1836" s="18"/>
      <c r="AP1836" s="18"/>
      <c r="AQ1836" s="18"/>
      <c r="AR1836" s="18"/>
      <c r="AS1836" s="18"/>
      <c r="AT1836" s="18"/>
      <c r="AU1836" s="18"/>
      <c r="AV1836" s="18"/>
      <c r="AW1836" s="207"/>
      <c r="AY1836" s="18"/>
      <c r="AZ1836" s="18"/>
    </row>
    <row r="1837" spans="7:52" s="40" customFormat="1" ht="45.75" customHeight="1" x14ac:dyDescent="0.25">
      <c r="G1837" s="18"/>
      <c r="H1837" s="18"/>
      <c r="I1837" s="18"/>
      <c r="J1837" s="18"/>
      <c r="K1837" s="18"/>
      <c r="L1837" s="207"/>
      <c r="M1837" s="82"/>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08"/>
      <c r="AM1837" s="209"/>
      <c r="AN1837" s="209"/>
      <c r="AO1837" s="18"/>
      <c r="AP1837" s="18"/>
      <c r="AQ1837" s="18"/>
      <c r="AR1837" s="18"/>
      <c r="AS1837" s="18"/>
      <c r="AT1837" s="18"/>
      <c r="AU1837" s="18"/>
      <c r="AV1837" s="18"/>
      <c r="AW1837" s="207"/>
      <c r="AY1837" s="18"/>
      <c r="AZ1837" s="18"/>
    </row>
    <row r="1838" spans="7:52" s="40" customFormat="1" ht="45.75" customHeight="1" x14ac:dyDescent="0.25">
      <c r="G1838" s="18"/>
      <c r="H1838" s="18"/>
      <c r="I1838" s="18"/>
      <c r="J1838" s="18"/>
      <c r="K1838" s="18"/>
      <c r="L1838" s="207"/>
      <c r="M1838" s="82"/>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08"/>
      <c r="AM1838" s="209"/>
      <c r="AN1838" s="209"/>
      <c r="AO1838" s="18"/>
      <c r="AP1838" s="18"/>
      <c r="AQ1838" s="18"/>
      <c r="AR1838" s="18"/>
      <c r="AS1838" s="18"/>
      <c r="AT1838" s="18"/>
      <c r="AU1838" s="18"/>
      <c r="AV1838" s="18"/>
      <c r="AW1838" s="207"/>
      <c r="AY1838" s="18"/>
      <c r="AZ1838" s="18"/>
    </row>
    <row r="1839" spans="7:52" s="40" customFormat="1" ht="45.75" customHeight="1" x14ac:dyDescent="0.25">
      <c r="G1839" s="18"/>
      <c r="H1839" s="18"/>
      <c r="I1839" s="18"/>
      <c r="J1839" s="18"/>
      <c r="K1839" s="18"/>
      <c r="L1839" s="207"/>
      <c r="M1839" s="82"/>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08"/>
      <c r="AM1839" s="209"/>
      <c r="AN1839" s="209"/>
      <c r="AO1839" s="18"/>
      <c r="AP1839" s="18"/>
      <c r="AQ1839" s="18"/>
      <c r="AR1839" s="18"/>
      <c r="AS1839" s="18"/>
      <c r="AT1839" s="18"/>
      <c r="AU1839" s="18"/>
      <c r="AV1839" s="18"/>
      <c r="AW1839" s="207"/>
      <c r="AY1839" s="18"/>
      <c r="AZ1839" s="18"/>
    </row>
    <row r="1840" spans="7:52" s="40" customFormat="1" ht="45.75" customHeight="1" x14ac:dyDescent="0.25">
      <c r="G1840" s="18"/>
      <c r="H1840" s="18"/>
      <c r="I1840" s="18"/>
      <c r="J1840" s="18"/>
      <c r="K1840" s="18"/>
      <c r="L1840" s="207"/>
      <c r="M1840" s="82"/>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08"/>
      <c r="AM1840" s="209"/>
      <c r="AN1840" s="209"/>
      <c r="AO1840" s="18"/>
      <c r="AP1840" s="18"/>
      <c r="AQ1840" s="18"/>
      <c r="AR1840" s="18"/>
      <c r="AS1840" s="18"/>
      <c r="AT1840" s="18"/>
      <c r="AU1840" s="18"/>
      <c r="AV1840" s="18"/>
      <c r="AW1840" s="207"/>
      <c r="AY1840" s="18"/>
      <c r="AZ1840" s="18"/>
    </row>
    <row r="1841" spans="7:52" s="40" customFormat="1" ht="45.75" customHeight="1" x14ac:dyDescent="0.25">
      <c r="G1841" s="18"/>
      <c r="H1841" s="18"/>
      <c r="I1841" s="18"/>
      <c r="J1841" s="18"/>
      <c r="K1841" s="18"/>
      <c r="L1841" s="207"/>
      <c r="M1841" s="82"/>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08"/>
      <c r="AM1841" s="209"/>
      <c r="AN1841" s="209"/>
      <c r="AO1841" s="18"/>
      <c r="AP1841" s="18"/>
      <c r="AQ1841" s="18"/>
      <c r="AR1841" s="18"/>
      <c r="AS1841" s="18"/>
      <c r="AT1841" s="18"/>
      <c r="AU1841" s="18"/>
      <c r="AV1841" s="18"/>
      <c r="AW1841" s="207"/>
      <c r="AY1841" s="18"/>
      <c r="AZ1841" s="18"/>
    </row>
    <row r="1842" spans="7:52" s="40" customFormat="1" ht="45.75" customHeight="1" x14ac:dyDescent="0.25">
      <c r="G1842" s="18"/>
      <c r="H1842" s="18"/>
      <c r="I1842" s="18"/>
      <c r="J1842" s="18"/>
      <c r="K1842" s="18"/>
      <c r="L1842" s="207"/>
      <c r="M1842" s="82"/>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08"/>
      <c r="AM1842" s="209"/>
      <c r="AN1842" s="209"/>
      <c r="AO1842" s="18"/>
      <c r="AP1842" s="18"/>
      <c r="AQ1842" s="18"/>
      <c r="AR1842" s="18"/>
      <c r="AS1842" s="18"/>
      <c r="AT1842" s="18"/>
      <c r="AU1842" s="18"/>
      <c r="AV1842" s="18"/>
      <c r="AW1842" s="207"/>
      <c r="AY1842" s="18"/>
      <c r="AZ1842" s="18"/>
    </row>
    <row r="1843" spans="7:52" s="40" customFormat="1" ht="45.75" customHeight="1" x14ac:dyDescent="0.25">
      <c r="G1843" s="18"/>
      <c r="H1843" s="18"/>
      <c r="I1843" s="18"/>
      <c r="J1843" s="18"/>
      <c r="K1843" s="18"/>
      <c r="L1843" s="207"/>
      <c r="M1843" s="82"/>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08"/>
      <c r="AM1843" s="209"/>
      <c r="AN1843" s="209"/>
      <c r="AO1843" s="18"/>
      <c r="AP1843" s="18"/>
      <c r="AQ1843" s="18"/>
      <c r="AR1843" s="18"/>
      <c r="AS1843" s="18"/>
      <c r="AT1843" s="18"/>
      <c r="AU1843" s="18"/>
      <c r="AV1843" s="18"/>
      <c r="AW1843" s="207"/>
      <c r="AY1843" s="18"/>
      <c r="AZ1843" s="18"/>
    </row>
    <row r="1844" spans="7:52" s="40" customFormat="1" ht="45.75" customHeight="1" x14ac:dyDescent="0.25">
      <c r="G1844" s="18"/>
      <c r="H1844" s="18"/>
      <c r="I1844" s="18"/>
      <c r="J1844" s="18"/>
      <c r="K1844" s="18"/>
      <c r="L1844" s="207"/>
      <c r="M1844" s="82"/>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08"/>
      <c r="AM1844" s="209"/>
      <c r="AN1844" s="209"/>
      <c r="AO1844" s="18"/>
      <c r="AP1844" s="18"/>
      <c r="AQ1844" s="18"/>
      <c r="AR1844" s="18"/>
      <c r="AS1844" s="18"/>
      <c r="AT1844" s="18"/>
      <c r="AU1844" s="18"/>
      <c r="AV1844" s="18"/>
      <c r="AW1844" s="207"/>
      <c r="AY1844" s="18"/>
      <c r="AZ1844" s="18"/>
    </row>
    <row r="1845" spans="7:52" s="40" customFormat="1" ht="45.75" customHeight="1" x14ac:dyDescent="0.25">
      <c r="G1845" s="18"/>
      <c r="H1845" s="18"/>
      <c r="I1845" s="18"/>
      <c r="J1845" s="18"/>
      <c r="K1845" s="18"/>
      <c r="L1845" s="207"/>
      <c r="M1845" s="82"/>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08"/>
      <c r="AM1845" s="209"/>
      <c r="AN1845" s="209"/>
      <c r="AO1845" s="18"/>
      <c r="AP1845" s="18"/>
      <c r="AQ1845" s="18"/>
      <c r="AR1845" s="18"/>
      <c r="AS1845" s="18"/>
      <c r="AT1845" s="18"/>
      <c r="AU1845" s="18"/>
      <c r="AV1845" s="18"/>
      <c r="AW1845" s="207"/>
      <c r="AY1845" s="18"/>
      <c r="AZ1845" s="18"/>
    </row>
    <row r="1846" spans="7:52" s="40" customFormat="1" ht="45.75" customHeight="1" x14ac:dyDescent="0.25">
      <c r="G1846" s="18"/>
      <c r="H1846" s="18"/>
      <c r="I1846" s="18"/>
      <c r="J1846" s="18"/>
      <c r="K1846" s="18"/>
      <c r="L1846" s="207"/>
      <c r="M1846" s="82"/>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08"/>
      <c r="AM1846" s="209"/>
      <c r="AN1846" s="209"/>
      <c r="AO1846" s="18"/>
      <c r="AP1846" s="18"/>
      <c r="AQ1846" s="18"/>
      <c r="AR1846" s="18"/>
      <c r="AS1846" s="18"/>
      <c r="AT1846" s="18"/>
      <c r="AU1846" s="18"/>
      <c r="AV1846" s="18"/>
      <c r="AW1846" s="207"/>
      <c r="AY1846" s="18"/>
      <c r="AZ1846" s="18"/>
    </row>
    <row r="1847" spans="7:52" s="40" customFormat="1" ht="45.75" customHeight="1" x14ac:dyDescent="0.25">
      <c r="G1847" s="18"/>
      <c r="H1847" s="18"/>
      <c r="I1847" s="18"/>
      <c r="J1847" s="18"/>
      <c r="K1847" s="18"/>
      <c r="L1847" s="207"/>
      <c r="M1847" s="82"/>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08"/>
      <c r="AM1847" s="209"/>
      <c r="AN1847" s="209"/>
      <c r="AO1847" s="18"/>
      <c r="AP1847" s="18"/>
      <c r="AQ1847" s="18"/>
      <c r="AR1847" s="18"/>
      <c r="AS1847" s="18"/>
      <c r="AT1847" s="18"/>
      <c r="AU1847" s="18"/>
      <c r="AV1847" s="18"/>
      <c r="AW1847" s="207"/>
      <c r="AY1847" s="18"/>
      <c r="AZ1847" s="18"/>
    </row>
    <row r="1848" spans="7:52" s="40" customFormat="1" ht="45.75" customHeight="1" x14ac:dyDescent="0.25">
      <c r="G1848" s="18"/>
      <c r="H1848" s="18"/>
      <c r="I1848" s="18"/>
      <c r="J1848" s="18"/>
      <c r="K1848" s="18"/>
      <c r="L1848" s="207"/>
      <c r="M1848" s="82"/>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08"/>
      <c r="AM1848" s="209"/>
      <c r="AN1848" s="209"/>
      <c r="AO1848" s="18"/>
      <c r="AP1848" s="18"/>
      <c r="AQ1848" s="18"/>
      <c r="AR1848" s="18"/>
      <c r="AS1848" s="18"/>
      <c r="AT1848" s="18"/>
      <c r="AU1848" s="18"/>
      <c r="AV1848" s="18"/>
      <c r="AW1848" s="207"/>
      <c r="AY1848" s="18"/>
      <c r="AZ1848" s="18"/>
    </row>
    <row r="1849" spans="7:52" s="40" customFormat="1" ht="45.75" customHeight="1" x14ac:dyDescent="0.25">
      <c r="G1849" s="18"/>
      <c r="H1849" s="18"/>
      <c r="I1849" s="18"/>
      <c r="J1849" s="18"/>
      <c r="K1849" s="18"/>
      <c r="L1849" s="207"/>
      <c r="M1849" s="82"/>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08"/>
      <c r="AM1849" s="209"/>
      <c r="AN1849" s="209"/>
      <c r="AO1849" s="18"/>
      <c r="AP1849" s="18"/>
      <c r="AQ1849" s="18"/>
      <c r="AR1849" s="18"/>
      <c r="AS1849" s="18"/>
      <c r="AT1849" s="18"/>
      <c r="AU1849" s="18"/>
      <c r="AV1849" s="18"/>
      <c r="AW1849" s="207"/>
      <c r="AY1849" s="18"/>
      <c r="AZ1849" s="18"/>
    </row>
    <row r="1850" spans="7:52" s="40" customFormat="1" ht="45.75" customHeight="1" x14ac:dyDescent="0.25">
      <c r="G1850" s="18"/>
      <c r="H1850" s="18"/>
      <c r="I1850" s="18"/>
      <c r="J1850" s="18"/>
      <c r="K1850" s="18"/>
      <c r="L1850" s="207"/>
      <c r="M1850" s="82"/>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08"/>
      <c r="AM1850" s="209"/>
      <c r="AN1850" s="209"/>
      <c r="AO1850" s="18"/>
      <c r="AP1850" s="18"/>
      <c r="AQ1850" s="18"/>
      <c r="AR1850" s="18"/>
      <c r="AS1850" s="18"/>
      <c r="AT1850" s="18"/>
      <c r="AU1850" s="18"/>
      <c r="AV1850" s="18"/>
      <c r="AW1850" s="207"/>
      <c r="AY1850" s="18"/>
      <c r="AZ1850" s="18"/>
    </row>
    <row r="1851" spans="7:52" s="40" customFormat="1" ht="45.75" customHeight="1" x14ac:dyDescent="0.25">
      <c r="G1851" s="18"/>
      <c r="H1851" s="18"/>
      <c r="I1851" s="18"/>
      <c r="J1851" s="18"/>
      <c r="K1851" s="18"/>
      <c r="L1851" s="207"/>
      <c r="M1851" s="82"/>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08"/>
      <c r="AM1851" s="209"/>
      <c r="AN1851" s="209"/>
      <c r="AO1851" s="18"/>
      <c r="AP1851" s="18"/>
      <c r="AQ1851" s="18"/>
      <c r="AR1851" s="18"/>
      <c r="AS1851" s="18"/>
      <c r="AT1851" s="18"/>
      <c r="AU1851" s="18"/>
      <c r="AV1851" s="18"/>
      <c r="AW1851" s="207"/>
      <c r="AY1851" s="18"/>
      <c r="AZ1851" s="18"/>
    </row>
    <row r="1852" spans="7:52" s="40" customFormat="1" ht="45.75" customHeight="1" x14ac:dyDescent="0.25">
      <c r="G1852" s="18"/>
      <c r="H1852" s="18"/>
      <c r="I1852" s="18"/>
      <c r="J1852" s="18"/>
      <c r="K1852" s="18"/>
      <c r="L1852" s="207"/>
      <c r="M1852" s="82"/>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08"/>
      <c r="AM1852" s="209"/>
      <c r="AN1852" s="209"/>
      <c r="AO1852" s="18"/>
      <c r="AP1852" s="18"/>
      <c r="AQ1852" s="18"/>
      <c r="AR1852" s="18"/>
      <c r="AS1852" s="18"/>
      <c r="AT1852" s="18"/>
      <c r="AU1852" s="18"/>
      <c r="AV1852" s="18"/>
      <c r="AW1852" s="207"/>
      <c r="AY1852" s="18"/>
      <c r="AZ1852" s="18"/>
    </row>
    <row r="1853" spans="7:52" s="40" customFormat="1" ht="45.75" customHeight="1" x14ac:dyDescent="0.25">
      <c r="G1853" s="18"/>
      <c r="H1853" s="18"/>
      <c r="I1853" s="18"/>
      <c r="J1853" s="18"/>
      <c r="K1853" s="18"/>
      <c r="L1853" s="207"/>
      <c r="M1853" s="82"/>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08"/>
      <c r="AM1853" s="209"/>
      <c r="AN1853" s="209"/>
      <c r="AO1853" s="18"/>
      <c r="AP1853" s="18"/>
      <c r="AQ1853" s="18"/>
      <c r="AR1853" s="18"/>
      <c r="AS1853" s="18"/>
      <c r="AT1853" s="18"/>
      <c r="AU1853" s="18"/>
      <c r="AV1853" s="18"/>
      <c r="AW1853" s="207"/>
      <c r="AY1853" s="18"/>
      <c r="AZ1853" s="18"/>
    </row>
    <row r="1854" spans="7:52" s="40" customFormat="1" ht="45.75" customHeight="1" x14ac:dyDescent="0.25">
      <c r="G1854" s="18"/>
      <c r="H1854" s="18"/>
      <c r="I1854" s="18"/>
      <c r="J1854" s="18"/>
      <c r="K1854" s="18"/>
      <c r="L1854" s="207"/>
      <c r="M1854" s="82"/>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08"/>
      <c r="AM1854" s="209"/>
      <c r="AN1854" s="209"/>
      <c r="AO1854" s="18"/>
      <c r="AP1854" s="18"/>
      <c r="AQ1854" s="18"/>
      <c r="AR1854" s="18"/>
      <c r="AS1854" s="18"/>
      <c r="AT1854" s="18"/>
      <c r="AU1854" s="18"/>
      <c r="AV1854" s="18"/>
      <c r="AW1854" s="207"/>
      <c r="AY1854" s="18"/>
      <c r="AZ1854" s="18"/>
    </row>
    <row r="1855" spans="7:52" s="40" customFormat="1" ht="45.75" customHeight="1" x14ac:dyDescent="0.25">
      <c r="G1855" s="18"/>
      <c r="H1855" s="18"/>
      <c r="I1855" s="18"/>
      <c r="J1855" s="18"/>
      <c r="K1855" s="18"/>
      <c r="L1855" s="207"/>
      <c r="M1855" s="82"/>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08"/>
      <c r="AM1855" s="209"/>
      <c r="AN1855" s="209"/>
      <c r="AO1855" s="18"/>
      <c r="AP1855" s="18"/>
      <c r="AQ1855" s="18"/>
      <c r="AR1855" s="18"/>
      <c r="AS1855" s="18"/>
      <c r="AT1855" s="18"/>
      <c r="AU1855" s="18"/>
      <c r="AV1855" s="18"/>
      <c r="AW1855" s="207"/>
      <c r="AY1855" s="18"/>
      <c r="AZ1855" s="18"/>
    </row>
    <row r="1856" spans="7:52" s="40" customFormat="1" ht="45.75" customHeight="1" x14ac:dyDescent="0.25">
      <c r="G1856" s="18"/>
      <c r="H1856" s="18"/>
      <c r="I1856" s="18"/>
      <c r="J1856" s="18"/>
      <c r="K1856" s="18"/>
      <c r="L1856" s="207"/>
      <c r="M1856" s="82"/>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08"/>
      <c r="AM1856" s="209"/>
      <c r="AN1856" s="209"/>
      <c r="AO1856" s="18"/>
      <c r="AP1856" s="18"/>
      <c r="AQ1856" s="18"/>
      <c r="AR1856" s="18"/>
      <c r="AS1856" s="18"/>
      <c r="AT1856" s="18"/>
      <c r="AU1856" s="18"/>
      <c r="AV1856" s="18"/>
      <c r="AW1856" s="207"/>
      <c r="AY1856" s="18"/>
      <c r="AZ1856" s="18"/>
    </row>
    <row r="1857" spans="7:52" s="40" customFormat="1" ht="45.75" customHeight="1" x14ac:dyDescent="0.25">
      <c r="G1857" s="18"/>
      <c r="H1857" s="18"/>
      <c r="I1857" s="18"/>
      <c r="J1857" s="18"/>
      <c r="K1857" s="18"/>
      <c r="L1857" s="207"/>
      <c r="M1857" s="82"/>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08"/>
      <c r="AM1857" s="209"/>
      <c r="AN1857" s="209"/>
      <c r="AO1857" s="18"/>
      <c r="AP1857" s="18"/>
      <c r="AQ1857" s="18"/>
      <c r="AR1857" s="18"/>
      <c r="AS1857" s="18"/>
      <c r="AT1857" s="18"/>
      <c r="AU1857" s="18"/>
      <c r="AV1857" s="18"/>
      <c r="AW1857" s="207"/>
      <c r="AY1857" s="18"/>
      <c r="AZ1857" s="18"/>
    </row>
    <row r="1858" spans="7:52" s="40" customFormat="1" ht="45.75" customHeight="1" x14ac:dyDescent="0.25">
      <c r="G1858" s="18"/>
      <c r="H1858" s="18"/>
      <c r="I1858" s="18"/>
      <c r="J1858" s="18"/>
      <c r="K1858" s="18"/>
      <c r="L1858" s="207"/>
      <c r="M1858" s="82"/>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08"/>
      <c r="AM1858" s="209"/>
      <c r="AN1858" s="209"/>
      <c r="AO1858" s="18"/>
      <c r="AP1858" s="18"/>
      <c r="AQ1858" s="18"/>
      <c r="AR1858" s="18"/>
      <c r="AS1858" s="18"/>
      <c r="AT1858" s="18"/>
      <c r="AU1858" s="18"/>
      <c r="AV1858" s="18"/>
      <c r="AW1858" s="207"/>
      <c r="AY1858" s="18"/>
      <c r="AZ1858" s="18"/>
    </row>
    <row r="1859" spans="7:52" s="40" customFormat="1" ht="45.75" customHeight="1" x14ac:dyDescent="0.25">
      <c r="G1859" s="18"/>
      <c r="H1859" s="18"/>
      <c r="I1859" s="18"/>
      <c r="J1859" s="18"/>
      <c r="K1859" s="18"/>
      <c r="L1859" s="207"/>
      <c r="M1859" s="82"/>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08"/>
      <c r="AM1859" s="209"/>
      <c r="AN1859" s="209"/>
      <c r="AO1859" s="18"/>
      <c r="AP1859" s="18"/>
      <c r="AQ1859" s="18"/>
      <c r="AR1859" s="18"/>
      <c r="AS1859" s="18"/>
      <c r="AT1859" s="18"/>
      <c r="AU1859" s="18"/>
      <c r="AV1859" s="18"/>
      <c r="AW1859" s="207"/>
      <c r="AY1859" s="18"/>
      <c r="AZ1859" s="18"/>
    </row>
    <row r="1860" spans="7:52" s="40" customFormat="1" ht="45.75" customHeight="1" x14ac:dyDescent="0.25">
      <c r="G1860" s="18"/>
      <c r="H1860" s="18"/>
      <c r="I1860" s="18"/>
      <c r="J1860" s="18"/>
      <c r="K1860" s="18"/>
      <c r="L1860" s="207"/>
      <c r="M1860" s="82"/>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08"/>
      <c r="AM1860" s="209"/>
      <c r="AN1860" s="209"/>
      <c r="AO1860" s="18"/>
      <c r="AP1860" s="18"/>
      <c r="AQ1860" s="18"/>
      <c r="AR1860" s="18"/>
      <c r="AS1860" s="18"/>
      <c r="AT1860" s="18"/>
      <c r="AU1860" s="18"/>
      <c r="AV1860" s="18"/>
      <c r="AW1860" s="207"/>
      <c r="AY1860" s="18"/>
      <c r="AZ1860" s="18"/>
    </row>
    <row r="1861" spans="7:52" s="40" customFormat="1" ht="45.75" customHeight="1" x14ac:dyDescent="0.25">
      <c r="G1861" s="18"/>
      <c r="H1861" s="18"/>
      <c r="I1861" s="18"/>
      <c r="J1861" s="18"/>
      <c r="K1861" s="18"/>
      <c r="L1861" s="207"/>
      <c r="M1861" s="82"/>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08"/>
      <c r="AM1861" s="209"/>
      <c r="AN1861" s="209"/>
      <c r="AO1861" s="18"/>
      <c r="AP1861" s="18"/>
      <c r="AQ1861" s="18"/>
      <c r="AR1861" s="18"/>
      <c r="AS1861" s="18"/>
      <c r="AT1861" s="18"/>
      <c r="AU1861" s="18"/>
      <c r="AV1861" s="18"/>
      <c r="AW1861" s="207"/>
      <c r="AY1861" s="18"/>
      <c r="AZ1861" s="18"/>
    </row>
    <row r="1862" spans="7:52" s="40" customFormat="1" ht="45.75" customHeight="1" x14ac:dyDescent="0.25">
      <c r="G1862" s="18"/>
      <c r="H1862" s="18"/>
      <c r="I1862" s="18"/>
      <c r="J1862" s="18"/>
      <c r="K1862" s="18"/>
      <c r="L1862" s="207"/>
      <c r="M1862" s="82"/>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08"/>
      <c r="AM1862" s="209"/>
      <c r="AN1862" s="209"/>
      <c r="AO1862" s="18"/>
      <c r="AP1862" s="18"/>
      <c r="AQ1862" s="18"/>
      <c r="AR1862" s="18"/>
      <c r="AS1862" s="18"/>
      <c r="AT1862" s="18"/>
      <c r="AU1862" s="18"/>
      <c r="AV1862" s="18"/>
      <c r="AW1862" s="207"/>
      <c r="AY1862" s="18"/>
      <c r="AZ1862" s="18"/>
    </row>
    <row r="1863" spans="7:52" s="40" customFormat="1" ht="45.75" customHeight="1" x14ac:dyDescent="0.25">
      <c r="G1863" s="18"/>
      <c r="H1863" s="18"/>
      <c r="I1863" s="18"/>
      <c r="J1863" s="18"/>
      <c r="K1863" s="18"/>
      <c r="L1863" s="207"/>
      <c r="M1863" s="82"/>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08"/>
      <c r="AM1863" s="209"/>
      <c r="AN1863" s="209"/>
      <c r="AO1863" s="18"/>
      <c r="AP1863" s="18"/>
      <c r="AQ1863" s="18"/>
      <c r="AR1863" s="18"/>
      <c r="AS1863" s="18"/>
      <c r="AT1863" s="18"/>
      <c r="AU1863" s="18"/>
      <c r="AV1863" s="18"/>
      <c r="AW1863" s="207"/>
      <c r="AY1863" s="18"/>
      <c r="AZ1863" s="18"/>
    </row>
    <row r="1864" spans="7:52" s="40" customFormat="1" ht="45.75" customHeight="1" x14ac:dyDescent="0.25">
      <c r="G1864" s="18"/>
      <c r="H1864" s="18"/>
      <c r="I1864" s="18"/>
      <c r="J1864" s="18"/>
      <c r="K1864" s="18"/>
      <c r="L1864" s="207"/>
      <c r="M1864" s="82"/>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08"/>
      <c r="AM1864" s="209"/>
      <c r="AN1864" s="209"/>
      <c r="AO1864" s="18"/>
      <c r="AP1864" s="18"/>
      <c r="AQ1864" s="18"/>
      <c r="AR1864" s="18"/>
      <c r="AS1864" s="18"/>
      <c r="AT1864" s="18"/>
      <c r="AU1864" s="18"/>
      <c r="AV1864" s="18"/>
      <c r="AW1864" s="207"/>
      <c r="AY1864" s="18"/>
      <c r="AZ1864" s="18"/>
    </row>
    <row r="1865" spans="7:52" s="40" customFormat="1" ht="45.75" customHeight="1" x14ac:dyDescent="0.25">
      <c r="G1865" s="18"/>
      <c r="H1865" s="18"/>
      <c r="I1865" s="18"/>
      <c r="J1865" s="18"/>
      <c r="K1865" s="18"/>
      <c r="L1865" s="207"/>
      <c r="M1865" s="82"/>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08"/>
      <c r="AM1865" s="209"/>
      <c r="AN1865" s="209"/>
      <c r="AO1865" s="18"/>
      <c r="AP1865" s="18"/>
      <c r="AQ1865" s="18"/>
      <c r="AR1865" s="18"/>
      <c r="AS1865" s="18"/>
      <c r="AT1865" s="18"/>
      <c r="AU1865" s="18"/>
      <c r="AV1865" s="18"/>
      <c r="AW1865" s="207"/>
      <c r="AY1865" s="18"/>
      <c r="AZ1865" s="18"/>
    </row>
    <row r="1866" spans="7:52" s="40" customFormat="1" ht="45.75" customHeight="1" x14ac:dyDescent="0.25">
      <c r="G1866" s="18"/>
      <c r="H1866" s="18"/>
      <c r="I1866" s="18"/>
      <c r="J1866" s="18"/>
      <c r="K1866" s="18"/>
      <c r="L1866" s="207"/>
      <c r="M1866" s="82"/>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08"/>
      <c r="AM1866" s="209"/>
      <c r="AN1866" s="209"/>
      <c r="AO1866" s="18"/>
      <c r="AP1866" s="18"/>
      <c r="AQ1866" s="18"/>
      <c r="AR1866" s="18"/>
      <c r="AS1866" s="18"/>
      <c r="AT1866" s="18"/>
      <c r="AU1866" s="18"/>
      <c r="AV1866" s="18"/>
      <c r="AW1866" s="207"/>
      <c r="AY1866" s="18"/>
      <c r="AZ1866" s="18"/>
    </row>
    <row r="1867" spans="7:52" s="40" customFormat="1" ht="45.75" customHeight="1" x14ac:dyDescent="0.25">
      <c r="G1867" s="18"/>
      <c r="H1867" s="18"/>
      <c r="I1867" s="18"/>
      <c r="J1867" s="18"/>
      <c r="K1867" s="18"/>
      <c r="L1867" s="207"/>
      <c r="M1867" s="82"/>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08"/>
      <c r="AM1867" s="209"/>
      <c r="AN1867" s="209"/>
      <c r="AO1867" s="18"/>
      <c r="AP1867" s="18"/>
      <c r="AQ1867" s="18"/>
      <c r="AR1867" s="18"/>
      <c r="AS1867" s="18"/>
      <c r="AT1867" s="18"/>
      <c r="AU1867" s="18"/>
      <c r="AV1867" s="18"/>
      <c r="AW1867" s="207"/>
      <c r="AY1867" s="18"/>
      <c r="AZ1867" s="18"/>
    </row>
    <row r="1868" spans="7:52" s="40" customFormat="1" ht="45.75" customHeight="1" x14ac:dyDescent="0.25">
      <c r="G1868" s="18"/>
      <c r="H1868" s="18"/>
      <c r="I1868" s="18"/>
      <c r="J1868" s="18"/>
      <c r="K1868" s="18"/>
      <c r="L1868" s="207"/>
      <c r="M1868" s="82"/>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08"/>
      <c r="AM1868" s="209"/>
      <c r="AN1868" s="209"/>
      <c r="AO1868" s="18"/>
      <c r="AP1868" s="18"/>
      <c r="AQ1868" s="18"/>
      <c r="AR1868" s="18"/>
      <c r="AS1868" s="18"/>
      <c r="AT1868" s="18"/>
      <c r="AU1868" s="18"/>
      <c r="AV1868" s="18"/>
      <c r="AW1868" s="207"/>
      <c r="AY1868" s="18"/>
      <c r="AZ1868" s="18"/>
    </row>
    <row r="1869" spans="7:52" s="40" customFormat="1" ht="45.75" customHeight="1" x14ac:dyDescent="0.25">
      <c r="G1869" s="18"/>
      <c r="H1869" s="18"/>
      <c r="I1869" s="18"/>
      <c r="J1869" s="18"/>
      <c r="K1869" s="18"/>
      <c r="L1869" s="207"/>
      <c r="M1869" s="82"/>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08"/>
      <c r="AM1869" s="209"/>
      <c r="AN1869" s="209"/>
      <c r="AO1869" s="18"/>
      <c r="AP1869" s="18"/>
      <c r="AQ1869" s="18"/>
      <c r="AR1869" s="18"/>
      <c r="AS1869" s="18"/>
      <c r="AT1869" s="18"/>
      <c r="AU1869" s="18"/>
      <c r="AV1869" s="18"/>
      <c r="AW1869" s="207"/>
      <c r="AY1869" s="18"/>
      <c r="AZ1869" s="18"/>
    </row>
    <row r="1870" spans="7:52" s="40" customFormat="1" ht="45.75" customHeight="1" x14ac:dyDescent="0.25">
      <c r="G1870" s="18"/>
      <c r="H1870" s="18"/>
      <c r="I1870" s="18"/>
      <c r="J1870" s="18"/>
      <c r="K1870" s="18"/>
      <c r="L1870" s="207"/>
      <c r="M1870" s="82"/>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08"/>
      <c r="AM1870" s="209"/>
      <c r="AN1870" s="209"/>
      <c r="AO1870" s="18"/>
      <c r="AP1870" s="18"/>
      <c r="AQ1870" s="18"/>
      <c r="AR1870" s="18"/>
      <c r="AS1870" s="18"/>
      <c r="AT1870" s="18"/>
      <c r="AU1870" s="18"/>
      <c r="AV1870" s="18"/>
      <c r="AW1870" s="207"/>
      <c r="AY1870" s="18"/>
      <c r="AZ1870" s="18"/>
    </row>
    <row r="1871" spans="7:52" s="40" customFormat="1" ht="45.75" customHeight="1" x14ac:dyDescent="0.25">
      <c r="G1871" s="18"/>
      <c r="H1871" s="18"/>
      <c r="I1871" s="18"/>
      <c r="J1871" s="18"/>
      <c r="K1871" s="18"/>
      <c r="L1871" s="207"/>
      <c r="M1871" s="82"/>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08"/>
      <c r="AM1871" s="209"/>
      <c r="AN1871" s="209"/>
      <c r="AO1871" s="18"/>
      <c r="AP1871" s="18"/>
      <c r="AQ1871" s="18"/>
      <c r="AR1871" s="18"/>
      <c r="AS1871" s="18"/>
      <c r="AT1871" s="18"/>
      <c r="AU1871" s="18"/>
      <c r="AV1871" s="18"/>
      <c r="AW1871" s="207"/>
      <c r="AY1871" s="18"/>
      <c r="AZ1871" s="18"/>
    </row>
    <row r="1872" spans="7:52" s="40" customFormat="1" ht="45.75" customHeight="1" x14ac:dyDescent="0.25">
      <c r="G1872" s="18"/>
      <c r="H1872" s="18"/>
      <c r="I1872" s="18"/>
      <c r="J1872" s="18"/>
      <c r="K1872" s="18"/>
      <c r="L1872" s="207"/>
      <c r="M1872" s="82"/>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08"/>
      <c r="AM1872" s="209"/>
      <c r="AN1872" s="209"/>
      <c r="AO1872" s="18"/>
      <c r="AP1872" s="18"/>
      <c r="AQ1872" s="18"/>
      <c r="AR1872" s="18"/>
      <c r="AS1872" s="18"/>
      <c r="AT1872" s="18"/>
      <c r="AU1872" s="18"/>
      <c r="AV1872" s="18"/>
      <c r="AW1872" s="207"/>
      <c r="AY1872" s="18"/>
      <c r="AZ1872" s="18"/>
    </row>
    <row r="1873" spans="7:52" s="40" customFormat="1" ht="45.75" customHeight="1" x14ac:dyDescent="0.25">
      <c r="G1873" s="18"/>
      <c r="H1873" s="18"/>
      <c r="I1873" s="18"/>
      <c r="J1873" s="18"/>
      <c r="K1873" s="18"/>
      <c r="L1873" s="207"/>
      <c r="M1873" s="82"/>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08"/>
      <c r="AM1873" s="209"/>
      <c r="AN1873" s="209"/>
      <c r="AO1873" s="18"/>
      <c r="AP1873" s="18"/>
      <c r="AQ1873" s="18"/>
      <c r="AR1873" s="18"/>
      <c r="AS1873" s="18"/>
      <c r="AT1873" s="18"/>
      <c r="AU1873" s="18"/>
      <c r="AV1873" s="18"/>
      <c r="AW1873" s="207"/>
      <c r="AY1873" s="18"/>
      <c r="AZ1873" s="18"/>
    </row>
    <row r="1874" spans="7:52" s="40" customFormat="1" ht="45.75" customHeight="1" x14ac:dyDescent="0.25">
      <c r="G1874" s="18"/>
      <c r="H1874" s="18"/>
      <c r="I1874" s="18"/>
      <c r="J1874" s="18"/>
      <c r="K1874" s="18"/>
      <c r="L1874" s="207"/>
      <c r="M1874" s="82"/>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08"/>
      <c r="AM1874" s="209"/>
      <c r="AN1874" s="209"/>
      <c r="AO1874" s="18"/>
      <c r="AP1874" s="18"/>
      <c r="AQ1874" s="18"/>
      <c r="AR1874" s="18"/>
      <c r="AS1874" s="18"/>
      <c r="AT1874" s="18"/>
      <c r="AU1874" s="18"/>
      <c r="AV1874" s="18"/>
      <c r="AW1874" s="207"/>
      <c r="AY1874" s="18"/>
      <c r="AZ1874" s="18"/>
    </row>
    <row r="1875" spans="7:52" s="40" customFormat="1" ht="45.75" customHeight="1" x14ac:dyDescent="0.25">
      <c r="G1875" s="18"/>
      <c r="H1875" s="18"/>
      <c r="I1875" s="18"/>
      <c r="J1875" s="18"/>
      <c r="K1875" s="18"/>
      <c r="L1875" s="207"/>
      <c r="M1875" s="82"/>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08"/>
      <c r="AM1875" s="209"/>
      <c r="AN1875" s="209"/>
      <c r="AO1875" s="18"/>
      <c r="AP1875" s="18"/>
      <c r="AQ1875" s="18"/>
      <c r="AR1875" s="18"/>
      <c r="AS1875" s="18"/>
      <c r="AT1875" s="18"/>
      <c r="AU1875" s="18"/>
      <c r="AV1875" s="18"/>
      <c r="AW1875" s="207"/>
      <c r="AY1875" s="18"/>
      <c r="AZ1875" s="18"/>
    </row>
    <row r="1876" spans="7:52" s="40" customFormat="1" ht="45.75" customHeight="1" x14ac:dyDescent="0.25">
      <c r="G1876" s="18"/>
      <c r="H1876" s="18"/>
      <c r="I1876" s="18"/>
      <c r="J1876" s="18"/>
      <c r="K1876" s="18"/>
      <c r="L1876" s="207"/>
      <c r="M1876" s="82"/>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08"/>
      <c r="AM1876" s="209"/>
      <c r="AN1876" s="209"/>
      <c r="AO1876" s="18"/>
      <c r="AP1876" s="18"/>
      <c r="AQ1876" s="18"/>
      <c r="AR1876" s="18"/>
      <c r="AS1876" s="18"/>
      <c r="AT1876" s="18"/>
      <c r="AU1876" s="18"/>
      <c r="AV1876" s="18"/>
      <c r="AW1876" s="207"/>
      <c r="AY1876" s="18"/>
      <c r="AZ1876" s="18"/>
    </row>
    <row r="1877" spans="7:52" s="40" customFormat="1" ht="45.75" customHeight="1" x14ac:dyDescent="0.25">
      <c r="G1877" s="18"/>
      <c r="H1877" s="18"/>
      <c r="I1877" s="18"/>
      <c r="J1877" s="18"/>
      <c r="K1877" s="18"/>
      <c r="L1877" s="207"/>
      <c r="M1877" s="82"/>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08"/>
      <c r="AM1877" s="209"/>
      <c r="AN1877" s="209"/>
      <c r="AO1877" s="18"/>
      <c r="AP1877" s="18"/>
      <c r="AQ1877" s="18"/>
      <c r="AR1877" s="18"/>
      <c r="AS1877" s="18"/>
      <c r="AT1877" s="18"/>
      <c r="AU1877" s="18"/>
      <c r="AV1877" s="18"/>
      <c r="AW1877" s="207"/>
      <c r="AY1877" s="18"/>
      <c r="AZ1877" s="18"/>
    </row>
    <row r="1878" spans="7:52" s="40" customFormat="1" ht="45.75" customHeight="1" x14ac:dyDescent="0.25">
      <c r="G1878" s="18"/>
      <c r="H1878" s="18"/>
      <c r="I1878" s="18"/>
      <c r="J1878" s="18"/>
      <c r="K1878" s="18"/>
      <c r="L1878" s="207"/>
      <c r="M1878" s="82"/>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08"/>
      <c r="AM1878" s="209"/>
      <c r="AN1878" s="209"/>
      <c r="AO1878" s="18"/>
      <c r="AP1878" s="18"/>
      <c r="AQ1878" s="18"/>
      <c r="AR1878" s="18"/>
      <c r="AS1878" s="18"/>
      <c r="AT1878" s="18"/>
      <c r="AU1878" s="18"/>
      <c r="AV1878" s="18"/>
      <c r="AW1878" s="207"/>
      <c r="AY1878" s="18"/>
      <c r="AZ1878" s="18"/>
    </row>
    <row r="1879" spans="7:52" s="40" customFormat="1" ht="45.75" customHeight="1" x14ac:dyDescent="0.25">
      <c r="G1879" s="18"/>
      <c r="H1879" s="18"/>
      <c r="I1879" s="18"/>
      <c r="J1879" s="18"/>
      <c r="K1879" s="18"/>
      <c r="L1879" s="207"/>
      <c r="M1879" s="82"/>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08"/>
      <c r="AM1879" s="209"/>
      <c r="AN1879" s="209"/>
      <c r="AO1879" s="18"/>
      <c r="AP1879" s="18"/>
      <c r="AQ1879" s="18"/>
      <c r="AR1879" s="18"/>
      <c r="AS1879" s="18"/>
      <c r="AT1879" s="18"/>
      <c r="AU1879" s="18"/>
      <c r="AV1879" s="18"/>
      <c r="AW1879" s="207"/>
      <c r="AY1879" s="18"/>
      <c r="AZ1879" s="18"/>
    </row>
    <row r="1880" spans="7:52" s="40" customFormat="1" ht="45.75" customHeight="1" x14ac:dyDescent="0.25">
      <c r="G1880" s="18"/>
      <c r="H1880" s="18"/>
      <c r="I1880" s="18"/>
      <c r="J1880" s="18"/>
      <c r="K1880" s="18"/>
      <c r="L1880" s="207"/>
      <c r="M1880" s="82"/>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08"/>
      <c r="AM1880" s="209"/>
      <c r="AN1880" s="209"/>
      <c r="AO1880" s="18"/>
      <c r="AP1880" s="18"/>
      <c r="AQ1880" s="18"/>
      <c r="AR1880" s="18"/>
      <c r="AS1880" s="18"/>
      <c r="AT1880" s="18"/>
      <c r="AU1880" s="18"/>
      <c r="AV1880" s="18"/>
      <c r="AW1880" s="207"/>
      <c r="AY1880" s="18"/>
      <c r="AZ1880" s="18"/>
    </row>
    <row r="1881" spans="7:52" s="40" customFormat="1" ht="45.75" customHeight="1" x14ac:dyDescent="0.25">
      <c r="G1881" s="18"/>
      <c r="H1881" s="18"/>
      <c r="I1881" s="18"/>
      <c r="J1881" s="18"/>
      <c r="K1881" s="18"/>
      <c r="L1881" s="207"/>
      <c r="M1881" s="82"/>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08"/>
      <c r="AM1881" s="209"/>
      <c r="AN1881" s="209"/>
      <c r="AO1881" s="18"/>
      <c r="AP1881" s="18"/>
      <c r="AQ1881" s="18"/>
      <c r="AR1881" s="18"/>
      <c r="AS1881" s="18"/>
      <c r="AT1881" s="18"/>
      <c r="AU1881" s="18"/>
      <c r="AV1881" s="18"/>
      <c r="AW1881" s="207"/>
      <c r="AY1881" s="18"/>
      <c r="AZ1881" s="18"/>
    </row>
    <row r="1882" spans="7:52" s="40" customFormat="1" ht="45.75" customHeight="1" x14ac:dyDescent="0.25">
      <c r="G1882" s="18"/>
      <c r="H1882" s="18"/>
      <c r="I1882" s="18"/>
      <c r="J1882" s="18"/>
      <c r="K1882" s="18"/>
      <c r="L1882" s="207"/>
      <c r="M1882" s="82"/>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08"/>
      <c r="AM1882" s="209"/>
      <c r="AN1882" s="209"/>
      <c r="AO1882" s="18"/>
      <c r="AP1882" s="18"/>
      <c r="AQ1882" s="18"/>
      <c r="AR1882" s="18"/>
      <c r="AS1882" s="18"/>
      <c r="AT1882" s="18"/>
      <c r="AU1882" s="18"/>
      <c r="AV1882" s="18"/>
      <c r="AW1882" s="207"/>
      <c r="AY1882" s="18"/>
      <c r="AZ1882" s="18"/>
    </row>
    <row r="1883" spans="7:52" s="40" customFormat="1" ht="45.75" customHeight="1" x14ac:dyDescent="0.25">
      <c r="G1883" s="18"/>
      <c r="H1883" s="18"/>
      <c r="I1883" s="18"/>
      <c r="J1883" s="18"/>
      <c r="K1883" s="18"/>
      <c r="L1883" s="207"/>
      <c r="M1883" s="82"/>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08"/>
      <c r="AM1883" s="209"/>
      <c r="AN1883" s="209"/>
      <c r="AO1883" s="18"/>
      <c r="AP1883" s="18"/>
      <c r="AQ1883" s="18"/>
      <c r="AR1883" s="18"/>
      <c r="AS1883" s="18"/>
      <c r="AT1883" s="18"/>
      <c r="AU1883" s="18"/>
      <c r="AV1883" s="18"/>
      <c r="AW1883" s="207"/>
      <c r="AY1883" s="18"/>
      <c r="AZ1883" s="18"/>
    </row>
    <row r="1884" spans="7:52" s="40" customFormat="1" ht="45.75" customHeight="1" x14ac:dyDescent="0.25">
      <c r="G1884" s="18"/>
      <c r="H1884" s="18"/>
      <c r="I1884" s="18"/>
      <c r="J1884" s="18"/>
      <c r="K1884" s="18"/>
      <c r="L1884" s="207"/>
      <c r="M1884" s="82"/>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08"/>
      <c r="AM1884" s="209"/>
      <c r="AN1884" s="209"/>
      <c r="AO1884" s="18"/>
      <c r="AP1884" s="18"/>
      <c r="AQ1884" s="18"/>
      <c r="AR1884" s="18"/>
      <c r="AS1884" s="18"/>
      <c r="AT1884" s="18"/>
      <c r="AU1884" s="18"/>
      <c r="AV1884" s="18"/>
      <c r="AW1884" s="207"/>
      <c r="AY1884" s="18"/>
      <c r="AZ1884" s="18"/>
    </row>
    <row r="1885" spans="7:52" s="40" customFormat="1" ht="45.75" customHeight="1" x14ac:dyDescent="0.25">
      <c r="G1885" s="18"/>
      <c r="H1885" s="18"/>
      <c r="I1885" s="18"/>
      <c r="J1885" s="18"/>
      <c r="K1885" s="18"/>
      <c r="L1885" s="207"/>
      <c r="M1885" s="82"/>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08"/>
      <c r="AM1885" s="209"/>
      <c r="AN1885" s="209"/>
      <c r="AO1885" s="18"/>
      <c r="AP1885" s="18"/>
      <c r="AQ1885" s="18"/>
      <c r="AR1885" s="18"/>
      <c r="AS1885" s="18"/>
      <c r="AT1885" s="18"/>
      <c r="AU1885" s="18"/>
      <c r="AV1885" s="18"/>
      <c r="AW1885" s="207"/>
      <c r="AY1885" s="18"/>
      <c r="AZ1885" s="18"/>
    </row>
    <row r="1886" spans="7:52" s="40" customFormat="1" ht="45.75" customHeight="1" x14ac:dyDescent="0.25">
      <c r="G1886" s="18"/>
      <c r="H1886" s="18"/>
      <c r="I1886" s="18"/>
      <c r="J1886" s="18"/>
      <c r="K1886" s="18"/>
      <c r="L1886" s="207"/>
      <c r="M1886" s="82"/>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08"/>
      <c r="AM1886" s="209"/>
      <c r="AN1886" s="209"/>
      <c r="AO1886" s="18"/>
      <c r="AP1886" s="18"/>
      <c r="AQ1886" s="18"/>
      <c r="AR1886" s="18"/>
      <c r="AS1886" s="18"/>
      <c r="AT1886" s="18"/>
      <c r="AU1886" s="18"/>
      <c r="AV1886" s="18"/>
      <c r="AW1886" s="207"/>
      <c r="AY1886" s="18"/>
      <c r="AZ1886" s="18"/>
    </row>
    <row r="1887" spans="7:52" s="40" customFormat="1" ht="45.75" customHeight="1" x14ac:dyDescent="0.25">
      <c r="G1887" s="18"/>
      <c r="H1887" s="18"/>
      <c r="I1887" s="18"/>
      <c r="J1887" s="18"/>
      <c r="K1887" s="18"/>
      <c r="L1887" s="207"/>
      <c r="M1887" s="82"/>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08"/>
      <c r="AM1887" s="209"/>
      <c r="AN1887" s="209"/>
      <c r="AO1887" s="18"/>
      <c r="AP1887" s="18"/>
      <c r="AQ1887" s="18"/>
      <c r="AR1887" s="18"/>
      <c r="AS1887" s="18"/>
      <c r="AT1887" s="18"/>
      <c r="AU1887" s="18"/>
      <c r="AV1887" s="18"/>
      <c r="AW1887" s="207"/>
      <c r="AY1887" s="18"/>
      <c r="AZ1887" s="18"/>
    </row>
    <row r="1888" spans="7:52" s="40" customFormat="1" ht="45.75" customHeight="1" x14ac:dyDescent="0.25">
      <c r="G1888" s="18"/>
      <c r="H1888" s="18"/>
      <c r="I1888" s="18"/>
      <c r="J1888" s="18"/>
      <c r="K1888" s="18"/>
      <c r="L1888" s="207"/>
      <c r="M1888" s="82"/>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08"/>
      <c r="AM1888" s="209"/>
      <c r="AN1888" s="209"/>
      <c r="AO1888" s="18"/>
      <c r="AP1888" s="18"/>
      <c r="AQ1888" s="18"/>
      <c r="AR1888" s="18"/>
      <c r="AS1888" s="18"/>
      <c r="AT1888" s="18"/>
      <c r="AU1888" s="18"/>
      <c r="AV1888" s="18"/>
      <c r="AW1888" s="207"/>
      <c r="AY1888" s="18"/>
      <c r="AZ1888" s="18"/>
    </row>
    <row r="1889" spans="7:52" s="40" customFormat="1" ht="45.75" customHeight="1" x14ac:dyDescent="0.25">
      <c r="G1889" s="18"/>
      <c r="H1889" s="18"/>
      <c r="I1889" s="18"/>
      <c r="J1889" s="18"/>
      <c r="K1889" s="18"/>
      <c r="L1889" s="207"/>
      <c r="M1889" s="82"/>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08"/>
      <c r="AM1889" s="209"/>
      <c r="AN1889" s="209"/>
      <c r="AO1889" s="18"/>
      <c r="AP1889" s="18"/>
      <c r="AQ1889" s="18"/>
      <c r="AR1889" s="18"/>
      <c r="AS1889" s="18"/>
      <c r="AT1889" s="18"/>
      <c r="AU1889" s="18"/>
      <c r="AV1889" s="18"/>
      <c r="AW1889" s="207"/>
      <c r="AY1889" s="18"/>
      <c r="AZ1889" s="18"/>
    </row>
    <row r="1890" spans="7:52" s="40" customFormat="1" ht="45.75" customHeight="1" x14ac:dyDescent="0.25">
      <c r="G1890" s="18"/>
      <c r="H1890" s="18"/>
      <c r="I1890" s="18"/>
      <c r="J1890" s="18"/>
      <c r="K1890" s="18"/>
      <c r="L1890" s="207"/>
      <c r="M1890" s="82"/>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08"/>
      <c r="AM1890" s="209"/>
      <c r="AN1890" s="209"/>
      <c r="AO1890" s="18"/>
      <c r="AP1890" s="18"/>
      <c r="AQ1890" s="18"/>
      <c r="AR1890" s="18"/>
      <c r="AS1890" s="18"/>
      <c r="AT1890" s="18"/>
      <c r="AU1890" s="18"/>
      <c r="AV1890" s="18"/>
      <c r="AW1890" s="207"/>
      <c r="AY1890" s="18"/>
      <c r="AZ1890" s="18"/>
    </row>
    <row r="1891" spans="7:52" s="40" customFormat="1" ht="45.75" customHeight="1" x14ac:dyDescent="0.25">
      <c r="G1891" s="18"/>
      <c r="H1891" s="18"/>
      <c r="I1891" s="18"/>
      <c r="J1891" s="18"/>
      <c r="K1891" s="18"/>
      <c r="L1891" s="207"/>
      <c r="M1891" s="82"/>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08"/>
      <c r="AM1891" s="209"/>
      <c r="AN1891" s="209"/>
      <c r="AO1891" s="18"/>
      <c r="AP1891" s="18"/>
      <c r="AQ1891" s="18"/>
      <c r="AR1891" s="18"/>
      <c r="AS1891" s="18"/>
      <c r="AT1891" s="18"/>
      <c r="AU1891" s="18"/>
      <c r="AV1891" s="18"/>
      <c r="AW1891" s="207"/>
      <c r="AY1891" s="18"/>
      <c r="AZ1891" s="18"/>
    </row>
    <row r="1892" spans="7:52" s="40" customFormat="1" ht="45.75" customHeight="1" x14ac:dyDescent="0.25">
      <c r="G1892" s="18"/>
      <c r="H1892" s="18"/>
      <c r="I1892" s="18"/>
      <c r="J1892" s="18"/>
      <c r="K1892" s="18"/>
      <c r="L1892" s="207"/>
      <c r="M1892" s="82"/>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08"/>
      <c r="AM1892" s="209"/>
      <c r="AN1892" s="209"/>
      <c r="AO1892" s="18"/>
      <c r="AP1892" s="18"/>
      <c r="AQ1892" s="18"/>
      <c r="AR1892" s="18"/>
      <c r="AS1892" s="18"/>
      <c r="AT1892" s="18"/>
      <c r="AU1892" s="18"/>
      <c r="AV1892" s="18"/>
      <c r="AW1892" s="207"/>
      <c r="AY1892" s="18"/>
      <c r="AZ1892" s="18"/>
    </row>
    <row r="1893" spans="7:52" s="40" customFormat="1" ht="45.75" customHeight="1" x14ac:dyDescent="0.25">
      <c r="G1893" s="18"/>
      <c r="H1893" s="18"/>
      <c r="I1893" s="18"/>
      <c r="J1893" s="18"/>
      <c r="K1893" s="18"/>
      <c r="L1893" s="207"/>
      <c r="M1893" s="82"/>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08"/>
      <c r="AM1893" s="209"/>
      <c r="AN1893" s="209"/>
      <c r="AO1893" s="18"/>
      <c r="AP1893" s="18"/>
      <c r="AQ1893" s="18"/>
      <c r="AR1893" s="18"/>
      <c r="AS1893" s="18"/>
      <c r="AT1893" s="18"/>
      <c r="AU1893" s="18"/>
      <c r="AV1893" s="18"/>
      <c r="AW1893" s="207"/>
      <c r="AY1893" s="18"/>
      <c r="AZ1893" s="18"/>
    </row>
    <row r="1894" spans="7:52" s="40" customFormat="1" ht="45.75" customHeight="1" x14ac:dyDescent="0.25">
      <c r="G1894" s="18"/>
      <c r="H1894" s="18"/>
      <c r="I1894" s="18"/>
      <c r="J1894" s="18"/>
      <c r="K1894" s="18"/>
      <c r="L1894" s="207"/>
      <c r="M1894" s="82"/>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08"/>
      <c r="AM1894" s="209"/>
      <c r="AN1894" s="209"/>
      <c r="AO1894" s="18"/>
      <c r="AP1894" s="18"/>
      <c r="AQ1894" s="18"/>
      <c r="AR1894" s="18"/>
      <c r="AS1894" s="18"/>
      <c r="AT1894" s="18"/>
      <c r="AU1894" s="18"/>
      <c r="AV1894" s="18"/>
      <c r="AW1894" s="207"/>
      <c r="AY1894" s="18"/>
      <c r="AZ1894" s="18"/>
    </row>
    <row r="1895" spans="7:52" s="40" customFormat="1" ht="45.75" customHeight="1" x14ac:dyDescent="0.25">
      <c r="G1895" s="18"/>
      <c r="H1895" s="18"/>
      <c r="I1895" s="18"/>
      <c r="J1895" s="18"/>
      <c r="K1895" s="18"/>
      <c r="L1895" s="207"/>
      <c r="M1895" s="82"/>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08"/>
      <c r="AM1895" s="209"/>
      <c r="AN1895" s="209"/>
      <c r="AO1895" s="18"/>
      <c r="AP1895" s="18"/>
      <c r="AQ1895" s="18"/>
      <c r="AR1895" s="18"/>
      <c r="AS1895" s="18"/>
      <c r="AT1895" s="18"/>
      <c r="AU1895" s="18"/>
      <c r="AV1895" s="18"/>
      <c r="AW1895" s="207"/>
      <c r="AY1895" s="18"/>
      <c r="AZ1895" s="18"/>
    </row>
    <row r="1896" spans="7:52" s="40" customFormat="1" ht="45.75" customHeight="1" x14ac:dyDescent="0.25">
      <c r="G1896" s="18"/>
      <c r="H1896" s="18"/>
      <c r="I1896" s="18"/>
      <c r="J1896" s="18"/>
      <c r="K1896" s="18"/>
      <c r="L1896" s="207"/>
      <c r="M1896" s="82"/>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08"/>
      <c r="AM1896" s="209"/>
      <c r="AN1896" s="209"/>
      <c r="AO1896" s="18"/>
      <c r="AP1896" s="18"/>
      <c r="AQ1896" s="18"/>
      <c r="AR1896" s="18"/>
      <c r="AS1896" s="18"/>
      <c r="AT1896" s="18"/>
      <c r="AU1896" s="18"/>
      <c r="AV1896" s="18"/>
      <c r="AW1896" s="207"/>
      <c r="AY1896" s="18"/>
      <c r="AZ1896" s="18"/>
    </row>
    <row r="1897" spans="7:52" s="40" customFormat="1" ht="45.75" customHeight="1" x14ac:dyDescent="0.25">
      <c r="G1897" s="18"/>
      <c r="H1897" s="18"/>
      <c r="I1897" s="18"/>
      <c r="J1897" s="18"/>
      <c r="K1897" s="18"/>
      <c r="L1897" s="207"/>
      <c r="M1897" s="82"/>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08"/>
      <c r="AM1897" s="209"/>
      <c r="AN1897" s="209"/>
      <c r="AO1897" s="18"/>
      <c r="AP1897" s="18"/>
      <c r="AQ1897" s="18"/>
      <c r="AR1897" s="18"/>
      <c r="AS1897" s="18"/>
      <c r="AT1897" s="18"/>
      <c r="AU1897" s="18"/>
      <c r="AV1897" s="18"/>
      <c r="AW1897" s="207"/>
      <c r="AY1897" s="18"/>
      <c r="AZ1897" s="18"/>
    </row>
    <row r="1898" spans="7:52" s="40" customFormat="1" ht="45.75" customHeight="1" x14ac:dyDescent="0.25">
      <c r="G1898" s="18"/>
      <c r="H1898" s="18"/>
      <c r="I1898" s="18"/>
      <c r="J1898" s="18"/>
      <c r="K1898" s="18"/>
      <c r="L1898" s="207"/>
      <c r="M1898" s="82"/>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08"/>
      <c r="AM1898" s="209"/>
      <c r="AN1898" s="209"/>
      <c r="AO1898" s="18"/>
      <c r="AP1898" s="18"/>
      <c r="AQ1898" s="18"/>
      <c r="AR1898" s="18"/>
      <c r="AS1898" s="18"/>
      <c r="AT1898" s="18"/>
      <c r="AU1898" s="18"/>
      <c r="AV1898" s="18"/>
      <c r="AW1898" s="207"/>
      <c r="AY1898" s="18"/>
      <c r="AZ1898" s="18"/>
    </row>
    <row r="1899" spans="7:52" s="40" customFormat="1" ht="45.75" customHeight="1" x14ac:dyDescent="0.25">
      <c r="G1899" s="18"/>
      <c r="H1899" s="18"/>
      <c r="I1899" s="18"/>
      <c r="J1899" s="18"/>
      <c r="K1899" s="18"/>
      <c r="L1899" s="207"/>
      <c r="M1899" s="82"/>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08"/>
      <c r="AM1899" s="209"/>
      <c r="AN1899" s="209"/>
      <c r="AO1899" s="18"/>
      <c r="AP1899" s="18"/>
      <c r="AQ1899" s="18"/>
      <c r="AR1899" s="18"/>
      <c r="AS1899" s="18"/>
      <c r="AT1899" s="18"/>
      <c r="AU1899" s="18"/>
      <c r="AV1899" s="18"/>
      <c r="AW1899" s="207"/>
      <c r="AY1899" s="18"/>
      <c r="AZ1899" s="18"/>
    </row>
    <row r="1900" spans="7:52" s="40" customFormat="1" ht="45.75" customHeight="1" x14ac:dyDescent="0.25">
      <c r="G1900" s="18"/>
      <c r="H1900" s="18"/>
      <c r="I1900" s="18"/>
      <c r="J1900" s="18"/>
      <c r="K1900" s="18"/>
      <c r="L1900" s="207"/>
      <c r="M1900" s="82"/>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08"/>
      <c r="AM1900" s="209"/>
      <c r="AN1900" s="209"/>
      <c r="AO1900" s="18"/>
      <c r="AP1900" s="18"/>
      <c r="AQ1900" s="18"/>
      <c r="AR1900" s="18"/>
      <c r="AS1900" s="18"/>
      <c r="AT1900" s="18"/>
      <c r="AU1900" s="18"/>
      <c r="AV1900" s="18"/>
      <c r="AW1900" s="207"/>
      <c r="AY1900" s="18"/>
      <c r="AZ1900" s="18"/>
    </row>
    <row r="1901" spans="7:52" s="40" customFormat="1" ht="45.75" customHeight="1" x14ac:dyDescent="0.25">
      <c r="G1901" s="18"/>
      <c r="H1901" s="18"/>
      <c r="I1901" s="18"/>
      <c r="J1901" s="18"/>
      <c r="K1901" s="18"/>
      <c r="L1901" s="207"/>
      <c r="M1901" s="82"/>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08"/>
      <c r="AM1901" s="209"/>
      <c r="AN1901" s="209"/>
      <c r="AO1901" s="18"/>
      <c r="AP1901" s="18"/>
      <c r="AQ1901" s="18"/>
      <c r="AR1901" s="18"/>
      <c r="AS1901" s="18"/>
      <c r="AT1901" s="18"/>
      <c r="AU1901" s="18"/>
      <c r="AV1901" s="18"/>
      <c r="AW1901" s="207"/>
      <c r="AY1901" s="18"/>
      <c r="AZ1901" s="18"/>
    </row>
    <row r="1902" spans="7:52" s="40" customFormat="1" ht="45.75" customHeight="1" x14ac:dyDescent="0.25">
      <c r="G1902" s="18"/>
      <c r="H1902" s="18"/>
      <c r="I1902" s="18"/>
      <c r="J1902" s="18"/>
      <c r="K1902" s="18"/>
      <c r="L1902" s="207"/>
      <c r="M1902" s="82"/>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08"/>
      <c r="AM1902" s="209"/>
      <c r="AN1902" s="209"/>
      <c r="AO1902" s="18"/>
      <c r="AP1902" s="18"/>
      <c r="AQ1902" s="18"/>
      <c r="AR1902" s="18"/>
      <c r="AS1902" s="18"/>
      <c r="AT1902" s="18"/>
      <c r="AU1902" s="18"/>
      <c r="AV1902" s="18"/>
      <c r="AW1902" s="207"/>
      <c r="AY1902" s="18"/>
      <c r="AZ1902" s="18"/>
    </row>
    <row r="1903" spans="7:52" s="40" customFormat="1" ht="45.75" customHeight="1" x14ac:dyDescent="0.25">
      <c r="G1903" s="18"/>
      <c r="H1903" s="18"/>
      <c r="I1903" s="18"/>
      <c r="J1903" s="18"/>
      <c r="K1903" s="18"/>
      <c r="L1903" s="207"/>
      <c r="M1903" s="82"/>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08"/>
      <c r="AM1903" s="209"/>
      <c r="AN1903" s="209"/>
      <c r="AO1903" s="18"/>
      <c r="AP1903" s="18"/>
      <c r="AQ1903" s="18"/>
      <c r="AR1903" s="18"/>
      <c r="AS1903" s="18"/>
      <c r="AT1903" s="18"/>
      <c r="AU1903" s="18"/>
      <c r="AV1903" s="18"/>
      <c r="AW1903" s="207"/>
      <c r="AY1903" s="18"/>
      <c r="AZ1903" s="18"/>
    </row>
    <row r="1904" spans="7:52" s="40" customFormat="1" ht="45.75" customHeight="1" x14ac:dyDescent="0.25">
      <c r="G1904" s="18"/>
      <c r="H1904" s="18"/>
      <c r="I1904" s="18"/>
      <c r="J1904" s="18"/>
      <c r="K1904" s="18"/>
      <c r="L1904" s="207"/>
      <c r="M1904" s="82"/>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08"/>
      <c r="AM1904" s="209"/>
      <c r="AN1904" s="209"/>
      <c r="AO1904" s="18"/>
      <c r="AP1904" s="18"/>
      <c r="AQ1904" s="18"/>
      <c r="AR1904" s="18"/>
      <c r="AS1904" s="18"/>
      <c r="AT1904" s="18"/>
      <c r="AU1904" s="18"/>
      <c r="AV1904" s="18"/>
      <c r="AW1904" s="207"/>
      <c r="AY1904" s="18"/>
      <c r="AZ1904" s="18"/>
    </row>
    <row r="1905" spans="7:52" s="40" customFormat="1" ht="45.75" customHeight="1" x14ac:dyDescent="0.25">
      <c r="G1905" s="18"/>
      <c r="H1905" s="18"/>
      <c r="I1905" s="18"/>
      <c r="J1905" s="18"/>
      <c r="K1905" s="18"/>
      <c r="L1905" s="207"/>
      <c r="M1905" s="82"/>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08"/>
      <c r="AM1905" s="209"/>
      <c r="AN1905" s="209"/>
      <c r="AO1905" s="18"/>
      <c r="AP1905" s="18"/>
      <c r="AQ1905" s="18"/>
      <c r="AR1905" s="18"/>
      <c r="AS1905" s="18"/>
      <c r="AT1905" s="18"/>
      <c r="AU1905" s="18"/>
      <c r="AV1905" s="18"/>
      <c r="AW1905" s="207"/>
      <c r="AY1905" s="18"/>
      <c r="AZ1905" s="18"/>
    </row>
    <row r="1906" spans="7:52" s="40" customFormat="1" ht="45.75" customHeight="1" x14ac:dyDescent="0.25">
      <c r="G1906" s="18"/>
      <c r="H1906" s="18"/>
      <c r="I1906" s="18"/>
      <c r="J1906" s="18"/>
      <c r="K1906" s="18"/>
      <c r="L1906" s="207"/>
      <c r="M1906" s="82"/>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08"/>
      <c r="AM1906" s="209"/>
      <c r="AN1906" s="209"/>
      <c r="AO1906" s="18"/>
      <c r="AP1906" s="18"/>
      <c r="AQ1906" s="18"/>
      <c r="AR1906" s="18"/>
      <c r="AS1906" s="18"/>
      <c r="AT1906" s="18"/>
      <c r="AU1906" s="18"/>
      <c r="AV1906" s="18"/>
      <c r="AW1906" s="207"/>
      <c r="AY1906" s="18"/>
      <c r="AZ1906" s="18"/>
    </row>
    <row r="1907" spans="7:52" s="40" customFormat="1" ht="45.75" customHeight="1" x14ac:dyDescent="0.25">
      <c r="G1907" s="18"/>
      <c r="H1907" s="18"/>
      <c r="I1907" s="18"/>
      <c r="J1907" s="18"/>
      <c r="K1907" s="18"/>
      <c r="L1907" s="207"/>
      <c r="M1907" s="82"/>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08"/>
      <c r="AM1907" s="209"/>
      <c r="AN1907" s="209"/>
      <c r="AO1907" s="18"/>
      <c r="AP1907" s="18"/>
      <c r="AQ1907" s="18"/>
      <c r="AR1907" s="18"/>
      <c r="AS1907" s="18"/>
      <c r="AT1907" s="18"/>
      <c r="AU1907" s="18"/>
      <c r="AV1907" s="18"/>
      <c r="AW1907" s="207"/>
      <c r="AY1907" s="18"/>
      <c r="AZ1907" s="18"/>
    </row>
    <row r="1908" spans="7:52" s="40" customFormat="1" ht="45.75" customHeight="1" x14ac:dyDescent="0.25">
      <c r="G1908" s="18"/>
      <c r="H1908" s="18"/>
      <c r="I1908" s="18"/>
      <c r="J1908" s="18"/>
      <c r="K1908" s="18"/>
      <c r="L1908" s="207"/>
      <c r="M1908" s="82"/>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08"/>
      <c r="AM1908" s="209"/>
      <c r="AN1908" s="209"/>
      <c r="AO1908" s="18"/>
      <c r="AP1908" s="18"/>
      <c r="AQ1908" s="18"/>
      <c r="AR1908" s="18"/>
      <c r="AS1908" s="18"/>
      <c r="AT1908" s="18"/>
      <c r="AU1908" s="18"/>
      <c r="AV1908" s="18"/>
      <c r="AW1908" s="207"/>
      <c r="AY1908" s="18"/>
      <c r="AZ1908" s="18"/>
    </row>
    <row r="1909" spans="7:52" s="40" customFormat="1" ht="45.75" customHeight="1" x14ac:dyDescent="0.25">
      <c r="G1909" s="18"/>
      <c r="H1909" s="18"/>
      <c r="I1909" s="18"/>
      <c r="J1909" s="18"/>
      <c r="K1909" s="18"/>
      <c r="L1909" s="207"/>
      <c r="M1909" s="82"/>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08"/>
      <c r="AM1909" s="209"/>
      <c r="AN1909" s="209"/>
      <c r="AO1909" s="18"/>
      <c r="AP1909" s="18"/>
      <c r="AQ1909" s="18"/>
      <c r="AR1909" s="18"/>
      <c r="AS1909" s="18"/>
      <c r="AT1909" s="18"/>
      <c r="AU1909" s="18"/>
      <c r="AV1909" s="18"/>
      <c r="AW1909" s="207"/>
      <c r="AY1909" s="18"/>
      <c r="AZ1909" s="18"/>
    </row>
    <row r="1910" spans="7:52" s="40" customFormat="1" ht="45.75" customHeight="1" x14ac:dyDescent="0.25">
      <c r="G1910" s="18"/>
      <c r="H1910" s="18"/>
      <c r="I1910" s="18"/>
      <c r="J1910" s="18"/>
      <c r="K1910" s="18"/>
      <c r="L1910" s="207"/>
      <c r="M1910" s="82"/>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08"/>
      <c r="AM1910" s="209"/>
      <c r="AN1910" s="209"/>
      <c r="AO1910" s="18"/>
      <c r="AP1910" s="18"/>
      <c r="AQ1910" s="18"/>
      <c r="AR1910" s="18"/>
      <c r="AS1910" s="18"/>
      <c r="AT1910" s="18"/>
      <c r="AU1910" s="18"/>
      <c r="AV1910" s="18"/>
      <c r="AW1910" s="207"/>
      <c r="AY1910" s="18"/>
      <c r="AZ1910" s="18"/>
    </row>
    <row r="1911" spans="7:52" s="40" customFormat="1" ht="45.75" customHeight="1" x14ac:dyDescent="0.25">
      <c r="G1911" s="18"/>
      <c r="H1911" s="18"/>
      <c r="I1911" s="18"/>
      <c r="J1911" s="18"/>
      <c r="K1911" s="18"/>
      <c r="L1911" s="207"/>
      <c r="M1911" s="82"/>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08"/>
      <c r="AM1911" s="209"/>
      <c r="AN1911" s="209"/>
      <c r="AO1911" s="18"/>
      <c r="AP1911" s="18"/>
      <c r="AQ1911" s="18"/>
      <c r="AR1911" s="18"/>
      <c r="AS1911" s="18"/>
      <c r="AT1911" s="18"/>
      <c r="AU1911" s="18"/>
      <c r="AV1911" s="18"/>
      <c r="AW1911" s="207"/>
      <c r="AY1911" s="18"/>
      <c r="AZ1911" s="18"/>
    </row>
    <row r="1912" spans="7:52" s="40" customFormat="1" ht="45.75" customHeight="1" x14ac:dyDescent="0.25">
      <c r="G1912" s="18"/>
      <c r="H1912" s="18"/>
      <c r="I1912" s="18"/>
      <c r="J1912" s="18"/>
      <c r="K1912" s="18"/>
      <c r="L1912" s="207"/>
      <c r="M1912" s="82"/>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08"/>
      <c r="AM1912" s="209"/>
      <c r="AN1912" s="209"/>
      <c r="AO1912" s="18"/>
      <c r="AP1912" s="18"/>
      <c r="AQ1912" s="18"/>
      <c r="AR1912" s="18"/>
      <c r="AS1912" s="18"/>
      <c r="AT1912" s="18"/>
      <c r="AU1912" s="18"/>
      <c r="AV1912" s="18"/>
      <c r="AW1912" s="207"/>
      <c r="AY1912" s="18"/>
      <c r="AZ1912" s="18"/>
    </row>
    <row r="1913" spans="7:52" s="40" customFormat="1" ht="45.75" customHeight="1" x14ac:dyDescent="0.25">
      <c r="G1913" s="18"/>
      <c r="H1913" s="18"/>
      <c r="I1913" s="18"/>
      <c r="J1913" s="18"/>
      <c r="K1913" s="18"/>
      <c r="L1913" s="207"/>
      <c r="M1913" s="82"/>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08"/>
      <c r="AM1913" s="209"/>
      <c r="AN1913" s="209"/>
      <c r="AO1913" s="18"/>
      <c r="AP1913" s="18"/>
      <c r="AQ1913" s="18"/>
      <c r="AR1913" s="18"/>
      <c r="AS1913" s="18"/>
      <c r="AT1913" s="18"/>
      <c r="AU1913" s="18"/>
      <c r="AV1913" s="18"/>
      <c r="AW1913" s="207"/>
      <c r="AY1913" s="18"/>
      <c r="AZ1913" s="18"/>
    </row>
    <row r="1914" spans="7:52" s="40" customFormat="1" ht="45.75" customHeight="1" x14ac:dyDescent="0.25">
      <c r="G1914" s="18"/>
      <c r="H1914" s="18"/>
      <c r="I1914" s="18"/>
      <c r="J1914" s="18"/>
      <c r="K1914" s="18"/>
      <c r="L1914" s="207"/>
      <c r="M1914" s="82"/>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08"/>
      <c r="AM1914" s="209"/>
      <c r="AN1914" s="209"/>
      <c r="AO1914" s="18"/>
      <c r="AP1914" s="18"/>
      <c r="AQ1914" s="18"/>
      <c r="AR1914" s="18"/>
      <c r="AS1914" s="18"/>
      <c r="AT1914" s="18"/>
      <c r="AU1914" s="18"/>
      <c r="AV1914" s="18"/>
      <c r="AW1914" s="207"/>
      <c r="AY1914" s="18"/>
      <c r="AZ1914" s="18"/>
    </row>
    <row r="1915" spans="7:52" s="40" customFormat="1" ht="45.75" customHeight="1" x14ac:dyDescent="0.25">
      <c r="G1915" s="18"/>
      <c r="H1915" s="18"/>
      <c r="I1915" s="18"/>
      <c r="J1915" s="18"/>
      <c r="K1915" s="18"/>
      <c r="L1915" s="207"/>
      <c r="M1915" s="82"/>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08"/>
      <c r="AM1915" s="209"/>
      <c r="AN1915" s="209"/>
      <c r="AO1915" s="18"/>
      <c r="AP1915" s="18"/>
      <c r="AQ1915" s="18"/>
      <c r="AR1915" s="18"/>
      <c r="AS1915" s="18"/>
      <c r="AT1915" s="18"/>
      <c r="AU1915" s="18"/>
      <c r="AV1915" s="18"/>
      <c r="AW1915" s="207"/>
      <c r="AY1915" s="18"/>
      <c r="AZ1915" s="18"/>
    </row>
    <row r="1916" spans="7:52" s="40" customFormat="1" ht="45.75" customHeight="1" x14ac:dyDescent="0.25">
      <c r="G1916" s="18"/>
      <c r="H1916" s="18"/>
      <c r="I1916" s="18"/>
      <c r="J1916" s="18"/>
      <c r="K1916" s="18"/>
      <c r="L1916" s="207"/>
      <c r="M1916" s="82"/>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08"/>
      <c r="AM1916" s="209"/>
      <c r="AN1916" s="209"/>
      <c r="AO1916" s="18"/>
      <c r="AP1916" s="18"/>
      <c r="AQ1916" s="18"/>
      <c r="AR1916" s="18"/>
      <c r="AS1916" s="18"/>
      <c r="AT1916" s="18"/>
      <c r="AU1916" s="18"/>
      <c r="AV1916" s="18"/>
      <c r="AW1916" s="207"/>
      <c r="AY1916" s="18"/>
      <c r="AZ1916" s="18"/>
    </row>
    <row r="1917" spans="7:52" s="40" customFormat="1" ht="45.75" customHeight="1" x14ac:dyDescent="0.25">
      <c r="G1917" s="18"/>
      <c r="H1917" s="18"/>
      <c r="I1917" s="18"/>
      <c r="J1917" s="18"/>
      <c r="K1917" s="18"/>
      <c r="L1917" s="207"/>
      <c r="M1917" s="82"/>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08"/>
      <c r="AM1917" s="209"/>
      <c r="AN1917" s="209"/>
      <c r="AO1917" s="18"/>
      <c r="AP1917" s="18"/>
      <c r="AQ1917" s="18"/>
      <c r="AR1917" s="18"/>
      <c r="AS1917" s="18"/>
      <c r="AT1917" s="18"/>
      <c r="AU1917" s="18"/>
      <c r="AV1917" s="18"/>
      <c r="AW1917" s="207"/>
      <c r="AY1917" s="18"/>
      <c r="AZ1917" s="18"/>
    </row>
    <row r="1918" spans="7:52" s="40" customFormat="1" ht="45.75" customHeight="1" x14ac:dyDescent="0.25">
      <c r="G1918" s="18"/>
      <c r="H1918" s="18"/>
      <c r="I1918" s="18"/>
      <c r="J1918" s="18"/>
      <c r="K1918" s="18"/>
      <c r="L1918" s="207"/>
      <c r="M1918" s="82"/>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08"/>
      <c r="AM1918" s="209"/>
      <c r="AN1918" s="209"/>
      <c r="AO1918" s="18"/>
      <c r="AP1918" s="18"/>
      <c r="AQ1918" s="18"/>
      <c r="AR1918" s="18"/>
      <c r="AS1918" s="18"/>
      <c r="AT1918" s="18"/>
      <c r="AU1918" s="18"/>
      <c r="AV1918" s="18"/>
      <c r="AW1918" s="207"/>
      <c r="AY1918" s="18"/>
      <c r="AZ1918" s="18"/>
    </row>
    <row r="1919" spans="7:52" s="40" customFormat="1" ht="45.75" customHeight="1" x14ac:dyDescent="0.25">
      <c r="G1919" s="18"/>
      <c r="H1919" s="18"/>
      <c r="I1919" s="18"/>
      <c r="J1919" s="18"/>
      <c r="K1919" s="18"/>
      <c r="L1919" s="207"/>
      <c r="M1919" s="82"/>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08"/>
      <c r="AM1919" s="209"/>
      <c r="AN1919" s="209"/>
      <c r="AO1919" s="18"/>
      <c r="AP1919" s="18"/>
      <c r="AQ1919" s="18"/>
      <c r="AR1919" s="18"/>
      <c r="AS1919" s="18"/>
      <c r="AT1919" s="18"/>
      <c r="AU1919" s="18"/>
      <c r="AV1919" s="18"/>
      <c r="AW1919" s="207"/>
      <c r="AY1919" s="18"/>
      <c r="AZ1919" s="18"/>
    </row>
    <row r="1920" spans="7:52" s="40" customFormat="1" ht="45.75" customHeight="1" x14ac:dyDescent="0.25">
      <c r="G1920" s="18"/>
      <c r="H1920" s="18"/>
      <c r="I1920" s="18"/>
      <c r="J1920" s="18"/>
      <c r="K1920" s="18"/>
      <c r="L1920" s="207"/>
      <c r="M1920" s="82"/>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08"/>
      <c r="AM1920" s="209"/>
      <c r="AN1920" s="209"/>
      <c r="AO1920" s="18"/>
      <c r="AP1920" s="18"/>
      <c r="AQ1920" s="18"/>
      <c r="AR1920" s="18"/>
      <c r="AS1920" s="18"/>
      <c r="AT1920" s="18"/>
      <c r="AU1920" s="18"/>
      <c r="AV1920" s="18"/>
      <c r="AW1920" s="207"/>
      <c r="AY1920" s="18"/>
      <c r="AZ1920" s="18"/>
    </row>
    <row r="1921" spans="7:52" s="40" customFormat="1" ht="45.75" customHeight="1" x14ac:dyDescent="0.25">
      <c r="G1921" s="18"/>
      <c r="H1921" s="18"/>
      <c r="I1921" s="18"/>
      <c r="J1921" s="18"/>
      <c r="K1921" s="18"/>
      <c r="L1921" s="207"/>
      <c r="M1921" s="82"/>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08"/>
      <c r="AM1921" s="209"/>
      <c r="AN1921" s="209"/>
      <c r="AO1921" s="18"/>
      <c r="AP1921" s="18"/>
      <c r="AQ1921" s="18"/>
      <c r="AR1921" s="18"/>
      <c r="AS1921" s="18"/>
      <c r="AT1921" s="18"/>
      <c r="AU1921" s="18"/>
      <c r="AV1921" s="18"/>
      <c r="AW1921" s="207"/>
      <c r="AY1921" s="18"/>
      <c r="AZ1921" s="18"/>
    </row>
    <row r="1922" spans="7:52" s="40" customFormat="1" ht="45.75" customHeight="1" x14ac:dyDescent="0.25">
      <c r="G1922" s="18"/>
      <c r="H1922" s="18"/>
      <c r="I1922" s="18"/>
      <c r="J1922" s="18"/>
      <c r="K1922" s="18"/>
      <c r="L1922" s="207"/>
      <c r="M1922" s="82"/>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08"/>
      <c r="AM1922" s="209"/>
      <c r="AN1922" s="209"/>
      <c r="AO1922" s="18"/>
      <c r="AP1922" s="18"/>
      <c r="AQ1922" s="18"/>
      <c r="AR1922" s="18"/>
      <c r="AS1922" s="18"/>
      <c r="AT1922" s="18"/>
      <c r="AU1922" s="18"/>
      <c r="AV1922" s="18"/>
      <c r="AW1922" s="207"/>
      <c r="AY1922" s="18"/>
      <c r="AZ1922" s="18"/>
    </row>
    <row r="1923" spans="7:52" s="40" customFormat="1" ht="45.75" customHeight="1" x14ac:dyDescent="0.25">
      <c r="G1923" s="18"/>
      <c r="H1923" s="18"/>
      <c r="I1923" s="18"/>
      <c r="J1923" s="18"/>
      <c r="K1923" s="18"/>
      <c r="L1923" s="207"/>
      <c r="M1923" s="82"/>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08"/>
      <c r="AM1923" s="209"/>
      <c r="AN1923" s="209"/>
      <c r="AO1923" s="18"/>
      <c r="AP1923" s="18"/>
      <c r="AQ1923" s="18"/>
      <c r="AR1923" s="18"/>
      <c r="AS1923" s="18"/>
      <c r="AT1923" s="18"/>
      <c r="AU1923" s="18"/>
      <c r="AV1923" s="18"/>
      <c r="AW1923" s="207"/>
      <c r="AY1923" s="18"/>
      <c r="AZ1923" s="18"/>
    </row>
    <row r="1924" spans="7:52" s="40" customFormat="1" ht="45.75" customHeight="1" x14ac:dyDescent="0.25">
      <c r="G1924" s="18"/>
      <c r="H1924" s="18"/>
      <c r="I1924" s="18"/>
      <c r="J1924" s="18"/>
      <c r="K1924" s="18"/>
      <c r="L1924" s="207"/>
      <c r="M1924" s="82"/>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08"/>
      <c r="AM1924" s="209"/>
      <c r="AN1924" s="209"/>
      <c r="AO1924" s="18"/>
      <c r="AP1924" s="18"/>
      <c r="AQ1924" s="18"/>
      <c r="AR1924" s="18"/>
      <c r="AS1924" s="18"/>
      <c r="AT1924" s="18"/>
      <c r="AU1924" s="18"/>
      <c r="AV1924" s="18"/>
      <c r="AW1924" s="207"/>
      <c r="AY1924" s="18"/>
      <c r="AZ1924" s="18"/>
    </row>
    <row r="1925" spans="7:52" s="40" customFormat="1" ht="45.75" customHeight="1" x14ac:dyDescent="0.25">
      <c r="G1925" s="18"/>
      <c r="H1925" s="18"/>
      <c r="I1925" s="18"/>
      <c r="J1925" s="18"/>
      <c r="K1925" s="18"/>
      <c r="L1925" s="207"/>
      <c r="M1925" s="82"/>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08"/>
      <c r="AM1925" s="209"/>
      <c r="AN1925" s="209"/>
      <c r="AO1925" s="18"/>
      <c r="AP1925" s="18"/>
      <c r="AQ1925" s="18"/>
      <c r="AR1925" s="18"/>
      <c r="AS1925" s="18"/>
      <c r="AT1925" s="18"/>
      <c r="AU1925" s="18"/>
      <c r="AV1925" s="18"/>
      <c r="AW1925" s="207"/>
      <c r="AY1925" s="18"/>
      <c r="AZ1925" s="18"/>
    </row>
    <row r="1926" spans="7:52" s="40" customFormat="1" ht="45.75" customHeight="1" x14ac:dyDescent="0.25">
      <c r="G1926" s="18"/>
      <c r="H1926" s="18"/>
      <c r="I1926" s="18"/>
      <c r="J1926" s="18"/>
      <c r="K1926" s="18"/>
      <c r="L1926" s="207"/>
      <c r="M1926" s="82"/>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08"/>
      <c r="AM1926" s="209"/>
      <c r="AN1926" s="209"/>
      <c r="AO1926" s="18"/>
      <c r="AP1926" s="18"/>
      <c r="AQ1926" s="18"/>
      <c r="AR1926" s="18"/>
      <c r="AS1926" s="18"/>
      <c r="AT1926" s="18"/>
      <c r="AU1926" s="18"/>
      <c r="AV1926" s="18"/>
      <c r="AW1926" s="207"/>
      <c r="AY1926" s="18"/>
      <c r="AZ1926" s="18"/>
    </row>
    <row r="1927" spans="7:52" s="40" customFormat="1" ht="45.75" customHeight="1" x14ac:dyDescent="0.25">
      <c r="G1927" s="18"/>
      <c r="H1927" s="18"/>
      <c r="I1927" s="18"/>
      <c r="J1927" s="18"/>
      <c r="K1927" s="18"/>
      <c r="L1927" s="207"/>
      <c r="M1927" s="82"/>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08"/>
      <c r="AM1927" s="209"/>
      <c r="AN1927" s="209"/>
      <c r="AO1927" s="18"/>
      <c r="AP1927" s="18"/>
      <c r="AQ1927" s="18"/>
      <c r="AR1927" s="18"/>
      <c r="AS1927" s="18"/>
      <c r="AT1927" s="18"/>
      <c r="AU1927" s="18"/>
      <c r="AV1927" s="18"/>
      <c r="AW1927" s="207"/>
      <c r="AY1927" s="18"/>
      <c r="AZ1927" s="18"/>
    </row>
    <row r="1928" spans="7:52" s="40" customFormat="1" ht="45.75" customHeight="1" x14ac:dyDescent="0.25">
      <c r="G1928" s="18"/>
      <c r="H1928" s="18"/>
      <c r="I1928" s="18"/>
      <c r="J1928" s="18"/>
      <c r="K1928" s="18"/>
      <c r="L1928" s="207"/>
      <c r="M1928" s="82"/>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08"/>
      <c r="AM1928" s="209"/>
      <c r="AN1928" s="209"/>
      <c r="AO1928" s="18"/>
      <c r="AP1928" s="18"/>
      <c r="AQ1928" s="18"/>
      <c r="AR1928" s="18"/>
      <c r="AS1928" s="18"/>
      <c r="AT1928" s="18"/>
      <c r="AU1928" s="18"/>
      <c r="AV1928" s="18"/>
      <c r="AW1928" s="207"/>
      <c r="AY1928" s="18"/>
      <c r="AZ1928" s="18"/>
    </row>
    <row r="1929" spans="7:52" s="40" customFormat="1" ht="45.75" customHeight="1" x14ac:dyDescent="0.25">
      <c r="G1929" s="18"/>
      <c r="H1929" s="18"/>
      <c r="I1929" s="18"/>
      <c r="J1929" s="18"/>
      <c r="K1929" s="18"/>
      <c r="L1929" s="207"/>
      <c r="M1929" s="82"/>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08"/>
      <c r="AM1929" s="209"/>
      <c r="AN1929" s="209"/>
      <c r="AO1929" s="18"/>
      <c r="AP1929" s="18"/>
      <c r="AQ1929" s="18"/>
      <c r="AR1929" s="18"/>
      <c r="AS1929" s="18"/>
      <c r="AT1929" s="18"/>
      <c r="AU1929" s="18"/>
      <c r="AV1929" s="18"/>
      <c r="AW1929" s="207"/>
      <c r="AY1929" s="18"/>
      <c r="AZ1929" s="18"/>
    </row>
    <row r="1930" spans="7:52" s="40" customFormat="1" ht="45.75" customHeight="1" x14ac:dyDescent="0.25">
      <c r="G1930" s="18"/>
      <c r="H1930" s="18"/>
      <c r="I1930" s="18"/>
      <c r="J1930" s="18"/>
      <c r="K1930" s="18"/>
      <c r="L1930" s="207"/>
      <c r="M1930" s="82"/>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08"/>
      <c r="AM1930" s="209"/>
      <c r="AN1930" s="209"/>
      <c r="AO1930" s="18"/>
      <c r="AP1930" s="18"/>
      <c r="AQ1930" s="18"/>
      <c r="AR1930" s="18"/>
      <c r="AS1930" s="18"/>
      <c r="AT1930" s="18"/>
      <c r="AU1930" s="18"/>
      <c r="AV1930" s="18"/>
      <c r="AW1930" s="207"/>
      <c r="AY1930" s="18"/>
      <c r="AZ1930" s="18"/>
    </row>
    <row r="1931" spans="7:52" s="40" customFormat="1" ht="45.75" customHeight="1" x14ac:dyDescent="0.25">
      <c r="G1931" s="18"/>
      <c r="H1931" s="18"/>
      <c r="I1931" s="18"/>
      <c r="J1931" s="18"/>
      <c r="K1931" s="18"/>
      <c r="L1931" s="207"/>
      <c r="M1931" s="82"/>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08"/>
      <c r="AM1931" s="209"/>
      <c r="AN1931" s="209"/>
      <c r="AO1931" s="18"/>
      <c r="AP1931" s="18"/>
      <c r="AQ1931" s="18"/>
      <c r="AR1931" s="18"/>
      <c r="AS1931" s="18"/>
      <c r="AT1931" s="18"/>
      <c r="AU1931" s="18"/>
      <c r="AV1931" s="18"/>
      <c r="AW1931" s="207"/>
      <c r="AY1931" s="18"/>
      <c r="AZ1931" s="18"/>
    </row>
    <row r="1932" spans="7:52" s="40" customFormat="1" ht="45.75" customHeight="1" x14ac:dyDescent="0.25">
      <c r="G1932" s="18"/>
      <c r="H1932" s="18"/>
      <c r="I1932" s="18"/>
      <c r="J1932" s="18"/>
      <c r="K1932" s="18"/>
      <c r="L1932" s="207"/>
      <c r="M1932" s="82"/>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08"/>
      <c r="AM1932" s="209"/>
      <c r="AN1932" s="209"/>
      <c r="AO1932" s="18"/>
      <c r="AP1932" s="18"/>
      <c r="AQ1932" s="18"/>
      <c r="AR1932" s="18"/>
      <c r="AS1932" s="18"/>
      <c r="AT1932" s="18"/>
      <c r="AU1932" s="18"/>
      <c r="AV1932" s="18"/>
      <c r="AW1932" s="207"/>
      <c r="AY1932" s="18"/>
      <c r="AZ1932" s="18"/>
    </row>
    <row r="1933" spans="7:52" s="40" customFormat="1" ht="45.75" customHeight="1" x14ac:dyDescent="0.25">
      <c r="G1933" s="18"/>
      <c r="H1933" s="18"/>
      <c r="I1933" s="18"/>
      <c r="J1933" s="18"/>
      <c r="K1933" s="18"/>
      <c r="L1933" s="207"/>
      <c r="M1933" s="82"/>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08"/>
      <c r="AM1933" s="209"/>
      <c r="AN1933" s="209"/>
      <c r="AO1933" s="18"/>
      <c r="AP1933" s="18"/>
      <c r="AQ1933" s="18"/>
      <c r="AR1933" s="18"/>
      <c r="AS1933" s="18"/>
      <c r="AT1933" s="18"/>
      <c r="AU1933" s="18"/>
      <c r="AV1933" s="18"/>
      <c r="AW1933" s="207"/>
      <c r="AY1933" s="18"/>
      <c r="AZ1933" s="18"/>
    </row>
    <row r="1934" spans="7:52" s="40" customFormat="1" ht="45.75" customHeight="1" x14ac:dyDescent="0.25">
      <c r="G1934" s="18"/>
      <c r="H1934" s="18"/>
      <c r="I1934" s="18"/>
      <c r="J1934" s="18"/>
      <c r="K1934" s="18"/>
      <c r="L1934" s="207"/>
      <c r="M1934" s="82"/>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08"/>
      <c r="AM1934" s="209"/>
      <c r="AN1934" s="209"/>
      <c r="AO1934" s="18"/>
      <c r="AP1934" s="18"/>
      <c r="AQ1934" s="18"/>
      <c r="AR1934" s="18"/>
      <c r="AS1934" s="18"/>
      <c r="AT1934" s="18"/>
      <c r="AU1934" s="18"/>
      <c r="AV1934" s="18"/>
      <c r="AW1934" s="207"/>
      <c r="AY1934" s="18"/>
      <c r="AZ1934" s="18"/>
    </row>
    <row r="1935" spans="7:52" s="40" customFormat="1" ht="45.75" customHeight="1" x14ac:dyDescent="0.25">
      <c r="G1935" s="18"/>
      <c r="H1935" s="18"/>
      <c r="I1935" s="18"/>
      <c r="J1935" s="18"/>
      <c r="K1935" s="18"/>
      <c r="L1935" s="207"/>
      <c r="M1935" s="82"/>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08"/>
      <c r="AM1935" s="209"/>
      <c r="AN1935" s="209"/>
      <c r="AO1935" s="18"/>
      <c r="AP1935" s="18"/>
      <c r="AQ1935" s="18"/>
      <c r="AR1935" s="18"/>
      <c r="AS1935" s="18"/>
      <c r="AT1935" s="18"/>
      <c r="AU1935" s="18"/>
      <c r="AV1935" s="18"/>
      <c r="AW1935" s="207"/>
      <c r="AY1935" s="18"/>
      <c r="AZ1935" s="18"/>
    </row>
    <row r="1936" spans="7:52" s="40" customFormat="1" ht="45.75" customHeight="1" x14ac:dyDescent="0.25">
      <c r="G1936" s="18"/>
      <c r="H1936" s="18"/>
      <c r="I1936" s="18"/>
      <c r="J1936" s="18"/>
      <c r="K1936" s="18"/>
      <c r="L1936" s="207"/>
      <c r="M1936" s="82"/>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08"/>
      <c r="AM1936" s="209"/>
      <c r="AN1936" s="209"/>
      <c r="AO1936" s="18"/>
      <c r="AP1936" s="18"/>
      <c r="AQ1936" s="18"/>
      <c r="AR1936" s="18"/>
      <c r="AS1936" s="18"/>
      <c r="AT1936" s="18"/>
      <c r="AU1936" s="18"/>
      <c r="AV1936" s="18"/>
      <c r="AW1936" s="207"/>
      <c r="AY1936" s="18"/>
      <c r="AZ1936" s="18"/>
    </row>
    <row r="1937" spans="7:52" s="40" customFormat="1" ht="45.75" customHeight="1" x14ac:dyDescent="0.25">
      <c r="G1937" s="18"/>
      <c r="H1937" s="18"/>
      <c r="I1937" s="18"/>
      <c r="J1937" s="18"/>
      <c r="K1937" s="18"/>
      <c r="L1937" s="207"/>
      <c r="M1937" s="82"/>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08"/>
      <c r="AM1937" s="209"/>
      <c r="AN1937" s="209"/>
      <c r="AO1937" s="18"/>
      <c r="AP1937" s="18"/>
      <c r="AQ1937" s="18"/>
      <c r="AR1937" s="18"/>
      <c r="AS1937" s="18"/>
      <c r="AT1937" s="18"/>
      <c r="AU1937" s="18"/>
      <c r="AV1937" s="18"/>
      <c r="AW1937" s="207"/>
      <c r="AY1937" s="18"/>
      <c r="AZ1937" s="18"/>
    </row>
    <row r="1938" spans="7:52" s="40" customFormat="1" ht="45.75" customHeight="1" x14ac:dyDescent="0.25">
      <c r="G1938" s="18"/>
      <c r="H1938" s="18"/>
      <c r="I1938" s="18"/>
      <c r="J1938" s="18"/>
      <c r="K1938" s="18"/>
      <c r="L1938" s="207"/>
      <c r="M1938" s="82"/>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08"/>
      <c r="AM1938" s="209"/>
      <c r="AN1938" s="209"/>
      <c r="AO1938" s="18"/>
      <c r="AP1938" s="18"/>
      <c r="AQ1938" s="18"/>
      <c r="AR1938" s="18"/>
      <c r="AS1938" s="18"/>
      <c r="AT1938" s="18"/>
      <c r="AU1938" s="18"/>
      <c r="AV1938" s="18"/>
      <c r="AW1938" s="207"/>
      <c r="AY1938" s="18"/>
      <c r="AZ1938" s="18"/>
    </row>
    <row r="1939" spans="7:52" s="40" customFormat="1" ht="45.75" customHeight="1" x14ac:dyDescent="0.25">
      <c r="G1939" s="18"/>
      <c r="H1939" s="18"/>
      <c r="I1939" s="18"/>
      <c r="J1939" s="18"/>
      <c r="K1939" s="18"/>
      <c r="L1939" s="207"/>
      <c r="M1939" s="82"/>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08"/>
      <c r="AM1939" s="209"/>
      <c r="AN1939" s="209"/>
      <c r="AO1939" s="18"/>
      <c r="AP1939" s="18"/>
      <c r="AQ1939" s="18"/>
      <c r="AR1939" s="18"/>
      <c r="AS1939" s="18"/>
      <c r="AT1939" s="18"/>
      <c r="AU1939" s="18"/>
      <c r="AV1939" s="18"/>
      <c r="AW1939" s="207"/>
      <c r="AY1939" s="18"/>
      <c r="AZ1939" s="18"/>
    </row>
    <row r="1940" spans="7:52" s="40" customFormat="1" ht="45.75" customHeight="1" x14ac:dyDescent="0.25">
      <c r="G1940" s="18"/>
      <c r="H1940" s="18"/>
      <c r="I1940" s="18"/>
      <c r="J1940" s="18"/>
      <c r="K1940" s="18"/>
      <c r="L1940" s="207"/>
      <c r="M1940" s="82"/>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08"/>
      <c r="AM1940" s="209"/>
      <c r="AN1940" s="209"/>
      <c r="AO1940" s="18"/>
      <c r="AP1940" s="18"/>
      <c r="AQ1940" s="18"/>
      <c r="AR1940" s="18"/>
      <c r="AS1940" s="18"/>
      <c r="AT1940" s="18"/>
      <c r="AU1940" s="18"/>
      <c r="AV1940" s="18"/>
      <c r="AW1940" s="207"/>
      <c r="AY1940" s="18"/>
      <c r="AZ1940" s="18"/>
    </row>
    <row r="1941" spans="7:52" s="40" customFormat="1" ht="45.75" customHeight="1" x14ac:dyDescent="0.25">
      <c r="G1941" s="18"/>
      <c r="H1941" s="18"/>
      <c r="I1941" s="18"/>
      <c r="J1941" s="18"/>
      <c r="K1941" s="18"/>
      <c r="L1941" s="207"/>
      <c r="M1941" s="82"/>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08"/>
      <c r="AM1941" s="209"/>
      <c r="AN1941" s="209"/>
      <c r="AO1941" s="18"/>
      <c r="AP1941" s="18"/>
      <c r="AQ1941" s="18"/>
      <c r="AR1941" s="18"/>
      <c r="AS1941" s="18"/>
      <c r="AT1941" s="18"/>
      <c r="AU1941" s="18"/>
      <c r="AV1941" s="18"/>
      <c r="AW1941" s="207"/>
      <c r="AY1941" s="18"/>
      <c r="AZ1941" s="18"/>
    </row>
    <row r="1942" spans="7:52" s="40" customFormat="1" ht="45.75" customHeight="1" x14ac:dyDescent="0.25">
      <c r="G1942" s="18"/>
      <c r="H1942" s="18"/>
      <c r="I1942" s="18"/>
      <c r="J1942" s="18"/>
      <c r="K1942" s="18"/>
      <c r="L1942" s="207"/>
      <c r="M1942" s="82"/>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08"/>
      <c r="AM1942" s="209"/>
      <c r="AN1942" s="209"/>
      <c r="AO1942" s="18"/>
      <c r="AP1942" s="18"/>
      <c r="AQ1942" s="18"/>
      <c r="AR1942" s="18"/>
      <c r="AS1942" s="18"/>
      <c r="AT1942" s="18"/>
      <c r="AU1942" s="18"/>
      <c r="AV1942" s="18"/>
      <c r="AW1942" s="207"/>
      <c r="AY1942" s="18"/>
      <c r="AZ1942" s="18"/>
    </row>
    <row r="1943" spans="7:52" s="40" customFormat="1" ht="45.75" customHeight="1" x14ac:dyDescent="0.25">
      <c r="G1943" s="18"/>
      <c r="H1943" s="18"/>
      <c r="I1943" s="18"/>
      <c r="J1943" s="18"/>
      <c r="K1943" s="18"/>
      <c r="L1943" s="207"/>
      <c r="M1943" s="82"/>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08"/>
      <c r="AM1943" s="209"/>
      <c r="AN1943" s="209"/>
      <c r="AO1943" s="18"/>
      <c r="AP1943" s="18"/>
      <c r="AQ1943" s="18"/>
      <c r="AR1943" s="18"/>
      <c r="AS1943" s="18"/>
      <c r="AT1943" s="18"/>
      <c r="AU1943" s="18"/>
      <c r="AV1943" s="18"/>
      <c r="AW1943" s="207"/>
      <c r="AY1943" s="18"/>
      <c r="AZ1943" s="18"/>
    </row>
    <row r="1944" spans="7:52" s="40" customFormat="1" ht="45.75" customHeight="1" x14ac:dyDescent="0.25">
      <c r="G1944" s="18"/>
      <c r="H1944" s="18"/>
      <c r="I1944" s="18"/>
      <c r="J1944" s="18"/>
      <c r="K1944" s="18"/>
      <c r="L1944" s="207"/>
      <c r="M1944" s="82"/>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08"/>
      <c r="AM1944" s="209"/>
      <c r="AN1944" s="209"/>
      <c r="AO1944" s="18"/>
      <c r="AP1944" s="18"/>
      <c r="AQ1944" s="18"/>
      <c r="AR1944" s="18"/>
      <c r="AS1944" s="18"/>
      <c r="AT1944" s="18"/>
      <c r="AU1944" s="18"/>
      <c r="AV1944" s="18"/>
      <c r="AW1944" s="207"/>
      <c r="AY1944" s="18"/>
      <c r="AZ1944" s="18"/>
    </row>
    <row r="1945" spans="7:52" s="40" customFormat="1" ht="45.75" customHeight="1" x14ac:dyDescent="0.25">
      <c r="G1945" s="18"/>
      <c r="H1945" s="18"/>
      <c r="I1945" s="18"/>
      <c r="J1945" s="18"/>
      <c r="K1945" s="18"/>
      <c r="L1945" s="207"/>
      <c r="M1945" s="82"/>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08"/>
      <c r="AM1945" s="209"/>
      <c r="AN1945" s="209"/>
      <c r="AO1945" s="18"/>
      <c r="AP1945" s="18"/>
      <c r="AQ1945" s="18"/>
      <c r="AR1945" s="18"/>
      <c r="AS1945" s="18"/>
      <c r="AT1945" s="18"/>
      <c r="AU1945" s="18"/>
      <c r="AV1945" s="18"/>
      <c r="AW1945" s="207"/>
      <c r="AY1945" s="18"/>
      <c r="AZ1945" s="18"/>
    </row>
    <row r="1946" spans="7:52" s="40" customFormat="1" ht="45.75" customHeight="1" x14ac:dyDescent="0.25">
      <c r="G1946" s="18"/>
      <c r="H1946" s="18"/>
      <c r="I1946" s="18"/>
      <c r="J1946" s="18"/>
      <c r="K1946" s="18"/>
      <c r="L1946" s="207"/>
      <c r="M1946" s="82"/>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08"/>
      <c r="AM1946" s="209"/>
      <c r="AN1946" s="209"/>
      <c r="AO1946" s="18"/>
      <c r="AP1946" s="18"/>
      <c r="AQ1946" s="18"/>
      <c r="AR1946" s="18"/>
      <c r="AS1946" s="18"/>
      <c r="AT1946" s="18"/>
      <c r="AU1946" s="18"/>
      <c r="AV1946" s="18"/>
      <c r="AW1946" s="207"/>
      <c r="AY1946" s="18"/>
      <c r="AZ1946" s="18"/>
    </row>
    <row r="1947" spans="7:52" s="40" customFormat="1" ht="45.75" customHeight="1" x14ac:dyDescent="0.25">
      <c r="G1947" s="18"/>
      <c r="H1947" s="18"/>
      <c r="I1947" s="18"/>
      <c r="J1947" s="18"/>
      <c r="K1947" s="18"/>
      <c r="L1947" s="207"/>
      <c r="M1947" s="82"/>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08"/>
      <c r="AM1947" s="209"/>
      <c r="AN1947" s="209"/>
      <c r="AO1947" s="18"/>
      <c r="AP1947" s="18"/>
      <c r="AQ1947" s="18"/>
      <c r="AR1947" s="18"/>
      <c r="AS1947" s="18"/>
      <c r="AT1947" s="18"/>
      <c r="AU1947" s="18"/>
      <c r="AV1947" s="18"/>
      <c r="AW1947" s="207"/>
      <c r="AY1947" s="18"/>
      <c r="AZ1947" s="18"/>
    </row>
    <row r="1948" spans="7:52" s="40" customFormat="1" ht="45.75" customHeight="1" x14ac:dyDescent="0.25">
      <c r="G1948" s="18"/>
      <c r="H1948" s="18"/>
      <c r="I1948" s="18"/>
      <c r="J1948" s="18"/>
      <c r="K1948" s="18"/>
      <c r="L1948" s="207"/>
      <c r="M1948" s="82"/>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08"/>
      <c r="AM1948" s="209"/>
      <c r="AN1948" s="209"/>
      <c r="AO1948" s="18"/>
      <c r="AP1948" s="18"/>
      <c r="AQ1948" s="18"/>
      <c r="AR1948" s="18"/>
      <c r="AS1948" s="18"/>
      <c r="AT1948" s="18"/>
      <c r="AU1948" s="18"/>
      <c r="AV1948" s="18"/>
      <c r="AW1948" s="207"/>
      <c r="AY1948" s="18"/>
      <c r="AZ1948" s="18"/>
    </row>
    <row r="1949" spans="7:52" s="40" customFormat="1" ht="45.75" customHeight="1" x14ac:dyDescent="0.25">
      <c r="G1949" s="18"/>
      <c r="H1949" s="18"/>
      <c r="I1949" s="18"/>
      <c r="J1949" s="18"/>
      <c r="K1949" s="18"/>
      <c r="L1949" s="207"/>
      <c r="M1949" s="82"/>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08"/>
      <c r="AM1949" s="209"/>
      <c r="AN1949" s="209"/>
      <c r="AO1949" s="18"/>
      <c r="AP1949" s="18"/>
      <c r="AQ1949" s="18"/>
      <c r="AR1949" s="18"/>
      <c r="AS1949" s="18"/>
      <c r="AT1949" s="18"/>
      <c r="AU1949" s="18"/>
      <c r="AV1949" s="18"/>
      <c r="AW1949" s="207"/>
      <c r="AY1949" s="18"/>
      <c r="AZ1949" s="18"/>
    </row>
    <row r="1950" spans="7:52" s="40" customFormat="1" ht="45.75" customHeight="1" x14ac:dyDescent="0.25">
      <c r="G1950" s="18"/>
      <c r="H1950" s="18"/>
      <c r="I1950" s="18"/>
      <c r="J1950" s="18"/>
      <c r="K1950" s="18"/>
      <c r="L1950" s="207"/>
      <c r="M1950" s="82"/>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08"/>
      <c r="AM1950" s="209"/>
      <c r="AN1950" s="209"/>
      <c r="AO1950" s="18"/>
      <c r="AP1950" s="18"/>
      <c r="AQ1950" s="18"/>
      <c r="AR1950" s="18"/>
      <c r="AS1950" s="18"/>
      <c r="AT1950" s="18"/>
      <c r="AU1950" s="18"/>
      <c r="AV1950" s="18"/>
      <c r="AW1950" s="207"/>
      <c r="AY1950" s="18"/>
      <c r="AZ1950" s="18"/>
    </row>
    <row r="1951" spans="7:52" s="40" customFormat="1" ht="45.75" customHeight="1" x14ac:dyDescent="0.25">
      <c r="G1951" s="18"/>
      <c r="H1951" s="18"/>
      <c r="I1951" s="18"/>
      <c r="J1951" s="18"/>
      <c r="K1951" s="18"/>
      <c r="L1951" s="207"/>
      <c r="M1951" s="82"/>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08"/>
      <c r="AM1951" s="209"/>
      <c r="AN1951" s="209"/>
      <c r="AO1951" s="18"/>
      <c r="AP1951" s="18"/>
      <c r="AQ1951" s="18"/>
      <c r="AR1951" s="18"/>
      <c r="AS1951" s="18"/>
      <c r="AT1951" s="18"/>
      <c r="AU1951" s="18"/>
      <c r="AV1951" s="18"/>
      <c r="AW1951" s="207"/>
      <c r="AY1951" s="18"/>
      <c r="AZ1951" s="18"/>
    </row>
    <row r="1952" spans="7:52" s="40" customFormat="1" ht="45.75" customHeight="1" x14ac:dyDescent="0.25">
      <c r="G1952" s="18"/>
      <c r="H1952" s="18"/>
      <c r="I1952" s="18"/>
      <c r="J1952" s="18"/>
      <c r="K1952" s="18"/>
      <c r="L1952" s="207"/>
      <c r="M1952" s="82"/>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08"/>
      <c r="AM1952" s="209"/>
      <c r="AN1952" s="209"/>
      <c r="AO1952" s="18"/>
      <c r="AP1952" s="18"/>
      <c r="AQ1952" s="18"/>
      <c r="AR1952" s="18"/>
      <c r="AS1952" s="18"/>
      <c r="AT1952" s="18"/>
      <c r="AU1952" s="18"/>
      <c r="AV1952" s="18"/>
      <c r="AW1952" s="207"/>
      <c r="AY1952" s="18"/>
      <c r="AZ1952" s="18"/>
    </row>
    <row r="1953" spans="7:52" s="40" customFormat="1" ht="45.75" customHeight="1" x14ac:dyDescent="0.25">
      <c r="G1953" s="18"/>
      <c r="H1953" s="18"/>
      <c r="I1953" s="18"/>
      <c r="J1953" s="18"/>
      <c r="K1953" s="18"/>
      <c r="L1953" s="207"/>
      <c r="M1953" s="82"/>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08"/>
      <c r="AM1953" s="209"/>
      <c r="AN1953" s="209"/>
      <c r="AO1953" s="18"/>
      <c r="AP1953" s="18"/>
      <c r="AQ1953" s="18"/>
      <c r="AR1953" s="18"/>
      <c r="AS1953" s="18"/>
      <c r="AT1953" s="18"/>
      <c r="AU1953" s="18"/>
      <c r="AV1953" s="18"/>
      <c r="AW1953" s="207"/>
      <c r="AY1953" s="18"/>
      <c r="AZ1953" s="18"/>
    </row>
    <row r="1954" spans="7:52" s="40" customFormat="1" ht="45.75" customHeight="1" x14ac:dyDescent="0.25">
      <c r="G1954" s="18"/>
      <c r="H1954" s="18"/>
      <c r="I1954" s="18"/>
      <c r="J1954" s="18"/>
      <c r="K1954" s="18"/>
      <c r="L1954" s="207"/>
      <c r="M1954" s="82"/>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08"/>
      <c r="AM1954" s="209"/>
      <c r="AN1954" s="209"/>
      <c r="AO1954" s="18"/>
      <c r="AP1954" s="18"/>
      <c r="AQ1954" s="18"/>
      <c r="AR1954" s="18"/>
      <c r="AS1954" s="18"/>
      <c r="AT1954" s="18"/>
      <c r="AU1954" s="18"/>
      <c r="AV1954" s="18"/>
      <c r="AW1954" s="207"/>
      <c r="AY1954" s="18"/>
      <c r="AZ1954" s="18"/>
    </row>
    <row r="1955" spans="7:52" s="40" customFormat="1" ht="45.75" customHeight="1" x14ac:dyDescent="0.25">
      <c r="G1955" s="18"/>
      <c r="H1955" s="18"/>
      <c r="I1955" s="18"/>
      <c r="J1955" s="18"/>
      <c r="K1955" s="18"/>
      <c r="L1955" s="207"/>
      <c r="M1955" s="82"/>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08"/>
      <c r="AM1955" s="209"/>
      <c r="AN1955" s="209"/>
      <c r="AO1955" s="18"/>
      <c r="AP1955" s="18"/>
      <c r="AQ1955" s="18"/>
      <c r="AR1955" s="18"/>
      <c r="AS1955" s="18"/>
      <c r="AT1955" s="18"/>
      <c r="AU1955" s="18"/>
      <c r="AV1955" s="18"/>
      <c r="AW1955" s="207"/>
      <c r="AY1955" s="18"/>
      <c r="AZ1955" s="18"/>
    </row>
    <row r="1956" spans="7:52" s="40" customFormat="1" ht="45.75" customHeight="1" x14ac:dyDescent="0.25">
      <c r="G1956" s="18"/>
      <c r="H1956" s="18"/>
      <c r="I1956" s="18"/>
      <c r="J1956" s="18"/>
      <c r="K1956" s="18"/>
      <c r="L1956" s="207"/>
      <c r="M1956" s="82"/>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08"/>
      <c r="AM1956" s="209"/>
      <c r="AN1956" s="209"/>
      <c r="AO1956" s="18"/>
      <c r="AP1956" s="18"/>
      <c r="AQ1956" s="18"/>
      <c r="AR1956" s="18"/>
      <c r="AS1956" s="18"/>
      <c r="AT1956" s="18"/>
      <c r="AU1956" s="18"/>
      <c r="AV1956" s="18"/>
      <c r="AW1956" s="207"/>
      <c r="AY1956" s="18"/>
      <c r="AZ1956" s="18"/>
    </row>
    <row r="1957" spans="7:52" s="40" customFormat="1" ht="45.75" customHeight="1" x14ac:dyDescent="0.25">
      <c r="G1957" s="18"/>
      <c r="H1957" s="18"/>
      <c r="I1957" s="18"/>
      <c r="J1957" s="18"/>
      <c r="K1957" s="18"/>
      <c r="L1957" s="207"/>
      <c r="M1957" s="82"/>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08"/>
      <c r="AM1957" s="209"/>
      <c r="AN1957" s="209"/>
      <c r="AO1957" s="18"/>
      <c r="AP1957" s="18"/>
      <c r="AQ1957" s="18"/>
      <c r="AR1957" s="18"/>
      <c r="AS1957" s="18"/>
      <c r="AT1957" s="18"/>
      <c r="AU1957" s="18"/>
      <c r="AV1957" s="18"/>
      <c r="AW1957" s="207"/>
      <c r="AY1957" s="18"/>
      <c r="AZ1957" s="18"/>
    </row>
    <row r="1958" spans="7:52" s="40" customFormat="1" ht="45.75" customHeight="1" x14ac:dyDescent="0.25">
      <c r="G1958" s="18"/>
      <c r="H1958" s="18"/>
      <c r="I1958" s="18"/>
      <c r="J1958" s="18"/>
      <c r="K1958" s="18"/>
      <c r="L1958" s="207"/>
      <c r="M1958" s="82"/>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08"/>
      <c r="AM1958" s="209"/>
      <c r="AN1958" s="209"/>
      <c r="AO1958" s="18"/>
      <c r="AP1958" s="18"/>
      <c r="AQ1958" s="18"/>
      <c r="AR1958" s="18"/>
      <c r="AS1958" s="18"/>
      <c r="AT1958" s="18"/>
      <c r="AU1958" s="18"/>
      <c r="AV1958" s="18"/>
      <c r="AW1958" s="207"/>
      <c r="AY1958" s="18"/>
      <c r="AZ1958" s="18"/>
    </row>
    <row r="1959" spans="7:52" s="40" customFormat="1" ht="45.75" customHeight="1" x14ac:dyDescent="0.25">
      <c r="G1959" s="18"/>
      <c r="H1959" s="18"/>
      <c r="I1959" s="18"/>
      <c r="J1959" s="18"/>
      <c r="K1959" s="18"/>
      <c r="L1959" s="207"/>
      <c r="M1959" s="82"/>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08"/>
      <c r="AM1959" s="209"/>
      <c r="AN1959" s="209"/>
      <c r="AO1959" s="18"/>
      <c r="AP1959" s="18"/>
      <c r="AQ1959" s="18"/>
      <c r="AR1959" s="18"/>
      <c r="AS1959" s="18"/>
      <c r="AT1959" s="18"/>
      <c r="AU1959" s="18"/>
      <c r="AV1959" s="18"/>
      <c r="AW1959" s="207"/>
      <c r="AY1959" s="18"/>
      <c r="AZ1959" s="18"/>
    </row>
    <row r="1960" spans="7:52" s="40" customFormat="1" ht="45.75" customHeight="1" x14ac:dyDescent="0.25">
      <c r="G1960" s="18"/>
      <c r="H1960" s="18"/>
      <c r="I1960" s="18"/>
      <c r="J1960" s="18"/>
      <c r="K1960" s="18"/>
      <c r="L1960" s="207"/>
      <c r="M1960" s="82"/>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08"/>
      <c r="AM1960" s="209"/>
      <c r="AN1960" s="209"/>
      <c r="AO1960" s="18"/>
      <c r="AP1960" s="18"/>
      <c r="AQ1960" s="18"/>
      <c r="AR1960" s="18"/>
      <c r="AS1960" s="18"/>
      <c r="AT1960" s="18"/>
      <c r="AU1960" s="18"/>
      <c r="AV1960" s="18"/>
      <c r="AW1960" s="207"/>
      <c r="AY1960" s="18"/>
      <c r="AZ1960" s="18"/>
    </row>
    <row r="1961" spans="7:52" s="40" customFormat="1" ht="45.75" customHeight="1" x14ac:dyDescent="0.25">
      <c r="G1961" s="18"/>
      <c r="H1961" s="18"/>
      <c r="I1961" s="18"/>
      <c r="J1961" s="18"/>
      <c r="K1961" s="18"/>
      <c r="L1961" s="207"/>
      <c r="M1961" s="82"/>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08"/>
      <c r="AM1961" s="209"/>
      <c r="AN1961" s="209"/>
      <c r="AO1961" s="18"/>
      <c r="AP1961" s="18"/>
      <c r="AQ1961" s="18"/>
      <c r="AR1961" s="18"/>
      <c r="AS1961" s="18"/>
      <c r="AT1961" s="18"/>
      <c r="AU1961" s="18"/>
      <c r="AV1961" s="18"/>
      <c r="AW1961" s="207"/>
      <c r="AY1961" s="18"/>
      <c r="AZ1961" s="18"/>
    </row>
    <row r="1962" spans="7:52" s="40" customFormat="1" ht="45.75" customHeight="1" x14ac:dyDescent="0.25">
      <c r="G1962" s="18"/>
      <c r="H1962" s="18"/>
      <c r="I1962" s="18"/>
      <c r="J1962" s="18"/>
      <c r="K1962" s="18"/>
      <c r="L1962" s="207"/>
      <c r="M1962" s="82"/>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08"/>
      <c r="AM1962" s="209"/>
      <c r="AN1962" s="209"/>
      <c r="AO1962" s="18"/>
      <c r="AP1962" s="18"/>
      <c r="AQ1962" s="18"/>
      <c r="AR1962" s="18"/>
      <c r="AS1962" s="18"/>
      <c r="AT1962" s="18"/>
      <c r="AU1962" s="18"/>
      <c r="AV1962" s="18"/>
      <c r="AW1962" s="207"/>
      <c r="AY1962" s="18"/>
      <c r="AZ1962" s="18"/>
    </row>
    <row r="1963" spans="7:52" s="40" customFormat="1" ht="45.75" customHeight="1" x14ac:dyDescent="0.25">
      <c r="G1963" s="18"/>
      <c r="H1963" s="18"/>
      <c r="I1963" s="18"/>
      <c r="J1963" s="18"/>
      <c r="K1963" s="18"/>
      <c r="L1963" s="207"/>
      <c r="M1963" s="82"/>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08"/>
      <c r="AM1963" s="209"/>
      <c r="AN1963" s="209"/>
      <c r="AO1963" s="18"/>
      <c r="AP1963" s="18"/>
      <c r="AQ1963" s="18"/>
      <c r="AR1963" s="18"/>
      <c r="AS1963" s="18"/>
      <c r="AT1963" s="18"/>
      <c r="AU1963" s="18"/>
      <c r="AV1963" s="18"/>
      <c r="AW1963" s="207"/>
      <c r="AY1963" s="18"/>
      <c r="AZ1963" s="18"/>
    </row>
    <row r="1964" spans="7:52" s="40" customFormat="1" ht="45.75" customHeight="1" x14ac:dyDescent="0.25">
      <c r="G1964" s="18"/>
      <c r="H1964" s="18"/>
      <c r="I1964" s="18"/>
      <c r="J1964" s="18"/>
      <c r="K1964" s="18"/>
      <c r="L1964" s="207"/>
      <c r="M1964" s="82"/>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08"/>
      <c r="AM1964" s="209"/>
      <c r="AN1964" s="209"/>
      <c r="AO1964" s="18"/>
      <c r="AP1964" s="18"/>
      <c r="AQ1964" s="18"/>
      <c r="AR1964" s="18"/>
      <c r="AS1964" s="18"/>
      <c r="AT1964" s="18"/>
      <c r="AU1964" s="18"/>
      <c r="AV1964" s="18"/>
      <c r="AW1964" s="207"/>
      <c r="AY1964" s="18"/>
      <c r="AZ1964" s="18"/>
    </row>
    <row r="1965" spans="7:52" s="40" customFormat="1" ht="45.75" customHeight="1" x14ac:dyDescent="0.25">
      <c r="G1965" s="18"/>
      <c r="H1965" s="18"/>
      <c r="I1965" s="18"/>
      <c r="J1965" s="18"/>
      <c r="K1965" s="18"/>
      <c r="L1965" s="207"/>
      <c r="M1965" s="82"/>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08"/>
      <c r="AM1965" s="209"/>
      <c r="AN1965" s="209"/>
      <c r="AO1965" s="18"/>
      <c r="AP1965" s="18"/>
      <c r="AQ1965" s="18"/>
      <c r="AR1965" s="18"/>
      <c r="AS1965" s="18"/>
      <c r="AT1965" s="18"/>
      <c r="AU1965" s="18"/>
      <c r="AV1965" s="18"/>
      <c r="AW1965" s="207"/>
      <c r="AY1965" s="18"/>
      <c r="AZ1965" s="18"/>
    </row>
    <row r="1966" spans="7:52" s="40" customFormat="1" ht="45.75" customHeight="1" x14ac:dyDescent="0.25">
      <c r="G1966" s="18"/>
      <c r="H1966" s="18"/>
      <c r="I1966" s="18"/>
      <c r="J1966" s="18"/>
      <c r="K1966" s="18"/>
      <c r="L1966" s="207"/>
      <c r="M1966" s="82"/>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08"/>
      <c r="AM1966" s="209"/>
      <c r="AN1966" s="209"/>
      <c r="AO1966" s="18"/>
      <c r="AP1966" s="18"/>
      <c r="AQ1966" s="18"/>
      <c r="AR1966" s="18"/>
      <c r="AS1966" s="18"/>
      <c r="AT1966" s="18"/>
      <c r="AU1966" s="18"/>
      <c r="AV1966" s="18"/>
      <c r="AW1966" s="207"/>
      <c r="AY1966" s="18"/>
      <c r="AZ1966" s="18"/>
    </row>
    <row r="1967" spans="7:52" s="40" customFormat="1" ht="45.75" customHeight="1" x14ac:dyDescent="0.25">
      <c r="G1967" s="18"/>
      <c r="H1967" s="18"/>
      <c r="I1967" s="18"/>
      <c r="J1967" s="18"/>
      <c r="K1967" s="18"/>
      <c r="L1967" s="207"/>
      <c r="M1967" s="82"/>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08"/>
      <c r="AM1967" s="209"/>
      <c r="AN1967" s="209"/>
      <c r="AO1967" s="18"/>
      <c r="AP1967" s="18"/>
      <c r="AQ1967" s="18"/>
      <c r="AR1967" s="18"/>
      <c r="AS1967" s="18"/>
      <c r="AT1967" s="18"/>
      <c r="AU1967" s="18"/>
      <c r="AV1967" s="18"/>
      <c r="AW1967" s="207"/>
      <c r="AY1967" s="18"/>
      <c r="AZ1967" s="18"/>
    </row>
    <row r="1968" spans="7:52" s="40" customFormat="1" ht="45.75" customHeight="1" x14ac:dyDescent="0.25">
      <c r="G1968" s="18"/>
      <c r="H1968" s="18"/>
      <c r="I1968" s="18"/>
      <c r="J1968" s="18"/>
      <c r="K1968" s="18"/>
      <c r="L1968" s="207"/>
      <c r="M1968" s="82"/>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08"/>
      <c r="AM1968" s="209"/>
      <c r="AN1968" s="209"/>
      <c r="AO1968" s="18"/>
      <c r="AP1968" s="18"/>
      <c r="AQ1968" s="18"/>
      <c r="AR1968" s="18"/>
      <c r="AS1968" s="18"/>
      <c r="AT1968" s="18"/>
      <c r="AU1968" s="18"/>
      <c r="AV1968" s="18"/>
      <c r="AW1968" s="207"/>
      <c r="AY1968" s="18"/>
      <c r="AZ1968" s="18"/>
    </row>
    <row r="1969" spans="7:52" s="40" customFormat="1" ht="45.75" customHeight="1" x14ac:dyDescent="0.25">
      <c r="G1969" s="18"/>
      <c r="H1969" s="18"/>
      <c r="I1969" s="18"/>
      <c r="J1969" s="18"/>
      <c r="K1969" s="18"/>
      <c r="L1969" s="207"/>
      <c r="M1969" s="82"/>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08"/>
      <c r="AM1969" s="209"/>
      <c r="AN1969" s="209"/>
      <c r="AO1969" s="18"/>
      <c r="AP1969" s="18"/>
      <c r="AQ1969" s="18"/>
      <c r="AR1969" s="18"/>
      <c r="AS1969" s="18"/>
      <c r="AT1969" s="18"/>
      <c r="AU1969" s="18"/>
      <c r="AV1969" s="18"/>
      <c r="AW1969" s="207"/>
      <c r="AY1969" s="18"/>
      <c r="AZ1969" s="18"/>
    </row>
    <row r="1970" spans="7:52" s="40" customFormat="1" ht="45.75" customHeight="1" x14ac:dyDescent="0.25">
      <c r="G1970" s="18"/>
      <c r="H1970" s="18"/>
      <c r="I1970" s="18"/>
      <c r="J1970" s="18"/>
      <c r="K1970" s="18"/>
      <c r="L1970" s="207"/>
      <c r="M1970" s="82"/>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08"/>
      <c r="AM1970" s="209"/>
      <c r="AN1970" s="209"/>
      <c r="AO1970" s="18"/>
      <c r="AP1970" s="18"/>
      <c r="AQ1970" s="18"/>
      <c r="AR1970" s="18"/>
      <c r="AS1970" s="18"/>
      <c r="AT1970" s="18"/>
      <c r="AU1970" s="18"/>
      <c r="AV1970" s="18"/>
      <c r="AW1970" s="207"/>
      <c r="AY1970" s="18"/>
      <c r="AZ1970" s="18"/>
    </row>
    <row r="1971" spans="7:52" s="40" customFormat="1" ht="45.75" customHeight="1" x14ac:dyDescent="0.25">
      <c r="G1971" s="18"/>
      <c r="H1971" s="18"/>
      <c r="I1971" s="18"/>
      <c r="J1971" s="18"/>
      <c r="K1971" s="18"/>
      <c r="L1971" s="207"/>
      <c r="M1971" s="82"/>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08"/>
      <c r="AM1971" s="209"/>
      <c r="AN1971" s="209"/>
      <c r="AO1971" s="18"/>
      <c r="AP1971" s="18"/>
      <c r="AQ1971" s="18"/>
      <c r="AR1971" s="18"/>
      <c r="AS1971" s="18"/>
      <c r="AT1971" s="18"/>
      <c r="AU1971" s="18"/>
      <c r="AV1971" s="18"/>
      <c r="AW1971" s="207"/>
      <c r="AY1971" s="18"/>
      <c r="AZ1971" s="18"/>
    </row>
    <row r="1972" spans="7:52" s="40" customFormat="1" ht="45.75" customHeight="1" x14ac:dyDescent="0.25">
      <c r="G1972" s="18"/>
      <c r="H1972" s="18"/>
      <c r="I1972" s="18"/>
      <c r="J1972" s="18"/>
      <c r="K1972" s="18"/>
      <c r="L1972" s="207"/>
      <c r="M1972" s="82"/>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08"/>
      <c r="AM1972" s="209"/>
      <c r="AN1972" s="209"/>
      <c r="AO1972" s="18"/>
      <c r="AP1972" s="18"/>
      <c r="AQ1972" s="18"/>
      <c r="AR1972" s="18"/>
      <c r="AS1972" s="18"/>
      <c r="AT1972" s="18"/>
      <c r="AU1972" s="18"/>
      <c r="AV1972" s="18"/>
      <c r="AW1972" s="207"/>
      <c r="AY1972" s="18"/>
      <c r="AZ1972" s="18"/>
    </row>
    <row r="1973" spans="7:52" s="40" customFormat="1" ht="45.75" customHeight="1" x14ac:dyDescent="0.25">
      <c r="G1973" s="18"/>
      <c r="H1973" s="18"/>
      <c r="I1973" s="18"/>
      <c r="J1973" s="18"/>
      <c r="K1973" s="18"/>
      <c r="L1973" s="207"/>
      <c r="M1973" s="82"/>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08"/>
      <c r="AM1973" s="209"/>
      <c r="AN1973" s="209"/>
      <c r="AO1973" s="18"/>
      <c r="AP1973" s="18"/>
      <c r="AQ1973" s="18"/>
      <c r="AR1973" s="18"/>
      <c r="AS1973" s="18"/>
      <c r="AT1973" s="18"/>
      <c r="AU1973" s="18"/>
      <c r="AV1973" s="18"/>
      <c r="AW1973" s="207"/>
      <c r="AY1973" s="18"/>
      <c r="AZ1973" s="18"/>
    </row>
    <row r="1974" spans="7:52" s="40" customFormat="1" ht="45.75" customHeight="1" x14ac:dyDescent="0.25">
      <c r="G1974" s="18"/>
      <c r="H1974" s="18"/>
      <c r="I1974" s="18"/>
      <c r="J1974" s="18"/>
      <c r="K1974" s="18"/>
      <c r="L1974" s="207"/>
      <c r="M1974" s="82"/>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08"/>
      <c r="AM1974" s="209"/>
      <c r="AN1974" s="209"/>
      <c r="AO1974" s="18"/>
      <c r="AP1974" s="18"/>
      <c r="AQ1974" s="18"/>
      <c r="AR1974" s="18"/>
      <c r="AS1974" s="18"/>
      <c r="AT1974" s="18"/>
      <c r="AU1974" s="18"/>
      <c r="AV1974" s="18"/>
      <c r="AW1974" s="207"/>
      <c r="AY1974" s="18"/>
      <c r="AZ1974" s="18"/>
    </row>
    <row r="1975" spans="7:52" s="40" customFormat="1" ht="45.75" customHeight="1" x14ac:dyDescent="0.25">
      <c r="G1975" s="18"/>
      <c r="H1975" s="18"/>
      <c r="I1975" s="18"/>
      <c r="J1975" s="18"/>
      <c r="K1975" s="18"/>
      <c r="L1975" s="207"/>
      <c r="M1975" s="82"/>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08"/>
      <c r="AM1975" s="209"/>
      <c r="AN1975" s="209"/>
      <c r="AO1975" s="18"/>
      <c r="AP1975" s="18"/>
      <c r="AQ1975" s="18"/>
      <c r="AR1975" s="18"/>
      <c r="AS1975" s="18"/>
      <c r="AT1975" s="18"/>
      <c r="AU1975" s="18"/>
      <c r="AV1975" s="18"/>
      <c r="AW1975" s="207"/>
      <c r="AY1975" s="18"/>
      <c r="AZ1975" s="18"/>
    </row>
    <row r="1976" spans="7:52" s="40" customFormat="1" ht="45.75" customHeight="1" x14ac:dyDescent="0.25">
      <c r="G1976" s="18"/>
      <c r="H1976" s="18"/>
      <c r="I1976" s="18"/>
      <c r="J1976" s="18"/>
      <c r="K1976" s="18"/>
      <c r="L1976" s="207"/>
      <c r="M1976" s="82"/>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08"/>
      <c r="AM1976" s="209"/>
      <c r="AN1976" s="209"/>
      <c r="AO1976" s="18"/>
      <c r="AP1976" s="18"/>
      <c r="AQ1976" s="18"/>
      <c r="AR1976" s="18"/>
      <c r="AS1976" s="18"/>
      <c r="AT1976" s="18"/>
      <c r="AU1976" s="18"/>
      <c r="AV1976" s="18"/>
      <c r="AW1976" s="207"/>
      <c r="AY1976" s="18"/>
      <c r="AZ1976" s="18"/>
    </row>
    <row r="1977" spans="7:52" s="40" customFormat="1" ht="45.75" customHeight="1" x14ac:dyDescent="0.25">
      <c r="G1977" s="18"/>
      <c r="H1977" s="18"/>
      <c r="I1977" s="18"/>
      <c r="J1977" s="18"/>
      <c r="K1977" s="18"/>
      <c r="L1977" s="207"/>
      <c r="M1977" s="82"/>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08"/>
      <c r="AM1977" s="209"/>
      <c r="AN1977" s="209"/>
      <c r="AO1977" s="18"/>
      <c r="AP1977" s="18"/>
      <c r="AQ1977" s="18"/>
      <c r="AR1977" s="18"/>
      <c r="AS1977" s="18"/>
      <c r="AT1977" s="18"/>
      <c r="AU1977" s="18"/>
      <c r="AV1977" s="18"/>
      <c r="AW1977" s="207"/>
      <c r="AY1977" s="18"/>
      <c r="AZ1977" s="18"/>
    </row>
    <row r="1978" spans="7:52" s="40" customFormat="1" ht="45.75" customHeight="1" x14ac:dyDescent="0.25">
      <c r="G1978" s="18"/>
      <c r="H1978" s="18"/>
      <c r="I1978" s="18"/>
      <c r="J1978" s="18"/>
      <c r="K1978" s="18"/>
      <c r="L1978" s="207"/>
      <c r="M1978" s="82"/>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08"/>
      <c r="AM1978" s="209"/>
      <c r="AN1978" s="209"/>
      <c r="AO1978" s="18"/>
      <c r="AP1978" s="18"/>
      <c r="AQ1978" s="18"/>
      <c r="AR1978" s="18"/>
      <c r="AS1978" s="18"/>
      <c r="AT1978" s="18"/>
      <c r="AU1978" s="18"/>
      <c r="AV1978" s="18"/>
      <c r="AW1978" s="207"/>
      <c r="AY1978" s="18"/>
      <c r="AZ1978" s="18"/>
    </row>
    <row r="1979" spans="7:52" s="40" customFormat="1" ht="45.75" customHeight="1" x14ac:dyDescent="0.25">
      <c r="G1979" s="18"/>
      <c r="H1979" s="18"/>
      <c r="I1979" s="18"/>
      <c r="J1979" s="18"/>
      <c r="K1979" s="18"/>
      <c r="L1979" s="207"/>
      <c r="M1979" s="82"/>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08"/>
      <c r="AM1979" s="209"/>
      <c r="AN1979" s="209"/>
      <c r="AO1979" s="18"/>
      <c r="AP1979" s="18"/>
      <c r="AQ1979" s="18"/>
      <c r="AR1979" s="18"/>
      <c r="AS1979" s="18"/>
      <c r="AT1979" s="18"/>
      <c r="AU1979" s="18"/>
      <c r="AV1979" s="18"/>
      <c r="AW1979" s="207"/>
      <c r="AY1979" s="18"/>
      <c r="AZ1979" s="18"/>
    </row>
    <row r="1980" spans="7:52" s="40" customFormat="1" ht="45.75" customHeight="1" x14ac:dyDescent="0.25">
      <c r="G1980" s="18"/>
      <c r="H1980" s="18"/>
      <c r="I1980" s="18"/>
      <c r="J1980" s="18"/>
      <c r="K1980" s="18"/>
      <c r="L1980" s="207"/>
      <c r="M1980" s="82"/>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08"/>
      <c r="AM1980" s="209"/>
      <c r="AN1980" s="209"/>
      <c r="AO1980" s="18"/>
      <c r="AP1980" s="18"/>
      <c r="AQ1980" s="18"/>
      <c r="AR1980" s="18"/>
      <c r="AS1980" s="18"/>
      <c r="AT1980" s="18"/>
      <c r="AU1980" s="18"/>
      <c r="AV1980" s="18"/>
      <c r="AW1980" s="207"/>
      <c r="AY1980" s="18"/>
      <c r="AZ1980" s="18"/>
    </row>
    <row r="1981" spans="7:52" s="40" customFormat="1" ht="45.75" customHeight="1" x14ac:dyDescent="0.25">
      <c r="G1981" s="18"/>
      <c r="H1981" s="18"/>
      <c r="I1981" s="18"/>
      <c r="J1981" s="18"/>
      <c r="K1981" s="18"/>
      <c r="L1981" s="207"/>
      <c r="M1981" s="82"/>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08"/>
      <c r="AM1981" s="209"/>
      <c r="AN1981" s="209"/>
      <c r="AO1981" s="18"/>
      <c r="AP1981" s="18"/>
      <c r="AQ1981" s="18"/>
      <c r="AR1981" s="18"/>
      <c r="AS1981" s="18"/>
      <c r="AT1981" s="18"/>
      <c r="AU1981" s="18"/>
      <c r="AV1981" s="18"/>
      <c r="AW1981" s="207"/>
      <c r="AY1981" s="18"/>
      <c r="AZ1981" s="18"/>
    </row>
    <row r="1982" spans="7:52" s="40" customFormat="1" ht="45.75" customHeight="1" x14ac:dyDescent="0.25">
      <c r="G1982" s="18"/>
      <c r="H1982" s="18"/>
      <c r="I1982" s="18"/>
      <c r="J1982" s="18"/>
      <c r="K1982" s="18"/>
      <c r="L1982" s="207"/>
      <c r="M1982" s="82"/>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08"/>
      <c r="AM1982" s="209"/>
      <c r="AN1982" s="209"/>
      <c r="AO1982" s="18"/>
      <c r="AP1982" s="18"/>
      <c r="AQ1982" s="18"/>
      <c r="AR1982" s="18"/>
      <c r="AS1982" s="18"/>
      <c r="AT1982" s="18"/>
      <c r="AU1982" s="18"/>
      <c r="AV1982" s="18"/>
      <c r="AW1982" s="207"/>
      <c r="AY1982" s="18"/>
      <c r="AZ1982" s="18"/>
    </row>
    <row r="1983" spans="7:52" s="40" customFormat="1" ht="45.75" customHeight="1" x14ac:dyDescent="0.25">
      <c r="G1983" s="18"/>
      <c r="H1983" s="18"/>
      <c r="I1983" s="18"/>
      <c r="J1983" s="18"/>
      <c r="K1983" s="18"/>
      <c r="L1983" s="207"/>
      <c r="M1983" s="82"/>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08"/>
      <c r="AM1983" s="209"/>
      <c r="AN1983" s="209"/>
      <c r="AO1983" s="18"/>
      <c r="AP1983" s="18"/>
      <c r="AQ1983" s="18"/>
      <c r="AR1983" s="18"/>
      <c r="AS1983" s="18"/>
      <c r="AT1983" s="18"/>
      <c r="AU1983" s="18"/>
      <c r="AV1983" s="18"/>
      <c r="AW1983" s="207"/>
      <c r="AY1983" s="18"/>
      <c r="AZ1983" s="18"/>
    </row>
    <row r="1984" spans="7:52" s="40" customFormat="1" ht="45.75" customHeight="1" x14ac:dyDescent="0.25">
      <c r="G1984" s="18"/>
      <c r="H1984" s="18"/>
      <c r="I1984" s="18"/>
      <c r="J1984" s="18"/>
      <c r="K1984" s="18"/>
      <c r="L1984" s="207"/>
      <c r="M1984" s="82"/>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08"/>
      <c r="AM1984" s="209"/>
      <c r="AN1984" s="209"/>
      <c r="AO1984" s="18"/>
      <c r="AP1984" s="18"/>
      <c r="AQ1984" s="18"/>
      <c r="AR1984" s="18"/>
      <c r="AS1984" s="18"/>
      <c r="AT1984" s="18"/>
      <c r="AU1984" s="18"/>
      <c r="AV1984" s="18"/>
      <c r="AW1984" s="207"/>
      <c r="AY1984" s="18"/>
      <c r="AZ1984" s="18"/>
    </row>
    <row r="1985" spans="7:52" s="40" customFormat="1" ht="45.75" customHeight="1" x14ac:dyDescent="0.25">
      <c r="G1985" s="18"/>
      <c r="H1985" s="18"/>
      <c r="I1985" s="18"/>
      <c r="J1985" s="18"/>
      <c r="K1985" s="18"/>
      <c r="L1985" s="207"/>
      <c r="M1985" s="82"/>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08"/>
      <c r="AM1985" s="209"/>
      <c r="AN1985" s="209"/>
      <c r="AO1985" s="18"/>
      <c r="AP1985" s="18"/>
      <c r="AQ1985" s="18"/>
      <c r="AR1985" s="18"/>
      <c r="AS1985" s="18"/>
      <c r="AT1985" s="18"/>
      <c r="AU1985" s="18"/>
      <c r="AV1985" s="18"/>
      <c r="AW1985" s="207"/>
      <c r="AY1985" s="18"/>
      <c r="AZ1985" s="18"/>
    </row>
    <row r="1986" spans="7:52" s="40" customFormat="1" ht="45.75" customHeight="1" x14ac:dyDescent="0.25">
      <c r="G1986" s="18"/>
      <c r="H1986" s="18"/>
      <c r="I1986" s="18"/>
      <c r="J1986" s="18"/>
      <c r="K1986" s="18"/>
      <c r="L1986" s="207"/>
      <c r="M1986" s="82"/>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08"/>
      <c r="AM1986" s="209"/>
      <c r="AN1986" s="209"/>
      <c r="AO1986" s="18"/>
      <c r="AP1986" s="18"/>
      <c r="AQ1986" s="18"/>
      <c r="AR1986" s="18"/>
      <c r="AS1986" s="18"/>
      <c r="AT1986" s="18"/>
      <c r="AU1986" s="18"/>
      <c r="AV1986" s="18"/>
      <c r="AW1986" s="207"/>
      <c r="AY1986" s="18"/>
      <c r="AZ1986" s="18"/>
    </row>
    <row r="1987" spans="7:52" s="40" customFormat="1" ht="45.75" customHeight="1" x14ac:dyDescent="0.25">
      <c r="G1987" s="18"/>
      <c r="H1987" s="18"/>
      <c r="I1987" s="18"/>
      <c r="J1987" s="18"/>
      <c r="K1987" s="18"/>
      <c r="L1987" s="207"/>
      <c r="M1987" s="82"/>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08"/>
      <c r="AM1987" s="209"/>
      <c r="AN1987" s="209"/>
      <c r="AO1987" s="18"/>
      <c r="AP1987" s="18"/>
      <c r="AQ1987" s="18"/>
      <c r="AR1987" s="18"/>
      <c r="AS1987" s="18"/>
      <c r="AT1987" s="18"/>
      <c r="AU1987" s="18"/>
      <c r="AV1987" s="18"/>
      <c r="AW1987" s="207"/>
      <c r="AY1987" s="18"/>
      <c r="AZ1987" s="18"/>
    </row>
    <row r="1988" spans="7:52" s="40" customFormat="1" ht="45.75" customHeight="1" x14ac:dyDescent="0.25">
      <c r="G1988" s="18"/>
      <c r="H1988" s="18"/>
      <c r="I1988" s="18"/>
      <c r="J1988" s="18"/>
      <c r="K1988" s="18"/>
      <c r="L1988" s="207"/>
      <c r="M1988" s="82"/>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08"/>
      <c r="AM1988" s="209"/>
      <c r="AN1988" s="209"/>
      <c r="AO1988" s="18"/>
      <c r="AP1988" s="18"/>
      <c r="AQ1988" s="18"/>
      <c r="AR1988" s="18"/>
      <c r="AS1988" s="18"/>
      <c r="AT1988" s="18"/>
      <c r="AU1988" s="18"/>
      <c r="AV1988" s="18"/>
      <c r="AW1988" s="207"/>
      <c r="AY1988" s="18"/>
      <c r="AZ1988" s="18"/>
    </row>
    <row r="1989" spans="7:52" s="40" customFormat="1" ht="45.75" customHeight="1" x14ac:dyDescent="0.25">
      <c r="G1989" s="18"/>
      <c r="H1989" s="18"/>
      <c r="I1989" s="18"/>
      <c r="J1989" s="18"/>
      <c r="K1989" s="18"/>
      <c r="L1989" s="207"/>
      <c r="M1989" s="82"/>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08"/>
      <c r="AM1989" s="209"/>
      <c r="AN1989" s="209"/>
      <c r="AO1989" s="18"/>
      <c r="AP1989" s="18"/>
      <c r="AQ1989" s="18"/>
      <c r="AR1989" s="18"/>
      <c r="AS1989" s="18"/>
      <c r="AT1989" s="18"/>
      <c r="AU1989" s="18"/>
      <c r="AV1989" s="18"/>
      <c r="AW1989" s="207"/>
      <c r="AY1989" s="18"/>
      <c r="AZ1989" s="18"/>
    </row>
    <row r="1990" spans="7:52" s="40" customFormat="1" ht="45.75" customHeight="1" x14ac:dyDescent="0.25">
      <c r="G1990" s="18"/>
      <c r="H1990" s="18"/>
      <c r="I1990" s="18"/>
      <c r="J1990" s="18"/>
      <c r="K1990" s="18"/>
      <c r="L1990" s="207"/>
      <c r="M1990" s="82"/>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08"/>
      <c r="AM1990" s="209"/>
      <c r="AN1990" s="209"/>
      <c r="AO1990" s="18"/>
      <c r="AP1990" s="18"/>
      <c r="AQ1990" s="18"/>
      <c r="AR1990" s="18"/>
      <c r="AS1990" s="18"/>
      <c r="AT1990" s="18"/>
      <c r="AU1990" s="18"/>
      <c r="AV1990" s="18"/>
      <c r="AW1990" s="207"/>
      <c r="AY1990" s="18"/>
      <c r="AZ1990" s="18"/>
    </row>
    <row r="1991" spans="7:52" s="40" customFormat="1" ht="45.75" customHeight="1" x14ac:dyDescent="0.25">
      <c r="G1991" s="18"/>
      <c r="H1991" s="18"/>
      <c r="I1991" s="18"/>
      <c r="J1991" s="18"/>
      <c r="K1991" s="18"/>
      <c r="L1991" s="207"/>
      <c r="M1991" s="82"/>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08"/>
      <c r="AM1991" s="209"/>
      <c r="AN1991" s="209"/>
      <c r="AO1991" s="18"/>
      <c r="AP1991" s="18"/>
      <c r="AQ1991" s="18"/>
      <c r="AR1991" s="18"/>
      <c r="AS1991" s="18"/>
      <c r="AT1991" s="18"/>
      <c r="AU1991" s="18"/>
      <c r="AV1991" s="18"/>
      <c r="AW1991" s="207"/>
      <c r="AY1991" s="18"/>
      <c r="AZ1991" s="18"/>
    </row>
    <row r="1992" spans="7:52" s="40" customFormat="1" ht="45.75" customHeight="1" x14ac:dyDescent="0.25">
      <c r="G1992" s="18"/>
      <c r="H1992" s="18"/>
      <c r="I1992" s="18"/>
      <c r="J1992" s="18"/>
      <c r="K1992" s="18"/>
      <c r="L1992" s="207"/>
      <c r="M1992" s="82"/>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08"/>
      <c r="AM1992" s="209"/>
      <c r="AN1992" s="209"/>
      <c r="AO1992" s="18"/>
      <c r="AP1992" s="18"/>
      <c r="AQ1992" s="18"/>
      <c r="AR1992" s="18"/>
      <c r="AS1992" s="18"/>
      <c r="AT1992" s="18"/>
      <c r="AU1992" s="18"/>
      <c r="AV1992" s="18"/>
      <c r="AW1992" s="207"/>
      <c r="AY1992" s="18"/>
      <c r="AZ1992" s="18"/>
    </row>
    <row r="1993" spans="7:52" s="40" customFormat="1" ht="45.75" customHeight="1" x14ac:dyDescent="0.25">
      <c r="G1993" s="18"/>
      <c r="H1993" s="18"/>
      <c r="I1993" s="18"/>
      <c r="J1993" s="18"/>
      <c r="K1993" s="18"/>
      <c r="L1993" s="207"/>
      <c r="M1993" s="82"/>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08"/>
      <c r="AM1993" s="209"/>
      <c r="AN1993" s="209"/>
      <c r="AO1993" s="18"/>
      <c r="AP1993" s="18"/>
      <c r="AQ1993" s="18"/>
      <c r="AR1993" s="18"/>
      <c r="AS1993" s="18"/>
      <c r="AT1993" s="18"/>
      <c r="AU1993" s="18"/>
      <c r="AV1993" s="18"/>
      <c r="AW1993" s="207"/>
      <c r="AY1993" s="18"/>
      <c r="AZ1993" s="18"/>
    </row>
    <row r="1994" spans="7:52" s="40" customFormat="1" ht="45.75" customHeight="1" x14ac:dyDescent="0.25">
      <c r="G1994" s="18"/>
      <c r="H1994" s="18"/>
      <c r="I1994" s="18"/>
      <c r="J1994" s="18"/>
      <c r="K1994" s="18"/>
      <c r="L1994" s="207"/>
      <c r="M1994" s="82"/>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08"/>
      <c r="AM1994" s="209"/>
      <c r="AN1994" s="209"/>
      <c r="AO1994" s="18"/>
      <c r="AP1994" s="18"/>
      <c r="AQ1994" s="18"/>
      <c r="AR1994" s="18"/>
      <c r="AS1994" s="18"/>
      <c r="AT1994" s="18"/>
      <c r="AU1994" s="18"/>
      <c r="AV1994" s="18"/>
      <c r="AW1994" s="207"/>
      <c r="AY1994" s="18"/>
      <c r="AZ1994" s="18"/>
    </row>
    <row r="1995" spans="7:52" s="40" customFormat="1" ht="45.75" customHeight="1" x14ac:dyDescent="0.25">
      <c r="G1995" s="18"/>
      <c r="H1995" s="18"/>
      <c r="I1995" s="18"/>
      <c r="J1995" s="18"/>
      <c r="K1995" s="18"/>
      <c r="L1995" s="207"/>
      <c r="M1995" s="82"/>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08"/>
      <c r="AM1995" s="209"/>
      <c r="AN1995" s="209"/>
      <c r="AO1995" s="18"/>
      <c r="AP1995" s="18"/>
      <c r="AQ1995" s="18"/>
      <c r="AR1995" s="18"/>
      <c r="AS1995" s="18"/>
      <c r="AT1995" s="18"/>
      <c r="AU1995" s="18"/>
      <c r="AV1995" s="18"/>
      <c r="AW1995" s="207"/>
      <c r="AY1995" s="18"/>
      <c r="AZ1995" s="18"/>
    </row>
    <row r="1996" spans="7:52" s="40" customFormat="1" ht="45.75" customHeight="1" x14ac:dyDescent="0.25">
      <c r="G1996" s="18"/>
      <c r="H1996" s="18"/>
      <c r="I1996" s="18"/>
      <c r="J1996" s="18"/>
      <c r="K1996" s="18"/>
      <c r="L1996" s="207"/>
      <c r="M1996" s="82"/>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08"/>
      <c r="AM1996" s="209"/>
      <c r="AN1996" s="209"/>
      <c r="AO1996" s="18"/>
      <c r="AP1996" s="18"/>
      <c r="AQ1996" s="18"/>
      <c r="AR1996" s="18"/>
      <c r="AS1996" s="18"/>
      <c r="AT1996" s="18"/>
      <c r="AU1996" s="18"/>
      <c r="AV1996" s="18"/>
      <c r="AW1996" s="207"/>
      <c r="AY1996" s="18"/>
      <c r="AZ1996" s="18"/>
    </row>
    <row r="1997" spans="7:52" s="40" customFormat="1" ht="45.75" customHeight="1" x14ac:dyDescent="0.25">
      <c r="G1997" s="18"/>
      <c r="H1997" s="18"/>
      <c r="I1997" s="18"/>
      <c r="J1997" s="18"/>
      <c r="K1997" s="18"/>
      <c r="L1997" s="207"/>
      <c r="M1997" s="82"/>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08"/>
      <c r="AM1997" s="209"/>
      <c r="AN1997" s="209"/>
      <c r="AO1997" s="18"/>
      <c r="AP1997" s="18"/>
      <c r="AQ1997" s="18"/>
      <c r="AR1997" s="18"/>
      <c r="AS1997" s="18"/>
      <c r="AT1997" s="18"/>
      <c r="AU1997" s="18"/>
      <c r="AV1997" s="18"/>
      <c r="AW1997" s="207"/>
      <c r="AY1997" s="18"/>
      <c r="AZ1997" s="18"/>
    </row>
    <row r="1998" spans="7:52" s="40" customFormat="1" ht="45.75" customHeight="1" x14ac:dyDescent="0.25">
      <c r="G1998" s="18"/>
      <c r="H1998" s="18"/>
      <c r="I1998" s="18"/>
      <c r="J1998" s="18"/>
      <c r="K1998" s="18"/>
      <c r="L1998" s="207"/>
      <c r="M1998" s="82"/>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08"/>
      <c r="AM1998" s="209"/>
      <c r="AN1998" s="209"/>
      <c r="AO1998" s="18"/>
      <c r="AP1998" s="18"/>
      <c r="AQ1998" s="18"/>
      <c r="AR1998" s="18"/>
      <c r="AS1998" s="18"/>
      <c r="AT1998" s="18"/>
      <c r="AU1998" s="18"/>
      <c r="AV1998" s="18"/>
      <c r="AW1998" s="207"/>
      <c r="AY1998" s="18"/>
      <c r="AZ1998" s="18"/>
    </row>
    <row r="1999" spans="7:52" s="40" customFormat="1" ht="45.75" customHeight="1" x14ac:dyDescent="0.25">
      <c r="G1999" s="18"/>
      <c r="H1999" s="18"/>
      <c r="I1999" s="18"/>
      <c r="J1999" s="18"/>
      <c r="K1999" s="18"/>
      <c r="L1999" s="207"/>
      <c r="M1999" s="82"/>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08"/>
      <c r="AM1999" s="209"/>
      <c r="AN1999" s="209"/>
      <c r="AO1999" s="18"/>
      <c r="AP1999" s="18"/>
      <c r="AQ1999" s="18"/>
      <c r="AR1999" s="18"/>
      <c r="AS1999" s="18"/>
      <c r="AT1999" s="18"/>
      <c r="AU1999" s="18"/>
      <c r="AV1999" s="18"/>
      <c r="AW1999" s="207"/>
      <c r="AY1999" s="18"/>
      <c r="AZ1999" s="18"/>
    </row>
    <row r="2000" spans="7:52" s="40" customFormat="1" ht="45.75" customHeight="1" x14ac:dyDescent="0.25">
      <c r="G2000" s="18"/>
      <c r="H2000" s="18"/>
      <c r="I2000" s="18"/>
      <c r="J2000" s="18"/>
      <c r="K2000" s="18"/>
      <c r="L2000" s="207"/>
      <c r="M2000" s="82"/>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08"/>
      <c r="AM2000" s="209"/>
      <c r="AN2000" s="209"/>
      <c r="AO2000" s="18"/>
      <c r="AP2000" s="18"/>
      <c r="AQ2000" s="18"/>
      <c r="AR2000" s="18"/>
      <c r="AS2000" s="18"/>
      <c r="AT2000" s="18"/>
      <c r="AU2000" s="18"/>
      <c r="AV2000" s="18"/>
      <c r="AW2000" s="207"/>
      <c r="AY2000" s="18"/>
      <c r="AZ2000" s="18"/>
    </row>
    <row r="2001" spans="7:52" s="40" customFormat="1" ht="45.75" customHeight="1" x14ac:dyDescent="0.25">
      <c r="G2001" s="18"/>
      <c r="H2001" s="18"/>
      <c r="I2001" s="18"/>
      <c r="J2001" s="18"/>
      <c r="K2001" s="18"/>
      <c r="L2001" s="207"/>
      <c r="M2001" s="82"/>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08"/>
      <c r="AM2001" s="209"/>
      <c r="AN2001" s="209"/>
      <c r="AO2001" s="18"/>
      <c r="AP2001" s="18"/>
      <c r="AQ2001" s="18"/>
      <c r="AR2001" s="18"/>
      <c r="AS2001" s="18"/>
      <c r="AT2001" s="18"/>
      <c r="AU2001" s="18"/>
      <c r="AV2001" s="18"/>
      <c r="AW2001" s="207"/>
      <c r="AY2001" s="18"/>
      <c r="AZ2001" s="18"/>
    </row>
    <row r="2002" spans="7:52" s="40" customFormat="1" ht="45.75" customHeight="1" x14ac:dyDescent="0.25">
      <c r="G2002" s="18"/>
      <c r="H2002" s="18"/>
      <c r="I2002" s="18"/>
      <c r="J2002" s="18"/>
      <c r="K2002" s="18"/>
      <c r="L2002" s="207"/>
      <c r="M2002" s="82"/>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08"/>
      <c r="AM2002" s="209"/>
      <c r="AN2002" s="209"/>
      <c r="AO2002" s="18"/>
      <c r="AP2002" s="18"/>
      <c r="AQ2002" s="18"/>
      <c r="AR2002" s="18"/>
      <c r="AS2002" s="18"/>
      <c r="AT2002" s="18"/>
      <c r="AU2002" s="18"/>
      <c r="AV2002" s="18"/>
      <c r="AW2002" s="207"/>
      <c r="AY2002" s="18"/>
      <c r="AZ2002" s="18"/>
    </row>
    <row r="2003" spans="7:52" s="40" customFormat="1" ht="45.75" customHeight="1" x14ac:dyDescent="0.25">
      <c r="G2003" s="18"/>
      <c r="H2003" s="18"/>
      <c r="I2003" s="18"/>
      <c r="J2003" s="18"/>
      <c r="K2003" s="18"/>
      <c r="L2003" s="207"/>
      <c r="M2003" s="82"/>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08"/>
      <c r="AM2003" s="209"/>
      <c r="AN2003" s="209"/>
      <c r="AO2003" s="18"/>
      <c r="AP2003" s="18"/>
      <c r="AQ2003" s="18"/>
      <c r="AR2003" s="18"/>
      <c r="AS2003" s="18"/>
      <c r="AT2003" s="18"/>
      <c r="AU2003" s="18"/>
      <c r="AV2003" s="18"/>
      <c r="AW2003" s="207"/>
      <c r="AY2003" s="18"/>
      <c r="AZ2003" s="18"/>
    </row>
    <row r="2004" spans="7:52" s="40" customFormat="1" ht="45.75" customHeight="1" x14ac:dyDescent="0.25">
      <c r="G2004" s="18"/>
      <c r="H2004" s="18"/>
      <c r="I2004" s="18"/>
      <c r="J2004" s="18"/>
      <c r="K2004" s="18"/>
      <c r="L2004" s="207"/>
      <c r="M2004" s="82"/>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08"/>
      <c r="AM2004" s="209"/>
      <c r="AN2004" s="209"/>
      <c r="AO2004" s="18"/>
      <c r="AP2004" s="18"/>
      <c r="AQ2004" s="18"/>
      <c r="AR2004" s="18"/>
      <c r="AS2004" s="18"/>
      <c r="AT2004" s="18"/>
      <c r="AU2004" s="18"/>
      <c r="AV2004" s="18"/>
      <c r="AW2004" s="207"/>
      <c r="AY2004" s="18"/>
      <c r="AZ2004" s="18"/>
    </row>
    <row r="2005" spans="7:52" s="40" customFormat="1" ht="45.75" customHeight="1" x14ac:dyDescent="0.25">
      <c r="G2005" s="18"/>
      <c r="H2005" s="18"/>
      <c r="I2005" s="18"/>
      <c r="J2005" s="18"/>
      <c r="K2005" s="18"/>
      <c r="L2005" s="207"/>
      <c r="M2005" s="82"/>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08"/>
      <c r="AM2005" s="209"/>
      <c r="AN2005" s="209"/>
      <c r="AO2005" s="18"/>
      <c r="AP2005" s="18"/>
      <c r="AQ2005" s="18"/>
      <c r="AR2005" s="18"/>
      <c r="AS2005" s="18"/>
      <c r="AT2005" s="18"/>
      <c r="AU2005" s="18"/>
      <c r="AV2005" s="18"/>
      <c r="AW2005" s="207"/>
      <c r="AY2005" s="18"/>
      <c r="AZ2005" s="18"/>
    </row>
    <row r="2006" spans="7:52" s="40" customFormat="1" ht="45.75" customHeight="1" x14ac:dyDescent="0.25">
      <c r="G2006" s="18"/>
      <c r="H2006" s="18"/>
      <c r="I2006" s="18"/>
      <c r="J2006" s="18"/>
      <c r="K2006" s="18"/>
      <c r="L2006" s="207"/>
      <c r="M2006" s="82"/>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08"/>
      <c r="AM2006" s="209"/>
      <c r="AN2006" s="209"/>
      <c r="AO2006" s="18"/>
      <c r="AP2006" s="18"/>
      <c r="AQ2006" s="18"/>
      <c r="AR2006" s="18"/>
      <c r="AS2006" s="18"/>
      <c r="AT2006" s="18"/>
      <c r="AU2006" s="18"/>
      <c r="AV2006" s="18"/>
      <c r="AW2006" s="207"/>
      <c r="AY2006" s="18"/>
      <c r="AZ2006" s="18"/>
    </row>
    <row r="2007" spans="7:52" s="40" customFormat="1" ht="45.75" customHeight="1" x14ac:dyDescent="0.25">
      <c r="G2007" s="18"/>
      <c r="H2007" s="18"/>
      <c r="I2007" s="18"/>
      <c r="J2007" s="18"/>
      <c r="K2007" s="18"/>
      <c r="L2007" s="207"/>
      <c r="M2007" s="82"/>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08"/>
      <c r="AM2007" s="209"/>
      <c r="AN2007" s="209"/>
      <c r="AO2007" s="18"/>
      <c r="AP2007" s="18"/>
      <c r="AQ2007" s="18"/>
      <c r="AR2007" s="18"/>
      <c r="AS2007" s="18"/>
      <c r="AT2007" s="18"/>
      <c r="AU2007" s="18"/>
      <c r="AV2007" s="18"/>
      <c r="AW2007" s="207"/>
      <c r="AY2007" s="18"/>
      <c r="AZ2007" s="18"/>
    </row>
    <row r="2008" spans="7:52" s="40" customFormat="1" ht="45.75" customHeight="1" x14ac:dyDescent="0.25">
      <c r="G2008" s="18"/>
      <c r="H2008" s="18"/>
      <c r="I2008" s="18"/>
      <c r="J2008" s="18"/>
      <c r="K2008" s="18"/>
      <c r="L2008" s="207"/>
      <c r="M2008" s="82"/>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08"/>
      <c r="AM2008" s="209"/>
      <c r="AN2008" s="209"/>
      <c r="AO2008" s="18"/>
      <c r="AP2008" s="18"/>
      <c r="AQ2008" s="18"/>
      <c r="AR2008" s="18"/>
      <c r="AS2008" s="18"/>
      <c r="AT2008" s="18"/>
      <c r="AU2008" s="18"/>
      <c r="AV2008" s="18"/>
      <c r="AW2008" s="207"/>
      <c r="AY2008" s="18"/>
      <c r="AZ2008" s="18"/>
    </row>
    <row r="2009" spans="7:52" s="40" customFormat="1" ht="45.75" customHeight="1" x14ac:dyDescent="0.25">
      <c r="G2009" s="18"/>
      <c r="H2009" s="18"/>
      <c r="I2009" s="18"/>
      <c r="J2009" s="18"/>
      <c r="K2009" s="18"/>
      <c r="L2009" s="207"/>
      <c r="M2009" s="82"/>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08"/>
      <c r="AM2009" s="209"/>
      <c r="AN2009" s="209"/>
      <c r="AO2009" s="18"/>
      <c r="AP2009" s="18"/>
      <c r="AQ2009" s="18"/>
      <c r="AR2009" s="18"/>
      <c r="AS2009" s="18"/>
      <c r="AT2009" s="18"/>
      <c r="AU2009" s="18"/>
      <c r="AV2009" s="18"/>
      <c r="AW2009" s="207"/>
      <c r="AY2009" s="18"/>
      <c r="AZ2009" s="18"/>
    </row>
    <row r="2010" spans="7:52" s="40" customFormat="1" ht="45.75" customHeight="1" x14ac:dyDescent="0.25">
      <c r="G2010" s="18"/>
      <c r="H2010" s="18"/>
      <c r="I2010" s="18"/>
      <c r="J2010" s="18"/>
      <c r="K2010" s="18"/>
      <c r="L2010" s="207"/>
      <c r="M2010" s="82"/>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08"/>
      <c r="AM2010" s="209"/>
      <c r="AN2010" s="209"/>
      <c r="AO2010" s="18"/>
      <c r="AP2010" s="18"/>
      <c r="AQ2010" s="18"/>
      <c r="AR2010" s="18"/>
      <c r="AS2010" s="18"/>
      <c r="AT2010" s="18"/>
      <c r="AU2010" s="18"/>
      <c r="AV2010" s="18"/>
      <c r="AW2010" s="207"/>
      <c r="AY2010" s="18"/>
      <c r="AZ2010" s="18"/>
    </row>
    <row r="2011" spans="7:52" s="40" customFormat="1" ht="45.75" customHeight="1" x14ac:dyDescent="0.25">
      <c r="G2011" s="18"/>
      <c r="H2011" s="18"/>
      <c r="I2011" s="18"/>
      <c r="J2011" s="18"/>
      <c r="K2011" s="18"/>
      <c r="L2011" s="207"/>
      <c r="M2011" s="82"/>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08"/>
      <c r="AM2011" s="209"/>
      <c r="AN2011" s="209"/>
      <c r="AO2011" s="18"/>
      <c r="AP2011" s="18"/>
      <c r="AQ2011" s="18"/>
      <c r="AR2011" s="18"/>
      <c r="AS2011" s="18"/>
      <c r="AT2011" s="18"/>
      <c r="AU2011" s="18"/>
      <c r="AV2011" s="18"/>
      <c r="AW2011" s="207"/>
      <c r="AY2011" s="18"/>
      <c r="AZ2011" s="18"/>
    </row>
    <row r="2012" spans="7:52" s="40" customFormat="1" ht="45.75" customHeight="1" x14ac:dyDescent="0.25">
      <c r="G2012" s="18"/>
      <c r="H2012" s="18"/>
      <c r="I2012" s="18"/>
      <c r="J2012" s="18"/>
      <c r="K2012" s="18"/>
      <c r="L2012" s="207"/>
      <c r="M2012" s="82"/>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08"/>
      <c r="AM2012" s="209"/>
      <c r="AN2012" s="209"/>
      <c r="AO2012" s="18"/>
      <c r="AP2012" s="18"/>
      <c r="AQ2012" s="18"/>
      <c r="AR2012" s="18"/>
      <c r="AS2012" s="18"/>
      <c r="AT2012" s="18"/>
      <c r="AU2012" s="18"/>
      <c r="AV2012" s="18"/>
      <c r="AW2012" s="207"/>
      <c r="AY2012" s="18"/>
      <c r="AZ2012" s="18"/>
    </row>
    <row r="2013" spans="7:52" s="40" customFormat="1" x14ac:dyDescent="0.25">
      <c r="G2013" s="18"/>
      <c r="H2013" s="18"/>
      <c r="I2013" s="18"/>
      <c r="J2013" s="18"/>
      <c r="K2013" s="18"/>
      <c r="L2013" s="207"/>
      <c r="M2013" s="82"/>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08"/>
      <c r="AM2013" s="209"/>
      <c r="AN2013" s="209"/>
      <c r="AO2013" s="18"/>
      <c r="AP2013" s="18"/>
      <c r="AQ2013" s="18"/>
      <c r="AR2013" s="18"/>
      <c r="AS2013" s="18"/>
      <c r="AT2013" s="18"/>
      <c r="AU2013" s="18"/>
      <c r="AV2013" s="18"/>
      <c r="AW2013" s="207"/>
      <c r="AY2013" s="18"/>
      <c r="AZ2013" s="18"/>
    </row>
    <row r="2014" spans="7:52" s="40" customFormat="1" x14ac:dyDescent="0.25">
      <c r="G2014" s="18"/>
      <c r="H2014" s="18"/>
      <c r="I2014" s="18"/>
      <c r="J2014" s="18"/>
      <c r="K2014" s="18"/>
      <c r="L2014" s="207"/>
      <c r="M2014" s="82"/>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08"/>
      <c r="AM2014" s="209"/>
      <c r="AN2014" s="209"/>
      <c r="AO2014" s="18"/>
      <c r="AP2014" s="18"/>
      <c r="AQ2014" s="18"/>
      <c r="AR2014" s="18"/>
      <c r="AS2014" s="18"/>
      <c r="AT2014" s="18"/>
      <c r="AU2014" s="18"/>
      <c r="AV2014" s="18"/>
      <c r="AW2014" s="207"/>
      <c r="AY2014" s="18"/>
      <c r="AZ2014" s="18"/>
    </row>
    <row r="2015" spans="7:52" s="40" customFormat="1" x14ac:dyDescent="0.25">
      <c r="G2015" s="18"/>
      <c r="H2015" s="18"/>
      <c r="I2015" s="18"/>
      <c r="J2015" s="18"/>
      <c r="K2015" s="18"/>
      <c r="L2015" s="207"/>
      <c r="M2015" s="82"/>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08"/>
      <c r="AM2015" s="209"/>
      <c r="AN2015" s="209"/>
      <c r="AO2015" s="18"/>
      <c r="AP2015" s="18"/>
      <c r="AQ2015" s="18"/>
      <c r="AR2015" s="18"/>
      <c r="AS2015" s="18"/>
      <c r="AT2015" s="18"/>
      <c r="AU2015" s="18"/>
      <c r="AV2015" s="18"/>
      <c r="AW2015" s="207"/>
      <c r="AY2015" s="18"/>
      <c r="AZ2015" s="18"/>
    </row>
    <row r="2016" spans="7:52" s="40" customFormat="1" x14ac:dyDescent="0.25">
      <c r="G2016" s="18"/>
      <c r="H2016" s="18"/>
      <c r="I2016" s="18"/>
      <c r="J2016" s="18"/>
      <c r="K2016" s="18"/>
      <c r="L2016" s="207"/>
      <c r="M2016" s="82"/>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08"/>
      <c r="AM2016" s="209"/>
      <c r="AN2016" s="209"/>
      <c r="AO2016" s="18"/>
      <c r="AP2016" s="18"/>
      <c r="AQ2016" s="18"/>
      <c r="AR2016" s="18"/>
      <c r="AS2016" s="18"/>
      <c r="AT2016" s="18"/>
      <c r="AU2016" s="18"/>
      <c r="AV2016" s="18"/>
      <c r="AW2016" s="207"/>
      <c r="AY2016" s="18"/>
      <c r="AZ2016" s="18"/>
    </row>
    <row r="2017" spans="7:52" s="40" customFormat="1" x14ac:dyDescent="0.25">
      <c r="G2017" s="18"/>
      <c r="H2017" s="18"/>
      <c r="I2017" s="18"/>
      <c r="J2017" s="18"/>
      <c r="K2017" s="18"/>
      <c r="L2017" s="207"/>
      <c r="M2017" s="82"/>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08"/>
      <c r="AM2017" s="209"/>
      <c r="AN2017" s="209"/>
      <c r="AO2017" s="18"/>
      <c r="AP2017" s="18"/>
      <c r="AQ2017" s="18"/>
      <c r="AR2017" s="18"/>
      <c r="AS2017" s="18"/>
      <c r="AT2017" s="18"/>
      <c r="AU2017" s="18"/>
      <c r="AV2017" s="18"/>
      <c r="AW2017" s="207"/>
      <c r="AY2017" s="18"/>
      <c r="AZ2017" s="18"/>
    </row>
    <row r="2018" spans="7:52" s="40" customFormat="1" x14ac:dyDescent="0.25">
      <c r="G2018" s="18"/>
      <c r="H2018" s="18"/>
      <c r="I2018" s="18"/>
      <c r="J2018" s="18"/>
      <c r="K2018" s="18"/>
      <c r="L2018" s="207"/>
      <c r="M2018" s="82"/>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08"/>
      <c r="AM2018" s="209"/>
      <c r="AN2018" s="209"/>
      <c r="AO2018" s="18"/>
      <c r="AP2018" s="18"/>
      <c r="AQ2018" s="18"/>
      <c r="AR2018" s="18"/>
      <c r="AS2018" s="18"/>
      <c r="AT2018" s="18"/>
      <c r="AU2018" s="18"/>
      <c r="AV2018" s="18"/>
      <c r="AW2018" s="207"/>
      <c r="AY2018" s="18"/>
      <c r="AZ2018" s="18"/>
    </row>
    <row r="2019" spans="7:52" s="40" customFormat="1" x14ac:dyDescent="0.25">
      <c r="G2019" s="18"/>
      <c r="H2019" s="18"/>
      <c r="I2019" s="18"/>
      <c r="J2019" s="18"/>
      <c r="K2019" s="18"/>
      <c r="L2019" s="207"/>
      <c r="M2019" s="82"/>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08"/>
      <c r="AM2019" s="209"/>
      <c r="AN2019" s="209"/>
      <c r="AO2019" s="18"/>
      <c r="AP2019" s="18"/>
      <c r="AQ2019" s="18"/>
      <c r="AR2019" s="18"/>
      <c r="AS2019" s="18"/>
      <c r="AT2019" s="18"/>
      <c r="AU2019" s="18"/>
      <c r="AV2019" s="18"/>
      <c r="AW2019" s="207"/>
      <c r="AY2019" s="18"/>
      <c r="AZ2019" s="18"/>
    </row>
    <row r="2020" spans="7:52" s="40" customFormat="1" x14ac:dyDescent="0.25">
      <c r="G2020" s="18"/>
      <c r="H2020" s="18"/>
      <c r="I2020" s="18"/>
      <c r="J2020" s="18"/>
      <c r="K2020" s="18"/>
      <c r="L2020" s="207"/>
      <c r="M2020" s="82"/>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08"/>
      <c r="AM2020" s="209"/>
      <c r="AN2020" s="209"/>
      <c r="AO2020" s="18"/>
      <c r="AP2020" s="18"/>
      <c r="AQ2020" s="18"/>
      <c r="AR2020" s="18"/>
      <c r="AS2020" s="18"/>
      <c r="AT2020" s="18"/>
      <c r="AU2020" s="18"/>
      <c r="AV2020" s="18"/>
      <c r="AW2020" s="207"/>
      <c r="AY2020" s="18"/>
      <c r="AZ2020" s="18"/>
    </row>
    <row r="2021" spans="7:52" s="40" customFormat="1" x14ac:dyDescent="0.25">
      <c r="G2021" s="18"/>
      <c r="H2021" s="18"/>
      <c r="I2021" s="18"/>
      <c r="J2021" s="18"/>
      <c r="K2021" s="18"/>
      <c r="L2021" s="207"/>
      <c r="M2021" s="82"/>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08"/>
      <c r="AM2021" s="209"/>
      <c r="AN2021" s="209"/>
      <c r="AO2021" s="18"/>
      <c r="AP2021" s="18"/>
      <c r="AQ2021" s="18"/>
      <c r="AR2021" s="18"/>
      <c r="AS2021" s="18"/>
      <c r="AT2021" s="18"/>
      <c r="AU2021" s="18"/>
      <c r="AV2021" s="18"/>
      <c r="AW2021" s="207"/>
      <c r="AY2021" s="18"/>
      <c r="AZ2021" s="18"/>
    </row>
    <row r="2022" spans="7:52" s="40" customFormat="1" x14ac:dyDescent="0.25">
      <c r="G2022" s="18"/>
      <c r="H2022" s="18"/>
      <c r="I2022" s="18"/>
      <c r="J2022" s="18"/>
      <c r="K2022" s="18"/>
      <c r="L2022" s="207"/>
      <c r="M2022" s="82"/>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08"/>
      <c r="AM2022" s="209"/>
      <c r="AN2022" s="209"/>
      <c r="AO2022" s="18"/>
      <c r="AP2022" s="18"/>
      <c r="AQ2022" s="18"/>
      <c r="AR2022" s="18"/>
      <c r="AS2022" s="18"/>
      <c r="AT2022" s="18"/>
      <c r="AU2022" s="18"/>
      <c r="AV2022" s="18"/>
      <c r="AW2022" s="207"/>
      <c r="AY2022" s="18"/>
      <c r="AZ2022" s="18"/>
    </row>
    <row r="2023" spans="7:52" s="40" customFormat="1" x14ac:dyDescent="0.25">
      <c r="G2023" s="18"/>
      <c r="H2023" s="18"/>
      <c r="I2023" s="18"/>
      <c r="J2023" s="18"/>
      <c r="K2023" s="18"/>
      <c r="L2023" s="207"/>
      <c r="M2023" s="82"/>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08"/>
      <c r="AM2023" s="209"/>
      <c r="AN2023" s="209"/>
      <c r="AO2023" s="18"/>
      <c r="AP2023" s="18"/>
      <c r="AQ2023" s="18"/>
      <c r="AR2023" s="18"/>
      <c r="AS2023" s="18"/>
      <c r="AT2023" s="18"/>
      <c r="AU2023" s="18"/>
      <c r="AV2023" s="18"/>
      <c r="AW2023" s="207"/>
      <c r="AY2023" s="18"/>
      <c r="AZ2023" s="18"/>
    </row>
    <row r="2024" spans="7:52" s="40" customFormat="1" x14ac:dyDescent="0.25">
      <c r="G2024" s="18"/>
      <c r="H2024" s="18"/>
      <c r="I2024" s="18"/>
      <c r="J2024" s="18"/>
      <c r="K2024" s="18"/>
      <c r="L2024" s="207"/>
      <c r="M2024" s="82"/>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08"/>
      <c r="AM2024" s="209"/>
      <c r="AN2024" s="209"/>
      <c r="AO2024" s="18"/>
      <c r="AP2024" s="18"/>
      <c r="AQ2024" s="18"/>
      <c r="AR2024" s="18"/>
      <c r="AS2024" s="18"/>
      <c r="AT2024" s="18"/>
      <c r="AU2024" s="18"/>
      <c r="AV2024" s="18"/>
      <c r="AW2024" s="207"/>
      <c r="AY2024" s="18"/>
      <c r="AZ2024" s="18"/>
    </row>
    <row r="2025" spans="7:52" s="40" customFormat="1" x14ac:dyDescent="0.25">
      <c r="G2025" s="18"/>
      <c r="H2025" s="18"/>
      <c r="I2025" s="18"/>
      <c r="J2025" s="18"/>
      <c r="K2025" s="18"/>
      <c r="L2025" s="207"/>
      <c r="M2025" s="82"/>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08"/>
      <c r="AM2025" s="209"/>
      <c r="AN2025" s="209"/>
      <c r="AO2025" s="18"/>
      <c r="AP2025" s="18"/>
      <c r="AQ2025" s="18"/>
      <c r="AR2025" s="18"/>
      <c r="AS2025" s="18"/>
      <c r="AT2025" s="18"/>
      <c r="AU2025" s="18"/>
      <c r="AV2025" s="18"/>
      <c r="AW2025" s="207"/>
      <c r="AY2025" s="18"/>
      <c r="AZ2025" s="18"/>
    </row>
    <row r="2026" spans="7:52" s="40" customFormat="1" x14ac:dyDescent="0.25">
      <c r="G2026" s="18"/>
      <c r="H2026" s="18"/>
      <c r="I2026" s="18"/>
      <c r="J2026" s="18"/>
      <c r="K2026" s="18"/>
      <c r="L2026" s="207"/>
      <c r="M2026" s="82"/>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08"/>
      <c r="AM2026" s="209"/>
      <c r="AN2026" s="209"/>
      <c r="AO2026" s="18"/>
      <c r="AP2026" s="18"/>
      <c r="AQ2026" s="18"/>
      <c r="AR2026" s="18"/>
      <c r="AS2026" s="18"/>
      <c r="AT2026" s="18"/>
      <c r="AU2026" s="18"/>
      <c r="AV2026" s="18"/>
      <c r="AW2026" s="207"/>
      <c r="AY2026" s="18"/>
      <c r="AZ2026" s="18"/>
    </row>
    <row r="2027" spans="7:52" s="40" customFormat="1" x14ac:dyDescent="0.25">
      <c r="G2027" s="18"/>
      <c r="H2027" s="18"/>
      <c r="I2027" s="18"/>
      <c r="J2027" s="18"/>
      <c r="K2027" s="18"/>
      <c r="L2027" s="207"/>
      <c r="M2027" s="82"/>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08"/>
      <c r="AM2027" s="209"/>
      <c r="AN2027" s="209"/>
      <c r="AO2027" s="18"/>
      <c r="AP2027" s="18"/>
      <c r="AQ2027" s="18"/>
      <c r="AR2027" s="18"/>
      <c r="AS2027" s="18"/>
      <c r="AT2027" s="18"/>
      <c r="AU2027" s="18"/>
      <c r="AV2027" s="18"/>
      <c r="AW2027" s="207"/>
      <c r="AY2027" s="18"/>
      <c r="AZ2027" s="18"/>
    </row>
    <row r="2028" spans="7:52" s="40" customFormat="1" x14ac:dyDescent="0.25">
      <c r="G2028" s="18"/>
      <c r="H2028" s="18"/>
      <c r="I2028" s="18"/>
      <c r="J2028" s="18"/>
      <c r="K2028" s="18"/>
      <c r="L2028" s="207"/>
      <c r="M2028" s="82"/>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08"/>
      <c r="AM2028" s="209"/>
      <c r="AN2028" s="209"/>
      <c r="AO2028" s="18"/>
      <c r="AP2028" s="18"/>
      <c r="AQ2028" s="18"/>
      <c r="AR2028" s="18"/>
      <c r="AS2028" s="18"/>
      <c r="AT2028" s="18"/>
      <c r="AU2028" s="18"/>
      <c r="AV2028" s="18"/>
      <c r="AW2028" s="207"/>
      <c r="AY2028" s="18"/>
      <c r="AZ2028" s="18"/>
    </row>
    <row r="2029" spans="7:52" s="40" customFormat="1" x14ac:dyDescent="0.25">
      <c r="G2029" s="18"/>
      <c r="H2029" s="18"/>
      <c r="I2029" s="18"/>
      <c r="J2029" s="18"/>
      <c r="K2029" s="18"/>
      <c r="L2029" s="207"/>
      <c r="M2029" s="82"/>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08"/>
      <c r="AM2029" s="209"/>
      <c r="AN2029" s="209"/>
      <c r="AO2029" s="18"/>
      <c r="AP2029" s="18"/>
      <c r="AQ2029" s="18"/>
      <c r="AR2029" s="18"/>
      <c r="AS2029" s="18"/>
      <c r="AT2029" s="18"/>
      <c r="AU2029" s="18"/>
      <c r="AV2029" s="18"/>
      <c r="AW2029" s="207"/>
      <c r="AY2029" s="18"/>
      <c r="AZ2029" s="18"/>
    </row>
    <row r="2030" spans="7:52" s="40" customFormat="1" x14ac:dyDescent="0.25">
      <c r="G2030" s="18"/>
      <c r="H2030" s="18"/>
      <c r="I2030" s="18"/>
      <c r="J2030" s="18"/>
      <c r="K2030" s="18"/>
      <c r="L2030" s="207"/>
      <c r="M2030" s="82"/>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08"/>
      <c r="AM2030" s="209"/>
      <c r="AN2030" s="209"/>
      <c r="AO2030" s="18"/>
      <c r="AP2030" s="18"/>
      <c r="AQ2030" s="18"/>
      <c r="AR2030" s="18"/>
      <c r="AS2030" s="18"/>
      <c r="AT2030" s="18"/>
      <c r="AU2030" s="18"/>
      <c r="AV2030" s="18"/>
      <c r="AW2030" s="207"/>
      <c r="AY2030" s="18"/>
      <c r="AZ2030" s="18"/>
    </row>
    <row r="2031" spans="7:52" s="40" customFormat="1" x14ac:dyDescent="0.25">
      <c r="G2031" s="18"/>
      <c r="H2031" s="18"/>
      <c r="I2031" s="18"/>
      <c r="J2031" s="18"/>
      <c r="K2031" s="18"/>
      <c r="L2031" s="207"/>
      <c r="M2031" s="82"/>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08"/>
      <c r="AM2031" s="209"/>
      <c r="AN2031" s="209"/>
      <c r="AO2031" s="18"/>
      <c r="AP2031" s="18"/>
      <c r="AQ2031" s="18"/>
      <c r="AR2031" s="18"/>
      <c r="AS2031" s="18"/>
      <c r="AT2031" s="18"/>
      <c r="AU2031" s="18"/>
      <c r="AV2031" s="18"/>
      <c r="AW2031" s="207"/>
      <c r="AY2031" s="18"/>
      <c r="AZ2031" s="18"/>
    </row>
    <row r="2032" spans="7:52" s="40" customFormat="1" x14ac:dyDescent="0.25">
      <c r="G2032" s="18"/>
      <c r="H2032" s="18"/>
      <c r="I2032" s="18"/>
      <c r="J2032" s="18"/>
      <c r="K2032" s="18"/>
      <c r="L2032" s="207"/>
      <c r="M2032" s="82"/>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08"/>
      <c r="AM2032" s="209"/>
      <c r="AN2032" s="209"/>
      <c r="AO2032" s="18"/>
      <c r="AP2032" s="18"/>
      <c r="AQ2032" s="18"/>
      <c r="AR2032" s="18"/>
      <c r="AS2032" s="18"/>
      <c r="AT2032" s="18"/>
      <c r="AU2032" s="18"/>
      <c r="AV2032" s="18"/>
      <c r="AW2032" s="207"/>
      <c r="AY2032" s="18"/>
      <c r="AZ2032" s="18"/>
    </row>
    <row r="2033" spans="7:52" s="40" customFormat="1" x14ac:dyDescent="0.25">
      <c r="G2033" s="18"/>
      <c r="H2033" s="18"/>
      <c r="I2033" s="18"/>
      <c r="J2033" s="18"/>
      <c r="K2033" s="18"/>
      <c r="L2033" s="207"/>
      <c r="M2033" s="82"/>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08"/>
      <c r="AM2033" s="209"/>
      <c r="AN2033" s="209"/>
      <c r="AO2033" s="18"/>
      <c r="AP2033" s="18"/>
      <c r="AQ2033" s="18"/>
      <c r="AR2033" s="18"/>
      <c r="AS2033" s="18"/>
      <c r="AT2033" s="18"/>
      <c r="AU2033" s="18"/>
      <c r="AV2033" s="18"/>
      <c r="AW2033" s="207"/>
      <c r="AY2033" s="18"/>
      <c r="AZ2033" s="18"/>
    </row>
    <row r="2034" spans="7:52" s="40" customFormat="1" x14ac:dyDescent="0.25">
      <c r="G2034" s="18"/>
      <c r="H2034" s="18"/>
      <c r="I2034" s="18"/>
      <c r="J2034" s="18"/>
      <c r="K2034" s="18"/>
      <c r="L2034" s="207"/>
      <c r="M2034" s="82"/>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08"/>
      <c r="AM2034" s="209"/>
      <c r="AN2034" s="209"/>
      <c r="AO2034" s="18"/>
      <c r="AP2034" s="18"/>
      <c r="AQ2034" s="18"/>
      <c r="AR2034" s="18"/>
      <c r="AS2034" s="18"/>
      <c r="AT2034" s="18"/>
      <c r="AU2034" s="18"/>
      <c r="AV2034" s="18"/>
      <c r="AW2034" s="207"/>
      <c r="AY2034" s="18"/>
      <c r="AZ2034" s="18"/>
    </row>
    <row r="2035" spans="7:52" s="40" customFormat="1" x14ac:dyDescent="0.25">
      <c r="G2035" s="18"/>
      <c r="H2035" s="18"/>
      <c r="I2035" s="18"/>
      <c r="J2035" s="18"/>
      <c r="K2035" s="18"/>
      <c r="L2035" s="207"/>
      <c r="M2035" s="82"/>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08"/>
      <c r="AM2035" s="209"/>
      <c r="AN2035" s="209"/>
      <c r="AO2035" s="18"/>
      <c r="AP2035" s="18"/>
      <c r="AQ2035" s="18"/>
      <c r="AR2035" s="18"/>
      <c r="AS2035" s="18"/>
      <c r="AT2035" s="18"/>
      <c r="AU2035" s="18"/>
      <c r="AV2035" s="18"/>
      <c r="AW2035" s="207"/>
      <c r="AY2035" s="18"/>
      <c r="AZ2035" s="18"/>
    </row>
    <row r="2036" spans="7:52" s="40" customFormat="1" x14ac:dyDescent="0.25">
      <c r="G2036" s="18"/>
      <c r="H2036" s="18"/>
      <c r="I2036" s="18"/>
      <c r="J2036" s="18"/>
      <c r="K2036" s="18"/>
      <c r="L2036" s="207"/>
      <c r="M2036" s="82"/>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08"/>
      <c r="AM2036" s="209"/>
      <c r="AN2036" s="209"/>
      <c r="AO2036" s="18"/>
      <c r="AP2036" s="18"/>
      <c r="AQ2036" s="18"/>
      <c r="AR2036" s="18"/>
      <c r="AS2036" s="18"/>
      <c r="AT2036" s="18"/>
      <c r="AU2036" s="18"/>
      <c r="AV2036" s="18"/>
      <c r="AW2036" s="207"/>
      <c r="AY2036" s="18"/>
      <c r="AZ2036" s="18"/>
    </row>
    <row r="2037" spans="7:52" s="40" customFormat="1" x14ac:dyDescent="0.25">
      <c r="G2037" s="18"/>
      <c r="H2037" s="18"/>
      <c r="I2037" s="18"/>
      <c r="J2037" s="18"/>
      <c r="K2037" s="18"/>
      <c r="L2037" s="207"/>
      <c r="M2037" s="82"/>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08"/>
      <c r="AM2037" s="209"/>
      <c r="AN2037" s="209"/>
      <c r="AO2037" s="18"/>
      <c r="AP2037" s="18"/>
      <c r="AQ2037" s="18"/>
      <c r="AR2037" s="18"/>
      <c r="AS2037" s="18"/>
      <c r="AT2037" s="18"/>
      <c r="AU2037" s="18"/>
      <c r="AV2037" s="18"/>
      <c r="AW2037" s="207"/>
      <c r="AY2037" s="18"/>
      <c r="AZ2037" s="18"/>
    </row>
    <row r="2038" spans="7:52" s="40" customFormat="1" x14ac:dyDescent="0.25">
      <c r="G2038" s="18"/>
      <c r="H2038" s="18"/>
      <c r="I2038" s="18"/>
      <c r="J2038" s="18"/>
      <c r="K2038" s="18"/>
      <c r="L2038" s="207"/>
      <c r="M2038" s="82"/>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08"/>
      <c r="AM2038" s="209"/>
      <c r="AN2038" s="209"/>
      <c r="AO2038" s="18"/>
      <c r="AP2038" s="18"/>
      <c r="AQ2038" s="18"/>
      <c r="AR2038" s="18"/>
      <c r="AS2038" s="18"/>
      <c r="AT2038" s="18"/>
      <c r="AU2038" s="18"/>
      <c r="AV2038" s="18"/>
      <c r="AW2038" s="207"/>
      <c r="AY2038" s="18"/>
      <c r="AZ2038" s="18"/>
    </row>
    <row r="2039" spans="7:52" s="40" customFormat="1" x14ac:dyDescent="0.25">
      <c r="G2039" s="18"/>
      <c r="H2039" s="18"/>
      <c r="I2039" s="18"/>
      <c r="J2039" s="18"/>
      <c r="K2039" s="18"/>
      <c r="L2039" s="207"/>
      <c r="M2039" s="82"/>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08"/>
      <c r="AM2039" s="209"/>
      <c r="AN2039" s="209"/>
      <c r="AO2039" s="18"/>
      <c r="AP2039" s="18"/>
      <c r="AQ2039" s="18"/>
      <c r="AR2039" s="18"/>
      <c r="AS2039" s="18"/>
      <c r="AT2039" s="18"/>
      <c r="AU2039" s="18"/>
      <c r="AV2039" s="18"/>
      <c r="AW2039" s="207"/>
      <c r="AY2039" s="18"/>
      <c r="AZ2039" s="18"/>
    </row>
    <row r="2040" spans="7:52" s="40" customFormat="1" x14ac:dyDescent="0.25">
      <c r="G2040" s="18"/>
      <c r="H2040" s="18"/>
      <c r="I2040" s="18"/>
      <c r="J2040" s="18"/>
      <c r="K2040" s="18"/>
      <c r="L2040" s="207"/>
      <c r="M2040" s="82"/>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08"/>
      <c r="AM2040" s="209"/>
      <c r="AN2040" s="209"/>
      <c r="AO2040" s="18"/>
      <c r="AP2040" s="18"/>
      <c r="AQ2040" s="18"/>
      <c r="AR2040" s="18"/>
      <c r="AS2040" s="18"/>
      <c r="AT2040" s="18"/>
      <c r="AU2040" s="18"/>
      <c r="AV2040" s="18"/>
      <c r="AW2040" s="207"/>
      <c r="AY2040" s="18"/>
      <c r="AZ2040" s="18"/>
    </row>
    <row r="2041" spans="7:52" s="40" customFormat="1" x14ac:dyDescent="0.25">
      <c r="G2041" s="18"/>
      <c r="H2041" s="18"/>
      <c r="I2041" s="18"/>
      <c r="J2041" s="18"/>
      <c r="K2041" s="18"/>
      <c r="L2041" s="207"/>
      <c r="M2041" s="82"/>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08"/>
      <c r="AM2041" s="209"/>
      <c r="AN2041" s="209"/>
      <c r="AO2041" s="18"/>
      <c r="AP2041" s="18"/>
      <c r="AQ2041" s="18"/>
      <c r="AR2041" s="18"/>
      <c r="AS2041" s="18"/>
      <c r="AT2041" s="18"/>
      <c r="AU2041" s="18"/>
      <c r="AV2041" s="18"/>
      <c r="AW2041" s="207"/>
      <c r="AY2041" s="18"/>
      <c r="AZ2041" s="18"/>
    </row>
    <row r="2042" spans="7:52" s="40" customFormat="1" x14ac:dyDescent="0.25">
      <c r="G2042" s="18"/>
      <c r="H2042" s="18"/>
      <c r="I2042" s="18"/>
      <c r="J2042" s="18"/>
      <c r="K2042" s="18"/>
      <c r="L2042" s="207"/>
      <c r="M2042" s="82"/>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08"/>
      <c r="AM2042" s="209"/>
      <c r="AN2042" s="209"/>
      <c r="AO2042" s="18"/>
      <c r="AP2042" s="18"/>
      <c r="AQ2042" s="18"/>
      <c r="AR2042" s="18"/>
      <c r="AS2042" s="18"/>
      <c r="AT2042" s="18"/>
      <c r="AU2042" s="18"/>
      <c r="AV2042" s="18"/>
      <c r="AW2042" s="207"/>
      <c r="AY2042" s="18"/>
      <c r="AZ2042" s="18"/>
    </row>
    <row r="2043" spans="7:52" s="40" customFormat="1" x14ac:dyDescent="0.25">
      <c r="G2043" s="18"/>
      <c r="H2043" s="18"/>
      <c r="I2043" s="18"/>
      <c r="J2043" s="18"/>
      <c r="K2043" s="18"/>
      <c r="L2043" s="207"/>
      <c r="M2043" s="82"/>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08"/>
      <c r="AM2043" s="209"/>
      <c r="AN2043" s="209"/>
      <c r="AO2043" s="18"/>
      <c r="AP2043" s="18"/>
      <c r="AQ2043" s="18"/>
      <c r="AR2043" s="18"/>
      <c r="AS2043" s="18"/>
      <c r="AT2043" s="18"/>
      <c r="AU2043" s="18"/>
      <c r="AV2043" s="18"/>
      <c r="AW2043" s="207"/>
      <c r="AY2043" s="18"/>
      <c r="AZ2043" s="18"/>
    </row>
    <row r="2044" spans="7:52" s="40" customFormat="1" x14ac:dyDescent="0.25">
      <c r="G2044" s="18"/>
      <c r="H2044" s="18"/>
      <c r="I2044" s="18"/>
      <c r="J2044" s="18"/>
      <c r="K2044" s="18"/>
      <c r="L2044" s="207"/>
      <c r="M2044" s="82"/>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08"/>
      <c r="AM2044" s="209"/>
      <c r="AN2044" s="209"/>
      <c r="AO2044" s="18"/>
      <c r="AP2044" s="18"/>
      <c r="AQ2044" s="18"/>
      <c r="AR2044" s="18"/>
      <c r="AS2044" s="18"/>
      <c r="AT2044" s="18"/>
      <c r="AU2044" s="18"/>
      <c r="AV2044" s="18"/>
      <c r="AW2044" s="207"/>
      <c r="AY2044" s="18"/>
      <c r="AZ2044" s="18"/>
    </row>
    <row r="2045" spans="7:52" s="40" customFormat="1" x14ac:dyDescent="0.25">
      <c r="G2045" s="18"/>
      <c r="H2045" s="18"/>
      <c r="I2045" s="18"/>
      <c r="J2045" s="18"/>
      <c r="K2045" s="18"/>
      <c r="L2045" s="207"/>
      <c r="M2045" s="82"/>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08"/>
      <c r="AM2045" s="209"/>
      <c r="AN2045" s="209"/>
      <c r="AO2045" s="18"/>
      <c r="AP2045" s="18"/>
      <c r="AQ2045" s="18"/>
      <c r="AR2045" s="18"/>
      <c r="AS2045" s="18"/>
      <c r="AT2045" s="18"/>
      <c r="AU2045" s="18"/>
      <c r="AV2045" s="18"/>
      <c r="AW2045" s="207"/>
      <c r="AY2045" s="18"/>
      <c r="AZ2045" s="18"/>
    </row>
    <row r="2046" spans="7:52" s="40" customFormat="1" x14ac:dyDescent="0.25">
      <c r="G2046" s="18"/>
      <c r="H2046" s="18"/>
      <c r="I2046" s="18"/>
      <c r="J2046" s="18"/>
      <c r="K2046" s="18"/>
      <c r="L2046" s="207"/>
      <c r="M2046" s="82"/>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08"/>
      <c r="AM2046" s="209"/>
      <c r="AN2046" s="209"/>
      <c r="AO2046" s="18"/>
      <c r="AP2046" s="18"/>
      <c r="AQ2046" s="18"/>
      <c r="AR2046" s="18"/>
      <c r="AS2046" s="18"/>
      <c r="AT2046" s="18"/>
      <c r="AU2046" s="18"/>
      <c r="AV2046" s="18"/>
      <c r="AW2046" s="207"/>
      <c r="AY2046" s="18"/>
      <c r="AZ2046" s="18"/>
    </row>
    <row r="2047" spans="7:52" s="40" customFormat="1" x14ac:dyDescent="0.25">
      <c r="G2047" s="18"/>
      <c r="H2047" s="18"/>
      <c r="I2047" s="18"/>
      <c r="J2047" s="18"/>
      <c r="K2047" s="18"/>
      <c r="L2047" s="207"/>
      <c r="M2047" s="82"/>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08"/>
      <c r="AM2047" s="209"/>
      <c r="AN2047" s="209"/>
      <c r="AO2047" s="18"/>
      <c r="AP2047" s="18"/>
      <c r="AQ2047" s="18"/>
      <c r="AR2047" s="18"/>
      <c r="AS2047" s="18"/>
      <c r="AT2047" s="18"/>
      <c r="AU2047" s="18"/>
      <c r="AV2047" s="18"/>
      <c r="AW2047" s="207"/>
      <c r="AY2047" s="18"/>
      <c r="AZ2047" s="18"/>
    </row>
    <row r="2048" spans="7:52" s="40" customFormat="1" x14ac:dyDescent="0.25">
      <c r="G2048" s="18"/>
      <c r="H2048" s="18"/>
      <c r="I2048" s="18"/>
      <c r="J2048" s="18"/>
      <c r="K2048" s="18"/>
      <c r="L2048" s="207"/>
      <c r="M2048" s="82"/>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08"/>
      <c r="AM2048" s="209"/>
      <c r="AN2048" s="209"/>
      <c r="AO2048" s="18"/>
      <c r="AP2048" s="18"/>
      <c r="AQ2048" s="18"/>
      <c r="AR2048" s="18"/>
      <c r="AS2048" s="18"/>
      <c r="AT2048" s="18"/>
      <c r="AU2048" s="18"/>
      <c r="AV2048" s="18"/>
      <c r="AW2048" s="207"/>
      <c r="AY2048" s="18"/>
      <c r="AZ2048" s="18"/>
    </row>
    <row r="2049" spans="7:52" s="40" customFormat="1" x14ac:dyDescent="0.25">
      <c r="G2049" s="18"/>
      <c r="H2049" s="18"/>
      <c r="I2049" s="18"/>
      <c r="J2049" s="18"/>
      <c r="K2049" s="18"/>
      <c r="L2049" s="207"/>
      <c r="M2049" s="82"/>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08"/>
      <c r="AM2049" s="209"/>
      <c r="AN2049" s="209"/>
      <c r="AO2049" s="18"/>
      <c r="AP2049" s="18"/>
      <c r="AQ2049" s="18"/>
      <c r="AR2049" s="18"/>
      <c r="AS2049" s="18"/>
      <c r="AT2049" s="18"/>
      <c r="AU2049" s="18"/>
      <c r="AV2049" s="18"/>
      <c r="AW2049" s="207"/>
      <c r="AY2049" s="18"/>
      <c r="AZ2049" s="18"/>
    </row>
    <row r="2050" spans="7:52" s="40" customFormat="1" x14ac:dyDescent="0.25">
      <c r="G2050" s="18"/>
      <c r="H2050" s="18"/>
      <c r="I2050" s="18"/>
      <c r="J2050" s="18"/>
      <c r="K2050" s="18"/>
      <c r="L2050" s="207"/>
      <c r="M2050" s="82"/>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08"/>
      <c r="AM2050" s="209"/>
      <c r="AN2050" s="209"/>
      <c r="AO2050" s="18"/>
      <c r="AP2050" s="18"/>
      <c r="AQ2050" s="18"/>
      <c r="AR2050" s="18"/>
      <c r="AS2050" s="18"/>
      <c r="AT2050" s="18"/>
      <c r="AU2050" s="18"/>
      <c r="AV2050" s="18"/>
      <c r="AW2050" s="207"/>
      <c r="AY2050" s="18"/>
      <c r="AZ2050" s="18"/>
    </row>
    <row r="2051" spans="7:52" s="40" customFormat="1" x14ac:dyDescent="0.25">
      <c r="G2051" s="18"/>
      <c r="H2051" s="18"/>
      <c r="I2051" s="18"/>
      <c r="J2051" s="18"/>
      <c r="K2051" s="18"/>
      <c r="L2051" s="207"/>
      <c r="M2051" s="82"/>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08"/>
      <c r="AM2051" s="209"/>
      <c r="AN2051" s="209"/>
      <c r="AO2051" s="18"/>
      <c r="AP2051" s="18"/>
      <c r="AQ2051" s="18"/>
      <c r="AR2051" s="18"/>
      <c r="AS2051" s="18"/>
      <c r="AT2051" s="18"/>
      <c r="AU2051" s="18"/>
      <c r="AV2051" s="18"/>
      <c r="AW2051" s="207"/>
      <c r="AY2051" s="18"/>
      <c r="AZ2051" s="18"/>
    </row>
    <row r="2052" spans="7:52" s="40" customFormat="1" x14ac:dyDescent="0.25">
      <c r="G2052" s="18"/>
      <c r="H2052" s="18"/>
      <c r="I2052" s="18"/>
      <c r="J2052" s="18"/>
      <c r="K2052" s="18"/>
      <c r="L2052" s="207"/>
      <c r="M2052" s="82"/>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08"/>
      <c r="AM2052" s="209"/>
      <c r="AN2052" s="209"/>
      <c r="AO2052" s="18"/>
      <c r="AP2052" s="18"/>
      <c r="AQ2052" s="18"/>
      <c r="AR2052" s="18"/>
      <c r="AS2052" s="18"/>
      <c r="AT2052" s="18"/>
      <c r="AU2052" s="18"/>
      <c r="AV2052" s="18"/>
      <c r="AW2052" s="207"/>
      <c r="AY2052" s="18"/>
      <c r="AZ2052" s="18"/>
    </row>
    <row r="2053" spans="7:52" s="40" customFormat="1" x14ac:dyDescent="0.25">
      <c r="G2053" s="18"/>
      <c r="H2053" s="18"/>
      <c r="I2053" s="18"/>
      <c r="J2053" s="18"/>
      <c r="K2053" s="18"/>
      <c r="L2053" s="207"/>
      <c r="M2053" s="82"/>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08"/>
      <c r="AM2053" s="209"/>
      <c r="AN2053" s="209"/>
      <c r="AO2053" s="18"/>
      <c r="AP2053" s="18"/>
      <c r="AQ2053" s="18"/>
      <c r="AR2053" s="18"/>
      <c r="AS2053" s="18"/>
      <c r="AT2053" s="18"/>
      <c r="AU2053" s="18"/>
      <c r="AV2053" s="18"/>
      <c r="AW2053" s="207"/>
      <c r="AY2053" s="18"/>
      <c r="AZ2053" s="18"/>
    </row>
    <row r="2054" spans="7:52" s="40" customFormat="1" x14ac:dyDescent="0.25">
      <c r="G2054" s="18"/>
      <c r="H2054" s="18"/>
      <c r="I2054" s="18"/>
      <c r="J2054" s="18"/>
      <c r="K2054" s="18"/>
      <c r="L2054" s="207"/>
      <c r="M2054" s="82"/>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08"/>
      <c r="AM2054" s="209"/>
      <c r="AN2054" s="209"/>
      <c r="AO2054" s="18"/>
      <c r="AP2054" s="18"/>
      <c r="AQ2054" s="18"/>
      <c r="AR2054" s="18"/>
      <c r="AS2054" s="18"/>
      <c r="AT2054" s="18"/>
      <c r="AU2054" s="18"/>
      <c r="AV2054" s="18"/>
      <c r="AW2054" s="207"/>
      <c r="AY2054" s="18"/>
      <c r="AZ2054" s="18"/>
    </row>
    <row r="2055" spans="7:52" s="40" customFormat="1" x14ac:dyDescent="0.25">
      <c r="G2055" s="18"/>
      <c r="H2055" s="18"/>
      <c r="I2055" s="18"/>
      <c r="J2055" s="18"/>
      <c r="K2055" s="18"/>
      <c r="L2055" s="207"/>
      <c r="M2055" s="82"/>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08"/>
      <c r="AM2055" s="209"/>
      <c r="AN2055" s="209"/>
      <c r="AO2055" s="18"/>
      <c r="AP2055" s="18"/>
      <c r="AQ2055" s="18"/>
      <c r="AR2055" s="18"/>
      <c r="AS2055" s="18"/>
      <c r="AT2055" s="18"/>
      <c r="AU2055" s="18"/>
      <c r="AV2055" s="18"/>
      <c r="AW2055" s="207"/>
      <c r="AY2055" s="18"/>
      <c r="AZ2055" s="18"/>
    </row>
    <row r="2056" spans="7:52" s="40" customFormat="1" x14ac:dyDescent="0.25">
      <c r="G2056" s="18"/>
      <c r="H2056" s="18"/>
      <c r="I2056" s="18"/>
      <c r="J2056" s="18"/>
      <c r="K2056" s="18"/>
      <c r="L2056" s="207"/>
      <c r="M2056" s="82"/>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08"/>
      <c r="AM2056" s="209"/>
      <c r="AN2056" s="209"/>
      <c r="AO2056" s="18"/>
      <c r="AP2056" s="18"/>
      <c r="AQ2056" s="18"/>
      <c r="AR2056" s="18"/>
      <c r="AS2056" s="18"/>
      <c r="AT2056" s="18"/>
      <c r="AU2056" s="18"/>
      <c r="AV2056" s="18"/>
      <c r="AW2056" s="207"/>
      <c r="AY2056" s="18"/>
      <c r="AZ2056" s="18"/>
    </row>
    <row r="2057" spans="7:52" s="40" customFormat="1" x14ac:dyDescent="0.25">
      <c r="G2057" s="18"/>
      <c r="H2057" s="18"/>
      <c r="I2057" s="18"/>
      <c r="J2057" s="18"/>
      <c r="K2057" s="18"/>
      <c r="L2057" s="207"/>
      <c r="M2057" s="82"/>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08"/>
      <c r="AM2057" s="209"/>
      <c r="AN2057" s="209"/>
      <c r="AO2057" s="18"/>
      <c r="AP2057" s="18"/>
      <c r="AQ2057" s="18"/>
      <c r="AR2057" s="18"/>
      <c r="AS2057" s="18"/>
      <c r="AT2057" s="18"/>
      <c r="AU2057" s="18"/>
      <c r="AV2057" s="18"/>
      <c r="AW2057" s="207"/>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BG84"/>
  <sheetViews>
    <sheetView topLeftCell="E82" zoomScaleNormal="100" zoomScaleSheetLayoutView="100" workbookViewId="0">
      <selection activeCell="AM359" sqref="AM359"/>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9" s="110" customFormat="1" ht="15.75" x14ac:dyDescent="0.25">
      <c r="A1" s="51" t="str">
        <f t="shared" ref="A1:A43" si="0">G1&amp;"+1"</f>
        <v>LT2NT2+1</v>
      </c>
      <c r="B1" s="51" t="str">
        <f t="shared" ref="B1:B43" si="1">G1&amp;"+2"</f>
        <v>LT2NT2+2</v>
      </c>
      <c r="C1" s="51" t="str">
        <f t="shared" ref="C1:C43" si="2">G1&amp;"+3"</f>
        <v>LT2NT2+3</v>
      </c>
      <c r="D1" s="51" t="str">
        <f t="shared" ref="D1:D43" si="3">G1&amp;"+4"</f>
        <v>LT2NT2+4</v>
      </c>
      <c r="E1" s="110" t="s">
        <v>365</v>
      </c>
      <c r="F1" s="53">
        <v>2</v>
      </c>
      <c r="G1" s="53" t="s">
        <v>409</v>
      </c>
      <c r="H1" s="54" t="str">
        <f>J1</f>
        <v>Hương lộ 2</v>
      </c>
      <c r="I1" s="54" t="s">
        <v>417</v>
      </c>
      <c r="J1" s="54" t="s">
        <v>6384</v>
      </c>
      <c r="K1" s="54" t="s">
        <v>6385</v>
      </c>
      <c r="L1" s="55">
        <v>4200</v>
      </c>
      <c r="M1" s="55">
        <v>2100</v>
      </c>
      <c r="N1" s="55">
        <v>1700</v>
      </c>
      <c r="O1" s="55">
        <v>1300</v>
      </c>
      <c r="P1" s="55"/>
      <c r="Q1" s="55"/>
      <c r="R1" s="55"/>
      <c r="S1" s="55"/>
      <c r="T1" s="350" t="str">
        <f t="shared" ref="T1" si="4">G1</f>
        <v>LT2NT2</v>
      </c>
      <c r="U1" s="351"/>
      <c r="V1" s="351"/>
      <c r="W1" s="351"/>
      <c r="X1" s="351"/>
      <c r="Y1" s="352"/>
      <c r="Z1" s="352"/>
      <c r="AA1" s="352"/>
      <c r="AB1" s="352"/>
      <c r="AC1" s="351"/>
      <c r="AD1" s="351"/>
      <c r="AE1" s="351"/>
      <c r="AF1" s="351"/>
      <c r="AG1" s="353"/>
      <c r="AH1" s="353"/>
      <c r="AI1" s="353"/>
      <c r="AJ1" s="353"/>
      <c r="AK1" s="354">
        <v>3.35</v>
      </c>
      <c r="AL1" s="354"/>
      <c r="AM1" s="355" t="e">
        <f>ROUNDDOWN(AK1*#REF!/#REF!,1)</f>
        <v>#REF!</v>
      </c>
      <c r="AN1" s="351" t="e">
        <f t="shared" ref="AN1:AQ43" si="5">L1*$AM1</f>
        <v>#REF!</v>
      </c>
      <c r="AO1" s="351" t="e">
        <f t="shared" si="5"/>
        <v>#REF!</v>
      </c>
      <c r="AP1" s="351" t="e">
        <f t="shared" si="5"/>
        <v>#REF!</v>
      </c>
      <c r="AQ1" s="351" t="e">
        <f t="shared" si="5"/>
        <v>#REF!</v>
      </c>
      <c r="AR1" s="351" t="e">
        <f t="shared" ref="AR1:AU43" si="6">IF(AN1&lt;1000,ROUND(AN1,-1),ROUND(AN1,-2))</f>
        <v>#REF!</v>
      </c>
      <c r="AS1" s="351" t="e">
        <f t="shared" si="6"/>
        <v>#REF!</v>
      </c>
      <c r="AT1" s="351" t="e">
        <f t="shared" si="6"/>
        <v>#REF!</v>
      </c>
      <c r="AU1" s="351" t="e">
        <f t="shared" si="6"/>
        <v>#REF!</v>
      </c>
      <c r="AV1" s="356"/>
      <c r="AW1" s="110" t="s">
        <v>365</v>
      </c>
      <c r="AX1" s="357"/>
      <c r="AY1" s="358">
        <v>780</v>
      </c>
      <c r="BG1" s="110" t="s">
        <v>6386</v>
      </c>
    </row>
    <row r="2" spans="1:59" s="110" customFormat="1" ht="15.75" x14ac:dyDescent="0.25">
      <c r="A2" s="51"/>
      <c r="B2" s="51"/>
      <c r="C2" s="51"/>
      <c r="D2" s="51"/>
      <c r="F2" s="53"/>
      <c r="G2" s="53"/>
      <c r="H2" s="54"/>
      <c r="I2" s="54"/>
      <c r="J2" s="54"/>
      <c r="K2" s="54"/>
      <c r="L2" s="55"/>
      <c r="M2" s="55"/>
      <c r="N2" s="55"/>
      <c r="O2" s="55"/>
      <c r="P2" s="55"/>
      <c r="Q2" s="55"/>
      <c r="R2" s="55"/>
      <c r="S2" s="55"/>
      <c r="T2" s="350"/>
      <c r="U2" s="351"/>
      <c r="V2" s="351"/>
      <c r="W2" s="351"/>
      <c r="X2" s="351"/>
      <c r="Y2" s="352"/>
      <c r="Z2" s="352"/>
      <c r="AA2" s="352"/>
      <c r="AB2" s="352"/>
      <c r="AC2" s="351"/>
      <c r="AD2" s="351"/>
      <c r="AE2" s="351"/>
      <c r="AF2" s="351"/>
      <c r="AG2" s="353"/>
      <c r="AH2" s="353"/>
      <c r="AI2" s="353"/>
      <c r="AJ2" s="353"/>
      <c r="AK2" s="354"/>
      <c r="AL2" s="354"/>
      <c r="AM2" s="355"/>
      <c r="AN2" s="351"/>
      <c r="AO2" s="351"/>
      <c r="AP2" s="351"/>
      <c r="AQ2" s="351"/>
      <c r="AR2" s="351"/>
      <c r="AS2" s="351"/>
      <c r="AT2" s="351"/>
      <c r="AU2" s="351"/>
      <c r="AV2" s="356"/>
      <c r="AX2" s="359"/>
      <c r="AY2" s="358"/>
    </row>
    <row r="3" spans="1:59" s="110" customFormat="1" ht="15.75" x14ac:dyDescent="0.25">
      <c r="A3" s="51"/>
      <c r="B3" s="51"/>
      <c r="C3" s="51"/>
      <c r="D3" s="51"/>
      <c r="F3" s="53"/>
      <c r="G3" s="53"/>
      <c r="H3" s="54"/>
      <c r="I3" s="54"/>
      <c r="J3" s="54"/>
      <c r="K3" s="54"/>
      <c r="L3" s="55"/>
      <c r="M3" s="55"/>
      <c r="N3" s="55"/>
      <c r="O3" s="55"/>
      <c r="P3" s="55"/>
      <c r="Q3" s="55"/>
      <c r="R3" s="55"/>
      <c r="S3" s="55"/>
      <c r="T3" s="350"/>
      <c r="U3" s="351"/>
      <c r="V3" s="351"/>
      <c r="W3" s="351"/>
      <c r="X3" s="351"/>
      <c r="Y3" s="352"/>
      <c r="Z3" s="352"/>
      <c r="AA3" s="352"/>
      <c r="AB3" s="352"/>
      <c r="AC3" s="351"/>
      <c r="AD3" s="351"/>
      <c r="AE3" s="351"/>
      <c r="AF3" s="351"/>
      <c r="AG3" s="353"/>
      <c r="AH3" s="353"/>
      <c r="AI3" s="353"/>
      <c r="AJ3" s="353"/>
      <c r="AK3" s="354"/>
      <c r="AL3" s="354"/>
      <c r="AM3" s="355"/>
      <c r="AN3" s="351"/>
      <c r="AO3" s="351"/>
      <c r="AP3" s="351"/>
      <c r="AQ3" s="351"/>
      <c r="AR3" s="351"/>
      <c r="AS3" s="351"/>
      <c r="AT3" s="351"/>
      <c r="AU3" s="351"/>
      <c r="AV3" s="356"/>
      <c r="AX3" s="359"/>
      <c r="AY3" s="358"/>
    </row>
    <row r="4" spans="1:59" s="110" customFormat="1" ht="15.75" x14ac:dyDescent="0.25">
      <c r="A4" s="51"/>
      <c r="B4" s="51"/>
      <c r="C4" s="51"/>
      <c r="D4" s="51"/>
      <c r="F4" s="53"/>
      <c r="G4" s="53"/>
      <c r="H4" s="54"/>
      <c r="I4" s="54"/>
      <c r="J4" s="54"/>
      <c r="K4" s="54"/>
      <c r="L4" s="55"/>
      <c r="M4" s="55"/>
      <c r="N4" s="55"/>
      <c r="O4" s="55"/>
      <c r="P4" s="55"/>
      <c r="Q4" s="55"/>
      <c r="R4" s="55"/>
      <c r="S4" s="55"/>
      <c r="T4" s="350"/>
      <c r="U4" s="351"/>
      <c r="V4" s="351"/>
      <c r="W4" s="351"/>
      <c r="X4" s="351"/>
      <c r="Y4" s="352"/>
      <c r="Z4" s="352"/>
      <c r="AA4" s="352"/>
      <c r="AB4" s="352"/>
      <c r="AC4" s="351"/>
      <c r="AD4" s="351"/>
      <c r="AE4" s="351"/>
      <c r="AF4" s="351"/>
      <c r="AG4" s="353"/>
      <c r="AH4" s="353"/>
      <c r="AI4" s="353"/>
      <c r="AJ4" s="353"/>
      <c r="AK4" s="354"/>
      <c r="AL4" s="354"/>
      <c r="AM4" s="355"/>
      <c r="AN4" s="351"/>
      <c r="AO4" s="351"/>
      <c r="AP4" s="351"/>
      <c r="AQ4" s="351"/>
      <c r="AR4" s="351"/>
      <c r="AS4" s="351"/>
      <c r="AT4" s="351"/>
      <c r="AU4" s="351"/>
      <c r="AV4" s="356"/>
      <c r="AX4" s="359"/>
      <c r="AY4" s="358"/>
    </row>
    <row r="5" spans="1:59" s="110" customFormat="1" ht="15.75" x14ac:dyDescent="0.25">
      <c r="A5" s="51"/>
      <c r="B5" s="51"/>
      <c r="C5" s="51"/>
      <c r="D5" s="51"/>
      <c r="F5" s="53"/>
      <c r="G5" s="53"/>
      <c r="H5" s="54"/>
      <c r="I5" s="54"/>
      <c r="J5" s="54"/>
      <c r="K5" s="54"/>
      <c r="L5" s="55"/>
      <c r="M5" s="55"/>
      <c r="N5" s="55"/>
      <c r="O5" s="55"/>
      <c r="P5" s="55"/>
      <c r="Q5" s="55"/>
      <c r="R5" s="55"/>
      <c r="S5" s="55"/>
      <c r="T5" s="350"/>
      <c r="U5" s="351"/>
      <c r="V5" s="351"/>
      <c r="W5" s="351"/>
      <c r="X5" s="351"/>
      <c r="Y5" s="352"/>
      <c r="Z5" s="352"/>
      <c r="AA5" s="352"/>
      <c r="AB5" s="352"/>
      <c r="AC5" s="351"/>
      <c r="AD5" s="351"/>
      <c r="AE5" s="351"/>
      <c r="AF5" s="351"/>
      <c r="AG5" s="353"/>
      <c r="AH5" s="353"/>
      <c r="AI5" s="353"/>
      <c r="AJ5" s="353"/>
      <c r="AK5" s="354"/>
      <c r="AL5" s="354"/>
      <c r="AM5" s="355"/>
      <c r="AN5" s="351"/>
      <c r="AO5" s="351"/>
      <c r="AP5" s="351"/>
      <c r="AQ5" s="351"/>
      <c r="AR5" s="351"/>
      <c r="AS5" s="351"/>
      <c r="AT5" s="351"/>
      <c r="AU5" s="351"/>
      <c r="AV5" s="356"/>
      <c r="AX5" s="359"/>
      <c r="AY5" s="358"/>
    </row>
    <row r="6" spans="1:59" s="110" customFormat="1" ht="15.75" x14ac:dyDescent="0.25">
      <c r="A6" s="51"/>
      <c r="B6" s="51"/>
      <c r="C6" s="51"/>
      <c r="D6" s="51"/>
      <c r="F6" s="53"/>
      <c r="G6" s="53"/>
      <c r="H6" s="54"/>
      <c r="I6" s="54"/>
      <c r="J6" s="54"/>
      <c r="K6" s="54"/>
      <c r="L6" s="55"/>
      <c r="M6" s="55"/>
      <c r="N6" s="55"/>
      <c r="O6" s="55"/>
      <c r="P6" s="55"/>
      <c r="Q6" s="55"/>
      <c r="R6" s="55"/>
      <c r="S6" s="55"/>
      <c r="T6" s="350"/>
      <c r="U6" s="351"/>
      <c r="V6" s="351"/>
      <c r="W6" s="351"/>
      <c r="X6" s="351"/>
      <c r="Y6" s="352"/>
      <c r="Z6" s="352"/>
      <c r="AA6" s="352"/>
      <c r="AB6" s="352"/>
      <c r="AC6" s="351"/>
      <c r="AD6" s="351"/>
      <c r="AE6" s="351"/>
      <c r="AF6" s="351"/>
      <c r="AG6" s="353"/>
      <c r="AH6" s="353"/>
      <c r="AI6" s="353"/>
      <c r="AJ6" s="353"/>
      <c r="AK6" s="354"/>
      <c r="AL6" s="354"/>
      <c r="AM6" s="355"/>
      <c r="AN6" s="351"/>
      <c r="AO6" s="351"/>
      <c r="AP6" s="351"/>
      <c r="AQ6" s="351"/>
      <c r="AR6" s="351"/>
      <c r="AS6" s="351"/>
      <c r="AT6" s="351"/>
      <c r="AU6" s="351"/>
      <c r="AV6" s="356"/>
      <c r="AX6" s="359"/>
      <c r="AY6" s="358"/>
    </row>
    <row r="7" spans="1:59" s="110" customFormat="1" ht="15.75" x14ac:dyDescent="0.25">
      <c r="A7" s="51"/>
      <c r="B7" s="51"/>
      <c r="C7" s="51"/>
      <c r="D7" s="51"/>
      <c r="F7" s="53"/>
      <c r="G7" s="53"/>
      <c r="H7" s="54"/>
      <c r="I7" s="54"/>
      <c r="J7" s="54"/>
      <c r="K7" s="54"/>
      <c r="L7" s="55"/>
      <c r="M7" s="55"/>
      <c r="N7" s="55"/>
      <c r="O7" s="55"/>
      <c r="P7" s="55"/>
      <c r="Q7" s="55"/>
      <c r="R7" s="55"/>
      <c r="S7" s="55"/>
      <c r="T7" s="350"/>
      <c r="U7" s="351"/>
      <c r="V7" s="351"/>
      <c r="W7" s="351"/>
      <c r="X7" s="351"/>
      <c r="Y7" s="352"/>
      <c r="Z7" s="352"/>
      <c r="AA7" s="352"/>
      <c r="AB7" s="352"/>
      <c r="AC7" s="351"/>
      <c r="AD7" s="351"/>
      <c r="AE7" s="351"/>
      <c r="AF7" s="351"/>
      <c r="AG7" s="353"/>
      <c r="AH7" s="353"/>
      <c r="AI7" s="353"/>
      <c r="AJ7" s="353"/>
      <c r="AK7" s="354"/>
      <c r="AL7" s="354"/>
      <c r="AM7" s="355"/>
      <c r="AN7" s="351"/>
      <c r="AO7" s="351"/>
      <c r="AP7" s="351"/>
      <c r="AQ7" s="351"/>
      <c r="AR7" s="351"/>
      <c r="AS7" s="351"/>
      <c r="AT7" s="351"/>
      <c r="AU7" s="351"/>
      <c r="AV7" s="356"/>
      <c r="AX7" s="359"/>
      <c r="AY7" s="358"/>
    </row>
    <row r="8" spans="1:59" s="110" customFormat="1" ht="20.100000000000001" customHeight="1" x14ac:dyDescent="0.25">
      <c r="A8" s="51" t="str">
        <f t="shared" si="0"/>
        <v>LT4NT2_D1+1</v>
      </c>
      <c r="B8" s="51" t="str">
        <f t="shared" si="1"/>
        <v>LT4NT2_D1+2</v>
      </c>
      <c r="C8" s="51" t="str">
        <f t="shared" si="2"/>
        <v>LT4NT2_D1+3</v>
      </c>
      <c r="D8" s="51" t="str">
        <f t="shared" si="3"/>
        <v>LT4NT2_D1+4</v>
      </c>
      <c r="E8" s="110" t="s">
        <v>365</v>
      </c>
      <c r="F8" s="53"/>
      <c r="G8" s="53" t="s">
        <v>418</v>
      </c>
      <c r="H8" s="54" t="str">
        <f t="shared" ref="H8:H78" si="7">J8</f>
        <v xml:space="preserve">Hương lộ 21 </v>
      </c>
      <c r="I8" s="54" t="s">
        <v>368</v>
      </c>
      <c r="J8" s="54" t="s">
        <v>417</v>
      </c>
      <c r="K8" s="54" t="s">
        <v>6387</v>
      </c>
      <c r="L8" s="55">
        <v>4800</v>
      </c>
      <c r="M8" s="55">
        <v>2300</v>
      </c>
      <c r="N8" s="55">
        <v>2000</v>
      </c>
      <c r="O8" s="55">
        <v>1600</v>
      </c>
      <c r="P8" s="55"/>
      <c r="Q8" s="55"/>
      <c r="R8" s="55"/>
      <c r="S8" s="55"/>
      <c r="T8" s="350" t="str">
        <f>G8</f>
        <v>LT4NT2_D1</v>
      </c>
      <c r="U8" s="351"/>
      <c r="V8" s="351"/>
      <c r="W8" s="351"/>
      <c r="X8" s="351"/>
      <c r="Y8" s="352">
        <f>U8/L8</f>
        <v>0</v>
      </c>
      <c r="Z8" s="352">
        <f>V8/M8</f>
        <v>0</v>
      </c>
      <c r="AA8" s="352"/>
      <c r="AB8" s="352"/>
      <c r="AC8" s="351" t="e">
        <f>VLOOKUP($G8,#REF!,5,0)</f>
        <v>#REF!</v>
      </c>
      <c r="AD8" s="351" t="e">
        <f>VLOOKUP($G8,#REF!,6,0)</f>
        <v>#REF!</v>
      </c>
      <c r="AE8" s="351" t="e">
        <f>VLOOKUP($G8,#REF!,7,0)</f>
        <v>#REF!</v>
      </c>
      <c r="AF8" s="351" t="e">
        <f>VLOOKUP($G8,#REF!,8,0)</f>
        <v>#REF!</v>
      </c>
      <c r="AG8" s="353" t="e">
        <f>AC8/L8</f>
        <v>#REF!</v>
      </c>
      <c r="AH8" s="353" t="e">
        <f>AD8/M8</f>
        <v>#REF!</v>
      </c>
      <c r="AI8" s="353" t="e">
        <f>AE8/N8</f>
        <v>#REF!</v>
      </c>
      <c r="AJ8" s="353" t="e">
        <f>AF8/O8</f>
        <v>#REF!</v>
      </c>
      <c r="AK8" s="354">
        <v>3.0842391304347823</v>
      </c>
      <c r="AL8" s="354"/>
      <c r="AM8" s="354">
        <v>1.75</v>
      </c>
      <c r="AN8" s="351">
        <f t="shared" si="5"/>
        <v>8400</v>
      </c>
      <c r="AO8" s="351">
        <f t="shared" si="5"/>
        <v>4025</v>
      </c>
      <c r="AP8" s="351">
        <f t="shared" si="5"/>
        <v>3500</v>
      </c>
      <c r="AQ8" s="351">
        <f t="shared" si="5"/>
        <v>2800</v>
      </c>
      <c r="AR8" s="351">
        <f t="shared" si="6"/>
        <v>8400</v>
      </c>
      <c r="AS8" s="351">
        <f t="shared" si="6"/>
        <v>4000</v>
      </c>
      <c r="AT8" s="351">
        <f t="shared" si="6"/>
        <v>3500</v>
      </c>
      <c r="AU8" s="351">
        <f t="shared" si="6"/>
        <v>2800</v>
      </c>
      <c r="AV8" s="356" t="e">
        <f>VLOOKUP($G8,#REF!,3,0)</f>
        <v>#REF!</v>
      </c>
      <c r="AW8" s="162" t="s">
        <v>365</v>
      </c>
      <c r="AX8" s="360"/>
      <c r="AY8" s="361">
        <v>1080</v>
      </c>
    </row>
    <row r="9" spans="1:59" s="110" customFormat="1" ht="20.100000000000001" customHeight="1" x14ac:dyDescent="0.25">
      <c r="A9" s="51"/>
      <c r="B9" s="51"/>
      <c r="C9" s="51"/>
      <c r="D9" s="51"/>
      <c r="F9" s="53"/>
      <c r="G9" s="53"/>
      <c r="H9" s="54"/>
      <c r="I9" s="54"/>
      <c r="J9" s="54"/>
      <c r="K9" s="54"/>
      <c r="L9" s="55"/>
      <c r="M9" s="55"/>
      <c r="N9" s="55"/>
      <c r="O9" s="55"/>
      <c r="P9" s="55"/>
      <c r="Q9" s="55"/>
      <c r="R9" s="55"/>
      <c r="S9" s="55"/>
      <c r="T9" s="350"/>
      <c r="U9" s="351"/>
      <c r="V9" s="351"/>
      <c r="W9" s="351"/>
      <c r="X9" s="351"/>
      <c r="Y9" s="352"/>
      <c r="Z9" s="352"/>
      <c r="AA9" s="352"/>
      <c r="AB9" s="352"/>
      <c r="AC9" s="351"/>
      <c r="AD9" s="351"/>
      <c r="AE9" s="351"/>
      <c r="AF9" s="351"/>
      <c r="AG9" s="353"/>
      <c r="AH9" s="353"/>
      <c r="AI9" s="353"/>
      <c r="AJ9" s="353"/>
      <c r="AK9" s="354"/>
      <c r="AL9" s="354"/>
      <c r="AM9" s="354"/>
      <c r="AN9" s="351"/>
      <c r="AO9" s="351"/>
      <c r="AP9" s="351"/>
      <c r="AQ9" s="351"/>
      <c r="AR9" s="351"/>
      <c r="AS9" s="351"/>
      <c r="AT9" s="351"/>
      <c r="AU9" s="351"/>
      <c r="AV9" s="356"/>
      <c r="AW9" s="362"/>
      <c r="AX9" s="360"/>
      <c r="AY9" s="361"/>
    </row>
    <row r="10" spans="1:59" s="110" customFormat="1" ht="20.100000000000001" customHeight="1" x14ac:dyDescent="0.25">
      <c r="A10" s="51"/>
      <c r="B10" s="51"/>
      <c r="C10" s="51"/>
      <c r="D10" s="51"/>
      <c r="F10" s="53"/>
      <c r="G10" s="53"/>
      <c r="H10" s="54"/>
      <c r="I10" s="54"/>
      <c r="J10" s="54"/>
      <c r="K10" s="54"/>
      <c r="L10" s="55"/>
      <c r="M10" s="55"/>
      <c r="N10" s="55"/>
      <c r="O10" s="55"/>
      <c r="P10" s="55"/>
      <c r="Q10" s="55"/>
      <c r="R10" s="55"/>
      <c r="S10" s="55"/>
      <c r="T10" s="350"/>
      <c r="U10" s="351"/>
      <c r="V10" s="351"/>
      <c r="W10" s="351"/>
      <c r="X10" s="351"/>
      <c r="Y10" s="352"/>
      <c r="Z10" s="352"/>
      <c r="AA10" s="352"/>
      <c r="AB10" s="352"/>
      <c r="AC10" s="351"/>
      <c r="AD10" s="351"/>
      <c r="AE10" s="351"/>
      <c r="AF10" s="351"/>
      <c r="AG10" s="353"/>
      <c r="AH10" s="353"/>
      <c r="AI10" s="353"/>
      <c r="AJ10" s="353"/>
      <c r="AK10" s="354"/>
      <c r="AL10" s="354"/>
      <c r="AM10" s="354"/>
      <c r="AN10" s="351"/>
      <c r="AO10" s="351"/>
      <c r="AP10" s="351"/>
      <c r="AQ10" s="351"/>
      <c r="AR10" s="351"/>
      <c r="AS10" s="351"/>
      <c r="AT10" s="351"/>
      <c r="AU10" s="351"/>
      <c r="AV10" s="356"/>
      <c r="AW10" s="362"/>
      <c r="AX10" s="360"/>
      <c r="AY10" s="361"/>
    </row>
    <row r="11" spans="1:59" s="110" customFormat="1" ht="20.100000000000001" customHeight="1" x14ac:dyDescent="0.25">
      <c r="A11" s="51"/>
      <c r="B11" s="51"/>
      <c r="C11" s="51"/>
      <c r="D11" s="51"/>
      <c r="F11" s="53"/>
      <c r="G11" s="53"/>
      <c r="H11" s="54"/>
      <c r="I11" s="54"/>
      <c r="J11" s="54"/>
      <c r="K11" s="54"/>
      <c r="L11" s="55"/>
      <c r="M11" s="55"/>
      <c r="N11" s="55"/>
      <c r="O11" s="55"/>
      <c r="P11" s="55"/>
      <c r="Q11" s="55"/>
      <c r="R11" s="55"/>
      <c r="S11" s="55"/>
      <c r="T11" s="350"/>
      <c r="U11" s="351"/>
      <c r="V11" s="351"/>
      <c r="W11" s="351"/>
      <c r="X11" s="351"/>
      <c r="Y11" s="352"/>
      <c r="Z11" s="352"/>
      <c r="AA11" s="352"/>
      <c r="AB11" s="352"/>
      <c r="AC11" s="351"/>
      <c r="AD11" s="351"/>
      <c r="AE11" s="351"/>
      <c r="AF11" s="351"/>
      <c r="AG11" s="353"/>
      <c r="AH11" s="353"/>
      <c r="AI11" s="353"/>
      <c r="AJ11" s="353"/>
      <c r="AK11" s="354"/>
      <c r="AL11" s="354"/>
      <c r="AM11" s="354"/>
      <c r="AN11" s="351"/>
      <c r="AO11" s="351"/>
      <c r="AP11" s="351"/>
      <c r="AQ11" s="351"/>
      <c r="AR11" s="351"/>
      <c r="AS11" s="351"/>
      <c r="AT11" s="351"/>
      <c r="AU11" s="351"/>
      <c r="AV11" s="356"/>
      <c r="AW11" s="362"/>
      <c r="AX11" s="360"/>
      <c r="AY11" s="361"/>
    </row>
    <row r="12" spans="1:59" s="110" customFormat="1" ht="20.100000000000001" customHeight="1" x14ac:dyDescent="0.25">
      <c r="A12" s="51"/>
      <c r="B12" s="51"/>
      <c r="C12" s="51"/>
      <c r="D12" s="51"/>
      <c r="F12" s="53"/>
      <c r="G12" s="53"/>
      <c r="H12" s="54"/>
      <c r="I12" s="54"/>
      <c r="J12" s="54"/>
      <c r="K12" s="54"/>
      <c r="L12" s="55"/>
      <c r="M12" s="55"/>
      <c r="N12" s="55"/>
      <c r="O12" s="55"/>
      <c r="P12" s="55"/>
      <c r="Q12" s="55"/>
      <c r="R12" s="55"/>
      <c r="S12" s="55"/>
      <c r="T12" s="350"/>
      <c r="U12" s="351"/>
      <c r="V12" s="351"/>
      <c r="W12" s="351"/>
      <c r="X12" s="351"/>
      <c r="Y12" s="352"/>
      <c r="Z12" s="352"/>
      <c r="AA12" s="352"/>
      <c r="AB12" s="352"/>
      <c r="AC12" s="351"/>
      <c r="AD12" s="351"/>
      <c r="AE12" s="351"/>
      <c r="AF12" s="351"/>
      <c r="AG12" s="353"/>
      <c r="AH12" s="353"/>
      <c r="AI12" s="353"/>
      <c r="AJ12" s="353"/>
      <c r="AK12" s="354"/>
      <c r="AL12" s="354"/>
      <c r="AM12" s="354"/>
      <c r="AN12" s="351"/>
      <c r="AO12" s="351"/>
      <c r="AP12" s="351"/>
      <c r="AQ12" s="351"/>
      <c r="AR12" s="351"/>
      <c r="AS12" s="351"/>
      <c r="AT12" s="351"/>
      <c r="AU12" s="351"/>
      <c r="AV12" s="356"/>
      <c r="AW12" s="362"/>
      <c r="AX12" s="360"/>
      <c r="AY12" s="361"/>
    </row>
    <row r="13" spans="1:59" s="110" customFormat="1" ht="20.100000000000001" customHeight="1" x14ac:dyDescent="0.25">
      <c r="A13" s="51"/>
      <c r="B13" s="51"/>
      <c r="C13" s="51"/>
      <c r="D13" s="51"/>
      <c r="F13" s="53"/>
      <c r="G13" s="53"/>
      <c r="H13" s="54"/>
      <c r="I13" s="54"/>
      <c r="J13" s="54"/>
      <c r="K13" s="54"/>
      <c r="L13" s="55"/>
      <c r="M13" s="55"/>
      <c r="N13" s="55"/>
      <c r="O13" s="55"/>
      <c r="P13" s="55"/>
      <c r="Q13" s="55"/>
      <c r="R13" s="55"/>
      <c r="S13" s="55"/>
      <c r="T13" s="350"/>
      <c r="U13" s="351"/>
      <c r="V13" s="351"/>
      <c r="W13" s="351"/>
      <c r="X13" s="351"/>
      <c r="Y13" s="352"/>
      <c r="Z13" s="352"/>
      <c r="AA13" s="352"/>
      <c r="AB13" s="352"/>
      <c r="AC13" s="351"/>
      <c r="AD13" s="351"/>
      <c r="AE13" s="351"/>
      <c r="AF13" s="351"/>
      <c r="AG13" s="353"/>
      <c r="AH13" s="353"/>
      <c r="AI13" s="353"/>
      <c r="AJ13" s="353"/>
      <c r="AK13" s="354"/>
      <c r="AL13" s="354"/>
      <c r="AM13" s="354"/>
      <c r="AN13" s="351"/>
      <c r="AO13" s="351"/>
      <c r="AP13" s="351"/>
      <c r="AQ13" s="351"/>
      <c r="AR13" s="351"/>
      <c r="AS13" s="351"/>
      <c r="AT13" s="351"/>
      <c r="AU13" s="351"/>
      <c r="AV13" s="356"/>
      <c r="AW13" s="362"/>
      <c r="AX13" s="360"/>
      <c r="AY13" s="361"/>
    </row>
    <row r="14" spans="1:59" s="110" customFormat="1" ht="20.100000000000001" customHeight="1" x14ac:dyDescent="0.25">
      <c r="A14" s="51"/>
      <c r="B14" s="51"/>
      <c r="C14" s="51"/>
      <c r="D14" s="51"/>
      <c r="F14" s="53"/>
      <c r="G14" s="53"/>
      <c r="H14" s="54"/>
      <c r="I14" s="54"/>
      <c r="J14" s="54"/>
      <c r="K14" s="54"/>
      <c r="L14" s="55"/>
      <c r="M14" s="55"/>
      <c r="N14" s="55"/>
      <c r="O14" s="55"/>
      <c r="P14" s="55"/>
      <c r="Q14" s="55"/>
      <c r="R14" s="55"/>
      <c r="S14" s="55"/>
      <c r="T14" s="350"/>
      <c r="U14" s="351"/>
      <c r="V14" s="351"/>
      <c r="W14" s="351"/>
      <c r="X14" s="351"/>
      <c r="Y14" s="352"/>
      <c r="Z14" s="352"/>
      <c r="AA14" s="352"/>
      <c r="AB14" s="352"/>
      <c r="AC14" s="351"/>
      <c r="AD14" s="351"/>
      <c r="AE14" s="351"/>
      <c r="AF14" s="351"/>
      <c r="AG14" s="353"/>
      <c r="AH14" s="353"/>
      <c r="AI14" s="353"/>
      <c r="AJ14" s="353"/>
      <c r="AK14" s="354"/>
      <c r="AL14" s="354"/>
      <c r="AM14" s="354"/>
      <c r="AN14" s="351"/>
      <c r="AO14" s="351"/>
      <c r="AP14" s="351"/>
      <c r="AQ14" s="351"/>
      <c r="AR14" s="351"/>
      <c r="AS14" s="351"/>
      <c r="AT14" s="351"/>
      <c r="AU14" s="351"/>
      <c r="AV14" s="356"/>
      <c r="AW14" s="362"/>
      <c r="AX14" s="360"/>
      <c r="AY14" s="361"/>
    </row>
    <row r="15" spans="1:59" s="110" customFormat="1" ht="39" customHeight="1" x14ac:dyDescent="0.25">
      <c r="A15" s="51" t="str">
        <f t="shared" si="0"/>
        <v>LT4NT2_D2+1</v>
      </c>
      <c r="B15" s="51" t="str">
        <f t="shared" si="1"/>
        <v>LT4NT2_D2+2</v>
      </c>
      <c r="C15" s="51" t="str">
        <f t="shared" si="2"/>
        <v>LT4NT2_D2+3</v>
      </c>
      <c r="D15" s="51" t="str">
        <f t="shared" si="3"/>
        <v>LT4NT2_D2+4</v>
      </c>
      <c r="E15" s="110" t="s">
        <v>365</v>
      </c>
      <c r="F15" s="53"/>
      <c r="G15" s="53" t="s">
        <v>421</v>
      </c>
      <c r="H15" s="54" t="str">
        <f t="shared" si="7"/>
        <v xml:space="preserve">Hương lộ 21 </v>
      </c>
      <c r="I15" s="54" t="s">
        <v>6387</v>
      </c>
      <c r="J15" s="54" t="s">
        <v>417</v>
      </c>
      <c r="K15" s="54" t="s">
        <v>6388</v>
      </c>
      <c r="L15" s="55">
        <v>4200</v>
      </c>
      <c r="M15" s="55">
        <v>2100</v>
      </c>
      <c r="N15" s="55">
        <v>1800</v>
      </c>
      <c r="O15" s="55">
        <v>1600</v>
      </c>
      <c r="P15" s="55"/>
      <c r="Q15" s="55"/>
      <c r="R15" s="55"/>
      <c r="S15" s="55"/>
      <c r="T15" s="350" t="str">
        <f>G15</f>
        <v>LT4NT2_D2</v>
      </c>
      <c r="U15" s="351"/>
      <c r="V15" s="351"/>
      <c r="W15" s="351"/>
      <c r="X15" s="351"/>
      <c r="Y15" s="352">
        <f>U15/L15</f>
        <v>0</v>
      </c>
      <c r="Z15" s="352">
        <f>V15/M15</f>
        <v>0</v>
      </c>
      <c r="AA15" s="352">
        <f>W15/N15</f>
        <v>0</v>
      </c>
      <c r="AB15" s="352">
        <f>X15/O15</f>
        <v>0</v>
      </c>
      <c r="AC15" s="351"/>
      <c r="AD15" s="351" t="e">
        <f>VLOOKUP($G15,#REF!,6,0)</f>
        <v>#REF!</v>
      </c>
      <c r="AE15" s="351" t="e">
        <f>VLOOKUP($G15,#REF!,7,0)</f>
        <v>#REF!</v>
      </c>
      <c r="AF15" s="351" t="e">
        <f>VLOOKUP($G15,#REF!,8,0)</f>
        <v>#REF!</v>
      </c>
      <c r="AG15" s="353"/>
      <c r="AH15" s="353" t="e">
        <f>AD15/M15</f>
        <v>#REF!</v>
      </c>
      <c r="AI15" s="353" t="e">
        <f>AE15/N15</f>
        <v>#REF!</v>
      </c>
      <c r="AJ15" s="353" t="e">
        <f>AF15/O15</f>
        <v>#REF!</v>
      </c>
      <c r="AK15" s="354">
        <v>3.1622023809523814</v>
      </c>
      <c r="AL15" s="354"/>
      <c r="AM15" s="354">
        <v>1.8</v>
      </c>
      <c r="AN15" s="351">
        <f t="shared" si="5"/>
        <v>7560</v>
      </c>
      <c r="AO15" s="351">
        <f t="shared" si="5"/>
        <v>3780</v>
      </c>
      <c r="AP15" s="351">
        <f t="shared" si="5"/>
        <v>3240</v>
      </c>
      <c r="AQ15" s="351">
        <f t="shared" si="5"/>
        <v>2880</v>
      </c>
      <c r="AR15" s="351">
        <f t="shared" si="6"/>
        <v>7600</v>
      </c>
      <c r="AS15" s="351">
        <f t="shared" si="6"/>
        <v>3800</v>
      </c>
      <c r="AT15" s="351">
        <f t="shared" si="6"/>
        <v>3200</v>
      </c>
      <c r="AU15" s="351">
        <f t="shared" si="6"/>
        <v>2900</v>
      </c>
      <c r="AV15" s="356" t="e">
        <f>VLOOKUP($G15,#REF!,3,0)</f>
        <v>#REF!</v>
      </c>
      <c r="AW15" s="164" t="s">
        <v>365</v>
      </c>
      <c r="AX15" s="360"/>
      <c r="AY15" s="361">
        <v>1080</v>
      </c>
    </row>
    <row r="16" spans="1:59" s="110" customFormat="1" ht="39" customHeight="1" x14ac:dyDescent="0.25">
      <c r="A16" s="51"/>
      <c r="B16" s="51"/>
      <c r="C16" s="51"/>
      <c r="D16" s="51"/>
      <c r="F16" s="53"/>
      <c r="G16" s="53"/>
      <c r="H16" s="54"/>
      <c r="I16" s="54"/>
      <c r="J16" s="54"/>
      <c r="K16" s="54"/>
      <c r="L16" s="55"/>
      <c r="M16" s="55"/>
      <c r="N16" s="55"/>
      <c r="O16" s="55"/>
      <c r="P16" s="55"/>
      <c r="Q16" s="55"/>
      <c r="R16" s="55"/>
      <c r="S16" s="55"/>
      <c r="T16" s="350"/>
      <c r="U16" s="351"/>
      <c r="V16" s="351"/>
      <c r="W16" s="351"/>
      <c r="X16" s="351"/>
      <c r="Y16" s="352"/>
      <c r="Z16" s="352"/>
      <c r="AA16" s="352"/>
      <c r="AB16" s="352"/>
      <c r="AC16" s="351"/>
      <c r="AD16" s="351"/>
      <c r="AE16" s="351"/>
      <c r="AF16" s="351"/>
      <c r="AG16" s="353"/>
      <c r="AH16" s="353"/>
      <c r="AI16" s="353"/>
      <c r="AJ16" s="353"/>
      <c r="AK16" s="354"/>
      <c r="AL16" s="354"/>
      <c r="AM16" s="354"/>
      <c r="AN16" s="351"/>
      <c r="AO16" s="351"/>
      <c r="AP16" s="351"/>
      <c r="AQ16" s="351"/>
      <c r="AR16" s="351"/>
      <c r="AS16" s="351"/>
      <c r="AT16" s="351"/>
      <c r="AU16" s="351"/>
      <c r="AV16" s="356"/>
      <c r="AW16" s="52"/>
      <c r="AX16" s="360"/>
      <c r="AY16" s="361"/>
    </row>
    <row r="17" spans="1:59" s="110" customFormat="1" ht="39" customHeight="1" x14ac:dyDescent="0.25">
      <c r="A17" s="51"/>
      <c r="B17" s="51"/>
      <c r="C17" s="51"/>
      <c r="D17" s="51"/>
      <c r="F17" s="53"/>
      <c r="G17" s="53"/>
      <c r="H17" s="54"/>
      <c r="I17" s="54"/>
      <c r="J17" s="54"/>
      <c r="K17" s="54"/>
      <c r="L17" s="55"/>
      <c r="M17" s="55"/>
      <c r="N17" s="55"/>
      <c r="O17" s="55"/>
      <c r="P17" s="55"/>
      <c r="Q17" s="55"/>
      <c r="R17" s="55"/>
      <c r="S17" s="55"/>
      <c r="T17" s="350"/>
      <c r="U17" s="351"/>
      <c r="V17" s="351"/>
      <c r="W17" s="351"/>
      <c r="X17" s="351"/>
      <c r="Y17" s="352"/>
      <c r="Z17" s="352"/>
      <c r="AA17" s="352"/>
      <c r="AB17" s="352"/>
      <c r="AC17" s="351"/>
      <c r="AD17" s="351"/>
      <c r="AE17" s="351"/>
      <c r="AF17" s="351"/>
      <c r="AG17" s="353"/>
      <c r="AH17" s="353"/>
      <c r="AI17" s="353"/>
      <c r="AJ17" s="353"/>
      <c r="AK17" s="354"/>
      <c r="AL17" s="354"/>
      <c r="AM17" s="354"/>
      <c r="AN17" s="351"/>
      <c r="AO17" s="351"/>
      <c r="AP17" s="351"/>
      <c r="AQ17" s="351"/>
      <c r="AR17" s="351"/>
      <c r="AS17" s="351"/>
      <c r="AT17" s="351"/>
      <c r="AU17" s="351"/>
      <c r="AV17" s="356"/>
      <c r="AW17" s="52"/>
      <c r="AX17" s="360"/>
      <c r="AY17" s="361"/>
    </row>
    <row r="18" spans="1:59" s="110" customFormat="1" ht="39" customHeight="1" x14ac:dyDescent="0.25">
      <c r="A18" s="51"/>
      <c r="B18" s="51"/>
      <c r="C18" s="51"/>
      <c r="D18" s="51"/>
      <c r="F18" s="53"/>
      <c r="G18" s="53"/>
      <c r="H18" s="54"/>
      <c r="I18" s="54"/>
      <c r="J18" s="54"/>
      <c r="K18" s="54"/>
      <c r="L18" s="55"/>
      <c r="M18" s="55"/>
      <c r="N18" s="55"/>
      <c r="O18" s="55"/>
      <c r="P18" s="55"/>
      <c r="Q18" s="55"/>
      <c r="R18" s="55"/>
      <c r="S18" s="55"/>
      <c r="T18" s="350"/>
      <c r="U18" s="351"/>
      <c r="V18" s="351"/>
      <c r="W18" s="351"/>
      <c r="X18" s="351"/>
      <c r="Y18" s="352"/>
      <c r="Z18" s="352"/>
      <c r="AA18" s="352"/>
      <c r="AB18" s="352"/>
      <c r="AC18" s="351"/>
      <c r="AD18" s="351"/>
      <c r="AE18" s="351"/>
      <c r="AF18" s="351"/>
      <c r="AG18" s="353"/>
      <c r="AH18" s="353"/>
      <c r="AI18" s="353"/>
      <c r="AJ18" s="353"/>
      <c r="AK18" s="354"/>
      <c r="AL18" s="354"/>
      <c r="AM18" s="354"/>
      <c r="AN18" s="351"/>
      <c r="AO18" s="351"/>
      <c r="AP18" s="351"/>
      <c r="AQ18" s="351"/>
      <c r="AR18" s="351"/>
      <c r="AS18" s="351"/>
      <c r="AT18" s="351"/>
      <c r="AU18" s="351"/>
      <c r="AV18" s="356"/>
      <c r="AW18" s="52"/>
      <c r="AX18" s="360"/>
      <c r="AY18" s="361"/>
    </row>
    <row r="19" spans="1:59" s="110" customFormat="1" ht="39" customHeight="1" x14ac:dyDescent="0.25">
      <c r="A19" s="51"/>
      <c r="B19" s="51"/>
      <c r="C19" s="51"/>
      <c r="D19" s="51"/>
      <c r="F19" s="53"/>
      <c r="G19" s="53"/>
      <c r="H19" s="54"/>
      <c r="I19" s="54"/>
      <c r="J19" s="54"/>
      <c r="K19" s="54"/>
      <c r="L19" s="55"/>
      <c r="M19" s="55"/>
      <c r="N19" s="55"/>
      <c r="O19" s="55"/>
      <c r="P19" s="55"/>
      <c r="Q19" s="55"/>
      <c r="R19" s="55"/>
      <c r="S19" s="55"/>
      <c r="T19" s="350"/>
      <c r="U19" s="351"/>
      <c r="V19" s="351"/>
      <c r="W19" s="351"/>
      <c r="X19" s="351"/>
      <c r="Y19" s="352"/>
      <c r="Z19" s="352"/>
      <c r="AA19" s="352"/>
      <c r="AB19" s="352"/>
      <c r="AC19" s="351"/>
      <c r="AD19" s="351"/>
      <c r="AE19" s="351"/>
      <c r="AF19" s="351"/>
      <c r="AG19" s="353"/>
      <c r="AH19" s="353"/>
      <c r="AI19" s="353"/>
      <c r="AJ19" s="353"/>
      <c r="AK19" s="354"/>
      <c r="AL19" s="354"/>
      <c r="AM19" s="354"/>
      <c r="AN19" s="351"/>
      <c r="AO19" s="351"/>
      <c r="AP19" s="351"/>
      <c r="AQ19" s="351"/>
      <c r="AR19" s="351"/>
      <c r="AS19" s="351"/>
      <c r="AT19" s="351"/>
      <c r="AU19" s="351"/>
      <c r="AV19" s="356"/>
      <c r="AW19" s="52"/>
      <c r="AX19" s="360"/>
      <c r="AY19" s="361"/>
    </row>
    <row r="20" spans="1:59" s="110" customFormat="1" ht="39" customHeight="1" x14ac:dyDescent="0.25">
      <c r="A20" s="51"/>
      <c r="B20" s="51"/>
      <c r="C20" s="51"/>
      <c r="D20" s="51"/>
      <c r="F20" s="53"/>
      <c r="G20" s="53"/>
      <c r="H20" s="54"/>
      <c r="I20" s="54"/>
      <c r="J20" s="54"/>
      <c r="K20" s="54"/>
      <c r="L20" s="55"/>
      <c r="M20" s="55"/>
      <c r="N20" s="55"/>
      <c r="O20" s="55"/>
      <c r="P20" s="55"/>
      <c r="Q20" s="55"/>
      <c r="R20" s="55"/>
      <c r="S20" s="55"/>
      <c r="T20" s="350"/>
      <c r="U20" s="351"/>
      <c r="V20" s="351"/>
      <c r="W20" s="351"/>
      <c r="X20" s="351"/>
      <c r="Y20" s="352"/>
      <c r="Z20" s="352"/>
      <c r="AA20" s="352"/>
      <c r="AB20" s="352"/>
      <c r="AC20" s="351"/>
      <c r="AD20" s="351"/>
      <c r="AE20" s="351"/>
      <c r="AF20" s="351"/>
      <c r="AG20" s="353"/>
      <c r="AH20" s="353"/>
      <c r="AI20" s="353"/>
      <c r="AJ20" s="353"/>
      <c r="AK20" s="354"/>
      <c r="AL20" s="354"/>
      <c r="AM20" s="354"/>
      <c r="AN20" s="351"/>
      <c r="AO20" s="351"/>
      <c r="AP20" s="351"/>
      <c r="AQ20" s="351"/>
      <c r="AR20" s="351"/>
      <c r="AS20" s="351"/>
      <c r="AT20" s="351"/>
      <c r="AU20" s="351"/>
      <c r="AV20" s="356"/>
      <c r="AW20" s="52"/>
      <c r="AX20" s="360"/>
      <c r="AY20" s="361"/>
    </row>
    <row r="21" spans="1:59" s="110" customFormat="1" ht="39" customHeight="1" x14ac:dyDescent="0.25">
      <c r="A21" s="51"/>
      <c r="B21" s="51"/>
      <c r="C21" s="51"/>
      <c r="D21" s="51"/>
      <c r="F21" s="53"/>
      <c r="G21" s="53"/>
      <c r="H21" s="54"/>
      <c r="I21" s="54"/>
      <c r="J21" s="54"/>
      <c r="K21" s="54"/>
      <c r="L21" s="55"/>
      <c r="M21" s="55"/>
      <c r="N21" s="55"/>
      <c r="O21" s="55"/>
      <c r="P21" s="55"/>
      <c r="Q21" s="55"/>
      <c r="R21" s="55"/>
      <c r="S21" s="55"/>
      <c r="T21" s="350"/>
      <c r="U21" s="351"/>
      <c r="V21" s="351"/>
      <c r="W21" s="351"/>
      <c r="X21" s="351"/>
      <c r="Y21" s="352"/>
      <c r="Z21" s="352"/>
      <c r="AA21" s="352"/>
      <c r="AB21" s="352"/>
      <c r="AC21" s="351"/>
      <c r="AD21" s="351"/>
      <c r="AE21" s="351"/>
      <c r="AF21" s="351"/>
      <c r="AG21" s="353"/>
      <c r="AH21" s="353"/>
      <c r="AI21" s="353"/>
      <c r="AJ21" s="353"/>
      <c r="AK21" s="354"/>
      <c r="AL21" s="354"/>
      <c r="AM21" s="354"/>
      <c r="AN21" s="351"/>
      <c r="AO21" s="351"/>
      <c r="AP21" s="351"/>
      <c r="AQ21" s="351"/>
      <c r="AR21" s="351"/>
      <c r="AS21" s="351"/>
      <c r="AT21" s="351"/>
      <c r="AU21" s="351"/>
      <c r="AV21" s="356"/>
      <c r="AW21" s="52"/>
      <c r="AX21" s="360"/>
      <c r="AY21" s="361"/>
    </row>
    <row r="22" spans="1:59" s="110" customFormat="1" ht="47.25" x14ac:dyDescent="0.25">
      <c r="A22" s="51" t="str">
        <f t="shared" si="0"/>
        <v>LT22NT2+1</v>
      </c>
      <c r="B22" s="51" t="str">
        <f t="shared" si="1"/>
        <v>LT22NT2+2</v>
      </c>
      <c r="C22" s="51" t="str">
        <f t="shared" si="2"/>
        <v>LT22NT2+3</v>
      </c>
      <c r="D22" s="51" t="str">
        <f t="shared" si="3"/>
        <v>LT22NT2+4</v>
      </c>
      <c r="E22" s="110" t="s">
        <v>365</v>
      </c>
      <c r="F22" s="53">
        <v>22</v>
      </c>
      <c r="G22" s="53" t="s">
        <v>522</v>
      </c>
      <c r="H22" s="54" t="str">
        <f t="shared" si="7"/>
        <v>Đường liên xã An Phước - Tam An (cũ)</v>
      </c>
      <c r="I22" s="54" t="s">
        <v>524</v>
      </c>
      <c r="J22" s="54" t="s">
        <v>6389</v>
      </c>
      <c r="K22" s="54" t="s">
        <v>411</v>
      </c>
      <c r="L22" s="55">
        <v>5100</v>
      </c>
      <c r="M22" s="55">
        <v>2500</v>
      </c>
      <c r="N22" s="55">
        <v>2100</v>
      </c>
      <c r="O22" s="55">
        <v>1800</v>
      </c>
      <c r="P22" s="55"/>
      <c r="Q22" s="55"/>
      <c r="R22" s="55"/>
      <c r="S22" s="55"/>
      <c r="T22" s="350" t="str">
        <f t="shared" ref="T22:T43" si="8">G22</f>
        <v>LT22NT2</v>
      </c>
      <c r="U22" s="351"/>
      <c r="V22" s="351"/>
      <c r="W22" s="351"/>
      <c r="X22" s="351"/>
      <c r="Y22" s="352"/>
      <c r="Z22" s="352">
        <f t="shared" ref="Z22" si="9">V22/M22</f>
        <v>0</v>
      </c>
      <c r="AA22" s="352"/>
      <c r="AB22" s="352"/>
      <c r="AC22" s="351"/>
      <c r="AD22" s="351"/>
      <c r="AE22" s="351"/>
      <c r="AF22" s="351"/>
      <c r="AG22" s="353"/>
      <c r="AH22" s="353"/>
      <c r="AI22" s="353"/>
      <c r="AJ22" s="353"/>
      <c r="AK22" s="354">
        <v>3.2</v>
      </c>
      <c r="AL22" s="354"/>
      <c r="AM22" s="354">
        <v>1.85</v>
      </c>
      <c r="AN22" s="351">
        <f t="shared" si="5"/>
        <v>9435</v>
      </c>
      <c r="AO22" s="351">
        <f t="shared" si="5"/>
        <v>4625</v>
      </c>
      <c r="AP22" s="351">
        <f t="shared" si="5"/>
        <v>3885</v>
      </c>
      <c r="AQ22" s="351">
        <f t="shared" si="5"/>
        <v>3330</v>
      </c>
      <c r="AR22" s="351">
        <f t="shared" si="6"/>
        <v>9400</v>
      </c>
      <c r="AS22" s="351">
        <f t="shared" si="6"/>
        <v>4600</v>
      </c>
      <c r="AT22" s="351">
        <f t="shared" si="6"/>
        <v>3900</v>
      </c>
      <c r="AU22" s="351">
        <f t="shared" si="6"/>
        <v>3300</v>
      </c>
      <c r="AV22" s="356"/>
      <c r="AW22" s="110" t="s">
        <v>365</v>
      </c>
      <c r="AX22" s="357"/>
      <c r="AY22" s="358">
        <v>1080</v>
      </c>
    </row>
    <row r="23" spans="1:59" s="110" customFormat="1" ht="15.75" x14ac:dyDescent="0.25">
      <c r="A23" s="51"/>
      <c r="B23" s="51"/>
      <c r="C23" s="51"/>
      <c r="D23" s="51"/>
      <c r="F23" s="53"/>
      <c r="G23" s="53"/>
      <c r="H23" s="54"/>
      <c r="I23" s="54"/>
      <c r="J23" s="54"/>
      <c r="K23" s="54"/>
      <c r="L23" s="55"/>
      <c r="M23" s="55"/>
      <c r="N23" s="55"/>
      <c r="O23" s="55"/>
      <c r="P23" s="55"/>
      <c r="Q23" s="55"/>
      <c r="R23" s="55"/>
      <c r="S23" s="55"/>
      <c r="T23" s="350"/>
      <c r="U23" s="351"/>
      <c r="V23" s="351"/>
      <c r="W23" s="351"/>
      <c r="X23" s="351"/>
      <c r="Y23" s="352"/>
      <c r="Z23" s="352"/>
      <c r="AA23" s="352"/>
      <c r="AB23" s="352"/>
      <c r="AC23" s="351"/>
      <c r="AD23" s="351"/>
      <c r="AE23" s="351"/>
      <c r="AF23" s="351"/>
      <c r="AG23" s="353"/>
      <c r="AH23" s="353"/>
      <c r="AI23" s="353"/>
      <c r="AJ23" s="353"/>
      <c r="AK23" s="354"/>
      <c r="AL23" s="354"/>
      <c r="AM23" s="354"/>
      <c r="AN23" s="351"/>
      <c r="AO23" s="351"/>
      <c r="AP23" s="351"/>
      <c r="AQ23" s="351"/>
      <c r="AR23" s="351"/>
      <c r="AS23" s="351"/>
      <c r="AT23" s="351"/>
      <c r="AU23" s="351"/>
      <c r="AV23" s="356"/>
      <c r="AX23" s="359"/>
      <c r="AY23" s="358"/>
    </row>
    <row r="24" spans="1:59" s="110" customFormat="1" ht="15.75" x14ac:dyDescent="0.25">
      <c r="A24" s="51"/>
      <c r="B24" s="51"/>
      <c r="C24" s="51"/>
      <c r="D24" s="51"/>
      <c r="F24" s="53"/>
      <c r="G24" s="53"/>
      <c r="H24" s="54"/>
      <c r="I24" s="54"/>
      <c r="J24" s="54"/>
      <c r="K24" s="54"/>
      <c r="L24" s="55"/>
      <c r="M24" s="55"/>
      <c r="N24" s="55"/>
      <c r="O24" s="55"/>
      <c r="P24" s="55"/>
      <c r="Q24" s="55"/>
      <c r="R24" s="55"/>
      <c r="S24" s="55"/>
      <c r="T24" s="350"/>
      <c r="U24" s="351"/>
      <c r="V24" s="351"/>
      <c r="W24" s="351"/>
      <c r="X24" s="351"/>
      <c r="Y24" s="352"/>
      <c r="Z24" s="352"/>
      <c r="AA24" s="352"/>
      <c r="AB24" s="352"/>
      <c r="AC24" s="351"/>
      <c r="AD24" s="351"/>
      <c r="AE24" s="351"/>
      <c r="AF24" s="351"/>
      <c r="AG24" s="353"/>
      <c r="AH24" s="353"/>
      <c r="AI24" s="353"/>
      <c r="AJ24" s="353"/>
      <c r="AK24" s="354"/>
      <c r="AL24" s="354"/>
      <c r="AM24" s="354"/>
      <c r="AN24" s="351"/>
      <c r="AO24" s="351"/>
      <c r="AP24" s="351"/>
      <c r="AQ24" s="351"/>
      <c r="AR24" s="351"/>
      <c r="AS24" s="351"/>
      <c r="AT24" s="351"/>
      <c r="AU24" s="351"/>
      <c r="AV24" s="356"/>
      <c r="AX24" s="359"/>
      <c r="AY24" s="358"/>
    </row>
    <row r="25" spans="1:59" s="110" customFormat="1" ht="15.75" x14ac:dyDescent="0.25">
      <c r="A25" s="51"/>
      <c r="B25" s="51"/>
      <c r="C25" s="51"/>
      <c r="D25" s="51"/>
      <c r="F25" s="53"/>
      <c r="G25" s="53"/>
      <c r="H25" s="54"/>
      <c r="I25" s="54"/>
      <c r="J25" s="54"/>
      <c r="K25" s="54"/>
      <c r="L25" s="55"/>
      <c r="M25" s="55"/>
      <c r="N25" s="55"/>
      <c r="O25" s="55"/>
      <c r="P25" s="55"/>
      <c r="Q25" s="55"/>
      <c r="R25" s="55"/>
      <c r="S25" s="55"/>
      <c r="T25" s="350"/>
      <c r="U25" s="351"/>
      <c r="V25" s="351"/>
      <c r="W25" s="351"/>
      <c r="X25" s="351"/>
      <c r="Y25" s="352"/>
      <c r="Z25" s="352"/>
      <c r="AA25" s="352"/>
      <c r="AB25" s="352"/>
      <c r="AC25" s="351"/>
      <c r="AD25" s="351"/>
      <c r="AE25" s="351"/>
      <c r="AF25" s="351"/>
      <c r="AG25" s="353"/>
      <c r="AH25" s="353"/>
      <c r="AI25" s="353"/>
      <c r="AJ25" s="353"/>
      <c r="AK25" s="354"/>
      <c r="AL25" s="354"/>
      <c r="AM25" s="354"/>
      <c r="AN25" s="351"/>
      <c r="AO25" s="351"/>
      <c r="AP25" s="351"/>
      <c r="AQ25" s="351"/>
      <c r="AR25" s="351"/>
      <c r="AS25" s="351"/>
      <c r="AT25" s="351"/>
      <c r="AU25" s="351"/>
      <c r="AV25" s="356"/>
      <c r="AX25" s="359"/>
      <c r="AY25" s="358"/>
    </row>
    <row r="26" spans="1:59" s="110" customFormat="1" ht="15.75" x14ac:dyDescent="0.25">
      <c r="A26" s="51"/>
      <c r="B26" s="51"/>
      <c r="C26" s="51"/>
      <c r="D26" s="51"/>
      <c r="F26" s="53"/>
      <c r="G26" s="53"/>
      <c r="H26" s="54"/>
      <c r="I26" s="54"/>
      <c r="J26" s="54"/>
      <c r="K26" s="54"/>
      <c r="L26" s="55"/>
      <c r="M26" s="55"/>
      <c r="N26" s="55"/>
      <c r="O26" s="55"/>
      <c r="P26" s="55"/>
      <c r="Q26" s="55"/>
      <c r="R26" s="55"/>
      <c r="S26" s="55"/>
      <c r="T26" s="350"/>
      <c r="U26" s="351"/>
      <c r="V26" s="351"/>
      <c r="W26" s="351"/>
      <c r="X26" s="351"/>
      <c r="Y26" s="352"/>
      <c r="Z26" s="352"/>
      <c r="AA26" s="352"/>
      <c r="AB26" s="352"/>
      <c r="AC26" s="351"/>
      <c r="AD26" s="351"/>
      <c r="AE26" s="351"/>
      <c r="AF26" s="351"/>
      <c r="AG26" s="353"/>
      <c r="AH26" s="353"/>
      <c r="AI26" s="353"/>
      <c r="AJ26" s="353"/>
      <c r="AK26" s="354"/>
      <c r="AL26" s="354"/>
      <c r="AM26" s="354"/>
      <c r="AN26" s="351"/>
      <c r="AO26" s="351"/>
      <c r="AP26" s="351"/>
      <c r="AQ26" s="351"/>
      <c r="AR26" s="351"/>
      <c r="AS26" s="351"/>
      <c r="AT26" s="351"/>
      <c r="AU26" s="351"/>
      <c r="AV26" s="356"/>
      <c r="AX26" s="359"/>
      <c r="AY26" s="358"/>
    </row>
    <row r="27" spans="1:59" s="110" customFormat="1" ht="15.75" x14ac:dyDescent="0.25">
      <c r="A27" s="51"/>
      <c r="B27" s="51"/>
      <c r="C27" s="51"/>
      <c r="D27" s="51"/>
      <c r="F27" s="53"/>
      <c r="G27" s="53"/>
      <c r="H27" s="54"/>
      <c r="I27" s="54"/>
      <c r="J27" s="54"/>
      <c r="K27" s="54"/>
      <c r="L27" s="55"/>
      <c r="M27" s="55"/>
      <c r="N27" s="55"/>
      <c r="O27" s="55"/>
      <c r="P27" s="55"/>
      <c r="Q27" s="55"/>
      <c r="R27" s="55"/>
      <c r="S27" s="55"/>
      <c r="T27" s="350"/>
      <c r="U27" s="351"/>
      <c r="V27" s="351"/>
      <c r="W27" s="351"/>
      <c r="X27" s="351"/>
      <c r="Y27" s="352"/>
      <c r="Z27" s="352"/>
      <c r="AA27" s="352"/>
      <c r="AB27" s="352"/>
      <c r="AC27" s="351"/>
      <c r="AD27" s="351"/>
      <c r="AE27" s="351"/>
      <c r="AF27" s="351"/>
      <c r="AG27" s="353"/>
      <c r="AH27" s="353"/>
      <c r="AI27" s="353"/>
      <c r="AJ27" s="353"/>
      <c r="AK27" s="354"/>
      <c r="AL27" s="354"/>
      <c r="AM27" s="354"/>
      <c r="AN27" s="351"/>
      <c r="AO27" s="351"/>
      <c r="AP27" s="351"/>
      <c r="AQ27" s="351"/>
      <c r="AR27" s="351"/>
      <c r="AS27" s="351"/>
      <c r="AT27" s="351"/>
      <c r="AU27" s="351"/>
      <c r="AV27" s="356"/>
      <c r="AX27" s="359"/>
      <c r="AY27" s="358"/>
    </row>
    <row r="28" spans="1:59" s="110" customFormat="1" ht="15.75" x14ac:dyDescent="0.25">
      <c r="A28" s="51"/>
      <c r="B28" s="51"/>
      <c r="C28" s="51"/>
      <c r="D28" s="51"/>
      <c r="F28" s="53"/>
      <c r="G28" s="53"/>
      <c r="H28" s="54"/>
      <c r="I28" s="54"/>
      <c r="J28" s="54"/>
      <c r="K28" s="54"/>
      <c r="L28" s="55"/>
      <c r="M28" s="55"/>
      <c r="N28" s="55"/>
      <c r="O28" s="55"/>
      <c r="P28" s="55"/>
      <c r="Q28" s="55"/>
      <c r="R28" s="55"/>
      <c r="S28" s="55"/>
      <c r="T28" s="350"/>
      <c r="U28" s="351"/>
      <c r="V28" s="351"/>
      <c r="W28" s="351"/>
      <c r="X28" s="351"/>
      <c r="Y28" s="352"/>
      <c r="Z28" s="352"/>
      <c r="AA28" s="352"/>
      <c r="AB28" s="352"/>
      <c r="AC28" s="351"/>
      <c r="AD28" s="351"/>
      <c r="AE28" s="351"/>
      <c r="AF28" s="351"/>
      <c r="AG28" s="353"/>
      <c r="AH28" s="353"/>
      <c r="AI28" s="353"/>
      <c r="AJ28" s="353"/>
      <c r="AK28" s="354"/>
      <c r="AL28" s="354"/>
      <c r="AM28" s="354"/>
      <c r="AN28" s="351"/>
      <c r="AO28" s="351"/>
      <c r="AP28" s="351"/>
      <c r="AQ28" s="351"/>
      <c r="AR28" s="351"/>
      <c r="AS28" s="351"/>
      <c r="AT28" s="351"/>
      <c r="AU28" s="351"/>
      <c r="AV28" s="356"/>
      <c r="AX28" s="359"/>
      <c r="AY28" s="358"/>
    </row>
    <row r="29" spans="1:59" s="110" customFormat="1" ht="30.75" customHeight="1" x14ac:dyDescent="0.25">
      <c r="A29" s="51" t="str">
        <f t="shared" si="0"/>
        <v>LT17NT2+1</v>
      </c>
      <c r="B29" s="51" t="str">
        <f t="shared" si="1"/>
        <v>LT17NT2+2</v>
      </c>
      <c r="C29" s="51" t="str">
        <f t="shared" si="2"/>
        <v>LT17NT2+3</v>
      </c>
      <c r="D29" s="51" t="str">
        <f t="shared" si="3"/>
        <v>LT17NT2+4</v>
      </c>
      <c r="E29" s="110" t="s">
        <v>365</v>
      </c>
      <c r="F29" s="53">
        <v>17</v>
      </c>
      <c r="G29" s="53" t="s">
        <v>506</v>
      </c>
      <c r="H29" s="54" t="str">
        <f t="shared" si="7"/>
        <v>Đường Nguyễn Hải</v>
      </c>
      <c r="I29" s="54" t="s">
        <v>508</v>
      </c>
      <c r="J29" s="54" t="s">
        <v>5136</v>
      </c>
      <c r="K29" s="54" t="s">
        <v>6390</v>
      </c>
      <c r="L29" s="55">
        <v>5100</v>
      </c>
      <c r="M29" s="55">
        <v>2500</v>
      </c>
      <c r="N29" s="55">
        <v>2100</v>
      </c>
      <c r="O29" s="55">
        <v>1800</v>
      </c>
      <c r="P29" s="55"/>
      <c r="Q29" s="55"/>
      <c r="R29" s="55"/>
      <c r="S29" s="55"/>
      <c r="T29" s="350" t="str">
        <f t="shared" si="8"/>
        <v>LT17NT2</v>
      </c>
      <c r="U29" s="351"/>
      <c r="V29" s="351"/>
      <c r="W29" s="351"/>
      <c r="X29" s="351"/>
      <c r="Y29" s="352">
        <f>U29/L29</f>
        <v>0</v>
      </c>
      <c r="Z29" s="352">
        <f>V29/M29</f>
        <v>0</v>
      </c>
      <c r="AA29" s="352"/>
      <c r="AB29" s="352"/>
      <c r="AC29" s="351"/>
      <c r="AD29" s="351"/>
      <c r="AE29" s="351" t="e">
        <f>VLOOKUP($G29,#REF!,7,0)</f>
        <v>#REF!</v>
      </c>
      <c r="AF29" s="351" t="e">
        <f>VLOOKUP($G29,#REF!,8,0)</f>
        <v>#REF!</v>
      </c>
      <c r="AG29" s="353"/>
      <c r="AH29" s="353"/>
      <c r="AI29" s="353" t="e">
        <f>AE29/N29</f>
        <v>#REF!</v>
      </c>
      <c r="AJ29" s="353" t="e">
        <f>AF29/O29</f>
        <v>#REF!</v>
      </c>
      <c r="AK29" s="354">
        <v>3.56078431372549</v>
      </c>
      <c r="AL29" s="354"/>
      <c r="AM29" s="354">
        <v>2</v>
      </c>
      <c r="AN29" s="351">
        <f t="shared" si="5"/>
        <v>10200</v>
      </c>
      <c r="AO29" s="351">
        <f t="shared" si="5"/>
        <v>5000</v>
      </c>
      <c r="AP29" s="351">
        <f t="shared" si="5"/>
        <v>4200</v>
      </c>
      <c r="AQ29" s="351">
        <f t="shared" si="5"/>
        <v>3600</v>
      </c>
      <c r="AR29" s="351">
        <f t="shared" si="6"/>
        <v>10200</v>
      </c>
      <c r="AS29" s="351">
        <f t="shared" si="6"/>
        <v>5000</v>
      </c>
      <c r="AT29" s="351">
        <f t="shared" si="6"/>
        <v>4200</v>
      </c>
      <c r="AU29" s="351">
        <f t="shared" si="6"/>
        <v>3600</v>
      </c>
      <c r="AV29" s="356" t="e">
        <f>VLOOKUP($G29,#REF!,3,0)</f>
        <v>#REF!</v>
      </c>
      <c r="AW29" s="164" t="s">
        <v>365</v>
      </c>
      <c r="AX29" s="363"/>
      <c r="AY29" s="358">
        <v>1080</v>
      </c>
      <c r="BG29" s="110" t="s">
        <v>6391</v>
      </c>
    </row>
    <row r="30" spans="1:59" s="110" customFormat="1" ht="30.75" customHeight="1" x14ac:dyDescent="0.25">
      <c r="A30" s="51"/>
      <c r="B30" s="51"/>
      <c r="C30" s="51"/>
      <c r="D30" s="51"/>
      <c r="F30" s="53"/>
      <c r="G30" s="53"/>
      <c r="H30" s="54"/>
      <c r="I30" s="54"/>
      <c r="J30" s="54"/>
      <c r="K30" s="54"/>
      <c r="L30" s="55"/>
      <c r="M30" s="55"/>
      <c r="N30" s="55"/>
      <c r="O30" s="55"/>
      <c r="P30" s="55"/>
      <c r="Q30" s="55"/>
      <c r="R30" s="55"/>
      <c r="S30" s="55"/>
      <c r="T30" s="350"/>
      <c r="U30" s="351"/>
      <c r="V30" s="351"/>
      <c r="W30" s="351"/>
      <c r="X30" s="351"/>
      <c r="Y30" s="352"/>
      <c r="Z30" s="352"/>
      <c r="AA30" s="352"/>
      <c r="AB30" s="352"/>
      <c r="AC30" s="351"/>
      <c r="AD30" s="351"/>
      <c r="AE30" s="351"/>
      <c r="AF30" s="351"/>
      <c r="AG30" s="353"/>
      <c r="AH30" s="353"/>
      <c r="AI30" s="353"/>
      <c r="AJ30" s="353"/>
      <c r="AK30" s="354"/>
      <c r="AL30" s="354"/>
      <c r="AM30" s="354"/>
      <c r="AN30" s="351"/>
      <c r="AO30" s="351"/>
      <c r="AP30" s="351"/>
      <c r="AQ30" s="351"/>
      <c r="AR30" s="351"/>
      <c r="AS30" s="351"/>
      <c r="AT30" s="351"/>
      <c r="AU30" s="351"/>
      <c r="AV30" s="356"/>
      <c r="AW30" s="52"/>
      <c r="AX30" s="363"/>
      <c r="AY30" s="358"/>
    </row>
    <row r="31" spans="1:59" s="110" customFormat="1" ht="30.75" customHeight="1" x14ac:dyDescent="0.25">
      <c r="A31" s="51"/>
      <c r="B31" s="51"/>
      <c r="C31" s="51"/>
      <c r="D31" s="51"/>
      <c r="F31" s="53"/>
      <c r="G31" s="53"/>
      <c r="H31" s="54"/>
      <c r="I31" s="54"/>
      <c r="J31" s="54"/>
      <c r="K31" s="54"/>
      <c r="L31" s="55"/>
      <c r="M31" s="55"/>
      <c r="N31" s="55"/>
      <c r="O31" s="55"/>
      <c r="P31" s="55"/>
      <c r="Q31" s="55"/>
      <c r="R31" s="55"/>
      <c r="S31" s="55"/>
      <c r="T31" s="350"/>
      <c r="U31" s="351"/>
      <c r="V31" s="351"/>
      <c r="W31" s="351"/>
      <c r="X31" s="351"/>
      <c r="Y31" s="352"/>
      <c r="Z31" s="352"/>
      <c r="AA31" s="352"/>
      <c r="AB31" s="352"/>
      <c r="AC31" s="351"/>
      <c r="AD31" s="351"/>
      <c r="AE31" s="351"/>
      <c r="AF31" s="351"/>
      <c r="AG31" s="353"/>
      <c r="AH31" s="353"/>
      <c r="AI31" s="353"/>
      <c r="AJ31" s="353"/>
      <c r="AK31" s="354"/>
      <c r="AL31" s="354"/>
      <c r="AM31" s="354"/>
      <c r="AN31" s="351"/>
      <c r="AO31" s="351"/>
      <c r="AP31" s="351"/>
      <c r="AQ31" s="351"/>
      <c r="AR31" s="351"/>
      <c r="AS31" s="351"/>
      <c r="AT31" s="351"/>
      <c r="AU31" s="351"/>
      <c r="AV31" s="356"/>
      <c r="AW31" s="52"/>
      <c r="AX31" s="363"/>
      <c r="AY31" s="358"/>
    </row>
    <row r="32" spans="1:59" s="110" customFormat="1" ht="30.75" customHeight="1" x14ac:dyDescent="0.25">
      <c r="A32" s="51"/>
      <c r="B32" s="51"/>
      <c r="C32" s="51"/>
      <c r="D32" s="51"/>
      <c r="F32" s="53"/>
      <c r="G32" s="53"/>
      <c r="H32" s="54"/>
      <c r="I32" s="54"/>
      <c r="J32" s="54"/>
      <c r="K32" s="54"/>
      <c r="L32" s="55"/>
      <c r="M32" s="55"/>
      <c r="N32" s="55"/>
      <c r="O32" s="55"/>
      <c r="P32" s="55"/>
      <c r="Q32" s="55"/>
      <c r="R32" s="55"/>
      <c r="S32" s="55"/>
      <c r="T32" s="350"/>
      <c r="U32" s="351"/>
      <c r="V32" s="351"/>
      <c r="W32" s="351"/>
      <c r="X32" s="351"/>
      <c r="Y32" s="352"/>
      <c r="Z32" s="352"/>
      <c r="AA32" s="352"/>
      <c r="AB32" s="352"/>
      <c r="AC32" s="351"/>
      <c r="AD32" s="351"/>
      <c r="AE32" s="351"/>
      <c r="AF32" s="351"/>
      <c r="AG32" s="353"/>
      <c r="AH32" s="353"/>
      <c r="AI32" s="353"/>
      <c r="AJ32" s="353"/>
      <c r="AK32" s="354"/>
      <c r="AL32" s="354"/>
      <c r="AM32" s="354"/>
      <c r="AN32" s="351"/>
      <c r="AO32" s="351"/>
      <c r="AP32" s="351"/>
      <c r="AQ32" s="351"/>
      <c r="AR32" s="351"/>
      <c r="AS32" s="351"/>
      <c r="AT32" s="351"/>
      <c r="AU32" s="351"/>
      <c r="AV32" s="356"/>
      <c r="AW32" s="52"/>
      <c r="AX32" s="363"/>
      <c r="AY32" s="358"/>
    </row>
    <row r="33" spans="1:59" s="110" customFormat="1" ht="30.75" customHeight="1" x14ac:dyDescent="0.25">
      <c r="A33" s="51"/>
      <c r="B33" s="51"/>
      <c r="C33" s="51"/>
      <c r="D33" s="51"/>
      <c r="F33" s="53"/>
      <c r="G33" s="53"/>
      <c r="H33" s="54"/>
      <c r="I33" s="54"/>
      <c r="J33" s="54"/>
      <c r="K33" s="54"/>
      <c r="L33" s="55"/>
      <c r="M33" s="55"/>
      <c r="N33" s="55"/>
      <c r="O33" s="55"/>
      <c r="P33" s="55"/>
      <c r="Q33" s="55"/>
      <c r="R33" s="55"/>
      <c r="S33" s="55"/>
      <c r="T33" s="350"/>
      <c r="U33" s="351"/>
      <c r="V33" s="351"/>
      <c r="W33" s="351"/>
      <c r="X33" s="351"/>
      <c r="Y33" s="352"/>
      <c r="Z33" s="352"/>
      <c r="AA33" s="352"/>
      <c r="AB33" s="352"/>
      <c r="AC33" s="351"/>
      <c r="AD33" s="351"/>
      <c r="AE33" s="351"/>
      <c r="AF33" s="351"/>
      <c r="AG33" s="353"/>
      <c r="AH33" s="353"/>
      <c r="AI33" s="353"/>
      <c r="AJ33" s="353"/>
      <c r="AK33" s="354"/>
      <c r="AL33" s="354"/>
      <c r="AM33" s="354"/>
      <c r="AN33" s="351"/>
      <c r="AO33" s="351"/>
      <c r="AP33" s="351"/>
      <c r="AQ33" s="351"/>
      <c r="AR33" s="351"/>
      <c r="AS33" s="351"/>
      <c r="AT33" s="351"/>
      <c r="AU33" s="351"/>
      <c r="AV33" s="356"/>
      <c r="AW33" s="52"/>
      <c r="AX33" s="363"/>
      <c r="AY33" s="358"/>
    </row>
    <row r="34" spans="1:59" s="110" customFormat="1" ht="30.75" customHeight="1" x14ac:dyDescent="0.25">
      <c r="A34" s="51"/>
      <c r="B34" s="51"/>
      <c r="C34" s="51"/>
      <c r="D34" s="51"/>
      <c r="F34" s="53"/>
      <c r="G34" s="53"/>
      <c r="H34" s="54"/>
      <c r="I34" s="54"/>
      <c r="J34" s="54"/>
      <c r="K34" s="54"/>
      <c r="L34" s="55"/>
      <c r="M34" s="55"/>
      <c r="N34" s="55"/>
      <c r="O34" s="55"/>
      <c r="P34" s="55"/>
      <c r="Q34" s="55"/>
      <c r="R34" s="55"/>
      <c r="S34" s="55"/>
      <c r="T34" s="350"/>
      <c r="U34" s="351"/>
      <c r="V34" s="351"/>
      <c r="W34" s="351"/>
      <c r="X34" s="351"/>
      <c r="Y34" s="352"/>
      <c r="Z34" s="352"/>
      <c r="AA34" s="352"/>
      <c r="AB34" s="352"/>
      <c r="AC34" s="351"/>
      <c r="AD34" s="351"/>
      <c r="AE34" s="351"/>
      <c r="AF34" s="351"/>
      <c r="AG34" s="353"/>
      <c r="AH34" s="353"/>
      <c r="AI34" s="353"/>
      <c r="AJ34" s="353"/>
      <c r="AK34" s="354"/>
      <c r="AL34" s="354"/>
      <c r="AM34" s="354"/>
      <c r="AN34" s="351"/>
      <c r="AO34" s="351"/>
      <c r="AP34" s="351"/>
      <c r="AQ34" s="351"/>
      <c r="AR34" s="351"/>
      <c r="AS34" s="351"/>
      <c r="AT34" s="351"/>
      <c r="AU34" s="351"/>
      <c r="AV34" s="356"/>
      <c r="AW34" s="52"/>
      <c r="AX34" s="363"/>
      <c r="AY34" s="358"/>
    </row>
    <row r="35" spans="1:59" s="110" customFormat="1" ht="30.75" customHeight="1" x14ac:dyDescent="0.25">
      <c r="A35" s="51"/>
      <c r="B35" s="51"/>
      <c r="C35" s="51"/>
      <c r="D35" s="51"/>
      <c r="F35" s="53"/>
      <c r="G35" s="53"/>
      <c r="H35" s="54"/>
      <c r="I35" s="54"/>
      <c r="J35" s="54"/>
      <c r="K35" s="54"/>
      <c r="L35" s="55"/>
      <c r="M35" s="55"/>
      <c r="N35" s="55"/>
      <c r="O35" s="55"/>
      <c r="P35" s="55"/>
      <c r="Q35" s="55"/>
      <c r="R35" s="55"/>
      <c r="S35" s="55"/>
      <c r="T35" s="350"/>
      <c r="U35" s="351"/>
      <c r="V35" s="351"/>
      <c r="W35" s="351"/>
      <c r="X35" s="351"/>
      <c r="Y35" s="352"/>
      <c r="Z35" s="352"/>
      <c r="AA35" s="352"/>
      <c r="AB35" s="352"/>
      <c r="AC35" s="351"/>
      <c r="AD35" s="351"/>
      <c r="AE35" s="351"/>
      <c r="AF35" s="351"/>
      <c r="AG35" s="353"/>
      <c r="AH35" s="353"/>
      <c r="AI35" s="353"/>
      <c r="AJ35" s="353"/>
      <c r="AK35" s="354"/>
      <c r="AL35" s="354"/>
      <c r="AM35" s="354"/>
      <c r="AN35" s="351"/>
      <c r="AO35" s="351"/>
      <c r="AP35" s="351"/>
      <c r="AQ35" s="351"/>
      <c r="AR35" s="351"/>
      <c r="AS35" s="351"/>
      <c r="AT35" s="351"/>
      <c r="AU35" s="351"/>
      <c r="AV35" s="356"/>
      <c r="AW35" s="52"/>
      <c r="AX35" s="363"/>
      <c r="AY35" s="358"/>
    </row>
    <row r="36" spans="1:59" s="110" customFormat="1" ht="55.5" customHeight="1" x14ac:dyDescent="0.25">
      <c r="A36" s="51" t="str">
        <f t="shared" si="0"/>
        <v>LT37NT+1</v>
      </c>
      <c r="B36" s="51" t="str">
        <f t="shared" si="1"/>
        <v>LT37NT+2</v>
      </c>
      <c r="C36" s="51" t="str">
        <f t="shared" si="2"/>
        <v>LT37NT+3</v>
      </c>
      <c r="D36" s="51" t="str">
        <f t="shared" si="3"/>
        <v>LT37NT+4</v>
      </c>
      <c r="E36" s="110" t="s">
        <v>365</v>
      </c>
      <c r="F36" s="53">
        <v>37</v>
      </c>
      <c r="G36" s="53" t="s">
        <v>574</v>
      </c>
      <c r="H36" s="54" t="str">
        <f t="shared" si="7"/>
        <v>Đường Chu Văn An</v>
      </c>
      <c r="I36" s="54" t="s">
        <v>6392</v>
      </c>
      <c r="J36" s="54" t="s">
        <v>261</v>
      </c>
      <c r="K36" s="54" t="s">
        <v>6393</v>
      </c>
      <c r="L36" s="55">
        <v>9800</v>
      </c>
      <c r="M36" s="55">
        <v>4200</v>
      </c>
      <c r="N36" s="55">
        <v>2520</v>
      </c>
      <c r="O36" s="55">
        <v>2100</v>
      </c>
      <c r="P36" s="55"/>
      <c r="Q36" s="55"/>
      <c r="R36" s="55"/>
      <c r="S36" s="55"/>
      <c r="T36" s="350" t="str">
        <f t="shared" si="8"/>
        <v>LT37NT</v>
      </c>
      <c r="U36" s="351"/>
      <c r="V36" s="351"/>
      <c r="W36" s="351"/>
      <c r="X36" s="351"/>
      <c r="Y36" s="352">
        <f>U36/L36</f>
        <v>0</v>
      </c>
      <c r="Z36" s="352"/>
      <c r="AA36" s="352"/>
      <c r="AB36" s="352"/>
      <c r="AC36" s="351"/>
      <c r="AD36" s="351"/>
      <c r="AE36" s="351"/>
      <c r="AF36" s="351"/>
      <c r="AG36" s="353"/>
      <c r="AH36" s="353"/>
      <c r="AI36" s="353"/>
      <c r="AJ36" s="353"/>
      <c r="AK36" s="354">
        <v>5.1020408163265305</v>
      </c>
      <c r="AL36" s="354"/>
      <c r="AM36" s="355" t="e">
        <f>ROUNDDOWN(AK36*#REF!/#REF!,1)</f>
        <v>#REF!</v>
      </c>
      <c r="AN36" s="351" t="e">
        <f t="shared" si="5"/>
        <v>#REF!</v>
      </c>
      <c r="AO36" s="351" t="e">
        <f t="shared" si="5"/>
        <v>#REF!</v>
      </c>
      <c r="AP36" s="351" t="e">
        <f t="shared" si="5"/>
        <v>#REF!</v>
      </c>
      <c r="AQ36" s="351" t="e">
        <f t="shared" si="5"/>
        <v>#REF!</v>
      </c>
      <c r="AR36" s="351" t="e">
        <f t="shared" si="6"/>
        <v>#REF!</v>
      </c>
      <c r="AS36" s="351" t="e">
        <f t="shared" si="6"/>
        <v>#REF!</v>
      </c>
      <c r="AT36" s="351" t="e">
        <f t="shared" si="6"/>
        <v>#REF!</v>
      </c>
      <c r="AU36" s="351" t="e">
        <f t="shared" si="6"/>
        <v>#REF!</v>
      </c>
      <c r="AV36" s="356"/>
      <c r="AW36" s="110" t="s">
        <v>365</v>
      </c>
      <c r="AX36" s="357"/>
      <c r="AY36" s="358">
        <v>1260</v>
      </c>
    </row>
    <row r="37" spans="1:59" s="110" customFormat="1" ht="55.5" customHeight="1" x14ac:dyDescent="0.25">
      <c r="A37" s="51"/>
      <c r="B37" s="51"/>
      <c r="C37" s="51"/>
      <c r="D37" s="51"/>
      <c r="F37" s="53"/>
      <c r="G37" s="53"/>
      <c r="H37" s="54"/>
      <c r="I37" s="54"/>
      <c r="J37" s="54"/>
      <c r="K37" s="54"/>
      <c r="L37" s="55"/>
      <c r="M37" s="55"/>
      <c r="N37" s="55"/>
      <c r="O37" s="55"/>
      <c r="P37" s="55"/>
      <c r="Q37" s="55"/>
      <c r="R37" s="55"/>
      <c r="S37" s="55"/>
      <c r="T37" s="350"/>
      <c r="U37" s="351"/>
      <c r="V37" s="351"/>
      <c r="W37" s="351"/>
      <c r="X37" s="351"/>
      <c r="Y37" s="352"/>
      <c r="Z37" s="352"/>
      <c r="AA37" s="352"/>
      <c r="AB37" s="352"/>
      <c r="AC37" s="351"/>
      <c r="AD37" s="351"/>
      <c r="AE37" s="351"/>
      <c r="AF37" s="351"/>
      <c r="AG37" s="353"/>
      <c r="AH37" s="353"/>
      <c r="AI37" s="353"/>
      <c r="AJ37" s="353"/>
      <c r="AK37" s="354"/>
      <c r="AL37" s="354"/>
      <c r="AM37" s="355"/>
      <c r="AN37" s="351"/>
      <c r="AO37" s="351"/>
      <c r="AP37" s="351"/>
      <c r="AQ37" s="351"/>
      <c r="AR37" s="351"/>
      <c r="AS37" s="351"/>
      <c r="AT37" s="351"/>
      <c r="AU37" s="351"/>
      <c r="AV37" s="356"/>
      <c r="AX37" s="357"/>
      <c r="AY37" s="358"/>
    </row>
    <row r="38" spans="1:59" s="110" customFormat="1" ht="55.5" customHeight="1" x14ac:dyDescent="0.25">
      <c r="A38" s="51"/>
      <c r="B38" s="51"/>
      <c r="C38" s="51"/>
      <c r="D38" s="51"/>
      <c r="F38" s="53"/>
      <c r="G38" s="53"/>
      <c r="H38" s="54"/>
      <c r="I38" s="54"/>
      <c r="J38" s="54"/>
      <c r="K38" s="54"/>
      <c r="L38" s="55"/>
      <c r="M38" s="55"/>
      <c r="N38" s="55"/>
      <c r="O38" s="55"/>
      <c r="P38" s="55"/>
      <c r="Q38" s="55"/>
      <c r="R38" s="55"/>
      <c r="S38" s="55"/>
      <c r="T38" s="350"/>
      <c r="U38" s="351"/>
      <c r="V38" s="351"/>
      <c r="W38" s="351"/>
      <c r="X38" s="351"/>
      <c r="Y38" s="352"/>
      <c r="Z38" s="352"/>
      <c r="AA38" s="352"/>
      <c r="AB38" s="352"/>
      <c r="AC38" s="351"/>
      <c r="AD38" s="351"/>
      <c r="AE38" s="351"/>
      <c r="AF38" s="351"/>
      <c r="AG38" s="353"/>
      <c r="AH38" s="353"/>
      <c r="AI38" s="353"/>
      <c r="AJ38" s="353"/>
      <c r="AK38" s="354"/>
      <c r="AL38" s="354"/>
      <c r="AM38" s="355"/>
      <c r="AN38" s="351"/>
      <c r="AO38" s="351"/>
      <c r="AP38" s="351"/>
      <c r="AQ38" s="351"/>
      <c r="AR38" s="351"/>
      <c r="AS38" s="351"/>
      <c r="AT38" s="351"/>
      <c r="AU38" s="351"/>
      <c r="AV38" s="356"/>
      <c r="AX38" s="357"/>
      <c r="AY38" s="358"/>
    </row>
    <row r="39" spans="1:59" s="110" customFormat="1" ht="55.5" customHeight="1" x14ac:dyDescent="0.25">
      <c r="A39" s="51"/>
      <c r="B39" s="51"/>
      <c r="C39" s="51"/>
      <c r="D39" s="51"/>
      <c r="F39" s="53"/>
      <c r="G39" s="53"/>
      <c r="H39" s="54"/>
      <c r="I39" s="54"/>
      <c r="J39" s="54"/>
      <c r="K39" s="54"/>
      <c r="L39" s="55"/>
      <c r="M39" s="55"/>
      <c r="N39" s="55"/>
      <c r="O39" s="55"/>
      <c r="P39" s="55"/>
      <c r="Q39" s="55"/>
      <c r="R39" s="55"/>
      <c r="S39" s="55"/>
      <c r="T39" s="350"/>
      <c r="U39" s="351"/>
      <c r="V39" s="351"/>
      <c r="W39" s="351"/>
      <c r="X39" s="351"/>
      <c r="Y39" s="352"/>
      <c r="Z39" s="352"/>
      <c r="AA39" s="352"/>
      <c r="AB39" s="352"/>
      <c r="AC39" s="351"/>
      <c r="AD39" s="351"/>
      <c r="AE39" s="351"/>
      <c r="AF39" s="351"/>
      <c r="AG39" s="353"/>
      <c r="AH39" s="353"/>
      <c r="AI39" s="353"/>
      <c r="AJ39" s="353"/>
      <c r="AK39" s="354"/>
      <c r="AL39" s="354"/>
      <c r="AM39" s="355"/>
      <c r="AN39" s="351"/>
      <c r="AO39" s="351"/>
      <c r="AP39" s="351"/>
      <c r="AQ39" s="351"/>
      <c r="AR39" s="351"/>
      <c r="AS39" s="351"/>
      <c r="AT39" s="351"/>
      <c r="AU39" s="351"/>
      <c r="AV39" s="356"/>
      <c r="AX39" s="357"/>
      <c r="AY39" s="358"/>
    </row>
    <row r="40" spans="1:59" s="110" customFormat="1" ht="55.5" customHeight="1" x14ac:dyDescent="0.25">
      <c r="A40" s="51"/>
      <c r="B40" s="51"/>
      <c r="C40" s="51"/>
      <c r="D40" s="51"/>
      <c r="F40" s="53"/>
      <c r="G40" s="53"/>
      <c r="H40" s="54"/>
      <c r="I40" s="54"/>
      <c r="J40" s="54"/>
      <c r="K40" s="54"/>
      <c r="L40" s="55"/>
      <c r="M40" s="55"/>
      <c r="N40" s="55"/>
      <c r="O40" s="55"/>
      <c r="P40" s="55"/>
      <c r="Q40" s="55"/>
      <c r="R40" s="55"/>
      <c r="S40" s="55"/>
      <c r="T40" s="350"/>
      <c r="U40" s="351"/>
      <c r="V40" s="351"/>
      <c r="W40" s="351"/>
      <c r="X40" s="351"/>
      <c r="Y40" s="352"/>
      <c r="Z40" s="352"/>
      <c r="AA40" s="352"/>
      <c r="AB40" s="352"/>
      <c r="AC40" s="351"/>
      <c r="AD40" s="351"/>
      <c r="AE40" s="351"/>
      <c r="AF40" s="351"/>
      <c r="AG40" s="353"/>
      <c r="AH40" s="353"/>
      <c r="AI40" s="353"/>
      <c r="AJ40" s="353"/>
      <c r="AK40" s="354"/>
      <c r="AL40" s="354"/>
      <c r="AM40" s="355"/>
      <c r="AN40" s="351"/>
      <c r="AO40" s="351"/>
      <c r="AP40" s="351"/>
      <c r="AQ40" s="351"/>
      <c r="AR40" s="351"/>
      <c r="AS40" s="351"/>
      <c r="AT40" s="351"/>
      <c r="AU40" s="351"/>
      <c r="AV40" s="356"/>
      <c r="AX40" s="357"/>
      <c r="AY40" s="358"/>
    </row>
    <row r="41" spans="1:59" s="110" customFormat="1" ht="55.5" customHeight="1" x14ac:dyDescent="0.25">
      <c r="A41" s="51"/>
      <c r="B41" s="51"/>
      <c r="C41" s="51"/>
      <c r="D41" s="51"/>
      <c r="F41" s="53"/>
      <c r="G41" s="53"/>
      <c r="H41" s="54"/>
      <c r="I41" s="54"/>
      <c r="J41" s="54"/>
      <c r="K41" s="54"/>
      <c r="L41" s="55"/>
      <c r="M41" s="55"/>
      <c r="N41" s="55"/>
      <c r="O41" s="55"/>
      <c r="P41" s="55"/>
      <c r="Q41" s="55"/>
      <c r="R41" s="55"/>
      <c r="S41" s="55"/>
      <c r="T41" s="350"/>
      <c r="U41" s="351"/>
      <c r="V41" s="351"/>
      <c r="W41" s="351"/>
      <c r="X41" s="351"/>
      <c r="Y41" s="352"/>
      <c r="Z41" s="352"/>
      <c r="AA41" s="352"/>
      <c r="AB41" s="352"/>
      <c r="AC41" s="351"/>
      <c r="AD41" s="351"/>
      <c r="AE41" s="351"/>
      <c r="AF41" s="351"/>
      <c r="AG41" s="353"/>
      <c r="AH41" s="353"/>
      <c r="AI41" s="353"/>
      <c r="AJ41" s="353"/>
      <c r="AK41" s="354"/>
      <c r="AL41" s="354"/>
      <c r="AM41" s="355"/>
      <c r="AN41" s="351"/>
      <c r="AO41" s="351"/>
      <c r="AP41" s="351"/>
      <c r="AQ41" s="351"/>
      <c r="AR41" s="351"/>
      <c r="AS41" s="351"/>
      <c r="AT41" s="351"/>
      <c r="AU41" s="351"/>
      <c r="AV41" s="356"/>
      <c r="AX41" s="357"/>
      <c r="AY41" s="358"/>
    </row>
    <row r="42" spans="1:59" s="110" customFormat="1" ht="55.5" customHeight="1" x14ac:dyDescent="0.25">
      <c r="A42" s="51"/>
      <c r="B42" s="51"/>
      <c r="C42" s="51"/>
      <c r="D42" s="51"/>
      <c r="F42" s="53"/>
      <c r="G42" s="53"/>
      <c r="H42" s="54"/>
      <c r="I42" s="54"/>
      <c r="J42" s="54"/>
      <c r="K42" s="54"/>
      <c r="L42" s="55"/>
      <c r="M42" s="55"/>
      <c r="N42" s="55"/>
      <c r="O42" s="55"/>
      <c r="P42" s="55"/>
      <c r="Q42" s="55"/>
      <c r="R42" s="55"/>
      <c r="S42" s="55"/>
      <c r="T42" s="350"/>
      <c r="U42" s="351"/>
      <c r="V42" s="351"/>
      <c r="W42" s="351"/>
      <c r="X42" s="351"/>
      <c r="Y42" s="352"/>
      <c r="Z42" s="352"/>
      <c r="AA42" s="352"/>
      <c r="AB42" s="352"/>
      <c r="AC42" s="351"/>
      <c r="AD42" s="351"/>
      <c r="AE42" s="351"/>
      <c r="AF42" s="351"/>
      <c r="AG42" s="353"/>
      <c r="AH42" s="353"/>
      <c r="AI42" s="353"/>
      <c r="AJ42" s="353"/>
      <c r="AK42" s="354"/>
      <c r="AL42" s="354"/>
      <c r="AM42" s="355"/>
      <c r="AN42" s="351"/>
      <c r="AO42" s="351"/>
      <c r="AP42" s="351"/>
      <c r="AQ42" s="351"/>
      <c r="AR42" s="351"/>
      <c r="AS42" s="351"/>
      <c r="AT42" s="351"/>
      <c r="AU42" s="351"/>
      <c r="AV42" s="356"/>
      <c r="AX42" s="357"/>
      <c r="AY42" s="358"/>
    </row>
    <row r="43" spans="1:59" s="110" customFormat="1" ht="47.25" x14ac:dyDescent="0.25">
      <c r="A43" s="51" t="str">
        <f t="shared" si="0"/>
        <v>LT1NT1_D1+1</v>
      </c>
      <c r="B43" s="51" t="str">
        <f t="shared" si="1"/>
        <v>LT1NT1_D1+2</v>
      </c>
      <c r="C43" s="51" t="str">
        <f t="shared" si="2"/>
        <v>LT1NT1_D1+3</v>
      </c>
      <c r="D43" s="51" t="str">
        <f t="shared" si="3"/>
        <v>LT1NT1_D1+4</v>
      </c>
      <c r="E43" s="110" t="s">
        <v>365</v>
      </c>
      <c r="F43" s="41"/>
      <c r="G43" s="53" t="s">
        <v>371</v>
      </c>
      <c r="H43" s="54" t="str">
        <f t="shared" si="7"/>
        <v>Quốc lộ 51</v>
      </c>
      <c r="I43" s="54" t="s">
        <v>6394</v>
      </c>
      <c r="J43" s="54" t="s">
        <v>368</v>
      </c>
      <c r="K43" s="54" t="s">
        <v>6395</v>
      </c>
      <c r="L43" s="55">
        <v>11000</v>
      </c>
      <c r="M43" s="55">
        <v>3900</v>
      </c>
      <c r="N43" s="55">
        <v>2700</v>
      </c>
      <c r="O43" s="55">
        <v>2100</v>
      </c>
      <c r="P43" s="55"/>
      <c r="Q43" s="55"/>
      <c r="R43" s="55"/>
      <c r="S43" s="55"/>
      <c r="T43" s="350" t="str">
        <f t="shared" si="8"/>
        <v>LT1NT1_D1</v>
      </c>
      <c r="U43" s="351"/>
      <c r="V43" s="351"/>
      <c r="W43" s="351"/>
      <c r="X43" s="351"/>
      <c r="Y43" s="352"/>
      <c r="Z43" s="352"/>
      <c r="AA43" s="352"/>
      <c r="AB43" s="352"/>
      <c r="AC43" s="351"/>
      <c r="AD43" s="351"/>
      <c r="AE43" s="351"/>
      <c r="AF43" s="351"/>
      <c r="AG43" s="353"/>
      <c r="AH43" s="353"/>
      <c r="AI43" s="353"/>
      <c r="AJ43" s="353"/>
      <c r="AK43" s="354">
        <v>7.21</v>
      </c>
      <c r="AL43" s="354"/>
      <c r="AM43" s="355" t="e">
        <f>ROUNDDOWN(AK43*#REF!/#REF!,1)</f>
        <v>#REF!</v>
      </c>
      <c r="AN43" s="351" t="e">
        <f t="shared" si="5"/>
        <v>#REF!</v>
      </c>
      <c r="AO43" s="351" t="e">
        <f t="shared" si="5"/>
        <v>#REF!</v>
      </c>
      <c r="AP43" s="351" t="e">
        <f t="shared" si="5"/>
        <v>#REF!</v>
      </c>
      <c r="AQ43" s="351" t="e">
        <f t="shared" si="5"/>
        <v>#REF!</v>
      </c>
      <c r="AR43" s="351" t="e">
        <f t="shared" si="6"/>
        <v>#REF!</v>
      </c>
      <c r="AS43" s="351" t="e">
        <f t="shared" si="6"/>
        <v>#REF!</v>
      </c>
      <c r="AT43" s="351" t="e">
        <f t="shared" si="6"/>
        <v>#REF!</v>
      </c>
      <c r="AU43" s="351" t="e">
        <f t="shared" si="6"/>
        <v>#REF!</v>
      </c>
      <c r="AV43" s="356"/>
      <c r="AW43" s="110" t="s">
        <v>365</v>
      </c>
      <c r="AX43" s="357"/>
      <c r="AY43" s="358">
        <v>1260</v>
      </c>
      <c r="BG43" s="110" t="s">
        <v>6396</v>
      </c>
    </row>
    <row r="44" spans="1:59" s="110" customFormat="1" ht="15.75" x14ac:dyDescent="0.25">
      <c r="A44" s="51"/>
      <c r="B44" s="51"/>
      <c r="C44" s="51"/>
      <c r="D44" s="51"/>
      <c r="F44" s="41"/>
      <c r="G44" s="53"/>
      <c r="H44" s="54"/>
      <c r="I44" s="54"/>
      <c r="J44" s="54"/>
      <c r="K44" s="54"/>
      <c r="L44" s="55"/>
      <c r="M44" s="55"/>
      <c r="N44" s="55"/>
      <c r="O44" s="55"/>
      <c r="P44" s="55"/>
      <c r="Q44" s="55"/>
      <c r="R44" s="55"/>
      <c r="S44" s="55"/>
      <c r="T44" s="350"/>
      <c r="U44" s="351"/>
      <c r="V44" s="351"/>
      <c r="W44" s="351"/>
      <c r="X44" s="351"/>
      <c r="Y44" s="352"/>
      <c r="Z44" s="352"/>
      <c r="AA44" s="352"/>
      <c r="AB44" s="352"/>
      <c r="AC44" s="351"/>
      <c r="AD44" s="351"/>
      <c r="AE44" s="351"/>
      <c r="AF44" s="351"/>
      <c r="AG44" s="353"/>
      <c r="AH44" s="353"/>
      <c r="AI44" s="353"/>
      <c r="AJ44" s="353"/>
      <c r="AK44" s="354"/>
      <c r="AL44" s="354"/>
      <c r="AM44" s="355"/>
      <c r="AN44" s="351"/>
      <c r="AO44" s="351"/>
      <c r="AP44" s="351"/>
      <c r="AQ44" s="351"/>
      <c r="AR44" s="351"/>
      <c r="AS44" s="351"/>
      <c r="AT44" s="351"/>
      <c r="AU44" s="351"/>
      <c r="AV44" s="356"/>
      <c r="AX44" s="359"/>
      <c r="AY44" s="358"/>
    </row>
    <row r="45" spans="1:59" s="110" customFormat="1" ht="15.75" x14ac:dyDescent="0.25">
      <c r="A45" s="51"/>
      <c r="B45" s="51"/>
      <c r="C45" s="51"/>
      <c r="D45" s="51"/>
      <c r="F45" s="41"/>
      <c r="G45" s="53"/>
      <c r="H45" s="54"/>
      <c r="I45" s="54"/>
      <c r="J45" s="54"/>
      <c r="K45" s="54"/>
      <c r="L45" s="55"/>
      <c r="M45" s="55"/>
      <c r="N45" s="55"/>
      <c r="O45" s="55"/>
      <c r="P45" s="55"/>
      <c r="Q45" s="55"/>
      <c r="R45" s="55"/>
      <c r="S45" s="55"/>
      <c r="T45" s="350"/>
      <c r="U45" s="351"/>
      <c r="V45" s="351"/>
      <c r="W45" s="351"/>
      <c r="X45" s="351"/>
      <c r="Y45" s="352"/>
      <c r="Z45" s="352"/>
      <c r="AA45" s="352"/>
      <c r="AB45" s="352"/>
      <c r="AC45" s="351"/>
      <c r="AD45" s="351"/>
      <c r="AE45" s="351"/>
      <c r="AF45" s="351"/>
      <c r="AG45" s="353"/>
      <c r="AH45" s="353"/>
      <c r="AI45" s="353"/>
      <c r="AJ45" s="353"/>
      <c r="AK45" s="354"/>
      <c r="AL45" s="354"/>
      <c r="AM45" s="355"/>
      <c r="AN45" s="351"/>
      <c r="AO45" s="351"/>
      <c r="AP45" s="351"/>
      <c r="AQ45" s="351"/>
      <c r="AR45" s="351"/>
      <c r="AS45" s="351"/>
      <c r="AT45" s="351"/>
      <c r="AU45" s="351"/>
      <c r="AV45" s="356"/>
      <c r="AX45" s="359"/>
      <c r="AY45" s="358"/>
    </row>
    <row r="46" spans="1:59" s="110" customFormat="1" ht="15.75" x14ac:dyDescent="0.25">
      <c r="A46" s="51"/>
      <c r="B46" s="51"/>
      <c r="C46" s="51"/>
      <c r="D46" s="51"/>
      <c r="F46" s="41"/>
      <c r="G46" s="53"/>
      <c r="H46" s="54"/>
      <c r="I46" s="54"/>
      <c r="J46" s="54"/>
      <c r="K46" s="54"/>
      <c r="L46" s="55"/>
      <c r="M46" s="55"/>
      <c r="N46" s="55"/>
      <c r="O46" s="55"/>
      <c r="P46" s="55"/>
      <c r="Q46" s="55"/>
      <c r="R46" s="55"/>
      <c r="S46" s="55"/>
      <c r="T46" s="350"/>
      <c r="U46" s="351"/>
      <c r="V46" s="351"/>
      <c r="W46" s="351"/>
      <c r="X46" s="351"/>
      <c r="Y46" s="352"/>
      <c r="Z46" s="352"/>
      <c r="AA46" s="352"/>
      <c r="AB46" s="352"/>
      <c r="AC46" s="351"/>
      <c r="AD46" s="351"/>
      <c r="AE46" s="351"/>
      <c r="AF46" s="351"/>
      <c r="AG46" s="353"/>
      <c r="AH46" s="353"/>
      <c r="AI46" s="353"/>
      <c r="AJ46" s="353"/>
      <c r="AK46" s="354"/>
      <c r="AL46" s="354"/>
      <c r="AM46" s="355"/>
      <c r="AN46" s="351"/>
      <c r="AO46" s="351"/>
      <c r="AP46" s="351"/>
      <c r="AQ46" s="351"/>
      <c r="AR46" s="351"/>
      <c r="AS46" s="351"/>
      <c r="AT46" s="351"/>
      <c r="AU46" s="351"/>
      <c r="AV46" s="356"/>
      <c r="AX46" s="359"/>
      <c r="AY46" s="358"/>
    </row>
    <row r="47" spans="1:59" s="110" customFormat="1" ht="15.75" x14ac:dyDescent="0.25">
      <c r="A47" s="51"/>
      <c r="B47" s="51"/>
      <c r="C47" s="51"/>
      <c r="D47" s="51"/>
      <c r="F47" s="41"/>
      <c r="G47" s="53"/>
      <c r="H47" s="54"/>
      <c r="I47" s="54"/>
      <c r="J47" s="54"/>
      <c r="K47" s="54"/>
      <c r="L47" s="55"/>
      <c r="M47" s="55"/>
      <c r="N47" s="55"/>
      <c r="O47" s="55"/>
      <c r="P47" s="55"/>
      <c r="Q47" s="55"/>
      <c r="R47" s="55"/>
      <c r="S47" s="55"/>
      <c r="T47" s="350"/>
      <c r="U47" s="351"/>
      <c r="V47" s="351"/>
      <c r="W47" s="351"/>
      <c r="X47" s="351"/>
      <c r="Y47" s="352"/>
      <c r="Z47" s="352"/>
      <c r="AA47" s="352"/>
      <c r="AB47" s="352"/>
      <c r="AC47" s="351"/>
      <c r="AD47" s="351"/>
      <c r="AE47" s="351"/>
      <c r="AF47" s="351"/>
      <c r="AG47" s="353"/>
      <c r="AH47" s="353"/>
      <c r="AI47" s="353"/>
      <c r="AJ47" s="353"/>
      <c r="AK47" s="354"/>
      <c r="AL47" s="354"/>
      <c r="AM47" s="355"/>
      <c r="AN47" s="351"/>
      <c r="AO47" s="351"/>
      <c r="AP47" s="351"/>
      <c r="AQ47" s="351"/>
      <c r="AR47" s="351"/>
      <c r="AS47" s="351"/>
      <c r="AT47" s="351"/>
      <c r="AU47" s="351"/>
      <c r="AV47" s="356"/>
      <c r="AX47" s="359"/>
      <c r="AY47" s="358"/>
    </row>
    <row r="48" spans="1:59" s="110" customFormat="1" ht="15.75" x14ac:dyDescent="0.25">
      <c r="A48" s="51"/>
      <c r="B48" s="51"/>
      <c r="C48" s="51"/>
      <c r="D48" s="51"/>
      <c r="F48" s="41"/>
      <c r="G48" s="53"/>
      <c r="H48" s="54"/>
      <c r="I48" s="54"/>
      <c r="J48" s="54"/>
      <c r="K48" s="54"/>
      <c r="L48" s="55"/>
      <c r="M48" s="55"/>
      <c r="N48" s="55"/>
      <c r="O48" s="55"/>
      <c r="P48" s="55"/>
      <c r="Q48" s="55"/>
      <c r="R48" s="55"/>
      <c r="S48" s="55"/>
      <c r="T48" s="350"/>
      <c r="U48" s="351"/>
      <c r="V48" s="351"/>
      <c r="W48" s="351"/>
      <c r="X48" s="351"/>
      <c r="Y48" s="352"/>
      <c r="Z48" s="352"/>
      <c r="AA48" s="352"/>
      <c r="AB48" s="352"/>
      <c r="AC48" s="351"/>
      <c r="AD48" s="351"/>
      <c r="AE48" s="351"/>
      <c r="AF48" s="351"/>
      <c r="AG48" s="353"/>
      <c r="AH48" s="353"/>
      <c r="AI48" s="353"/>
      <c r="AJ48" s="353"/>
      <c r="AK48" s="354"/>
      <c r="AL48" s="354"/>
      <c r="AM48" s="355"/>
      <c r="AN48" s="351"/>
      <c r="AO48" s="351"/>
      <c r="AP48" s="351"/>
      <c r="AQ48" s="351"/>
      <c r="AR48" s="351"/>
      <c r="AS48" s="351"/>
      <c r="AT48" s="351"/>
      <c r="AU48" s="351"/>
      <c r="AV48" s="356"/>
      <c r="AX48" s="359"/>
      <c r="AY48" s="358"/>
    </row>
    <row r="49" spans="1:59" s="110" customFormat="1" ht="15.75" x14ac:dyDescent="0.25">
      <c r="A49" s="51"/>
      <c r="B49" s="51"/>
      <c r="C49" s="51"/>
      <c r="D49" s="51"/>
      <c r="F49" s="41"/>
      <c r="G49" s="53"/>
      <c r="H49" s="54"/>
      <c r="I49" s="54"/>
      <c r="J49" s="54"/>
      <c r="K49" s="54"/>
      <c r="L49" s="55"/>
      <c r="M49" s="55"/>
      <c r="N49" s="55"/>
      <c r="O49" s="55"/>
      <c r="P49" s="55"/>
      <c r="Q49" s="55"/>
      <c r="R49" s="55"/>
      <c r="S49" s="55"/>
      <c r="T49" s="350"/>
      <c r="U49" s="351"/>
      <c r="V49" s="351"/>
      <c r="W49" s="351"/>
      <c r="X49" s="351"/>
      <c r="Y49" s="352"/>
      <c r="Z49" s="352"/>
      <c r="AA49" s="352"/>
      <c r="AB49" s="352"/>
      <c r="AC49" s="351"/>
      <c r="AD49" s="351"/>
      <c r="AE49" s="351"/>
      <c r="AF49" s="351"/>
      <c r="AG49" s="353"/>
      <c r="AH49" s="353"/>
      <c r="AI49" s="353"/>
      <c r="AJ49" s="353"/>
      <c r="AK49" s="354"/>
      <c r="AL49" s="354"/>
      <c r="AM49" s="355"/>
      <c r="AN49" s="351"/>
      <c r="AO49" s="351"/>
      <c r="AP49" s="351"/>
      <c r="AQ49" s="351"/>
      <c r="AR49" s="351"/>
      <c r="AS49" s="351"/>
      <c r="AT49" s="351"/>
      <c r="AU49" s="351"/>
      <c r="AV49" s="356"/>
      <c r="AX49" s="359"/>
      <c r="AY49" s="358"/>
    </row>
    <row r="50" spans="1:59" s="110" customFormat="1" ht="34.5" customHeight="1" x14ac:dyDescent="0.25">
      <c r="A50" s="51" t="s">
        <v>6397</v>
      </c>
      <c r="B50" s="51" t="s">
        <v>6398</v>
      </c>
      <c r="C50" s="51" t="s">
        <v>6399</v>
      </c>
      <c r="D50" s="51" t="s">
        <v>6400</v>
      </c>
      <c r="E50" s="110" t="s">
        <v>365</v>
      </c>
      <c r="F50" s="53"/>
      <c r="G50" s="53" t="s">
        <v>374</v>
      </c>
      <c r="H50" s="54" t="str">
        <f t="shared" si="7"/>
        <v>Quốc lộ 51</v>
      </c>
      <c r="I50" s="54" t="s">
        <v>376</v>
      </c>
      <c r="J50" s="54" t="s">
        <v>368</v>
      </c>
      <c r="K50" s="54" t="s">
        <v>6401</v>
      </c>
      <c r="L50" s="55">
        <v>9000</v>
      </c>
      <c r="M50" s="55">
        <v>3600</v>
      </c>
      <c r="N50" s="55">
        <v>2700</v>
      </c>
      <c r="O50" s="55">
        <v>2100</v>
      </c>
      <c r="P50" s="55"/>
      <c r="Q50" s="55"/>
      <c r="R50" s="55"/>
      <c r="S50" s="55"/>
      <c r="T50" s="350" t="s">
        <v>374</v>
      </c>
      <c r="U50" s="351"/>
      <c r="V50" s="351"/>
      <c r="W50" s="351"/>
      <c r="X50" s="351"/>
      <c r="Y50" s="352"/>
      <c r="Z50" s="352">
        <v>0</v>
      </c>
      <c r="AA50" s="352"/>
      <c r="AB50" s="352">
        <v>0</v>
      </c>
      <c r="AC50" s="351" t="e">
        <v>#REF!</v>
      </c>
      <c r="AD50" s="351" t="e">
        <v>#REF!</v>
      </c>
      <c r="AE50" s="351" t="e">
        <v>#REF!</v>
      </c>
      <c r="AF50" s="351" t="e">
        <v>#REF!</v>
      </c>
      <c r="AG50" s="353" t="e">
        <v>#REF!</v>
      </c>
      <c r="AH50" s="353" t="e">
        <v>#REF!</v>
      </c>
      <c r="AI50" s="353" t="e">
        <v>#REF!</v>
      </c>
      <c r="AJ50" s="353" t="e">
        <v>#REF!</v>
      </c>
      <c r="AK50" s="354">
        <v>2.8174603174603172</v>
      </c>
      <c r="AL50" s="354"/>
      <c r="AM50" s="354">
        <v>1.6</v>
      </c>
      <c r="AN50" s="351">
        <v>14400</v>
      </c>
      <c r="AO50" s="351">
        <v>5760</v>
      </c>
      <c r="AP50" s="351">
        <v>4320</v>
      </c>
      <c r="AQ50" s="351">
        <v>3360</v>
      </c>
      <c r="AR50" s="351">
        <v>14400</v>
      </c>
      <c r="AS50" s="351">
        <v>5800</v>
      </c>
      <c r="AT50" s="351">
        <v>4300</v>
      </c>
      <c r="AU50" s="351">
        <v>3400</v>
      </c>
      <c r="AV50" s="356" t="e">
        <v>#REF!</v>
      </c>
      <c r="AW50" s="156" t="s">
        <v>365</v>
      </c>
      <c r="AX50" s="363"/>
      <c r="AY50" s="358">
        <v>1260</v>
      </c>
      <c r="BG50" s="110" t="s">
        <v>6396</v>
      </c>
    </row>
    <row r="51" spans="1:59" s="110" customFormat="1" ht="34.5" customHeight="1" x14ac:dyDescent="0.25">
      <c r="A51" s="51"/>
      <c r="B51" s="51"/>
      <c r="C51" s="51"/>
      <c r="D51" s="51"/>
      <c r="F51" s="53"/>
      <c r="G51" s="53"/>
      <c r="H51" s="54"/>
      <c r="I51" s="54"/>
      <c r="J51" s="54"/>
      <c r="K51" s="54"/>
      <c r="L51" s="55"/>
      <c r="M51" s="55"/>
      <c r="N51" s="55"/>
      <c r="O51" s="55"/>
      <c r="P51" s="55"/>
      <c r="Q51" s="55"/>
      <c r="R51" s="55"/>
      <c r="S51" s="55"/>
      <c r="T51" s="350"/>
      <c r="U51" s="351"/>
      <c r="V51" s="351"/>
      <c r="W51" s="351"/>
      <c r="X51" s="351"/>
      <c r="Y51" s="352"/>
      <c r="Z51" s="352"/>
      <c r="AA51" s="352"/>
      <c r="AB51" s="352"/>
      <c r="AC51" s="351"/>
      <c r="AD51" s="351"/>
      <c r="AE51" s="351"/>
      <c r="AF51" s="351"/>
      <c r="AG51" s="353"/>
      <c r="AH51" s="353"/>
      <c r="AI51" s="353"/>
      <c r="AJ51" s="353"/>
      <c r="AK51" s="354"/>
      <c r="AL51" s="354"/>
      <c r="AM51" s="354"/>
      <c r="AN51" s="351"/>
      <c r="AO51" s="351"/>
      <c r="AP51" s="351"/>
      <c r="AQ51" s="351"/>
      <c r="AR51" s="351"/>
      <c r="AS51" s="351"/>
      <c r="AT51" s="351"/>
      <c r="AU51" s="351"/>
      <c r="AV51" s="356"/>
      <c r="AW51" s="52"/>
      <c r="AX51" s="363"/>
      <c r="AY51" s="358"/>
    </row>
    <row r="52" spans="1:59" s="110" customFormat="1" ht="34.5" customHeight="1" x14ac:dyDescent="0.25">
      <c r="A52" s="51"/>
      <c r="B52" s="51"/>
      <c r="C52" s="51"/>
      <c r="D52" s="51"/>
      <c r="F52" s="53"/>
      <c r="G52" s="53"/>
      <c r="H52" s="54"/>
      <c r="I52" s="54"/>
      <c r="J52" s="54"/>
      <c r="K52" s="54"/>
      <c r="L52" s="55"/>
      <c r="M52" s="55"/>
      <c r="N52" s="55"/>
      <c r="O52" s="55"/>
      <c r="P52" s="55"/>
      <c r="Q52" s="55"/>
      <c r="R52" s="55"/>
      <c r="S52" s="55"/>
      <c r="T52" s="350"/>
      <c r="U52" s="351"/>
      <c r="V52" s="351"/>
      <c r="W52" s="351"/>
      <c r="X52" s="351"/>
      <c r="Y52" s="352"/>
      <c r="Z52" s="352"/>
      <c r="AA52" s="352"/>
      <c r="AB52" s="352"/>
      <c r="AC52" s="351"/>
      <c r="AD52" s="351"/>
      <c r="AE52" s="351"/>
      <c r="AF52" s="351"/>
      <c r="AG52" s="353"/>
      <c r="AH52" s="353"/>
      <c r="AI52" s="353"/>
      <c r="AJ52" s="353"/>
      <c r="AK52" s="354"/>
      <c r="AL52" s="354"/>
      <c r="AM52" s="354"/>
      <c r="AN52" s="351"/>
      <c r="AO52" s="351"/>
      <c r="AP52" s="351"/>
      <c r="AQ52" s="351"/>
      <c r="AR52" s="351"/>
      <c r="AS52" s="351"/>
      <c r="AT52" s="351"/>
      <c r="AU52" s="351"/>
      <c r="AV52" s="356"/>
      <c r="AW52" s="52"/>
      <c r="AX52" s="363"/>
      <c r="AY52" s="358"/>
    </row>
    <row r="53" spans="1:59" s="110" customFormat="1" ht="34.5" customHeight="1" x14ac:dyDescent="0.25">
      <c r="A53" s="51"/>
      <c r="B53" s="51"/>
      <c r="C53" s="51"/>
      <c r="D53" s="51"/>
      <c r="F53" s="53"/>
      <c r="G53" s="53"/>
      <c r="H53" s="54"/>
      <c r="I53" s="54"/>
      <c r="J53" s="54"/>
      <c r="K53" s="54"/>
      <c r="L53" s="55"/>
      <c r="M53" s="55"/>
      <c r="N53" s="55"/>
      <c r="O53" s="55"/>
      <c r="P53" s="55"/>
      <c r="Q53" s="55"/>
      <c r="R53" s="55"/>
      <c r="S53" s="55"/>
      <c r="T53" s="350"/>
      <c r="U53" s="351"/>
      <c r="V53" s="351"/>
      <c r="W53" s="351"/>
      <c r="X53" s="351"/>
      <c r="Y53" s="352"/>
      <c r="Z53" s="352"/>
      <c r="AA53" s="352"/>
      <c r="AB53" s="352"/>
      <c r="AC53" s="351"/>
      <c r="AD53" s="351"/>
      <c r="AE53" s="351"/>
      <c r="AF53" s="351"/>
      <c r="AG53" s="353"/>
      <c r="AH53" s="353"/>
      <c r="AI53" s="353"/>
      <c r="AJ53" s="353"/>
      <c r="AK53" s="354"/>
      <c r="AL53" s="354"/>
      <c r="AM53" s="354"/>
      <c r="AN53" s="351"/>
      <c r="AO53" s="351"/>
      <c r="AP53" s="351"/>
      <c r="AQ53" s="351"/>
      <c r="AR53" s="351"/>
      <c r="AS53" s="351"/>
      <c r="AT53" s="351"/>
      <c r="AU53" s="351"/>
      <c r="AV53" s="356"/>
      <c r="AW53" s="52"/>
      <c r="AX53" s="363"/>
      <c r="AY53" s="358"/>
    </row>
    <row r="54" spans="1:59" s="110" customFormat="1" ht="34.5" customHeight="1" x14ac:dyDescent="0.25">
      <c r="A54" s="51"/>
      <c r="B54" s="51"/>
      <c r="C54" s="51"/>
      <c r="D54" s="51"/>
      <c r="F54" s="53"/>
      <c r="G54" s="53"/>
      <c r="H54" s="54"/>
      <c r="I54" s="54"/>
      <c r="J54" s="54"/>
      <c r="K54" s="54"/>
      <c r="L54" s="55"/>
      <c r="M54" s="55"/>
      <c r="N54" s="55"/>
      <c r="O54" s="55"/>
      <c r="P54" s="55"/>
      <c r="Q54" s="55"/>
      <c r="R54" s="55"/>
      <c r="S54" s="55"/>
      <c r="T54" s="350"/>
      <c r="U54" s="351"/>
      <c r="V54" s="351"/>
      <c r="W54" s="351"/>
      <c r="X54" s="351"/>
      <c r="Y54" s="352"/>
      <c r="Z54" s="352"/>
      <c r="AA54" s="352"/>
      <c r="AB54" s="352"/>
      <c r="AC54" s="351"/>
      <c r="AD54" s="351"/>
      <c r="AE54" s="351"/>
      <c r="AF54" s="351"/>
      <c r="AG54" s="353"/>
      <c r="AH54" s="353"/>
      <c r="AI54" s="353"/>
      <c r="AJ54" s="353"/>
      <c r="AK54" s="354"/>
      <c r="AL54" s="354"/>
      <c r="AM54" s="354"/>
      <c r="AN54" s="351"/>
      <c r="AO54" s="351"/>
      <c r="AP54" s="351"/>
      <c r="AQ54" s="351"/>
      <c r="AR54" s="351"/>
      <c r="AS54" s="351"/>
      <c r="AT54" s="351"/>
      <c r="AU54" s="351"/>
      <c r="AV54" s="356"/>
      <c r="AW54" s="52"/>
      <c r="AX54" s="363"/>
      <c r="AY54" s="358"/>
    </row>
    <row r="55" spans="1:59" s="110" customFormat="1" ht="34.5" customHeight="1" x14ac:dyDescent="0.25">
      <c r="A55" s="51"/>
      <c r="B55" s="51"/>
      <c r="C55" s="51"/>
      <c r="D55" s="51"/>
      <c r="F55" s="53"/>
      <c r="G55" s="53"/>
      <c r="H55" s="54"/>
      <c r="I55" s="54"/>
      <c r="J55" s="54"/>
      <c r="K55" s="54"/>
      <c r="L55" s="55"/>
      <c r="M55" s="55"/>
      <c r="N55" s="55"/>
      <c r="O55" s="55"/>
      <c r="P55" s="55"/>
      <c r="Q55" s="55"/>
      <c r="R55" s="55"/>
      <c r="S55" s="55"/>
      <c r="T55" s="350"/>
      <c r="U55" s="351"/>
      <c r="V55" s="351"/>
      <c r="W55" s="351"/>
      <c r="X55" s="351"/>
      <c r="Y55" s="352"/>
      <c r="Z55" s="352"/>
      <c r="AA55" s="352"/>
      <c r="AB55" s="352"/>
      <c r="AC55" s="351"/>
      <c r="AD55" s="351"/>
      <c r="AE55" s="351"/>
      <c r="AF55" s="351"/>
      <c r="AG55" s="353"/>
      <c r="AH55" s="353"/>
      <c r="AI55" s="353"/>
      <c r="AJ55" s="353"/>
      <c r="AK55" s="354"/>
      <c r="AL55" s="354"/>
      <c r="AM55" s="354"/>
      <c r="AN55" s="351"/>
      <c r="AO55" s="351"/>
      <c r="AP55" s="351"/>
      <c r="AQ55" s="351"/>
      <c r="AR55" s="351"/>
      <c r="AS55" s="351"/>
      <c r="AT55" s="351"/>
      <c r="AU55" s="351"/>
      <c r="AV55" s="356"/>
      <c r="AW55" s="52"/>
      <c r="AX55" s="363"/>
      <c r="AY55" s="358"/>
    </row>
    <row r="56" spans="1:59" s="110" customFormat="1" ht="34.5" customHeight="1" x14ac:dyDescent="0.25">
      <c r="A56" s="51"/>
      <c r="B56" s="51"/>
      <c r="C56" s="51"/>
      <c r="D56" s="51"/>
      <c r="F56" s="53"/>
      <c r="G56" s="53"/>
      <c r="H56" s="54"/>
      <c r="I56" s="54"/>
      <c r="J56" s="54"/>
      <c r="K56" s="54"/>
      <c r="L56" s="55"/>
      <c r="M56" s="55"/>
      <c r="N56" s="55"/>
      <c r="O56" s="55"/>
      <c r="P56" s="55"/>
      <c r="Q56" s="55"/>
      <c r="R56" s="55"/>
      <c r="S56" s="55"/>
      <c r="T56" s="350"/>
      <c r="U56" s="351"/>
      <c r="V56" s="351"/>
      <c r="W56" s="351"/>
      <c r="X56" s="351"/>
      <c r="Y56" s="352"/>
      <c r="Z56" s="352"/>
      <c r="AA56" s="352"/>
      <c r="AB56" s="352"/>
      <c r="AC56" s="351"/>
      <c r="AD56" s="351"/>
      <c r="AE56" s="351"/>
      <c r="AF56" s="351"/>
      <c r="AG56" s="353"/>
      <c r="AH56" s="353"/>
      <c r="AI56" s="353"/>
      <c r="AJ56" s="353"/>
      <c r="AK56" s="354"/>
      <c r="AL56" s="354"/>
      <c r="AM56" s="354"/>
      <c r="AN56" s="351"/>
      <c r="AO56" s="351"/>
      <c r="AP56" s="351"/>
      <c r="AQ56" s="351"/>
      <c r="AR56" s="351"/>
      <c r="AS56" s="351"/>
      <c r="AT56" s="351"/>
      <c r="AU56" s="351"/>
      <c r="AV56" s="356"/>
      <c r="AW56" s="52"/>
      <c r="AX56" s="363"/>
      <c r="AY56" s="358"/>
    </row>
    <row r="57" spans="1:59" s="110" customFormat="1" ht="25.5" customHeight="1" x14ac:dyDescent="0.25">
      <c r="A57" s="51" t="s">
        <v>6402</v>
      </c>
      <c r="B57" s="51" t="s">
        <v>6403</v>
      </c>
      <c r="C57" s="51" t="s">
        <v>6404</v>
      </c>
      <c r="D57" s="51" t="s">
        <v>6405</v>
      </c>
      <c r="E57" s="110" t="s">
        <v>365</v>
      </c>
      <c r="F57" s="53"/>
      <c r="G57" s="53" t="s">
        <v>378</v>
      </c>
      <c r="H57" s="54" t="str">
        <f t="shared" si="7"/>
        <v>Quốc lộ 51</v>
      </c>
      <c r="I57" s="54" t="s">
        <v>377</v>
      </c>
      <c r="J57" s="54" t="s">
        <v>368</v>
      </c>
      <c r="K57" s="54" t="s">
        <v>6392</v>
      </c>
      <c r="L57" s="55">
        <v>12000</v>
      </c>
      <c r="M57" s="55">
        <v>3900</v>
      </c>
      <c r="N57" s="55">
        <v>2700</v>
      </c>
      <c r="O57" s="55">
        <v>1800</v>
      </c>
      <c r="P57" s="55"/>
      <c r="Q57" s="55"/>
      <c r="R57" s="55"/>
      <c r="S57" s="55"/>
      <c r="T57" s="350" t="s">
        <v>378</v>
      </c>
      <c r="U57" s="351"/>
      <c r="V57" s="351"/>
      <c r="W57" s="351"/>
      <c r="X57" s="351"/>
      <c r="Y57" s="352">
        <v>0</v>
      </c>
      <c r="Z57" s="352">
        <v>0</v>
      </c>
      <c r="AA57" s="352"/>
      <c r="AB57" s="352"/>
      <c r="AC57" s="351"/>
      <c r="AD57" s="351"/>
      <c r="AE57" s="351"/>
      <c r="AF57" s="351"/>
      <c r="AG57" s="353"/>
      <c r="AH57" s="353"/>
      <c r="AI57" s="353"/>
      <c r="AJ57" s="353"/>
      <c r="AK57" s="354">
        <v>7.6282051282051286</v>
      </c>
      <c r="AL57" s="354"/>
      <c r="AM57" s="355">
        <v>4.4000000000000004</v>
      </c>
      <c r="AN57" s="351">
        <v>52800.000000000007</v>
      </c>
      <c r="AO57" s="351">
        <v>17160</v>
      </c>
      <c r="AP57" s="351">
        <v>11880.000000000002</v>
      </c>
      <c r="AQ57" s="351">
        <v>7920.0000000000009</v>
      </c>
      <c r="AR57" s="351">
        <v>52800</v>
      </c>
      <c r="AS57" s="351">
        <v>17200</v>
      </c>
      <c r="AT57" s="351">
        <v>11900</v>
      </c>
      <c r="AU57" s="351">
        <v>7900</v>
      </c>
      <c r="AV57" s="356"/>
      <c r="AW57" s="110" t="s">
        <v>365</v>
      </c>
      <c r="AX57" s="357"/>
      <c r="AY57" s="358">
        <v>1080</v>
      </c>
      <c r="BG57" s="110" t="s">
        <v>6391</v>
      </c>
    </row>
    <row r="58" spans="1:59" s="110" customFormat="1" ht="25.5" customHeight="1" x14ac:dyDescent="0.25">
      <c r="A58" s="51"/>
      <c r="B58" s="51"/>
      <c r="C58" s="51"/>
      <c r="D58" s="51"/>
      <c r="F58" s="53"/>
      <c r="G58" s="53"/>
      <c r="H58" s="54"/>
      <c r="I58" s="54"/>
      <c r="J58" s="54"/>
      <c r="K58" s="54"/>
      <c r="L58" s="55"/>
      <c r="M58" s="55"/>
      <c r="N58" s="55"/>
      <c r="O58" s="55"/>
      <c r="P58" s="55"/>
      <c r="Q58" s="55"/>
      <c r="R58" s="55"/>
      <c r="S58" s="55"/>
      <c r="T58" s="350"/>
      <c r="U58" s="351"/>
      <c r="V58" s="351"/>
      <c r="W58" s="351"/>
      <c r="X58" s="351"/>
      <c r="Y58" s="352"/>
      <c r="Z58" s="352"/>
      <c r="AA58" s="352"/>
      <c r="AB58" s="352"/>
      <c r="AC58" s="351"/>
      <c r="AD58" s="351"/>
      <c r="AE58" s="351"/>
      <c r="AF58" s="351"/>
      <c r="AG58" s="353"/>
      <c r="AH58" s="353"/>
      <c r="AI58" s="353"/>
      <c r="AJ58" s="353"/>
      <c r="AK58" s="354"/>
      <c r="AL58" s="354"/>
      <c r="AM58" s="355"/>
      <c r="AN58" s="351"/>
      <c r="AO58" s="351"/>
      <c r="AP58" s="351"/>
      <c r="AQ58" s="351"/>
      <c r="AR58" s="351"/>
      <c r="AS58" s="351"/>
      <c r="AT58" s="351"/>
      <c r="AU58" s="351"/>
      <c r="AV58" s="356"/>
      <c r="AX58" s="357"/>
      <c r="AY58" s="358"/>
    </row>
    <row r="59" spans="1:59" s="110" customFormat="1" ht="25.5" customHeight="1" x14ac:dyDescent="0.25">
      <c r="A59" s="51"/>
      <c r="B59" s="51"/>
      <c r="C59" s="51"/>
      <c r="D59" s="51"/>
      <c r="F59" s="53"/>
      <c r="G59" s="53"/>
      <c r="H59" s="54"/>
      <c r="I59" s="54"/>
      <c r="J59" s="54"/>
      <c r="K59" s="54"/>
      <c r="L59" s="55"/>
      <c r="M59" s="55"/>
      <c r="N59" s="55"/>
      <c r="O59" s="55"/>
      <c r="P59" s="55"/>
      <c r="Q59" s="55"/>
      <c r="R59" s="55"/>
      <c r="S59" s="55"/>
      <c r="T59" s="350"/>
      <c r="U59" s="351"/>
      <c r="V59" s="351"/>
      <c r="W59" s="351"/>
      <c r="X59" s="351"/>
      <c r="Y59" s="352"/>
      <c r="Z59" s="352"/>
      <c r="AA59" s="352"/>
      <c r="AB59" s="352"/>
      <c r="AC59" s="351"/>
      <c r="AD59" s="351"/>
      <c r="AE59" s="351"/>
      <c r="AF59" s="351"/>
      <c r="AG59" s="353"/>
      <c r="AH59" s="353"/>
      <c r="AI59" s="353"/>
      <c r="AJ59" s="353"/>
      <c r="AK59" s="354"/>
      <c r="AL59" s="354"/>
      <c r="AM59" s="355"/>
      <c r="AN59" s="351"/>
      <c r="AO59" s="351"/>
      <c r="AP59" s="351"/>
      <c r="AQ59" s="351"/>
      <c r="AR59" s="351"/>
      <c r="AS59" s="351"/>
      <c r="AT59" s="351"/>
      <c r="AU59" s="351"/>
      <c r="AV59" s="356"/>
      <c r="AX59" s="357"/>
      <c r="AY59" s="358"/>
    </row>
    <row r="60" spans="1:59" s="110" customFormat="1" ht="25.5" customHeight="1" x14ac:dyDescent="0.25">
      <c r="A60" s="51"/>
      <c r="B60" s="51"/>
      <c r="C60" s="51"/>
      <c r="D60" s="51"/>
      <c r="F60" s="53"/>
      <c r="G60" s="53"/>
      <c r="H60" s="54"/>
      <c r="I60" s="54"/>
      <c r="J60" s="54"/>
      <c r="K60" s="54"/>
      <c r="L60" s="55"/>
      <c r="M60" s="55"/>
      <c r="N60" s="55"/>
      <c r="O60" s="55"/>
      <c r="P60" s="55"/>
      <c r="Q60" s="55"/>
      <c r="R60" s="55"/>
      <c r="S60" s="55"/>
      <c r="T60" s="350"/>
      <c r="U60" s="351"/>
      <c r="V60" s="351"/>
      <c r="W60" s="351"/>
      <c r="X60" s="351"/>
      <c r="Y60" s="352"/>
      <c r="Z60" s="352"/>
      <c r="AA60" s="352"/>
      <c r="AB60" s="352"/>
      <c r="AC60" s="351"/>
      <c r="AD60" s="351"/>
      <c r="AE60" s="351"/>
      <c r="AF60" s="351"/>
      <c r="AG60" s="353"/>
      <c r="AH60" s="353"/>
      <c r="AI60" s="353"/>
      <c r="AJ60" s="353"/>
      <c r="AK60" s="354"/>
      <c r="AL60" s="354"/>
      <c r="AM60" s="355"/>
      <c r="AN60" s="351"/>
      <c r="AO60" s="351"/>
      <c r="AP60" s="351"/>
      <c r="AQ60" s="351"/>
      <c r="AR60" s="351"/>
      <c r="AS60" s="351"/>
      <c r="AT60" s="351"/>
      <c r="AU60" s="351"/>
      <c r="AV60" s="356"/>
      <c r="AX60" s="357"/>
      <c r="AY60" s="358"/>
    </row>
    <row r="61" spans="1:59" s="110" customFormat="1" ht="25.5" customHeight="1" x14ac:dyDescent="0.25">
      <c r="A61" s="51"/>
      <c r="B61" s="51"/>
      <c r="C61" s="51"/>
      <c r="D61" s="51"/>
      <c r="F61" s="53"/>
      <c r="G61" s="53"/>
      <c r="H61" s="54"/>
      <c r="I61" s="54"/>
      <c r="J61" s="54"/>
      <c r="K61" s="54"/>
      <c r="L61" s="55"/>
      <c r="M61" s="55"/>
      <c r="N61" s="55"/>
      <c r="O61" s="55"/>
      <c r="P61" s="55"/>
      <c r="Q61" s="55"/>
      <c r="R61" s="55"/>
      <c r="S61" s="55"/>
      <c r="T61" s="350"/>
      <c r="U61" s="351"/>
      <c r="V61" s="351"/>
      <c r="W61" s="351"/>
      <c r="X61" s="351"/>
      <c r="Y61" s="352"/>
      <c r="Z61" s="352"/>
      <c r="AA61" s="352"/>
      <c r="AB61" s="352"/>
      <c r="AC61" s="351"/>
      <c r="AD61" s="351"/>
      <c r="AE61" s="351"/>
      <c r="AF61" s="351"/>
      <c r="AG61" s="353"/>
      <c r="AH61" s="353"/>
      <c r="AI61" s="353"/>
      <c r="AJ61" s="353"/>
      <c r="AK61" s="354"/>
      <c r="AL61" s="354"/>
      <c r="AM61" s="355"/>
      <c r="AN61" s="351"/>
      <c r="AO61" s="351"/>
      <c r="AP61" s="351"/>
      <c r="AQ61" s="351"/>
      <c r="AR61" s="351"/>
      <c r="AS61" s="351"/>
      <c r="AT61" s="351"/>
      <c r="AU61" s="351"/>
      <c r="AV61" s="356"/>
      <c r="AX61" s="357"/>
      <c r="AY61" s="358"/>
    </row>
    <row r="62" spans="1:59" s="110" customFormat="1" ht="25.5" customHeight="1" x14ac:dyDescent="0.25">
      <c r="A62" s="51"/>
      <c r="B62" s="51"/>
      <c r="C62" s="51"/>
      <c r="D62" s="51"/>
      <c r="F62" s="53"/>
      <c r="G62" s="53"/>
      <c r="H62" s="54"/>
      <c r="I62" s="54"/>
      <c r="J62" s="54"/>
      <c r="K62" s="54"/>
      <c r="L62" s="55"/>
      <c r="M62" s="55"/>
      <c r="N62" s="55"/>
      <c r="O62" s="55"/>
      <c r="P62" s="55"/>
      <c r="Q62" s="55"/>
      <c r="R62" s="55"/>
      <c r="S62" s="55"/>
      <c r="T62" s="350"/>
      <c r="U62" s="351"/>
      <c r="V62" s="351"/>
      <c r="W62" s="351"/>
      <c r="X62" s="351"/>
      <c r="Y62" s="352"/>
      <c r="Z62" s="352"/>
      <c r="AA62" s="352"/>
      <c r="AB62" s="352"/>
      <c r="AC62" s="351"/>
      <c r="AD62" s="351"/>
      <c r="AE62" s="351"/>
      <c r="AF62" s="351"/>
      <c r="AG62" s="353"/>
      <c r="AH62" s="353"/>
      <c r="AI62" s="353"/>
      <c r="AJ62" s="353"/>
      <c r="AK62" s="354"/>
      <c r="AL62" s="354"/>
      <c r="AM62" s="355"/>
      <c r="AN62" s="351"/>
      <c r="AO62" s="351"/>
      <c r="AP62" s="351"/>
      <c r="AQ62" s="351"/>
      <c r="AR62" s="351"/>
      <c r="AS62" s="351"/>
      <c r="AT62" s="351"/>
      <c r="AU62" s="351"/>
      <c r="AV62" s="356"/>
      <c r="AX62" s="357"/>
      <c r="AY62" s="358"/>
    </row>
    <row r="63" spans="1:59" s="110" customFormat="1" ht="25.5" customHeight="1" x14ac:dyDescent="0.25">
      <c r="A63" s="51"/>
      <c r="B63" s="51"/>
      <c r="C63" s="51"/>
      <c r="D63" s="51"/>
      <c r="F63" s="53"/>
      <c r="G63" s="53"/>
      <c r="H63" s="54"/>
      <c r="I63" s="54"/>
      <c r="J63" s="54"/>
      <c r="K63" s="54"/>
      <c r="L63" s="55"/>
      <c r="M63" s="55"/>
      <c r="N63" s="55"/>
      <c r="O63" s="55"/>
      <c r="P63" s="55"/>
      <c r="Q63" s="55"/>
      <c r="R63" s="55"/>
      <c r="S63" s="55"/>
      <c r="T63" s="350"/>
      <c r="U63" s="351"/>
      <c r="V63" s="351"/>
      <c r="W63" s="351"/>
      <c r="X63" s="351"/>
      <c r="Y63" s="352"/>
      <c r="Z63" s="352"/>
      <c r="AA63" s="352"/>
      <c r="AB63" s="352"/>
      <c r="AC63" s="351"/>
      <c r="AD63" s="351"/>
      <c r="AE63" s="351"/>
      <c r="AF63" s="351"/>
      <c r="AG63" s="353"/>
      <c r="AH63" s="353"/>
      <c r="AI63" s="353"/>
      <c r="AJ63" s="353"/>
      <c r="AK63" s="354"/>
      <c r="AL63" s="354"/>
      <c r="AM63" s="355"/>
      <c r="AN63" s="351"/>
      <c r="AO63" s="351"/>
      <c r="AP63" s="351"/>
      <c r="AQ63" s="351"/>
      <c r="AR63" s="351"/>
      <c r="AS63" s="351"/>
      <c r="AT63" s="351"/>
      <c r="AU63" s="351"/>
      <c r="AV63" s="356"/>
      <c r="AX63" s="357"/>
      <c r="AY63" s="358"/>
    </row>
    <row r="64" spans="1:59" s="110" customFormat="1" ht="31.5" x14ac:dyDescent="0.25">
      <c r="A64" s="51" t="str">
        <f t="shared" ref="A64:A78" si="10">G64&amp;"+1"</f>
        <v>LT19NT2+1</v>
      </c>
      <c r="B64" s="51" t="str">
        <f t="shared" ref="B64:B78" si="11">G64&amp;"+2"</f>
        <v>LT19NT2+2</v>
      </c>
      <c r="C64" s="51" t="str">
        <f t="shared" ref="C64:C78" si="12">G64&amp;"+3"</f>
        <v>LT19NT2+3</v>
      </c>
      <c r="D64" s="51" t="str">
        <f t="shared" ref="D64:D78" si="13">G64&amp;"+4"</f>
        <v>LT19NT2+4</v>
      </c>
      <c r="E64" s="110" t="s">
        <v>365</v>
      </c>
      <c r="F64" s="53">
        <v>19</v>
      </c>
      <c r="G64" s="53" t="s">
        <v>512</v>
      </c>
      <c r="H64" s="54" t="str">
        <f t="shared" si="7"/>
        <v>Đường liên ấp 7 - ấp 8</v>
      </c>
      <c r="I64" s="54" t="s">
        <v>368</v>
      </c>
      <c r="J64" s="54" t="s">
        <v>6406</v>
      </c>
      <c r="K64" s="54" t="s">
        <v>514</v>
      </c>
      <c r="L64" s="55">
        <v>3600</v>
      </c>
      <c r="M64" s="55">
        <v>1800</v>
      </c>
      <c r="N64" s="55">
        <v>1600</v>
      </c>
      <c r="O64" s="55">
        <v>1300</v>
      </c>
      <c r="P64" s="55"/>
      <c r="Q64" s="55"/>
      <c r="R64" s="55"/>
      <c r="S64" s="55"/>
      <c r="T64" s="350" t="str">
        <f t="shared" ref="T64:T78" si="14">G64</f>
        <v>LT19NT2</v>
      </c>
      <c r="U64" s="351"/>
      <c r="V64" s="351"/>
      <c r="W64" s="351"/>
      <c r="X64" s="351"/>
      <c r="Y64" s="352">
        <f t="shared" ref="Y64:AA78" si="15">U64/L64</f>
        <v>0</v>
      </c>
      <c r="Z64" s="352">
        <f t="shared" si="15"/>
        <v>0</v>
      </c>
      <c r="AA64" s="352">
        <f t="shared" si="15"/>
        <v>0</v>
      </c>
      <c r="AB64" s="352"/>
      <c r="AC64" s="351"/>
      <c r="AD64" s="351"/>
      <c r="AE64" s="351"/>
      <c r="AF64" s="351"/>
      <c r="AG64" s="353"/>
      <c r="AH64" s="353"/>
      <c r="AI64" s="353"/>
      <c r="AJ64" s="353"/>
      <c r="AK64" s="354">
        <v>3.5763888888888888</v>
      </c>
      <c r="AL64" s="354"/>
      <c r="AM64" s="354">
        <v>2</v>
      </c>
      <c r="AN64" s="351">
        <f t="shared" ref="AN64:AQ78" si="16">L64*$AM64</f>
        <v>7200</v>
      </c>
      <c r="AO64" s="351">
        <f t="shared" si="16"/>
        <v>3600</v>
      </c>
      <c r="AP64" s="351">
        <f t="shared" si="16"/>
        <v>3200</v>
      </c>
      <c r="AQ64" s="351">
        <f t="shared" si="16"/>
        <v>2600</v>
      </c>
      <c r="AR64" s="351">
        <f t="shared" ref="AR64:AU78" si="17">IF(AN64&lt;1000,ROUND(AN64,-1),ROUND(AN64,-2))</f>
        <v>7200</v>
      </c>
      <c r="AS64" s="351">
        <f t="shared" si="17"/>
        <v>3600</v>
      </c>
      <c r="AT64" s="351">
        <f t="shared" si="17"/>
        <v>3200</v>
      </c>
      <c r="AU64" s="351">
        <f t="shared" si="17"/>
        <v>2600</v>
      </c>
      <c r="AV64" s="356"/>
      <c r="AW64" s="110" t="s">
        <v>365</v>
      </c>
      <c r="AX64" s="357"/>
      <c r="AY64" s="358">
        <v>780</v>
      </c>
    </row>
    <row r="65" spans="1:59" s="110" customFormat="1" ht="15.75" x14ac:dyDescent="0.25">
      <c r="A65" s="51"/>
      <c r="B65" s="51"/>
      <c r="C65" s="51"/>
      <c r="D65" s="51"/>
      <c r="F65" s="53"/>
      <c r="G65" s="53"/>
      <c r="H65" s="54"/>
      <c r="I65" s="54"/>
      <c r="J65" s="54"/>
      <c r="K65" s="54"/>
      <c r="L65" s="55"/>
      <c r="M65" s="55"/>
      <c r="N65" s="55"/>
      <c r="O65" s="55"/>
      <c r="P65" s="55"/>
      <c r="Q65" s="55"/>
      <c r="R65" s="55"/>
      <c r="S65" s="55"/>
      <c r="T65" s="350"/>
      <c r="U65" s="351"/>
      <c r="V65" s="351"/>
      <c r="W65" s="351"/>
      <c r="X65" s="351"/>
      <c r="Y65" s="352"/>
      <c r="Z65" s="352"/>
      <c r="AA65" s="352"/>
      <c r="AB65" s="352"/>
      <c r="AC65" s="351"/>
      <c r="AD65" s="351"/>
      <c r="AE65" s="351"/>
      <c r="AF65" s="351"/>
      <c r="AG65" s="353"/>
      <c r="AH65" s="353"/>
      <c r="AI65" s="353"/>
      <c r="AJ65" s="353"/>
      <c r="AK65" s="354"/>
      <c r="AL65" s="354"/>
      <c r="AM65" s="354"/>
      <c r="AN65" s="351"/>
      <c r="AO65" s="351"/>
      <c r="AP65" s="351"/>
      <c r="AQ65" s="351"/>
      <c r="AR65" s="351"/>
      <c r="AS65" s="351"/>
      <c r="AT65" s="351"/>
      <c r="AU65" s="351"/>
      <c r="AV65" s="356"/>
      <c r="AX65" s="357"/>
      <c r="AY65" s="358"/>
    </row>
    <row r="66" spans="1:59" s="110" customFormat="1" ht="15.75" x14ac:dyDescent="0.25">
      <c r="A66" s="51"/>
      <c r="B66" s="51"/>
      <c r="C66" s="51"/>
      <c r="D66" s="51"/>
      <c r="F66" s="53"/>
      <c r="G66" s="53"/>
      <c r="H66" s="54"/>
      <c r="I66" s="54"/>
      <c r="J66" s="54"/>
      <c r="K66" s="54"/>
      <c r="L66" s="55"/>
      <c r="M66" s="55"/>
      <c r="N66" s="55"/>
      <c r="O66" s="55"/>
      <c r="P66" s="55"/>
      <c r="Q66" s="55"/>
      <c r="R66" s="55"/>
      <c r="S66" s="55"/>
      <c r="T66" s="350"/>
      <c r="U66" s="351"/>
      <c r="V66" s="351"/>
      <c r="W66" s="351"/>
      <c r="X66" s="351"/>
      <c r="Y66" s="352"/>
      <c r="Z66" s="352"/>
      <c r="AA66" s="352"/>
      <c r="AB66" s="352"/>
      <c r="AC66" s="351"/>
      <c r="AD66" s="351"/>
      <c r="AE66" s="351"/>
      <c r="AF66" s="351"/>
      <c r="AG66" s="353"/>
      <c r="AH66" s="353"/>
      <c r="AI66" s="353"/>
      <c r="AJ66" s="353"/>
      <c r="AK66" s="354"/>
      <c r="AL66" s="354"/>
      <c r="AM66" s="354"/>
      <c r="AN66" s="351"/>
      <c r="AO66" s="351"/>
      <c r="AP66" s="351"/>
      <c r="AQ66" s="351"/>
      <c r="AR66" s="351"/>
      <c r="AS66" s="351"/>
      <c r="AT66" s="351"/>
      <c r="AU66" s="351"/>
      <c r="AV66" s="356"/>
      <c r="AX66" s="357"/>
      <c r="AY66" s="358"/>
    </row>
    <row r="67" spans="1:59" s="110" customFormat="1" ht="15.75" x14ac:dyDescent="0.25">
      <c r="A67" s="51"/>
      <c r="B67" s="51"/>
      <c r="C67" s="51"/>
      <c r="D67" s="51"/>
      <c r="F67" s="53"/>
      <c r="G67" s="53"/>
      <c r="H67" s="54"/>
      <c r="I67" s="54"/>
      <c r="J67" s="54"/>
      <c r="K67" s="54"/>
      <c r="L67" s="55"/>
      <c r="M67" s="55"/>
      <c r="N67" s="55"/>
      <c r="O67" s="55"/>
      <c r="P67" s="55"/>
      <c r="Q67" s="55"/>
      <c r="R67" s="55"/>
      <c r="S67" s="55"/>
      <c r="T67" s="350"/>
      <c r="U67" s="351"/>
      <c r="V67" s="351"/>
      <c r="W67" s="351"/>
      <c r="X67" s="351"/>
      <c r="Y67" s="352"/>
      <c r="Z67" s="352"/>
      <c r="AA67" s="352"/>
      <c r="AB67" s="352"/>
      <c r="AC67" s="351"/>
      <c r="AD67" s="351"/>
      <c r="AE67" s="351"/>
      <c r="AF67" s="351"/>
      <c r="AG67" s="353"/>
      <c r="AH67" s="353"/>
      <c r="AI67" s="353"/>
      <c r="AJ67" s="353"/>
      <c r="AK67" s="354"/>
      <c r="AL67" s="354"/>
      <c r="AM67" s="354"/>
      <c r="AN67" s="351"/>
      <c r="AO67" s="351"/>
      <c r="AP67" s="351"/>
      <c r="AQ67" s="351"/>
      <c r="AR67" s="351"/>
      <c r="AS67" s="351"/>
      <c r="AT67" s="351"/>
      <c r="AU67" s="351"/>
      <c r="AV67" s="356"/>
      <c r="AX67" s="357"/>
      <c r="AY67" s="358"/>
    </row>
    <row r="68" spans="1:59" s="110" customFormat="1" ht="15.75" x14ac:dyDescent="0.25">
      <c r="A68" s="51"/>
      <c r="B68" s="51"/>
      <c r="C68" s="51"/>
      <c r="D68" s="51"/>
      <c r="F68" s="53"/>
      <c r="G68" s="53"/>
      <c r="H68" s="54"/>
      <c r="I68" s="54"/>
      <c r="J68" s="54"/>
      <c r="K68" s="54"/>
      <c r="L68" s="55"/>
      <c r="M68" s="55"/>
      <c r="N68" s="55"/>
      <c r="O68" s="55"/>
      <c r="P68" s="55"/>
      <c r="Q68" s="55"/>
      <c r="R68" s="55"/>
      <c r="S68" s="55"/>
      <c r="T68" s="350"/>
      <c r="U68" s="351"/>
      <c r="V68" s="351"/>
      <c r="W68" s="351"/>
      <c r="X68" s="351"/>
      <c r="Y68" s="352"/>
      <c r="Z68" s="352"/>
      <c r="AA68" s="352"/>
      <c r="AB68" s="352"/>
      <c r="AC68" s="351"/>
      <c r="AD68" s="351"/>
      <c r="AE68" s="351"/>
      <c r="AF68" s="351"/>
      <c r="AG68" s="353"/>
      <c r="AH68" s="353"/>
      <c r="AI68" s="353"/>
      <c r="AJ68" s="353"/>
      <c r="AK68" s="354"/>
      <c r="AL68" s="354"/>
      <c r="AM68" s="354"/>
      <c r="AN68" s="351"/>
      <c r="AO68" s="351"/>
      <c r="AP68" s="351"/>
      <c r="AQ68" s="351"/>
      <c r="AR68" s="351"/>
      <c r="AS68" s="351"/>
      <c r="AT68" s="351"/>
      <c r="AU68" s="351"/>
      <c r="AV68" s="356"/>
      <c r="AX68" s="357"/>
      <c r="AY68" s="358"/>
    </row>
    <row r="69" spans="1:59" s="110" customFormat="1" ht="15.75" x14ac:dyDescent="0.25">
      <c r="A69" s="51"/>
      <c r="B69" s="51"/>
      <c r="C69" s="51"/>
      <c r="D69" s="51"/>
      <c r="F69" s="53"/>
      <c r="G69" s="53"/>
      <c r="H69" s="54"/>
      <c r="I69" s="54"/>
      <c r="J69" s="54"/>
      <c r="K69" s="54"/>
      <c r="L69" s="55"/>
      <c r="M69" s="55"/>
      <c r="N69" s="55"/>
      <c r="O69" s="55"/>
      <c r="P69" s="55"/>
      <c r="Q69" s="55"/>
      <c r="R69" s="55"/>
      <c r="S69" s="55"/>
      <c r="T69" s="350"/>
      <c r="U69" s="351"/>
      <c r="V69" s="351"/>
      <c r="W69" s="351"/>
      <c r="X69" s="351"/>
      <c r="Y69" s="352"/>
      <c r="Z69" s="352"/>
      <c r="AA69" s="352"/>
      <c r="AB69" s="352"/>
      <c r="AC69" s="351"/>
      <c r="AD69" s="351"/>
      <c r="AE69" s="351"/>
      <c r="AF69" s="351"/>
      <c r="AG69" s="353"/>
      <c r="AH69" s="353"/>
      <c r="AI69" s="353"/>
      <c r="AJ69" s="353"/>
      <c r="AK69" s="354"/>
      <c r="AL69" s="354"/>
      <c r="AM69" s="354"/>
      <c r="AN69" s="351"/>
      <c r="AO69" s="351"/>
      <c r="AP69" s="351"/>
      <c r="AQ69" s="351"/>
      <c r="AR69" s="351"/>
      <c r="AS69" s="351"/>
      <c r="AT69" s="351"/>
      <c r="AU69" s="351"/>
      <c r="AV69" s="356"/>
      <c r="AX69" s="357"/>
      <c r="AY69" s="358"/>
    </row>
    <row r="70" spans="1:59" s="110" customFormat="1" ht="15.75" x14ac:dyDescent="0.25">
      <c r="A70" s="51"/>
      <c r="B70" s="51"/>
      <c r="C70" s="51"/>
      <c r="D70" s="51"/>
      <c r="F70" s="53"/>
      <c r="G70" s="53"/>
      <c r="H70" s="54"/>
      <c r="I70" s="54"/>
      <c r="J70" s="54"/>
      <c r="K70" s="54"/>
      <c r="L70" s="55"/>
      <c r="M70" s="55"/>
      <c r="N70" s="55"/>
      <c r="O70" s="55"/>
      <c r="P70" s="55"/>
      <c r="Q70" s="55"/>
      <c r="R70" s="55"/>
      <c r="S70" s="55"/>
      <c r="T70" s="350"/>
      <c r="U70" s="351"/>
      <c r="V70" s="351"/>
      <c r="W70" s="351"/>
      <c r="X70" s="351"/>
      <c r="Y70" s="352"/>
      <c r="Z70" s="352"/>
      <c r="AA70" s="352"/>
      <c r="AB70" s="352"/>
      <c r="AC70" s="351"/>
      <c r="AD70" s="351"/>
      <c r="AE70" s="351"/>
      <c r="AF70" s="351"/>
      <c r="AG70" s="353"/>
      <c r="AH70" s="353"/>
      <c r="AI70" s="353"/>
      <c r="AJ70" s="353"/>
      <c r="AK70" s="354"/>
      <c r="AL70" s="354"/>
      <c r="AM70" s="354"/>
      <c r="AN70" s="351"/>
      <c r="AO70" s="351"/>
      <c r="AP70" s="351"/>
      <c r="AQ70" s="351"/>
      <c r="AR70" s="351"/>
      <c r="AS70" s="351"/>
      <c r="AT70" s="351"/>
      <c r="AU70" s="351"/>
      <c r="AV70" s="356"/>
      <c r="AX70" s="357"/>
      <c r="AY70" s="358"/>
    </row>
    <row r="71" spans="1:59" s="110" customFormat="1" ht="31.5" x14ac:dyDescent="0.25">
      <c r="A71" s="51" t="str">
        <f t="shared" si="10"/>
        <v>LT3NT1+1</v>
      </c>
      <c r="B71" s="51" t="str">
        <f t="shared" si="11"/>
        <v>LT3NT1+2</v>
      </c>
      <c r="C71" s="51" t="str">
        <f t="shared" si="12"/>
        <v>LT3NT1+3</v>
      </c>
      <c r="D71" s="51" t="str">
        <f t="shared" si="13"/>
        <v>LT3NT1+4</v>
      </c>
      <c r="E71" s="110" t="s">
        <v>365</v>
      </c>
      <c r="F71" s="53">
        <v>3</v>
      </c>
      <c r="G71" s="53" t="s">
        <v>413</v>
      </c>
      <c r="H71" s="54" t="str">
        <f t="shared" si="7"/>
        <v>Đường Phùng Hưng</v>
      </c>
      <c r="I71" s="54" t="s">
        <v>368</v>
      </c>
      <c r="J71" s="54" t="s">
        <v>4957</v>
      </c>
      <c r="K71" s="54" t="s">
        <v>2428</v>
      </c>
      <c r="L71" s="55">
        <v>10000</v>
      </c>
      <c r="M71" s="55">
        <v>3600</v>
      </c>
      <c r="N71" s="55">
        <v>2300</v>
      </c>
      <c r="O71" s="55">
        <v>1600</v>
      </c>
      <c r="P71" s="55"/>
      <c r="Q71" s="55"/>
      <c r="R71" s="55"/>
      <c r="S71" s="55"/>
      <c r="T71" s="350" t="str">
        <f t="shared" si="14"/>
        <v>LT3NT1</v>
      </c>
      <c r="U71" s="351"/>
      <c r="V71" s="351"/>
      <c r="W71" s="351"/>
      <c r="X71" s="351"/>
      <c r="Y71" s="352">
        <f t="shared" si="15"/>
        <v>0</v>
      </c>
      <c r="Z71" s="352">
        <f t="shared" si="15"/>
        <v>0</v>
      </c>
      <c r="AA71" s="352">
        <f t="shared" si="15"/>
        <v>0</v>
      </c>
      <c r="AB71" s="352">
        <f>X71/O71</f>
        <v>0</v>
      </c>
      <c r="AC71" s="351"/>
      <c r="AD71" s="351"/>
      <c r="AE71" s="351"/>
      <c r="AF71" s="351"/>
      <c r="AG71" s="353"/>
      <c r="AH71" s="353"/>
      <c r="AI71" s="353"/>
      <c r="AJ71" s="353"/>
      <c r="AK71" s="354">
        <v>5.0140398550724639</v>
      </c>
      <c r="AL71" s="354"/>
      <c r="AM71" s="355" t="e">
        <f>ROUNDDOWN(AK71*#REF!/#REF!,1)</f>
        <v>#REF!</v>
      </c>
      <c r="AN71" s="351" t="e">
        <f t="shared" si="16"/>
        <v>#REF!</v>
      </c>
      <c r="AO71" s="351" t="e">
        <f t="shared" si="16"/>
        <v>#REF!</v>
      </c>
      <c r="AP71" s="351" t="e">
        <f t="shared" si="16"/>
        <v>#REF!</v>
      </c>
      <c r="AQ71" s="351" t="e">
        <f t="shared" si="16"/>
        <v>#REF!</v>
      </c>
      <c r="AR71" s="351" t="e">
        <f t="shared" si="17"/>
        <v>#REF!</v>
      </c>
      <c r="AS71" s="351" t="e">
        <f t="shared" si="17"/>
        <v>#REF!</v>
      </c>
      <c r="AT71" s="351" t="e">
        <f t="shared" si="17"/>
        <v>#REF!</v>
      </c>
      <c r="AU71" s="351" t="e">
        <f t="shared" si="17"/>
        <v>#REF!</v>
      </c>
      <c r="AV71" s="356"/>
      <c r="AW71" s="110" t="s">
        <v>365</v>
      </c>
      <c r="AX71" s="357"/>
      <c r="AY71" s="358">
        <v>960</v>
      </c>
      <c r="BG71" s="110" t="s">
        <v>6396</v>
      </c>
    </row>
    <row r="72" spans="1:59" s="110" customFormat="1" ht="15.75" x14ac:dyDescent="0.25">
      <c r="A72" s="51"/>
      <c r="B72" s="51"/>
      <c r="C72" s="51"/>
      <c r="D72" s="51"/>
      <c r="F72" s="53"/>
      <c r="G72" s="53"/>
      <c r="H72" s="54"/>
      <c r="I72" s="54"/>
      <c r="J72" s="54"/>
      <c r="K72" s="54"/>
      <c r="L72" s="55"/>
      <c r="M72" s="55"/>
      <c r="N72" s="55"/>
      <c r="O72" s="55"/>
      <c r="P72" s="55"/>
      <c r="Q72" s="55"/>
      <c r="R72" s="55"/>
      <c r="S72" s="55"/>
      <c r="T72" s="350"/>
      <c r="U72" s="351"/>
      <c r="V72" s="351"/>
      <c r="W72" s="351"/>
      <c r="X72" s="351"/>
      <c r="Y72" s="352"/>
      <c r="Z72" s="352"/>
      <c r="AA72" s="352"/>
      <c r="AB72" s="352"/>
      <c r="AC72" s="351"/>
      <c r="AD72" s="351"/>
      <c r="AE72" s="351"/>
      <c r="AF72" s="351"/>
      <c r="AG72" s="353"/>
      <c r="AH72" s="353"/>
      <c r="AI72" s="353"/>
      <c r="AJ72" s="353"/>
      <c r="AK72" s="354"/>
      <c r="AL72" s="354"/>
      <c r="AM72" s="355"/>
      <c r="AN72" s="351"/>
      <c r="AO72" s="351"/>
      <c r="AP72" s="351"/>
      <c r="AQ72" s="351"/>
      <c r="AR72" s="351"/>
      <c r="AS72" s="351"/>
      <c r="AT72" s="351"/>
      <c r="AU72" s="351"/>
      <c r="AV72" s="356"/>
      <c r="AX72" s="357"/>
      <c r="AY72" s="358"/>
    </row>
    <row r="73" spans="1:59" s="110" customFormat="1" ht="15.75" x14ac:dyDescent="0.25">
      <c r="A73" s="51"/>
      <c r="B73" s="51"/>
      <c r="C73" s="51"/>
      <c r="D73" s="51"/>
      <c r="F73" s="53"/>
      <c r="G73" s="53"/>
      <c r="H73" s="54"/>
      <c r="I73" s="54"/>
      <c r="J73" s="54"/>
      <c r="K73" s="54"/>
      <c r="L73" s="55"/>
      <c r="M73" s="55"/>
      <c r="N73" s="55"/>
      <c r="O73" s="55"/>
      <c r="P73" s="55"/>
      <c r="Q73" s="55"/>
      <c r="R73" s="55"/>
      <c r="S73" s="55"/>
      <c r="T73" s="350"/>
      <c r="U73" s="351"/>
      <c r="V73" s="351"/>
      <c r="W73" s="351"/>
      <c r="X73" s="351"/>
      <c r="Y73" s="352"/>
      <c r="Z73" s="352"/>
      <c r="AA73" s="352"/>
      <c r="AB73" s="352"/>
      <c r="AC73" s="351"/>
      <c r="AD73" s="351"/>
      <c r="AE73" s="351"/>
      <c r="AF73" s="351"/>
      <c r="AG73" s="353"/>
      <c r="AH73" s="353"/>
      <c r="AI73" s="353"/>
      <c r="AJ73" s="353"/>
      <c r="AK73" s="354"/>
      <c r="AL73" s="354"/>
      <c r="AM73" s="355"/>
      <c r="AN73" s="351"/>
      <c r="AO73" s="351"/>
      <c r="AP73" s="351"/>
      <c r="AQ73" s="351"/>
      <c r="AR73" s="351"/>
      <c r="AS73" s="351"/>
      <c r="AT73" s="351"/>
      <c r="AU73" s="351"/>
      <c r="AV73" s="356"/>
      <c r="AX73" s="357"/>
      <c r="AY73" s="358"/>
    </row>
    <row r="74" spans="1:59" s="110" customFormat="1" ht="15.75" x14ac:dyDescent="0.25">
      <c r="A74" s="51"/>
      <c r="B74" s="51"/>
      <c r="C74" s="51"/>
      <c r="D74" s="51"/>
      <c r="F74" s="53"/>
      <c r="G74" s="53"/>
      <c r="H74" s="54"/>
      <c r="I74" s="54"/>
      <c r="J74" s="54"/>
      <c r="K74" s="54"/>
      <c r="L74" s="55"/>
      <c r="M74" s="55"/>
      <c r="N74" s="55"/>
      <c r="O74" s="55"/>
      <c r="P74" s="55"/>
      <c r="Q74" s="55"/>
      <c r="R74" s="55"/>
      <c r="S74" s="55"/>
      <c r="T74" s="350"/>
      <c r="U74" s="351"/>
      <c r="V74" s="351"/>
      <c r="W74" s="351"/>
      <c r="X74" s="351"/>
      <c r="Y74" s="352"/>
      <c r="Z74" s="352"/>
      <c r="AA74" s="352"/>
      <c r="AB74" s="352"/>
      <c r="AC74" s="351"/>
      <c r="AD74" s="351"/>
      <c r="AE74" s="351"/>
      <c r="AF74" s="351"/>
      <c r="AG74" s="353"/>
      <c r="AH74" s="353"/>
      <c r="AI74" s="353"/>
      <c r="AJ74" s="353"/>
      <c r="AK74" s="354"/>
      <c r="AL74" s="354"/>
      <c r="AM74" s="355"/>
      <c r="AN74" s="351"/>
      <c r="AO74" s="351"/>
      <c r="AP74" s="351"/>
      <c r="AQ74" s="351"/>
      <c r="AR74" s="351"/>
      <c r="AS74" s="351"/>
      <c r="AT74" s="351"/>
      <c r="AU74" s="351"/>
      <c r="AV74" s="356"/>
      <c r="AX74" s="357"/>
      <c r="AY74" s="358"/>
    </row>
    <row r="75" spans="1:59" s="110" customFormat="1" ht="15.75" x14ac:dyDescent="0.25">
      <c r="A75" s="51"/>
      <c r="B75" s="51"/>
      <c r="C75" s="51"/>
      <c r="D75" s="51"/>
      <c r="F75" s="53"/>
      <c r="G75" s="53"/>
      <c r="H75" s="54"/>
      <c r="I75" s="54"/>
      <c r="J75" s="54"/>
      <c r="K75" s="54"/>
      <c r="L75" s="55"/>
      <c r="M75" s="55"/>
      <c r="N75" s="55"/>
      <c r="O75" s="55"/>
      <c r="P75" s="55"/>
      <c r="Q75" s="55"/>
      <c r="R75" s="55"/>
      <c r="S75" s="55"/>
      <c r="T75" s="350"/>
      <c r="U75" s="351"/>
      <c r="V75" s="351"/>
      <c r="W75" s="351"/>
      <c r="X75" s="351"/>
      <c r="Y75" s="352"/>
      <c r="Z75" s="352"/>
      <c r="AA75" s="352"/>
      <c r="AB75" s="352"/>
      <c r="AC75" s="351"/>
      <c r="AD75" s="351"/>
      <c r="AE75" s="351"/>
      <c r="AF75" s="351"/>
      <c r="AG75" s="353"/>
      <c r="AH75" s="353"/>
      <c r="AI75" s="353"/>
      <c r="AJ75" s="353"/>
      <c r="AK75" s="354"/>
      <c r="AL75" s="354"/>
      <c r="AM75" s="355"/>
      <c r="AN75" s="351"/>
      <c r="AO75" s="351"/>
      <c r="AP75" s="351"/>
      <c r="AQ75" s="351"/>
      <c r="AR75" s="351"/>
      <c r="AS75" s="351"/>
      <c r="AT75" s="351"/>
      <c r="AU75" s="351"/>
      <c r="AV75" s="356"/>
      <c r="AX75" s="357"/>
      <c r="AY75" s="358"/>
    </row>
    <row r="76" spans="1:59" s="110" customFormat="1" ht="15.75" x14ac:dyDescent="0.25">
      <c r="A76" s="51"/>
      <c r="B76" s="51"/>
      <c r="C76" s="51"/>
      <c r="D76" s="51"/>
      <c r="F76" s="53"/>
      <c r="G76" s="53"/>
      <c r="H76" s="54"/>
      <c r="I76" s="54"/>
      <c r="J76" s="54"/>
      <c r="K76" s="54"/>
      <c r="L76" s="55"/>
      <c r="M76" s="55"/>
      <c r="N76" s="55"/>
      <c r="O76" s="55"/>
      <c r="P76" s="55"/>
      <c r="Q76" s="55"/>
      <c r="R76" s="55"/>
      <c r="S76" s="55"/>
      <c r="T76" s="350"/>
      <c r="U76" s="351"/>
      <c r="V76" s="351"/>
      <c r="W76" s="351"/>
      <c r="X76" s="351"/>
      <c r="Y76" s="352"/>
      <c r="Z76" s="352"/>
      <c r="AA76" s="352"/>
      <c r="AB76" s="352"/>
      <c r="AC76" s="351"/>
      <c r="AD76" s="351"/>
      <c r="AE76" s="351"/>
      <c r="AF76" s="351"/>
      <c r="AG76" s="353"/>
      <c r="AH76" s="353"/>
      <c r="AI76" s="353"/>
      <c r="AJ76" s="353"/>
      <c r="AK76" s="354"/>
      <c r="AL76" s="354"/>
      <c r="AM76" s="355"/>
      <c r="AN76" s="351"/>
      <c r="AO76" s="351"/>
      <c r="AP76" s="351"/>
      <c r="AQ76" s="351"/>
      <c r="AR76" s="351"/>
      <c r="AS76" s="351"/>
      <c r="AT76" s="351"/>
      <c r="AU76" s="351"/>
      <c r="AV76" s="356"/>
      <c r="AX76" s="357"/>
      <c r="AY76" s="358"/>
    </row>
    <row r="77" spans="1:59" s="110" customFormat="1" ht="15.75" x14ac:dyDescent="0.25">
      <c r="A77" s="51"/>
      <c r="B77" s="51"/>
      <c r="C77" s="51"/>
      <c r="D77" s="51"/>
      <c r="F77" s="53"/>
      <c r="G77" s="53"/>
      <c r="H77" s="54"/>
      <c r="I77" s="54"/>
      <c r="J77" s="54"/>
      <c r="K77" s="54"/>
      <c r="L77" s="55"/>
      <c r="M77" s="55"/>
      <c r="N77" s="55"/>
      <c r="O77" s="55"/>
      <c r="P77" s="55"/>
      <c r="Q77" s="55"/>
      <c r="R77" s="55"/>
      <c r="S77" s="55"/>
      <c r="T77" s="350"/>
      <c r="U77" s="351"/>
      <c r="V77" s="351"/>
      <c r="W77" s="351"/>
      <c r="X77" s="351"/>
      <c r="Y77" s="352"/>
      <c r="Z77" s="352"/>
      <c r="AA77" s="352"/>
      <c r="AB77" s="352"/>
      <c r="AC77" s="351"/>
      <c r="AD77" s="351"/>
      <c r="AE77" s="351"/>
      <c r="AF77" s="351"/>
      <c r="AG77" s="353"/>
      <c r="AH77" s="353"/>
      <c r="AI77" s="353"/>
      <c r="AJ77" s="353"/>
      <c r="AK77" s="354"/>
      <c r="AL77" s="354"/>
      <c r="AM77" s="355"/>
      <c r="AN77" s="351"/>
      <c r="AO77" s="351"/>
      <c r="AP77" s="351"/>
      <c r="AQ77" s="351"/>
      <c r="AR77" s="351"/>
      <c r="AS77" s="351"/>
      <c r="AT77" s="351"/>
      <c r="AU77" s="351"/>
      <c r="AV77" s="356"/>
      <c r="AX77" s="357"/>
      <c r="AY77" s="358"/>
    </row>
    <row r="78" spans="1:59" s="110" customFormat="1" ht="31.5" x14ac:dyDescent="0.25">
      <c r="A78" s="51" t="str">
        <f t="shared" si="10"/>
        <v>LT20NT2+1</v>
      </c>
      <c r="B78" s="51" t="str">
        <f t="shared" si="11"/>
        <v>LT20NT2+2</v>
      </c>
      <c r="C78" s="51" t="str">
        <f t="shared" si="12"/>
        <v>LT20NT2+3</v>
      </c>
      <c r="D78" s="51" t="str">
        <f t="shared" si="13"/>
        <v>LT20NT2+4</v>
      </c>
      <c r="E78" s="110" t="s">
        <v>365</v>
      </c>
      <c r="F78" s="53">
        <v>20</v>
      </c>
      <c r="G78" s="53" t="s">
        <v>515</v>
      </c>
      <c r="H78" s="54" t="str">
        <f t="shared" si="7"/>
        <v xml:space="preserve">Đường khu công nghiệp Long Đức </v>
      </c>
      <c r="I78" s="54" t="s">
        <v>368</v>
      </c>
      <c r="J78" s="54" t="s">
        <v>6407</v>
      </c>
      <c r="K78" s="54" t="s">
        <v>517</v>
      </c>
      <c r="L78" s="55">
        <v>6000</v>
      </c>
      <c r="M78" s="55">
        <v>3000</v>
      </c>
      <c r="N78" s="55">
        <v>2100</v>
      </c>
      <c r="O78" s="55">
        <v>1600</v>
      </c>
      <c r="P78" s="55"/>
      <c r="Q78" s="55"/>
      <c r="R78" s="55"/>
      <c r="S78" s="55"/>
      <c r="T78" s="350" t="str">
        <f t="shared" si="14"/>
        <v>LT20NT2</v>
      </c>
      <c r="U78" s="351"/>
      <c r="V78" s="351"/>
      <c r="W78" s="351"/>
      <c r="X78" s="351"/>
      <c r="Y78" s="352">
        <f>U78/L78</f>
        <v>0</v>
      </c>
      <c r="Z78" s="352">
        <f t="shared" si="15"/>
        <v>0</v>
      </c>
      <c r="AA78" s="352"/>
      <c r="AB78" s="352"/>
      <c r="AC78" s="351"/>
      <c r="AD78" s="351"/>
      <c r="AE78" s="351"/>
      <c r="AF78" s="351"/>
      <c r="AG78" s="353"/>
      <c r="AH78" s="353"/>
      <c r="AI78" s="353"/>
      <c r="AJ78" s="353"/>
      <c r="AK78" s="354">
        <v>2.8333333333333335</v>
      </c>
      <c r="AL78" s="354"/>
      <c r="AM78" s="354">
        <v>1.6</v>
      </c>
      <c r="AN78" s="351">
        <f t="shared" si="16"/>
        <v>9600</v>
      </c>
      <c r="AO78" s="351">
        <f t="shared" si="16"/>
        <v>4800</v>
      </c>
      <c r="AP78" s="351">
        <f t="shared" si="16"/>
        <v>3360</v>
      </c>
      <c r="AQ78" s="351">
        <f t="shared" si="16"/>
        <v>2560</v>
      </c>
      <c r="AR78" s="351">
        <f t="shared" si="17"/>
        <v>9600</v>
      </c>
      <c r="AS78" s="351">
        <f t="shared" si="17"/>
        <v>4800</v>
      </c>
      <c r="AT78" s="351">
        <f t="shared" si="17"/>
        <v>3400</v>
      </c>
      <c r="AU78" s="351">
        <f t="shared" si="17"/>
        <v>2600</v>
      </c>
      <c r="AV78" s="356"/>
      <c r="AW78" s="110" t="s">
        <v>365</v>
      </c>
      <c r="AX78" s="357"/>
      <c r="AY78" s="358">
        <v>960</v>
      </c>
    </row>
    <row r="79" spans="1:59" s="32" customFormat="1" ht="74.25" customHeight="1" x14ac:dyDescent="0.25">
      <c r="A79" s="51"/>
      <c r="B79" s="51"/>
      <c r="C79" s="51"/>
      <c r="D79" s="51"/>
      <c r="E79" s="89"/>
      <c r="F79" s="53"/>
      <c r="G79" s="54"/>
      <c r="H79" s="54"/>
      <c r="I79" s="54"/>
      <c r="J79" s="54"/>
      <c r="K79" s="54"/>
      <c r="L79" s="91"/>
      <c r="M79" s="90"/>
      <c r="N79" s="90"/>
      <c r="O79" s="90"/>
      <c r="P79" s="55"/>
      <c r="Q79" s="55"/>
      <c r="R79" s="55"/>
      <c r="S79" s="55"/>
      <c r="T79" s="56"/>
      <c r="U79" s="57"/>
      <c r="V79" s="57"/>
      <c r="W79" s="57"/>
      <c r="X79" s="57"/>
      <c r="Y79" s="58"/>
      <c r="Z79" s="58"/>
      <c r="AA79" s="58"/>
      <c r="AB79" s="58"/>
      <c r="AC79" s="57"/>
      <c r="AD79" s="57"/>
      <c r="AE79" s="57"/>
      <c r="AF79" s="57"/>
      <c r="AG79" s="59"/>
      <c r="AH79" s="59"/>
      <c r="AI79" s="59"/>
      <c r="AJ79" s="59"/>
      <c r="AK79" s="60"/>
      <c r="AL79" s="60"/>
      <c r="AM79" s="61"/>
      <c r="AN79" s="57"/>
      <c r="AO79" s="57"/>
      <c r="AP79" s="57"/>
      <c r="AQ79" s="57"/>
      <c r="AR79" s="57"/>
      <c r="AS79" s="57"/>
      <c r="AT79" s="57"/>
      <c r="AU79" s="57"/>
      <c r="AV79" s="62"/>
      <c r="AW79" s="89"/>
      <c r="AX79" s="63"/>
      <c r="AY79" s="64"/>
    </row>
    <row r="80" spans="1:59" s="32" customFormat="1" ht="74.25" customHeight="1" x14ac:dyDescent="0.25">
      <c r="A80" s="51"/>
      <c r="B80" s="51"/>
      <c r="C80" s="51"/>
      <c r="D80" s="51"/>
      <c r="E80" s="89"/>
      <c r="F80" s="53"/>
      <c r="G80" s="54"/>
      <c r="H80" s="54"/>
      <c r="I80" s="54"/>
      <c r="J80" s="54"/>
      <c r="K80" s="54"/>
      <c r="L80" s="91"/>
      <c r="M80" s="90"/>
      <c r="N80" s="90"/>
      <c r="O80" s="90"/>
      <c r="P80" s="55"/>
      <c r="Q80" s="55"/>
      <c r="R80" s="55"/>
      <c r="S80" s="55"/>
      <c r="T80" s="56"/>
      <c r="U80" s="57"/>
      <c r="V80" s="57"/>
      <c r="W80" s="57"/>
      <c r="X80" s="57"/>
      <c r="Y80" s="58"/>
      <c r="Z80" s="58"/>
      <c r="AA80" s="58"/>
      <c r="AB80" s="58"/>
      <c r="AC80" s="57"/>
      <c r="AD80" s="57"/>
      <c r="AE80" s="57"/>
      <c r="AF80" s="57"/>
      <c r="AG80" s="59"/>
      <c r="AH80" s="59"/>
      <c r="AI80" s="59"/>
      <c r="AJ80" s="59"/>
      <c r="AK80" s="60"/>
      <c r="AL80" s="60"/>
      <c r="AM80" s="61"/>
      <c r="AN80" s="57"/>
      <c r="AO80" s="57"/>
      <c r="AP80" s="57"/>
      <c r="AQ80" s="57"/>
      <c r="AR80" s="57"/>
      <c r="AS80" s="57"/>
      <c r="AT80" s="57"/>
      <c r="AU80" s="57"/>
      <c r="AV80" s="62"/>
      <c r="AW80" s="89"/>
      <c r="AX80" s="63"/>
      <c r="AY80" s="64"/>
    </row>
    <row r="81" spans="1:51" s="32" customFormat="1" ht="74.25" customHeight="1" x14ac:dyDescent="0.25">
      <c r="A81" s="51"/>
      <c r="B81" s="51"/>
      <c r="C81" s="51"/>
      <c r="D81" s="51"/>
      <c r="E81" s="89"/>
      <c r="F81" s="53"/>
      <c r="G81" s="54"/>
      <c r="H81" s="54"/>
      <c r="I81" s="54"/>
      <c r="J81" s="54"/>
      <c r="K81" s="54"/>
      <c r="L81" s="91"/>
      <c r="M81" s="90"/>
      <c r="N81" s="90"/>
      <c r="O81" s="90"/>
      <c r="P81" s="55"/>
      <c r="Q81" s="55"/>
      <c r="R81" s="55"/>
      <c r="S81" s="55"/>
      <c r="T81" s="56"/>
      <c r="U81" s="57"/>
      <c r="V81" s="57"/>
      <c r="W81" s="57"/>
      <c r="X81" s="57"/>
      <c r="Y81" s="58"/>
      <c r="Z81" s="58"/>
      <c r="AA81" s="58"/>
      <c r="AB81" s="58"/>
      <c r="AC81" s="57"/>
      <c r="AD81" s="57"/>
      <c r="AE81" s="57"/>
      <c r="AF81" s="57"/>
      <c r="AG81" s="59"/>
      <c r="AH81" s="59"/>
      <c r="AI81" s="59"/>
      <c r="AJ81" s="59"/>
      <c r="AK81" s="60"/>
      <c r="AL81" s="60"/>
      <c r="AM81" s="61"/>
      <c r="AN81" s="57"/>
      <c r="AO81" s="57"/>
      <c r="AP81" s="57"/>
      <c r="AQ81" s="57"/>
      <c r="AR81" s="57"/>
      <c r="AS81" s="57"/>
      <c r="AT81" s="57"/>
      <c r="AU81" s="57"/>
      <c r="AV81" s="62"/>
      <c r="AW81" s="89"/>
      <c r="AX81" s="63"/>
      <c r="AY81" s="64"/>
    </row>
    <row r="82" spans="1:51" s="32" customFormat="1" ht="74.25" customHeight="1" x14ac:dyDescent="0.25">
      <c r="A82" s="51"/>
      <c r="B82" s="51"/>
      <c r="C82" s="51"/>
      <c r="D82" s="51"/>
      <c r="E82" s="89"/>
      <c r="F82" s="53"/>
      <c r="G82" s="54"/>
      <c r="H82" s="54"/>
      <c r="I82" s="54"/>
      <c r="J82" s="54"/>
      <c r="K82" s="54"/>
      <c r="L82" s="91"/>
      <c r="M82" s="90"/>
      <c r="N82" s="90"/>
      <c r="O82" s="90"/>
      <c r="P82" s="55"/>
      <c r="Q82" s="55"/>
      <c r="R82" s="55"/>
      <c r="S82" s="55"/>
      <c r="T82" s="56"/>
      <c r="U82" s="57"/>
      <c r="V82" s="57"/>
      <c r="W82" s="57"/>
      <c r="X82" s="57"/>
      <c r="Y82" s="58"/>
      <c r="Z82" s="58"/>
      <c r="AA82" s="58"/>
      <c r="AB82" s="58"/>
      <c r="AC82" s="57"/>
      <c r="AD82" s="57"/>
      <c r="AE82" s="57"/>
      <c r="AF82" s="57"/>
      <c r="AG82" s="59"/>
      <c r="AH82" s="59"/>
      <c r="AI82" s="59"/>
      <c r="AJ82" s="59"/>
      <c r="AK82" s="60"/>
      <c r="AL82" s="60"/>
      <c r="AM82" s="61"/>
      <c r="AN82" s="57"/>
      <c r="AO82" s="57"/>
      <c r="AP82" s="57"/>
      <c r="AQ82" s="57"/>
      <c r="AR82" s="57"/>
      <c r="AS82" s="57"/>
      <c r="AT82" s="57"/>
      <c r="AU82" s="57"/>
      <c r="AV82" s="62"/>
      <c r="AW82" s="89"/>
      <c r="AX82" s="63"/>
      <c r="AY82" s="64"/>
    </row>
    <row r="83" spans="1:51" s="32" customFormat="1" ht="74.25" customHeight="1" x14ac:dyDescent="0.25">
      <c r="A83" s="51"/>
      <c r="B83" s="51"/>
      <c r="C83" s="51"/>
      <c r="D83" s="51"/>
      <c r="E83" s="89"/>
      <c r="F83" s="53"/>
      <c r="G83" s="54"/>
      <c r="H83" s="54"/>
      <c r="I83" s="54"/>
      <c r="J83" s="54"/>
      <c r="K83" s="54"/>
      <c r="L83" s="91"/>
      <c r="M83" s="90"/>
      <c r="N83" s="90"/>
      <c r="O83" s="90"/>
      <c r="P83" s="55"/>
      <c r="Q83" s="55"/>
      <c r="R83" s="55"/>
      <c r="S83" s="55"/>
      <c r="T83" s="56"/>
      <c r="U83" s="57"/>
      <c r="V83" s="57"/>
      <c r="W83" s="57"/>
      <c r="X83" s="57"/>
      <c r="Y83" s="58"/>
      <c r="Z83" s="58"/>
      <c r="AA83" s="58"/>
      <c r="AB83" s="58"/>
      <c r="AC83" s="57"/>
      <c r="AD83" s="57"/>
      <c r="AE83" s="57"/>
      <c r="AF83" s="57"/>
      <c r="AG83" s="59"/>
      <c r="AH83" s="59"/>
      <c r="AI83" s="59"/>
      <c r="AJ83" s="59"/>
      <c r="AK83" s="60"/>
      <c r="AL83" s="60"/>
      <c r="AM83" s="61"/>
      <c r="AN83" s="57"/>
      <c r="AO83" s="57"/>
      <c r="AP83" s="57"/>
      <c r="AQ83" s="57"/>
      <c r="AR83" s="57"/>
      <c r="AS83" s="57"/>
      <c r="AT83" s="57"/>
      <c r="AU83" s="57"/>
      <c r="AV83" s="62"/>
      <c r="AW83" s="89"/>
      <c r="AX83" s="63"/>
      <c r="AY83" s="64"/>
    </row>
    <row r="84" spans="1:51" s="32" customFormat="1" ht="74.25" customHeight="1" x14ac:dyDescent="0.25">
      <c r="A84" s="51"/>
      <c r="B84" s="51"/>
      <c r="C84" s="51"/>
      <c r="D84" s="51"/>
      <c r="E84" s="89"/>
      <c r="F84" s="53"/>
      <c r="G84" s="54"/>
      <c r="H84" s="54"/>
      <c r="I84" s="54"/>
      <c r="J84" s="54"/>
      <c r="K84" s="54"/>
      <c r="L84" s="91"/>
      <c r="M84" s="90"/>
      <c r="N84" s="90"/>
      <c r="O84" s="90"/>
      <c r="P84" s="55"/>
      <c r="Q84" s="55"/>
      <c r="R84" s="55"/>
      <c r="S84" s="55"/>
      <c r="T84" s="56"/>
      <c r="U84" s="57"/>
      <c r="V84" s="57"/>
      <c r="W84" s="57"/>
      <c r="X84" s="57"/>
      <c r="Y84" s="58"/>
      <c r="Z84" s="58"/>
      <c r="AA84" s="58"/>
      <c r="AB84" s="58"/>
      <c r="AC84" s="57"/>
      <c r="AD84" s="57"/>
      <c r="AE84" s="57"/>
      <c r="AF84" s="57"/>
      <c r="AG84" s="59"/>
      <c r="AH84" s="59"/>
      <c r="AI84" s="59"/>
      <c r="AJ84" s="59"/>
      <c r="AK84" s="60"/>
      <c r="AL84" s="60"/>
      <c r="AM84" s="61"/>
      <c r="AN84" s="57"/>
      <c r="AO84" s="57"/>
      <c r="AP84" s="57"/>
      <c r="AQ84" s="57"/>
      <c r="AR84" s="57"/>
      <c r="AS84" s="57"/>
      <c r="AT84" s="57"/>
      <c r="AU84" s="57"/>
      <c r="AV84" s="62"/>
      <c r="AW84" s="89"/>
      <c r="AX84" s="63"/>
      <c r="AY84" s="64"/>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tabColor rgb="FFFF0000"/>
  </sheetPr>
  <dimension ref="A1:XEX94"/>
  <sheetViews>
    <sheetView tabSelected="1" topLeftCell="E60" zoomScale="70" zoomScaleNormal="70" zoomScaleSheetLayoutView="100" workbookViewId="0">
      <selection activeCell="F60" sqref="F60"/>
    </sheetView>
  </sheetViews>
  <sheetFormatPr defaultColWidth="9.140625" defaultRowHeight="16.5" x14ac:dyDescent="0.25"/>
  <cols>
    <col min="1" max="3" width="0" style="1" hidden="1" customWidth="1"/>
    <col min="4" max="4" width="6" style="1" hidden="1" customWidth="1"/>
    <col min="5" max="5" width="5.42578125" style="379" customWidth="1"/>
    <col min="6" max="6" width="48.140625" style="380" customWidth="1"/>
    <col min="7" max="7" width="32.5703125" style="381" customWidth="1"/>
    <col min="8" max="8" width="35.28515625" style="381" customWidth="1"/>
    <col min="9" max="9" width="18.28515625" style="381" customWidth="1"/>
    <col min="10" max="10" width="19.7109375" style="381" customWidth="1"/>
    <col min="11" max="11" width="13" style="382" customWidth="1"/>
    <col min="12" max="17" width="13" style="381" customWidth="1"/>
    <col min="18" max="18" width="10.85546875" style="370" customWidth="1"/>
    <col min="19" max="19" width="12.5703125" style="370" customWidth="1"/>
    <col min="20" max="21" width="9.140625" style="370" customWidth="1"/>
    <col min="22" max="22" width="11.140625" style="370" customWidth="1"/>
    <col min="23" max="23" width="11.5703125" style="370" customWidth="1"/>
    <col min="24" max="24" width="19.140625" style="370" customWidth="1"/>
    <col min="25" max="25" width="17.7109375" style="370" customWidth="1"/>
    <col min="26" max="30" width="31" style="370" customWidth="1"/>
    <col min="31" max="35" width="9.140625" style="370" customWidth="1"/>
    <col min="36" max="217" width="9.140625" style="370"/>
    <col min="218" max="221" width="0" style="6" hidden="1" customWidth="1"/>
    <col min="222" max="222" width="6.5703125" style="370" customWidth="1"/>
    <col min="223" max="223" width="5.42578125" style="370" customWidth="1"/>
    <col min="224" max="224" width="12.5703125" style="370" customWidth="1"/>
    <col min="225" max="225" width="61.85546875" style="370" customWidth="1"/>
    <col min="226" max="226" width="32.5703125" style="370" customWidth="1"/>
    <col min="227" max="227" width="23.5703125" style="370" customWidth="1"/>
    <col min="228" max="228" width="35.28515625" style="370" customWidth="1"/>
    <col min="229" max="229" width="8.5703125" style="370" customWidth="1"/>
    <col min="230" max="231" width="8.140625" style="370" customWidth="1"/>
    <col min="232" max="232" width="7.7109375" style="370" customWidth="1"/>
    <col min="233" max="275" width="0" style="6" hidden="1" customWidth="1"/>
    <col min="276" max="276" width="14.85546875" style="370" bestFit="1" customWidth="1"/>
    <col min="277" max="277" width="12.5703125" style="370" bestFit="1" customWidth="1"/>
    <col min="278" max="473" width="9.140625" style="370"/>
    <col min="474" max="477" width="0" style="6" hidden="1" customWidth="1"/>
    <col min="478" max="478" width="6.5703125" style="370" customWidth="1"/>
    <col min="479" max="479" width="5.42578125" style="370" customWidth="1"/>
    <col min="480" max="480" width="12.5703125" style="370" customWidth="1"/>
    <col min="481" max="481" width="61.85546875" style="370" customWidth="1"/>
    <col min="482" max="482" width="32.5703125" style="370" customWidth="1"/>
    <col min="483" max="483" width="23.5703125" style="370" customWidth="1"/>
    <col min="484" max="484" width="35.28515625" style="370" customWidth="1"/>
    <col min="485" max="485" width="8.5703125" style="370" customWidth="1"/>
    <col min="486" max="487" width="8.140625" style="370" customWidth="1"/>
    <col min="488" max="488" width="7.7109375" style="370" customWidth="1"/>
    <col min="489" max="531" width="0" style="6" hidden="1" customWidth="1"/>
    <col min="532" max="532" width="14.85546875" style="370" bestFit="1" customWidth="1"/>
    <col min="533" max="533" width="12.5703125" style="370" bestFit="1" customWidth="1"/>
    <col min="534" max="729" width="9.140625" style="370"/>
    <col min="730" max="733" width="0" style="6" hidden="1" customWidth="1"/>
    <col min="734" max="734" width="6.5703125" style="370" customWidth="1"/>
    <col min="735" max="735" width="5.42578125" style="370" customWidth="1"/>
    <col min="736" max="736" width="12.5703125" style="370" customWidth="1"/>
    <col min="737" max="737" width="61.85546875" style="370" customWidth="1"/>
    <col min="738" max="738" width="32.5703125" style="370" customWidth="1"/>
    <col min="739" max="739" width="23.5703125" style="370" customWidth="1"/>
    <col min="740" max="740" width="35.28515625" style="370" customWidth="1"/>
    <col min="741" max="741" width="8.5703125" style="370" customWidth="1"/>
    <col min="742" max="743" width="8.140625" style="370" customWidth="1"/>
    <col min="744" max="744" width="7.7109375" style="370" customWidth="1"/>
    <col min="745" max="787" width="0" style="6" hidden="1" customWidth="1"/>
    <col min="788" max="788" width="14.85546875" style="370" bestFit="1" customWidth="1"/>
    <col min="789" max="789" width="12.5703125" style="370" bestFit="1" customWidth="1"/>
    <col min="790" max="985" width="9.140625" style="370"/>
    <col min="986" max="989" width="0" style="6" hidden="1" customWidth="1"/>
    <col min="990" max="990" width="6.5703125" style="370" customWidth="1"/>
    <col min="991" max="991" width="5.42578125" style="370" customWidth="1"/>
    <col min="992" max="992" width="12.5703125" style="370" customWidth="1"/>
    <col min="993" max="993" width="61.85546875" style="370" customWidth="1"/>
    <col min="994" max="994" width="32.5703125" style="370" customWidth="1"/>
    <col min="995" max="995" width="23.5703125" style="370" customWidth="1"/>
    <col min="996" max="996" width="35.28515625" style="370" customWidth="1"/>
    <col min="997" max="997" width="8.5703125" style="370" customWidth="1"/>
    <col min="998" max="999" width="8.140625" style="370" customWidth="1"/>
    <col min="1000" max="1000" width="7.7109375" style="370" customWidth="1"/>
    <col min="1001" max="1043" width="0" style="6" hidden="1" customWidth="1"/>
    <col min="1044" max="1044" width="14.85546875" style="370" bestFit="1" customWidth="1"/>
    <col min="1045" max="1045" width="12.5703125" style="370" bestFit="1" customWidth="1"/>
    <col min="1046" max="1241" width="9.140625" style="370"/>
    <col min="1242" max="1245" width="0" style="6" hidden="1" customWidth="1"/>
    <col min="1246" max="1246" width="6.5703125" style="370" customWidth="1"/>
    <col min="1247" max="1247" width="5.42578125" style="370" customWidth="1"/>
    <col min="1248" max="1248" width="12.5703125" style="370" customWidth="1"/>
    <col min="1249" max="1249" width="61.85546875" style="370" customWidth="1"/>
    <col min="1250" max="1250" width="32.5703125" style="370" customWidth="1"/>
    <col min="1251" max="1251" width="23.5703125" style="370" customWidth="1"/>
    <col min="1252" max="1252" width="35.28515625" style="370" customWidth="1"/>
    <col min="1253" max="1253" width="8.5703125" style="370" customWidth="1"/>
    <col min="1254" max="1255" width="8.140625" style="370" customWidth="1"/>
    <col min="1256" max="1256" width="7.7109375" style="370" customWidth="1"/>
    <col min="1257" max="1299" width="0" style="6" hidden="1" customWidth="1"/>
    <col min="1300" max="1300" width="14.85546875" style="370" bestFit="1" customWidth="1"/>
    <col min="1301" max="1301" width="12.5703125" style="370" bestFit="1" customWidth="1"/>
    <col min="1302" max="1497" width="9.140625" style="370"/>
    <col min="1498" max="1501" width="0" style="6" hidden="1" customWidth="1"/>
    <col min="1502" max="1502" width="6.5703125" style="370" customWidth="1"/>
    <col min="1503" max="1503" width="5.42578125" style="370" customWidth="1"/>
    <col min="1504" max="1504" width="12.5703125" style="370" customWidth="1"/>
    <col min="1505" max="1505" width="61.85546875" style="370" customWidth="1"/>
    <col min="1506" max="1506" width="32.5703125" style="370" customWidth="1"/>
    <col min="1507" max="1507" width="23.5703125" style="370" customWidth="1"/>
    <col min="1508" max="1508" width="35.28515625" style="370" customWidth="1"/>
    <col min="1509" max="1509" width="8.5703125" style="370" customWidth="1"/>
    <col min="1510" max="1511" width="8.140625" style="370" customWidth="1"/>
    <col min="1512" max="1512" width="7.7109375" style="370" customWidth="1"/>
    <col min="1513" max="1555" width="0" style="6" hidden="1" customWidth="1"/>
    <col min="1556" max="1556" width="14.85546875" style="370" bestFit="1" customWidth="1"/>
    <col min="1557" max="1557" width="12.5703125" style="370" bestFit="1" customWidth="1"/>
    <col min="1558" max="1753" width="9.140625" style="370"/>
    <col min="1754" max="1757" width="0" style="6" hidden="1" customWidth="1"/>
    <col min="1758" max="1758" width="6.5703125" style="370" customWidth="1"/>
    <col min="1759" max="1759" width="5.42578125" style="370" customWidth="1"/>
    <col min="1760" max="1760" width="12.5703125" style="370" customWidth="1"/>
    <col min="1761" max="1761" width="61.85546875" style="370" customWidth="1"/>
    <col min="1762" max="1762" width="32.5703125" style="370" customWidth="1"/>
    <col min="1763" max="1763" width="23.5703125" style="370" customWidth="1"/>
    <col min="1764" max="1764" width="35.28515625" style="370" customWidth="1"/>
    <col min="1765" max="1765" width="8.5703125" style="370" customWidth="1"/>
    <col min="1766" max="1767" width="8.140625" style="370" customWidth="1"/>
    <col min="1768" max="1768" width="7.7109375" style="370" customWidth="1"/>
    <col min="1769" max="1811" width="0" style="6" hidden="1" customWidth="1"/>
    <col min="1812" max="1812" width="14.85546875" style="370" bestFit="1" customWidth="1"/>
    <col min="1813" max="1813" width="12.5703125" style="370" bestFit="1" customWidth="1"/>
    <col min="1814" max="2009" width="9.140625" style="370"/>
    <col min="2010" max="2013" width="0" style="6" hidden="1" customWidth="1"/>
    <col min="2014" max="2014" width="6.5703125" style="370" customWidth="1"/>
    <col min="2015" max="2015" width="5.42578125" style="370" customWidth="1"/>
    <col min="2016" max="2016" width="12.5703125" style="370" customWidth="1"/>
    <col min="2017" max="2017" width="61.85546875" style="370" customWidth="1"/>
    <col min="2018" max="2018" width="32.5703125" style="370" customWidth="1"/>
    <col min="2019" max="2019" width="23.5703125" style="370" customWidth="1"/>
    <col min="2020" max="2020" width="35.28515625" style="370" customWidth="1"/>
    <col min="2021" max="2021" width="8.5703125" style="370" customWidth="1"/>
    <col min="2022" max="2023" width="8.140625" style="370" customWidth="1"/>
    <col min="2024" max="2024" width="7.7109375" style="370" customWidth="1"/>
    <col min="2025" max="2067" width="0" style="6" hidden="1" customWidth="1"/>
    <col min="2068" max="2068" width="14.85546875" style="370" bestFit="1" customWidth="1"/>
    <col min="2069" max="2069" width="12.5703125" style="370" bestFit="1" customWidth="1"/>
    <col min="2070" max="2265" width="9.140625" style="370"/>
    <col min="2266" max="2269" width="0" style="6" hidden="1" customWidth="1"/>
    <col min="2270" max="2270" width="6.5703125" style="370" customWidth="1"/>
    <col min="2271" max="2271" width="5.42578125" style="370" customWidth="1"/>
    <col min="2272" max="2272" width="12.5703125" style="370" customWidth="1"/>
    <col min="2273" max="2273" width="61.85546875" style="370" customWidth="1"/>
    <col min="2274" max="2274" width="32.5703125" style="370" customWidth="1"/>
    <col min="2275" max="2275" width="23.5703125" style="370" customWidth="1"/>
    <col min="2276" max="2276" width="35.28515625" style="370" customWidth="1"/>
    <col min="2277" max="2277" width="8.5703125" style="370" customWidth="1"/>
    <col min="2278" max="2279" width="8.140625" style="370" customWidth="1"/>
    <col min="2280" max="2280" width="7.7109375" style="370" customWidth="1"/>
    <col min="2281" max="2323" width="0" style="6" hidden="1" customWidth="1"/>
    <col min="2324" max="2324" width="14.85546875" style="370" bestFit="1" customWidth="1"/>
    <col min="2325" max="2325" width="12.5703125" style="370" bestFit="1" customWidth="1"/>
    <col min="2326" max="2521" width="9.140625" style="370"/>
    <col min="2522" max="2525" width="0" style="6" hidden="1" customWidth="1"/>
    <col min="2526" max="2526" width="6.5703125" style="370" customWidth="1"/>
    <col min="2527" max="2527" width="5.42578125" style="370" customWidth="1"/>
    <col min="2528" max="2528" width="12.5703125" style="370" customWidth="1"/>
    <col min="2529" max="2529" width="61.85546875" style="370" customWidth="1"/>
    <col min="2530" max="2530" width="32.5703125" style="370" customWidth="1"/>
    <col min="2531" max="2531" width="23.5703125" style="370" customWidth="1"/>
    <col min="2532" max="2532" width="35.28515625" style="370" customWidth="1"/>
    <col min="2533" max="2533" width="8.5703125" style="370" customWidth="1"/>
    <col min="2534" max="2535" width="8.140625" style="370" customWidth="1"/>
    <col min="2536" max="2536" width="7.7109375" style="370" customWidth="1"/>
    <col min="2537" max="2579" width="0" style="6" hidden="1" customWidth="1"/>
    <col min="2580" max="2580" width="14.85546875" style="370" bestFit="1" customWidth="1"/>
    <col min="2581" max="2581" width="12.5703125" style="370" bestFit="1" customWidth="1"/>
    <col min="2582" max="2777" width="9.140625" style="370"/>
    <col min="2778" max="2781" width="0" style="6" hidden="1" customWidth="1"/>
    <col min="2782" max="2782" width="6.5703125" style="370" customWidth="1"/>
    <col min="2783" max="2783" width="5.42578125" style="370" customWidth="1"/>
    <col min="2784" max="2784" width="12.5703125" style="370" customWidth="1"/>
    <col min="2785" max="2785" width="61.85546875" style="370" customWidth="1"/>
    <col min="2786" max="2786" width="32.5703125" style="370" customWidth="1"/>
    <col min="2787" max="2787" width="23.5703125" style="370" customWidth="1"/>
    <col min="2788" max="2788" width="35.28515625" style="370" customWidth="1"/>
    <col min="2789" max="2789" width="8.5703125" style="370" customWidth="1"/>
    <col min="2790" max="2791" width="8.140625" style="370" customWidth="1"/>
    <col min="2792" max="2792" width="7.7109375" style="370" customWidth="1"/>
    <col min="2793" max="2835" width="0" style="6" hidden="1" customWidth="1"/>
    <col min="2836" max="2836" width="14.85546875" style="370" bestFit="1" customWidth="1"/>
    <col min="2837" max="2837" width="12.5703125" style="370" bestFit="1" customWidth="1"/>
    <col min="2838" max="3033" width="9.140625" style="370"/>
    <col min="3034" max="3037" width="0" style="6" hidden="1" customWidth="1"/>
    <col min="3038" max="3038" width="6.5703125" style="370" customWidth="1"/>
    <col min="3039" max="3039" width="5.42578125" style="370" customWidth="1"/>
    <col min="3040" max="3040" width="12.5703125" style="370" customWidth="1"/>
    <col min="3041" max="3041" width="61.85546875" style="370" customWidth="1"/>
    <col min="3042" max="3042" width="32.5703125" style="370" customWidth="1"/>
    <col min="3043" max="3043" width="23.5703125" style="370" customWidth="1"/>
    <col min="3044" max="3044" width="35.28515625" style="370" customWidth="1"/>
    <col min="3045" max="3045" width="8.5703125" style="370" customWidth="1"/>
    <col min="3046" max="3047" width="8.140625" style="370" customWidth="1"/>
    <col min="3048" max="3048" width="7.7109375" style="370" customWidth="1"/>
    <col min="3049" max="3091" width="0" style="6" hidden="1" customWidth="1"/>
    <col min="3092" max="3092" width="14.85546875" style="370" bestFit="1" customWidth="1"/>
    <col min="3093" max="3093" width="12.5703125" style="370" bestFit="1" customWidth="1"/>
    <col min="3094" max="3289" width="9.140625" style="370"/>
    <col min="3290" max="3293" width="0" style="6" hidden="1" customWidth="1"/>
    <col min="3294" max="3294" width="6.5703125" style="370" customWidth="1"/>
    <col min="3295" max="3295" width="5.42578125" style="370" customWidth="1"/>
    <col min="3296" max="3296" width="12.5703125" style="370" customWidth="1"/>
    <col min="3297" max="3297" width="61.85546875" style="370" customWidth="1"/>
    <col min="3298" max="3298" width="32.5703125" style="370" customWidth="1"/>
    <col min="3299" max="3299" width="23.5703125" style="370" customWidth="1"/>
    <col min="3300" max="3300" width="35.28515625" style="370" customWidth="1"/>
    <col min="3301" max="3301" width="8.5703125" style="370" customWidth="1"/>
    <col min="3302" max="3303" width="8.140625" style="370" customWidth="1"/>
    <col min="3304" max="3304" width="7.7109375" style="370" customWidth="1"/>
    <col min="3305" max="3347" width="0" style="6" hidden="1" customWidth="1"/>
    <col min="3348" max="3348" width="14.85546875" style="370" bestFit="1" customWidth="1"/>
    <col min="3349" max="3349" width="12.5703125" style="370" bestFit="1" customWidth="1"/>
    <col min="3350" max="3545" width="9.140625" style="370"/>
    <col min="3546" max="3549" width="0" style="6" hidden="1" customWidth="1"/>
    <col min="3550" max="3550" width="6.5703125" style="370" customWidth="1"/>
    <col min="3551" max="3551" width="5.42578125" style="370" customWidth="1"/>
    <col min="3552" max="3552" width="12.5703125" style="370" customWidth="1"/>
    <col min="3553" max="3553" width="61.85546875" style="370" customWidth="1"/>
    <col min="3554" max="3554" width="32.5703125" style="370" customWidth="1"/>
    <col min="3555" max="3555" width="23.5703125" style="370" customWidth="1"/>
    <col min="3556" max="3556" width="35.28515625" style="370" customWidth="1"/>
    <col min="3557" max="3557" width="8.5703125" style="370" customWidth="1"/>
    <col min="3558" max="3559" width="8.140625" style="370" customWidth="1"/>
    <col min="3560" max="3560" width="7.7109375" style="370" customWidth="1"/>
    <col min="3561" max="3603" width="0" style="6" hidden="1" customWidth="1"/>
    <col min="3604" max="3604" width="14.85546875" style="370" bestFit="1" customWidth="1"/>
    <col min="3605" max="3605" width="12.5703125" style="370" bestFit="1" customWidth="1"/>
    <col min="3606" max="3801" width="9.140625" style="370"/>
    <col min="3802" max="3805" width="0" style="6" hidden="1" customWidth="1"/>
    <col min="3806" max="3806" width="6.5703125" style="370" customWidth="1"/>
    <col min="3807" max="3807" width="5.42578125" style="370" customWidth="1"/>
    <col min="3808" max="3808" width="12.5703125" style="370" customWidth="1"/>
    <col min="3809" max="3809" width="61.85546875" style="370" customWidth="1"/>
    <col min="3810" max="3810" width="32.5703125" style="370" customWidth="1"/>
    <col min="3811" max="3811" width="23.5703125" style="370" customWidth="1"/>
    <col min="3812" max="3812" width="35.28515625" style="370" customWidth="1"/>
    <col min="3813" max="3813" width="8.5703125" style="370" customWidth="1"/>
    <col min="3814" max="3815" width="8.140625" style="370" customWidth="1"/>
    <col min="3816" max="3816" width="7.7109375" style="370" customWidth="1"/>
    <col min="3817" max="3859" width="0" style="6" hidden="1" customWidth="1"/>
    <col min="3860" max="3860" width="14.85546875" style="370" bestFit="1" customWidth="1"/>
    <col min="3861" max="3861" width="12.5703125" style="370" bestFit="1" customWidth="1"/>
    <col min="3862" max="4057" width="9.140625" style="370"/>
    <col min="4058" max="4061" width="0" style="6" hidden="1" customWidth="1"/>
    <col min="4062" max="4062" width="6.5703125" style="370" customWidth="1"/>
    <col min="4063" max="4063" width="5.42578125" style="370" customWidth="1"/>
    <col min="4064" max="4064" width="12.5703125" style="370" customWidth="1"/>
    <col min="4065" max="4065" width="61.85546875" style="370" customWidth="1"/>
    <col min="4066" max="4066" width="32.5703125" style="370" customWidth="1"/>
    <col min="4067" max="4067" width="23.5703125" style="370" customWidth="1"/>
    <col min="4068" max="4068" width="35.28515625" style="370" customWidth="1"/>
    <col min="4069" max="4069" width="8.5703125" style="370" customWidth="1"/>
    <col min="4070" max="4071" width="8.140625" style="370" customWidth="1"/>
    <col min="4072" max="4072" width="7.7109375" style="370" customWidth="1"/>
    <col min="4073" max="4115" width="0" style="6" hidden="1" customWidth="1"/>
    <col min="4116" max="4116" width="14.85546875" style="370" bestFit="1" customWidth="1"/>
    <col min="4117" max="4117" width="12.5703125" style="370" bestFit="1" customWidth="1"/>
    <col min="4118" max="4313" width="9.140625" style="370"/>
    <col min="4314" max="4317" width="0" style="6" hidden="1" customWidth="1"/>
    <col min="4318" max="4318" width="6.5703125" style="370" customWidth="1"/>
    <col min="4319" max="4319" width="5.42578125" style="370" customWidth="1"/>
    <col min="4320" max="4320" width="12.5703125" style="370" customWidth="1"/>
    <col min="4321" max="4321" width="61.85546875" style="370" customWidth="1"/>
    <col min="4322" max="4322" width="32.5703125" style="370" customWidth="1"/>
    <col min="4323" max="4323" width="23.5703125" style="370" customWidth="1"/>
    <col min="4324" max="4324" width="35.28515625" style="370" customWidth="1"/>
    <col min="4325" max="4325" width="8.5703125" style="370" customWidth="1"/>
    <col min="4326" max="4327" width="8.140625" style="370" customWidth="1"/>
    <col min="4328" max="4328" width="7.7109375" style="370" customWidth="1"/>
    <col min="4329" max="4371" width="0" style="6" hidden="1" customWidth="1"/>
    <col min="4372" max="4372" width="14.85546875" style="370" bestFit="1" customWidth="1"/>
    <col min="4373" max="4373" width="12.5703125" style="370" bestFit="1" customWidth="1"/>
    <col min="4374" max="4569" width="9.140625" style="370"/>
    <col min="4570" max="4573" width="0" style="6" hidden="1" customWidth="1"/>
    <col min="4574" max="4574" width="6.5703125" style="370" customWidth="1"/>
    <col min="4575" max="4575" width="5.42578125" style="370" customWidth="1"/>
    <col min="4576" max="4576" width="12.5703125" style="370" customWidth="1"/>
    <col min="4577" max="4577" width="61.85546875" style="370" customWidth="1"/>
    <col min="4578" max="4578" width="32.5703125" style="370" customWidth="1"/>
    <col min="4579" max="4579" width="23.5703125" style="370" customWidth="1"/>
    <col min="4580" max="4580" width="35.28515625" style="370" customWidth="1"/>
    <col min="4581" max="4581" width="8.5703125" style="370" customWidth="1"/>
    <col min="4582" max="4583" width="8.140625" style="370" customWidth="1"/>
    <col min="4584" max="4584" width="7.7109375" style="370" customWidth="1"/>
    <col min="4585" max="4627" width="0" style="6" hidden="1" customWidth="1"/>
    <col min="4628" max="4628" width="14.85546875" style="370" bestFit="1" customWidth="1"/>
    <col min="4629" max="4629" width="12.5703125" style="370" bestFit="1" customWidth="1"/>
    <col min="4630" max="4825" width="9.140625" style="370"/>
    <col min="4826" max="4829" width="0" style="6" hidden="1" customWidth="1"/>
    <col min="4830" max="4830" width="6.5703125" style="370" customWidth="1"/>
    <col min="4831" max="4831" width="5.42578125" style="370" customWidth="1"/>
    <col min="4832" max="4832" width="12.5703125" style="370" customWidth="1"/>
    <col min="4833" max="4833" width="61.85546875" style="370" customWidth="1"/>
    <col min="4834" max="4834" width="32.5703125" style="370" customWidth="1"/>
    <col min="4835" max="4835" width="23.5703125" style="370" customWidth="1"/>
    <col min="4836" max="4836" width="35.28515625" style="370" customWidth="1"/>
    <col min="4837" max="4837" width="8.5703125" style="370" customWidth="1"/>
    <col min="4838" max="4839" width="8.140625" style="370" customWidth="1"/>
    <col min="4840" max="4840" width="7.7109375" style="370" customWidth="1"/>
    <col min="4841" max="4883" width="0" style="6" hidden="1" customWidth="1"/>
    <col min="4884" max="4884" width="14.85546875" style="370" bestFit="1" customWidth="1"/>
    <col min="4885" max="4885" width="12.5703125" style="370" bestFit="1" customWidth="1"/>
    <col min="4886" max="5081" width="9.140625" style="370"/>
    <col min="5082" max="5085" width="0" style="6" hidden="1" customWidth="1"/>
    <col min="5086" max="5086" width="6.5703125" style="370" customWidth="1"/>
    <col min="5087" max="5087" width="5.42578125" style="370" customWidth="1"/>
    <col min="5088" max="5088" width="12.5703125" style="370" customWidth="1"/>
    <col min="5089" max="5089" width="61.85546875" style="370" customWidth="1"/>
    <col min="5090" max="5090" width="32.5703125" style="370" customWidth="1"/>
    <col min="5091" max="5091" width="23.5703125" style="370" customWidth="1"/>
    <col min="5092" max="5092" width="35.28515625" style="370" customWidth="1"/>
    <col min="5093" max="5093" width="8.5703125" style="370" customWidth="1"/>
    <col min="5094" max="5095" width="8.140625" style="370" customWidth="1"/>
    <col min="5096" max="5096" width="7.7109375" style="370" customWidth="1"/>
    <col min="5097" max="5139" width="0" style="6" hidden="1" customWidth="1"/>
    <col min="5140" max="5140" width="14.85546875" style="370" bestFit="1" customWidth="1"/>
    <col min="5141" max="5141" width="12.5703125" style="370" bestFit="1" customWidth="1"/>
    <col min="5142" max="5337" width="9.140625" style="370"/>
    <col min="5338" max="5341" width="0" style="6" hidden="1" customWidth="1"/>
    <col min="5342" max="5342" width="6.5703125" style="370" customWidth="1"/>
    <col min="5343" max="5343" width="5.42578125" style="370" customWidth="1"/>
    <col min="5344" max="5344" width="12.5703125" style="370" customWidth="1"/>
    <col min="5345" max="5345" width="61.85546875" style="370" customWidth="1"/>
    <col min="5346" max="5346" width="32.5703125" style="370" customWidth="1"/>
    <col min="5347" max="5347" width="23.5703125" style="370" customWidth="1"/>
    <col min="5348" max="5348" width="35.28515625" style="370" customWidth="1"/>
    <col min="5349" max="5349" width="8.5703125" style="370" customWidth="1"/>
    <col min="5350" max="5351" width="8.140625" style="370" customWidth="1"/>
    <col min="5352" max="5352" width="7.7109375" style="370" customWidth="1"/>
    <col min="5353" max="5395" width="0" style="6" hidden="1" customWidth="1"/>
    <col min="5396" max="5396" width="14.85546875" style="370" bestFit="1" customWidth="1"/>
    <col min="5397" max="5397" width="12.5703125" style="370" bestFit="1" customWidth="1"/>
    <col min="5398" max="5593" width="9.140625" style="370"/>
    <col min="5594" max="5597" width="0" style="6" hidden="1" customWidth="1"/>
    <col min="5598" max="5598" width="6.5703125" style="370" customWidth="1"/>
    <col min="5599" max="5599" width="5.42578125" style="370" customWidth="1"/>
    <col min="5600" max="5600" width="12.5703125" style="370" customWidth="1"/>
    <col min="5601" max="5601" width="61.85546875" style="370" customWidth="1"/>
    <col min="5602" max="5602" width="32.5703125" style="370" customWidth="1"/>
    <col min="5603" max="5603" width="23.5703125" style="370" customWidth="1"/>
    <col min="5604" max="5604" width="35.28515625" style="370" customWidth="1"/>
    <col min="5605" max="5605" width="8.5703125" style="370" customWidth="1"/>
    <col min="5606" max="5607" width="8.140625" style="370" customWidth="1"/>
    <col min="5608" max="5608" width="7.7109375" style="370" customWidth="1"/>
    <col min="5609" max="5651" width="0" style="6" hidden="1" customWidth="1"/>
    <col min="5652" max="5652" width="14.85546875" style="370" bestFit="1" customWidth="1"/>
    <col min="5653" max="5653" width="12.5703125" style="370" bestFit="1" customWidth="1"/>
    <col min="5654" max="5849" width="9.140625" style="370"/>
    <col min="5850" max="5853" width="0" style="6" hidden="1" customWidth="1"/>
    <col min="5854" max="5854" width="6.5703125" style="370" customWidth="1"/>
    <col min="5855" max="5855" width="5.42578125" style="370" customWidth="1"/>
    <col min="5856" max="5856" width="12.5703125" style="370" customWidth="1"/>
    <col min="5857" max="5857" width="61.85546875" style="370" customWidth="1"/>
    <col min="5858" max="5858" width="32.5703125" style="370" customWidth="1"/>
    <col min="5859" max="5859" width="23.5703125" style="370" customWidth="1"/>
    <col min="5860" max="5860" width="35.28515625" style="370" customWidth="1"/>
    <col min="5861" max="5861" width="8.5703125" style="370" customWidth="1"/>
    <col min="5862" max="5863" width="8.140625" style="370" customWidth="1"/>
    <col min="5864" max="5864" width="7.7109375" style="370" customWidth="1"/>
    <col min="5865" max="5907" width="0" style="6" hidden="1" customWidth="1"/>
    <col min="5908" max="5908" width="14.85546875" style="370" bestFit="1" customWidth="1"/>
    <col min="5909" max="5909" width="12.5703125" style="370" bestFit="1" customWidth="1"/>
    <col min="5910" max="6105" width="9.140625" style="370"/>
    <col min="6106" max="6109" width="0" style="6" hidden="1" customWidth="1"/>
    <col min="6110" max="6110" width="6.5703125" style="370" customWidth="1"/>
    <col min="6111" max="6111" width="5.42578125" style="370" customWidth="1"/>
    <col min="6112" max="6112" width="12.5703125" style="370" customWidth="1"/>
    <col min="6113" max="6113" width="61.85546875" style="370" customWidth="1"/>
    <col min="6114" max="6114" width="32.5703125" style="370" customWidth="1"/>
    <col min="6115" max="6115" width="23.5703125" style="370" customWidth="1"/>
    <col min="6116" max="6116" width="35.28515625" style="370" customWidth="1"/>
    <col min="6117" max="6117" width="8.5703125" style="370" customWidth="1"/>
    <col min="6118" max="6119" width="8.140625" style="370" customWidth="1"/>
    <col min="6120" max="6120" width="7.7109375" style="370" customWidth="1"/>
    <col min="6121" max="6163" width="0" style="6" hidden="1" customWidth="1"/>
    <col min="6164" max="6164" width="14.85546875" style="370" bestFit="1" customWidth="1"/>
    <col min="6165" max="6165" width="12.5703125" style="370" bestFit="1" customWidth="1"/>
    <col min="6166" max="6361" width="9.140625" style="370"/>
    <col min="6362" max="6365" width="0" style="6" hidden="1" customWidth="1"/>
    <col min="6366" max="6366" width="6.5703125" style="370" customWidth="1"/>
    <col min="6367" max="6367" width="5.42578125" style="370" customWidth="1"/>
    <col min="6368" max="6368" width="12.5703125" style="370" customWidth="1"/>
    <col min="6369" max="6369" width="61.85546875" style="370" customWidth="1"/>
    <col min="6370" max="6370" width="32.5703125" style="370" customWidth="1"/>
    <col min="6371" max="6371" width="23.5703125" style="370" customWidth="1"/>
    <col min="6372" max="6372" width="35.28515625" style="370" customWidth="1"/>
    <col min="6373" max="6373" width="8.5703125" style="370" customWidth="1"/>
    <col min="6374" max="6375" width="8.140625" style="370" customWidth="1"/>
    <col min="6376" max="6376" width="7.7109375" style="370" customWidth="1"/>
    <col min="6377" max="6419" width="0" style="6" hidden="1" customWidth="1"/>
    <col min="6420" max="6420" width="14.85546875" style="370" bestFit="1" customWidth="1"/>
    <col min="6421" max="6421" width="12.5703125" style="370" bestFit="1" customWidth="1"/>
    <col min="6422" max="6617" width="9.140625" style="370"/>
    <col min="6618" max="6621" width="0" style="6" hidden="1" customWidth="1"/>
    <col min="6622" max="6622" width="6.5703125" style="370" customWidth="1"/>
    <col min="6623" max="6623" width="5.42578125" style="370" customWidth="1"/>
    <col min="6624" max="6624" width="12.5703125" style="370" customWidth="1"/>
    <col min="6625" max="6625" width="61.85546875" style="370" customWidth="1"/>
    <col min="6626" max="6626" width="32.5703125" style="370" customWidth="1"/>
    <col min="6627" max="6627" width="23.5703125" style="370" customWidth="1"/>
    <col min="6628" max="6628" width="35.28515625" style="370" customWidth="1"/>
    <col min="6629" max="6629" width="8.5703125" style="370" customWidth="1"/>
    <col min="6630" max="6631" width="8.140625" style="370" customWidth="1"/>
    <col min="6632" max="6632" width="7.7109375" style="370" customWidth="1"/>
    <col min="6633" max="6675" width="0" style="6" hidden="1" customWidth="1"/>
    <col min="6676" max="6676" width="14.85546875" style="370" bestFit="1" customWidth="1"/>
    <col min="6677" max="6677" width="12.5703125" style="370" bestFit="1" customWidth="1"/>
    <col min="6678" max="6873" width="9.140625" style="370"/>
    <col min="6874" max="6877" width="0" style="6" hidden="1" customWidth="1"/>
    <col min="6878" max="6878" width="6.5703125" style="370" customWidth="1"/>
    <col min="6879" max="6879" width="5.42578125" style="370" customWidth="1"/>
    <col min="6880" max="6880" width="12.5703125" style="370" customWidth="1"/>
    <col min="6881" max="6881" width="61.85546875" style="370" customWidth="1"/>
    <col min="6882" max="6882" width="32.5703125" style="370" customWidth="1"/>
    <col min="6883" max="6883" width="23.5703125" style="370" customWidth="1"/>
    <col min="6884" max="6884" width="35.28515625" style="370" customWidth="1"/>
    <col min="6885" max="6885" width="8.5703125" style="370" customWidth="1"/>
    <col min="6886" max="6887" width="8.140625" style="370" customWidth="1"/>
    <col min="6888" max="6888" width="7.7109375" style="370" customWidth="1"/>
    <col min="6889" max="6931" width="0" style="6" hidden="1" customWidth="1"/>
    <col min="6932" max="6932" width="14.85546875" style="370" bestFit="1" customWidth="1"/>
    <col min="6933" max="6933" width="12.5703125" style="370" bestFit="1" customWidth="1"/>
    <col min="6934" max="7129" width="9.140625" style="370"/>
    <col min="7130" max="7133" width="0" style="6" hidden="1" customWidth="1"/>
    <col min="7134" max="7134" width="6.5703125" style="370" customWidth="1"/>
    <col min="7135" max="7135" width="5.42578125" style="370" customWidth="1"/>
    <col min="7136" max="7136" width="12.5703125" style="370" customWidth="1"/>
    <col min="7137" max="7137" width="61.85546875" style="370" customWidth="1"/>
    <col min="7138" max="7138" width="32.5703125" style="370" customWidth="1"/>
    <col min="7139" max="7139" width="23.5703125" style="370" customWidth="1"/>
    <col min="7140" max="7140" width="35.28515625" style="370" customWidth="1"/>
    <col min="7141" max="7141" width="8.5703125" style="370" customWidth="1"/>
    <col min="7142" max="7143" width="8.140625" style="370" customWidth="1"/>
    <col min="7144" max="7144" width="7.7109375" style="370" customWidth="1"/>
    <col min="7145" max="7187" width="0" style="6" hidden="1" customWidth="1"/>
    <col min="7188" max="7188" width="14.85546875" style="370" bestFit="1" customWidth="1"/>
    <col min="7189" max="7189" width="12.5703125" style="370" bestFit="1" customWidth="1"/>
    <col min="7190" max="7385" width="9.140625" style="370"/>
    <col min="7386" max="7389" width="0" style="6" hidden="1" customWidth="1"/>
    <col min="7390" max="7390" width="6.5703125" style="370" customWidth="1"/>
    <col min="7391" max="7391" width="5.42578125" style="370" customWidth="1"/>
    <col min="7392" max="7392" width="12.5703125" style="370" customWidth="1"/>
    <col min="7393" max="7393" width="61.85546875" style="370" customWidth="1"/>
    <col min="7394" max="7394" width="32.5703125" style="370" customWidth="1"/>
    <col min="7395" max="7395" width="23.5703125" style="370" customWidth="1"/>
    <col min="7396" max="7396" width="35.28515625" style="370" customWidth="1"/>
    <col min="7397" max="7397" width="8.5703125" style="370" customWidth="1"/>
    <col min="7398" max="7399" width="8.140625" style="370" customWidth="1"/>
    <col min="7400" max="7400" width="7.7109375" style="370" customWidth="1"/>
    <col min="7401" max="7443" width="0" style="6" hidden="1" customWidth="1"/>
    <col min="7444" max="7444" width="14.85546875" style="370" bestFit="1" customWidth="1"/>
    <col min="7445" max="7445" width="12.5703125" style="370" bestFit="1" customWidth="1"/>
    <col min="7446" max="7641" width="9.140625" style="370"/>
    <col min="7642" max="7645" width="0" style="6" hidden="1" customWidth="1"/>
    <col min="7646" max="7646" width="6.5703125" style="370" customWidth="1"/>
    <col min="7647" max="7647" width="5.42578125" style="370" customWidth="1"/>
    <col min="7648" max="7648" width="12.5703125" style="370" customWidth="1"/>
    <col min="7649" max="7649" width="61.85546875" style="370" customWidth="1"/>
    <col min="7650" max="7650" width="32.5703125" style="370" customWidth="1"/>
    <col min="7651" max="7651" width="23.5703125" style="370" customWidth="1"/>
    <col min="7652" max="7652" width="35.28515625" style="370" customWidth="1"/>
    <col min="7653" max="7653" width="8.5703125" style="370" customWidth="1"/>
    <col min="7654" max="7655" width="8.140625" style="370" customWidth="1"/>
    <col min="7656" max="7656" width="7.7109375" style="370" customWidth="1"/>
    <col min="7657" max="7699" width="0" style="6" hidden="1" customWidth="1"/>
    <col min="7700" max="7700" width="14.85546875" style="370" bestFit="1" customWidth="1"/>
    <col min="7701" max="7701" width="12.5703125" style="370" bestFit="1" customWidth="1"/>
    <col min="7702" max="7897" width="9.140625" style="370"/>
    <col min="7898" max="7901" width="0" style="6" hidden="1" customWidth="1"/>
    <col min="7902" max="7902" width="6.5703125" style="370" customWidth="1"/>
    <col min="7903" max="7903" width="5.42578125" style="370" customWidth="1"/>
    <col min="7904" max="7904" width="12.5703125" style="370" customWidth="1"/>
    <col min="7905" max="7905" width="61.85546875" style="370" customWidth="1"/>
    <col min="7906" max="7906" width="32.5703125" style="370" customWidth="1"/>
    <col min="7907" max="7907" width="23.5703125" style="370" customWidth="1"/>
    <col min="7908" max="7908" width="35.28515625" style="370" customWidth="1"/>
    <col min="7909" max="7909" width="8.5703125" style="370" customWidth="1"/>
    <col min="7910" max="7911" width="8.140625" style="370" customWidth="1"/>
    <col min="7912" max="7912" width="7.7109375" style="370" customWidth="1"/>
    <col min="7913" max="7955" width="0" style="6" hidden="1" customWidth="1"/>
    <col min="7956" max="7956" width="14.85546875" style="370" bestFit="1" customWidth="1"/>
    <col min="7957" max="7957" width="12.5703125" style="370" bestFit="1" customWidth="1"/>
    <col min="7958" max="8153" width="9.140625" style="370"/>
    <col min="8154" max="8157" width="0" style="6" hidden="1" customWidth="1"/>
    <col min="8158" max="8158" width="6.5703125" style="370" customWidth="1"/>
    <col min="8159" max="8159" width="5.42578125" style="370" customWidth="1"/>
    <col min="8160" max="8160" width="12.5703125" style="370" customWidth="1"/>
    <col min="8161" max="8161" width="61.85546875" style="370" customWidth="1"/>
    <col min="8162" max="8162" width="32.5703125" style="370" customWidth="1"/>
    <col min="8163" max="8163" width="23.5703125" style="370" customWidth="1"/>
    <col min="8164" max="8164" width="35.28515625" style="370" customWidth="1"/>
    <col min="8165" max="8165" width="8.5703125" style="370" customWidth="1"/>
    <col min="8166" max="8167" width="8.140625" style="370" customWidth="1"/>
    <col min="8168" max="8168" width="7.7109375" style="370" customWidth="1"/>
    <col min="8169" max="8211" width="0" style="6" hidden="1" customWidth="1"/>
    <col min="8212" max="8212" width="14.85546875" style="370" bestFit="1" customWidth="1"/>
    <col min="8213" max="8213" width="12.5703125" style="370" bestFit="1" customWidth="1"/>
    <col min="8214" max="8409" width="9.140625" style="370"/>
    <col min="8410" max="8413" width="0" style="6" hidden="1" customWidth="1"/>
    <col min="8414" max="8414" width="6.5703125" style="370" customWidth="1"/>
    <col min="8415" max="8415" width="5.42578125" style="370" customWidth="1"/>
    <col min="8416" max="8416" width="12.5703125" style="370" customWidth="1"/>
    <col min="8417" max="8417" width="61.85546875" style="370" customWidth="1"/>
    <col min="8418" max="8418" width="32.5703125" style="370" customWidth="1"/>
    <col min="8419" max="8419" width="23.5703125" style="370" customWidth="1"/>
    <col min="8420" max="8420" width="35.28515625" style="370" customWidth="1"/>
    <col min="8421" max="8421" width="8.5703125" style="370" customWidth="1"/>
    <col min="8422" max="8423" width="8.140625" style="370" customWidth="1"/>
    <col min="8424" max="8424" width="7.7109375" style="370" customWidth="1"/>
    <col min="8425" max="8467" width="0" style="6" hidden="1" customWidth="1"/>
    <col min="8468" max="8468" width="14.85546875" style="370" bestFit="1" customWidth="1"/>
    <col min="8469" max="8469" width="12.5703125" style="370" bestFit="1" customWidth="1"/>
    <col min="8470" max="8665" width="9.140625" style="370"/>
    <col min="8666" max="8669" width="0" style="6" hidden="1" customWidth="1"/>
    <col min="8670" max="8670" width="6.5703125" style="370" customWidth="1"/>
    <col min="8671" max="8671" width="5.42578125" style="370" customWidth="1"/>
    <col min="8672" max="8672" width="12.5703125" style="370" customWidth="1"/>
    <col min="8673" max="8673" width="61.85546875" style="370" customWidth="1"/>
    <col min="8674" max="8674" width="32.5703125" style="370" customWidth="1"/>
    <col min="8675" max="8675" width="23.5703125" style="370" customWidth="1"/>
    <col min="8676" max="8676" width="35.28515625" style="370" customWidth="1"/>
    <col min="8677" max="8677" width="8.5703125" style="370" customWidth="1"/>
    <col min="8678" max="8679" width="8.140625" style="370" customWidth="1"/>
    <col min="8680" max="8680" width="7.7109375" style="370" customWidth="1"/>
    <col min="8681" max="8723" width="0" style="6" hidden="1" customWidth="1"/>
    <col min="8724" max="8724" width="14.85546875" style="370" bestFit="1" customWidth="1"/>
    <col min="8725" max="8725" width="12.5703125" style="370" bestFit="1" customWidth="1"/>
    <col min="8726" max="8921" width="9.140625" style="370"/>
    <col min="8922" max="8925" width="0" style="6" hidden="1" customWidth="1"/>
    <col min="8926" max="8926" width="6.5703125" style="370" customWidth="1"/>
    <col min="8927" max="8927" width="5.42578125" style="370" customWidth="1"/>
    <col min="8928" max="8928" width="12.5703125" style="370" customWidth="1"/>
    <col min="8929" max="8929" width="61.85546875" style="370" customWidth="1"/>
    <col min="8930" max="8930" width="32.5703125" style="370" customWidth="1"/>
    <col min="8931" max="8931" width="23.5703125" style="370" customWidth="1"/>
    <col min="8932" max="8932" width="35.28515625" style="370" customWidth="1"/>
    <col min="8933" max="8933" width="8.5703125" style="370" customWidth="1"/>
    <col min="8934" max="8935" width="8.140625" style="370" customWidth="1"/>
    <col min="8936" max="8936" width="7.7109375" style="370" customWidth="1"/>
    <col min="8937" max="8979" width="0" style="6" hidden="1" customWidth="1"/>
    <col min="8980" max="8980" width="14.85546875" style="370" bestFit="1" customWidth="1"/>
    <col min="8981" max="8981" width="12.5703125" style="370" bestFit="1" customWidth="1"/>
    <col min="8982" max="9177" width="9.140625" style="370"/>
    <col min="9178" max="9181" width="0" style="6" hidden="1" customWidth="1"/>
    <col min="9182" max="9182" width="6.5703125" style="370" customWidth="1"/>
    <col min="9183" max="9183" width="5.42578125" style="370" customWidth="1"/>
    <col min="9184" max="9184" width="12.5703125" style="370" customWidth="1"/>
    <col min="9185" max="9185" width="61.85546875" style="370" customWidth="1"/>
    <col min="9186" max="9186" width="32.5703125" style="370" customWidth="1"/>
    <col min="9187" max="9187" width="23.5703125" style="370" customWidth="1"/>
    <col min="9188" max="9188" width="35.28515625" style="370" customWidth="1"/>
    <col min="9189" max="9189" width="8.5703125" style="370" customWidth="1"/>
    <col min="9190" max="9191" width="8.140625" style="370" customWidth="1"/>
    <col min="9192" max="9192" width="7.7109375" style="370" customWidth="1"/>
    <col min="9193" max="9235" width="0" style="6" hidden="1" customWidth="1"/>
    <col min="9236" max="9236" width="14.85546875" style="370" bestFit="1" customWidth="1"/>
    <col min="9237" max="9237" width="12.5703125" style="370" bestFit="1" customWidth="1"/>
    <col min="9238" max="9433" width="9.140625" style="370"/>
    <col min="9434" max="9437" width="0" style="6" hidden="1" customWidth="1"/>
    <col min="9438" max="9438" width="6.5703125" style="370" customWidth="1"/>
    <col min="9439" max="9439" width="5.42578125" style="370" customWidth="1"/>
    <col min="9440" max="9440" width="12.5703125" style="370" customWidth="1"/>
    <col min="9441" max="9441" width="61.85546875" style="370" customWidth="1"/>
    <col min="9442" max="9442" width="32.5703125" style="370" customWidth="1"/>
    <col min="9443" max="9443" width="23.5703125" style="370" customWidth="1"/>
    <col min="9444" max="9444" width="35.28515625" style="370" customWidth="1"/>
    <col min="9445" max="9445" width="8.5703125" style="370" customWidth="1"/>
    <col min="9446" max="9447" width="8.140625" style="370" customWidth="1"/>
    <col min="9448" max="9448" width="7.7109375" style="370" customWidth="1"/>
    <col min="9449" max="9491" width="0" style="6" hidden="1" customWidth="1"/>
    <col min="9492" max="9492" width="14.85546875" style="370" bestFit="1" customWidth="1"/>
    <col min="9493" max="9493" width="12.5703125" style="370" bestFit="1" customWidth="1"/>
    <col min="9494" max="9689" width="9.140625" style="370"/>
    <col min="9690" max="9693" width="0" style="6" hidden="1" customWidth="1"/>
    <col min="9694" max="9694" width="6.5703125" style="370" customWidth="1"/>
    <col min="9695" max="9695" width="5.42578125" style="370" customWidth="1"/>
    <col min="9696" max="9696" width="12.5703125" style="370" customWidth="1"/>
    <col min="9697" max="9697" width="61.85546875" style="370" customWidth="1"/>
    <col min="9698" max="9698" width="32.5703125" style="370" customWidth="1"/>
    <col min="9699" max="9699" width="23.5703125" style="370" customWidth="1"/>
    <col min="9700" max="9700" width="35.28515625" style="370" customWidth="1"/>
    <col min="9701" max="9701" width="8.5703125" style="370" customWidth="1"/>
    <col min="9702" max="9703" width="8.140625" style="370" customWidth="1"/>
    <col min="9704" max="9704" width="7.7109375" style="370" customWidth="1"/>
    <col min="9705" max="9747" width="0" style="6" hidden="1" customWidth="1"/>
    <col min="9748" max="9748" width="14.85546875" style="370" bestFit="1" customWidth="1"/>
    <col min="9749" max="9749" width="12.5703125" style="370" bestFit="1" customWidth="1"/>
    <col min="9750" max="9945" width="9.140625" style="370"/>
    <col min="9946" max="9949" width="0" style="6" hidden="1" customWidth="1"/>
    <col min="9950" max="9950" width="6.5703125" style="370" customWidth="1"/>
    <col min="9951" max="9951" width="5.42578125" style="370" customWidth="1"/>
    <col min="9952" max="9952" width="12.5703125" style="370" customWidth="1"/>
    <col min="9953" max="9953" width="61.85546875" style="370" customWidth="1"/>
    <col min="9954" max="9954" width="32.5703125" style="370" customWidth="1"/>
    <col min="9955" max="9955" width="23.5703125" style="370" customWidth="1"/>
    <col min="9956" max="9956" width="35.28515625" style="370" customWidth="1"/>
    <col min="9957" max="9957" width="8.5703125" style="370" customWidth="1"/>
    <col min="9958" max="9959" width="8.140625" style="370" customWidth="1"/>
    <col min="9960" max="9960" width="7.7109375" style="370" customWidth="1"/>
    <col min="9961" max="10003" width="0" style="6" hidden="1" customWidth="1"/>
    <col min="10004" max="10004" width="14.85546875" style="370" bestFit="1" customWidth="1"/>
    <col min="10005" max="10005" width="12.5703125" style="370" bestFit="1" customWidth="1"/>
    <col min="10006" max="10201" width="9.140625" style="370"/>
    <col min="10202" max="10205" width="0" style="6" hidden="1" customWidth="1"/>
    <col min="10206" max="10206" width="6.5703125" style="370" customWidth="1"/>
    <col min="10207" max="10207" width="5.42578125" style="370" customWidth="1"/>
    <col min="10208" max="10208" width="12.5703125" style="370" customWidth="1"/>
    <col min="10209" max="10209" width="61.85546875" style="370" customWidth="1"/>
    <col min="10210" max="10210" width="32.5703125" style="370" customWidth="1"/>
    <col min="10211" max="10211" width="23.5703125" style="370" customWidth="1"/>
    <col min="10212" max="10212" width="35.28515625" style="370" customWidth="1"/>
    <col min="10213" max="10213" width="8.5703125" style="370" customWidth="1"/>
    <col min="10214" max="10215" width="8.140625" style="370" customWidth="1"/>
    <col min="10216" max="10216" width="7.7109375" style="370" customWidth="1"/>
    <col min="10217" max="10259" width="0" style="6" hidden="1" customWidth="1"/>
    <col min="10260" max="10260" width="14.85546875" style="370" bestFit="1" customWidth="1"/>
    <col min="10261" max="10261" width="12.5703125" style="370" bestFit="1" customWidth="1"/>
    <col min="10262" max="10457" width="9.140625" style="370"/>
    <col min="10458" max="10461" width="0" style="6" hidden="1" customWidth="1"/>
    <col min="10462" max="10462" width="6.5703125" style="370" customWidth="1"/>
    <col min="10463" max="10463" width="5.42578125" style="370" customWidth="1"/>
    <col min="10464" max="10464" width="12.5703125" style="370" customWidth="1"/>
    <col min="10465" max="10465" width="61.85546875" style="370" customWidth="1"/>
    <col min="10466" max="10466" width="32.5703125" style="370" customWidth="1"/>
    <col min="10467" max="10467" width="23.5703125" style="370" customWidth="1"/>
    <col min="10468" max="10468" width="35.28515625" style="370" customWidth="1"/>
    <col min="10469" max="10469" width="8.5703125" style="370" customWidth="1"/>
    <col min="10470" max="10471" width="8.140625" style="370" customWidth="1"/>
    <col min="10472" max="10472" width="7.7109375" style="370" customWidth="1"/>
    <col min="10473" max="10515" width="0" style="6" hidden="1" customWidth="1"/>
    <col min="10516" max="10516" width="14.85546875" style="370" bestFit="1" customWidth="1"/>
    <col min="10517" max="10517" width="12.5703125" style="370" bestFit="1" customWidth="1"/>
    <col min="10518" max="10713" width="9.140625" style="370"/>
    <col min="10714" max="10717" width="0" style="6" hidden="1" customWidth="1"/>
    <col min="10718" max="10718" width="6.5703125" style="370" customWidth="1"/>
    <col min="10719" max="10719" width="5.42578125" style="370" customWidth="1"/>
    <col min="10720" max="10720" width="12.5703125" style="370" customWidth="1"/>
    <col min="10721" max="10721" width="61.85546875" style="370" customWidth="1"/>
    <col min="10722" max="10722" width="32.5703125" style="370" customWidth="1"/>
    <col min="10723" max="10723" width="23.5703125" style="370" customWidth="1"/>
    <col min="10724" max="10724" width="35.28515625" style="370" customWidth="1"/>
    <col min="10725" max="10725" width="8.5703125" style="370" customWidth="1"/>
    <col min="10726" max="10727" width="8.140625" style="370" customWidth="1"/>
    <col min="10728" max="10728" width="7.7109375" style="370" customWidth="1"/>
    <col min="10729" max="10771" width="0" style="6" hidden="1" customWidth="1"/>
    <col min="10772" max="10772" width="14.85546875" style="370" bestFit="1" customWidth="1"/>
    <col min="10773" max="10773" width="12.5703125" style="370" bestFit="1" customWidth="1"/>
    <col min="10774" max="10969" width="9.140625" style="370"/>
    <col min="10970" max="10973" width="0" style="6" hidden="1" customWidth="1"/>
    <col min="10974" max="10974" width="6.5703125" style="370" customWidth="1"/>
    <col min="10975" max="10975" width="5.42578125" style="370" customWidth="1"/>
    <col min="10976" max="10976" width="12.5703125" style="370" customWidth="1"/>
    <col min="10977" max="10977" width="61.85546875" style="370" customWidth="1"/>
    <col min="10978" max="10978" width="32.5703125" style="370" customWidth="1"/>
    <col min="10979" max="10979" width="23.5703125" style="370" customWidth="1"/>
    <col min="10980" max="10980" width="35.28515625" style="370" customWidth="1"/>
    <col min="10981" max="10981" width="8.5703125" style="370" customWidth="1"/>
    <col min="10982" max="10983" width="8.140625" style="370" customWidth="1"/>
    <col min="10984" max="10984" width="7.7109375" style="370" customWidth="1"/>
    <col min="10985" max="11027" width="0" style="6" hidden="1" customWidth="1"/>
    <col min="11028" max="11028" width="14.85546875" style="370" bestFit="1" customWidth="1"/>
    <col min="11029" max="11029" width="12.5703125" style="370" bestFit="1" customWidth="1"/>
    <col min="11030" max="11225" width="9.140625" style="370"/>
    <col min="11226" max="11229" width="0" style="6" hidden="1" customWidth="1"/>
    <col min="11230" max="11230" width="6.5703125" style="370" customWidth="1"/>
    <col min="11231" max="11231" width="5.42578125" style="370" customWidth="1"/>
    <col min="11232" max="11232" width="12.5703125" style="370" customWidth="1"/>
    <col min="11233" max="11233" width="61.85546875" style="370" customWidth="1"/>
    <col min="11234" max="11234" width="32.5703125" style="370" customWidth="1"/>
    <col min="11235" max="11235" width="23.5703125" style="370" customWidth="1"/>
    <col min="11236" max="11236" width="35.28515625" style="370" customWidth="1"/>
    <col min="11237" max="11237" width="8.5703125" style="370" customWidth="1"/>
    <col min="11238" max="11239" width="8.140625" style="370" customWidth="1"/>
    <col min="11240" max="11240" width="7.7109375" style="370" customWidth="1"/>
    <col min="11241" max="11283" width="0" style="6" hidden="1" customWidth="1"/>
    <col min="11284" max="11284" width="14.85546875" style="370" bestFit="1" customWidth="1"/>
    <col min="11285" max="11285" width="12.5703125" style="370" bestFit="1" customWidth="1"/>
    <col min="11286" max="11481" width="9.140625" style="370"/>
    <col min="11482" max="11485" width="0" style="6" hidden="1" customWidth="1"/>
    <col min="11486" max="11486" width="6.5703125" style="370" customWidth="1"/>
    <col min="11487" max="11487" width="5.42578125" style="370" customWidth="1"/>
    <col min="11488" max="11488" width="12.5703125" style="370" customWidth="1"/>
    <col min="11489" max="11489" width="61.85546875" style="370" customWidth="1"/>
    <col min="11490" max="11490" width="32.5703125" style="370" customWidth="1"/>
    <col min="11491" max="11491" width="23.5703125" style="370" customWidth="1"/>
    <col min="11492" max="11492" width="35.28515625" style="370" customWidth="1"/>
    <col min="11493" max="11493" width="8.5703125" style="370" customWidth="1"/>
    <col min="11494" max="11495" width="8.140625" style="370" customWidth="1"/>
    <col min="11496" max="11496" width="7.7109375" style="370" customWidth="1"/>
    <col min="11497" max="11539" width="0" style="6" hidden="1" customWidth="1"/>
    <col min="11540" max="11540" width="14.85546875" style="370" bestFit="1" customWidth="1"/>
    <col min="11541" max="11541" width="12.5703125" style="370" bestFit="1" customWidth="1"/>
    <col min="11542" max="11737" width="9.140625" style="370"/>
    <col min="11738" max="11741" width="0" style="6" hidden="1" customWidth="1"/>
    <col min="11742" max="11742" width="6.5703125" style="370" customWidth="1"/>
    <col min="11743" max="11743" width="5.42578125" style="370" customWidth="1"/>
    <col min="11744" max="11744" width="12.5703125" style="370" customWidth="1"/>
    <col min="11745" max="11745" width="61.85546875" style="370" customWidth="1"/>
    <col min="11746" max="11746" width="32.5703125" style="370" customWidth="1"/>
    <col min="11747" max="11747" width="23.5703125" style="370" customWidth="1"/>
    <col min="11748" max="11748" width="35.28515625" style="370" customWidth="1"/>
    <col min="11749" max="11749" width="8.5703125" style="370" customWidth="1"/>
    <col min="11750" max="11751" width="8.140625" style="370" customWidth="1"/>
    <col min="11752" max="11752" width="7.7109375" style="370" customWidth="1"/>
    <col min="11753" max="11795" width="0" style="6" hidden="1" customWidth="1"/>
    <col min="11796" max="11796" width="14.85546875" style="370" bestFit="1" customWidth="1"/>
    <col min="11797" max="11797" width="12.5703125" style="370" bestFit="1" customWidth="1"/>
    <col min="11798" max="11993" width="9.140625" style="370"/>
    <col min="11994" max="11997" width="0" style="6" hidden="1" customWidth="1"/>
    <col min="11998" max="11998" width="6.5703125" style="370" customWidth="1"/>
    <col min="11999" max="11999" width="5.42578125" style="370" customWidth="1"/>
    <col min="12000" max="12000" width="12.5703125" style="370" customWidth="1"/>
    <col min="12001" max="12001" width="61.85546875" style="370" customWidth="1"/>
    <col min="12002" max="12002" width="32.5703125" style="370" customWidth="1"/>
    <col min="12003" max="12003" width="23.5703125" style="370" customWidth="1"/>
    <col min="12004" max="12004" width="35.28515625" style="370" customWidth="1"/>
    <col min="12005" max="12005" width="8.5703125" style="370" customWidth="1"/>
    <col min="12006" max="12007" width="8.140625" style="370" customWidth="1"/>
    <col min="12008" max="12008" width="7.7109375" style="370" customWidth="1"/>
    <col min="12009" max="12051" width="0" style="6" hidden="1" customWidth="1"/>
    <col min="12052" max="12052" width="14.85546875" style="370" bestFit="1" customWidth="1"/>
    <col min="12053" max="12053" width="12.5703125" style="370" bestFit="1" customWidth="1"/>
    <col min="12054" max="12249" width="9.140625" style="370"/>
    <col min="12250" max="12253" width="0" style="6" hidden="1" customWidth="1"/>
    <col min="12254" max="12254" width="6.5703125" style="370" customWidth="1"/>
    <col min="12255" max="12255" width="5.42578125" style="370" customWidth="1"/>
    <col min="12256" max="12256" width="12.5703125" style="370" customWidth="1"/>
    <col min="12257" max="12257" width="61.85546875" style="370" customWidth="1"/>
    <col min="12258" max="12258" width="32.5703125" style="370" customWidth="1"/>
    <col min="12259" max="12259" width="23.5703125" style="370" customWidth="1"/>
    <col min="12260" max="12260" width="35.28515625" style="370" customWidth="1"/>
    <col min="12261" max="12261" width="8.5703125" style="370" customWidth="1"/>
    <col min="12262" max="12263" width="8.140625" style="370" customWidth="1"/>
    <col min="12264" max="12264" width="7.7109375" style="370" customWidth="1"/>
    <col min="12265" max="12307" width="0" style="6" hidden="1" customWidth="1"/>
    <col min="12308" max="12308" width="14.85546875" style="370" bestFit="1" customWidth="1"/>
    <col min="12309" max="12309" width="12.5703125" style="370" bestFit="1" customWidth="1"/>
    <col min="12310" max="12505" width="9.140625" style="370"/>
    <col min="12506" max="12509" width="0" style="6" hidden="1" customWidth="1"/>
    <col min="12510" max="12510" width="6.5703125" style="370" customWidth="1"/>
    <col min="12511" max="12511" width="5.42578125" style="370" customWidth="1"/>
    <col min="12512" max="12512" width="12.5703125" style="370" customWidth="1"/>
    <col min="12513" max="12513" width="61.85546875" style="370" customWidth="1"/>
    <col min="12514" max="12514" width="32.5703125" style="370" customWidth="1"/>
    <col min="12515" max="12515" width="23.5703125" style="370" customWidth="1"/>
    <col min="12516" max="12516" width="35.28515625" style="370" customWidth="1"/>
    <col min="12517" max="12517" width="8.5703125" style="370" customWidth="1"/>
    <col min="12518" max="12519" width="8.140625" style="370" customWidth="1"/>
    <col min="12520" max="12520" width="7.7109375" style="370" customWidth="1"/>
    <col min="12521" max="12563" width="0" style="6" hidden="1" customWidth="1"/>
    <col min="12564" max="12564" width="14.85546875" style="370" bestFit="1" customWidth="1"/>
    <col min="12565" max="12565" width="12.5703125" style="370" bestFit="1" customWidth="1"/>
    <col min="12566" max="12761" width="9.140625" style="370"/>
    <col min="12762" max="12765" width="0" style="6" hidden="1" customWidth="1"/>
    <col min="12766" max="12766" width="6.5703125" style="370" customWidth="1"/>
    <col min="12767" max="12767" width="5.42578125" style="370" customWidth="1"/>
    <col min="12768" max="12768" width="12.5703125" style="370" customWidth="1"/>
    <col min="12769" max="12769" width="61.85546875" style="370" customWidth="1"/>
    <col min="12770" max="12770" width="32.5703125" style="370" customWidth="1"/>
    <col min="12771" max="12771" width="23.5703125" style="370" customWidth="1"/>
    <col min="12772" max="12772" width="35.28515625" style="370" customWidth="1"/>
    <col min="12773" max="12773" width="8.5703125" style="370" customWidth="1"/>
    <col min="12774" max="12775" width="8.140625" style="370" customWidth="1"/>
    <col min="12776" max="12776" width="7.7109375" style="370" customWidth="1"/>
    <col min="12777" max="12819" width="0" style="6" hidden="1" customWidth="1"/>
    <col min="12820" max="12820" width="14.85546875" style="370" bestFit="1" customWidth="1"/>
    <col min="12821" max="12821" width="12.5703125" style="370" bestFit="1" customWidth="1"/>
    <col min="12822" max="13017" width="9.140625" style="370"/>
    <col min="13018" max="13021" width="0" style="6" hidden="1" customWidth="1"/>
    <col min="13022" max="13022" width="6.5703125" style="370" customWidth="1"/>
    <col min="13023" max="13023" width="5.42578125" style="370" customWidth="1"/>
    <col min="13024" max="13024" width="12.5703125" style="370" customWidth="1"/>
    <col min="13025" max="13025" width="61.85546875" style="370" customWidth="1"/>
    <col min="13026" max="13026" width="32.5703125" style="370" customWidth="1"/>
    <col min="13027" max="13027" width="23.5703125" style="370" customWidth="1"/>
    <col min="13028" max="13028" width="35.28515625" style="370" customWidth="1"/>
    <col min="13029" max="13029" width="8.5703125" style="370" customWidth="1"/>
    <col min="13030" max="13031" width="8.140625" style="370" customWidth="1"/>
    <col min="13032" max="13032" width="7.7109375" style="370" customWidth="1"/>
    <col min="13033" max="13075" width="0" style="6" hidden="1" customWidth="1"/>
    <col min="13076" max="13076" width="14.85546875" style="370" bestFit="1" customWidth="1"/>
    <col min="13077" max="13077" width="12.5703125" style="370" bestFit="1" customWidth="1"/>
    <col min="13078" max="13273" width="9.140625" style="370"/>
    <col min="13274" max="13277" width="0" style="6" hidden="1" customWidth="1"/>
    <col min="13278" max="13278" width="6.5703125" style="370" customWidth="1"/>
    <col min="13279" max="13279" width="5.42578125" style="370" customWidth="1"/>
    <col min="13280" max="13280" width="12.5703125" style="370" customWidth="1"/>
    <col min="13281" max="13281" width="61.85546875" style="370" customWidth="1"/>
    <col min="13282" max="13282" width="32.5703125" style="370" customWidth="1"/>
    <col min="13283" max="13283" width="23.5703125" style="370" customWidth="1"/>
    <col min="13284" max="13284" width="35.28515625" style="370" customWidth="1"/>
    <col min="13285" max="13285" width="8.5703125" style="370" customWidth="1"/>
    <col min="13286" max="13287" width="8.140625" style="370" customWidth="1"/>
    <col min="13288" max="13288" width="7.7109375" style="370" customWidth="1"/>
    <col min="13289" max="13331" width="0" style="6" hidden="1" customWidth="1"/>
    <col min="13332" max="13332" width="14.85546875" style="370" bestFit="1" customWidth="1"/>
    <col min="13333" max="13333" width="12.5703125" style="370" bestFit="1" customWidth="1"/>
    <col min="13334" max="13529" width="9.140625" style="370"/>
    <col min="13530" max="13533" width="0" style="6" hidden="1" customWidth="1"/>
    <col min="13534" max="13534" width="6.5703125" style="370" customWidth="1"/>
    <col min="13535" max="13535" width="5.42578125" style="370" customWidth="1"/>
    <col min="13536" max="13536" width="12.5703125" style="370" customWidth="1"/>
    <col min="13537" max="13537" width="61.85546875" style="370" customWidth="1"/>
    <col min="13538" max="13538" width="32.5703125" style="370" customWidth="1"/>
    <col min="13539" max="13539" width="23.5703125" style="370" customWidth="1"/>
    <col min="13540" max="13540" width="35.28515625" style="370" customWidth="1"/>
    <col min="13541" max="13541" width="8.5703125" style="370" customWidth="1"/>
    <col min="13542" max="13543" width="8.140625" style="370" customWidth="1"/>
    <col min="13544" max="13544" width="7.7109375" style="370" customWidth="1"/>
    <col min="13545" max="13587" width="0" style="6" hidden="1" customWidth="1"/>
    <col min="13588" max="13588" width="14.85546875" style="370" bestFit="1" customWidth="1"/>
    <col min="13589" max="13589" width="12.5703125" style="370" bestFit="1" customWidth="1"/>
    <col min="13590" max="13785" width="9.140625" style="370"/>
    <col min="13786" max="13789" width="0" style="6" hidden="1" customWidth="1"/>
    <col min="13790" max="13790" width="6.5703125" style="370" customWidth="1"/>
    <col min="13791" max="13791" width="5.42578125" style="370" customWidth="1"/>
    <col min="13792" max="13792" width="12.5703125" style="370" customWidth="1"/>
    <col min="13793" max="13793" width="61.85546875" style="370" customWidth="1"/>
    <col min="13794" max="13794" width="32.5703125" style="370" customWidth="1"/>
    <col min="13795" max="13795" width="23.5703125" style="370" customWidth="1"/>
    <col min="13796" max="13796" width="35.28515625" style="370" customWidth="1"/>
    <col min="13797" max="13797" width="8.5703125" style="370" customWidth="1"/>
    <col min="13798" max="13799" width="8.140625" style="370" customWidth="1"/>
    <col min="13800" max="13800" width="7.7109375" style="370" customWidth="1"/>
    <col min="13801" max="13843" width="0" style="6" hidden="1" customWidth="1"/>
    <col min="13844" max="13844" width="14.85546875" style="370" bestFit="1" customWidth="1"/>
    <col min="13845" max="13845" width="12.5703125" style="370" bestFit="1" customWidth="1"/>
    <col min="13846" max="14041" width="9.140625" style="370"/>
    <col min="14042" max="14045" width="0" style="6" hidden="1" customWidth="1"/>
    <col min="14046" max="14046" width="6.5703125" style="370" customWidth="1"/>
    <col min="14047" max="14047" width="5.42578125" style="370" customWidth="1"/>
    <col min="14048" max="14048" width="12.5703125" style="370" customWidth="1"/>
    <col min="14049" max="14049" width="61.85546875" style="370" customWidth="1"/>
    <col min="14050" max="14050" width="32.5703125" style="370" customWidth="1"/>
    <col min="14051" max="14051" width="23.5703125" style="370" customWidth="1"/>
    <col min="14052" max="14052" width="35.28515625" style="370" customWidth="1"/>
    <col min="14053" max="14053" width="8.5703125" style="370" customWidth="1"/>
    <col min="14054" max="14055" width="8.140625" style="370" customWidth="1"/>
    <col min="14056" max="14056" width="7.7109375" style="370" customWidth="1"/>
    <col min="14057" max="14099" width="0" style="6" hidden="1" customWidth="1"/>
    <col min="14100" max="14100" width="14.85546875" style="370" bestFit="1" customWidth="1"/>
    <col min="14101" max="14101" width="12.5703125" style="370" bestFit="1" customWidth="1"/>
    <col min="14102" max="14297" width="9.140625" style="370"/>
    <col min="14298" max="14301" width="0" style="6" hidden="1" customWidth="1"/>
    <col min="14302" max="14302" width="6.5703125" style="370" customWidth="1"/>
    <col min="14303" max="14303" width="5.42578125" style="370" customWidth="1"/>
    <col min="14304" max="14304" width="12.5703125" style="370" customWidth="1"/>
    <col min="14305" max="14305" width="61.85546875" style="370" customWidth="1"/>
    <col min="14306" max="14306" width="32.5703125" style="370" customWidth="1"/>
    <col min="14307" max="14307" width="23.5703125" style="370" customWidth="1"/>
    <col min="14308" max="14308" width="35.28515625" style="370" customWidth="1"/>
    <col min="14309" max="14309" width="8.5703125" style="370" customWidth="1"/>
    <col min="14310" max="14311" width="8.140625" style="370" customWidth="1"/>
    <col min="14312" max="14312" width="7.7109375" style="370" customWidth="1"/>
    <col min="14313" max="14355" width="0" style="6" hidden="1" customWidth="1"/>
    <col min="14356" max="14356" width="14.85546875" style="370" bestFit="1" customWidth="1"/>
    <col min="14357" max="14357" width="12.5703125" style="370" bestFit="1" customWidth="1"/>
    <col min="14358" max="14553" width="9.140625" style="370"/>
    <col min="14554" max="14557" width="0" style="6" hidden="1" customWidth="1"/>
    <col min="14558" max="14558" width="6.5703125" style="370" customWidth="1"/>
    <col min="14559" max="14559" width="5.42578125" style="370" customWidth="1"/>
    <col min="14560" max="14560" width="12.5703125" style="370" customWidth="1"/>
    <col min="14561" max="14561" width="61.85546875" style="370" customWidth="1"/>
    <col min="14562" max="14562" width="32.5703125" style="370" customWidth="1"/>
    <col min="14563" max="14563" width="23.5703125" style="370" customWidth="1"/>
    <col min="14564" max="14564" width="35.28515625" style="370" customWidth="1"/>
    <col min="14565" max="14565" width="8.5703125" style="370" customWidth="1"/>
    <col min="14566" max="14567" width="8.140625" style="370" customWidth="1"/>
    <col min="14568" max="14568" width="7.7109375" style="370" customWidth="1"/>
    <col min="14569" max="14611" width="0" style="6" hidden="1" customWidth="1"/>
    <col min="14612" max="14612" width="14.85546875" style="370" bestFit="1" customWidth="1"/>
    <col min="14613" max="14613" width="12.5703125" style="370" bestFit="1" customWidth="1"/>
    <col min="14614" max="14809" width="9.140625" style="370"/>
    <col min="14810" max="14813" width="0" style="6" hidden="1" customWidth="1"/>
    <col min="14814" max="14814" width="6.5703125" style="370" customWidth="1"/>
    <col min="14815" max="14815" width="5.42578125" style="370" customWidth="1"/>
    <col min="14816" max="14816" width="12.5703125" style="370" customWidth="1"/>
    <col min="14817" max="14817" width="61.85546875" style="370" customWidth="1"/>
    <col min="14818" max="14818" width="32.5703125" style="370" customWidth="1"/>
    <col min="14819" max="14819" width="23.5703125" style="370" customWidth="1"/>
    <col min="14820" max="14820" width="35.28515625" style="370" customWidth="1"/>
    <col min="14821" max="14821" width="8.5703125" style="370" customWidth="1"/>
    <col min="14822" max="14823" width="8.140625" style="370" customWidth="1"/>
    <col min="14824" max="14824" width="7.7109375" style="370" customWidth="1"/>
    <col min="14825" max="14867" width="0" style="6" hidden="1" customWidth="1"/>
    <col min="14868" max="14868" width="14.85546875" style="370" bestFit="1" customWidth="1"/>
    <col min="14869" max="14869" width="12.5703125" style="370" bestFit="1" customWidth="1"/>
    <col min="14870" max="15065" width="9.140625" style="370"/>
    <col min="15066" max="15069" width="0" style="6" hidden="1" customWidth="1"/>
    <col min="15070" max="15070" width="6.5703125" style="370" customWidth="1"/>
    <col min="15071" max="15071" width="5.42578125" style="370" customWidth="1"/>
    <col min="15072" max="15072" width="12.5703125" style="370" customWidth="1"/>
    <col min="15073" max="15073" width="61.85546875" style="370" customWidth="1"/>
    <col min="15074" max="15074" width="32.5703125" style="370" customWidth="1"/>
    <col min="15075" max="15075" width="23.5703125" style="370" customWidth="1"/>
    <col min="15076" max="15076" width="35.28515625" style="370" customWidth="1"/>
    <col min="15077" max="15077" width="8.5703125" style="370" customWidth="1"/>
    <col min="15078" max="15079" width="8.140625" style="370" customWidth="1"/>
    <col min="15080" max="15080" width="7.7109375" style="370" customWidth="1"/>
    <col min="15081" max="15123" width="0" style="6" hidden="1" customWidth="1"/>
    <col min="15124" max="15124" width="14.85546875" style="370" bestFit="1" customWidth="1"/>
    <col min="15125" max="15125" width="12.5703125" style="370" bestFit="1" customWidth="1"/>
    <col min="15126" max="15321" width="9.140625" style="370"/>
    <col min="15322" max="15325" width="0" style="6" hidden="1" customWidth="1"/>
    <col min="15326" max="15326" width="6.5703125" style="370" customWidth="1"/>
    <col min="15327" max="15327" width="5.42578125" style="370" customWidth="1"/>
    <col min="15328" max="15328" width="12.5703125" style="370" customWidth="1"/>
    <col min="15329" max="15329" width="61.85546875" style="370" customWidth="1"/>
    <col min="15330" max="15330" width="32.5703125" style="370" customWidth="1"/>
    <col min="15331" max="15331" width="23.5703125" style="370" customWidth="1"/>
    <col min="15332" max="15332" width="35.28515625" style="370" customWidth="1"/>
    <col min="15333" max="15333" width="8.5703125" style="370" customWidth="1"/>
    <col min="15334" max="15335" width="8.140625" style="370" customWidth="1"/>
    <col min="15336" max="15336" width="7.7109375" style="370" customWidth="1"/>
    <col min="15337" max="15379" width="0" style="6" hidden="1" customWidth="1"/>
    <col min="15380" max="15380" width="14.85546875" style="370" bestFit="1" customWidth="1"/>
    <col min="15381" max="15381" width="12.5703125" style="370" bestFit="1" customWidth="1"/>
    <col min="15382" max="15577" width="9.140625" style="370"/>
    <col min="15578" max="15581" width="0" style="6" hidden="1" customWidth="1"/>
    <col min="15582" max="15582" width="6.5703125" style="370" customWidth="1"/>
    <col min="15583" max="15583" width="5.42578125" style="370" customWidth="1"/>
    <col min="15584" max="15584" width="12.5703125" style="370" customWidth="1"/>
    <col min="15585" max="15585" width="61.85546875" style="370" customWidth="1"/>
    <col min="15586" max="15586" width="32.5703125" style="370" customWidth="1"/>
    <col min="15587" max="15587" width="23.5703125" style="370" customWidth="1"/>
    <col min="15588" max="15588" width="35.28515625" style="370" customWidth="1"/>
    <col min="15589" max="15589" width="8.5703125" style="370" customWidth="1"/>
    <col min="15590" max="15591" width="8.140625" style="370" customWidth="1"/>
    <col min="15592" max="15592" width="7.7109375" style="370" customWidth="1"/>
    <col min="15593" max="15635" width="0" style="6" hidden="1" customWidth="1"/>
    <col min="15636" max="15636" width="14.85546875" style="370" bestFit="1" customWidth="1"/>
    <col min="15637" max="15637" width="12.5703125" style="370" bestFit="1" customWidth="1"/>
    <col min="15638" max="15833" width="9.140625" style="370"/>
    <col min="15834" max="15837" width="0" style="6" hidden="1" customWidth="1"/>
    <col min="15838" max="15838" width="6.5703125" style="370" customWidth="1"/>
    <col min="15839" max="15839" width="5.42578125" style="370" customWidth="1"/>
    <col min="15840" max="15840" width="12.5703125" style="370" customWidth="1"/>
    <col min="15841" max="15841" width="61.85546875" style="370" customWidth="1"/>
    <col min="15842" max="15842" width="32.5703125" style="370" customWidth="1"/>
    <col min="15843" max="15843" width="23.5703125" style="370" customWidth="1"/>
    <col min="15844" max="15844" width="35.28515625" style="370" customWidth="1"/>
    <col min="15845" max="15845" width="8.5703125" style="370" customWidth="1"/>
    <col min="15846" max="15847" width="8.140625" style="370" customWidth="1"/>
    <col min="15848" max="15848" width="7.7109375" style="370" customWidth="1"/>
    <col min="15849" max="15891" width="0" style="6" hidden="1" customWidth="1"/>
    <col min="15892" max="15892" width="14.85546875" style="370" bestFit="1" customWidth="1"/>
    <col min="15893" max="15893" width="12.5703125" style="370" bestFit="1" customWidth="1"/>
    <col min="15894" max="16089" width="9.140625" style="370"/>
    <col min="16090" max="16093" width="0" style="6" hidden="1" customWidth="1"/>
    <col min="16094" max="16094" width="6.5703125" style="370" customWidth="1"/>
    <col min="16095" max="16095" width="5.42578125" style="370" customWidth="1"/>
    <col min="16096" max="16096" width="12.5703125" style="370" customWidth="1"/>
    <col min="16097" max="16097" width="61.85546875" style="370" customWidth="1"/>
    <col min="16098" max="16098" width="32.5703125" style="370" customWidth="1"/>
    <col min="16099" max="16099" width="23.5703125" style="370" customWidth="1"/>
    <col min="16100" max="16100" width="35.28515625" style="370" customWidth="1"/>
    <col min="16101" max="16101" width="8.5703125" style="370" customWidth="1"/>
    <col min="16102" max="16103" width="8.140625" style="370" customWidth="1"/>
    <col min="16104" max="16104" width="7.7109375" style="370" customWidth="1"/>
    <col min="16105" max="16147" width="0" style="6" hidden="1" customWidth="1"/>
    <col min="16148" max="16148" width="14.85546875" style="370" bestFit="1" customWidth="1"/>
    <col min="16149" max="16149" width="12.5703125" style="370" bestFit="1" customWidth="1"/>
    <col min="16150" max="16384" width="9.140625" style="370"/>
  </cols>
  <sheetData>
    <row r="1" spans="1:1000 1044:2024 2068:3048 3092:4072 4116:5096 5140:6120 6164:7144 7188:8168 8212:9192 9236:10216 10260:11240 11284:12264 12308:13288 13332:14312 14356:15336 15380:16378" ht="18.75" x14ac:dyDescent="0.25">
      <c r="A1" s="18"/>
      <c r="B1" s="18"/>
      <c r="C1" s="18"/>
      <c r="D1" s="18"/>
      <c r="E1" s="440" t="s">
        <v>6546</v>
      </c>
      <c r="F1" s="440"/>
      <c r="G1" s="440"/>
      <c r="H1" s="440"/>
      <c r="I1" s="440"/>
      <c r="J1" s="440"/>
      <c r="K1" s="441"/>
      <c r="L1" s="440"/>
      <c r="M1" s="440"/>
      <c r="N1" s="440"/>
      <c r="O1" s="440"/>
      <c r="P1" s="440"/>
      <c r="Q1" s="440"/>
    </row>
    <row r="2" spans="1:1000 1044:2024 2068:3048 3092:4072 4116:5096 5140:6120 6164:7144 7188:8168 8212:9192 9236:10216 10260:11240 11284:12264 12308:13288 13332:14312 14356:15336 15380:16378" ht="39.75" customHeight="1" x14ac:dyDescent="0.25">
      <c r="A2" s="18"/>
      <c r="B2" s="18"/>
      <c r="C2" s="18"/>
      <c r="D2" s="18"/>
      <c r="E2" s="371" t="s">
        <v>2</v>
      </c>
      <c r="F2" s="372" t="s">
        <v>4</v>
      </c>
      <c r="G2" s="372" t="s">
        <v>5</v>
      </c>
      <c r="H2" s="373" t="s">
        <v>7</v>
      </c>
      <c r="I2" s="444" t="s">
        <v>6411</v>
      </c>
      <c r="J2" s="446" t="s">
        <v>6412</v>
      </c>
      <c r="K2" s="442" t="s">
        <v>6413</v>
      </c>
      <c r="L2" s="448" t="s">
        <v>6414</v>
      </c>
      <c r="M2" s="448" t="s">
        <v>6415</v>
      </c>
      <c r="N2" s="448" t="s">
        <v>6416</v>
      </c>
      <c r="O2" s="448" t="s">
        <v>6417</v>
      </c>
      <c r="P2" s="449" t="s">
        <v>6418</v>
      </c>
      <c r="Q2" s="449" t="s">
        <v>6419</v>
      </c>
    </row>
    <row r="3" spans="1:1000 1044:2024 2068:3048 3092:4072 4116:5096 5140:6120 6164:7144 7188:8168 8212:9192 9236:10216 10260:11240 11284:12264 12308:13288 13332:14312 14356:15336 15380:16378" s="194" customFormat="1" ht="57.75" customHeight="1" x14ac:dyDescent="0.25">
      <c r="A3" s="166" t="s">
        <v>6420</v>
      </c>
      <c r="B3" s="166" t="s">
        <v>6421</v>
      </c>
      <c r="C3" s="166" t="s">
        <v>6422</v>
      </c>
      <c r="D3" s="166" t="s">
        <v>6423</v>
      </c>
      <c r="E3" s="374"/>
      <c r="F3" s="374" t="s">
        <v>6408</v>
      </c>
      <c r="G3" s="374"/>
      <c r="H3" s="374"/>
      <c r="I3" s="445"/>
      <c r="J3" s="447"/>
      <c r="K3" s="443"/>
      <c r="L3" s="448"/>
      <c r="M3" s="448"/>
      <c r="N3" s="448"/>
      <c r="O3" s="448"/>
      <c r="P3" s="449"/>
      <c r="Q3" s="449"/>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5"/>
      <c r="EF3" s="375"/>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5"/>
      <c r="FM3" s="375"/>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5"/>
      <c r="GT3" s="375"/>
      <c r="GU3" s="375"/>
      <c r="GV3" s="375"/>
      <c r="GW3" s="375"/>
      <c r="GX3" s="375"/>
      <c r="GY3" s="375"/>
      <c r="GZ3" s="375"/>
      <c r="HA3" s="375"/>
      <c r="HB3" s="375"/>
      <c r="HC3" s="375"/>
      <c r="HD3" s="375"/>
      <c r="HE3" s="375"/>
      <c r="HF3" s="375"/>
      <c r="HG3" s="375"/>
      <c r="HH3" s="375"/>
      <c r="HI3" s="375"/>
      <c r="HN3" s="375"/>
      <c r="HO3" s="375"/>
      <c r="HP3" s="375"/>
      <c r="HQ3" s="375"/>
      <c r="HR3" s="375"/>
      <c r="HS3" s="375"/>
      <c r="HT3" s="375"/>
      <c r="HU3" s="375"/>
      <c r="HV3" s="375"/>
      <c r="HW3" s="375"/>
      <c r="HX3" s="375"/>
      <c r="JP3" s="375"/>
      <c r="JQ3" s="375"/>
      <c r="JR3" s="375"/>
      <c r="JS3" s="375"/>
      <c r="JT3" s="375"/>
      <c r="JU3" s="375"/>
      <c r="JV3" s="375"/>
      <c r="JW3" s="375"/>
      <c r="JX3" s="375"/>
      <c r="JY3" s="375"/>
      <c r="JZ3" s="375"/>
      <c r="KA3" s="375"/>
      <c r="KB3" s="375"/>
      <c r="KC3" s="375"/>
      <c r="KD3" s="375"/>
      <c r="KE3" s="375"/>
      <c r="KF3" s="375"/>
      <c r="KG3" s="375"/>
      <c r="KH3" s="375"/>
      <c r="KI3" s="375"/>
      <c r="KJ3" s="375"/>
      <c r="KK3" s="375"/>
      <c r="KL3" s="375"/>
      <c r="KM3" s="375"/>
      <c r="KN3" s="375"/>
      <c r="KO3" s="375"/>
      <c r="KP3" s="375"/>
      <c r="KQ3" s="375"/>
      <c r="KR3" s="375"/>
      <c r="KS3" s="375"/>
      <c r="KT3" s="375"/>
      <c r="KU3" s="375"/>
      <c r="KV3" s="375"/>
      <c r="KW3" s="375"/>
      <c r="KX3" s="375"/>
      <c r="KY3" s="375"/>
      <c r="KZ3" s="375"/>
      <c r="LA3" s="375"/>
      <c r="LB3" s="375"/>
      <c r="LC3" s="375"/>
      <c r="LD3" s="375"/>
      <c r="LE3" s="375"/>
      <c r="LF3" s="375"/>
      <c r="LG3" s="375"/>
      <c r="LH3" s="375"/>
      <c r="LI3" s="375"/>
      <c r="LJ3" s="375"/>
      <c r="LK3" s="375"/>
      <c r="LL3" s="375"/>
      <c r="LM3" s="375"/>
      <c r="LN3" s="375"/>
      <c r="LO3" s="375"/>
      <c r="LP3" s="375"/>
      <c r="LQ3" s="375"/>
      <c r="LR3" s="375"/>
      <c r="LS3" s="375"/>
      <c r="LT3" s="375"/>
      <c r="LU3" s="375"/>
      <c r="LV3" s="375"/>
      <c r="LW3" s="375"/>
      <c r="LX3" s="375"/>
      <c r="LY3" s="375"/>
      <c r="LZ3" s="375"/>
      <c r="MA3" s="375"/>
      <c r="MB3" s="375"/>
      <c r="MC3" s="375"/>
      <c r="MD3" s="375"/>
      <c r="ME3" s="375"/>
      <c r="MF3" s="375"/>
      <c r="MG3" s="375"/>
      <c r="MH3" s="375"/>
      <c r="MI3" s="375"/>
      <c r="MJ3" s="375"/>
      <c r="MK3" s="375"/>
      <c r="ML3" s="375"/>
      <c r="MM3" s="375"/>
      <c r="MN3" s="375"/>
      <c r="MO3" s="375"/>
      <c r="MP3" s="375"/>
      <c r="MQ3" s="375"/>
      <c r="MR3" s="375"/>
      <c r="MS3" s="375"/>
      <c r="MT3" s="375"/>
      <c r="MU3" s="375"/>
      <c r="MV3" s="375"/>
      <c r="MW3" s="375"/>
      <c r="MX3" s="375"/>
      <c r="MY3" s="375"/>
      <c r="MZ3" s="375"/>
      <c r="NA3" s="375"/>
      <c r="NB3" s="375"/>
      <c r="NC3" s="375"/>
      <c r="ND3" s="375"/>
      <c r="NE3" s="375"/>
      <c r="NF3" s="375"/>
      <c r="NG3" s="375"/>
      <c r="NH3" s="375"/>
      <c r="NI3" s="375"/>
      <c r="NJ3" s="375"/>
      <c r="NK3" s="375"/>
      <c r="NL3" s="375"/>
      <c r="NM3" s="375"/>
      <c r="NN3" s="375"/>
      <c r="NO3" s="375"/>
      <c r="NP3" s="375"/>
      <c r="NQ3" s="375"/>
      <c r="NR3" s="375"/>
      <c r="NS3" s="375"/>
      <c r="NT3" s="375"/>
      <c r="NU3" s="375"/>
      <c r="NV3" s="375"/>
      <c r="NW3" s="375"/>
      <c r="NX3" s="375"/>
      <c r="NY3" s="375"/>
      <c r="NZ3" s="375"/>
      <c r="OA3" s="375"/>
      <c r="OB3" s="375"/>
      <c r="OC3" s="375"/>
      <c r="OD3" s="375"/>
      <c r="OE3" s="375"/>
      <c r="OF3" s="375"/>
      <c r="OG3" s="375"/>
      <c r="OH3" s="375"/>
      <c r="OI3" s="375"/>
      <c r="OJ3" s="375"/>
      <c r="OK3" s="375"/>
      <c r="OL3" s="375"/>
      <c r="OM3" s="375"/>
      <c r="ON3" s="375"/>
      <c r="OO3" s="375"/>
      <c r="OP3" s="375"/>
      <c r="OQ3" s="375"/>
      <c r="OR3" s="375"/>
      <c r="OS3" s="375"/>
      <c r="OT3" s="375"/>
      <c r="OU3" s="375"/>
      <c r="OV3" s="375"/>
      <c r="OW3" s="375"/>
      <c r="OX3" s="375"/>
      <c r="OY3" s="375"/>
      <c r="OZ3" s="375"/>
      <c r="PA3" s="375"/>
      <c r="PB3" s="375"/>
      <c r="PC3" s="375"/>
      <c r="PD3" s="375"/>
      <c r="PE3" s="375"/>
      <c r="PF3" s="375"/>
      <c r="PG3" s="375"/>
      <c r="PH3" s="375"/>
      <c r="PI3" s="375"/>
      <c r="PJ3" s="375"/>
      <c r="PK3" s="375"/>
      <c r="PL3" s="375"/>
      <c r="PM3" s="375"/>
      <c r="PN3" s="375"/>
      <c r="PO3" s="375"/>
      <c r="PP3" s="375"/>
      <c r="PQ3" s="375"/>
      <c r="PR3" s="375"/>
      <c r="PS3" s="375"/>
      <c r="PT3" s="375"/>
      <c r="PU3" s="375"/>
      <c r="PV3" s="375"/>
      <c r="PW3" s="375"/>
      <c r="PX3" s="375"/>
      <c r="PY3" s="375"/>
      <c r="PZ3" s="375"/>
      <c r="QA3" s="375"/>
      <c r="QB3" s="375"/>
      <c r="QC3" s="375"/>
      <c r="QD3" s="375"/>
      <c r="QE3" s="375"/>
      <c r="QF3" s="375"/>
      <c r="QG3" s="375"/>
      <c r="QH3" s="375"/>
      <c r="QI3" s="375"/>
      <c r="QJ3" s="375"/>
      <c r="QK3" s="375"/>
      <c r="QL3" s="375"/>
      <c r="QM3" s="375"/>
      <c r="QN3" s="375"/>
      <c r="QO3" s="375"/>
      <c r="QP3" s="375"/>
      <c r="QQ3" s="375"/>
      <c r="QR3" s="375"/>
      <c r="QS3" s="375"/>
      <c r="QT3" s="375"/>
      <c r="QU3" s="375"/>
      <c r="QV3" s="375"/>
      <c r="QW3" s="375"/>
      <c r="QX3" s="375"/>
      <c r="QY3" s="375"/>
      <c r="QZ3" s="375"/>
      <c r="RA3" s="375"/>
      <c r="RB3" s="375"/>
      <c r="RC3" s="375"/>
      <c r="RD3" s="375"/>
      <c r="RE3" s="375"/>
      <c r="RJ3" s="375"/>
      <c r="RK3" s="375"/>
      <c r="RL3" s="375"/>
      <c r="RM3" s="375"/>
      <c r="RN3" s="375"/>
      <c r="RO3" s="375"/>
      <c r="RP3" s="375"/>
      <c r="RQ3" s="375"/>
      <c r="RR3" s="375"/>
      <c r="RS3" s="375"/>
      <c r="RT3" s="375"/>
      <c r="TL3" s="375"/>
      <c r="TM3" s="375"/>
      <c r="TN3" s="375"/>
      <c r="TO3" s="375"/>
      <c r="TP3" s="375"/>
      <c r="TQ3" s="375"/>
      <c r="TR3" s="375"/>
      <c r="TS3" s="375"/>
      <c r="TT3" s="375"/>
      <c r="TU3" s="375"/>
      <c r="TV3" s="375"/>
      <c r="TW3" s="375"/>
      <c r="TX3" s="375"/>
      <c r="TY3" s="375"/>
      <c r="TZ3" s="375"/>
      <c r="UA3" s="375"/>
      <c r="UB3" s="375"/>
      <c r="UC3" s="375"/>
      <c r="UD3" s="375"/>
      <c r="UE3" s="375"/>
      <c r="UF3" s="375"/>
      <c r="UG3" s="375"/>
      <c r="UH3" s="375"/>
      <c r="UI3" s="375"/>
      <c r="UJ3" s="375"/>
      <c r="UK3" s="375"/>
      <c r="UL3" s="375"/>
      <c r="UM3" s="375"/>
      <c r="UN3" s="375"/>
      <c r="UO3" s="375"/>
      <c r="UP3" s="375"/>
      <c r="UQ3" s="375"/>
      <c r="UR3" s="375"/>
      <c r="US3" s="375"/>
      <c r="UT3" s="375"/>
      <c r="UU3" s="375"/>
      <c r="UV3" s="375"/>
      <c r="UW3" s="375"/>
      <c r="UX3" s="375"/>
      <c r="UY3" s="375"/>
      <c r="UZ3" s="375"/>
      <c r="VA3" s="375"/>
      <c r="VB3" s="375"/>
      <c r="VC3" s="375"/>
      <c r="VD3" s="375"/>
      <c r="VE3" s="375"/>
      <c r="VF3" s="375"/>
      <c r="VG3" s="375"/>
      <c r="VH3" s="375"/>
      <c r="VI3" s="375"/>
      <c r="VJ3" s="375"/>
      <c r="VK3" s="375"/>
      <c r="VL3" s="375"/>
      <c r="VM3" s="375"/>
      <c r="VN3" s="375"/>
      <c r="VO3" s="375"/>
      <c r="VP3" s="375"/>
      <c r="VQ3" s="375"/>
      <c r="VR3" s="375"/>
      <c r="VS3" s="375"/>
      <c r="VT3" s="375"/>
      <c r="VU3" s="375"/>
      <c r="VV3" s="375"/>
      <c r="VW3" s="375"/>
      <c r="VX3" s="375"/>
      <c r="VY3" s="375"/>
      <c r="VZ3" s="375"/>
      <c r="WA3" s="375"/>
      <c r="WB3" s="375"/>
      <c r="WC3" s="375"/>
      <c r="WD3" s="375"/>
      <c r="WE3" s="375"/>
      <c r="WF3" s="375"/>
      <c r="WG3" s="375"/>
      <c r="WH3" s="375"/>
      <c r="WI3" s="375"/>
      <c r="WJ3" s="375"/>
      <c r="WK3" s="375"/>
      <c r="WL3" s="375"/>
      <c r="WM3" s="375"/>
      <c r="WN3" s="375"/>
      <c r="WO3" s="375"/>
      <c r="WP3" s="375"/>
      <c r="WQ3" s="375"/>
      <c r="WR3" s="375"/>
      <c r="WS3" s="375"/>
      <c r="WT3" s="375"/>
      <c r="WU3" s="375"/>
      <c r="WV3" s="375"/>
      <c r="WW3" s="375"/>
      <c r="WX3" s="375"/>
      <c r="WY3" s="375"/>
      <c r="WZ3" s="375"/>
      <c r="XA3" s="375"/>
      <c r="XB3" s="375"/>
      <c r="XC3" s="375"/>
      <c r="XD3" s="375"/>
      <c r="XE3" s="375"/>
      <c r="XF3" s="375"/>
      <c r="XG3" s="375"/>
      <c r="XH3" s="375"/>
      <c r="XI3" s="375"/>
      <c r="XJ3" s="375"/>
      <c r="XK3" s="375"/>
      <c r="XL3" s="375"/>
      <c r="XM3" s="375"/>
      <c r="XN3" s="375"/>
      <c r="XO3" s="375"/>
      <c r="XP3" s="375"/>
      <c r="XQ3" s="375"/>
      <c r="XR3" s="375"/>
      <c r="XS3" s="375"/>
      <c r="XT3" s="375"/>
      <c r="XU3" s="375"/>
      <c r="XV3" s="375"/>
      <c r="XW3" s="375"/>
      <c r="XX3" s="375"/>
      <c r="XY3" s="375"/>
      <c r="XZ3" s="375"/>
      <c r="YA3" s="375"/>
      <c r="YB3" s="375"/>
      <c r="YC3" s="375"/>
      <c r="YD3" s="375"/>
      <c r="YE3" s="375"/>
      <c r="YF3" s="375"/>
      <c r="YG3" s="375"/>
      <c r="YH3" s="375"/>
      <c r="YI3" s="375"/>
      <c r="YJ3" s="375"/>
      <c r="YK3" s="375"/>
      <c r="YL3" s="375"/>
      <c r="YM3" s="375"/>
      <c r="YN3" s="375"/>
      <c r="YO3" s="375"/>
      <c r="YP3" s="375"/>
      <c r="YQ3" s="375"/>
      <c r="YR3" s="375"/>
      <c r="YS3" s="375"/>
      <c r="YT3" s="375"/>
      <c r="YU3" s="375"/>
      <c r="YV3" s="375"/>
      <c r="YW3" s="375"/>
      <c r="YX3" s="375"/>
      <c r="YY3" s="375"/>
      <c r="YZ3" s="375"/>
      <c r="ZA3" s="375"/>
      <c r="ZB3" s="375"/>
      <c r="ZC3" s="375"/>
      <c r="ZD3" s="375"/>
      <c r="ZE3" s="375"/>
      <c r="ZF3" s="375"/>
      <c r="ZG3" s="375"/>
      <c r="ZH3" s="375"/>
      <c r="ZI3" s="375"/>
      <c r="ZJ3" s="375"/>
      <c r="ZK3" s="375"/>
      <c r="ZL3" s="375"/>
      <c r="ZM3" s="375"/>
      <c r="ZN3" s="375"/>
      <c r="ZO3" s="375"/>
      <c r="ZP3" s="375"/>
      <c r="ZQ3" s="375"/>
      <c r="ZR3" s="375"/>
      <c r="ZS3" s="375"/>
      <c r="ZT3" s="375"/>
      <c r="ZU3" s="375"/>
      <c r="ZV3" s="375"/>
      <c r="ZW3" s="375"/>
      <c r="ZX3" s="375"/>
      <c r="ZY3" s="375"/>
      <c r="ZZ3" s="375"/>
      <c r="AAA3" s="375"/>
      <c r="AAB3" s="375"/>
      <c r="AAC3" s="375"/>
      <c r="AAD3" s="375"/>
      <c r="AAE3" s="375"/>
      <c r="AAF3" s="375"/>
      <c r="AAG3" s="375"/>
      <c r="AAH3" s="375"/>
      <c r="AAI3" s="375"/>
      <c r="AAJ3" s="375"/>
      <c r="AAK3" s="375"/>
      <c r="AAL3" s="375"/>
      <c r="AAM3" s="375"/>
      <c r="AAN3" s="375"/>
      <c r="AAO3" s="375"/>
      <c r="AAP3" s="375"/>
      <c r="AAQ3" s="375"/>
      <c r="AAR3" s="375"/>
      <c r="AAS3" s="375"/>
      <c r="AAT3" s="375"/>
      <c r="AAU3" s="375"/>
      <c r="AAV3" s="375"/>
      <c r="AAW3" s="375"/>
      <c r="AAX3" s="375"/>
      <c r="AAY3" s="375"/>
      <c r="AAZ3" s="375"/>
      <c r="ABA3" s="375"/>
      <c r="ABF3" s="375"/>
      <c r="ABG3" s="375"/>
      <c r="ABH3" s="375"/>
      <c r="ABI3" s="375"/>
      <c r="ABJ3" s="375"/>
      <c r="ABK3" s="375"/>
      <c r="ABL3" s="375"/>
      <c r="ABM3" s="375"/>
      <c r="ABN3" s="375"/>
      <c r="ABO3" s="375"/>
      <c r="ABP3" s="375"/>
      <c r="ADH3" s="375"/>
      <c r="ADI3" s="375"/>
      <c r="ADJ3" s="375"/>
      <c r="ADK3" s="375"/>
      <c r="ADL3" s="375"/>
      <c r="ADM3" s="375"/>
      <c r="ADN3" s="375"/>
      <c r="ADO3" s="375"/>
      <c r="ADP3" s="375"/>
      <c r="ADQ3" s="375"/>
      <c r="ADR3" s="375"/>
      <c r="ADS3" s="375"/>
      <c r="ADT3" s="375"/>
      <c r="ADU3" s="375"/>
      <c r="ADV3" s="375"/>
      <c r="ADW3" s="375"/>
      <c r="ADX3" s="375"/>
      <c r="ADY3" s="375"/>
      <c r="ADZ3" s="375"/>
      <c r="AEA3" s="375"/>
      <c r="AEB3" s="375"/>
      <c r="AEC3" s="375"/>
      <c r="AED3" s="375"/>
      <c r="AEE3" s="375"/>
      <c r="AEF3" s="375"/>
      <c r="AEG3" s="375"/>
      <c r="AEH3" s="375"/>
      <c r="AEI3" s="375"/>
      <c r="AEJ3" s="375"/>
      <c r="AEK3" s="375"/>
      <c r="AEL3" s="375"/>
      <c r="AEM3" s="375"/>
      <c r="AEN3" s="375"/>
      <c r="AEO3" s="375"/>
      <c r="AEP3" s="375"/>
      <c r="AEQ3" s="375"/>
      <c r="AER3" s="375"/>
      <c r="AES3" s="375"/>
      <c r="AET3" s="375"/>
      <c r="AEU3" s="375"/>
      <c r="AEV3" s="375"/>
      <c r="AEW3" s="375"/>
      <c r="AEX3" s="375"/>
      <c r="AEY3" s="375"/>
      <c r="AEZ3" s="375"/>
      <c r="AFA3" s="375"/>
      <c r="AFB3" s="375"/>
      <c r="AFC3" s="375"/>
      <c r="AFD3" s="375"/>
      <c r="AFE3" s="375"/>
      <c r="AFF3" s="375"/>
      <c r="AFG3" s="375"/>
      <c r="AFH3" s="375"/>
      <c r="AFI3" s="375"/>
      <c r="AFJ3" s="375"/>
      <c r="AFK3" s="375"/>
      <c r="AFL3" s="375"/>
      <c r="AFM3" s="375"/>
      <c r="AFN3" s="375"/>
      <c r="AFO3" s="375"/>
      <c r="AFP3" s="375"/>
      <c r="AFQ3" s="375"/>
      <c r="AFR3" s="375"/>
      <c r="AFS3" s="375"/>
      <c r="AFT3" s="375"/>
      <c r="AFU3" s="375"/>
      <c r="AFV3" s="375"/>
      <c r="AFW3" s="375"/>
      <c r="AFX3" s="375"/>
      <c r="AFY3" s="375"/>
      <c r="AFZ3" s="375"/>
      <c r="AGA3" s="375"/>
      <c r="AGB3" s="375"/>
      <c r="AGC3" s="375"/>
      <c r="AGD3" s="375"/>
      <c r="AGE3" s="375"/>
      <c r="AGF3" s="375"/>
      <c r="AGG3" s="375"/>
      <c r="AGH3" s="375"/>
      <c r="AGI3" s="375"/>
      <c r="AGJ3" s="375"/>
      <c r="AGK3" s="375"/>
      <c r="AGL3" s="375"/>
      <c r="AGM3" s="375"/>
      <c r="AGN3" s="375"/>
      <c r="AGO3" s="375"/>
      <c r="AGP3" s="375"/>
      <c r="AGQ3" s="375"/>
      <c r="AGR3" s="375"/>
      <c r="AGS3" s="375"/>
      <c r="AGT3" s="375"/>
      <c r="AGU3" s="375"/>
      <c r="AGV3" s="375"/>
      <c r="AGW3" s="375"/>
      <c r="AGX3" s="375"/>
      <c r="AGY3" s="375"/>
      <c r="AGZ3" s="375"/>
      <c r="AHA3" s="375"/>
      <c r="AHB3" s="375"/>
      <c r="AHC3" s="375"/>
      <c r="AHD3" s="375"/>
      <c r="AHE3" s="375"/>
      <c r="AHF3" s="375"/>
      <c r="AHG3" s="375"/>
      <c r="AHH3" s="375"/>
      <c r="AHI3" s="375"/>
      <c r="AHJ3" s="375"/>
      <c r="AHK3" s="375"/>
      <c r="AHL3" s="375"/>
      <c r="AHM3" s="375"/>
      <c r="AHN3" s="375"/>
      <c r="AHO3" s="375"/>
      <c r="AHP3" s="375"/>
      <c r="AHQ3" s="375"/>
      <c r="AHR3" s="375"/>
      <c r="AHS3" s="375"/>
      <c r="AHT3" s="375"/>
      <c r="AHU3" s="375"/>
      <c r="AHV3" s="375"/>
      <c r="AHW3" s="375"/>
      <c r="AHX3" s="375"/>
      <c r="AHY3" s="375"/>
      <c r="AHZ3" s="375"/>
      <c r="AIA3" s="375"/>
      <c r="AIB3" s="375"/>
      <c r="AIC3" s="375"/>
      <c r="AID3" s="375"/>
      <c r="AIE3" s="375"/>
      <c r="AIF3" s="375"/>
      <c r="AIG3" s="375"/>
      <c r="AIH3" s="375"/>
      <c r="AII3" s="375"/>
      <c r="AIJ3" s="375"/>
      <c r="AIK3" s="375"/>
      <c r="AIL3" s="375"/>
      <c r="AIM3" s="375"/>
      <c r="AIN3" s="375"/>
      <c r="AIO3" s="375"/>
      <c r="AIP3" s="375"/>
      <c r="AIQ3" s="375"/>
      <c r="AIR3" s="375"/>
      <c r="AIS3" s="375"/>
      <c r="AIT3" s="375"/>
      <c r="AIU3" s="375"/>
      <c r="AIV3" s="375"/>
      <c r="AIW3" s="375"/>
      <c r="AIX3" s="375"/>
      <c r="AIY3" s="375"/>
      <c r="AIZ3" s="375"/>
      <c r="AJA3" s="375"/>
      <c r="AJB3" s="375"/>
      <c r="AJC3" s="375"/>
      <c r="AJD3" s="375"/>
      <c r="AJE3" s="375"/>
      <c r="AJF3" s="375"/>
      <c r="AJG3" s="375"/>
      <c r="AJH3" s="375"/>
      <c r="AJI3" s="375"/>
      <c r="AJJ3" s="375"/>
      <c r="AJK3" s="375"/>
      <c r="AJL3" s="375"/>
      <c r="AJM3" s="375"/>
      <c r="AJN3" s="375"/>
      <c r="AJO3" s="375"/>
      <c r="AJP3" s="375"/>
      <c r="AJQ3" s="375"/>
      <c r="AJR3" s="375"/>
      <c r="AJS3" s="375"/>
      <c r="AJT3" s="375"/>
      <c r="AJU3" s="375"/>
      <c r="AJV3" s="375"/>
      <c r="AJW3" s="375"/>
      <c r="AJX3" s="375"/>
      <c r="AJY3" s="375"/>
      <c r="AJZ3" s="375"/>
      <c r="AKA3" s="375"/>
      <c r="AKB3" s="375"/>
      <c r="AKC3" s="375"/>
      <c r="AKD3" s="375"/>
      <c r="AKE3" s="375"/>
      <c r="AKF3" s="375"/>
      <c r="AKG3" s="375"/>
      <c r="AKH3" s="375"/>
      <c r="AKI3" s="375"/>
      <c r="AKJ3" s="375"/>
      <c r="AKK3" s="375"/>
      <c r="AKL3" s="375"/>
      <c r="AKM3" s="375"/>
      <c r="AKN3" s="375"/>
      <c r="AKO3" s="375"/>
      <c r="AKP3" s="375"/>
      <c r="AKQ3" s="375"/>
      <c r="AKR3" s="375"/>
      <c r="AKS3" s="375"/>
      <c r="AKT3" s="375"/>
      <c r="AKU3" s="375"/>
      <c r="AKV3" s="375"/>
      <c r="AKW3" s="375"/>
      <c r="ALB3" s="375"/>
      <c r="ALC3" s="375"/>
      <c r="ALD3" s="375"/>
      <c r="ALE3" s="375"/>
      <c r="ALF3" s="375"/>
      <c r="ALG3" s="375"/>
      <c r="ALH3" s="375"/>
      <c r="ALI3" s="375"/>
      <c r="ALJ3" s="375"/>
      <c r="ALK3" s="375"/>
      <c r="ALL3" s="375"/>
      <c r="AND3" s="375"/>
      <c r="ANE3" s="375"/>
      <c r="ANF3" s="375"/>
      <c r="ANG3" s="375"/>
      <c r="ANH3" s="375"/>
      <c r="ANI3" s="375"/>
      <c r="ANJ3" s="375"/>
      <c r="ANK3" s="375"/>
      <c r="ANL3" s="375"/>
      <c r="ANM3" s="375"/>
      <c r="ANN3" s="375"/>
      <c r="ANO3" s="375"/>
      <c r="ANP3" s="375"/>
      <c r="ANQ3" s="375"/>
      <c r="ANR3" s="375"/>
      <c r="ANS3" s="375"/>
      <c r="ANT3" s="375"/>
      <c r="ANU3" s="375"/>
      <c r="ANV3" s="375"/>
      <c r="ANW3" s="375"/>
      <c r="ANX3" s="375"/>
      <c r="ANY3" s="375"/>
      <c r="ANZ3" s="375"/>
      <c r="AOA3" s="375"/>
      <c r="AOB3" s="375"/>
      <c r="AOC3" s="375"/>
      <c r="AOD3" s="375"/>
      <c r="AOE3" s="375"/>
      <c r="AOF3" s="375"/>
      <c r="AOG3" s="375"/>
      <c r="AOH3" s="375"/>
      <c r="AOI3" s="375"/>
      <c r="AOJ3" s="375"/>
      <c r="AOK3" s="375"/>
      <c r="AOL3" s="375"/>
      <c r="AOM3" s="375"/>
      <c r="AON3" s="375"/>
      <c r="AOO3" s="375"/>
      <c r="AOP3" s="375"/>
      <c r="AOQ3" s="375"/>
      <c r="AOR3" s="375"/>
      <c r="AOS3" s="375"/>
      <c r="AOT3" s="375"/>
      <c r="AOU3" s="375"/>
      <c r="AOV3" s="375"/>
      <c r="AOW3" s="375"/>
      <c r="AOX3" s="375"/>
      <c r="AOY3" s="375"/>
      <c r="AOZ3" s="375"/>
      <c r="APA3" s="375"/>
      <c r="APB3" s="375"/>
      <c r="APC3" s="375"/>
      <c r="APD3" s="375"/>
      <c r="APE3" s="375"/>
      <c r="APF3" s="375"/>
      <c r="APG3" s="375"/>
      <c r="APH3" s="375"/>
      <c r="API3" s="375"/>
      <c r="APJ3" s="375"/>
      <c r="APK3" s="375"/>
      <c r="APL3" s="375"/>
      <c r="APM3" s="375"/>
      <c r="APN3" s="375"/>
      <c r="APO3" s="375"/>
      <c r="APP3" s="375"/>
      <c r="APQ3" s="375"/>
      <c r="APR3" s="375"/>
      <c r="APS3" s="375"/>
      <c r="APT3" s="375"/>
      <c r="APU3" s="375"/>
      <c r="APV3" s="375"/>
      <c r="APW3" s="375"/>
      <c r="APX3" s="375"/>
      <c r="APY3" s="375"/>
      <c r="APZ3" s="375"/>
      <c r="AQA3" s="375"/>
      <c r="AQB3" s="375"/>
      <c r="AQC3" s="375"/>
      <c r="AQD3" s="375"/>
      <c r="AQE3" s="375"/>
      <c r="AQF3" s="375"/>
      <c r="AQG3" s="375"/>
      <c r="AQH3" s="375"/>
      <c r="AQI3" s="375"/>
      <c r="AQJ3" s="375"/>
      <c r="AQK3" s="375"/>
      <c r="AQL3" s="375"/>
      <c r="AQM3" s="375"/>
      <c r="AQN3" s="375"/>
      <c r="AQO3" s="375"/>
      <c r="AQP3" s="375"/>
      <c r="AQQ3" s="375"/>
      <c r="AQR3" s="375"/>
      <c r="AQS3" s="375"/>
      <c r="AQT3" s="375"/>
      <c r="AQU3" s="375"/>
      <c r="AQV3" s="375"/>
      <c r="AQW3" s="375"/>
      <c r="AQX3" s="375"/>
      <c r="AQY3" s="375"/>
      <c r="AQZ3" s="375"/>
      <c r="ARA3" s="375"/>
      <c r="ARB3" s="375"/>
      <c r="ARC3" s="375"/>
      <c r="ARD3" s="375"/>
      <c r="ARE3" s="375"/>
      <c r="ARF3" s="375"/>
      <c r="ARG3" s="375"/>
      <c r="ARH3" s="375"/>
      <c r="ARI3" s="375"/>
      <c r="ARJ3" s="375"/>
      <c r="ARK3" s="375"/>
      <c r="ARL3" s="375"/>
      <c r="ARM3" s="375"/>
      <c r="ARN3" s="375"/>
      <c r="ARO3" s="375"/>
      <c r="ARP3" s="375"/>
      <c r="ARQ3" s="375"/>
      <c r="ARR3" s="375"/>
      <c r="ARS3" s="375"/>
      <c r="ART3" s="375"/>
      <c r="ARU3" s="375"/>
      <c r="ARV3" s="375"/>
      <c r="ARW3" s="375"/>
      <c r="ARX3" s="375"/>
      <c r="ARY3" s="375"/>
      <c r="ARZ3" s="375"/>
      <c r="ASA3" s="375"/>
      <c r="ASB3" s="375"/>
      <c r="ASC3" s="375"/>
      <c r="ASD3" s="375"/>
      <c r="ASE3" s="375"/>
      <c r="ASF3" s="375"/>
      <c r="ASG3" s="375"/>
      <c r="ASH3" s="375"/>
      <c r="ASI3" s="375"/>
      <c r="ASJ3" s="375"/>
      <c r="ASK3" s="375"/>
      <c r="ASL3" s="375"/>
      <c r="ASM3" s="375"/>
      <c r="ASN3" s="375"/>
      <c r="ASO3" s="375"/>
      <c r="ASP3" s="375"/>
      <c r="ASQ3" s="375"/>
      <c r="ASR3" s="375"/>
      <c r="ASS3" s="375"/>
      <c r="AST3" s="375"/>
      <c r="ASU3" s="375"/>
      <c r="ASV3" s="375"/>
      <c r="ASW3" s="375"/>
      <c r="ASX3" s="375"/>
      <c r="ASY3" s="375"/>
      <c r="ASZ3" s="375"/>
      <c r="ATA3" s="375"/>
      <c r="ATB3" s="375"/>
      <c r="ATC3" s="375"/>
      <c r="ATD3" s="375"/>
      <c r="ATE3" s="375"/>
      <c r="ATF3" s="375"/>
      <c r="ATG3" s="375"/>
      <c r="ATH3" s="375"/>
      <c r="ATI3" s="375"/>
      <c r="ATJ3" s="375"/>
      <c r="ATK3" s="375"/>
      <c r="ATL3" s="375"/>
      <c r="ATM3" s="375"/>
      <c r="ATN3" s="375"/>
      <c r="ATO3" s="375"/>
      <c r="ATP3" s="375"/>
      <c r="ATQ3" s="375"/>
      <c r="ATR3" s="375"/>
      <c r="ATS3" s="375"/>
      <c r="ATT3" s="375"/>
      <c r="ATU3" s="375"/>
      <c r="ATV3" s="375"/>
      <c r="ATW3" s="375"/>
      <c r="ATX3" s="375"/>
      <c r="ATY3" s="375"/>
      <c r="ATZ3" s="375"/>
      <c r="AUA3" s="375"/>
      <c r="AUB3" s="375"/>
      <c r="AUC3" s="375"/>
      <c r="AUD3" s="375"/>
      <c r="AUE3" s="375"/>
      <c r="AUF3" s="375"/>
      <c r="AUG3" s="375"/>
      <c r="AUH3" s="375"/>
      <c r="AUI3" s="375"/>
      <c r="AUJ3" s="375"/>
      <c r="AUK3" s="375"/>
      <c r="AUL3" s="375"/>
      <c r="AUM3" s="375"/>
      <c r="AUN3" s="375"/>
      <c r="AUO3" s="375"/>
      <c r="AUP3" s="375"/>
      <c r="AUQ3" s="375"/>
      <c r="AUR3" s="375"/>
      <c r="AUS3" s="375"/>
      <c r="AUX3" s="375"/>
      <c r="AUY3" s="375"/>
      <c r="AUZ3" s="375"/>
      <c r="AVA3" s="375"/>
      <c r="AVB3" s="375"/>
      <c r="AVC3" s="375"/>
      <c r="AVD3" s="375"/>
      <c r="AVE3" s="375"/>
      <c r="AVF3" s="375"/>
      <c r="AVG3" s="375"/>
      <c r="AVH3" s="375"/>
      <c r="AWZ3" s="375"/>
      <c r="AXA3" s="375"/>
      <c r="AXB3" s="375"/>
      <c r="AXC3" s="375"/>
      <c r="AXD3" s="375"/>
      <c r="AXE3" s="375"/>
      <c r="AXF3" s="375"/>
      <c r="AXG3" s="375"/>
      <c r="AXH3" s="375"/>
      <c r="AXI3" s="375"/>
      <c r="AXJ3" s="375"/>
      <c r="AXK3" s="375"/>
      <c r="AXL3" s="375"/>
      <c r="AXM3" s="375"/>
      <c r="AXN3" s="375"/>
      <c r="AXO3" s="375"/>
      <c r="AXP3" s="375"/>
      <c r="AXQ3" s="375"/>
      <c r="AXR3" s="375"/>
      <c r="AXS3" s="375"/>
      <c r="AXT3" s="375"/>
      <c r="AXU3" s="375"/>
      <c r="AXV3" s="375"/>
      <c r="AXW3" s="375"/>
      <c r="AXX3" s="375"/>
      <c r="AXY3" s="375"/>
      <c r="AXZ3" s="375"/>
      <c r="AYA3" s="375"/>
      <c r="AYB3" s="375"/>
      <c r="AYC3" s="375"/>
      <c r="AYD3" s="375"/>
      <c r="AYE3" s="375"/>
      <c r="AYF3" s="375"/>
      <c r="AYG3" s="375"/>
      <c r="AYH3" s="375"/>
      <c r="AYI3" s="375"/>
      <c r="AYJ3" s="375"/>
      <c r="AYK3" s="375"/>
      <c r="AYL3" s="375"/>
      <c r="AYM3" s="375"/>
      <c r="AYN3" s="375"/>
      <c r="AYO3" s="375"/>
      <c r="AYP3" s="375"/>
      <c r="AYQ3" s="375"/>
      <c r="AYR3" s="375"/>
      <c r="AYS3" s="375"/>
      <c r="AYT3" s="375"/>
      <c r="AYU3" s="375"/>
      <c r="AYV3" s="375"/>
      <c r="AYW3" s="375"/>
      <c r="AYX3" s="375"/>
      <c r="AYY3" s="375"/>
      <c r="AYZ3" s="375"/>
      <c r="AZA3" s="375"/>
      <c r="AZB3" s="375"/>
      <c r="AZC3" s="375"/>
      <c r="AZD3" s="375"/>
      <c r="AZE3" s="375"/>
      <c r="AZF3" s="375"/>
      <c r="AZG3" s="375"/>
      <c r="AZH3" s="375"/>
      <c r="AZI3" s="375"/>
      <c r="AZJ3" s="375"/>
      <c r="AZK3" s="375"/>
      <c r="AZL3" s="375"/>
      <c r="AZM3" s="375"/>
      <c r="AZN3" s="375"/>
      <c r="AZO3" s="375"/>
      <c r="AZP3" s="375"/>
      <c r="AZQ3" s="375"/>
      <c r="AZR3" s="375"/>
      <c r="AZS3" s="375"/>
      <c r="AZT3" s="375"/>
      <c r="AZU3" s="375"/>
      <c r="AZV3" s="375"/>
      <c r="AZW3" s="375"/>
      <c r="AZX3" s="375"/>
      <c r="AZY3" s="375"/>
      <c r="AZZ3" s="375"/>
      <c r="BAA3" s="375"/>
      <c r="BAB3" s="375"/>
      <c r="BAC3" s="375"/>
      <c r="BAD3" s="375"/>
      <c r="BAE3" s="375"/>
      <c r="BAF3" s="375"/>
      <c r="BAG3" s="375"/>
      <c r="BAH3" s="375"/>
      <c r="BAI3" s="375"/>
      <c r="BAJ3" s="375"/>
      <c r="BAK3" s="375"/>
      <c r="BAL3" s="375"/>
      <c r="BAM3" s="375"/>
      <c r="BAN3" s="375"/>
      <c r="BAO3" s="375"/>
      <c r="BAP3" s="375"/>
      <c r="BAQ3" s="375"/>
      <c r="BAR3" s="375"/>
      <c r="BAS3" s="375"/>
      <c r="BAT3" s="375"/>
      <c r="BAU3" s="375"/>
      <c r="BAV3" s="375"/>
      <c r="BAW3" s="375"/>
      <c r="BAX3" s="375"/>
      <c r="BAY3" s="375"/>
      <c r="BAZ3" s="375"/>
      <c r="BBA3" s="375"/>
      <c r="BBB3" s="375"/>
      <c r="BBC3" s="375"/>
      <c r="BBD3" s="375"/>
      <c r="BBE3" s="375"/>
      <c r="BBF3" s="375"/>
      <c r="BBG3" s="375"/>
      <c r="BBH3" s="375"/>
      <c r="BBI3" s="375"/>
      <c r="BBJ3" s="375"/>
      <c r="BBK3" s="375"/>
      <c r="BBL3" s="375"/>
      <c r="BBM3" s="375"/>
      <c r="BBN3" s="375"/>
      <c r="BBO3" s="375"/>
      <c r="BBP3" s="375"/>
      <c r="BBQ3" s="375"/>
      <c r="BBR3" s="375"/>
      <c r="BBS3" s="375"/>
      <c r="BBT3" s="375"/>
      <c r="BBU3" s="375"/>
      <c r="BBV3" s="375"/>
      <c r="BBW3" s="375"/>
      <c r="BBX3" s="375"/>
      <c r="BBY3" s="375"/>
      <c r="BBZ3" s="375"/>
      <c r="BCA3" s="375"/>
      <c r="BCB3" s="375"/>
      <c r="BCC3" s="375"/>
      <c r="BCD3" s="375"/>
      <c r="BCE3" s="375"/>
      <c r="BCF3" s="375"/>
      <c r="BCG3" s="375"/>
      <c r="BCH3" s="375"/>
      <c r="BCI3" s="375"/>
      <c r="BCJ3" s="375"/>
      <c r="BCK3" s="375"/>
      <c r="BCL3" s="375"/>
      <c r="BCM3" s="375"/>
      <c r="BCN3" s="375"/>
      <c r="BCO3" s="375"/>
      <c r="BCP3" s="375"/>
      <c r="BCQ3" s="375"/>
      <c r="BCR3" s="375"/>
      <c r="BCS3" s="375"/>
      <c r="BCT3" s="375"/>
      <c r="BCU3" s="375"/>
      <c r="BCV3" s="375"/>
      <c r="BCW3" s="375"/>
      <c r="BCX3" s="375"/>
      <c r="BCY3" s="375"/>
      <c r="BCZ3" s="375"/>
      <c r="BDA3" s="375"/>
      <c r="BDB3" s="375"/>
      <c r="BDC3" s="375"/>
      <c r="BDD3" s="375"/>
      <c r="BDE3" s="375"/>
      <c r="BDF3" s="375"/>
      <c r="BDG3" s="375"/>
      <c r="BDH3" s="375"/>
      <c r="BDI3" s="375"/>
      <c r="BDJ3" s="375"/>
      <c r="BDK3" s="375"/>
      <c r="BDL3" s="375"/>
      <c r="BDM3" s="375"/>
      <c r="BDN3" s="375"/>
      <c r="BDO3" s="375"/>
      <c r="BDP3" s="375"/>
      <c r="BDQ3" s="375"/>
      <c r="BDR3" s="375"/>
      <c r="BDS3" s="375"/>
      <c r="BDT3" s="375"/>
      <c r="BDU3" s="375"/>
      <c r="BDV3" s="375"/>
      <c r="BDW3" s="375"/>
      <c r="BDX3" s="375"/>
      <c r="BDY3" s="375"/>
      <c r="BDZ3" s="375"/>
      <c r="BEA3" s="375"/>
      <c r="BEB3" s="375"/>
      <c r="BEC3" s="375"/>
      <c r="BED3" s="375"/>
      <c r="BEE3" s="375"/>
      <c r="BEF3" s="375"/>
      <c r="BEG3" s="375"/>
      <c r="BEH3" s="375"/>
      <c r="BEI3" s="375"/>
      <c r="BEJ3" s="375"/>
      <c r="BEK3" s="375"/>
      <c r="BEL3" s="375"/>
      <c r="BEM3" s="375"/>
      <c r="BEN3" s="375"/>
      <c r="BEO3" s="375"/>
      <c r="BET3" s="375"/>
      <c r="BEU3" s="375"/>
      <c r="BEV3" s="375"/>
      <c r="BEW3" s="375"/>
      <c r="BEX3" s="375"/>
      <c r="BEY3" s="375"/>
      <c r="BEZ3" s="375"/>
      <c r="BFA3" s="375"/>
      <c r="BFB3" s="375"/>
      <c r="BFC3" s="375"/>
      <c r="BFD3" s="375"/>
      <c r="BGV3" s="375"/>
      <c r="BGW3" s="375"/>
      <c r="BGX3" s="375"/>
      <c r="BGY3" s="375"/>
      <c r="BGZ3" s="375"/>
      <c r="BHA3" s="375"/>
      <c r="BHB3" s="375"/>
      <c r="BHC3" s="375"/>
      <c r="BHD3" s="375"/>
      <c r="BHE3" s="375"/>
      <c r="BHF3" s="375"/>
      <c r="BHG3" s="375"/>
      <c r="BHH3" s="375"/>
      <c r="BHI3" s="375"/>
      <c r="BHJ3" s="375"/>
      <c r="BHK3" s="375"/>
      <c r="BHL3" s="375"/>
      <c r="BHM3" s="375"/>
      <c r="BHN3" s="375"/>
      <c r="BHO3" s="375"/>
      <c r="BHP3" s="375"/>
      <c r="BHQ3" s="375"/>
      <c r="BHR3" s="375"/>
      <c r="BHS3" s="375"/>
      <c r="BHT3" s="375"/>
      <c r="BHU3" s="375"/>
      <c r="BHV3" s="375"/>
      <c r="BHW3" s="375"/>
      <c r="BHX3" s="375"/>
      <c r="BHY3" s="375"/>
      <c r="BHZ3" s="375"/>
      <c r="BIA3" s="375"/>
      <c r="BIB3" s="375"/>
      <c r="BIC3" s="375"/>
      <c r="BID3" s="375"/>
      <c r="BIE3" s="375"/>
      <c r="BIF3" s="375"/>
      <c r="BIG3" s="375"/>
      <c r="BIH3" s="375"/>
      <c r="BII3" s="375"/>
      <c r="BIJ3" s="375"/>
      <c r="BIK3" s="375"/>
      <c r="BIL3" s="375"/>
      <c r="BIM3" s="375"/>
      <c r="BIN3" s="375"/>
      <c r="BIO3" s="375"/>
      <c r="BIP3" s="375"/>
      <c r="BIQ3" s="375"/>
      <c r="BIR3" s="375"/>
      <c r="BIS3" s="375"/>
      <c r="BIT3" s="375"/>
      <c r="BIU3" s="375"/>
      <c r="BIV3" s="375"/>
      <c r="BIW3" s="375"/>
      <c r="BIX3" s="375"/>
      <c r="BIY3" s="375"/>
      <c r="BIZ3" s="375"/>
      <c r="BJA3" s="375"/>
      <c r="BJB3" s="375"/>
      <c r="BJC3" s="375"/>
      <c r="BJD3" s="375"/>
      <c r="BJE3" s="375"/>
      <c r="BJF3" s="375"/>
      <c r="BJG3" s="375"/>
      <c r="BJH3" s="375"/>
      <c r="BJI3" s="375"/>
      <c r="BJJ3" s="375"/>
      <c r="BJK3" s="375"/>
      <c r="BJL3" s="375"/>
      <c r="BJM3" s="375"/>
      <c r="BJN3" s="375"/>
      <c r="BJO3" s="375"/>
      <c r="BJP3" s="375"/>
      <c r="BJQ3" s="375"/>
      <c r="BJR3" s="375"/>
      <c r="BJS3" s="375"/>
      <c r="BJT3" s="375"/>
      <c r="BJU3" s="375"/>
      <c r="BJV3" s="375"/>
      <c r="BJW3" s="375"/>
      <c r="BJX3" s="375"/>
      <c r="BJY3" s="375"/>
      <c r="BJZ3" s="375"/>
      <c r="BKA3" s="375"/>
      <c r="BKB3" s="375"/>
      <c r="BKC3" s="375"/>
      <c r="BKD3" s="375"/>
      <c r="BKE3" s="375"/>
      <c r="BKF3" s="375"/>
      <c r="BKG3" s="375"/>
      <c r="BKH3" s="375"/>
      <c r="BKI3" s="375"/>
      <c r="BKJ3" s="375"/>
      <c r="BKK3" s="375"/>
      <c r="BKL3" s="375"/>
      <c r="BKM3" s="375"/>
      <c r="BKN3" s="375"/>
      <c r="BKO3" s="375"/>
      <c r="BKP3" s="375"/>
      <c r="BKQ3" s="375"/>
      <c r="BKR3" s="375"/>
      <c r="BKS3" s="375"/>
      <c r="BKT3" s="375"/>
      <c r="BKU3" s="375"/>
      <c r="BKV3" s="375"/>
      <c r="BKW3" s="375"/>
      <c r="BKX3" s="375"/>
      <c r="BKY3" s="375"/>
      <c r="BKZ3" s="375"/>
      <c r="BLA3" s="375"/>
      <c r="BLB3" s="375"/>
      <c r="BLC3" s="375"/>
      <c r="BLD3" s="375"/>
      <c r="BLE3" s="375"/>
      <c r="BLF3" s="375"/>
      <c r="BLG3" s="375"/>
      <c r="BLH3" s="375"/>
      <c r="BLI3" s="375"/>
      <c r="BLJ3" s="375"/>
      <c r="BLK3" s="375"/>
      <c r="BLL3" s="375"/>
      <c r="BLM3" s="375"/>
      <c r="BLN3" s="375"/>
      <c r="BLO3" s="375"/>
      <c r="BLP3" s="375"/>
      <c r="BLQ3" s="375"/>
      <c r="BLR3" s="375"/>
      <c r="BLS3" s="375"/>
      <c r="BLT3" s="375"/>
      <c r="BLU3" s="375"/>
      <c r="BLV3" s="375"/>
      <c r="BLW3" s="375"/>
      <c r="BLX3" s="375"/>
      <c r="BLY3" s="375"/>
      <c r="BLZ3" s="375"/>
      <c r="BMA3" s="375"/>
      <c r="BMB3" s="375"/>
      <c r="BMC3" s="375"/>
      <c r="BMD3" s="375"/>
      <c r="BME3" s="375"/>
      <c r="BMF3" s="375"/>
      <c r="BMG3" s="375"/>
      <c r="BMH3" s="375"/>
      <c r="BMI3" s="375"/>
      <c r="BMJ3" s="375"/>
      <c r="BMK3" s="375"/>
      <c r="BML3" s="375"/>
      <c r="BMM3" s="375"/>
      <c r="BMN3" s="375"/>
      <c r="BMO3" s="375"/>
      <c r="BMP3" s="375"/>
      <c r="BMQ3" s="375"/>
      <c r="BMR3" s="375"/>
      <c r="BMS3" s="375"/>
      <c r="BMT3" s="375"/>
      <c r="BMU3" s="375"/>
      <c r="BMV3" s="375"/>
      <c r="BMW3" s="375"/>
      <c r="BMX3" s="375"/>
      <c r="BMY3" s="375"/>
      <c r="BMZ3" s="375"/>
      <c r="BNA3" s="375"/>
      <c r="BNB3" s="375"/>
      <c r="BNC3" s="375"/>
      <c r="BND3" s="375"/>
      <c r="BNE3" s="375"/>
      <c r="BNF3" s="375"/>
      <c r="BNG3" s="375"/>
      <c r="BNH3" s="375"/>
      <c r="BNI3" s="375"/>
      <c r="BNJ3" s="375"/>
      <c r="BNK3" s="375"/>
      <c r="BNL3" s="375"/>
      <c r="BNM3" s="375"/>
      <c r="BNN3" s="375"/>
      <c r="BNO3" s="375"/>
      <c r="BNP3" s="375"/>
      <c r="BNQ3" s="375"/>
      <c r="BNR3" s="375"/>
      <c r="BNS3" s="375"/>
      <c r="BNT3" s="375"/>
      <c r="BNU3" s="375"/>
      <c r="BNV3" s="375"/>
      <c r="BNW3" s="375"/>
      <c r="BNX3" s="375"/>
      <c r="BNY3" s="375"/>
      <c r="BNZ3" s="375"/>
      <c r="BOA3" s="375"/>
      <c r="BOB3" s="375"/>
      <c r="BOC3" s="375"/>
      <c r="BOD3" s="375"/>
      <c r="BOE3" s="375"/>
      <c r="BOF3" s="375"/>
      <c r="BOG3" s="375"/>
      <c r="BOH3" s="375"/>
      <c r="BOI3" s="375"/>
      <c r="BOJ3" s="375"/>
      <c r="BOK3" s="375"/>
      <c r="BOP3" s="375"/>
      <c r="BOQ3" s="375"/>
      <c r="BOR3" s="375"/>
      <c r="BOS3" s="375"/>
      <c r="BOT3" s="375"/>
      <c r="BOU3" s="375"/>
      <c r="BOV3" s="375"/>
      <c r="BOW3" s="375"/>
      <c r="BOX3" s="375"/>
      <c r="BOY3" s="375"/>
      <c r="BOZ3" s="375"/>
      <c r="BQR3" s="375"/>
      <c r="BQS3" s="375"/>
      <c r="BQT3" s="375"/>
      <c r="BQU3" s="375"/>
      <c r="BQV3" s="375"/>
      <c r="BQW3" s="375"/>
      <c r="BQX3" s="375"/>
      <c r="BQY3" s="375"/>
      <c r="BQZ3" s="375"/>
      <c r="BRA3" s="375"/>
      <c r="BRB3" s="375"/>
      <c r="BRC3" s="375"/>
      <c r="BRD3" s="375"/>
      <c r="BRE3" s="375"/>
      <c r="BRF3" s="375"/>
      <c r="BRG3" s="375"/>
      <c r="BRH3" s="375"/>
      <c r="BRI3" s="375"/>
      <c r="BRJ3" s="375"/>
      <c r="BRK3" s="375"/>
      <c r="BRL3" s="375"/>
      <c r="BRM3" s="375"/>
      <c r="BRN3" s="375"/>
      <c r="BRO3" s="375"/>
      <c r="BRP3" s="375"/>
      <c r="BRQ3" s="375"/>
      <c r="BRR3" s="375"/>
      <c r="BRS3" s="375"/>
      <c r="BRT3" s="375"/>
      <c r="BRU3" s="375"/>
      <c r="BRV3" s="375"/>
      <c r="BRW3" s="375"/>
      <c r="BRX3" s="375"/>
      <c r="BRY3" s="375"/>
      <c r="BRZ3" s="375"/>
      <c r="BSA3" s="375"/>
      <c r="BSB3" s="375"/>
      <c r="BSC3" s="375"/>
      <c r="BSD3" s="375"/>
      <c r="BSE3" s="375"/>
      <c r="BSF3" s="375"/>
      <c r="BSG3" s="375"/>
      <c r="BSH3" s="375"/>
      <c r="BSI3" s="375"/>
      <c r="BSJ3" s="375"/>
      <c r="BSK3" s="375"/>
      <c r="BSL3" s="375"/>
      <c r="BSM3" s="375"/>
      <c r="BSN3" s="375"/>
      <c r="BSO3" s="375"/>
      <c r="BSP3" s="375"/>
      <c r="BSQ3" s="375"/>
      <c r="BSR3" s="375"/>
      <c r="BSS3" s="375"/>
      <c r="BST3" s="375"/>
      <c r="BSU3" s="375"/>
      <c r="BSV3" s="375"/>
      <c r="BSW3" s="375"/>
      <c r="BSX3" s="375"/>
      <c r="BSY3" s="375"/>
      <c r="BSZ3" s="375"/>
      <c r="BTA3" s="375"/>
      <c r="BTB3" s="375"/>
      <c r="BTC3" s="375"/>
      <c r="BTD3" s="375"/>
      <c r="BTE3" s="375"/>
      <c r="BTF3" s="375"/>
      <c r="BTG3" s="375"/>
      <c r="BTH3" s="375"/>
      <c r="BTI3" s="375"/>
      <c r="BTJ3" s="375"/>
      <c r="BTK3" s="375"/>
      <c r="BTL3" s="375"/>
      <c r="BTM3" s="375"/>
      <c r="BTN3" s="375"/>
      <c r="BTO3" s="375"/>
      <c r="BTP3" s="375"/>
      <c r="BTQ3" s="375"/>
      <c r="BTR3" s="375"/>
      <c r="BTS3" s="375"/>
      <c r="BTT3" s="375"/>
      <c r="BTU3" s="375"/>
      <c r="BTV3" s="375"/>
      <c r="BTW3" s="375"/>
      <c r="BTX3" s="375"/>
      <c r="BTY3" s="375"/>
      <c r="BTZ3" s="375"/>
      <c r="BUA3" s="375"/>
      <c r="BUB3" s="375"/>
      <c r="BUC3" s="375"/>
      <c r="BUD3" s="375"/>
      <c r="BUE3" s="375"/>
      <c r="BUF3" s="375"/>
      <c r="BUG3" s="375"/>
      <c r="BUH3" s="375"/>
      <c r="BUI3" s="375"/>
      <c r="BUJ3" s="375"/>
      <c r="BUK3" s="375"/>
      <c r="BUL3" s="375"/>
      <c r="BUM3" s="375"/>
      <c r="BUN3" s="375"/>
      <c r="BUO3" s="375"/>
      <c r="BUP3" s="375"/>
      <c r="BUQ3" s="375"/>
      <c r="BUR3" s="375"/>
      <c r="BUS3" s="375"/>
      <c r="BUT3" s="375"/>
      <c r="BUU3" s="375"/>
      <c r="BUV3" s="375"/>
      <c r="BUW3" s="375"/>
      <c r="BUX3" s="375"/>
      <c r="BUY3" s="375"/>
      <c r="BUZ3" s="375"/>
      <c r="BVA3" s="375"/>
      <c r="BVB3" s="375"/>
      <c r="BVC3" s="375"/>
      <c r="BVD3" s="375"/>
      <c r="BVE3" s="375"/>
      <c r="BVF3" s="375"/>
      <c r="BVG3" s="375"/>
      <c r="BVH3" s="375"/>
      <c r="BVI3" s="375"/>
      <c r="BVJ3" s="375"/>
      <c r="BVK3" s="375"/>
      <c r="BVL3" s="375"/>
      <c r="BVM3" s="375"/>
      <c r="BVN3" s="375"/>
      <c r="BVO3" s="375"/>
      <c r="BVP3" s="375"/>
      <c r="BVQ3" s="375"/>
      <c r="BVR3" s="375"/>
      <c r="BVS3" s="375"/>
      <c r="BVT3" s="375"/>
      <c r="BVU3" s="375"/>
      <c r="BVV3" s="375"/>
      <c r="BVW3" s="375"/>
      <c r="BVX3" s="375"/>
      <c r="BVY3" s="375"/>
      <c r="BVZ3" s="375"/>
      <c r="BWA3" s="375"/>
      <c r="BWB3" s="375"/>
      <c r="BWC3" s="375"/>
      <c r="BWD3" s="375"/>
      <c r="BWE3" s="375"/>
      <c r="BWF3" s="375"/>
      <c r="BWG3" s="375"/>
      <c r="BWH3" s="375"/>
      <c r="BWI3" s="375"/>
      <c r="BWJ3" s="375"/>
      <c r="BWK3" s="375"/>
      <c r="BWL3" s="375"/>
      <c r="BWM3" s="375"/>
      <c r="BWN3" s="375"/>
      <c r="BWO3" s="375"/>
      <c r="BWP3" s="375"/>
      <c r="BWQ3" s="375"/>
      <c r="BWR3" s="375"/>
      <c r="BWS3" s="375"/>
      <c r="BWT3" s="375"/>
      <c r="BWU3" s="375"/>
      <c r="BWV3" s="375"/>
      <c r="BWW3" s="375"/>
      <c r="BWX3" s="375"/>
      <c r="BWY3" s="375"/>
      <c r="BWZ3" s="375"/>
      <c r="BXA3" s="375"/>
      <c r="BXB3" s="375"/>
      <c r="BXC3" s="375"/>
      <c r="BXD3" s="375"/>
      <c r="BXE3" s="375"/>
      <c r="BXF3" s="375"/>
      <c r="BXG3" s="375"/>
      <c r="BXH3" s="375"/>
      <c r="BXI3" s="375"/>
      <c r="BXJ3" s="375"/>
      <c r="BXK3" s="375"/>
      <c r="BXL3" s="375"/>
      <c r="BXM3" s="375"/>
      <c r="BXN3" s="375"/>
      <c r="BXO3" s="375"/>
      <c r="BXP3" s="375"/>
      <c r="BXQ3" s="375"/>
      <c r="BXR3" s="375"/>
      <c r="BXS3" s="375"/>
      <c r="BXT3" s="375"/>
      <c r="BXU3" s="375"/>
      <c r="BXV3" s="375"/>
      <c r="BXW3" s="375"/>
      <c r="BXX3" s="375"/>
      <c r="BXY3" s="375"/>
      <c r="BXZ3" s="375"/>
      <c r="BYA3" s="375"/>
      <c r="BYB3" s="375"/>
      <c r="BYC3" s="375"/>
      <c r="BYD3" s="375"/>
      <c r="BYE3" s="375"/>
      <c r="BYF3" s="375"/>
      <c r="BYG3" s="375"/>
      <c r="BYL3" s="375"/>
      <c r="BYM3" s="375"/>
      <c r="BYN3" s="375"/>
      <c r="BYO3" s="375"/>
      <c r="BYP3" s="375"/>
      <c r="BYQ3" s="375"/>
      <c r="BYR3" s="375"/>
      <c r="BYS3" s="375"/>
      <c r="BYT3" s="375"/>
      <c r="BYU3" s="375"/>
      <c r="BYV3" s="375"/>
      <c r="CAN3" s="375"/>
      <c r="CAO3" s="375"/>
      <c r="CAP3" s="375"/>
      <c r="CAQ3" s="375"/>
      <c r="CAR3" s="375"/>
      <c r="CAS3" s="375"/>
      <c r="CAT3" s="375"/>
      <c r="CAU3" s="375"/>
      <c r="CAV3" s="375"/>
      <c r="CAW3" s="375"/>
      <c r="CAX3" s="375"/>
      <c r="CAY3" s="375"/>
      <c r="CAZ3" s="375"/>
      <c r="CBA3" s="375"/>
      <c r="CBB3" s="375"/>
      <c r="CBC3" s="375"/>
      <c r="CBD3" s="375"/>
      <c r="CBE3" s="375"/>
      <c r="CBF3" s="375"/>
      <c r="CBG3" s="375"/>
      <c r="CBH3" s="375"/>
      <c r="CBI3" s="375"/>
      <c r="CBJ3" s="375"/>
      <c r="CBK3" s="375"/>
      <c r="CBL3" s="375"/>
      <c r="CBM3" s="375"/>
      <c r="CBN3" s="375"/>
      <c r="CBO3" s="375"/>
      <c r="CBP3" s="375"/>
      <c r="CBQ3" s="375"/>
      <c r="CBR3" s="375"/>
      <c r="CBS3" s="375"/>
      <c r="CBT3" s="375"/>
      <c r="CBU3" s="375"/>
      <c r="CBV3" s="375"/>
      <c r="CBW3" s="375"/>
      <c r="CBX3" s="375"/>
      <c r="CBY3" s="375"/>
      <c r="CBZ3" s="375"/>
      <c r="CCA3" s="375"/>
      <c r="CCB3" s="375"/>
      <c r="CCC3" s="375"/>
      <c r="CCD3" s="375"/>
      <c r="CCE3" s="375"/>
      <c r="CCF3" s="375"/>
      <c r="CCG3" s="375"/>
      <c r="CCH3" s="375"/>
      <c r="CCI3" s="375"/>
      <c r="CCJ3" s="375"/>
      <c r="CCK3" s="375"/>
      <c r="CCL3" s="375"/>
      <c r="CCM3" s="375"/>
      <c r="CCN3" s="375"/>
      <c r="CCO3" s="375"/>
      <c r="CCP3" s="375"/>
      <c r="CCQ3" s="375"/>
      <c r="CCR3" s="375"/>
      <c r="CCS3" s="375"/>
      <c r="CCT3" s="375"/>
      <c r="CCU3" s="375"/>
      <c r="CCV3" s="375"/>
      <c r="CCW3" s="375"/>
      <c r="CCX3" s="375"/>
      <c r="CCY3" s="375"/>
      <c r="CCZ3" s="375"/>
      <c r="CDA3" s="375"/>
      <c r="CDB3" s="375"/>
      <c r="CDC3" s="375"/>
      <c r="CDD3" s="375"/>
      <c r="CDE3" s="375"/>
      <c r="CDF3" s="375"/>
      <c r="CDG3" s="375"/>
      <c r="CDH3" s="375"/>
      <c r="CDI3" s="375"/>
      <c r="CDJ3" s="375"/>
      <c r="CDK3" s="375"/>
      <c r="CDL3" s="375"/>
      <c r="CDM3" s="375"/>
      <c r="CDN3" s="375"/>
      <c r="CDO3" s="375"/>
      <c r="CDP3" s="375"/>
      <c r="CDQ3" s="375"/>
      <c r="CDR3" s="375"/>
      <c r="CDS3" s="375"/>
      <c r="CDT3" s="375"/>
      <c r="CDU3" s="375"/>
      <c r="CDV3" s="375"/>
      <c r="CDW3" s="375"/>
      <c r="CDX3" s="375"/>
      <c r="CDY3" s="375"/>
      <c r="CDZ3" s="375"/>
      <c r="CEA3" s="375"/>
      <c r="CEB3" s="375"/>
      <c r="CEC3" s="375"/>
      <c r="CED3" s="375"/>
      <c r="CEE3" s="375"/>
      <c r="CEF3" s="375"/>
      <c r="CEG3" s="375"/>
      <c r="CEH3" s="375"/>
      <c r="CEI3" s="375"/>
      <c r="CEJ3" s="375"/>
      <c r="CEK3" s="375"/>
      <c r="CEL3" s="375"/>
      <c r="CEM3" s="375"/>
      <c r="CEN3" s="375"/>
      <c r="CEO3" s="375"/>
      <c r="CEP3" s="375"/>
      <c r="CEQ3" s="375"/>
      <c r="CER3" s="375"/>
      <c r="CES3" s="375"/>
      <c r="CET3" s="375"/>
      <c r="CEU3" s="375"/>
      <c r="CEV3" s="375"/>
      <c r="CEW3" s="375"/>
      <c r="CEX3" s="375"/>
      <c r="CEY3" s="375"/>
      <c r="CEZ3" s="375"/>
      <c r="CFA3" s="375"/>
      <c r="CFB3" s="375"/>
      <c r="CFC3" s="375"/>
      <c r="CFD3" s="375"/>
      <c r="CFE3" s="375"/>
      <c r="CFF3" s="375"/>
      <c r="CFG3" s="375"/>
      <c r="CFH3" s="375"/>
      <c r="CFI3" s="375"/>
      <c r="CFJ3" s="375"/>
      <c r="CFK3" s="375"/>
      <c r="CFL3" s="375"/>
      <c r="CFM3" s="375"/>
      <c r="CFN3" s="375"/>
      <c r="CFO3" s="375"/>
      <c r="CFP3" s="375"/>
      <c r="CFQ3" s="375"/>
      <c r="CFR3" s="375"/>
      <c r="CFS3" s="375"/>
      <c r="CFT3" s="375"/>
      <c r="CFU3" s="375"/>
      <c r="CFV3" s="375"/>
      <c r="CFW3" s="375"/>
      <c r="CFX3" s="375"/>
      <c r="CFY3" s="375"/>
      <c r="CFZ3" s="375"/>
      <c r="CGA3" s="375"/>
      <c r="CGB3" s="375"/>
      <c r="CGC3" s="375"/>
      <c r="CGD3" s="375"/>
      <c r="CGE3" s="375"/>
      <c r="CGF3" s="375"/>
      <c r="CGG3" s="375"/>
      <c r="CGH3" s="375"/>
      <c r="CGI3" s="375"/>
      <c r="CGJ3" s="375"/>
      <c r="CGK3" s="375"/>
      <c r="CGL3" s="375"/>
      <c r="CGM3" s="375"/>
      <c r="CGN3" s="375"/>
      <c r="CGO3" s="375"/>
      <c r="CGP3" s="375"/>
      <c r="CGQ3" s="375"/>
      <c r="CGR3" s="375"/>
      <c r="CGS3" s="375"/>
      <c r="CGT3" s="375"/>
      <c r="CGU3" s="375"/>
      <c r="CGV3" s="375"/>
      <c r="CGW3" s="375"/>
      <c r="CGX3" s="375"/>
      <c r="CGY3" s="375"/>
      <c r="CGZ3" s="375"/>
      <c r="CHA3" s="375"/>
      <c r="CHB3" s="375"/>
      <c r="CHC3" s="375"/>
      <c r="CHD3" s="375"/>
      <c r="CHE3" s="375"/>
      <c r="CHF3" s="375"/>
      <c r="CHG3" s="375"/>
      <c r="CHH3" s="375"/>
      <c r="CHI3" s="375"/>
      <c r="CHJ3" s="375"/>
      <c r="CHK3" s="375"/>
      <c r="CHL3" s="375"/>
      <c r="CHM3" s="375"/>
      <c r="CHN3" s="375"/>
      <c r="CHO3" s="375"/>
      <c r="CHP3" s="375"/>
      <c r="CHQ3" s="375"/>
      <c r="CHR3" s="375"/>
      <c r="CHS3" s="375"/>
      <c r="CHT3" s="375"/>
      <c r="CHU3" s="375"/>
      <c r="CHV3" s="375"/>
      <c r="CHW3" s="375"/>
      <c r="CHX3" s="375"/>
      <c r="CHY3" s="375"/>
      <c r="CHZ3" s="375"/>
      <c r="CIA3" s="375"/>
      <c r="CIB3" s="375"/>
      <c r="CIC3" s="375"/>
      <c r="CIH3" s="375"/>
      <c r="CII3" s="375"/>
      <c r="CIJ3" s="375"/>
      <c r="CIK3" s="375"/>
      <c r="CIL3" s="375"/>
      <c r="CIM3" s="375"/>
      <c r="CIN3" s="375"/>
      <c r="CIO3" s="375"/>
      <c r="CIP3" s="375"/>
      <c r="CIQ3" s="375"/>
      <c r="CIR3" s="375"/>
      <c r="CKJ3" s="375"/>
      <c r="CKK3" s="375"/>
      <c r="CKL3" s="375"/>
      <c r="CKM3" s="375"/>
      <c r="CKN3" s="375"/>
      <c r="CKO3" s="375"/>
      <c r="CKP3" s="375"/>
      <c r="CKQ3" s="375"/>
      <c r="CKR3" s="375"/>
      <c r="CKS3" s="375"/>
      <c r="CKT3" s="375"/>
      <c r="CKU3" s="375"/>
      <c r="CKV3" s="375"/>
      <c r="CKW3" s="375"/>
      <c r="CKX3" s="375"/>
      <c r="CKY3" s="375"/>
      <c r="CKZ3" s="375"/>
      <c r="CLA3" s="375"/>
      <c r="CLB3" s="375"/>
      <c r="CLC3" s="375"/>
      <c r="CLD3" s="375"/>
      <c r="CLE3" s="375"/>
      <c r="CLF3" s="375"/>
      <c r="CLG3" s="375"/>
      <c r="CLH3" s="375"/>
      <c r="CLI3" s="375"/>
      <c r="CLJ3" s="375"/>
      <c r="CLK3" s="375"/>
      <c r="CLL3" s="375"/>
      <c r="CLM3" s="375"/>
      <c r="CLN3" s="375"/>
      <c r="CLO3" s="375"/>
      <c r="CLP3" s="375"/>
      <c r="CLQ3" s="375"/>
      <c r="CLR3" s="375"/>
      <c r="CLS3" s="375"/>
      <c r="CLT3" s="375"/>
      <c r="CLU3" s="375"/>
      <c r="CLV3" s="375"/>
      <c r="CLW3" s="375"/>
      <c r="CLX3" s="375"/>
      <c r="CLY3" s="375"/>
      <c r="CLZ3" s="375"/>
      <c r="CMA3" s="375"/>
      <c r="CMB3" s="375"/>
      <c r="CMC3" s="375"/>
      <c r="CMD3" s="375"/>
      <c r="CME3" s="375"/>
      <c r="CMF3" s="375"/>
      <c r="CMG3" s="375"/>
      <c r="CMH3" s="375"/>
      <c r="CMI3" s="375"/>
      <c r="CMJ3" s="375"/>
      <c r="CMK3" s="375"/>
      <c r="CML3" s="375"/>
      <c r="CMM3" s="375"/>
      <c r="CMN3" s="375"/>
      <c r="CMO3" s="375"/>
      <c r="CMP3" s="375"/>
      <c r="CMQ3" s="375"/>
      <c r="CMR3" s="375"/>
      <c r="CMS3" s="375"/>
      <c r="CMT3" s="375"/>
      <c r="CMU3" s="375"/>
      <c r="CMV3" s="375"/>
      <c r="CMW3" s="375"/>
      <c r="CMX3" s="375"/>
      <c r="CMY3" s="375"/>
      <c r="CMZ3" s="375"/>
      <c r="CNA3" s="375"/>
      <c r="CNB3" s="375"/>
      <c r="CNC3" s="375"/>
      <c r="CND3" s="375"/>
      <c r="CNE3" s="375"/>
      <c r="CNF3" s="375"/>
      <c r="CNG3" s="375"/>
      <c r="CNH3" s="375"/>
      <c r="CNI3" s="375"/>
      <c r="CNJ3" s="375"/>
      <c r="CNK3" s="375"/>
      <c r="CNL3" s="375"/>
      <c r="CNM3" s="375"/>
      <c r="CNN3" s="375"/>
      <c r="CNO3" s="375"/>
      <c r="CNP3" s="375"/>
      <c r="CNQ3" s="375"/>
      <c r="CNR3" s="375"/>
      <c r="CNS3" s="375"/>
      <c r="CNT3" s="375"/>
      <c r="CNU3" s="375"/>
      <c r="CNV3" s="375"/>
      <c r="CNW3" s="375"/>
      <c r="CNX3" s="375"/>
      <c r="CNY3" s="375"/>
      <c r="CNZ3" s="375"/>
      <c r="COA3" s="375"/>
      <c r="COB3" s="375"/>
      <c r="COC3" s="375"/>
      <c r="COD3" s="375"/>
      <c r="COE3" s="375"/>
      <c r="COF3" s="375"/>
      <c r="COG3" s="375"/>
      <c r="COH3" s="375"/>
      <c r="COI3" s="375"/>
      <c r="COJ3" s="375"/>
      <c r="COK3" s="375"/>
      <c r="COL3" s="375"/>
      <c r="COM3" s="375"/>
      <c r="CON3" s="375"/>
      <c r="COO3" s="375"/>
      <c r="COP3" s="375"/>
      <c r="COQ3" s="375"/>
      <c r="COR3" s="375"/>
      <c r="COS3" s="375"/>
      <c r="COT3" s="375"/>
      <c r="COU3" s="375"/>
      <c r="COV3" s="375"/>
      <c r="COW3" s="375"/>
      <c r="COX3" s="375"/>
      <c r="COY3" s="375"/>
      <c r="COZ3" s="375"/>
      <c r="CPA3" s="375"/>
      <c r="CPB3" s="375"/>
      <c r="CPC3" s="375"/>
      <c r="CPD3" s="375"/>
      <c r="CPE3" s="375"/>
      <c r="CPF3" s="375"/>
      <c r="CPG3" s="375"/>
      <c r="CPH3" s="375"/>
      <c r="CPI3" s="375"/>
      <c r="CPJ3" s="375"/>
      <c r="CPK3" s="375"/>
      <c r="CPL3" s="375"/>
      <c r="CPM3" s="375"/>
      <c r="CPN3" s="375"/>
      <c r="CPO3" s="375"/>
      <c r="CPP3" s="375"/>
      <c r="CPQ3" s="375"/>
      <c r="CPR3" s="375"/>
      <c r="CPS3" s="375"/>
      <c r="CPT3" s="375"/>
      <c r="CPU3" s="375"/>
      <c r="CPV3" s="375"/>
      <c r="CPW3" s="375"/>
      <c r="CPX3" s="375"/>
      <c r="CPY3" s="375"/>
      <c r="CPZ3" s="375"/>
      <c r="CQA3" s="375"/>
      <c r="CQB3" s="375"/>
      <c r="CQC3" s="375"/>
      <c r="CQD3" s="375"/>
      <c r="CQE3" s="375"/>
      <c r="CQF3" s="375"/>
      <c r="CQG3" s="375"/>
      <c r="CQH3" s="375"/>
      <c r="CQI3" s="375"/>
      <c r="CQJ3" s="375"/>
      <c r="CQK3" s="375"/>
      <c r="CQL3" s="375"/>
      <c r="CQM3" s="375"/>
      <c r="CQN3" s="375"/>
      <c r="CQO3" s="375"/>
      <c r="CQP3" s="375"/>
      <c r="CQQ3" s="375"/>
      <c r="CQR3" s="375"/>
      <c r="CQS3" s="375"/>
      <c r="CQT3" s="375"/>
      <c r="CQU3" s="375"/>
      <c r="CQV3" s="375"/>
      <c r="CQW3" s="375"/>
      <c r="CQX3" s="375"/>
      <c r="CQY3" s="375"/>
      <c r="CQZ3" s="375"/>
      <c r="CRA3" s="375"/>
      <c r="CRB3" s="375"/>
      <c r="CRC3" s="375"/>
      <c r="CRD3" s="375"/>
      <c r="CRE3" s="375"/>
      <c r="CRF3" s="375"/>
      <c r="CRG3" s="375"/>
      <c r="CRH3" s="375"/>
      <c r="CRI3" s="375"/>
      <c r="CRJ3" s="375"/>
      <c r="CRK3" s="375"/>
      <c r="CRL3" s="375"/>
      <c r="CRM3" s="375"/>
      <c r="CRN3" s="375"/>
      <c r="CRO3" s="375"/>
      <c r="CRP3" s="375"/>
      <c r="CRQ3" s="375"/>
      <c r="CRR3" s="375"/>
      <c r="CRS3" s="375"/>
      <c r="CRT3" s="375"/>
      <c r="CRU3" s="375"/>
      <c r="CRV3" s="375"/>
      <c r="CRW3" s="375"/>
      <c r="CRX3" s="375"/>
      <c r="CRY3" s="375"/>
      <c r="CSD3" s="375"/>
      <c r="CSE3" s="375"/>
      <c r="CSF3" s="375"/>
      <c r="CSG3" s="375"/>
      <c r="CSH3" s="375"/>
      <c r="CSI3" s="375"/>
      <c r="CSJ3" s="375"/>
      <c r="CSK3" s="375"/>
      <c r="CSL3" s="375"/>
      <c r="CSM3" s="375"/>
      <c r="CSN3" s="375"/>
      <c r="CUF3" s="375"/>
      <c r="CUG3" s="375"/>
      <c r="CUH3" s="375"/>
      <c r="CUI3" s="375"/>
      <c r="CUJ3" s="375"/>
      <c r="CUK3" s="375"/>
      <c r="CUL3" s="375"/>
      <c r="CUM3" s="375"/>
      <c r="CUN3" s="375"/>
      <c r="CUO3" s="375"/>
      <c r="CUP3" s="375"/>
      <c r="CUQ3" s="375"/>
      <c r="CUR3" s="375"/>
      <c r="CUS3" s="375"/>
      <c r="CUT3" s="375"/>
      <c r="CUU3" s="375"/>
      <c r="CUV3" s="375"/>
      <c r="CUW3" s="375"/>
      <c r="CUX3" s="375"/>
      <c r="CUY3" s="375"/>
      <c r="CUZ3" s="375"/>
      <c r="CVA3" s="375"/>
      <c r="CVB3" s="375"/>
      <c r="CVC3" s="375"/>
      <c r="CVD3" s="375"/>
      <c r="CVE3" s="375"/>
      <c r="CVF3" s="375"/>
      <c r="CVG3" s="375"/>
      <c r="CVH3" s="375"/>
      <c r="CVI3" s="375"/>
      <c r="CVJ3" s="375"/>
      <c r="CVK3" s="375"/>
      <c r="CVL3" s="375"/>
      <c r="CVM3" s="375"/>
      <c r="CVN3" s="375"/>
      <c r="CVO3" s="375"/>
      <c r="CVP3" s="375"/>
      <c r="CVQ3" s="375"/>
      <c r="CVR3" s="375"/>
      <c r="CVS3" s="375"/>
      <c r="CVT3" s="375"/>
      <c r="CVU3" s="375"/>
      <c r="CVV3" s="375"/>
      <c r="CVW3" s="375"/>
      <c r="CVX3" s="375"/>
      <c r="CVY3" s="375"/>
      <c r="CVZ3" s="375"/>
      <c r="CWA3" s="375"/>
      <c r="CWB3" s="375"/>
      <c r="CWC3" s="375"/>
      <c r="CWD3" s="375"/>
      <c r="CWE3" s="375"/>
      <c r="CWF3" s="375"/>
      <c r="CWG3" s="375"/>
      <c r="CWH3" s="375"/>
      <c r="CWI3" s="375"/>
      <c r="CWJ3" s="375"/>
      <c r="CWK3" s="375"/>
      <c r="CWL3" s="375"/>
      <c r="CWM3" s="375"/>
      <c r="CWN3" s="375"/>
      <c r="CWO3" s="375"/>
      <c r="CWP3" s="375"/>
      <c r="CWQ3" s="375"/>
      <c r="CWR3" s="375"/>
      <c r="CWS3" s="375"/>
      <c r="CWT3" s="375"/>
      <c r="CWU3" s="375"/>
      <c r="CWV3" s="375"/>
      <c r="CWW3" s="375"/>
      <c r="CWX3" s="375"/>
      <c r="CWY3" s="375"/>
      <c r="CWZ3" s="375"/>
      <c r="CXA3" s="375"/>
      <c r="CXB3" s="375"/>
      <c r="CXC3" s="375"/>
      <c r="CXD3" s="375"/>
      <c r="CXE3" s="375"/>
      <c r="CXF3" s="375"/>
      <c r="CXG3" s="375"/>
      <c r="CXH3" s="375"/>
      <c r="CXI3" s="375"/>
      <c r="CXJ3" s="375"/>
      <c r="CXK3" s="375"/>
      <c r="CXL3" s="375"/>
      <c r="CXM3" s="375"/>
      <c r="CXN3" s="375"/>
      <c r="CXO3" s="375"/>
      <c r="CXP3" s="375"/>
      <c r="CXQ3" s="375"/>
      <c r="CXR3" s="375"/>
      <c r="CXS3" s="375"/>
      <c r="CXT3" s="375"/>
      <c r="CXU3" s="375"/>
      <c r="CXV3" s="375"/>
      <c r="CXW3" s="375"/>
      <c r="CXX3" s="375"/>
      <c r="CXY3" s="375"/>
      <c r="CXZ3" s="375"/>
      <c r="CYA3" s="375"/>
      <c r="CYB3" s="375"/>
      <c r="CYC3" s="375"/>
      <c r="CYD3" s="375"/>
      <c r="CYE3" s="375"/>
      <c r="CYF3" s="375"/>
      <c r="CYG3" s="375"/>
      <c r="CYH3" s="375"/>
      <c r="CYI3" s="375"/>
      <c r="CYJ3" s="375"/>
      <c r="CYK3" s="375"/>
      <c r="CYL3" s="375"/>
      <c r="CYM3" s="375"/>
      <c r="CYN3" s="375"/>
      <c r="CYO3" s="375"/>
      <c r="CYP3" s="375"/>
      <c r="CYQ3" s="375"/>
      <c r="CYR3" s="375"/>
      <c r="CYS3" s="375"/>
      <c r="CYT3" s="375"/>
      <c r="CYU3" s="375"/>
      <c r="CYV3" s="375"/>
      <c r="CYW3" s="375"/>
      <c r="CYX3" s="375"/>
      <c r="CYY3" s="375"/>
      <c r="CYZ3" s="375"/>
      <c r="CZA3" s="375"/>
      <c r="CZB3" s="375"/>
      <c r="CZC3" s="375"/>
      <c r="CZD3" s="375"/>
      <c r="CZE3" s="375"/>
      <c r="CZF3" s="375"/>
      <c r="CZG3" s="375"/>
      <c r="CZH3" s="375"/>
      <c r="CZI3" s="375"/>
      <c r="CZJ3" s="375"/>
      <c r="CZK3" s="375"/>
      <c r="CZL3" s="375"/>
      <c r="CZM3" s="375"/>
      <c r="CZN3" s="375"/>
      <c r="CZO3" s="375"/>
      <c r="CZP3" s="375"/>
      <c r="CZQ3" s="375"/>
      <c r="CZR3" s="375"/>
      <c r="CZS3" s="375"/>
      <c r="CZT3" s="375"/>
      <c r="CZU3" s="375"/>
      <c r="CZV3" s="375"/>
      <c r="CZW3" s="375"/>
      <c r="CZX3" s="375"/>
      <c r="CZY3" s="375"/>
      <c r="CZZ3" s="375"/>
      <c r="DAA3" s="375"/>
      <c r="DAB3" s="375"/>
      <c r="DAC3" s="375"/>
      <c r="DAD3" s="375"/>
      <c r="DAE3" s="375"/>
      <c r="DAF3" s="375"/>
      <c r="DAG3" s="375"/>
      <c r="DAH3" s="375"/>
      <c r="DAI3" s="375"/>
      <c r="DAJ3" s="375"/>
      <c r="DAK3" s="375"/>
      <c r="DAL3" s="375"/>
      <c r="DAM3" s="375"/>
      <c r="DAN3" s="375"/>
      <c r="DAO3" s="375"/>
      <c r="DAP3" s="375"/>
      <c r="DAQ3" s="375"/>
      <c r="DAR3" s="375"/>
      <c r="DAS3" s="375"/>
      <c r="DAT3" s="375"/>
      <c r="DAU3" s="375"/>
      <c r="DAV3" s="375"/>
      <c r="DAW3" s="375"/>
      <c r="DAX3" s="375"/>
      <c r="DAY3" s="375"/>
      <c r="DAZ3" s="375"/>
      <c r="DBA3" s="375"/>
      <c r="DBB3" s="375"/>
      <c r="DBC3" s="375"/>
      <c r="DBD3" s="375"/>
      <c r="DBE3" s="375"/>
      <c r="DBF3" s="375"/>
      <c r="DBG3" s="375"/>
      <c r="DBH3" s="375"/>
      <c r="DBI3" s="375"/>
      <c r="DBJ3" s="375"/>
      <c r="DBK3" s="375"/>
      <c r="DBL3" s="375"/>
      <c r="DBM3" s="375"/>
      <c r="DBN3" s="375"/>
      <c r="DBO3" s="375"/>
      <c r="DBP3" s="375"/>
      <c r="DBQ3" s="375"/>
      <c r="DBR3" s="375"/>
      <c r="DBS3" s="375"/>
      <c r="DBT3" s="375"/>
      <c r="DBU3" s="375"/>
      <c r="DBZ3" s="375"/>
      <c r="DCA3" s="375"/>
      <c r="DCB3" s="375"/>
      <c r="DCC3" s="375"/>
      <c r="DCD3" s="375"/>
      <c r="DCE3" s="375"/>
      <c r="DCF3" s="375"/>
      <c r="DCG3" s="375"/>
      <c r="DCH3" s="375"/>
      <c r="DCI3" s="375"/>
      <c r="DCJ3" s="375"/>
      <c r="DEB3" s="375"/>
      <c r="DEC3" s="375"/>
      <c r="DED3" s="375"/>
      <c r="DEE3" s="375"/>
      <c r="DEF3" s="375"/>
      <c r="DEG3" s="375"/>
      <c r="DEH3" s="375"/>
      <c r="DEI3" s="375"/>
      <c r="DEJ3" s="375"/>
      <c r="DEK3" s="375"/>
      <c r="DEL3" s="375"/>
      <c r="DEM3" s="375"/>
      <c r="DEN3" s="375"/>
      <c r="DEO3" s="375"/>
      <c r="DEP3" s="375"/>
      <c r="DEQ3" s="375"/>
      <c r="DER3" s="375"/>
      <c r="DES3" s="375"/>
      <c r="DET3" s="375"/>
      <c r="DEU3" s="375"/>
      <c r="DEV3" s="375"/>
      <c r="DEW3" s="375"/>
      <c r="DEX3" s="375"/>
      <c r="DEY3" s="375"/>
      <c r="DEZ3" s="375"/>
      <c r="DFA3" s="375"/>
      <c r="DFB3" s="375"/>
      <c r="DFC3" s="375"/>
      <c r="DFD3" s="375"/>
      <c r="DFE3" s="375"/>
      <c r="DFF3" s="375"/>
      <c r="DFG3" s="375"/>
      <c r="DFH3" s="375"/>
      <c r="DFI3" s="375"/>
      <c r="DFJ3" s="375"/>
      <c r="DFK3" s="375"/>
      <c r="DFL3" s="375"/>
      <c r="DFM3" s="375"/>
      <c r="DFN3" s="375"/>
      <c r="DFO3" s="375"/>
      <c r="DFP3" s="375"/>
      <c r="DFQ3" s="375"/>
      <c r="DFR3" s="375"/>
      <c r="DFS3" s="375"/>
      <c r="DFT3" s="375"/>
      <c r="DFU3" s="375"/>
      <c r="DFV3" s="375"/>
      <c r="DFW3" s="375"/>
      <c r="DFX3" s="375"/>
      <c r="DFY3" s="375"/>
      <c r="DFZ3" s="375"/>
      <c r="DGA3" s="375"/>
      <c r="DGB3" s="375"/>
      <c r="DGC3" s="375"/>
      <c r="DGD3" s="375"/>
      <c r="DGE3" s="375"/>
      <c r="DGF3" s="375"/>
      <c r="DGG3" s="375"/>
      <c r="DGH3" s="375"/>
      <c r="DGI3" s="375"/>
      <c r="DGJ3" s="375"/>
      <c r="DGK3" s="375"/>
      <c r="DGL3" s="375"/>
      <c r="DGM3" s="375"/>
      <c r="DGN3" s="375"/>
      <c r="DGO3" s="375"/>
      <c r="DGP3" s="375"/>
      <c r="DGQ3" s="375"/>
      <c r="DGR3" s="375"/>
      <c r="DGS3" s="375"/>
      <c r="DGT3" s="375"/>
      <c r="DGU3" s="375"/>
      <c r="DGV3" s="375"/>
      <c r="DGW3" s="375"/>
      <c r="DGX3" s="375"/>
      <c r="DGY3" s="375"/>
      <c r="DGZ3" s="375"/>
      <c r="DHA3" s="375"/>
      <c r="DHB3" s="375"/>
      <c r="DHC3" s="375"/>
      <c r="DHD3" s="375"/>
      <c r="DHE3" s="375"/>
      <c r="DHF3" s="375"/>
      <c r="DHG3" s="375"/>
      <c r="DHH3" s="375"/>
      <c r="DHI3" s="375"/>
      <c r="DHJ3" s="375"/>
      <c r="DHK3" s="375"/>
      <c r="DHL3" s="375"/>
      <c r="DHM3" s="375"/>
      <c r="DHN3" s="375"/>
      <c r="DHO3" s="375"/>
      <c r="DHP3" s="375"/>
      <c r="DHQ3" s="375"/>
      <c r="DHR3" s="375"/>
      <c r="DHS3" s="375"/>
      <c r="DHT3" s="375"/>
      <c r="DHU3" s="375"/>
      <c r="DHV3" s="375"/>
      <c r="DHW3" s="375"/>
      <c r="DHX3" s="375"/>
      <c r="DHY3" s="375"/>
      <c r="DHZ3" s="375"/>
      <c r="DIA3" s="375"/>
      <c r="DIB3" s="375"/>
      <c r="DIC3" s="375"/>
      <c r="DID3" s="375"/>
      <c r="DIE3" s="375"/>
      <c r="DIF3" s="375"/>
      <c r="DIG3" s="375"/>
      <c r="DIH3" s="375"/>
      <c r="DII3" s="375"/>
      <c r="DIJ3" s="375"/>
      <c r="DIK3" s="375"/>
      <c r="DIL3" s="375"/>
      <c r="DIM3" s="375"/>
      <c r="DIN3" s="375"/>
      <c r="DIO3" s="375"/>
      <c r="DIP3" s="375"/>
      <c r="DIQ3" s="375"/>
      <c r="DIR3" s="375"/>
      <c r="DIS3" s="375"/>
      <c r="DIT3" s="375"/>
      <c r="DIU3" s="375"/>
      <c r="DIV3" s="375"/>
      <c r="DIW3" s="375"/>
      <c r="DIX3" s="375"/>
      <c r="DIY3" s="375"/>
      <c r="DIZ3" s="375"/>
      <c r="DJA3" s="375"/>
      <c r="DJB3" s="375"/>
      <c r="DJC3" s="375"/>
      <c r="DJD3" s="375"/>
      <c r="DJE3" s="375"/>
      <c r="DJF3" s="375"/>
      <c r="DJG3" s="375"/>
      <c r="DJH3" s="375"/>
      <c r="DJI3" s="375"/>
      <c r="DJJ3" s="375"/>
      <c r="DJK3" s="375"/>
      <c r="DJL3" s="375"/>
      <c r="DJM3" s="375"/>
      <c r="DJN3" s="375"/>
      <c r="DJO3" s="375"/>
      <c r="DJP3" s="375"/>
      <c r="DJQ3" s="375"/>
      <c r="DJR3" s="375"/>
      <c r="DJS3" s="375"/>
      <c r="DJT3" s="375"/>
      <c r="DJU3" s="375"/>
      <c r="DJV3" s="375"/>
      <c r="DJW3" s="375"/>
      <c r="DJX3" s="375"/>
      <c r="DJY3" s="375"/>
      <c r="DJZ3" s="375"/>
      <c r="DKA3" s="375"/>
      <c r="DKB3" s="375"/>
      <c r="DKC3" s="375"/>
      <c r="DKD3" s="375"/>
      <c r="DKE3" s="375"/>
      <c r="DKF3" s="375"/>
      <c r="DKG3" s="375"/>
      <c r="DKH3" s="375"/>
      <c r="DKI3" s="375"/>
      <c r="DKJ3" s="375"/>
      <c r="DKK3" s="375"/>
      <c r="DKL3" s="375"/>
      <c r="DKM3" s="375"/>
      <c r="DKN3" s="375"/>
      <c r="DKO3" s="375"/>
      <c r="DKP3" s="375"/>
      <c r="DKQ3" s="375"/>
      <c r="DKR3" s="375"/>
      <c r="DKS3" s="375"/>
      <c r="DKT3" s="375"/>
      <c r="DKU3" s="375"/>
      <c r="DKV3" s="375"/>
      <c r="DKW3" s="375"/>
      <c r="DKX3" s="375"/>
      <c r="DKY3" s="375"/>
      <c r="DKZ3" s="375"/>
      <c r="DLA3" s="375"/>
      <c r="DLB3" s="375"/>
      <c r="DLC3" s="375"/>
      <c r="DLD3" s="375"/>
      <c r="DLE3" s="375"/>
      <c r="DLF3" s="375"/>
      <c r="DLG3" s="375"/>
      <c r="DLH3" s="375"/>
      <c r="DLI3" s="375"/>
      <c r="DLJ3" s="375"/>
      <c r="DLK3" s="375"/>
      <c r="DLL3" s="375"/>
      <c r="DLM3" s="375"/>
      <c r="DLN3" s="375"/>
      <c r="DLO3" s="375"/>
      <c r="DLP3" s="375"/>
      <c r="DLQ3" s="375"/>
      <c r="DLV3" s="375"/>
      <c r="DLW3" s="375"/>
      <c r="DLX3" s="375"/>
      <c r="DLY3" s="375"/>
      <c r="DLZ3" s="375"/>
      <c r="DMA3" s="375"/>
      <c r="DMB3" s="375"/>
      <c r="DMC3" s="375"/>
      <c r="DMD3" s="375"/>
      <c r="DME3" s="375"/>
      <c r="DMF3" s="375"/>
      <c r="DNX3" s="375"/>
      <c r="DNY3" s="375"/>
      <c r="DNZ3" s="375"/>
      <c r="DOA3" s="375"/>
      <c r="DOB3" s="375"/>
      <c r="DOC3" s="375"/>
      <c r="DOD3" s="375"/>
      <c r="DOE3" s="375"/>
      <c r="DOF3" s="375"/>
      <c r="DOG3" s="375"/>
      <c r="DOH3" s="375"/>
      <c r="DOI3" s="375"/>
      <c r="DOJ3" s="375"/>
      <c r="DOK3" s="375"/>
      <c r="DOL3" s="375"/>
      <c r="DOM3" s="375"/>
      <c r="DON3" s="375"/>
      <c r="DOO3" s="375"/>
      <c r="DOP3" s="375"/>
      <c r="DOQ3" s="375"/>
      <c r="DOR3" s="375"/>
      <c r="DOS3" s="375"/>
      <c r="DOT3" s="375"/>
      <c r="DOU3" s="375"/>
      <c r="DOV3" s="375"/>
      <c r="DOW3" s="375"/>
      <c r="DOX3" s="375"/>
      <c r="DOY3" s="375"/>
      <c r="DOZ3" s="375"/>
      <c r="DPA3" s="375"/>
      <c r="DPB3" s="375"/>
      <c r="DPC3" s="375"/>
      <c r="DPD3" s="375"/>
      <c r="DPE3" s="375"/>
      <c r="DPF3" s="375"/>
      <c r="DPG3" s="375"/>
      <c r="DPH3" s="375"/>
      <c r="DPI3" s="375"/>
      <c r="DPJ3" s="375"/>
      <c r="DPK3" s="375"/>
      <c r="DPL3" s="375"/>
      <c r="DPM3" s="375"/>
      <c r="DPN3" s="375"/>
      <c r="DPO3" s="375"/>
      <c r="DPP3" s="375"/>
      <c r="DPQ3" s="375"/>
      <c r="DPR3" s="375"/>
      <c r="DPS3" s="375"/>
      <c r="DPT3" s="375"/>
      <c r="DPU3" s="375"/>
      <c r="DPV3" s="375"/>
      <c r="DPW3" s="375"/>
      <c r="DPX3" s="375"/>
      <c r="DPY3" s="375"/>
      <c r="DPZ3" s="375"/>
      <c r="DQA3" s="375"/>
      <c r="DQB3" s="375"/>
      <c r="DQC3" s="375"/>
      <c r="DQD3" s="375"/>
      <c r="DQE3" s="375"/>
      <c r="DQF3" s="375"/>
      <c r="DQG3" s="375"/>
      <c r="DQH3" s="375"/>
      <c r="DQI3" s="375"/>
      <c r="DQJ3" s="375"/>
      <c r="DQK3" s="375"/>
      <c r="DQL3" s="375"/>
      <c r="DQM3" s="375"/>
      <c r="DQN3" s="375"/>
      <c r="DQO3" s="375"/>
      <c r="DQP3" s="375"/>
      <c r="DQQ3" s="375"/>
      <c r="DQR3" s="375"/>
      <c r="DQS3" s="375"/>
      <c r="DQT3" s="375"/>
      <c r="DQU3" s="375"/>
      <c r="DQV3" s="375"/>
      <c r="DQW3" s="375"/>
      <c r="DQX3" s="375"/>
      <c r="DQY3" s="375"/>
      <c r="DQZ3" s="375"/>
      <c r="DRA3" s="375"/>
      <c r="DRB3" s="375"/>
      <c r="DRC3" s="375"/>
      <c r="DRD3" s="375"/>
      <c r="DRE3" s="375"/>
      <c r="DRF3" s="375"/>
      <c r="DRG3" s="375"/>
      <c r="DRH3" s="375"/>
      <c r="DRI3" s="375"/>
      <c r="DRJ3" s="375"/>
      <c r="DRK3" s="375"/>
      <c r="DRL3" s="375"/>
      <c r="DRM3" s="375"/>
      <c r="DRN3" s="375"/>
      <c r="DRO3" s="375"/>
      <c r="DRP3" s="375"/>
      <c r="DRQ3" s="375"/>
      <c r="DRR3" s="375"/>
      <c r="DRS3" s="375"/>
      <c r="DRT3" s="375"/>
      <c r="DRU3" s="375"/>
      <c r="DRV3" s="375"/>
      <c r="DRW3" s="375"/>
      <c r="DRX3" s="375"/>
      <c r="DRY3" s="375"/>
      <c r="DRZ3" s="375"/>
      <c r="DSA3" s="375"/>
      <c r="DSB3" s="375"/>
      <c r="DSC3" s="375"/>
      <c r="DSD3" s="375"/>
      <c r="DSE3" s="375"/>
      <c r="DSF3" s="375"/>
      <c r="DSG3" s="375"/>
      <c r="DSH3" s="375"/>
      <c r="DSI3" s="375"/>
      <c r="DSJ3" s="375"/>
      <c r="DSK3" s="375"/>
      <c r="DSL3" s="375"/>
      <c r="DSM3" s="375"/>
      <c r="DSN3" s="375"/>
      <c r="DSO3" s="375"/>
      <c r="DSP3" s="375"/>
      <c r="DSQ3" s="375"/>
      <c r="DSR3" s="375"/>
      <c r="DSS3" s="375"/>
      <c r="DST3" s="375"/>
      <c r="DSU3" s="375"/>
      <c r="DSV3" s="375"/>
      <c r="DSW3" s="375"/>
      <c r="DSX3" s="375"/>
      <c r="DSY3" s="375"/>
      <c r="DSZ3" s="375"/>
      <c r="DTA3" s="375"/>
      <c r="DTB3" s="375"/>
      <c r="DTC3" s="375"/>
      <c r="DTD3" s="375"/>
      <c r="DTE3" s="375"/>
      <c r="DTF3" s="375"/>
      <c r="DTG3" s="375"/>
      <c r="DTH3" s="375"/>
      <c r="DTI3" s="375"/>
      <c r="DTJ3" s="375"/>
      <c r="DTK3" s="375"/>
      <c r="DTL3" s="375"/>
      <c r="DTM3" s="375"/>
      <c r="DTN3" s="375"/>
      <c r="DTO3" s="375"/>
      <c r="DTP3" s="375"/>
      <c r="DTQ3" s="375"/>
      <c r="DTR3" s="375"/>
      <c r="DTS3" s="375"/>
      <c r="DTT3" s="375"/>
      <c r="DTU3" s="375"/>
      <c r="DTV3" s="375"/>
      <c r="DTW3" s="375"/>
      <c r="DTX3" s="375"/>
      <c r="DTY3" s="375"/>
      <c r="DTZ3" s="375"/>
      <c r="DUA3" s="375"/>
      <c r="DUB3" s="375"/>
      <c r="DUC3" s="375"/>
      <c r="DUD3" s="375"/>
      <c r="DUE3" s="375"/>
      <c r="DUF3" s="375"/>
      <c r="DUG3" s="375"/>
      <c r="DUH3" s="375"/>
      <c r="DUI3" s="375"/>
      <c r="DUJ3" s="375"/>
      <c r="DUK3" s="375"/>
      <c r="DUL3" s="375"/>
      <c r="DUM3" s="375"/>
      <c r="DUN3" s="375"/>
      <c r="DUO3" s="375"/>
      <c r="DUP3" s="375"/>
      <c r="DUQ3" s="375"/>
      <c r="DUR3" s="375"/>
      <c r="DUS3" s="375"/>
      <c r="DUT3" s="375"/>
      <c r="DUU3" s="375"/>
      <c r="DUV3" s="375"/>
      <c r="DUW3" s="375"/>
      <c r="DUX3" s="375"/>
      <c r="DUY3" s="375"/>
      <c r="DUZ3" s="375"/>
      <c r="DVA3" s="375"/>
      <c r="DVB3" s="375"/>
      <c r="DVC3" s="375"/>
      <c r="DVD3" s="375"/>
      <c r="DVE3" s="375"/>
      <c r="DVF3" s="375"/>
      <c r="DVG3" s="375"/>
      <c r="DVH3" s="375"/>
      <c r="DVI3" s="375"/>
      <c r="DVJ3" s="375"/>
      <c r="DVK3" s="375"/>
      <c r="DVL3" s="375"/>
      <c r="DVM3" s="375"/>
      <c r="DVR3" s="375"/>
      <c r="DVS3" s="375"/>
      <c r="DVT3" s="375"/>
      <c r="DVU3" s="375"/>
      <c r="DVV3" s="375"/>
      <c r="DVW3" s="375"/>
      <c r="DVX3" s="375"/>
      <c r="DVY3" s="375"/>
      <c r="DVZ3" s="375"/>
      <c r="DWA3" s="375"/>
      <c r="DWB3" s="375"/>
      <c r="DXT3" s="375"/>
      <c r="DXU3" s="375"/>
      <c r="DXV3" s="375"/>
      <c r="DXW3" s="375"/>
      <c r="DXX3" s="375"/>
      <c r="DXY3" s="375"/>
      <c r="DXZ3" s="375"/>
      <c r="DYA3" s="375"/>
      <c r="DYB3" s="375"/>
      <c r="DYC3" s="375"/>
      <c r="DYD3" s="375"/>
      <c r="DYE3" s="375"/>
      <c r="DYF3" s="375"/>
      <c r="DYG3" s="375"/>
      <c r="DYH3" s="375"/>
      <c r="DYI3" s="375"/>
      <c r="DYJ3" s="375"/>
      <c r="DYK3" s="375"/>
      <c r="DYL3" s="375"/>
      <c r="DYM3" s="375"/>
      <c r="DYN3" s="375"/>
      <c r="DYO3" s="375"/>
      <c r="DYP3" s="375"/>
      <c r="DYQ3" s="375"/>
      <c r="DYR3" s="375"/>
      <c r="DYS3" s="375"/>
      <c r="DYT3" s="375"/>
      <c r="DYU3" s="375"/>
      <c r="DYV3" s="375"/>
      <c r="DYW3" s="375"/>
      <c r="DYX3" s="375"/>
      <c r="DYY3" s="375"/>
      <c r="DYZ3" s="375"/>
      <c r="DZA3" s="375"/>
      <c r="DZB3" s="375"/>
      <c r="DZC3" s="375"/>
      <c r="DZD3" s="375"/>
      <c r="DZE3" s="375"/>
      <c r="DZF3" s="375"/>
      <c r="DZG3" s="375"/>
      <c r="DZH3" s="375"/>
      <c r="DZI3" s="375"/>
      <c r="DZJ3" s="375"/>
      <c r="DZK3" s="375"/>
      <c r="DZL3" s="375"/>
      <c r="DZM3" s="375"/>
      <c r="DZN3" s="375"/>
      <c r="DZO3" s="375"/>
      <c r="DZP3" s="375"/>
      <c r="DZQ3" s="375"/>
      <c r="DZR3" s="375"/>
      <c r="DZS3" s="375"/>
      <c r="DZT3" s="375"/>
      <c r="DZU3" s="375"/>
      <c r="DZV3" s="375"/>
      <c r="DZW3" s="375"/>
      <c r="DZX3" s="375"/>
      <c r="DZY3" s="375"/>
      <c r="DZZ3" s="375"/>
      <c r="EAA3" s="375"/>
      <c r="EAB3" s="375"/>
      <c r="EAC3" s="375"/>
      <c r="EAD3" s="375"/>
      <c r="EAE3" s="375"/>
      <c r="EAF3" s="375"/>
      <c r="EAG3" s="375"/>
      <c r="EAH3" s="375"/>
      <c r="EAI3" s="375"/>
      <c r="EAJ3" s="375"/>
      <c r="EAK3" s="375"/>
      <c r="EAL3" s="375"/>
      <c r="EAM3" s="375"/>
      <c r="EAN3" s="375"/>
      <c r="EAO3" s="375"/>
      <c r="EAP3" s="375"/>
      <c r="EAQ3" s="375"/>
      <c r="EAR3" s="375"/>
      <c r="EAS3" s="375"/>
      <c r="EAT3" s="375"/>
      <c r="EAU3" s="375"/>
      <c r="EAV3" s="375"/>
      <c r="EAW3" s="375"/>
      <c r="EAX3" s="375"/>
      <c r="EAY3" s="375"/>
      <c r="EAZ3" s="375"/>
      <c r="EBA3" s="375"/>
      <c r="EBB3" s="375"/>
      <c r="EBC3" s="375"/>
      <c r="EBD3" s="375"/>
      <c r="EBE3" s="375"/>
      <c r="EBF3" s="375"/>
      <c r="EBG3" s="375"/>
      <c r="EBH3" s="375"/>
      <c r="EBI3" s="375"/>
      <c r="EBJ3" s="375"/>
      <c r="EBK3" s="375"/>
      <c r="EBL3" s="375"/>
      <c r="EBM3" s="375"/>
      <c r="EBN3" s="375"/>
      <c r="EBO3" s="375"/>
      <c r="EBP3" s="375"/>
      <c r="EBQ3" s="375"/>
      <c r="EBR3" s="375"/>
      <c r="EBS3" s="375"/>
      <c r="EBT3" s="375"/>
      <c r="EBU3" s="375"/>
      <c r="EBV3" s="375"/>
      <c r="EBW3" s="375"/>
      <c r="EBX3" s="375"/>
      <c r="EBY3" s="375"/>
      <c r="EBZ3" s="375"/>
      <c r="ECA3" s="375"/>
      <c r="ECB3" s="375"/>
      <c r="ECC3" s="375"/>
      <c r="ECD3" s="375"/>
      <c r="ECE3" s="375"/>
      <c r="ECF3" s="375"/>
      <c r="ECG3" s="375"/>
      <c r="ECH3" s="375"/>
      <c r="ECI3" s="375"/>
      <c r="ECJ3" s="375"/>
      <c r="ECK3" s="375"/>
      <c r="ECL3" s="375"/>
      <c r="ECM3" s="375"/>
      <c r="ECN3" s="375"/>
      <c r="ECO3" s="375"/>
      <c r="ECP3" s="375"/>
      <c r="ECQ3" s="375"/>
      <c r="ECR3" s="375"/>
      <c r="ECS3" s="375"/>
      <c r="ECT3" s="375"/>
      <c r="ECU3" s="375"/>
      <c r="ECV3" s="375"/>
      <c r="ECW3" s="375"/>
      <c r="ECX3" s="375"/>
      <c r="ECY3" s="375"/>
      <c r="ECZ3" s="375"/>
      <c r="EDA3" s="375"/>
      <c r="EDB3" s="375"/>
      <c r="EDC3" s="375"/>
      <c r="EDD3" s="375"/>
      <c r="EDE3" s="375"/>
      <c r="EDF3" s="375"/>
      <c r="EDG3" s="375"/>
      <c r="EDH3" s="375"/>
      <c r="EDI3" s="375"/>
      <c r="EDJ3" s="375"/>
      <c r="EDK3" s="375"/>
      <c r="EDL3" s="375"/>
      <c r="EDM3" s="375"/>
      <c r="EDN3" s="375"/>
      <c r="EDO3" s="375"/>
      <c r="EDP3" s="375"/>
      <c r="EDQ3" s="375"/>
      <c r="EDR3" s="375"/>
      <c r="EDS3" s="375"/>
      <c r="EDT3" s="375"/>
      <c r="EDU3" s="375"/>
      <c r="EDV3" s="375"/>
      <c r="EDW3" s="375"/>
      <c r="EDX3" s="375"/>
      <c r="EDY3" s="375"/>
      <c r="EDZ3" s="375"/>
      <c r="EEA3" s="375"/>
      <c r="EEB3" s="375"/>
      <c r="EEC3" s="375"/>
      <c r="EED3" s="375"/>
      <c r="EEE3" s="375"/>
      <c r="EEF3" s="375"/>
      <c r="EEG3" s="375"/>
      <c r="EEH3" s="375"/>
      <c r="EEI3" s="375"/>
      <c r="EEJ3" s="375"/>
      <c r="EEK3" s="375"/>
      <c r="EEL3" s="375"/>
      <c r="EEM3" s="375"/>
      <c r="EEN3" s="375"/>
      <c r="EEO3" s="375"/>
      <c r="EEP3" s="375"/>
      <c r="EEQ3" s="375"/>
      <c r="EER3" s="375"/>
      <c r="EES3" s="375"/>
      <c r="EET3" s="375"/>
      <c r="EEU3" s="375"/>
      <c r="EEV3" s="375"/>
      <c r="EEW3" s="375"/>
      <c r="EEX3" s="375"/>
      <c r="EEY3" s="375"/>
      <c r="EEZ3" s="375"/>
      <c r="EFA3" s="375"/>
      <c r="EFB3" s="375"/>
      <c r="EFC3" s="375"/>
      <c r="EFD3" s="375"/>
      <c r="EFE3" s="375"/>
      <c r="EFF3" s="375"/>
      <c r="EFG3" s="375"/>
      <c r="EFH3" s="375"/>
      <c r="EFI3" s="375"/>
      <c r="EFN3" s="375"/>
      <c r="EFO3" s="375"/>
      <c r="EFP3" s="375"/>
      <c r="EFQ3" s="375"/>
      <c r="EFR3" s="375"/>
      <c r="EFS3" s="375"/>
      <c r="EFT3" s="375"/>
      <c r="EFU3" s="375"/>
      <c r="EFV3" s="375"/>
      <c r="EFW3" s="375"/>
      <c r="EFX3" s="375"/>
      <c r="EHP3" s="375"/>
      <c r="EHQ3" s="375"/>
      <c r="EHR3" s="375"/>
      <c r="EHS3" s="375"/>
      <c r="EHT3" s="375"/>
      <c r="EHU3" s="375"/>
      <c r="EHV3" s="375"/>
      <c r="EHW3" s="375"/>
      <c r="EHX3" s="375"/>
      <c r="EHY3" s="375"/>
      <c r="EHZ3" s="375"/>
      <c r="EIA3" s="375"/>
      <c r="EIB3" s="375"/>
      <c r="EIC3" s="375"/>
      <c r="EID3" s="375"/>
      <c r="EIE3" s="375"/>
      <c r="EIF3" s="375"/>
      <c r="EIG3" s="375"/>
      <c r="EIH3" s="375"/>
      <c r="EII3" s="375"/>
      <c r="EIJ3" s="375"/>
      <c r="EIK3" s="375"/>
      <c r="EIL3" s="375"/>
      <c r="EIM3" s="375"/>
      <c r="EIN3" s="375"/>
      <c r="EIO3" s="375"/>
      <c r="EIP3" s="375"/>
      <c r="EIQ3" s="375"/>
      <c r="EIR3" s="375"/>
      <c r="EIS3" s="375"/>
      <c r="EIT3" s="375"/>
      <c r="EIU3" s="375"/>
      <c r="EIV3" s="375"/>
      <c r="EIW3" s="375"/>
      <c r="EIX3" s="375"/>
      <c r="EIY3" s="375"/>
      <c r="EIZ3" s="375"/>
      <c r="EJA3" s="375"/>
      <c r="EJB3" s="375"/>
      <c r="EJC3" s="375"/>
      <c r="EJD3" s="375"/>
      <c r="EJE3" s="375"/>
      <c r="EJF3" s="375"/>
      <c r="EJG3" s="375"/>
      <c r="EJH3" s="375"/>
      <c r="EJI3" s="375"/>
      <c r="EJJ3" s="375"/>
      <c r="EJK3" s="375"/>
      <c r="EJL3" s="375"/>
      <c r="EJM3" s="375"/>
      <c r="EJN3" s="375"/>
      <c r="EJO3" s="375"/>
      <c r="EJP3" s="375"/>
      <c r="EJQ3" s="375"/>
      <c r="EJR3" s="375"/>
      <c r="EJS3" s="375"/>
      <c r="EJT3" s="375"/>
      <c r="EJU3" s="375"/>
      <c r="EJV3" s="375"/>
      <c r="EJW3" s="375"/>
      <c r="EJX3" s="375"/>
      <c r="EJY3" s="375"/>
      <c r="EJZ3" s="375"/>
      <c r="EKA3" s="375"/>
      <c r="EKB3" s="375"/>
      <c r="EKC3" s="375"/>
      <c r="EKD3" s="375"/>
      <c r="EKE3" s="375"/>
      <c r="EKF3" s="375"/>
      <c r="EKG3" s="375"/>
      <c r="EKH3" s="375"/>
      <c r="EKI3" s="375"/>
      <c r="EKJ3" s="375"/>
      <c r="EKK3" s="375"/>
      <c r="EKL3" s="375"/>
      <c r="EKM3" s="375"/>
      <c r="EKN3" s="375"/>
      <c r="EKO3" s="375"/>
      <c r="EKP3" s="375"/>
      <c r="EKQ3" s="375"/>
      <c r="EKR3" s="375"/>
      <c r="EKS3" s="375"/>
      <c r="EKT3" s="375"/>
      <c r="EKU3" s="375"/>
      <c r="EKV3" s="375"/>
      <c r="EKW3" s="375"/>
      <c r="EKX3" s="375"/>
      <c r="EKY3" s="375"/>
      <c r="EKZ3" s="375"/>
      <c r="ELA3" s="375"/>
      <c r="ELB3" s="375"/>
      <c r="ELC3" s="375"/>
      <c r="ELD3" s="375"/>
      <c r="ELE3" s="375"/>
      <c r="ELF3" s="375"/>
      <c r="ELG3" s="375"/>
      <c r="ELH3" s="375"/>
      <c r="ELI3" s="375"/>
      <c r="ELJ3" s="375"/>
      <c r="ELK3" s="375"/>
      <c r="ELL3" s="375"/>
      <c r="ELM3" s="375"/>
      <c r="ELN3" s="375"/>
      <c r="ELO3" s="375"/>
      <c r="ELP3" s="375"/>
      <c r="ELQ3" s="375"/>
      <c r="ELR3" s="375"/>
      <c r="ELS3" s="375"/>
      <c r="ELT3" s="375"/>
      <c r="ELU3" s="375"/>
      <c r="ELV3" s="375"/>
      <c r="ELW3" s="375"/>
      <c r="ELX3" s="375"/>
      <c r="ELY3" s="375"/>
      <c r="ELZ3" s="375"/>
      <c r="EMA3" s="375"/>
      <c r="EMB3" s="375"/>
      <c r="EMC3" s="375"/>
      <c r="EMD3" s="375"/>
      <c r="EME3" s="375"/>
      <c r="EMF3" s="375"/>
      <c r="EMG3" s="375"/>
      <c r="EMH3" s="375"/>
      <c r="EMI3" s="375"/>
      <c r="EMJ3" s="375"/>
      <c r="EMK3" s="375"/>
      <c r="EML3" s="375"/>
      <c r="EMM3" s="375"/>
      <c r="EMN3" s="375"/>
      <c r="EMO3" s="375"/>
      <c r="EMP3" s="375"/>
      <c r="EMQ3" s="375"/>
      <c r="EMR3" s="375"/>
      <c r="EMS3" s="375"/>
      <c r="EMT3" s="375"/>
      <c r="EMU3" s="375"/>
      <c r="EMV3" s="375"/>
      <c r="EMW3" s="375"/>
      <c r="EMX3" s="375"/>
      <c r="EMY3" s="375"/>
      <c r="EMZ3" s="375"/>
      <c r="ENA3" s="375"/>
      <c r="ENB3" s="375"/>
      <c r="ENC3" s="375"/>
      <c r="END3" s="375"/>
      <c r="ENE3" s="375"/>
      <c r="ENF3" s="375"/>
      <c r="ENG3" s="375"/>
      <c r="ENH3" s="375"/>
      <c r="ENI3" s="375"/>
      <c r="ENJ3" s="375"/>
      <c r="ENK3" s="375"/>
      <c r="ENL3" s="375"/>
      <c r="ENM3" s="375"/>
      <c r="ENN3" s="375"/>
      <c r="ENO3" s="375"/>
      <c r="ENP3" s="375"/>
      <c r="ENQ3" s="375"/>
      <c r="ENR3" s="375"/>
      <c r="ENS3" s="375"/>
      <c r="ENT3" s="375"/>
      <c r="ENU3" s="375"/>
      <c r="ENV3" s="375"/>
      <c r="ENW3" s="375"/>
      <c r="ENX3" s="375"/>
      <c r="ENY3" s="375"/>
      <c r="ENZ3" s="375"/>
      <c r="EOA3" s="375"/>
      <c r="EOB3" s="375"/>
      <c r="EOC3" s="375"/>
      <c r="EOD3" s="375"/>
      <c r="EOE3" s="375"/>
      <c r="EOF3" s="375"/>
      <c r="EOG3" s="375"/>
      <c r="EOH3" s="375"/>
      <c r="EOI3" s="375"/>
      <c r="EOJ3" s="375"/>
      <c r="EOK3" s="375"/>
      <c r="EOL3" s="375"/>
      <c r="EOM3" s="375"/>
      <c r="EON3" s="375"/>
      <c r="EOO3" s="375"/>
      <c r="EOP3" s="375"/>
      <c r="EOQ3" s="375"/>
      <c r="EOR3" s="375"/>
      <c r="EOS3" s="375"/>
      <c r="EOT3" s="375"/>
      <c r="EOU3" s="375"/>
      <c r="EOV3" s="375"/>
      <c r="EOW3" s="375"/>
      <c r="EOX3" s="375"/>
      <c r="EOY3" s="375"/>
      <c r="EOZ3" s="375"/>
      <c r="EPA3" s="375"/>
      <c r="EPB3" s="375"/>
      <c r="EPC3" s="375"/>
      <c r="EPD3" s="375"/>
      <c r="EPE3" s="375"/>
      <c r="EPJ3" s="375"/>
      <c r="EPK3" s="375"/>
      <c r="EPL3" s="375"/>
      <c r="EPM3" s="375"/>
      <c r="EPN3" s="375"/>
      <c r="EPO3" s="375"/>
      <c r="EPP3" s="375"/>
      <c r="EPQ3" s="375"/>
      <c r="EPR3" s="375"/>
      <c r="EPS3" s="375"/>
      <c r="EPT3" s="375"/>
      <c r="ERL3" s="375"/>
      <c r="ERM3" s="375"/>
      <c r="ERN3" s="375"/>
      <c r="ERO3" s="375"/>
      <c r="ERP3" s="375"/>
      <c r="ERQ3" s="375"/>
      <c r="ERR3" s="375"/>
      <c r="ERS3" s="375"/>
      <c r="ERT3" s="375"/>
      <c r="ERU3" s="375"/>
      <c r="ERV3" s="375"/>
      <c r="ERW3" s="375"/>
      <c r="ERX3" s="375"/>
      <c r="ERY3" s="375"/>
      <c r="ERZ3" s="375"/>
      <c r="ESA3" s="375"/>
      <c r="ESB3" s="375"/>
      <c r="ESC3" s="375"/>
      <c r="ESD3" s="375"/>
      <c r="ESE3" s="375"/>
      <c r="ESF3" s="375"/>
      <c r="ESG3" s="375"/>
      <c r="ESH3" s="375"/>
      <c r="ESI3" s="375"/>
      <c r="ESJ3" s="375"/>
      <c r="ESK3" s="375"/>
      <c r="ESL3" s="375"/>
      <c r="ESM3" s="375"/>
      <c r="ESN3" s="375"/>
      <c r="ESO3" s="375"/>
      <c r="ESP3" s="375"/>
      <c r="ESQ3" s="375"/>
      <c r="ESR3" s="375"/>
      <c r="ESS3" s="375"/>
      <c r="EST3" s="375"/>
      <c r="ESU3" s="375"/>
      <c r="ESV3" s="375"/>
      <c r="ESW3" s="375"/>
      <c r="ESX3" s="375"/>
      <c r="ESY3" s="375"/>
      <c r="ESZ3" s="375"/>
      <c r="ETA3" s="375"/>
      <c r="ETB3" s="375"/>
      <c r="ETC3" s="375"/>
      <c r="ETD3" s="375"/>
      <c r="ETE3" s="375"/>
      <c r="ETF3" s="375"/>
      <c r="ETG3" s="375"/>
      <c r="ETH3" s="375"/>
      <c r="ETI3" s="375"/>
      <c r="ETJ3" s="375"/>
      <c r="ETK3" s="375"/>
      <c r="ETL3" s="375"/>
      <c r="ETM3" s="375"/>
      <c r="ETN3" s="375"/>
      <c r="ETO3" s="375"/>
      <c r="ETP3" s="375"/>
      <c r="ETQ3" s="375"/>
      <c r="ETR3" s="375"/>
      <c r="ETS3" s="375"/>
      <c r="ETT3" s="375"/>
      <c r="ETU3" s="375"/>
      <c r="ETV3" s="375"/>
      <c r="ETW3" s="375"/>
      <c r="ETX3" s="375"/>
      <c r="ETY3" s="375"/>
      <c r="ETZ3" s="375"/>
      <c r="EUA3" s="375"/>
      <c r="EUB3" s="375"/>
      <c r="EUC3" s="375"/>
      <c r="EUD3" s="375"/>
      <c r="EUE3" s="375"/>
      <c r="EUF3" s="375"/>
      <c r="EUG3" s="375"/>
      <c r="EUH3" s="375"/>
      <c r="EUI3" s="375"/>
      <c r="EUJ3" s="375"/>
      <c r="EUK3" s="375"/>
      <c r="EUL3" s="375"/>
      <c r="EUM3" s="375"/>
      <c r="EUN3" s="375"/>
      <c r="EUO3" s="375"/>
      <c r="EUP3" s="375"/>
      <c r="EUQ3" s="375"/>
      <c r="EUR3" s="375"/>
      <c r="EUS3" s="375"/>
      <c r="EUT3" s="375"/>
      <c r="EUU3" s="375"/>
      <c r="EUV3" s="375"/>
      <c r="EUW3" s="375"/>
      <c r="EUX3" s="375"/>
      <c r="EUY3" s="375"/>
      <c r="EUZ3" s="375"/>
      <c r="EVA3" s="375"/>
      <c r="EVB3" s="375"/>
      <c r="EVC3" s="375"/>
      <c r="EVD3" s="375"/>
      <c r="EVE3" s="375"/>
      <c r="EVF3" s="375"/>
      <c r="EVG3" s="375"/>
      <c r="EVH3" s="375"/>
      <c r="EVI3" s="375"/>
      <c r="EVJ3" s="375"/>
      <c r="EVK3" s="375"/>
      <c r="EVL3" s="375"/>
      <c r="EVM3" s="375"/>
      <c r="EVN3" s="375"/>
      <c r="EVO3" s="375"/>
      <c r="EVP3" s="375"/>
      <c r="EVQ3" s="375"/>
      <c r="EVR3" s="375"/>
      <c r="EVS3" s="375"/>
      <c r="EVT3" s="375"/>
      <c r="EVU3" s="375"/>
      <c r="EVV3" s="375"/>
      <c r="EVW3" s="375"/>
      <c r="EVX3" s="375"/>
      <c r="EVY3" s="375"/>
      <c r="EVZ3" s="375"/>
      <c r="EWA3" s="375"/>
      <c r="EWB3" s="375"/>
      <c r="EWC3" s="375"/>
      <c r="EWD3" s="375"/>
      <c r="EWE3" s="375"/>
      <c r="EWF3" s="375"/>
      <c r="EWG3" s="375"/>
      <c r="EWH3" s="375"/>
      <c r="EWI3" s="375"/>
      <c r="EWJ3" s="375"/>
      <c r="EWK3" s="375"/>
      <c r="EWL3" s="375"/>
      <c r="EWM3" s="375"/>
      <c r="EWN3" s="375"/>
      <c r="EWO3" s="375"/>
      <c r="EWP3" s="375"/>
      <c r="EWQ3" s="375"/>
      <c r="EWR3" s="375"/>
      <c r="EWS3" s="375"/>
      <c r="EWT3" s="375"/>
      <c r="EWU3" s="375"/>
      <c r="EWV3" s="375"/>
      <c r="EWW3" s="375"/>
      <c r="EWX3" s="375"/>
      <c r="EWY3" s="375"/>
      <c r="EWZ3" s="375"/>
      <c r="EXA3" s="375"/>
      <c r="EXB3" s="375"/>
      <c r="EXC3" s="375"/>
      <c r="EXD3" s="375"/>
      <c r="EXE3" s="375"/>
      <c r="EXF3" s="375"/>
      <c r="EXG3" s="375"/>
      <c r="EXH3" s="375"/>
      <c r="EXI3" s="375"/>
      <c r="EXJ3" s="375"/>
      <c r="EXK3" s="375"/>
      <c r="EXL3" s="375"/>
      <c r="EXM3" s="375"/>
      <c r="EXN3" s="375"/>
      <c r="EXO3" s="375"/>
      <c r="EXP3" s="375"/>
      <c r="EXQ3" s="375"/>
      <c r="EXR3" s="375"/>
      <c r="EXS3" s="375"/>
      <c r="EXT3" s="375"/>
      <c r="EXU3" s="375"/>
      <c r="EXV3" s="375"/>
      <c r="EXW3" s="375"/>
      <c r="EXX3" s="375"/>
      <c r="EXY3" s="375"/>
      <c r="EXZ3" s="375"/>
      <c r="EYA3" s="375"/>
      <c r="EYB3" s="375"/>
      <c r="EYC3" s="375"/>
      <c r="EYD3" s="375"/>
      <c r="EYE3" s="375"/>
      <c r="EYF3" s="375"/>
      <c r="EYG3" s="375"/>
      <c r="EYH3" s="375"/>
      <c r="EYI3" s="375"/>
      <c r="EYJ3" s="375"/>
      <c r="EYK3" s="375"/>
      <c r="EYL3" s="375"/>
      <c r="EYM3" s="375"/>
      <c r="EYN3" s="375"/>
      <c r="EYO3" s="375"/>
      <c r="EYP3" s="375"/>
      <c r="EYQ3" s="375"/>
      <c r="EYR3" s="375"/>
      <c r="EYS3" s="375"/>
      <c r="EYT3" s="375"/>
      <c r="EYU3" s="375"/>
      <c r="EYV3" s="375"/>
      <c r="EYW3" s="375"/>
      <c r="EYX3" s="375"/>
      <c r="EYY3" s="375"/>
      <c r="EYZ3" s="375"/>
      <c r="EZA3" s="375"/>
      <c r="EZF3" s="375"/>
      <c r="EZG3" s="375"/>
      <c r="EZH3" s="375"/>
      <c r="EZI3" s="375"/>
      <c r="EZJ3" s="375"/>
      <c r="EZK3" s="375"/>
      <c r="EZL3" s="375"/>
      <c r="EZM3" s="375"/>
      <c r="EZN3" s="375"/>
      <c r="EZO3" s="375"/>
      <c r="EZP3" s="375"/>
      <c r="FBH3" s="375"/>
      <c r="FBI3" s="375"/>
      <c r="FBJ3" s="375"/>
      <c r="FBK3" s="375"/>
      <c r="FBL3" s="375"/>
      <c r="FBM3" s="375"/>
      <c r="FBN3" s="375"/>
      <c r="FBO3" s="375"/>
      <c r="FBP3" s="375"/>
      <c r="FBQ3" s="375"/>
      <c r="FBR3" s="375"/>
      <c r="FBS3" s="375"/>
      <c r="FBT3" s="375"/>
      <c r="FBU3" s="375"/>
      <c r="FBV3" s="375"/>
      <c r="FBW3" s="375"/>
      <c r="FBX3" s="375"/>
      <c r="FBY3" s="375"/>
      <c r="FBZ3" s="375"/>
      <c r="FCA3" s="375"/>
      <c r="FCB3" s="375"/>
      <c r="FCC3" s="375"/>
      <c r="FCD3" s="375"/>
      <c r="FCE3" s="375"/>
      <c r="FCF3" s="375"/>
      <c r="FCG3" s="375"/>
      <c r="FCH3" s="375"/>
      <c r="FCI3" s="375"/>
      <c r="FCJ3" s="375"/>
      <c r="FCK3" s="375"/>
      <c r="FCL3" s="375"/>
      <c r="FCM3" s="375"/>
      <c r="FCN3" s="375"/>
      <c r="FCO3" s="375"/>
      <c r="FCP3" s="375"/>
      <c r="FCQ3" s="375"/>
      <c r="FCR3" s="375"/>
      <c r="FCS3" s="375"/>
      <c r="FCT3" s="375"/>
      <c r="FCU3" s="375"/>
      <c r="FCV3" s="375"/>
      <c r="FCW3" s="375"/>
      <c r="FCX3" s="375"/>
      <c r="FCY3" s="375"/>
      <c r="FCZ3" s="375"/>
      <c r="FDA3" s="375"/>
      <c r="FDB3" s="375"/>
      <c r="FDC3" s="375"/>
      <c r="FDD3" s="375"/>
      <c r="FDE3" s="375"/>
      <c r="FDF3" s="375"/>
      <c r="FDG3" s="375"/>
      <c r="FDH3" s="375"/>
      <c r="FDI3" s="375"/>
      <c r="FDJ3" s="375"/>
      <c r="FDK3" s="375"/>
      <c r="FDL3" s="375"/>
      <c r="FDM3" s="375"/>
      <c r="FDN3" s="375"/>
      <c r="FDO3" s="375"/>
      <c r="FDP3" s="375"/>
      <c r="FDQ3" s="375"/>
      <c r="FDR3" s="375"/>
      <c r="FDS3" s="375"/>
      <c r="FDT3" s="375"/>
      <c r="FDU3" s="375"/>
      <c r="FDV3" s="375"/>
      <c r="FDW3" s="375"/>
      <c r="FDX3" s="375"/>
      <c r="FDY3" s="375"/>
      <c r="FDZ3" s="375"/>
      <c r="FEA3" s="375"/>
      <c r="FEB3" s="375"/>
      <c r="FEC3" s="375"/>
      <c r="FED3" s="375"/>
      <c r="FEE3" s="375"/>
      <c r="FEF3" s="375"/>
      <c r="FEG3" s="375"/>
      <c r="FEH3" s="375"/>
      <c r="FEI3" s="375"/>
      <c r="FEJ3" s="375"/>
      <c r="FEK3" s="375"/>
      <c r="FEL3" s="375"/>
      <c r="FEM3" s="375"/>
      <c r="FEN3" s="375"/>
      <c r="FEO3" s="375"/>
      <c r="FEP3" s="375"/>
      <c r="FEQ3" s="375"/>
      <c r="FER3" s="375"/>
      <c r="FES3" s="375"/>
      <c r="FET3" s="375"/>
      <c r="FEU3" s="375"/>
      <c r="FEV3" s="375"/>
      <c r="FEW3" s="375"/>
      <c r="FEX3" s="375"/>
      <c r="FEY3" s="375"/>
      <c r="FEZ3" s="375"/>
      <c r="FFA3" s="375"/>
      <c r="FFB3" s="375"/>
      <c r="FFC3" s="375"/>
      <c r="FFD3" s="375"/>
      <c r="FFE3" s="375"/>
      <c r="FFF3" s="375"/>
      <c r="FFG3" s="375"/>
      <c r="FFH3" s="375"/>
      <c r="FFI3" s="375"/>
      <c r="FFJ3" s="375"/>
      <c r="FFK3" s="375"/>
      <c r="FFL3" s="375"/>
      <c r="FFM3" s="375"/>
      <c r="FFN3" s="375"/>
      <c r="FFO3" s="375"/>
      <c r="FFP3" s="375"/>
      <c r="FFQ3" s="375"/>
      <c r="FFR3" s="375"/>
      <c r="FFS3" s="375"/>
      <c r="FFT3" s="375"/>
      <c r="FFU3" s="375"/>
      <c r="FFV3" s="375"/>
      <c r="FFW3" s="375"/>
      <c r="FFX3" s="375"/>
      <c r="FFY3" s="375"/>
      <c r="FFZ3" s="375"/>
      <c r="FGA3" s="375"/>
      <c r="FGB3" s="375"/>
      <c r="FGC3" s="375"/>
      <c r="FGD3" s="375"/>
      <c r="FGE3" s="375"/>
      <c r="FGF3" s="375"/>
      <c r="FGG3" s="375"/>
      <c r="FGH3" s="375"/>
      <c r="FGI3" s="375"/>
      <c r="FGJ3" s="375"/>
      <c r="FGK3" s="375"/>
      <c r="FGL3" s="375"/>
      <c r="FGM3" s="375"/>
      <c r="FGN3" s="375"/>
      <c r="FGO3" s="375"/>
      <c r="FGP3" s="375"/>
      <c r="FGQ3" s="375"/>
      <c r="FGR3" s="375"/>
      <c r="FGS3" s="375"/>
      <c r="FGT3" s="375"/>
      <c r="FGU3" s="375"/>
      <c r="FGV3" s="375"/>
      <c r="FGW3" s="375"/>
      <c r="FGX3" s="375"/>
      <c r="FGY3" s="375"/>
      <c r="FGZ3" s="375"/>
      <c r="FHA3" s="375"/>
      <c r="FHB3" s="375"/>
      <c r="FHC3" s="375"/>
      <c r="FHD3" s="375"/>
      <c r="FHE3" s="375"/>
      <c r="FHF3" s="375"/>
      <c r="FHG3" s="375"/>
      <c r="FHH3" s="375"/>
      <c r="FHI3" s="375"/>
      <c r="FHJ3" s="375"/>
      <c r="FHK3" s="375"/>
      <c r="FHL3" s="375"/>
      <c r="FHM3" s="375"/>
      <c r="FHN3" s="375"/>
      <c r="FHO3" s="375"/>
      <c r="FHP3" s="375"/>
      <c r="FHQ3" s="375"/>
      <c r="FHR3" s="375"/>
      <c r="FHS3" s="375"/>
      <c r="FHT3" s="375"/>
      <c r="FHU3" s="375"/>
      <c r="FHV3" s="375"/>
      <c r="FHW3" s="375"/>
      <c r="FHX3" s="375"/>
      <c r="FHY3" s="375"/>
      <c r="FHZ3" s="375"/>
      <c r="FIA3" s="375"/>
      <c r="FIB3" s="375"/>
      <c r="FIC3" s="375"/>
      <c r="FID3" s="375"/>
      <c r="FIE3" s="375"/>
      <c r="FIF3" s="375"/>
      <c r="FIG3" s="375"/>
      <c r="FIH3" s="375"/>
      <c r="FII3" s="375"/>
      <c r="FIJ3" s="375"/>
      <c r="FIK3" s="375"/>
      <c r="FIL3" s="375"/>
      <c r="FIM3" s="375"/>
      <c r="FIN3" s="375"/>
      <c r="FIO3" s="375"/>
      <c r="FIP3" s="375"/>
      <c r="FIQ3" s="375"/>
      <c r="FIR3" s="375"/>
      <c r="FIS3" s="375"/>
      <c r="FIT3" s="375"/>
      <c r="FIU3" s="375"/>
      <c r="FIV3" s="375"/>
      <c r="FIW3" s="375"/>
      <c r="FJB3" s="375"/>
      <c r="FJC3" s="375"/>
      <c r="FJD3" s="375"/>
      <c r="FJE3" s="375"/>
      <c r="FJF3" s="375"/>
      <c r="FJG3" s="375"/>
      <c r="FJH3" s="375"/>
      <c r="FJI3" s="375"/>
      <c r="FJJ3" s="375"/>
      <c r="FJK3" s="375"/>
      <c r="FJL3" s="375"/>
      <c r="FLD3" s="375"/>
      <c r="FLE3" s="375"/>
      <c r="FLF3" s="375"/>
      <c r="FLG3" s="375"/>
      <c r="FLH3" s="375"/>
      <c r="FLI3" s="375"/>
      <c r="FLJ3" s="375"/>
      <c r="FLK3" s="375"/>
      <c r="FLL3" s="375"/>
      <c r="FLM3" s="375"/>
      <c r="FLN3" s="375"/>
      <c r="FLO3" s="375"/>
      <c r="FLP3" s="375"/>
      <c r="FLQ3" s="375"/>
      <c r="FLR3" s="375"/>
      <c r="FLS3" s="375"/>
      <c r="FLT3" s="375"/>
      <c r="FLU3" s="375"/>
      <c r="FLV3" s="375"/>
      <c r="FLW3" s="375"/>
      <c r="FLX3" s="375"/>
      <c r="FLY3" s="375"/>
      <c r="FLZ3" s="375"/>
      <c r="FMA3" s="375"/>
      <c r="FMB3" s="375"/>
      <c r="FMC3" s="375"/>
      <c r="FMD3" s="375"/>
      <c r="FME3" s="375"/>
      <c r="FMF3" s="375"/>
      <c r="FMG3" s="375"/>
      <c r="FMH3" s="375"/>
      <c r="FMI3" s="375"/>
      <c r="FMJ3" s="375"/>
      <c r="FMK3" s="375"/>
      <c r="FML3" s="375"/>
      <c r="FMM3" s="375"/>
      <c r="FMN3" s="375"/>
      <c r="FMO3" s="375"/>
      <c r="FMP3" s="375"/>
      <c r="FMQ3" s="375"/>
      <c r="FMR3" s="375"/>
      <c r="FMS3" s="375"/>
      <c r="FMT3" s="375"/>
      <c r="FMU3" s="375"/>
      <c r="FMV3" s="375"/>
      <c r="FMW3" s="375"/>
      <c r="FMX3" s="375"/>
      <c r="FMY3" s="375"/>
      <c r="FMZ3" s="375"/>
      <c r="FNA3" s="375"/>
      <c r="FNB3" s="375"/>
      <c r="FNC3" s="375"/>
      <c r="FND3" s="375"/>
      <c r="FNE3" s="375"/>
      <c r="FNF3" s="375"/>
      <c r="FNG3" s="375"/>
      <c r="FNH3" s="375"/>
      <c r="FNI3" s="375"/>
      <c r="FNJ3" s="375"/>
      <c r="FNK3" s="375"/>
      <c r="FNL3" s="375"/>
      <c r="FNM3" s="375"/>
      <c r="FNN3" s="375"/>
      <c r="FNO3" s="375"/>
      <c r="FNP3" s="375"/>
      <c r="FNQ3" s="375"/>
      <c r="FNR3" s="375"/>
      <c r="FNS3" s="375"/>
      <c r="FNT3" s="375"/>
      <c r="FNU3" s="375"/>
      <c r="FNV3" s="375"/>
      <c r="FNW3" s="375"/>
      <c r="FNX3" s="375"/>
      <c r="FNY3" s="375"/>
      <c r="FNZ3" s="375"/>
      <c r="FOA3" s="375"/>
      <c r="FOB3" s="375"/>
      <c r="FOC3" s="375"/>
      <c r="FOD3" s="375"/>
      <c r="FOE3" s="375"/>
      <c r="FOF3" s="375"/>
      <c r="FOG3" s="375"/>
      <c r="FOH3" s="375"/>
      <c r="FOI3" s="375"/>
      <c r="FOJ3" s="375"/>
      <c r="FOK3" s="375"/>
      <c r="FOL3" s="375"/>
      <c r="FOM3" s="375"/>
      <c r="FON3" s="375"/>
      <c r="FOO3" s="375"/>
      <c r="FOP3" s="375"/>
      <c r="FOQ3" s="375"/>
      <c r="FOR3" s="375"/>
      <c r="FOS3" s="375"/>
      <c r="FOT3" s="375"/>
      <c r="FOU3" s="375"/>
      <c r="FOV3" s="375"/>
      <c r="FOW3" s="375"/>
      <c r="FOX3" s="375"/>
      <c r="FOY3" s="375"/>
      <c r="FOZ3" s="375"/>
      <c r="FPA3" s="375"/>
      <c r="FPB3" s="375"/>
      <c r="FPC3" s="375"/>
      <c r="FPD3" s="375"/>
      <c r="FPE3" s="375"/>
      <c r="FPF3" s="375"/>
      <c r="FPG3" s="375"/>
      <c r="FPH3" s="375"/>
      <c r="FPI3" s="375"/>
      <c r="FPJ3" s="375"/>
      <c r="FPK3" s="375"/>
      <c r="FPL3" s="375"/>
      <c r="FPM3" s="375"/>
      <c r="FPN3" s="375"/>
      <c r="FPO3" s="375"/>
      <c r="FPP3" s="375"/>
      <c r="FPQ3" s="375"/>
      <c r="FPR3" s="375"/>
      <c r="FPS3" s="375"/>
      <c r="FPT3" s="375"/>
      <c r="FPU3" s="375"/>
      <c r="FPV3" s="375"/>
      <c r="FPW3" s="375"/>
      <c r="FPX3" s="375"/>
      <c r="FPY3" s="375"/>
      <c r="FPZ3" s="375"/>
      <c r="FQA3" s="375"/>
      <c r="FQB3" s="375"/>
      <c r="FQC3" s="375"/>
      <c r="FQD3" s="375"/>
      <c r="FQE3" s="375"/>
      <c r="FQF3" s="375"/>
      <c r="FQG3" s="375"/>
      <c r="FQH3" s="375"/>
      <c r="FQI3" s="375"/>
      <c r="FQJ3" s="375"/>
      <c r="FQK3" s="375"/>
      <c r="FQL3" s="375"/>
      <c r="FQM3" s="375"/>
      <c r="FQN3" s="375"/>
      <c r="FQO3" s="375"/>
      <c r="FQP3" s="375"/>
      <c r="FQQ3" s="375"/>
      <c r="FQR3" s="375"/>
      <c r="FQS3" s="375"/>
      <c r="FQT3" s="375"/>
      <c r="FQU3" s="375"/>
      <c r="FQV3" s="375"/>
      <c r="FQW3" s="375"/>
      <c r="FQX3" s="375"/>
      <c r="FQY3" s="375"/>
      <c r="FQZ3" s="375"/>
      <c r="FRA3" s="375"/>
      <c r="FRB3" s="375"/>
      <c r="FRC3" s="375"/>
      <c r="FRD3" s="375"/>
      <c r="FRE3" s="375"/>
      <c r="FRF3" s="375"/>
      <c r="FRG3" s="375"/>
      <c r="FRH3" s="375"/>
      <c r="FRI3" s="375"/>
      <c r="FRJ3" s="375"/>
      <c r="FRK3" s="375"/>
      <c r="FRL3" s="375"/>
      <c r="FRM3" s="375"/>
      <c r="FRN3" s="375"/>
      <c r="FRO3" s="375"/>
      <c r="FRP3" s="375"/>
      <c r="FRQ3" s="375"/>
      <c r="FRR3" s="375"/>
      <c r="FRS3" s="375"/>
      <c r="FRT3" s="375"/>
      <c r="FRU3" s="375"/>
      <c r="FRV3" s="375"/>
      <c r="FRW3" s="375"/>
      <c r="FRX3" s="375"/>
      <c r="FRY3" s="375"/>
      <c r="FRZ3" s="375"/>
      <c r="FSA3" s="375"/>
      <c r="FSB3" s="375"/>
      <c r="FSC3" s="375"/>
      <c r="FSD3" s="375"/>
      <c r="FSE3" s="375"/>
      <c r="FSF3" s="375"/>
      <c r="FSG3" s="375"/>
      <c r="FSH3" s="375"/>
      <c r="FSI3" s="375"/>
      <c r="FSJ3" s="375"/>
      <c r="FSK3" s="375"/>
      <c r="FSL3" s="375"/>
      <c r="FSM3" s="375"/>
      <c r="FSN3" s="375"/>
      <c r="FSO3" s="375"/>
      <c r="FSP3" s="375"/>
      <c r="FSQ3" s="375"/>
      <c r="FSR3" s="375"/>
      <c r="FSS3" s="375"/>
      <c r="FSX3" s="375"/>
      <c r="FSY3" s="375"/>
      <c r="FSZ3" s="375"/>
      <c r="FTA3" s="375"/>
      <c r="FTB3" s="375"/>
      <c r="FTC3" s="375"/>
      <c r="FTD3" s="375"/>
      <c r="FTE3" s="375"/>
      <c r="FTF3" s="375"/>
      <c r="FTG3" s="375"/>
      <c r="FTH3" s="375"/>
      <c r="FUZ3" s="375"/>
      <c r="FVA3" s="375"/>
      <c r="FVB3" s="375"/>
      <c r="FVC3" s="375"/>
      <c r="FVD3" s="375"/>
      <c r="FVE3" s="375"/>
      <c r="FVF3" s="375"/>
      <c r="FVG3" s="375"/>
      <c r="FVH3" s="375"/>
      <c r="FVI3" s="375"/>
      <c r="FVJ3" s="375"/>
      <c r="FVK3" s="375"/>
      <c r="FVL3" s="375"/>
      <c r="FVM3" s="375"/>
      <c r="FVN3" s="375"/>
      <c r="FVO3" s="375"/>
      <c r="FVP3" s="375"/>
      <c r="FVQ3" s="375"/>
      <c r="FVR3" s="375"/>
      <c r="FVS3" s="375"/>
      <c r="FVT3" s="375"/>
      <c r="FVU3" s="375"/>
      <c r="FVV3" s="375"/>
      <c r="FVW3" s="375"/>
      <c r="FVX3" s="375"/>
      <c r="FVY3" s="375"/>
      <c r="FVZ3" s="375"/>
      <c r="FWA3" s="375"/>
      <c r="FWB3" s="375"/>
      <c r="FWC3" s="375"/>
      <c r="FWD3" s="375"/>
      <c r="FWE3" s="375"/>
      <c r="FWF3" s="375"/>
      <c r="FWG3" s="375"/>
      <c r="FWH3" s="375"/>
      <c r="FWI3" s="375"/>
      <c r="FWJ3" s="375"/>
      <c r="FWK3" s="375"/>
      <c r="FWL3" s="375"/>
      <c r="FWM3" s="375"/>
      <c r="FWN3" s="375"/>
      <c r="FWO3" s="375"/>
      <c r="FWP3" s="375"/>
      <c r="FWQ3" s="375"/>
      <c r="FWR3" s="375"/>
      <c r="FWS3" s="375"/>
      <c r="FWT3" s="375"/>
      <c r="FWU3" s="375"/>
      <c r="FWV3" s="375"/>
      <c r="FWW3" s="375"/>
      <c r="FWX3" s="375"/>
      <c r="FWY3" s="375"/>
      <c r="FWZ3" s="375"/>
      <c r="FXA3" s="375"/>
      <c r="FXB3" s="375"/>
      <c r="FXC3" s="375"/>
      <c r="FXD3" s="375"/>
      <c r="FXE3" s="375"/>
      <c r="FXF3" s="375"/>
      <c r="FXG3" s="375"/>
      <c r="FXH3" s="375"/>
      <c r="FXI3" s="375"/>
      <c r="FXJ3" s="375"/>
      <c r="FXK3" s="375"/>
      <c r="FXL3" s="375"/>
      <c r="FXM3" s="375"/>
      <c r="FXN3" s="375"/>
      <c r="FXO3" s="375"/>
      <c r="FXP3" s="375"/>
      <c r="FXQ3" s="375"/>
      <c r="FXR3" s="375"/>
      <c r="FXS3" s="375"/>
      <c r="FXT3" s="375"/>
      <c r="FXU3" s="375"/>
      <c r="FXV3" s="375"/>
      <c r="FXW3" s="375"/>
      <c r="FXX3" s="375"/>
      <c r="FXY3" s="375"/>
      <c r="FXZ3" s="375"/>
      <c r="FYA3" s="375"/>
      <c r="FYB3" s="375"/>
      <c r="FYC3" s="375"/>
      <c r="FYD3" s="375"/>
      <c r="FYE3" s="375"/>
      <c r="FYF3" s="375"/>
      <c r="FYG3" s="375"/>
      <c r="FYH3" s="375"/>
      <c r="FYI3" s="375"/>
      <c r="FYJ3" s="375"/>
      <c r="FYK3" s="375"/>
      <c r="FYL3" s="375"/>
      <c r="FYM3" s="375"/>
      <c r="FYN3" s="375"/>
      <c r="FYO3" s="375"/>
      <c r="FYP3" s="375"/>
      <c r="FYQ3" s="375"/>
      <c r="FYR3" s="375"/>
      <c r="FYS3" s="375"/>
      <c r="FYT3" s="375"/>
      <c r="FYU3" s="375"/>
      <c r="FYV3" s="375"/>
      <c r="FYW3" s="375"/>
      <c r="FYX3" s="375"/>
      <c r="FYY3" s="375"/>
      <c r="FYZ3" s="375"/>
      <c r="FZA3" s="375"/>
      <c r="FZB3" s="375"/>
      <c r="FZC3" s="375"/>
      <c r="FZD3" s="375"/>
      <c r="FZE3" s="375"/>
      <c r="FZF3" s="375"/>
      <c r="FZG3" s="375"/>
      <c r="FZH3" s="375"/>
      <c r="FZI3" s="375"/>
      <c r="FZJ3" s="375"/>
      <c r="FZK3" s="375"/>
      <c r="FZL3" s="375"/>
      <c r="FZM3" s="375"/>
      <c r="FZN3" s="375"/>
      <c r="FZO3" s="375"/>
      <c r="FZP3" s="375"/>
      <c r="FZQ3" s="375"/>
      <c r="FZR3" s="375"/>
      <c r="FZS3" s="375"/>
      <c r="FZT3" s="375"/>
      <c r="FZU3" s="375"/>
      <c r="FZV3" s="375"/>
      <c r="FZW3" s="375"/>
      <c r="FZX3" s="375"/>
      <c r="FZY3" s="375"/>
      <c r="FZZ3" s="375"/>
      <c r="GAA3" s="375"/>
      <c r="GAB3" s="375"/>
      <c r="GAC3" s="375"/>
      <c r="GAD3" s="375"/>
      <c r="GAE3" s="375"/>
      <c r="GAF3" s="375"/>
      <c r="GAG3" s="375"/>
      <c r="GAH3" s="375"/>
      <c r="GAI3" s="375"/>
      <c r="GAJ3" s="375"/>
      <c r="GAK3" s="375"/>
      <c r="GAL3" s="375"/>
      <c r="GAM3" s="375"/>
      <c r="GAN3" s="375"/>
      <c r="GAO3" s="375"/>
      <c r="GAP3" s="375"/>
      <c r="GAQ3" s="375"/>
      <c r="GAR3" s="375"/>
      <c r="GAS3" s="375"/>
      <c r="GAT3" s="375"/>
      <c r="GAU3" s="375"/>
      <c r="GAV3" s="375"/>
      <c r="GAW3" s="375"/>
      <c r="GAX3" s="375"/>
      <c r="GAY3" s="375"/>
      <c r="GAZ3" s="375"/>
      <c r="GBA3" s="375"/>
      <c r="GBB3" s="375"/>
      <c r="GBC3" s="375"/>
      <c r="GBD3" s="375"/>
      <c r="GBE3" s="375"/>
      <c r="GBF3" s="375"/>
      <c r="GBG3" s="375"/>
      <c r="GBH3" s="375"/>
      <c r="GBI3" s="375"/>
      <c r="GBJ3" s="375"/>
      <c r="GBK3" s="375"/>
      <c r="GBL3" s="375"/>
      <c r="GBM3" s="375"/>
      <c r="GBN3" s="375"/>
      <c r="GBO3" s="375"/>
      <c r="GBP3" s="375"/>
      <c r="GBQ3" s="375"/>
      <c r="GBR3" s="375"/>
      <c r="GBS3" s="375"/>
      <c r="GBT3" s="375"/>
      <c r="GBU3" s="375"/>
      <c r="GBV3" s="375"/>
      <c r="GBW3" s="375"/>
      <c r="GBX3" s="375"/>
      <c r="GBY3" s="375"/>
      <c r="GBZ3" s="375"/>
      <c r="GCA3" s="375"/>
      <c r="GCB3" s="375"/>
      <c r="GCC3" s="375"/>
      <c r="GCD3" s="375"/>
      <c r="GCE3" s="375"/>
      <c r="GCF3" s="375"/>
      <c r="GCG3" s="375"/>
      <c r="GCH3" s="375"/>
      <c r="GCI3" s="375"/>
      <c r="GCJ3" s="375"/>
      <c r="GCK3" s="375"/>
      <c r="GCL3" s="375"/>
      <c r="GCM3" s="375"/>
      <c r="GCN3" s="375"/>
      <c r="GCO3" s="375"/>
      <c r="GCT3" s="375"/>
      <c r="GCU3" s="375"/>
      <c r="GCV3" s="375"/>
      <c r="GCW3" s="375"/>
      <c r="GCX3" s="375"/>
      <c r="GCY3" s="375"/>
      <c r="GCZ3" s="375"/>
      <c r="GDA3" s="375"/>
      <c r="GDB3" s="375"/>
      <c r="GDC3" s="375"/>
      <c r="GDD3" s="375"/>
      <c r="GEV3" s="375"/>
      <c r="GEW3" s="375"/>
      <c r="GEX3" s="375"/>
      <c r="GEY3" s="375"/>
      <c r="GEZ3" s="375"/>
      <c r="GFA3" s="375"/>
      <c r="GFB3" s="375"/>
      <c r="GFC3" s="375"/>
      <c r="GFD3" s="375"/>
      <c r="GFE3" s="375"/>
      <c r="GFF3" s="375"/>
      <c r="GFG3" s="375"/>
      <c r="GFH3" s="375"/>
      <c r="GFI3" s="375"/>
      <c r="GFJ3" s="375"/>
      <c r="GFK3" s="375"/>
      <c r="GFL3" s="375"/>
      <c r="GFM3" s="375"/>
      <c r="GFN3" s="375"/>
      <c r="GFO3" s="375"/>
      <c r="GFP3" s="375"/>
      <c r="GFQ3" s="375"/>
      <c r="GFR3" s="375"/>
      <c r="GFS3" s="375"/>
      <c r="GFT3" s="375"/>
      <c r="GFU3" s="375"/>
      <c r="GFV3" s="375"/>
      <c r="GFW3" s="375"/>
      <c r="GFX3" s="375"/>
      <c r="GFY3" s="375"/>
      <c r="GFZ3" s="375"/>
      <c r="GGA3" s="375"/>
      <c r="GGB3" s="375"/>
      <c r="GGC3" s="375"/>
      <c r="GGD3" s="375"/>
      <c r="GGE3" s="375"/>
      <c r="GGF3" s="375"/>
      <c r="GGG3" s="375"/>
      <c r="GGH3" s="375"/>
      <c r="GGI3" s="375"/>
      <c r="GGJ3" s="375"/>
      <c r="GGK3" s="375"/>
      <c r="GGL3" s="375"/>
      <c r="GGM3" s="375"/>
      <c r="GGN3" s="375"/>
      <c r="GGO3" s="375"/>
      <c r="GGP3" s="375"/>
      <c r="GGQ3" s="375"/>
      <c r="GGR3" s="375"/>
      <c r="GGS3" s="375"/>
      <c r="GGT3" s="375"/>
      <c r="GGU3" s="375"/>
      <c r="GGV3" s="375"/>
      <c r="GGW3" s="375"/>
      <c r="GGX3" s="375"/>
      <c r="GGY3" s="375"/>
      <c r="GGZ3" s="375"/>
      <c r="GHA3" s="375"/>
      <c r="GHB3" s="375"/>
      <c r="GHC3" s="375"/>
      <c r="GHD3" s="375"/>
      <c r="GHE3" s="375"/>
      <c r="GHF3" s="375"/>
      <c r="GHG3" s="375"/>
      <c r="GHH3" s="375"/>
      <c r="GHI3" s="375"/>
      <c r="GHJ3" s="375"/>
      <c r="GHK3" s="375"/>
      <c r="GHL3" s="375"/>
      <c r="GHM3" s="375"/>
      <c r="GHN3" s="375"/>
      <c r="GHO3" s="375"/>
      <c r="GHP3" s="375"/>
      <c r="GHQ3" s="375"/>
      <c r="GHR3" s="375"/>
      <c r="GHS3" s="375"/>
      <c r="GHT3" s="375"/>
      <c r="GHU3" s="375"/>
      <c r="GHV3" s="375"/>
      <c r="GHW3" s="375"/>
      <c r="GHX3" s="375"/>
      <c r="GHY3" s="375"/>
      <c r="GHZ3" s="375"/>
      <c r="GIA3" s="375"/>
      <c r="GIB3" s="375"/>
      <c r="GIC3" s="375"/>
      <c r="GID3" s="375"/>
      <c r="GIE3" s="375"/>
      <c r="GIF3" s="375"/>
      <c r="GIG3" s="375"/>
      <c r="GIH3" s="375"/>
      <c r="GII3" s="375"/>
      <c r="GIJ3" s="375"/>
      <c r="GIK3" s="375"/>
      <c r="GIL3" s="375"/>
      <c r="GIM3" s="375"/>
      <c r="GIN3" s="375"/>
      <c r="GIO3" s="375"/>
      <c r="GIP3" s="375"/>
      <c r="GIQ3" s="375"/>
      <c r="GIR3" s="375"/>
      <c r="GIS3" s="375"/>
      <c r="GIT3" s="375"/>
      <c r="GIU3" s="375"/>
      <c r="GIV3" s="375"/>
      <c r="GIW3" s="375"/>
      <c r="GIX3" s="375"/>
      <c r="GIY3" s="375"/>
      <c r="GIZ3" s="375"/>
      <c r="GJA3" s="375"/>
      <c r="GJB3" s="375"/>
      <c r="GJC3" s="375"/>
      <c r="GJD3" s="375"/>
      <c r="GJE3" s="375"/>
      <c r="GJF3" s="375"/>
      <c r="GJG3" s="375"/>
      <c r="GJH3" s="375"/>
      <c r="GJI3" s="375"/>
      <c r="GJJ3" s="375"/>
      <c r="GJK3" s="375"/>
      <c r="GJL3" s="375"/>
      <c r="GJM3" s="375"/>
      <c r="GJN3" s="375"/>
      <c r="GJO3" s="375"/>
      <c r="GJP3" s="375"/>
      <c r="GJQ3" s="375"/>
      <c r="GJR3" s="375"/>
      <c r="GJS3" s="375"/>
      <c r="GJT3" s="375"/>
      <c r="GJU3" s="375"/>
      <c r="GJV3" s="375"/>
      <c r="GJW3" s="375"/>
      <c r="GJX3" s="375"/>
      <c r="GJY3" s="375"/>
      <c r="GJZ3" s="375"/>
      <c r="GKA3" s="375"/>
      <c r="GKB3" s="375"/>
      <c r="GKC3" s="375"/>
      <c r="GKD3" s="375"/>
      <c r="GKE3" s="375"/>
      <c r="GKF3" s="375"/>
      <c r="GKG3" s="375"/>
      <c r="GKH3" s="375"/>
      <c r="GKI3" s="375"/>
      <c r="GKJ3" s="375"/>
      <c r="GKK3" s="375"/>
      <c r="GKL3" s="375"/>
      <c r="GKM3" s="375"/>
      <c r="GKN3" s="375"/>
      <c r="GKO3" s="375"/>
      <c r="GKP3" s="375"/>
      <c r="GKQ3" s="375"/>
      <c r="GKR3" s="375"/>
      <c r="GKS3" s="375"/>
      <c r="GKT3" s="375"/>
      <c r="GKU3" s="375"/>
      <c r="GKV3" s="375"/>
      <c r="GKW3" s="375"/>
      <c r="GKX3" s="375"/>
      <c r="GKY3" s="375"/>
      <c r="GKZ3" s="375"/>
      <c r="GLA3" s="375"/>
      <c r="GLB3" s="375"/>
      <c r="GLC3" s="375"/>
      <c r="GLD3" s="375"/>
      <c r="GLE3" s="375"/>
      <c r="GLF3" s="375"/>
      <c r="GLG3" s="375"/>
      <c r="GLH3" s="375"/>
      <c r="GLI3" s="375"/>
      <c r="GLJ3" s="375"/>
      <c r="GLK3" s="375"/>
      <c r="GLL3" s="375"/>
      <c r="GLM3" s="375"/>
      <c r="GLN3" s="375"/>
      <c r="GLO3" s="375"/>
      <c r="GLP3" s="375"/>
      <c r="GLQ3" s="375"/>
      <c r="GLR3" s="375"/>
      <c r="GLS3" s="375"/>
      <c r="GLT3" s="375"/>
      <c r="GLU3" s="375"/>
      <c r="GLV3" s="375"/>
      <c r="GLW3" s="375"/>
      <c r="GLX3" s="375"/>
      <c r="GLY3" s="375"/>
      <c r="GLZ3" s="375"/>
      <c r="GMA3" s="375"/>
      <c r="GMB3" s="375"/>
      <c r="GMC3" s="375"/>
      <c r="GMD3" s="375"/>
      <c r="GME3" s="375"/>
      <c r="GMF3" s="375"/>
      <c r="GMG3" s="375"/>
      <c r="GMH3" s="375"/>
      <c r="GMI3" s="375"/>
      <c r="GMJ3" s="375"/>
      <c r="GMK3" s="375"/>
      <c r="GMP3" s="375"/>
      <c r="GMQ3" s="375"/>
      <c r="GMR3" s="375"/>
      <c r="GMS3" s="375"/>
      <c r="GMT3" s="375"/>
      <c r="GMU3" s="375"/>
      <c r="GMV3" s="375"/>
      <c r="GMW3" s="375"/>
      <c r="GMX3" s="375"/>
      <c r="GMY3" s="375"/>
      <c r="GMZ3" s="375"/>
      <c r="GOR3" s="375"/>
      <c r="GOS3" s="375"/>
      <c r="GOT3" s="375"/>
      <c r="GOU3" s="375"/>
      <c r="GOV3" s="375"/>
      <c r="GOW3" s="375"/>
      <c r="GOX3" s="375"/>
      <c r="GOY3" s="375"/>
      <c r="GOZ3" s="375"/>
      <c r="GPA3" s="375"/>
      <c r="GPB3" s="375"/>
      <c r="GPC3" s="375"/>
      <c r="GPD3" s="375"/>
      <c r="GPE3" s="375"/>
      <c r="GPF3" s="375"/>
      <c r="GPG3" s="375"/>
      <c r="GPH3" s="375"/>
      <c r="GPI3" s="375"/>
      <c r="GPJ3" s="375"/>
      <c r="GPK3" s="375"/>
      <c r="GPL3" s="375"/>
      <c r="GPM3" s="375"/>
      <c r="GPN3" s="375"/>
      <c r="GPO3" s="375"/>
      <c r="GPP3" s="375"/>
      <c r="GPQ3" s="375"/>
      <c r="GPR3" s="375"/>
      <c r="GPS3" s="375"/>
      <c r="GPT3" s="375"/>
      <c r="GPU3" s="375"/>
      <c r="GPV3" s="375"/>
      <c r="GPW3" s="375"/>
      <c r="GPX3" s="375"/>
      <c r="GPY3" s="375"/>
      <c r="GPZ3" s="375"/>
      <c r="GQA3" s="375"/>
      <c r="GQB3" s="375"/>
      <c r="GQC3" s="375"/>
      <c r="GQD3" s="375"/>
      <c r="GQE3" s="375"/>
      <c r="GQF3" s="375"/>
      <c r="GQG3" s="375"/>
      <c r="GQH3" s="375"/>
      <c r="GQI3" s="375"/>
      <c r="GQJ3" s="375"/>
      <c r="GQK3" s="375"/>
      <c r="GQL3" s="375"/>
      <c r="GQM3" s="375"/>
      <c r="GQN3" s="375"/>
      <c r="GQO3" s="375"/>
      <c r="GQP3" s="375"/>
      <c r="GQQ3" s="375"/>
      <c r="GQR3" s="375"/>
      <c r="GQS3" s="375"/>
      <c r="GQT3" s="375"/>
      <c r="GQU3" s="375"/>
      <c r="GQV3" s="375"/>
      <c r="GQW3" s="375"/>
      <c r="GQX3" s="375"/>
      <c r="GQY3" s="375"/>
      <c r="GQZ3" s="375"/>
      <c r="GRA3" s="375"/>
      <c r="GRB3" s="375"/>
      <c r="GRC3" s="375"/>
      <c r="GRD3" s="375"/>
      <c r="GRE3" s="375"/>
      <c r="GRF3" s="375"/>
      <c r="GRG3" s="375"/>
      <c r="GRH3" s="375"/>
      <c r="GRI3" s="375"/>
      <c r="GRJ3" s="375"/>
      <c r="GRK3" s="375"/>
      <c r="GRL3" s="375"/>
      <c r="GRM3" s="375"/>
      <c r="GRN3" s="375"/>
      <c r="GRO3" s="375"/>
      <c r="GRP3" s="375"/>
      <c r="GRQ3" s="375"/>
      <c r="GRR3" s="375"/>
      <c r="GRS3" s="375"/>
      <c r="GRT3" s="375"/>
      <c r="GRU3" s="375"/>
      <c r="GRV3" s="375"/>
      <c r="GRW3" s="375"/>
      <c r="GRX3" s="375"/>
      <c r="GRY3" s="375"/>
      <c r="GRZ3" s="375"/>
      <c r="GSA3" s="375"/>
      <c r="GSB3" s="375"/>
      <c r="GSC3" s="375"/>
      <c r="GSD3" s="375"/>
      <c r="GSE3" s="375"/>
      <c r="GSF3" s="375"/>
      <c r="GSG3" s="375"/>
      <c r="GSH3" s="375"/>
      <c r="GSI3" s="375"/>
      <c r="GSJ3" s="375"/>
      <c r="GSK3" s="375"/>
      <c r="GSL3" s="375"/>
      <c r="GSM3" s="375"/>
      <c r="GSN3" s="375"/>
      <c r="GSO3" s="375"/>
      <c r="GSP3" s="375"/>
      <c r="GSQ3" s="375"/>
      <c r="GSR3" s="375"/>
      <c r="GSS3" s="375"/>
      <c r="GST3" s="375"/>
      <c r="GSU3" s="375"/>
      <c r="GSV3" s="375"/>
      <c r="GSW3" s="375"/>
      <c r="GSX3" s="375"/>
      <c r="GSY3" s="375"/>
      <c r="GSZ3" s="375"/>
      <c r="GTA3" s="375"/>
      <c r="GTB3" s="375"/>
      <c r="GTC3" s="375"/>
      <c r="GTD3" s="375"/>
      <c r="GTE3" s="375"/>
      <c r="GTF3" s="375"/>
      <c r="GTG3" s="375"/>
      <c r="GTH3" s="375"/>
      <c r="GTI3" s="375"/>
      <c r="GTJ3" s="375"/>
      <c r="GTK3" s="375"/>
      <c r="GTL3" s="375"/>
      <c r="GTM3" s="375"/>
      <c r="GTN3" s="375"/>
      <c r="GTO3" s="375"/>
      <c r="GTP3" s="375"/>
      <c r="GTQ3" s="375"/>
      <c r="GTR3" s="375"/>
      <c r="GTS3" s="375"/>
      <c r="GTT3" s="375"/>
      <c r="GTU3" s="375"/>
      <c r="GTV3" s="375"/>
      <c r="GTW3" s="375"/>
      <c r="GTX3" s="375"/>
      <c r="GTY3" s="375"/>
      <c r="GTZ3" s="375"/>
      <c r="GUA3" s="375"/>
      <c r="GUB3" s="375"/>
      <c r="GUC3" s="375"/>
      <c r="GUD3" s="375"/>
      <c r="GUE3" s="375"/>
      <c r="GUF3" s="375"/>
      <c r="GUG3" s="375"/>
      <c r="GUH3" s="375"/>
      <c r="GUI3" s="375"/>
      <c r="GUJ3" s="375"/>
      <c r="GUK3" s="375"/>
      <c r="GUL3" s="375"/>
      <c r="GUM3" s="375"/>
      <c r="GUN3" s="375"/>
      <c r="GUO3" s="375"/>
      <c r="GUP3" s="375"/>
      <c r="GUQ3" s="375"/>
      <c r="GUR3" s="375"/>
      <c r="GUS3" s="375"/>
      <c r="GUT3" s="375"/>
      <c r="GUU3" s="375"/>
      <c r="GUV3" s="375"/>
      <c r="GUW3" s="375"/>
      <c r="GUX3" s="375"/>
      <c r="GUY3" s="375"/>
      <c r="GUZ3" s="375"/>
      <c r="GVA3" s="375"/>
      <c r="GVB3" s="375"/>
      <c r="GVC3" s="375"/>
      <c r="GVD3" s="375"/>
      <c r="GVE3" s="375"/>
      <c r="GVF3" s="375"/>
      <c r="GVG3" s="375"/>
      <c r="GVH3" s="375"/>
      <c r="GVI3" s="375"/>
      <c r="GVJ3" s="375"/>
      <c r="GVK3" s="375"/>
      <c r="GVL3" s="375"/>
      <c r="GVM3" s="375"/>
      <c r="GVN3" s="375"/>
      <c r="GVO3" s="375"/>
      <c r="GVP3" s="375"/>
      <c r="GVQ3" s="375"/>
      <c r="GVR3" s="375"/>
      <c r="GVS3" s="375"/>
      <c r="GVT3" s="375"/>
      <c r="GVU3" s="375"/>
      <c r="GVV3" s="375"/>
      <c r="GVW3" s="375"/>
      <c r="GVX3" s="375"/>
      <c r="GVY3" s="375"/>
      <c r="GVZ3" s="375"/>
      <c r="GWA3" s="375"/>
      <c r="GWB3" s="375"/>
      <c r="GWC3" s="375"/>
      <c r="GWD3" s="375"/>
      <c r="GWE3" s="375"/>
      <c r="GWF3" s="375"/>
      <c r="GWG3" s="375"/>
      <c r="GWL3" s="375"/>
      <c r="GWM3" s="375"/>
      <c r="GWN3" s="375"/>
      <c r="GWO3" s="375"/>
      <c r="GWP3" s="375"/>
      <c r="GWQ3" s="375"/>
      <c r="GWR3" s="375"/>
      <c r="GWS3" s="375"/>
      <c r="GWT3" s="375"/>
      <c r="GWU3" s="375"/>
      <c r="GWV3" s="375"/>
      <c r="GYN3" s="375"/>
      <c r="GYO3" s="375"/>
      <c r="GYP3" s="375"/>
      <c r="GYQ3" s="375"/>
      <c r="GYR3" s="375"/>
      <c r="GYS3" s="375"/>
      <c r="GYT3" s="375"/>
      <c r="GYU3" s="375"/>
      <c r="GYV3" s="375"/>
      <c r="GYW3" s="375"/>
      <c r="GYX3" s="375"/>
      <c r="GYY3" s="375"/>
      <c r="GYZ3" s="375"/>
      <c r="GZA3" s="375"/>
      <c r="GZB3" s="375"/>
      <c r="GZC3" s="375"/>
      <c r="GZD3" s="375"/>
      <c r="GZE3" s="375"/>
      <c r="GZF3" s="375"/>
      <c r="GZG3" s="375"/>
      <c r="GZH3" s="375"/>
      <c r="GZI3" s="375"/>
      <c r="GZJ3" s="375"/>
      <c r="GZK3" s="375"/>
      <c r="GZL3" s="375"/>
      <c r="GZM3" s="375"/>
      <c r="GZN3" s="375"/>
      <c r="GZO3" s="375"/>
      <c r="GZP3" s="375"/>
      <c r="GZQ3" s="375"/>
      <c r="GZR3" s="375"/>
      <c r="GZS3" s="375"/>
      <c r="GZT3" s="375"/>
      <c r="GZU3" s="375"/>
      <c r="GZV3" s="375"/>
      <c r="GZW3" s="375"/>
      <c r="GZX3" s="375"/>
      <c r="GZY3" s="375"/>
      <c r="GZZ3" s="375"/>
      <c r="HAA3" s="375"/>
      <c r="HAB3" s="375"/>
      <c r="HAC3" s="375"/>
      <c r="HAD3" s="375"/>
      <c r="HAE3" s="375"/>
      <c r="HAF3" s="375"/>
      <c r="HAG3" s="375"/>
      <c r="HAH3" s="375"/>
      <c r="HAI3" s="375"/>
      <c r="HAJ3" s="375"/>
      <c r="HAK3" s="375"/>
      <c r="HAL3" s="375"/>
      <c r="HAM3" s="375"/>
      <c r="HAN3" s="375"/>
      <c r="HAO3" s="375"/>
      <c r="HAP3" s="375"/>
      <c r="HAQ3" s="375"/>
      <c r="HAR3" s="375"/>
      <c r="HAS3" s="375"/>
      <c r="HAT3" s="375"/>
      <c r="HAU3" s="375"/>
      <c r="HAV3" s="375"/>
      <c r="HAW3" s="375"/>
      <c r="HAX3" s="375"/>
      <c r="HAY3" s="375"/>
      <c r="HAZ3" s="375"/>
      <c r="HBA3" s="375"/>
      <c r="HBB3" s="375"/>
      <c r="HBC3" s="375"/>
      <c r="HBD3" s="375"/>
      <c r="HBE3" s="375"/>
      <c r="HBF3" s="375"/>
      <c r="HBG3" s="375"/>
      <c r="HBH3" s="375"/>
      <c r="HBI3" s="375"/>
      <c r="HBJ3" s="375"/>
      <c r="HBK3" s="375"/>
      <c r="HBL3" s="375"/>
      <c r="HBM3" s="375"/>
      <c r="HBN3" s="375"/>
      <c r="HBO3" s="375"/>
      <c r="HBP3" s="375"/>
      <c r="HBQ3" s="375"/>
      <c r="HBR3" s="375"/>
      <c r="HBS3" s="375"/>
      <c r="HBT3" s="375"/>
      <c r="HBU3" s="375"/>
      <c r="HBV3" s="375"/>
      <c r="HBW3" s="375"/>
      <c r="HBX3" s="375"/>
      <c r="HBY3" s="375"/>
      <c r="HBZ3" s="375"/>
      <c r="HCA3" s="375"/>
      <c r="HCB3" s="375"/>
      <c r="HCC3" s="375"/>
      <c r="HCD3" s="375"/>
      <c r="HCE3" s="375"/>
      <c r="HCF3" s="375"/>
      <c r="HCG3" s="375"/>
      <c r="HCH3" s="375"/>
      <c r="HCI3" s="375"/>
      <c r="HCJ3" s="375"/>
      <c r="HCK3" s="375"/>
      <c r="HCL3" s="375"/>
      <c r="HCM3" s="375"/>
      <c r="HCN3" s="375"/>
      <c r="HCO3" s="375"/>
      <c r="HCP3" s="375"/>
      <c r="HCQ3" s="375"/>
      <c r="HCR3" s="375"/>
      <c r="HCS3" s="375"/>
      <c r="HCT3" s="375"/>
      <c r="HCU3" s="375"/>
      <c r="HCV3" s="375"/>
      <c r="HCW3" s="375"/>
      <c r="HCX3" s="375"/>
      <c r="HCY3" s="375"/>
      <c r="HCZ3" s="375"/>
      <c r="HDA3" s="375"/>
      <c r="HDB3" s="375"/>
      <c r="HDC3" s="375"/>
      <c r="HDD3" s="375"/>
      <c r="HDE3" s="375"/>
      <c r="HDF3" s="375"/>
      <c r="HDG3" s="375"/>
      <c r="HDH3" s="375"/>
      <c r="HDI3" s="375"/>
      <c r="HDJ3" s="375"/>
      <c r="HDK3" s="375"/>
      <c r="HDL3" s="375"/>
      <c r="HDM3" s="375"/>
      <c r="HDN3" s="375"/>
      <c r="HDO3" s="375"/>
      <c r="HDP3" s="375"/>
      <c r="HDQ3" s="375"/>
      <c r="HDR3" s="375"/>
      <c r="HDS3" s="375"/>
      <c r="HDT3" s="375"/>
      <c r="HDU3" s="375"/>
      <c r="HDV3" s="375"/>
      <c r="HDW3" s="375"/>
      <c r="HDX3" s="375"/>
      <c r="HDY3" s="375"/>
      <c r="HDZ3" s="375"/>
      <c r="HEA3" s="375"/>
      <c r="HEB3" s="375"/>
      <c r="HEC3" s="375"/>
      <c r="HED3" s="375"/>
      <c r="HEE3" s="375"/>
      <c r="HEF3" s="375"/>
      <c r="HEG3" s="375"/>
      <c r="HEH3" s="375"/>
      <c r="HEI3" s="375"/>
      <c r="HEJ3" s="375"/>
      <c r="HEK3" s="375"/>
      <c r="HEL3" s="375"/>
      <c r="HEM3" s="375"/>
      <c r="HEN3" s="375"/>
      <c r="HEO3" s="375"/>
      <c r="HEP3" s="375"/>
      <c r="HEQ3" s="375"/>
      <c r="HER3" s="375"/>
      <c r="HES3" s="375"/>
      <c r="HET3" s="375"/>
      <c r="HEU3" s="375"/>
      <c r="HEV3" s="375"/>
      <c r="HEW3" s="375"/>
      <c r="HEX3" s="375"/>
      <c r="HEY3" s="375"/>
      <c r="HEZ3" s="375"/>
      <c r="HFA3" s="375"/>
      <c r="HFB3" s="375"/>
      <c r="HFC3" s="375"/>
      <c r="HFD3" s="375"/>
      <c r="HFE3" s="375"/>
      <c r="HFF3" s="375"/>
      <c r="HFG3" s="375"/>
      <c r="HFH3" s="375"/>
      <c r="HFI3" s="375"/>
      <c r="HFJ3" s="375"/>
      <c r="HFK3" s="375"/>
      <c r="HFL3" s="375"/>
      <c r="HFM3" s="375"/>
      <c r="HFN3" s="375"/>
      <c r="HFO3" s="375"/>
      <c r="HFP3" s="375"/>
      <c r="HFQ3" s="375"/>
      <c r="HFR3" s="375"/>
      <c r="HFS3" s="375"/>
      <c r="HFT3" s="375"/>
      <c r="HFU3" s="375"/>
      <c r="HFV3" s="375"/>
      <c r="HFW3" s="375"/>
      <c r="HFX3" s="375"/>
      <c r="HFY3" s="375"/>
      <c r="HFZ3" s="375"/>
      <c r="HGA3" s="375"/>
      <c r="HGB3" s="375"/>
      <c r="HGC3" s="375"/>
      <c r="HGH3" s="375"/>
      <c r="HGI3" s="375"/>
      <c r="HGJ3" s="375"/>
      <c r="HGK3" s="375"/>
      <c r="HGL3" s="375"/>
      <c r="HGM3" s="375"/>
      <c r="HGN3" s="375"/>
      <c r="HGO3" s="375"/>
      <c r="HGP3" s="375"/>
      <c r="HGQ3" s="375"/>
      <c r="HGR3" s="375"/>
      <c r="HIJ3" s="375"/>
      <c r="HIK3" s="375"/>
      <c r="HIL3" s="375"/>
      <c r="HIM3" s="375"/>
      <c r="HIN3" s="375"/>
      <c r="HIO3" s="375"/>
      <c r="HIP3" s="375"/>
      <c r="HIQ3" s="375"/>
      <c r="HIR3" s="375"/>
      <c r="HIS3" s="375"/>
      <c r="HIT3" s="375"/>
      <c r="HIU3" s="375"/>
      <c r="HIV3" s="375"/>
      <c r="HIW3" s="375"/>
      <c r="HIX3" s="375"/>
      <c r="HIY3" s="375"/>
      <c r="HIZ3" s="375"/>
      <c r="HJA3" s="375"/>
      <c r="HJB3" s="375"/>
      <c r="HJC3" s="375"/>
      <c r="HJD3" s="375"/>
      <c r="HJE3" s="375"/>
      <c r="HJF3" s="375"/>
      <c r="HJG3" s="375"/>
      <c r="HJH3" s="375"/>
      <c r="HJI3" s="375"/>
      <c r="HJJ3" s="375"/>
      <c r="HJK3" s="375"/>
      <c r="HJL3" s="375"/>
      <c r="HJM3" s="375"/>
      <c r="HJN3" s="375"/>
      <c r="HJO3" s="375"/>
      <c r="HJP3" s="375"/>
      <c r="HJQ3" s="375"/>
      <c r="HJR3" s="375"/>
      <c r="HJS3" s="375"/>
      <c r="HJT3" s="375"/>
      <c r="HJU3" s="375"/>
      <c r="HJV3" s="375"/>
      <c r="HJW3" s="375"/>
      <c r="HJX3" s="375"/>
      <c r="HJY3" s="375"/>
      <c r="HJZ3" s="375"/>
      <c r="HKA3" s="375"/>
      <c r="HKB3" s="375"/>
      <c r="HKC3" s="375"/>
      <c r="HKD3" s="375"/>
      <c r="HKE3" s="375"/>
      <c r="HKF3" s="375"/>
      <c r="HKG3" s="375"/>
      <c r="HKH3" s="375"/>
      <c r="HKI3" s="375"/>
      <c r="HKJ3" s="375"/>
      <c r="HKK3" s="375"/>
      <c r="HKL3" s="375"/>
      <c r="HKM3" s="375"/>
      <c r="HKN3" s="375"/>
      <c r="HKO3" s="375"/>
      <c r="HKP3" s="375"/>
      <c r="HKQ3" s="375"/>
      <c r="HKR3" s="375"/>
      <c r="HKS3" s="375"/>
      <c r="HKT3" s="375"/>
      <c r="HKU3" s="375"/>
      <c r="HKV3" s="375"/>
      <c r="HKW3" s="375"/>
      <c r="HKX3" s="375"/>
      <c r="HKY3" s="375"/>
      <c r="HKZ3" s="375"/>
      <c r="HLA3" s="375"/>
      <c r="HLB3" s="375"/>
      <c r="HLC3" s="375"/>
      <c r="HLD3" s="375"/>
      <c r="HLE3" s="375"/>
      <c r="HLF3" s="375"/>
      <c r="HLG3" s="375"/>
      <c r="HLH3" s="375"/>
      <c r="HLI3" s="375"/>
      <c r="HLJ3" s="375"/>
      <c r="HLK3" s="375"/>
      <c r="HLL3" s="375"/>
      <c r="HLM3" s="375"/>
      <c r="HLN3" s="375"/>
      <c r="HLO3" s="375"/>
      <c r="HLP3" s="375"/>
      <c r="HLQ3" s="375"/>
      <c r="HLR3" s="375"/>
      <c r="HLS3" s="375"/>
      <c r="HLT3" s="375"/>
      <c r="HLU3" s="375"/>
      <c r="HLV3" s="375"/>
      <c r="HLW3" s="375"/>
      <c r="HLX3" s="375"/>
      <c r="HLY3" s="375"/>
      <c r="HLZ3" s="375"/>
      <c r="HMA3" s="375"/>
      <c r="HMB3" s="375"/>
      <c r="HMC3" s="375"/>
      <c r="HMD3" s="375"/>
      <c r="HME3" s="375"/>
      <c r="HMF3" s="375"/>
      <c r="HMG3" s="375"/>
      <c r="HMH3" s="375"/>
      <c r="HMI3" s="375"/>
      <c r="HMJ3" s="375"/>
      <c r="HMK3" s="375"/>
      <c r="HML3" s="375"/>
      <c r="HMM3" s="375"/>
      <c r="HMN3" s="375"/>
      <c r="HMO3" s="375"/>
      <c r="HMP3" s="375"/>
      <c r="HMQ3" s="375"/>
      <c r="HMR3" s="375"/>
      <c r="HMS3" s="375"/>
      <c r="HMT3" s="375"/>
      <c r="HMU3" s="375"/>
      <c r="HMV3" s="375"/>
      <c r="HMW3" s="375"/>
      <c r="HMX3" s="375"/>
      <c r="HMY3" s="375"/>
      <c r="HMZ3" s="375"/>
      <c r="HNA3" s="375"/>
      <c r="HNB3" s="375"/>
      <c r="HNC3" s="375"/>
      <c r="HND3" s="375"/>
      <c r="HNE3" s="375"/>
      <c r="HNF3" s="375"/>
      <c r="HNG3" s="375"/>
      <c r="HNH3" s="375"/>
      <c r="HNI3" s="375"/>
      <c r="HNJ3" s="375"/>
      <c r="HNK3" s="375"/>
      <c r="HNL3" s="375"/>
      <c r="HNM3" s="375"/>
      <c r="HNN3" s="375"/>
      <c r="HNO3" s="375"/>
      <c r="HNP3" s="375"/>
      <c r="HNQ3" s="375"/>
      <c r="HNR3" s="375"/>
      <c r="HNS3" s="375"/>
      <c r="HNT3" s="375"/>
      <c r="HNU3" s="375"/>
      <c r="HNV3" s="375"/>
      <c r="HNW3" s="375"/>
      <c r="HNX3" s="375"/>
      <c r="HNY3" s="375"/>
      <c r="HNZ3" s="375"/>
      <c r="HOA3" s="375"/>
      <c r="HOB3" s="375"/>
      <c r="HOC3" s="375"/>
      <c r="HOD3" s="375"/>
      <c r="HOE3" s="375"/>
      <c r="HOF3" s="375"/>
      <c r="HOG3" s="375"/>
      <c r="HOH3" s="375"/>
      <c r="HOI3" s="375"/>
      <c r="HOJ3" s="375"/>
      <c r="HOK3" s="375"/>
      <c r="HOL3" s="375"/>
      <c r="HOM3" s="375"/>
      <c r="HON3" s="375"/>
      <c r="HOO3" s="375"/>
      <c r="HOP3" s="375"/>
      <c r="HOQ3" s="375"/>
      <c r="HOR3" s="375"/>
      <c r="HOS3" s="375"/>
      <c r="HOT3" s="375"/>
      <c r="HOU3" s="375"/>
      <c r="HOV3" s="375"/>
      <c r="HOW3" s="375"/>
      <c r="HOX3" s="375"/>
      <c r="HOY3" s="375"/>
      <c r="HOZ3" s="375"/>
      <c r="HPA3" s="375"/>
      <c r="HPB3" s="375"/>
      <c r="HPC3" s="375"/>
      <c r="HPD3" s="375"/>
      <c r="HPE3" s="375"/>
      <c r="HPF3" s="375"/>
      <c r="HPG3" s="375"/>
      <c r="HPH3" s="375"/>
      <c r="HPI3" s="375"/>
      <c r="HPJ3" s="375"/>
      <c r="HPK3" s="375"/>
      <c r="HPL3" s="375"/>
      <c r="HPM3" s="375"/>
      <c r="HPN3" s="375"/>
      <c r="HPO3" s="375"/>
      <c r="HPP3" s="375"/>
      <c r="HPQ3" s="375"/>
      <c r="HPR3" s="375"/>
      <c r="HPS3" s="375"/>
      <c r="HPT3" s="375"/>
      <c r="HPU3" s="375"/>
      <c r="HPV3" s="375"/>
      <c r="HPW3" s="375"/>
      <c r="HPX3" s="375"/>
      <c r="HPY3" s="375"/>
      <c r="HQD3" s="375"/>
      <c r="HQE3" s="375"/>
      <c r="HQF3" s="375"/>
      <c r="HQG3" s="375"/>
      <c r="HQH3" s="375"/>
      <c r="HQI3" s="375"/>
      <c r="HQJ3" s="375"/>
      <c r="HQK3" s="375"/>
      <c r="HQL3" s="375"/>
      <c r="HQM3" s="375"/>
      <c r="HQN3" s="375"/>
      <c r="HSF3" s="375"/>
      <c r="HSG3" s="375"/>
      <c r="HSH3" s="375"/>
      <c r="HSI3" s="375"/>
      <c r="HSJ3" s="375"/>
      <c r="HSK3" s="375"/>
      <c r="HSL3" s="375"/>
      <c r="HSM3" s="375"/>
      <c r="HSN3" s="375"/>
      <c r="HSO3" s="375"/>
      <c r="HSP3" s="375"/>
      <c r="HSQ3" s="375"/>
      <c r="HSR3" s="375"/>
      <c r="HSS3" s="375"/>
      <c r="HST3" s="375"/>
      <c r="HSU3" s="375"/>
      <c r="HSV3" s="375"/>
      <c r="HSW3" s="375"/>
      <c r="HSX3" s="375"/>
      <c r="HSY3" s="375"/>
      <c r="HSZ3" s="375"/>
      <c r="HTA3" s="375"/>
      <c r="HTB3" s="375"/>
      <c r="HTC3" s="375"/>
      <c r="HTD3" s="375"/>
      <c r="HTE3" s="375"/>
      <c r="HTF3" s="375"/>
      <c r="HTG3" s="375"/>
      <c r="HTH3" s="375"/>
      <c r="HTI3" s="375"/>
      <c r="HTJ3" s="375"/>
      <c r="HTK3" s="375"/>
      <c r="HTL3" s="375"/>
      <c r="HTM3" s="375"/>
      <c r="HTN3" s="375"/>
      <c r="HTO3" s="375"/>
      <c r="HTP3" s="375"/>
      <c r="HTQ3" s="375"/>
      <c r="HTR3" s="375"/>
      <c r="HTS3" s="375"/>
      <c r="HTT3" s="375"/>
      <c r="HTU3" s="375"/>
      <c r="HTV3" s="375"/>
      <c r="HTW3" s="375"/>
      <c r="HTX3" s="375"/>
      <c r="HTY3" s="375"/>
      <c r="HTZ3" s="375"/>
      <c r="HUA3" s="375"/>
      <c r="HUB3" s="375"/>
      <c r="HUC3" s="375"/>
      <c r="HUD3" s="375"/>
      <c r="HUE3" s="375"/>
      <c r="HUF3" s="375"/>
      <c r="HUG3" s="375"/>
      <c r="HUH3" s="375"/>
      <c r="HUI3" s="375"/>
      <c r="HUJ3" s="375"/>
      <c r="HUK3" s="375"/>
      <c r="HUL3" s="375"/>
      <c r="HUM3" s="375"/>
      <c r="HUN3" s="375"/>
      <c r="HUO3" s="375"/>
      <c r="HUP3" s="375"/>
      <c r="HUQ3" s="375"/>
      <c r="HUR3" s="375"/>
      <c r="HUS3" s="375"/>
      <c r="HUT3" s="375"/>
      <c r="HUU3" s="375"/>
      <c r="HUV3" s="375"/>
      <c r="HUW3" s="375"/>
      <c r="HUX3" s="375"/>
      <c r="HUY3" s="375"/>
      <c r="HUZ3" s="375"/>
      <c r="HVA3" s="375"/>
      <c r="HVB3" s="375"/>
      <c r="HVC3" s="375"/>
      <c r="HVD3" s="375"/>
      <c r="HVE3" s="375"/>
      <c r="HVF3" s="375"/>
      <c r="HVG3" s="375"/>
      <c r="HVH3" s="375"/>
      <c r="HVI3" s="375"/>
      <c r="HVJ3" s="375"/>
      <c r="HVK3" s="375"/>
      <c r="HVL3" s="375"/>
      <c r="HVM3" s="375"/>
      <c r="HVN3" s="375"/>
      <c r="HVO3" s="375"/>
      <c r="HVP3" s="375"/>
      <c r="HVQ3" s="375"/>
      <c r="HVR3" s="375"/>
      <c r="HVS3" s="375"/>
      <c r="HVT3" s="375"/>
      <c r="HVU3" s="375"/>
      <c r="HVV3" s="375"/>
      <c r="HVW3" s="375"/>
      <c r="HVX3" s="375"/>
      <c r="HVY3" s="375"/>
      <c r="HVZ3" s="375"/>
      <c r="HWA3" s="375"/>
      <c r="HWB3" s="375"/>
      <c r="HWC3" s="375"/>
      <c r="HWD3" s="375"/>
      <c r="HWE3" s="375"/>
      <c r="HWF3" s="375"/>
      <c r="HWG3" s="375"/>
      <c r="HWH3" s="375"/>
      <c r="HWI3" s="375"/>
      <c r="HWJ3" s="375"/>
      <c r="HWK3" s="375"/>
      <c r="HWL3" s="375"/>
      <c r="HWM3" s="375"/>
      <c r="HWN3" s="375"/>
      <c r="HWO3" s="375"/>
      <c r="HWP3" s="375"/>
      <c r="HWQ3" s="375"/>
      <c r="HWR3" s="375"/>
      <c r="HWS3" s="375"/>
      <c r="HWT3" s="375"/>
      <c r="HWU3" s="375"/>
      <c r="HWV3" s="375"/>
      <c r="HWW3" s="375"/>
      <c r="HWX3" s="375"/>
      <c r="HWY3" s="375"/>
      <c r="HWZ3" s="375"/>
      <c r="HXA3" s="375"/>
      <c r="HXB3" s="375"/>
      <c r="HXC3" s="375"/>
      <c r="HXD3" s="375"/>
      <c r="HXE3" s="375"/>
      <c r="HXF3" s="375"/>
      <c r="HXG3" s="375"/>
      <c r="HXH3" s="375"/>
      <c r="HXI3" s="375"/>
      <c r="HXJ3" s="375"/>
      <c r="HXK3" s="375"/>
      <c r="HXL3" s="375"/>
      <c r="HXM3" s="375"/>
      <c r="HXN3" s="375"/>
      <c r="HXO3" s="375"/>
      <c r="HXP3" s="375"/>
      <c r="HXQ3" s="375"/>
      <c r="HXR3" s="375"/>
      <c r="HXS3" s="375"/>
      <c r="HXT3" s="375"/>
      <c r="HXU3" s="375"/>
      <c r="HXV3" s="375"/>
      <c r="HXW3" s="375"/>
      <c r="HXX3" s="375"/>
      <c r="HXY3" s="375"/>
      <c r="HXZ3" s="375"/>
      <c r="HYA3" s="375"/>
      <c r="HYB3" s="375"/>
      <c r="HYC3" s="375"/>
      <c r="HYD3" s="375"/>
      <c r="HYE3" s="375"/>
      <c r="HYF3" s="375"/>
      <c r="HYG3" s="375"/>
      <c r="HYH3" s="375"/>
      <c r="HYI3" s="375"/>
      <c r="HYJ3" s="375"/>
      <c r="HYK3" s="375"/>
      <c r="HYL3" s="375"/>
      <c r="HYM3" s="375"/>
      <c r="HYN3" s="375"/>
      <c r="HYO3" s="375"/>
      <c r="HYP3" s="375"/>
      <c r="HYQ3" s="375"/>
      <c r="HYR3" s="375"/>
      <c r="HYS3" s="375"/>
      <c r="HYT3" s="375"/>
      <c r="HYU3" s="375"/>
      <c r="HYV3" s="375"/>
      <c r="HYW3" s="375"/>
      <c r="HYX3" s="375"/>
      <c r="HYY3" s="375"/>
      <c r="HYZ3" s="375"/>
      <c r="HZA3" s="375"/>
      <c r="HZB3" s="375"/>
      <c r="HZC3" s="375"/>
      <c r="HZD3" s="375"/>
      <c r="HZE3" s="375"/>
      <c r="HZF3" s="375"/>
      <c r="HZG3" s="375"/>
      <c r="HZH3" s="375"/>
      <c r="HZI3" s="375"/>
      <c r="HZJ3" s="375"/>
      <c r="HZK3" s="375"/>
      <c r="HZL3" s="375"/>
      <c r="HZM3" s="375"/>
      <c r="HZN3" s="375"/>
      <c r="HZO3" s="375"/>
      <c r="HZP3" s="375"/>
      <c r="HZQ3" s="375"/>
      <c r="HZR3" s="375"/>
      <c r="HZS3" s="375"/>
      <c r="HZT3" s="375"/>
      <c r="HZU3" s="375"/>
      <c r="HZZ3" s="375"/>
      <c r="IAA3" s="375"/>
      <c r="IAB3" s="375"/>
      <c r="IAC3" s="375"/>
      <c r="IAD3" s="375"/>
      <c r="IAE3" s="375"/>
      <c r="IAF3" s="375"/>
      <c r="IAG3" s="375"/>
      <c r="IAH3" s="375"/>
      <c r="IAI3" s="375"/>
      <c r="IAJ3" s="375"/>
      <c r="ICB3" s="375"/>
      <c r="ICC3" s="375"/>
      <c r="ICD3" s="375"/>
      <c r="ICE3" s="375"/>
      <c r="ICF3" s="375"/>
      <c r="ICG3" s="375"/>
      <c r="ICH3" s="375"/>
      <c r="ICI3" s="375"/>
      <c r="ICJ3" s="375"/>
      <c r="ICK3" s="375"/>
      <c r="ICL3" s="375"/>
      <c r="ICM3" s="375"/>
      <c r="ICN3" s="375"/>
      <c r="ICO3" s="375"/>
      <c r="ICP3" s="375"/>
      <c r="ICQ3" s="375"/>
      <c r="ICR3" s="375"/>
      <c r="ICS3" s="375"/>
      <c r="ICT3" s="375"/>
      <c r="ICU3" s="375"/>
      <c r="ICV3" s="375"/>
      <c r="ICW3" s="375"/>
      <c r="ICX3" s="375"/>
      <c r="ICY3" s="375"/>
      <c r="ICZ3" s="375"/>
      <c r="IDA3" s="375"/>
      <c r="IDB3" s="375"/>
      <c r="IDC3" s="375"/>
      <c r="IDD3" s="375"/>
      <c r="IDE3" s="375"/>
      <c r="IDF3" s="375"/>
      <c r="IDG3" s="375"/>
      <c r="IDH3" s="375"/>
      <c r="IDI3" s="375"/>
      <c r="IDJ3" s="375"/>
      <c r="IDK3" s="375"/>
      <c r="IDL3" s="375"/>
      <c r="IDM3" s="375"/>
      <c r="IDN3" s="375"/>
      <c r="IDO3" s="375"/>
      <c r="IDP3" s="375"/>
      <c r="IDQ3" s="375"/>
      <c r="IDR3" s="375"/>
      <c r="IDS3" s="375"/>
      <c r="IDT3" s="375"/>
      <c r="IDU3" s="375"/>
      <c r="IDV3" s="375"/>
      <c r="IDW3" s="375"/>
      <c r="IDX3" s="375"/>
      <c r="IDY3" s="375"/>
      <c r="IDZ3" s="375"/>
      <c r="IEA3" s="375"/>
      <c r="IEB3" s="375"/>
      <c r="IEC3" s="375"/>
      <c r="IED3" s="375"/>
      <c r="IEE3" s="375"/>
      <c r="IEF3" s="375"/>
      <c r="IEG3" s="375"/>
      <c r="IEH3" s="375"/>
      <c r="IEI3" s="375"/>
      <c r="IEJ3" s="375"/>
      <c r="IEK3" s="375"/>
      <c r="IEL3" s="375"/>
      <c r="IEM3" s="375"/>
      <c r="IEN3" s="375"/>
      <c r="IEO3" s="375"/>
      <c r="IEP3" s="375"/>
      <c r="IEQ3" s="375"/>
      <c r="IER3" s="375"/>
      <c r="IES3" s="375"/>
      <c r="IET3" s="375"/>
      <c r="IEU3" s="375"/>
      <c r="IEV3" s="375"/>
      <c r="IEW3" s="375"/>
      <c r="IEX3" s="375"/>
      <c r="IEY3" s="375"/>
      <c r="IEZ3" s="375"/>
      <c r="IFA3" s="375"/>
      <c r="IFB3" s="375"/>
      <c r="IFC3" s="375"/>
      <c r="IFD3" s="375"/>
      <c r="IFE3" s="375"/>
      <c r="IFF3" s="375"/>
      <c r="IFG3" s="375"/>
      <c r="IFH3" s="375"/>
      <c r="IFI3" s="375"/>
      <c r="IFJ3" s="375"/>
      <c r="IFK3" s="375"/>
      <c r="IFL3" s="375"/>
      <c r="IFM3" s="375"/>
      <c r="IFN3" s="375"/>
      <c r="IFO3" s="375"/>
      <c r="IFP3" s="375"/>
      <c r="IFQ3" s="375"/>
      <c r="IFR3" s="375"/>
      <c r="IFS3" s="375"/>
      <c r="IFT3" s="375"/>
      <c r="IFU3" s="375"/>
      <c r="IFV3" s="375"/>
      <c r="IFW3" s="375"/>
      <c r="IFX3" s="375"/>
      <c r="IFY3" s="375"/>
      <c r="IFZ3" s="375"/>
      <c r="IGA3" s="375"/>
      <c r="IGB3" s="375"/>
      <c r="IGC3" s="375"/>
      <c r="IGD3" s="375"/>
      <c r="IGE3" s="375"/>
      <c r="IGF3" s="375"/>
      <c r="IGG3" s="375"/>
      <c r="IGH3" s="375"/>
      <c r="IGI3" s="375"/>
      <c r="IGJ3" s="375"/>
      <c r="IGK3" s="375"/>
      <c r="IGL3" s="375"/>
      <c r="IGM3" s="375"/>
      <c r="IGN3" s="375"/>
      <c r="IGO3" s="375"/>
      <c r="IGP3" s="375"/>
      <c r="IGQ3" s="375"/>
      <c r="IGR3" s="375"/>
      <c r="IGS3" s="375"/>
      <c r="IGT3" s="375"/>
      <c r="IGU3" s="375"/>
      <c r="IGV3" s="375"/>
      <c r="IGW3" s="375"/>
      <c r="IGX3" s="375"/>
      <c r="IGY3" s="375"/>
      <c r="IGZ3" s="375"/>
      <c r="IHA3" s="375"/>
      <c r="IHB3" s="375"/>
      <c r="IHC3" s="375"/>
      <c r="IHD3" s="375"/>
      <c r="IHE3" s="375"/>
      <c r="IHF3" s="375"/>
      <c r="IHG3" s="375"/>
      <c r="IHH3" s="375"/>
      <c r="IHI3" s="375"/>
      <c r="IHJ3" s="375"/>
      <c r="IHK3" s="375"/>
      <c r="IHL3" s="375"/>
      <c r="IHM3" s="375"/>
      <c r="IHN3" s="375"/>
      <c r="IHO3" s="375"/>
      <c r="IHP3" s="375"/>
      <c r="IHQ3" s="375"/>
      <c r="IHR3" s="375"/>
      <c r="IHS3" s="375"/>
      <c r="IHT3" s="375"/>
      <c r="IHU3" s="375"/>
      <c r="IHV3" s="375"/>
      <c r="IHW3" s="375"/>
      <c r="IHX3" s="375"/>
      <c r="IHY3" s="375"/>
      <c r="IHZ3" s="375"/>
      <c r="IIA3" s="375"/>
      <c r="IIB3" s="375"/>
      <c r="IIC3" s="375"/>
      <c r="IID3" s="375"/>
      <c r="IIE3" s="375"/>
      <c r="IIF3" s="375"/>
      <c r="IIG3" s="375"/>
      <c r="IIH3" s="375"/>
      <c r="III3" s="375"/>
      <c r="IIJ3" s="375"/>
      <c r="IIK3" s="375"/>
      <c r="IIL3" s="375"/>
      <c r="IIM3" s="375"/>
      <c r="IIN3" s="375"/>
      <c r="IIO3" s="375"/>
      <c r="IIP3" s="375"/>
      <c r="IIQ3" s="375"/>
      <c r="IIR3" s="375"/>
      <c r="IIS3" s="375"/>
      <c r="IIT3" s="375"/>
      <c r="IIU3" s="375"/>
      <c r="IIV3" s="375"/>
      <c r="IIW3" s="375"/>
      <c r="IIX3" s="375"/>
      <c r="IIY3" s="375"/>
      <c r="IIZ3" s="375"/>
      <c r="IJA3" s="375"/>
      <c r="IJB3" s="375"/>
      <c r="IJC3" s="375"/>
      <c r="IJD3" s="375"/>
      <c r="IJE3" s="375"/>
      <c r="IJF3" s="375"/>
      <c r="IJG3" s="375"/>
      <c r="IJH3" s="375"/>
      <c r="IJI3" s="375"/>
      <c r="IJJ3" s="375"/>
      <c r="IJK3" s="375"/>
      <c r="IJL3" s="375"/>
      <c r="IJM3" s="375"/>
      <c r="IJN3" s="375"/>
      <c r="IJO3" s="375"/>
      <c r="IJP3" s="375"/>
      <c r="IJQ3" s="375"/>
      <c r="IJV3" s="375"/>
      <c r="IJW3" s="375"/>
      <c r="IJX3" s="375"/>
      <c r="IJY3" s="375"/>
      <c r="IJZ3" s="375"/>
      <c r="IKA3" s="375"/>
      <c r="IKB3" s="375"/>
      <c r="IKC3" s="375"/>
      <c r="IKD3" s="375"/>
      <c r="IKE3" s="375"/>
      <c r="IKF3" s="375"/>
      <c r="ILX3" s="375"/>
      <c r="ILY3" s="375"/>
      <c r="ILZ3" s="375"/>
      <c r="IMA3" s="375"/>
      <c r="IMB3" s="375"/>
      <c r="IMC3" s="375"/>
      <c r="IMD3" s="375"/>
      <c r="IME3" s="375"/>
      <c r="IMF3" s="375"/>
      <c r="IMG3" s="375"/>
      <c r="IMH3" s="375"/>
      <c r="IMI3" s="375"/>
      <c r="IMJ3" s="375"/>
      <c r="IMK3" s="375"/>
      <c r="IML3" s="375"/>
      <c r="IMM3" s="375"/>
      <c r="IMN3" s="375"/>
      <c r="IMO3" s="375"/>
      <c r="IMP3" s="375"/>
      <c r="IMQ3" s="375"/>
      <c r="IMR3" s="375"/>
      <c r="IMS3" s="375"/>
      <c r="IMT3" s="375"/>
      <c r="IMU3" s="375"/>
      <c r="IMV3" s="375"/>
      <c r="IMW3" s="375"/>
      <c r="IMX3" s="375"/>
      <c r="IMY3" s="375"/>
      <c r="IMZ3" s="375"/>
      <c r="INA3" s="375"/>
      <c r="INB3" s="375"/>
      <c r="INC3" s="375"/>
      <c r="IND3" s="375"/>
      <c r="INE3" s="375"/>
      <c r="INF3" s="375"/>
      <c r="ING3" s="375"/>
      <c r="INH3" s="375"/>
      <c r="INI3" s="375"/>
      <c r="INJ3" s="375"/>
      <c r="INK3" s="375"/>
      <c r="INL3" s="375"/>
      <c r="INM3" s="375"/>
      <c r="INN3" s="375"/>
      <c r="INO3" s="375"/>
      <c r="INP3" s="375"/>
      <c r="INQ3" s="375"/>
      <c r="INR3" s="375"/>
      <c r="INS3" s="375"/>
      <c r="INT3" s="375"/>
      <c r="INU3" s="375"/>
      <c r="INV3" s="375"/>
      <c r="INW3" s="375"/>
      <c r="INX3" s="375"/>
      <c r="INY3" s="375"/>
      <c r="INZ3" s="375"/>
      <c r="IOA3" s="375"/>
      <c r="IOB3" s="375"/>
      <c r="IOC3" s="375"/>
      <c r="IOD3" s="375"/>
      <c r="IOE3" s="375"/>
      <c r="IOF3" s="375"/>
      <c r="IOG3" s="375"/>
      <c r="IOH3" s="375"/>
      <c r="IOI3" s="375"/>
      <c r="IOJ3" s="375"/>
      <c r="IOK3" s="375"/>
      <c r="IOL3" s="375"/>
      <c r="IOM3" s="375"/>
      <c r="ION3" s="375"/>
      <c r="IOO3" s="375"/>
      <c r="IOP3" s="375"/>
      <c r="IOQ3" s="375"/>
      <c r="IOR3" s="375"/>
      <c r="IOS3" s="375"/>
      <c r="IOT3" s="375"/>
      <c r="IOU3" s="375"/>
      <c r="IOV3" s="375"/>
      <c r="IOW3" s="375"/>
      <c r="IOX3" s="375"/>
      <c r="IOY3" s="375"/>
      <c r="IOZ3" s="375"/>
      <c r="IPA3" s="375"/>
      <c r="IPB3" s="375"/>
      <c r="IPC3" s="375"/>
      <c r="IPD3" s="375"/>
      <c r="IPE3" s="375"/>
      <c r="IPF3" s="375"/>
      <c r="IPG3" s="375"/>
      <c r="IPH3" s="375"/>
      <c r="IPI3" s="375"/>
      <c r="IPJ3" s="375"/>
      <c r="IPK3" s="375"/>
      <c r="IPL3" s="375"/>
      <c r="IPM3" s="375"/>
      <c r="IPN3" s="375"/>
      <c r="IPO3" s="375"/>
      <c r="IPP3" s="375"/>
      <c r="IPQ3" s="375"/>
      <c r="IPR3" s="375"/>
      <c r="IPS3" s="375"/>
      <c r="IPT3" s="375"/>
      <c r="IPU3" s="375"/>
      <c r="IPV3" s="375"/>
      <c r="IPW3" s="375"/>
      <c r="IPX3" s="375"/>
      <c r="IPY3" s="375"/>
      <c r="IPZ3" s="375"/>
      <c r="IQA3" s="375"/>
      <c r="IQB3" s="375"/>
      <c r="IQC3" s="375"/>
      <c r="IQD3" s="375"/>
      <c r="IQE3" s="375"/>
      <c r="IQF3" s="375"/>
      <c r="IQG3" s="375"/>
      <c r="IQH3" s="375"/>
      <c r="IQI3" s="375"/>
      <c r="IQJ3" s="375"/>
      <c r="IQK3" s="375"/>
      <c r="IQL3" s="375"/>
      <c r="IQM3" s="375"/>
      <c r="IQN3" s="375"/>
      <c r="IQO3" s="375"/>
      <c r="IQP3" s="375"/>
      <c r="IQQ3" s="375"/>
      <c r="IQR3" s="375"/>
      <c r="IQS3" s="375"/>
      <c r="IQT3" s="375"/>
      <c r="IQU3" s="375"/>
      <c r="IQV3" s="375"/>
      <c r="IQW3" s="375"/>
      <c r="IQX3" s="375"/>
      <c r="IQY3" s="375"/>
      <c r="IQZ3" s="375"/>
      <c r="IRA3" s="375"/>
      <c r="IRB3" s="375"/>
      <c r="IRC3" s="375"/>
      <c r="IRD3" s="375"/>
      <c r="IRE3" s="375"/>
      <c r="IRF3" s="375"/>
      <c r="IRG3" s="375"/>
      <c r="IRH3" s="375"/>
      <c r="IRI3" s="375"/>
      <c r="IRJ3" s="375"/>
      <c r="IRK3" s="375"/>
      <c r="IRL3" s="375"/>
      <c r="IRM3" s="375"/>
      <c r="IRN3" s="375"/>
      <c r="IRO3" s="375"/>
      <c r="IRP3" s="375"/>
      <c r="IRQ3" s="375"/>
      <c r="IRR3" s="375"/>
      <c r="IRS3" s="375"/>
      <c r="IRT3" s="375"/>
      <c r="IRU3" s="375"/>
      <c r="IRV3" s="375"/>
      <c r="IRW3" s="375"/>
      <c r="IRX3" s="375"/>
      <c r="IRY3" s="375"/>
      <c r="IRZ3" s="375"/>
      <c r="ISA3" s="375"/>
      <c r="ISB3" s="375"/>
      <c r="ISC3" s="375"/>
      <c r="ISD3" s="375"/>
      <c r="ISE3" s="375"/>
      <c r="ISF3" s="375"/>
      <c r="ISG3" s="375"/>
      <c r="ISH3" s="375"/>
      <c r="ISI3" s="375"/>
      <c r="ISJ3" s="375"/>
      <c r="ISK3" s="375"/>
      <c r="ISL3" s="375"/>
      <c r="ISM3" s="375"/>
      <c r="ISN3" s="375"/>
      <c r="ISO3" s="375"/>
      <c r="ISP3" s="375"/>
      <c r="ISQ3" s="375"/>
      <c r="ISR3" s="375"/>
      <c r="ISS3" s="375"/>
      <c r="IST3" s="375"/>
      <c r="ISU3" s="375"/>
      <c r="ISV3" s="375"/>
      <c r="ISW3" s="375"/>
      <c r="ISX3" s="375"/>
      <c r="ISY3" s="375"/>
      <c r="ISZ3" s="375"/>
      <c r="ITA3" s="375"/>
      <c r="ITB3" s="375"/>
      <c r="ITC3" s="375"/>
      <c r="ITD3" s="375"/>
      <c r="ITE3" s="375"/>
      <c r="ITF3" s="375"/>
      <c r="ITG3" s="375"/>
      <c r="ITH3" s="375"/>
      <c r="ITI3" s="375"/>
      <c r="ITJ3" s="375"/>
      <c r="ITK3" s="375"/>
      <c r="ITL3" s="375"/>
      <c r="ITM3" s="375"/>
      <c r="ITR3" s="375"/>
      <c r="ITS3" s="375"/>
      <c r="ITT3" s="375"/>
      <c r="ITU3" s="375"/>
      <c r="ITV3" s="375"/>
      <c r="ITW3" s="375"/>
      <c r="ITX3" s="375"/>
      <c r="ITY3" s="375"/>
      <c r="ITZ3" s="375"/>
      <c r="IUA3" s="375"/>
      <c r="IUB3" s="375"/>
      <c r="IVT3" s="375"/>
      <c r="IVU3" s="375"/>
      <c r="IVV3" s="375"/>
      <c r="IVW3" s="375"/>
      <c r="IVX3" s="375"/>
      <c r="IVY3" s="375"/>
      <c r="IVZ3" s="375"/>
      <c r="IWA3" s="375"/>
      <c r="IWB3" s="375"/>
      <c r="IWC3" s="375"/>
      <c r="IWD3" s="375"/>
      <c r="IWE3" s="375"/>
      <c r="IWF3" s="375"/>
      <c r="IWG3" s="375"/>
      <c r="IWH3" s="375"/>
      <c r="IWI3" s="375"/>
      <c r="IWJ3" s="375"/>
      <c r="IWK3" s="375"/>
      <c r="IWL3" s="375"/>
      <c r="IWM3" s="375"/>
      <c r="IWN3" s="375"/>
      <c r="IWO3" s="375"/>
      <c r="IWP3" s="375"/>
      <c r="IWQ3" s="375"/>
      <c r="IWR3" s="375"/>
      <c r="IWS3" s="375"/>
      <c r="IWT3" s="375"/>
      <c r="IWU3" s="375"/>
      <c r="IWV3" s="375"/>
      <c r="IWW3" s="375"/>
      <c r="IWX3" s="375"/>
      <c r="IWY3" s="375"/>
      <c r="IWZ3" s="375"/>
      <c r="IXA3" s="375"/>
      <c r="IXB3" s="375"/>
      <c r="IXC3" s="375"/>
      <c r="IXD3" s="375"/>
      <c r="IXE3" s="375"/>
      <c r="IXF3" s="375"/>
      <c r="IXG3" s="375"/>
      <c r="IXH3" s="375"/>
      <c r="IXI3" s="375"/>
      <c r="IXJ3" s="375"/>
      <c r="IXK3" s="375"/>
      <c r="IXL3" s="375"/>
      <c r="IXM3" s="375"/>
      <c r="IXN3" s="375"/>
      <c r="IXO3" s="375"/>
      <c r="IXP3" s="375"/>
      <c r="IXQ3" s="375"/>
      <c r="IXR3" s="375"/>
      <c r="IXS3" s="375"/>
      <c r="IXT3" s="375"/>
      <c r="IXU3" s="375"/>
      <c r="IXV3" s="375"/>
      <c r="IXW3" s="375"/>
      <c r="IXX3" s="375"/>
      <c r="IXY3" s="375"/>
      <c r="IXZ3" s="375"/>
      <c r="IYA3" s="375"/>
      <c r="IYB3" s="375"/>
      <c r="IYC3" s="375"/>
      <c r="IYD3" s="375"/>
      <c r="IYE3" s="375"/>
      <c r="IYF3" s="375"/>
      <c r="IYG3" s="375"/>
      <c r="IYH3" s="375"/>
      <c r="IYI3" s="375"/>
      <c r="IYJ3" s="375"/>
      <c r="IYK3" s="375"/>
      <c r="IYL3" s="375"/>
      <c r="IYM3" s="375"/>
      <c r="IYN3" s="375"/>
      <c r="IYO3" s="375"/>
      <c r="IYP3" s="375"/>
      <c r="IYQ3" s="375"/>
      <c r="IYR3" s="375"/>
      <c r="IYS3" s="375"/>
      <c r="IYT3" s="375"/>
      <c r="IYU3" s="375"/>
      <c r="IYV3" s="375"/>
      <c r="IYW3" s="375"/>
      <c r="IYX3" s="375"/>
      <c r="IYY3" s="375"/>
      <c r="IYZ3" s="375"/>
      <c r="IZA3" s="375"/>
      <c r="IZB3" s="375"/>
      <c r="IZC3" s="375"/>
      <c r="IZD3" s="375"/>
      <c r="IZE3" s="375"/>
      <c r="IZF3" s="375"/>
      <c r="IZG3" s="375"/>
      <c r="IZH3" s="375"/>
      <c r="IZI3" s="375"/>
      <c r="IZJ3" s="375"/>
      <c r="IZK3" s="375"/>
      <c r="IZL3" s="375"/>
      <c r="IZM3" s="375"/>
      <c r="IZN3" s="375"/>
      <c r="IZO3" s="375"/>
      <c r="IZP3" s="375"/>
      <c r="IZQ3" s="375"/>
      <c r="IZR3" s="375"/>
      <c r="IZS3" s="375"/>
      <c r="IZT3" s="375"/>
      <c r="IZU3" s="375"/>
      <c r="IZV3" s="375"/>
      <c r="IZW3" s="375"/>
      <c r="IZX3" s="375"/>
      <c r="IZY3" s="375"/>
      <c r="IZZ3" s="375"/>
      <c r="JAA3" s="375"/>
      <c r="JAB3" s="375"/>
      <c r="JAC3" s="375"/>
      <c r="JAD3" s="375"/>
      <c r="JAE3" s="375"/>
      <c r="JAF3" s="375"/>
      <c r="JAG3" s="375"/>
      <c r="JAH3" s="375"/>
      <c r="JAI3" s="375"/>
      <c r="JAJ3" s="375"/>
      <c r="JAK3" s="375"/>
      <c r="JAL3" s="375"/>
      <c r="JAM3" s="375"/>
      <c r="JAN3" s="375"/>
      <c r="JAO3" s="375"/>
      <c r="JAP3" s="375"/>
      <c r="JAQ3" s="375"/>
      <c r="JAR3" s="375"/>
      <c r="JAS3" s="375"/>
      <c r="JAT3" s="375"/>
      <c r="JAU3" s="375"/>
      <c r="JAV3" s="375"/>
      <c r="JAW3" s="375"/>
      <c r="JAX3" s="375"/>
      <c r="JAY3" s="375"/>
      <c r="JAZ3" s="375"/>
      <c r="JBA3" s="375"/>
      <c r="JBB3" s="375"/>
      <c r="JBC3" s="375"/>
      <c r="JBD3" s="375"/>
      <c r="JBE3" s="375"/>
      <c r="JBF3" s="375"/>
      <c r="JBG3" s="375"/>
      <c r="JBH3" s="375"/>
      <c r="JBI3" s="375"/>
      <c r="JBJ3" s="375"/>
      <c r="JBK3" s="375"/>
      <c r="JBL3" s="375"/>
      <c r="JBM3" s="375"/>
      <c r="JBN3" s="375"/>
      <c r="JBO3" s="375"/>
      <c r="JBP3" s="375"/>
      <c r="JBQ3" s="375"/>
      <c r="JBR3" s="375"/>
      <c r="JBS3" s="375"/>
      <c r="JBT3" s="375"/>
      <c r="JBU3" s="375"/>
      <c r="JBV3" s="375"/>
      <c r="JBW3" s="375"/>
      <c r="JBX3" s="375"/>
      <c r="JBY3" s="375"/>
      <c r="JBZ3" s="375"/>
      <c r="JCA3" s="375"/>
      <c r="JCB3" s="375"/>
      <c r="JCC3" s="375"/>
      <c r="JCD3" s="375"/>
      <c r="JCE3" s="375"/>
      <c r="JCF3" s="375"/>
      <c r="JCG3" s="375"/>
      <c r="JCH3" s="375"/>
      <c r="JCI3" s="375"/>
      <c r="JCJ3" s="375"/>
      <c r="JCK3" s="375"/>
      <c r="JCL3" s="375"/>
      <c r="JCM3" s="375"/>
      <c r="JCN3" s="375"/>
      <c r="JCO3" s="375"/>
      <c r="JCP3" s="375"/>
      <c r="JCQ3" s="375"/>
      <c r="JCR3" s="375"/>
      <c r="JCS3" s="375"/>
      <c r="JCT3" s="375"/>
      <c r="JCU3" s="375"/>
      <c r="JCV3" s="375"/>
      <c r="JCW3" s="375"/>
      <c r="JCX3" s="375"/>
      <c r="JCY3" s="375"/>
      <c r="JCZ3" s="375"/>
      <c r="JDA3" s="375"/>
      <c r="JDB3" s="375"/>
      <c r="JDC3" s="375"/>
      <c r="JDD3" s="375"/>
      <c r="JDE3" s="375"/>
      <c r="JDF3" s="375"/>
      <c r="JDG3" s="375"/>
      <c r="JDH3" s="375"/>
      <c r="JDI3" s="375"/>
      <c r="JDN3" s="375"/>
      <c r="JDO3" s="375"/>
      <c r="JDP3" s="375"/>
      <c r="JDQ3" s="375"/>
      <c r="JDR3" s="375"/>
      <c r="JDS3" s="375"/>
      <c r="JDT3" s="375"/>
      <c r="JDU3" s="375"/>
      <c r="JDV3" s="375"/>
      <c r="JDW3" s="375"/>
      <c r="JDX3" s="375"/>
      <c r="JFP3" s="375"/>
      <c r="JFQ3" s="375"/>
      <c r="JFR3" s="375"/>
      <c r="JFS3" s="375"/>
      <c r="JFT3" s="375"/>
      <c r="JFU3" s="375"/>
      <c r="JFV3" s="375"/>
      <c r="JFW3" s="375"/>
      <c r="JFX3" s="375"/>
      <c r="JFY3" s="375"/>
      <c r="JFZ3" s="375"/>
      <c r="JGA3" s="375"/>
      <c r="JGB3" s="375"/>
      <c r="JGC3" s="375"/>
      <c r="JGD3" s="375"/>
      <c r="JGE3" s="375"/>
      <c r="JGF3" s="375"/>
      <c r="JGG3" s="375"/>
      <c r="JGH3" s="375"/>
      <c r="JGI3" s="375"/>
      <c r="JGJ3" s="375"/>
      <c r="JGK3" s="375"/>
      <c r="JGL3" s="375"/>
      <c r="JGM3" s="375"/>
      <c r="JGN3" s="375"/>
      <c r="JGO3" s="375"/>
      <c r="JGP3" s="375"/>
      <c r="JGQ3" s="375"/>
      <c r="JGR3" s="375"/>
      <c r="JGS3" s="375"/>
      <c r="JGT3" s="375"/>
      <c r="JGU3" s="375"/>
      <c r="JGV3" s="375"/>
      <c r="JGW3" s="375"/>
      <c r="JGX3" s="375"/>
      <c r="JGY3" s="375"/>
      <c r="JGZ3" s="375"/>
      <c r="JHA3" s="375"/>
      <c r="JHB3" s="375"/>
      <c r="JHC3" s="375"/>
      <c r="JHD3" s="375"/>
      <c r="JHE3" s="375"/>
      <c r="JHF3" s="375"/>
      <c r="JHG3" s="375"/>
      <c r="JHH3" s="375"/>
      <c r="JHI3" s="375"/>
      <c r="JHJ3" s="375"/>
      <c r="JHK3" s="375"/>
      <c r="JHL3" s="375"/>
      <c r="JHM3" s="375"/>
      <c r="JHN3" s="375"/>
      <c r="JHO3" s="375"/>
      <c r="JHP3" s="375"/>
      <c r="JHQ3" s="375"/>
      <c r="JHR3" s="375"/>
      <c r="JHS3" s="375"/>
      <c r="JHT3" s="375"/>
      <c r="JHU3" s="375"/>
      <c r="JHV3" s="375"/>
      <c r="JHW3" s="375"/>
      <c r="JHX3" s="375"/>
      <c r="JHY3" s="375"/>
      <c r="JHZ3" s="375"/>
      <c r="JIA3" s="375"/>
      <c r="JIB3" s="375"/>
      <c r="JIC3" s="375"/>
      <c r="JID3" s="375"/>
      <c r="JIE3" s="375"/>
      <c r="JIF3" s="375"/>
      <c r="JIG3" s="375"/>
      <c r="JIH3" s="375"/>
      <c r="JII3" s="375"/>
      <c r="JIJ3" s="375"/>
      <c r="JIK3" s="375"/>
      <c r="JIL3" s="375"/>
      <c r="JIM3" s="375"/>
      <c r="JIN3" s="375"/>
      <c r="JIO3" s="375"/>
      <c r="JIP3" s="375"/>
      <c r="JIQ3" s="375"/>
      <c r="JIR3" s="375"/>
      <c r="JIS3" s="375"/>
      <c r="JIT3" s="375"/>
      <c r="JIU3" s="375"/>
      <c r="JIV3" s="375"/>
      <c r="JIW3" s="375"/>
      <c r="JIX3" s="375"/>
      <c r="JIY3" s="375"/>
      <c r="JIZ3" s="375"/>
      <c r="JJA3" s="375"/>
      <c r="JJB3" s="375"/>
      <c r="JJC3" s="375"/>
      <c r="JJD3" s="375"/>
      <c r="JJE3" s="375"/>
      <c r="JJF3" s="375"/>
      <c r="JJG3" s="375"/>
      <c r="JJH3" s="375"/>
      <c r="JJI3" s="375"/>
      <c r="JJJ3" s="375"/>
      <c r="JJK3" s="375"/>
      <c r="JJL3" s="375"/>
      <c r="JJM3" s="375"/>
      <c r="JJN3" s="375"/>
      <c r="JJO3" s="375"/>
      <c r="JJP3" s="375"/>
      <c r="JJQ3" s="375"/>
      <c r="JJR3" s="375"/>
      <c r="JJS3" s="375"/>
      <c r="JJT3" s="375"/>
      <c r="JJU3" s="375"/>
      <c r="JJV3" s="375"/>
      <c r="JJW3" s="375"/>
      <c r="JJX3" s="375"/>
      <c r="JJY3" s="375"/>
      <c r="JJZ3" s="375"/>
      <c r="JKA3" s="375"/>
      <c r="JKB3" s="375"/>
      <c r="JKC3" s="375"/>
      <c r="JKD3" s="375"/>
      <c r="JKE3" s="375"/>
      <c r="JKF3" s="375"/>
      <c r="JKG3" s="375"/>
      <c r="JKH3" s="375"/>
      <c r="JKI3" s="375"/>
      <c r="JKJ3" s="375"/>
      <c r="JKK3" s="375"/>
      <c r="JKL3" s="375"/>
      <c r="JKM3" s="375"/>
      <c r="JKN3" s="375"/>
      <c r="JKO3" s="375"/>
      <c r="JKP3" s="375"/>
      <c r="JKQ3" s="375"/>
      <c r="JKR3" s="375"/>
      <c r="JKS3" s="375"/>
      <c r="JKT3" s="375"/>
      <c r="JKU3" s="375"/>
      <c r="JKV3" s="375"/>
      <c r="JKW3" s="375"/>
      <c r="JKX3" s="375"/>
      <c r="JKY3" s="375"/>
      <c r="JKZ3" s="375"/>
      <c r="JLA3" s="375"/>
      <c r="JLB3" s="375"/>
      <c r="JLC3" s="375"/>
      <c r="JLD3" s="375"/>
      <c r="JLE3" s="375"/>
      <c r="JLF3" s="375"/>
      <c r="JLG3" s="375"/>
      <c r="JLH3" s="375"/>
      <c r="JLI3" s="375"/>
      <c r="JLJ3" s="375"/>
      <c r="JLK3" s="375"/>
      <c r="JLL3" s="375"/>
      <c r="JLM3" s="375"/>
      <c r="JLN3" s="375"/>
      <c r="JLO3" s="375"/>
      <c r="JLP3" s="375"/>
      <c r="JLQ3" s="375"/>
      <c r="JLR3" s="375"/>
      <c r="JLS3" s="375"/>
      <c r="JLT3" s="375"/>
      <c r="JLU3" s="375"/>
      <c r="JLV3" s="375"/>
      <c r="JLW3" s="375"/>
      <c r="JLX3" s="375"/>
      <c r="JLY3" s="375"/>
      <c r="JLZ3" s="375"/>
      <c r="JMA3" s="375"/>
      <c r="JMB3" s="375"/>
      <c r="JMC3" s="375"/>
      <c r="JMD3" s="375"/>
      <c r="JME3" s="375"/>
      <c r="JMF3" s="375"/>
      <c r="JMG3" s="375"/>
      <c r="JMH3" s="375"/>
      <c r="JMI3" s="375"/>
      <c r="JMJ3" s="375"/>
      <c r="JMK3" s="375"/>
      <c r="JML3" s="375"/>
      <c r="JMM3" s="375"/>
      <c r="JMN3" s="375"/>
      <c r="JMO3" s="375"/>
      <c r="JMP3" s="375"/>
      <c r="JMQ3" s="375"/>
      <c r="JMR3" s="375"/>
      <c r="JMS3" s="375"/>
      <c r="JMT3" s="375"/>
      <c r="JMU3" s="375"/>
      <c r="JMV3" s="375"/>
      <c r="JMW3" s="375"/>
      <c r="JMX3" s="375"/>
      <c r="JMY3" s="375"/>
      <c r="JMZ3" s="375"/>
      <c r="JNA3" s="375"/>
      <c r="JNB3" s="375"/>
      <c r="JNC3" s="375"/>
      <c r="JND3" s="375"/>
      <c r="JNE3" s="375"/>
      <c r="JNJ3" s="375"/>
      <c r="JNK3" s="375"/>
      <c r="JNL3" s="375"/>
      <c r="JNM3" s="375"/>
      <c r="JNN3" s="375"/>
      <c r="JNO3" s="375"/>
      <c r="JNP3" s="375"/>
      <c r="JNQ3" s="375"/>
      <c r="JNR3" s="375"/>
      <c r="JNS3" s="375"/>
      <c r="JNT3" s="375"/>
      <c r="JPL3" s="375"/>
      <c r="JPM3" s="375"/>
      <c r="JPN3" s="375"/>
      <c r="JPO3" s="375"/>
      <c r="JPP3" s="375"/>
      <c r="JPQ3" s="375"/>
      <c r="JPR3" s="375"/>
      <c r="JPS3" s="375"/>
      <c r="JPT3" s="375"/>
      <c r="JPU3" s="375"/>
      <c r="JPV3" s="375"/>
      <c r="JPW3" s="375"/>
      <c r="JPX3" s="375"/>
      <c r="JPY3" s="375"/>
      <c r="JPZ3" s="375"/>
      <c r="JQA3" s="375"/>
      <c r="JQB3" s="375"/>
      <c r="JQC3" s="375"/>
      <c r="JQD3" s="375"/>
      <c r="JQE3" s="375"/>
      <c r="JQF3" s="375"/>
      <c r="JQG3" s="375"/>
      <c r="JQH3" s="375"/>
      <c r="JQI3" s="375"/>
      <c r="JQJ3" s="375"/>
      <c r="JQK3" s="375"/>
      <c r="JQL3" s="375"/>
      <c r="JQM3" s="375"/>
      <c r="JQN3" s="375"/>
      <c r="JQO3" s="375"/>
      <c r="JQP3" s="375"/>
      <c r="JQQ3" s="375"/>
      <c r="JQR3" s="375"/>
      <c r="JQS3" s="375"/>
      <c r="JQT3" s="375"/>
      <c r="JQU3" s="375"/>
      <c r="JQV3" s="375"/>
      <c r="JQW3" s="375"/>
      <c r="JQX3" s="375"/>
      <c r="JQY3" s="375"/>
      <c r="JQZ3" s="375"/>
      <c r="JRA3" s="375"/>
      <c r="JRB3" s="375"/>
      <c r="JRC3" s="375"/>
      <c r="JRD3" s="375"/>
      <c r="JRE3" s="375"/>
      <c r="JRF3" s="375"/>
      <c r="JRG3" s="375"/>
      <c r="JRH3" s="375"/>
      <c r="JRI3" s="375"/>
      <c r="JRJ3" s="375"/>
      <c r="JRK3" s="375"/>
      <c r="JRL3" s="375"/>
      <c r="JRM3" s="375"/>
      <c r="JRN3" s="375"/>
      <c r="JRO3" s="375"/>
      <c r="JRP3" s="375"/>
      <c r="JRQ3" s="375"/>
      <c r="JRR3" s="375"/>
      <c r="JRS3" s="375"/>
      <c r="JRT3" s="375"/>
      <c r="JRU3" s="375"/>
      <c r="JRV3" s="375"/>
      <c r="JRW3" s="375"/>
      <c r="JRX3" s="375"/>
      <c r="JRY3" s="375"/>
      <c r="JRZ3" s="375"/>
      <c r="JSA3" s="375"/>
      <c r="JSB3" s="375"/>
      <c r="JSC3" s="375"/>
      <c r="JSD3" s="375"/>
      <c r="JSE3" s="375"/>
      <c r="JSF3" s="375"/>
      <c r="JSG3" s="375"/>
      <c r="JSH3" s="375"/>
      <c r="JSI3" s="375"/>
      <c r="JSJ3" s="375"/>
      <c r="JSK3" s="375"/>
      <c r="JSL3" s="375"/>
      <c r="JSM3" s="375"/>
      <c r="JSN3" s="375"/>
      <c r="JSO3" s="375"/>
      <c r="JSP3" s="375"/>
      <c r="JSQ3" s="375"/>
      <c r="JSR3" s="375"/>
      <c r="JSS3" s="375"/>
      <c r="JST3" s="375"/>
      <c r="JSU3" s="375"/>
      <c r="JSV3" s="375"/>
      <c r="JSW3" s="375"/>
      <c r="JSX3" s="375"/>
      <c r="JSY3" s="375"/>
      <c r="JSZ3" s="375"/>
      <c r="JTA3" s="375"/>
      <c r="JTB3" s="375"/>
      <c r="JTC3" s="375"/>
      <c r="JTD3" s="375"/>
      <c r="JTE3" s="375"/>
      <c r="JTF3" s="375"/>
      <c r="JTG3" s="375"/>
      <c r="JTH3" s="375"/>
      <c r="JTI3" s="375"/>
      <c r="JTJ3" s="375"/>
      <c r="JTK3" s="375"/>
      <c r="JTL3" s="375"/>
      <c r="JTM3" s="375"/>
      <c r="JTN3" s="375"/>
      <c r="JTO3" s="375"/>
      <c r="JTP3" s="375"/>
      <c r="JTQ3" s="375"/>
      <c r="JTR3" s="375"/>
      <c r="JTS3" s="375"/>
      <c r="JTT3" s="375"/>
      <c r="JTU3" s="375"/>
      <c r="JTV3" s="375"/>
      <c r="JTW3" s="375"/>
      <c r="JTX3" s="375"/>
      <c r="JTY3" s="375"/>
      <c r="JTZ3" s="375"/>
      <c r="JUA3" s="375"/>
      <c r="JUB3" s="375"/>
      <c r="JUC3" s="375"/>
      <c r="JUD3" s="375"/>
      <c r="JUE3" s="375"/>
      <c r="JUF3" s="375"/>
      <c r="JUG3" s="375"/>
      <c r="JUH3" s="375"/>
      <c r="JUI3" s="375"/>
      <c r="JUJ3" s="375"/>
      <c r="JUK3" s="375"/>
      <c r="JUL3" s="375"/>
      <c r="JUM3" s="375"/>
      <c r="JUN3" s="375"/>
      <c r="JUO3" s="375"/>
      <c r="JUP3" s="375"/>
      <c r="JUQ3" s="375"/>
      <c r="JUR3" s="375"/>
      <c r="JUS3" s="375"/>
      <c r="JUT3" s="375"/>
      <c r="JUU3" s="375"/>
      <c r="JUV3" s="375"/>
      <c r="JUW3" s="375"/>
      <c r="JUX3" s="375"/>
      <c r="JUY3" s="375"/>
      <c r="JUZ3" s="375"/>
      <c r="JVA3" s="375"/>
      <c r="JVB3" s="375"/>
      <c r="JVC3" s="375"/>
      <c r="JVD3" s="375"/>
      <c r="JVE3" s="375"/>
      <c r="JVF3" s="375"/>
      <c r="JVG3" s="375"/>
      <c r="JVH3" s="375"/>
      <c r="JVI3" s="375"/>
      <c r="JVJ3" s="375"/>
      <c r="JVK3" s="375"/>
      <c r="JVL3" s="375"/>
      <c r="JVM3" s="375"/>
      <c r="JVN3" s="375"/>
      <c r="JVO3" s="375"/>
      <c r="JVP3" s="375"/>
      <c r="JVQ3" s="375"/>
      <c r="JVR3" s="375"/>
      <c r="JVS3" s="375"/>
      <c r="JVT3" s="375"/>
      <c r="JVU3" s="375"/>
      <c r="JVV3" s="375"/>
      <c r="JVW3" s="375"/>
      <c r="JVX3" s="375"/>
      <c r="JVY3" s="375"/>
      <c r="JVZ3" s="375"/>
      <c r="JWA3" s="375"/>
      <c r="JWB3" s="375"/>
      <c r="JWC3" s="375"/>
      <c r="JWD3" s="375"/>
      <c r="JWE3" s="375"/>
      <c r="JWF3" s="375"/>
      <c r="JWG3" s="375"/>
      <c r="JWH3" s="375"/>
      <c r="JWI3" s="375"/>
      <c r="JWJ3" s="375"/>
      <c r="JWK3" s="375"/>
      <c r="JWL3" s="375"/>
      <c r="JWM3" s="375"/>
      <c r="JWN3" s="375"/>
      <c r="JWO3" s="375"/>
      <c r="JWP3" s="375"/>
      <c r="JWQ3" s="375"/>
      <c r="JWR3" s="375"/>
      <c r="JWS3" s="375"/>
      <c r="JWT3" s="375"/>
      <c r="JWU3" s="375"/>
      <c r="JWV3" s="375"/>
      <c r="JWW3" s="375"/>
      <c r="JWX3" s="375"/>
      <c r="JWY3" s="375"/>
      <c r="JWZ3" s="375"/>
      <c r="JXA3" s="375"/>
      <c r="JXF3" s="375"/>
      <c r="JXG3" s="375"/>
      <c r="JXH3" s="375"/>
      <c r="JXI3" s="375"/>
      <c r="JXJ3" s="375"/>
      <c r="JXK3" s="375"/>
      <c r="JXL3" s="375"/>
      <c r="JXM3" s="375"/>
      <c r="JXN3" s="375"/>
      <c r="JXO3" s="375"/>
      <c r="JXP3" s="375"/>
      <c r="JZH3" s="375"/>
      <c r="JZI3" s="375"/>
      <c r="JZJ3" s="375"/>
      <c r="JZK3" s="375"/>
      <c r="JZL3" s="375"/>
      <c r="JZM3" s="375"/>
      <c r="JZN3" s="375"/>
      <c r="JZO3" s="375"/>
      <c r="JZP3" s="375"/>
      <c r="JZQ3" s="375"/>
      <c r="JZR3" s="375"/>
      <c r="JZS3" s="375"/>
      <c r="JZT3" s="375"/>
      <c r="JZU3" s="375"/>
      <c r="JZV3" s="375"/>
      <c r="JZW3" s="375"/>
      <c r="JZX3" s="375"/>
      <c r="JZY3" s="375"/>
      <c r="JZZ3" s="375"/>
      <c r="KAA3" s="375"/>
      <c r="KAB3" s="375"/>
      <c r="KAC3" s="375"/>
      <c r="KAD3" s="375"/>
      <c r="KAE3" s="375"/>
      <c r="KAF3" s="375"/>
      <c r="KAG3" s="375"/>
      <c r="KAH3" s="375"/>
      <c r="KAI3" s="375"/>
      <c r="KAJ3" s="375"/>
      <c r="KAK3" s="375"/>
      <c r="KAL3" s="375"/>
      <c r="KAM3" s="375"/>
      <c r="KAN3" s="375"/>
      <c r="KAO3" s="375"/>
      <c r="KAP3" s="375"/>
      <c r="KAQ3" s="375"/>
      <c r="KAR3" s="375"/>
      <c r="KAS3" s="375"/>
      <c r="KAT3" s="375"/>
      <c r="KAU3" s="375"/>
      <c r="KAV3" s="375"/>
      <c r="KAW3" s="375"/>
      <c r="KAX3" s="375"/>
      <c r="KAY3" s="375"/>
      <c r="KAZ3" s="375"/>
      <c r="KBA3" s="375"/>
      <c r="KBB3" s="375"/>
      <c r="KBC3" s="375"/>
      <c r="KBD3" s="375"/>
      <c r="KBE3" s="375"/>
      <c r="KBF3" s="375"/>
      <c r="KBG3" s="375"/>
      <c r="KBH3" s="375"/>
      <c r="KBI3" s="375"/>
      <c r="KBJ3" s="375"/>
      <c r="KBK3" s="375"/>
      <c r="KBL3" s="375"/>
      <c r="KBM3" s="375"/>
      <c r="KBN3" s="375"/>
      <c r="KBO3" s="375"/>
      <c r="KBP3" s="375"/>
      <c r="KBQ3" s="375"/>
      <c r="KBR3" s="375"/>
      <c r="KBS3" s="375"/>
      <c r="KBT3" s="375"/>
      <c r="KBU3" s="375"/>
      <c r="KBV3" s="375"/>
      <c r="KBW3" s="375"/>
      <c r="KBX3" s="375"/>
      <c r="KBY3" s="375"/>
      <c r="KBZ3" s="375"/>
      <c r="KCA3" s="375"/>
      <c r="KCB3" s="375"/>
      <c r="KCC3" s="375"/>
      <c r="KCD3" s="375"/>
      <c r="KCE3" s="375"/>
      <c r="KCF3" s="375"/>
      <c r="KCG3" s="375"/>
      <c r="KCH3" s="375"/>
      <c r="KCI3" s="375"/>
      <c r="KCJ3" s="375"/>
      <c r="KCK3" s="375"/>
      <c r="KCL3" s="375"/>
      <c r="KCM3" s="375"/>
      <c r="KCN3" s="375"/>
      <c r="KCO3" s="375"/>
      <c r="KCP3" s="375"/>
      <c r="KCQ3" s="375"/>
      <c r="KCR3" s="375"/>
      <c r="KCS3" s="375"/>
      <c r="KCT3" s="375"/>
      <c r="KCU3" s="375"/>
      <c r="KCV3" s="375"/>
      <c r="KCW3" s="375"/>
      <c r="KCX3" s="375"/>
      <c r="KCY3" s="375"/>
      <c r="KCZ3" s="375"/>
      <c r="KDA3" s="375"/>
      <c r="KDB3" s="375"/>
      <c r="KDC3" s="375"/>
      <c r="KDD3" s="375"/>
      <c r="KDE3" s="375"/>
      <c r="KDF3" s="375"/>
      <c r="KDG3" s="375"/>
      <c r="KDH3" s="375"/>
      <c r="KDI3" s="375"/>
      <c r="KDJ3" s="375"/>
      <c r="KDK3" s="375"/>
      <c r="KDL3" s="375"/>
      <c r="KDM3" s="375"/>
      <c r="KDN3" s="375"/>
      <c r="KDO3" s="375"/>
      <c r="KDP3" s="375"/>
      <c r="KDQ3" s="375"/>
      <c r="KDR3" s="375"/>
      <c r="KDS3" s="375"/>
      <c r="KDT3" s="375"/>
      <c r="KDU3" s="375"/>
      <c r="KDV3" s="375"/>
      <c r="KDW3" s="375"/>
      <c r="KDX3" s="375"/>
      <c r="KDY3" s="375"/>
      <c r="KDZ3" s="375"/>
      <c r="KEA3" s="375"/>
      <c r="KEB3" s="375"/>
      <c r="KEC3" s="375"/>
      <c r="KED3" s="375"/>
      <c r="KEE3" s="375"/>
      <c r="KEF3" s="375"/>
      <c r="KEG3" s="375"/>
      <c r="KEH3" s="375"/>
      <c r="KEI3" s="375"/>
      <c r="KEJ3" s="375"/>
      <c r="KEK3" s="375"/>
      <c r="KEL3" s="375"/>
      <c r="KEM3" s="375"/>
      <c r="KEN3" s="375"/>
      <c r="KEO3" s="375"/>
      <c r="KEP3" s="375"/>
      <c r="KEQ3" s="375"/>
      <c r="KER3" s="375"/>
      <c r="KES3" s="375"/>
      <c r="KET3" s="375"/>
      <c r="KEU3" s="375"/>
      <c r="KEV3" s="375"/>
      <c r="KEW3" s="375"/>
      <c r="KEX3" s="375"/>
      <c r="KEY3" s="375"/>
      <c r="KEZ3" s="375"/>
      <c r="KFA3" s="375"/>
      <c r="KFB3" s="375"/>
      <c r="KFC3" s="375"/>
      <c r="KFD3" s="375"/>
      <c r="KFE3" s="375"/>
      <c r="KFF3" s="375"/>
      <c r="KFG3" s="375"/>
      <c r="KFH3" s="375"/>
      <c r="KFI3" s="375"/>
      <c r="KFJ3" s="375"/>
      <c r="KFK3" s="375"/>
      <c r="KFL3" s="375"/>
      <c r="KFM3" s="375"/>
      <c r="KFN3" s="375"/>
      <c r="KFO3" s="375"/>
      <c r="KFP3" s="375"/>
      <c r="KFQ3" s="375"/>
      <c r="KFR3" s="375"/>
      <c r="KFS3" s="375"/>
      <c r="KFT3" s="375"/>
      <c r="KFU3" s="375"/>
      <c r="KFV3" s="375"/>
      <c r="KFW3" s="375"/>
      <c r="KFX3" s="375"/>
      <c r="KFY3" s="375"/>
      <c r="KFZ3" s="375"/>
      <c r="KGA3" s="375"/>
      <c r="KGB3" s="375"/>
      <c r="KGC3" s="375"/>
      <c r="KGD3" s="375"/>
      <c r="KGE3" s="375"/>
      <c r="KGF3" s="375"/>
      <c r="KGG3" s="375"/>
      <c r="KGH3" s="375"/>
      <c r="KGI3" s="375"/>
      <c r="KGJ3" s="375"/>
      <c r="KGK3" s="375"/>
      <c r="KGL3" s="375"/>
      <c r="KGM3" s="375"/>
      <c r="KGN3" s="375"/>
      <c r="KGO3" s="375"/>
      <c r="KGP3" s="375"/>
      <c r="KGQ3" s="375"/>
      <c r="KGR3" s="375"/>
      <c r="KGS3" s="375"/>
      <c r="KGT3" s="375"/>
      <c r="KGU3" s="375"/>
      <c r="KGV3" s="375"/>
      <c r="KGW3" s="375"/>
      <c r="KHB3" s="375"/>
      <c r="KHC3" s="375"/>
      <c r="KHD3" s="375"/>
      <c r="KHE3" s="375"/>
      <c r="KHF3" s="375"/>
      <c r="KHG3" s="375"/>
      <c r="KHH3" s="375"/>
      <c r="KHI3" s="375"/>
      <c r="KHJ3" s="375"/>
      <c r="KHK3" s="375"/>
      <c r="KHL3" s="375"/>
      <c r="KJD3" s="375"/>
      <c r="KJE3" s="375"/>
      <c r="KJF3" s="375"/>
      <c r="KJG3" s="375"/>
      <c r="KJH3" s="375"/>
      <c r="KJI3" s="375"/>
      <c r="KJJ3" s="375"/>
      <c r="KJK3" s="375"/>
      <c r="KJL3" s="375"/>
      <c r="KJM3" s="375"/>
      <c r="KJN3" s="375"/>
      <c r="KJO3" s="375"/>
      <c r="KJP3" s="375"/>
      <c r="KJQ3" s="375"/>
      <c r="KJR3" s="375"/>
      <c r="KJS3" s="375"/>
      <c r="KJT3" s="375"/>
      <c r="KJU3" s="375"/>
      <c r="KJV3" s="375"/>
      <c r="KJW3" s="375"/>
      <c r="KJX3" s="375"/>
      <c r="KJY3" s="375"/>
      <c r="KJZ3" s="375"/>
      <c r="KKA3" s="375"/>
      <c r="KKB3" s="375"/>
      <c r="KKC3" s="375"/>
      <c r="KKD3" s="375"/>
      <c r="KKE3" s="375"/>
      <c r="KKF3" s="375"/>
      <c r="KKG3" s="375"/>
      <c r="KKH3" s="375"/>
      <c r="KKI3" s="375"/>
      <c r="KKJ3" s="375"/>
      <c r="KKK3" s="375"/>
      <c r="KKL3" s="375"/>
      <c r="KKM3" s="375"/>
      <c r="KKN3" s="375"/>
      <c r="KKO3" s="375"/>
      <c r="KKP3" s="375"/>
      <c r="KKQ3" s="375"/>
      <c r="KKR3" s="375"/>
      <c r="KKS3" s="375"/>
      <c r="KKT3" s="375"/>
      <c r="KKU3" s="375"/>
      <c r="KKV3" s="375"/>
      <c r="KKW3" s="375"/>
      <c r="KKX3" s="375"/>
      <c r="KKY3" s="375"/>
      <c r="KKZ3" s="375"/>
      <c r="KLA3" s="375"/>
      <c r="KLB3" s="375"/>
      <c r="KLC3" s="375"/>
      <c r="KLD3" s="375"/>
      <c r="KLE3" s="375"/>
      <c r="KLF3" s="375"/>
      <c r="KLG3" s="375"/>
      <c r="KLH3" s="375"/>
      <c r="KLI3" s="375"/>
      <c r="KLJ3" s="375"/>
      <c r="KLK3" s="375"/>
      <c r="KLL3" s="375"/>
      <c r="KLM3" s="375"/>
      <c r="KLN3" s="375"/>
      <c r="KLO3" s="375"/>
      <c r="KLP3" s="375"/>
      <c r="KLQ3" s="375"/>
      <c r="KLR3" s="375"/>
      <c r="KLS3" s="375"/>
      <c r="KLT3" s="375"/>
      <c r="KLU3" s="375"/>
      <c r="KLV3" s="375"/>
      <c r="KLW3" s="375"/>
      <c r="KLX3" s="375"/>
      <c r="KLY3" s="375"/>
      <c r="KLZ3" s="375"/>
      <c r="KMA3" s="375"/>
      <c r="KMB3" s="375"/>
      <c r="KMC3" s="375"/>
      <c r="KMD3" s="375"/>
      <c r="KME3" s="375"/>
      <c r="KMF3" s="375"/>
      <c r="KMG3" s="375"/>
      <c r="KMH3" s="375"/>
      <c r="KMI3" s="375"/>
      <c r="KMJ3" s="375"/>
      <c r="KMK3" s="375"/>
      <c r="KML3" s="375"/>
      <c r="KMM3" s="375"/>
      <c r="KMN3" s="375"/>
      <c r="KMO3" s="375"/>
      <c r="KMP3" s="375"/>
      <c r="KMQ3" s="375"/>
      <c r="KMR3" s="375"/>
      <c r="KMS3" s="375"/>
      <c r="KMT3" s="375"/>
      <c r="KMU3" s="375"/>
      <c r="KMV3" s="375"/>
      <c r="KMW3" s="375"/>
      <c r="KMX3" s="375"/>
      <c r="KMY3" s="375"/>
      <c r="KMZ3" s="375"/>
      <c r="KNA3" s="375"/>
      <c r="KNB3" s="375"/>
      <c r="KNC3" s="375"/>
      <c r="KND3" s="375"/>
      <c r="KNE3" s="375"/>
      <c r="KNF3" s="375"/>
      <c r="KNG3" s="375"/>
      <c r="KNH3" s="375"/>
      <c r="KNI3" s="375"/>
      <c r="KNJ3" s="375"/>
      <c r="KNK3" s="375"/>
      <c r="KNL3" s="375"/>
      <c r="KNM3" s="375"/>
      <c r="KNN3" s="375"/>
      <c r="KNO3" s="375"/>
      <c r="KNP3" s="375"/>
      <c r="KNQ3" s="375"/>
      <c r="KNR3" s="375"/>
      <c r="KNS3" s="375"/>
      <c r="KNT3" s="375"/>
      <c r="KNU3" s="375"/>
      <c r="KNV3" s="375"/>
      <c r="KNW3" s="375"/>
      <c r="KNX3" s="375"/>
      <c r="KNY3" s="375"/>
      <c r="KNZ3" s="375"/>
      <c r="KOA3" s="375"/>
      <c r="KOB3" s="375"/>
      <c r="KOC3" s="375"/>
      <c r="KOD3" s="375"/>
      <c r="KOE3" s="375"/>
      <c r="KOF3" s="375"/>
      <c r="KOG3" s="375"/>
      <c r="KOH3" s="375"/>
      <c r="KOI3" s="375"/>
      <c r="KOJ3" s="375"/>
      <c r="KOK3" s="375"/>
      <c r="KOL3" s="375"/>
      <c r="KOM3" s="375"/>
      <c r="KON3" s="375"/>
      <c r="KOO3" s="375"/>
      <c r="KOP3" s="375"/>
      <c r="KOQ3" s="375"/>
      <c r="KOR3" s="375"/>
      <c r="KOS3" s="375"/>
      <c r="KOT3" s="375"/>
      <c r="KOU3" s="375"/>
      <c r="KOV3" s="375"/>
      <c r="KOW3" s="375"/>
      <c r="KOX3" s="375"/>
      <c r="KOY3" s="375"/>
      <c r="KOZ3" s="375"/>
      <c r="KPA3" s="375"/>
      <c r="KPB3" s="375"/>
      <c r="KPC3" s="375"/>
      <c r="KPD3" s="375"/>
      <c r="KPE3" s="375"/>
      <c r="KPF3" s="375"/>
      <c r="KPG3" s="375"/>
      <c r="KPH3" s="375"/>
      <c r="KPI3" s="375"/>
      <c r="KPJ3" s="375"/>
      <c r="KPK3" s="375"/>
      <c r="KPL3" s="375"/>
      <c r="KPM3" s="375"/>
      <c r="KPN3" s="375"/>
      <c r="KPO3" s="375"/>
      <c r="KPP3" s="375"/>
      <c r="KPQ3" s="375"/>
      <c r="KPR3" s="375"/>
      <c r="KPS3" s="375"/>
      <c r="KPT3" s="375"/>
      <c r="KPU3" s="375"/>
      <c r="KPV3" s="375"/>
      <c r="KPW3" s="375"/>
      <c r="KPX3" s="375"/>
      <c r="KPY3" s="375"/>
      <c r="KPZ3" s="375"/>
      <c r="KQA3" s="375"/>
      <c r="KQB3" s="375"/>
      <c r="KQC3" s="375"/>
      <c r="KQD3" s="375"/>
      <c r="KQE3" s="375"/>
      <c r="KQF3" s="375"/>
      <c r="KQG3" s="375"/>
      <c r="KQH3" s="375"/>
      <c r="KQI3" s="375"/>
      <c r="KQJ3" s="375"/>
      <c r="KQK3" s="375"/>
      <c r="KQL3" s="375"/>
      <c r="KQM3" s="375"/>
      <c r="KQN3" s="375"/>
      <c r="KQO3" s="375"/>
      <c r="KQP3" s="375"/>
      <c r="KQQ3" s="375"/>
      <c r="KQR3" s="375"/>
      <c r="KQS3" s="375"/>
      <c r="KQX3" s="375"/>
      <c r="KQY3" s="375"/>
      <c r="KQZ3" s="375"/>
      <c r="KRA3" s="375"/>
      <c r="KRB3" s="375"/>
      <c r="KRC3" s="375"/>
      <c r="KRD3" s="375"/>
      <c r="KRE3" s="375"/>
      <c r="KRF3" s="375"/>
      <c r="KRG3" s="375"/>
      <c r="KRH3" s="375"/>
      <c r="KSZ3" s="375"/>
      <c r="KTA3" s="375"/>
      <c r="KTB3" s="375"/>
      <c r="KTC3" s="375"/>
      <c r="KTD3" s="375"/>
      <c r="KTE3" s="375"/>
      <c r="KTF3" s="375"/>
      <c r="KTG3" s="375"/>
      <c r="KTH3" s="375"/>
      <c r="KTI3" s="375"/>
      <c r="KTJ3" s="375"/>
      <c r="KTK3" s="375"/>
      <c r="KTL3" s="375"/>
      <c r="KTM3" s="375"/>
      <c r="KTN3" s="375"/>
      <c r="KTO3" s="375"/>
      <c r="KTP3" s="375"/>
      <c r="KTQ3" s="375"/>
      <c r="KTR3" s="375"/>
      <c r="KTS3" s="375"/>
      <c r="KTT3" s="375"/>
      <c r="KTU3" s="375"/>
      <c r="KTV3" s="375"/>
      <c r="KTW3" s="375"/>
      <c r="KTX3" s="375"/>
      <c r="KTY3" s="375"/>
      <c r="KTZ3" s="375"/>
      <c r="KUA3" s="375"/>
      <c r="KUB3" s="375"/>
      <c r="KUC3" s="375"/>
      <c r="KUD3" s="375"/>
      <c r="KUE3" s="375"/>
      <c r="KUF3" s="375"/>
      <c r="KUG3" s="375"/>
      <c r="KUH3" s="375"/>
      <c r="KUI3" s="375"/>
      <c r="KUJ3" s="375"/>
      <c r="KUK3" s="375"/>
      <c r="KUL3" s="375"/>
      <c r="KUM3" s="375"/>
      <c r="KUN3" s="375"/>
      <c r="KUO3" s="375"/>
      <c r="KUP3" s="375"/>
      <c r="KUQ3" s="375"/>
      <c r="KUR3" s="375"/>
      <c r="KUS3" s="375"/>
      <c r="KUT3" s="375"/>
      <c r="KUU3" s="375"/>
      <c r="KUV3" s="375"/>
      <c r="KUW3" s="375"/>
      <c r="KUX3" s="375"/>
      <c r="KUY3" s="375"/>
      <c r="KUZ3" s="375"/>
      <c r="KVA3" s="375"/>
      <c r="KVB3" s="375"/>
      <c r="KVC3" s="375"/>
      <c r="KVD3" s="375"/>
      <c r="KVE3" s="375"/>
      <c r="KVF3" s="375"/>
      <c r="KVG3" s="375"/>
      <c r="KVH3" s="375"/>
      <c r="KVI3" s="375"/>
      <c r="KVJ3" s="375"/>
      <c r="KVK3" s="375"/>
      <c r="KVL3" s="375"/>
      <c r="KVM3" s="375"/>
      <c r="KVN3" s="375"/>
      <c r="KVO3" s="375"/>
      <c r="KVP3" s="375"/>
      <c r="KVQ3" s="375"/>
      <c r="KVR3" s="375"/>
      <c r="KVS3" s="375"/>
      <c r="KVT3" s="375"/>
      <c r="KVU3" s="375"/>
      <c r="KVV3" s="375"/>
      <c r="KVW3" s="375"/>
      <c r="KVX3" s="375"/>
      <c r="KVY3" s="375"/>
      <c r="KVZ3" s="375"/>
      <c r="KWA3" s="375"/>
      <c r="KWB3" s="375"/>
      <c r="KWC3" s="375"/>
      <c r="KWD3" s="375"/>
      <c r="KWE3" s="375"/>
      <c r="KWF3" s="375"/>
      <c r="KWG3" s="375"/>
      <c r="KWH3" s="375"/>
      <c r="KWI3" s="375"/>
      <c r="KWJ3" s="375"/>
      <c r="KWK3" s="375"/>
      <c r="KWL3" s="375"/>
      <c r="KWM3" s="375"/>
      <c r="KWN3" s="375"/>
      <c r="KWO3" s="375"/>
      <c r="KWP3" s="375"/>
      <c r="KWQ3" s="375"/>
      <c r="KWR3" s="375"/>
      <c r="KWS3" s="375"/>
      <c r="KWT3" s="375"/>
      <c r="KWU3" s="375"/>
      <c r="KWV3" s="375"/>
      <c r="KWW3" s="375"/>
      <c r="KWX3" s="375"/>
      <c r="KWY3" s="375"/>
      <c r="KWZ3" s="375"/>
      <c r="KXA3" s="375"/>
      <c r="KXB3" s="375"/>
      <c r="KXC3" s="375"/>
      <c r="KXD3" s="375"/>
      <c r="KXE3" s="375"/>
      <c r="KXF3" s="375"/>
      <c r="KXG3" s="375"/>
      <c r="KXH3" s="375"/>
      <c r="KXI3" s="375"/>
      <c r="KXJ3" s="375"/>
      <c r="KXK3" s="375"/>
      <c r="KXL3" s="375"/>
      <c r="KXM3" s="375"/>
      <c r="KXN3" s="375"/>
      <c r="KXO3" s="375"/>
      <c r="KXP3" s="375"/>
      <c r="KXQ3" s="375"/>
      <c r="KXR3" s="375"/>
      <c r="KXS3" s="375"/>
      <c r="KXT3" s="375"/>
      <c r="KXU3" s="375"/>
      <c r="KXV3" s="375"/>
      <c r="KXW3" s="375"/>
      <c r="KXX3" s="375"/>
      <c r="KXY3" s="375"/>
      <c r="KXZ3" s="375"/>
      <c r="KYA3" s="375"/>
      <c r="KYB3" s="375"/>
      <c r="KYC3" s="375"/>
      <c r="KYD3" s="375"/>
      <c r="KYE3" s="375"/>
      <c r="KYF3" s="375"/>
      <c r="KYG3" s="375"/>
      <c r="KYH3" s="375"/>
      <c r="KYI3" s="375"/>
      <c r="KYJ3" s="375"/>
      <c r="KYK3" s="375"/>
      <c r="KYL3" s="375"/>
      <c r="KYM3" s="375"/>
      <c r="KYN3" s="375"/>
      <c r="KYO3" s="375"/>
      <c r="KYP3" s="375"/>
      <c r="KYQ3" s="375"/>
      <c r="KYR3" s="375"/>
      <c r="KYS3" s="375"/>
      <c r="KYT3" s="375"/>
      <c r="KYU3" s="375"/>
      <c r="KYV3" s="375"/>
      <c r="KYW3" s="375"/>
      <c r="KYX3" s="375"/>
      <c r="KYY3" s="375"/>
      <c r="KYZ3" s="375"/>
      <c r="KZA3" s="375"/>
      <c r="KZB3" s="375"/>
      <c r="KZC3" s="375"/>
      <c r="KZD3" s="375"/>
      <c r="KZE3" s="375"/>
      <c r="KZF3" s="375"/>
      <c r="KZG3" s="375"/>
      <c r="KZH3" s="375"/>
      <c r="KZI3" s="375"/>
      <c r="KZJ3" s="375"/>
      <c r="KZK3" s="375"/>
      <c r="KZL3" s="375"/>
      <c r="KZM3" s="375"/>
      <c r="KZN3" s="375"/>
      <c r="KZO3" s="375"/>
      <c r="KZP3" s="375"/>
      <c r="KZQ3" s="375"/>
      <c r="KZR3" s="375"/>
      <c r="KZS3" s="375"/>
      <c r="KZT3" s="375"/>
      <c r="KZU3" s="375"/>
      <c r="KZV3" s="375"/>
      <c r="KZW3" s="375"/>
      <c r="KZX3" s="375"/>
      <c r="KZY3" s="375"/>
      <c r="KZZ3" s="375"/>
      <c r="LAA3" s="375"/>
      <c r="LAB3" s="375"/>
      <c r="LAC3" s="375"/>
      <c r="LAD3" s="375"/>
      <c r="LAE3" s="375"/>
      <c r="LAF3" s="375"/>
      <c r="LAG3" s="375"/>
      <c r="LAH3" s="375"/>
      <c r="LAI3" s="375"/>
      <c r="LAJ3" s="375"/>
      <c r="LAK3" s="375"/>
      <c r="LAL3" s="375"/>
      <c r="LAM3" s="375"/>
      <c r="LAN3" s="375"/>
      <c r="LAO3" s="375"/>
      <c r="LAT3" s="375"/>
      <c r="LAU3" s="375"/>
      <c r="LAV3" s="375"/>
      <c r="LAW3" s="375"/>
      <c r="LAX3" s="375"/>
      <c r="LAY3" s="375"/>
      <c r="LAZ3" s="375"/>
      <c r="LBA3" s="375"/>
      <c r="LBB3" s="375"/>
      <c r="LBC3" s="375"/>
      <c r="LBD3" s="375"/>
      <c r="LCV3" s="375"/>
      <c r="LCW3" s="375"/>
      <c r="LCX3" s="375"/>
      <c r="LCY3" s="375"/>
      <c r="LCZ3" s="375"/>
      <c r="LDA3" s="375"/>
      <c r="LDB3" s="375"/>
      <c r="LDC3" s="375"/>
      <c r="LDD3" s="375"/>
      <c r="LDE3" s="375"/>
      <c r="LDF3" s="375"/>
      <c r="LDG3" s="375"/>
      <c r="LDH3" s="375"/>
      <c r="LDI3" s="375"/>
      <c r="LDJ3" s="375"/>
      <c r="LDK3" s="375"/>
      <c r="LDL3" s="375"/>
      <c r="LDM3" s="375"/>
      <c r="LDN3" s="375"/>
      <c r="LDO3" s="375"/>
      <c r="LDP3" s="375"/>
      <c r="LDQ3" s="375"/>
      <c r="LDR3" s="375"/>
      <c r="LDS3" s="375"/>
      <c r="LDT3" s="375"/>
      <c r="LDU3" s="375"/>
      <c r="LDV3" s="375"/>
      <c r="LDW3" s="375"/>
      <c r="LDX3" s="375"/>
      <c r="LDY3" s="375"/>
      <c r="LDZ3" s="375"/>
      <c r="LEA3" s="375"/>
      <c r="LEB3" s="375"/>
      <c r="LEC3" s="375"/>
      <c r="LED3" s="375"/>
      <c r="LEE3" s="375"/>
      <c r="LEF3" s="375"/>
      <c r="LEG3" s="375"/>
      <c r="LEH3" s="375"/>
      <c r="LEI3" s="375"/>
      <c r="LEJ3" s="375"/>
      <c r="LEK3" s="375"/>
      <c r="LEL3" s="375"/>
      <c r="LEM3" s="375"/>
      <c r="LEN3" s="375"/>
      <c r="LEO3" s="375"/>
      <c r="LEP3" s="375"/>
      <c r="LEQ3" s="375"/>
      <c r="LER3" s="375"/>
      <c r="LES3" s="375"/>
      <c r="LET3" s="375"/>
      <c r="LEU3" s="375"/>
      <c r="LEV3" s="375"/>
      <c r="LEW3" s="375"/>
      <c r="LEX3" s="375"/>
      <c r="LEY3" s="375"/>
      <c r="LEZ3" s="375"/>
      <c r="LFA3" s="375"/>
      <c r="LFB3" s="375"/>
      <c r="LFC3" s="375"/>
      <c r="LFD3" s="375"/>
      <c r="LFE3" s="375"/>
      <c r="LFF3" s="375"/>
      <c r="LFG3" s="375"/>
      <c r="LFH3" s="375"/>
      <c r="LFI3" s="375"/>
      <c r="LFJ3" s="375"/>
      <c r="LFK3" s="375"/>
      <c r="LFL3" s="375"/>
      <c r="LFM3" s="375"/>
      <c r="LFN3" s="375"/>
      <c r="LFO3" s="375"/>
      <c r="LFP3" s="375"/>
      <c r="LFQ3" s="375"/>
      <c r="LFR3" s="375"/>
      <c r="LFS3" s="375"/>
      <c r="LFT3" s="375"/>
      <c r="LFU3" s="375"/>
      <c r="LFV3" s="375"/>
      <c r="LFW3" s="375"/>
      <c r="LFX3" s="375"/>
      <c r="LFY3" s="375"/>
      <c r="LFZ3" s="375"/>
      <c r="LGA3" s="375"/>
      <c r="LGB3" s="375"/>
      <c r="LGC3" s="375"/>
      <c r="LGD3" s="375"/>
      <c r="LGE3" s="375"/>
      <c r="LGF3" s="375"/>
      <c r="LGG3" s="375"/>
      <c r="LGH3" s="375"/>
      <c r="LGI3" s="375"/>
      <c r="LGJ3" s="375"/>
      <c r="LGK3" s="375"/>
      <c r="LGL3" s="375"/>
      <c r="LGM3" s="375"/>
      <c r="LGN3" s="375"/>
      <c r="LGO3" s="375"/>
      <c r="LGP3" s="375"/>
      <c r="LGQ3" s="375"/>
      <c r="LGR3" s="375"/>
      <c r="LGS3" s="375"/>
      <c r="LGT3" s="375"/>
      <c r="LGU3" s="375"/>
      <c r="LGV3" s="375"/>
      <c r="LGW3" s="375"/>
      <c r="LGX3" s="375"/>
      <c r="LGY3" s="375"/>
      <c r="LGZ3" s="375"/>
      <c r="LHA3" s="375"/>
      <c r="LHB3" s="375"/>
      <c r="LHC3" s="375"/>
      <c r="LHD3" s="375"/>
      <c r="LHE3" s="375"/>
      <c r="LHF3" s="375"/>
      <c r="LHG3" s="375"/>
      <c r="LHH3" s="375"/>
      <c r="LHI3" s="375"/>
      <c r="LHJ3" s="375"/>
      <c r="LHK3" s="375"/>
      <c r="LHL3" s="375"/>
      <c r="LHM3" s="375"/>
      <c r="LHN3" s="375"/>
      <c r="LHO3" s="375"/>
      <c r="LHP3" s="375"/>
      <c r="LHQ3" s="375"/>
      <c r="LHR3" s="375"/>
      <c r="LHS3" s="375"/>
      <c r="LHT3" s="375"/>
      <c r="LHU3" s="375"/>
      <c r="LHV3" s="375"/>
      <c r="LHW3" s="375"/>
      <c r="LHX3" s="375"/>
      <c r="LHY3" s="375"/>
      <c r="LHZ3" s="375"/>
      <c r="LIA3" s="375"/>
      <c r="LIB3" s="375"/>
      <c r="LIC3" s="375"/>
      <c r="LID3" s="375"/>
      <c r="LIE3" s="375"/>
      <c r="LIF3" s="375"/>
      <c r="LIG3" s="375"/>
      <c r="LIH3" s="375"/>
      <c r="LII3" s="375"/>
      <c r="LIJ3" s="375"/>
      <c r="LIK3" s="375"/>
      <c r="LIL3" s="375"/>
      <c r="LIM3" s="375"/>
      <c r="LIN3" s="375"/>
      <c r="LIO3" s="375"/>
      <c r="LIP3" s="375"/>
      <c r="LIQ3" s="375"/>
      <c r="LIR3" s="375"/>
      <c r="LIS3" s="375"/>
      <c r="LIT3" s="375"/>
      <c r="LIU3" s="375"/>
      <c r="LIV3" s="375"/>
      <c r="LIW3" s="375"/>
      <c r="LIX3" s="375"/>
      <c r="LIY3" s="375"/>
      <c r="LIZ3" s="375"/>
      <c r="LJA3" s="375"/>
      <c r="LJB3" s="375"/>
      <c r="LJC3" s="375"/>
      <c r="LJD3" s="375"/>
      <c r="LJE3" s="375"/>
      <c r="LJF3" s="375"/>
      <c r="LJG3" s="375"/>
      <c r="LJH3" s="375"/>
      <c r="LJI3" s="375"/>
      <c r="LJJ3" s="375"/>
      <c r="LJK3" s="375"/>
      <c r="LJL3" s="375"/>
      <c r="LJM3" s="375"/>
      <c r="LJN3" s="375"/>
      <c r="LJO3" s="375"/>
      <c r="LJP3" s="375"/>
      <c r="LJQ3" s="375"/>
      <c r="LJR3" s="375"/>
      <c r="LJS3" s="375"/>
      <c r="LJT3" s="375"/>
      <c r="LJU3" s="375"/>
      <c r="LJV3" s="375"/>
      <c r="LJW3" s="375"/>
      <c r="LJX3" s="375"/>
      <c r="LJY3" s="375"/>
      <c r="LJZ3" s="375"/>
      <c r="LKA3" s="375"/>
      <c r="LKB3" s="375"/>
      <c r="LKC3" s="375"/>
      <c r="LKD3" s="375"/>
      <c r="LKE3" s="375"/>
      <c r="LKF3" s="375"/>
      <c r="LKG3" s="375"/>
      <c r="LKH3" s="375"/>
      <c r="LKI3" s="375"/>
      <c r="LKJ3" s="375"/>
      <c r="LKK3" s="375"/>
      <c r="LKP3" s="375"/>
      <c r="LKQ3" s="375"/>
      <c r="LKR3" s="375"/>
      <c r="LKS3" s="375"/>
      <c r="LKT3" s="375"/>
      <c r="LKU3" s="375"/>
      <c r="LKV3" s="375"/>
      <c r="LKW3" s="375"/>
      <c r="LKX3" s="375"/>
      <c r="LKY3" s="375"/>
      <c r="LKZ3" s="375"/>
      <c r="LMR3" s="375"/>
      <c r="LMS3" s="375"/>
      <c r="LMT3" s="375"/>
      <c r="LMU3" s="375"/>
      <c r="LMV3" s="375"/>
      <c r="LMW3" s="375"/>
      <c r="LMX3" s="375"/>
      <c r="LMY3" s="375"/>
      <c r="LMZ3" s="375"/>
      <c r="LNA3" s="375"/>
      <c r="LNB3" s="375"/>
      <c r="LNC3" s="375"/>
      <c r="LND3" s="375"/>
      <c r="LNE3" s="375"/>
      <c r="LNF3" s="375"/>
      <c r="LNG3" s="375"/>
      <c r="LNH3" s="375"/>
      <c r="LNI3" s="375"/>
      <c r="LNJ3" s="375"/>
      <c r="LNK3" s="375"/>
      <c r="LNL3" s="375"/>
      <c r="LNM3" s="375"/>
      <c r="LNN3" s="375"/>
      <c r="LNO3" s="375"/>
      <c r="LNP3" s="375"/>
      <c r="LNQ3" s="375"/>
      <c r="LNR3" s="375"/>
      <c r="LNS3" s="375"/>
      <c r="LNT3" s="375"/>
      <c r="LNU3" s="375"/>
      <c r="LNV3" s="375"/>
      <c r="LNW3" s="375"/>
      <c r="LNX3" s="375"/>
      <c r="LNY3" s="375"/>
      <c r="LNZ3" s="375"/>
      <c r="LOA3" s="375"/>
      <c r="LOB3" s="375"/>
      <c r="LOC3" s="375"/>
      <c r="LOD3" s="375"/>
      <c r="LOE3" s="375"/>
      <c r="LOF3" s="375"/>
      <c r="LOG3" s="375"/>
      <c r="LOH3" s="375"/>
      <c r="LOI3" s="375"/>
      <c r="LOJ3" s="375"/>
      <c r="LOK3" s="375"/>
      <c r="LOL3" s="375"/>
      <c r="LOM3" s="375"/>
      <c r="LON3" s="375"/>
      <c r="LOO3" s="375"/>
      <c r="LOP3" s="375"/>
      <c r="LOQ3" s="375"/>
      <c r="LOR3" s="375"/>
      <c r="LOS3" s="375"/>
      <c r="LOT3" s="375"/>
      <c r="LOU3" s="375"/>
      <c r="LOV3" s="375"/>
      <c r="LOW3" s="375"/>
      <c r="LOX3" s="375"/>
      <c r="LOY3" s="375"/>
      <c r="LOZ3" s="375"/>
      <c r="LPA3" s="375"/>
      <c r="LPB3" s="375"/>
      <c r="LPC3" s="375"/>
      <c r="LPD3" s="375"/>
      <c r="LPE3" s="375"/>
      <c r="LPF3" s="375"/>
      <c r="LPG3" s="375"/>
      <c r="LPH3" s="375"/>
      <c r="LPI3" s="375"/>
      <c r="LPJ3" s="375"/>
      <c r="LPK3" s="375"/>
      <c r="LPL3" s="375"/>
      <c r="LPM3" s="375"/>
      <c r="LPN3" s="375"/>
      <c r="LPO3" s="375"/>
      <c r="LPP3" s="375"/>
      <c r="LPQ3" s="375"/>
      <c r="LPR3" s="375"/>
      <c r="LPS3" s="375"/>
      <c r="LPT3" s="375"/>
      <c r="LPU3" s="375"/>
      <c r="LPV3" s="375"/>
      <c r="LPW3" s="375"/>
      <c r="LPX3" s="375"/>
      <c r="LPY3" s="375"/>
      <c r="LPZ3" s="375"/>
      <c r="LQA3" s="375"/>
      <c r="LQB3" s="375"/>
      <c r="LQC3" s="375"/>
      <c r="LQD3" s="375"/>
      <c r="LQE3" s="375"/>
      <c r="LQF3" s="375"/>
      <c r="LQG3" s="375"/>
      <c r="LQH3" s="375"/>
      <c r="LQI3" s="375"/>
      <c r="LQJ3" s="375"/>
      <c r="LQK3" s="375"/>
      <c r="LQL3" s="375"/>
      <c r="LQM3" s="375"/>
      <c r="LQN3" s="375"/>
      <c r="LQO3" s="375"/>
      <c r="LQP3" s="375"/>
      <c r="LQQ3" s="375"/>
      <c r="LQR3" s="375"/>
      <c r="LQS3" s="375"/>
      <c r="LQT3" s="375"/>
      <c r="LQU3" s="375"/>
      <c r="LQV3" s="375"/>
      <c r="LQW3" s="375"/>
      <c r="LQX3" s="375"/>
      <c r="LQY3" s="375"/>
      <c r="LQZ3" s="375"/>
      <c r="LRA3" s="375"/>
      <c r="LRB3" s="375"/>
      <c r="LRC3" s="375"/>
      <c r="LRD3" s="375"/>
      <c r="LRE3" s="375"/>
      <c r="LRF3" s="375"/>
      <c r="LRG3" s="375"/>
      <c r="LRH3" s="375"/>
      <c r="LRI3" s="375"/>
      <c r="LRJ3" s="375"/>
      <c r="LRK3" s="375"/>
      <c r="LRL3" s="375"/>
      <c r="LRM3" s="375"/>
      <c r="LRN3" s="375"/>
      <c r="LRO3" s="375"/>
      <c r="LRP3" s="375"/>
      <c r="LRQ3" s="375"/>
      <c r="LRR3" s="375"/>
      <c r="LRS3" s="375"/>
      <c r="LRT3" s="375"/>
      <c r="LRU3" s="375"/>
      <c r="LRV3" s="375"/>
      <c r="LRW3" s="375"/>
      <c r="LRX3" s="375"/>
      <c r="LRY3" s="375"/>
      <c r="LRZ3" s="375"/>
      <c r="LSA3" s="375"/>
      <c r="LSB3" s="375"/>
      <c r="LSC3" s="375"/>
      <c r="LSD3" s="375"/>
      <c r="LSE3" s="375"/>
      <c r="LSF3" s="375"/>
      <c r="LSG3" s="375"/>
      <c r="LSH3" s="375"/>
      <c r="LSI3" s="375"/>
      <c r="LSJ3" s="375"/>
      <c r="LSK3" s="375"/>
      <c r="LSL3" s="375"/>
      <c r="LSM3" s="375"/>
      <c r="LSN3" s="375"/>
      <c r="LSO3" s="375"/>
      <c r="LSP3" s="375"/>
      <c r="LSQ3" s="375"/>
      <c r="LSR3" s="375"/>
      <c r="LSS3" s="375"/>
      <c r="LST3" s="375"/>
      <c r="LSU3" s="375"/>
      <c r="LSV3" s="375"/>
      <c r="LSW3" s="375"/>
      <c r="LSX3" s="375"/>
      <c r="LSY3" s="375"/>
      <c r="LSZ3" s="375"/>
      <c r="LTA3" s="375"/>
      <c r="LTB3" s="375"/>
      <c r="LTC3" s="375"/>
      <c r="LTD3" s="375"/>
      <c r="LTE3" s="375"/>
      <c r="LTF3" s="375"/>
      <c r="LTG3" s="375"/>
      <c r="LTH3" s="375"/>
      <c r="LTI3" s="375"/>
      <c r="LTJ3" s="375"/>
      <c r="LTK3" s="375"/>
      <c r="LTL3" s="375"/>
      <c r="LTM3" s="375"/>
      <c r="LTN3" s="375"/>
      <c r="LTO3" s="375"/>
      <c r="LTP3" s="375"/>
      <c r="LTQ3" s="375"/>
      <c r="LTR3" s="375"/>
      <c r="LTS3" s="375"/>
      <c r="LTT3" s="375"/>
      <c r="LTU3" s="375"/>
      <c r="LTV3" s="375"/>
      <c r="LTW3" s="375"/>
      <c r="LTX3" s="375"/>
      <c r="LTY3" s="375"/>
      <c r="LTZ3" s="375"/>
      <c r="LUA3" s="375"/>
      <c r="LUB3" s="375"/>
      <c r="LUC3" s="375"/>
      <c r="LUD3" s="375"/>
      <c r="LUE3" s="375"/>
      <c r="LUF3" s="375"/>
      <c r="LUG3" s="375"/>
      <c r="LUL3" s="375"/>
      <c r="LUM3" s="375"/>
      <c r="LUN3" s="375"/>
      <c r="LUO3" s="375"/>
      <c r="LUP3" s="375"/>
      <c r="LUQ3" s="375"/>
      <c r="LUR3" s="375"/>
      <c r="LUS3" s="375"/>
      <c r="LUT3" s="375"/>
      <c r="LUU3" s="375"/>
      <c r="LUV3" s="375"/>
      <c r="LWN3" s="375"/>
      <c r="LWO3" s="375"/>
      <c r="LWP3" s="375"/>
      <c r="LWQ3" s="375"/>
      <c r="LWR3" s="375"/>
      <c r="LWS3" s="375"/>
      <c r="LWT3" s="375"/>
      <c r="LWU3" s="375"/>
      <c r="LWV3" s="375"/>
      <c r="LWW3" s="375"/>
      <c r="LWX3" s="375"/>
      <c r="LWY3" s="375"/>
      <c r="LWZ3" s="375"/>
      <c r="LXA3" s="375"/>
      <c r="LXB3" s="375"/>
      <c r="LXC3" s="375"/>
      <c r="LXD3" s="375"/>
      <c r="LXE3" s="375"/>
      <c r="LXF3" s="375"/>
      <c r="LXG3" s="375"/>
      <c r="LXH3" s="375"/>
      <c r="LXI3" s="375"/>
      <c r="LXJ3" s="375"/>
      <c r="LXK3" s="375"/>
      <c r="LXL3" s="375"/>
      <c r="LXM3" s="375"/>
      <c r="LXN3" s="375"/>
      <c r="LXO3" s="375"/>
      <c r="LXP3" s="375"/>
      <c r="LXQ3" s="375"/>
      <c r="LXR3" s="375"/>
      <c r="LXS3" s="375"/>
      <c r="LXT3" s="375"/>
      <c r="LXU3" s="375"/>
      <c r="LXV3" s="375"/>
      <c r="LXW3" s="375"/>
      <c r="LXX3" s="375"/>
      <c r="LXY3" s="375"/>
      <c r="LXZ3" s="375"/>
      <c r="LYA3" s="375"/>
      <c r="LYB3" s="375"/>
      <c r="LYC3" s="375"/>
      <c r="LYD3" s="375"/>
      <c r="LYE3" s="375"/>
      <c r="LYF3" s="375"/>
      <c r="LYG3" s="375"/>
      <c r="LYH3" s="375"/>
      <c r="LYI3" s="375"/>
      <c r="LYJ3" s="375"/>
      <c r="LYK3" s="375"/>
      <c r="LYL3" s="375"/>
      <c r="LYM3" s="375"/>
      <c r="LYN3" s="375"/>
      <c r="LYO3" s="375"/>
      <c r="LYP3" s="375"/>
      <c r="LYQ3" s="375"/>
      <c r="LYR3" s="375"/>
      <c r="LYS3" s="375"/>
      <c r="LYT3" s="375"/>
      <c r="LYU3" s="375"/>
      <c r="LYV3" s="375"/>
      <c r="LYW3" s="375"/>
      <c r="LYX3" s="375"/>
      <c r="LYY3" s="375"/>
      <c r="LYZ3" s="375"/>
      <c r="LZA3" s="375"/>
      <c r="LZB3" s="375"/>
      <c r="LZC3" s="375"/>
      <c r="LZD3" s="375"/>
      <c r="LZE3" s="375"/>
      <c r="LZF3" s="375"/>
      <c r="LZG3" s="375"/>
      <c r="LZH3" s="375"/>
      <c r="LZI3" s="375"/>
      <c r="LZJ3" s="375"/>
      <c r="LZK3" s="375"/>
      <c r="LZL3" s="375"/>
      <c r="LZM3" s="375"/>
      <c r="LZN3" s="375"/>
      <c r="LZO3" s="375"/>
      <c r="LZP3" s="375"/>
      <c r="LZQ3" s="375"/>
      <c r="LZR3" s="375"/>
      <c r="LZS3" s="375"/>
      <c r="LZT3" s="375"/>
      <c r="LZU3" s="375"/>
      <c r="LZV3" s="375"/>
      <c r="LZW3" s="375"/>
      <c r="LZX3" s="375"/>
      <c r="LZY3" s="375"/>
      <c r="LZZ3" s="375"/>
      <c r="MAA3" s="375"/>
      <c r="MAB3" s="375"/>
      <c r="MAC3" s="375"/>
      <c r="MAD3" s="375"/>
      <c r="MAE3" s="375"/>
      <c r="MAF3" s="375"/>
      <c r="MAG3" s="375"/>
      <c r="MAH3" s="375"/>
      <c r="MAI3" s="375"/>
      <c r="MAJ3" s="375"/>
      <c r="MAK3" s="375"/>
      <c r="MAL3" s="375"/>
      <c r="MAM3" s="375"/>
      <c r="MAN3" s="375"/>
      <c r="MAO3" s="375"/>
      <c r="MAP3" s="375"/>
      <c r="MAQ3" s="375"/>
      <c r="MAR3" s="375"/>
      <c r="MAS3" s="375"/>
      <c r="MAT3" s="375"/>
      <c r="MAU3" s="375"/>
      <c r="MAV3" s="375"/>
      <c r="MAW3" s="375"/>
      <c r="MAX3" s="375"/>
      <c r="MAY3" s="375"/>
      <c r="MAZ3" s="375"/>
      <c r="MBA3" s="375"/>
      <c r="MBB3" s="375"/>
      <c r="MBC3" s="375"/>
      <c r="MBD3" s="375"/>
      <c r="MBE3" s="375"/>
      <c r="MBF3" s="375"/>
      <c r="MBG3" s="375"/>
      <c r="MBH3" s="375"/>
      <c r="MBI3" s="375"/>
      <c r="MBJ3" s="375"/>
      <c r="MBK3" s="375"/>
      <c r="MBL3" s="375"/>
      <c r="MBM3" s="375"/>
      <c r="MBN3" s="375"/>
      <c r="MBO3" s="375"/>
      <c r="MBP3" s="375"/>
      <c r="MBQ3" s="375"/>
      <c r="MBR3" s="375"/>
      <c r="MBS3" s="375"/>
      <c r="MBT3" s="375"/>
      <c r="MBU3" s="375"/>
      <c r="MBV3" s="375"/>
      <c r="MBW3" s="375"/>
      <c r="MBX3" s="375"/>
      <c r="MBY3" s="375"/>
      <c r="MBZ3" s="375"/>
      <c r="MCA3" s="375"/>
      <c r="MCB3" s="375"/>
      <c r="MCC3" s="375"/>
      <c r="MCD3" s="375"/>
      <c r="MCE3" s="375"/>
      <c r="MCF3" s="375"/>
      <c r="MCG3" s="375"/>
      <c r="MCH3" s="375"/>
      <c r="MCI3" s="375"/>
      <c r="MCJ3" s="375"/>
      <c r="MCK3" s="375"/>
      <c r="MCL3" s="375"/>
      <c r="MCM3" s="375"/>
      <c r="MCN3" s="375"/>
      <c r="MCO3" s="375"/>
      <c r="MCP3" s="375"/>
      <c r="MCQ3" s="375"/>
      <c r="MCR3" s="375"/>
      <c r="MCS3" s="375"/>
      <c r="MCT3" s="375"/>
      <c r="MCU3" s="375"/>
      <c r="MCV3" s="375"/>
      <c r="MCW3" s="375"/>
      <c r="MCX3" s="375"/>
      <c r="MCY3" s="375"/>
      <c r="MCZ3" s="375"/>
      <c r="MDA3" s="375"/>
      <c r="MDB3" s="375"/>
      <c r="MDC3" s="375"/>
      <c r="MDD3" s="375"/>
      <c r="MDE3" s="375"/>
      <c r="MDF3" s="375"/>
      <c r="MDG3" s="375"/>
      <c r="MDH3" s="375"/>
      <c r="MDI3" s="375"/>
      <c r="MDJ3" s="375"/>
      <c r="MDK3" s="375"/>
      <c r="MDL3" s="375"/>
      <c r="MDM3" s="375"/>
      <c r="MDN3" s="375"/>
      <c r="MDO3" s="375"/>
      <c r="MDP3" s="375"/>
      <c r="MDQ3" s="375"/>
      <c r="MDR3" s="375"/>
      <c r="MDS3" s="375"/>
      <c r="MDT3" s="375"/>
      <c r="MDU3" s="375"/>
      <c r="MDV3" s="375"/>
      <c r="MDW3" s="375"/>
      <c r="MDX3" s="375"/>
      <c r="MDY3" s="375"/>
      <c r="MDZ3" s="375"/>
      <c r="MEA3" s="375"/>
      <c r="MEB3" s="375"/>
      <c r="MEC3" s="375"/>
      <c r="MEH3" s="375"/>
      <c r="MEI3" s="375"/>
      <c r="MEJ3" s="375"/>
      <c r="MEK3" s="375"/>
      <c r="MEL3" s="375"/>
      <c r="MEM3" s="375"/>
      <c r="MEN3" s="375"/>
      <c r="MEO3" s="375"/>
      <c r="MEP3" s="375"/>
      <c r="MEQ3" s="375"/>
      <c r="MER3" s="375"/>
      <c r="MGJ3" s="375"/>
      <c r="MGK3" s="375"/>
      <c r="MGL3" s="375"/>
      <c r="MGM3" s="375"/>
      <c r="MGN3" s="375"/>
      <c r="MGO3" s="375"/>
      <c r="MGP3" s="375"/>
      <c r="MGQ3" s="375"/>
      <c r="MGR3" s="375"/>
      <c r="MGS3" s="375"/>
      <c r="MGT3" s="375"/>
      <c r="MGU3" s="375"/>
      <c r="MGV3" s="375"/>
      <c r="MGW3" s="375"/>
      <c r="MGX3" s="375"/>
      <c r="MGY3" s="375"/>
      <c r="MGZ3" s="375"/>
      <c r="MHA3" s="375"/>
      <c r="MHB3" s="375"/>
      <c r="MHC3" s="375"/>
      <c r="MHD3" s="375"/>
      <c r="MHE3" s="375"/>
      <c r="MHF3" s="375"/>
      <c r="MHG3" s="375"/>
      <c r="MHH3" s="375"/>
      <c r="MHI3" s="375"/>
      <c r="MHJ3" s="375"/>
      <c r="MHK3" s="375"/>
      <c r="MHL3" s="375"/>
      <c r="MHM3" s="375"/>
      <c r="MHN3" s="375"/>
      <c r="MHO3" s="375"/>
      <c r="MHP3" s="375"/>
      <c r="MHQ3" s="375"/>
      <c r="MHR3" s="375"/>
      <c r="MHS3" s="375"/>
      <c r="MHT3" s="375"/>
      <c r="MHU3" s="375"/>
      <c r="MHV3" s="375"/>
      <c r="MHW3" s="375"/>
      <c r="MHX3" s="375"/>
      <c r="MHY3" s="375"/>
      <c r="MHZ3" s="375"/>
      <c r="MIA3" s="375"/>
      <c r="MIB3" s="375"/>
      <c r="MIC3" s="375"/>
      <c r="MID3" s="375"/>
      <c r="MIE3" s="375"/>
      <c r="MIF3" s="375"/>
      <c r="MIG3" s="375"/>
      <c r="MIH3" s="375"/>
      <c r="MII3" s="375"/>
      <c r="MIJ3" s="375"/>
      <c r="MIK3" s="375"/>
      <c r="MIL3" s="375"/>
      <c r="MIM3" s="375"/>
      <c r="MIN3" s="375"/>
      <c r="MIO3" s="375"/>
      <c r="MIP3" s="375"/>
      <c r="MIQ3" s="375"/>
      <c r="MIR3" s="375"/>
      <c r="MIS3" s="375"/>
      <c r="MIT3" s="375"/>
      <c r="MIU3" s="375"/>
      <c r="MIV3" s="375"/>
      <c r="MIW3" s="375"/>
      <c r="MIX3" s="375"/>
      <c r="MIY3" s="375"/>
      <c r="MIZ3" s="375"/>
      <c r="MJA3" s="375"/>
      <c r="MJB3" s="375"/>
      <c r="MJC3" s="375"/>
      <c r="MJD3" s="375"/>
      <c r="MJE3" s="375"/>
      <c r="MJF3" s="375"/>
      <c r="MJG3" s="375"/>
      <c r="MJH3" s="375"/>
      <c r="MJI3" s="375"/>
      <c r="MJJ3" s="375"/>
      <c r="MJK3" s="375"/>
      <c r="MJL3" s="375"/>
      <c r="MJM3" s="375"/>
      <c r="MJN3" s="375"/>
      <c r="MJO3" s="375"/>
      <c r="MJP3" s="375"/>
      <c r="MJQ3" s="375"/>
      <c r="MJR3" s="375"/>
      <c r="MJS3" s="375"/>
      <c r="MJT3" s="375"/>
      <c r="MJU3" s="375"/>
      <c r="MJV3" s="375"/>
      <c r="MJW3" s="375"/>
      <c r="MJX3" s="375"/>
      <c r="MJY3" s="375"/>
      <c r="MJZ3" s="375"/>
      <c r="MKA3" s="375"/>
      <c r="MKB3" s="375"/>
      <c r="MKC3" s="375"/>
      <c r="MKD3" s="375"/>
      <c r="MKE3" s="375"/>
      <c r="MKF3" s="375"/>
      <c r="MKG3" s="375"/>
      <c r="MKH3" s="375"/>
      <c r="MKI3" s="375"/>
      <c r="MKJ3" s="375"/>
      <c r="MKK3" s="375"/>
      <c r="MKL3" s="375"/>
      <c r="MKM3" s="375"/>
      <c r="MKN3" s="375"/>
      <c r="MKO3" s="375"/>
      <c r="MKP3" s="375"/>
      <c r="MKQ3" s="375"/>
      <c r="MKR3" s="375"/>
      <c r="MKS3" s="375"/>
      <c r="MKT3" s="375"/>
      <c r="MKU3" s="375"/>
      <c r="MKV3" s="375"/>
      <c r="MKW3" s="375"/>
      <c r="MKX3" s="375"/>
      <c r="MKY3" s="375"/>
      <c r="MKZ3" s="375"/>
      <c r="MLA3" s="375"/>
      <c r="MLB3" s="375"/>
      <c r="MLC3" s="375"/>
      <c r="MLD3" s="375"/>
      <c r="MLE3" s="375"/>
      <c r="MLF3" s="375"/>
      <c r="MLG3" s="375"/>
      <c r="MLH3" s="375"/>
      <c r="MLI3" s="375"/>
      <c r="MLJ3" s="375"/>
      <c r="MLK3" s="375"/>
      <c r="MLL3" s="375"/>
      <c r="MLM3" s="375"/>
      <c r="MLN3" s="375"/>
      <c r="MLO3" s="375"/>
      <c r="MLP3" s="375"/>
      <c r="MLQ3" s="375"/>
      <c r="MLR3" s="375"/>
      <c r="MLS3" s="375"/>
      <c r="MLT3" s="375"/>
      <c r="MLU3" s="375"/>
      <c r="MLV3" s="375"/>
      <c r="MLW3" s="375"/>
      <c r="MLX3" s="375"/>
      <c r="MLY3" s="375"/>
      <c r="MLZ3" s="375"/>
      <c r="MMA3" s="375"/>
      <c r="MMB3" s="375"/>
      <c r="MMC3" s="375"/>
      <c r="MMD3" s="375"/>
      <c r="MME3" s="375"/>
      <c r="MMF3" s="375"/>
      <c r="MMG3" s="375"/>
      <c r="MMH3" s="375"/>
      <c r="MMI3" s="375"/>
      <c r="MMJ3" s="375"/>
      <c r="MMK3" s="375"/>
      <c r="MML3" s="375"/>
      <c r="MMM3" s="375"/>
      <c r="MMN3" s="375"/>
      <c r="MMO3" s="375"/>
      <c r="MMP3" s="375"/>
      <c r="MMQ3" s="375"/>
      <c r="MMR3" s="375"/>
      <c r="MMS3" s="375"/>
      <c r="MMT3" s="375"/>
      <c r="MMU3" s="375"/>
      <c r="MMV3" s="375"/>
      <c r="MMW3" s="375"/>
      <c r="MMX3" s="375"/>
      <c r="MMY3" s="375"/>
      <c r="MMZ3" s="375"/>
      <c r="MNA3" s="375"/>
      <c r="MNB3" s="375"/>
      <c r="MNC3" s="375"/>
      <c r="MND3" s="375"/>
      <c r="MNE3" s="375"/>
      <c r="MNF3" s="375"/>
      <c r="MNG3" s="375"/>
      <c r="MNH3" s="375"/>
      <c r="MNI3" s="375"/>
      <c r="MNJ3" s="375"/>
      <c r="MNK3" s="375"/>
      <c r="MNL3" s="375"/>
      <c r="MNM3" s="375"/>
      <c r="MNN3" s="375"/>
      <c r="MNO3" s="375"/>
      <c r="MNP3" s="375"/>
      <c r="MNQ3" s="375"/>
      <c r="MNR3" s="375"/>
      <c r="MNS3" s="375"/>
      <c r="MNT3" s="375"/>
      <c r="MNU3" s="375"/>
      <c r="MNV3" s="375"/>
      <c r="MNW3" s="375"/>
      <c r="MNX3" s="375"/>
      <c r="MNY3" s="375"/>
      <c r="MOD3" s="375"/>
      <c r="MOE3" s="375"/>
      <c r="MOF3" s="375"/>
      <c r="MOG3" s="375"/>
      <c r="MOH3" s="375"/>
      <c r="MOI3" s="375"/>
      <c r="MOJ3" s="375"/>
      <c r="MOK3" s="375"/>
      <c r="MOL3" s="375"/>
      <c r="MOM3" s="375"/>
      <c r="MON3" s="375"/>
      <c r="MQF3" s="375"/>
      <c r="MQG3" s="375"/>
      <c r="MQH3" s="375"/>
      <c r="MQI3" s="375"/>
      <c r="MQJ3" s="375"/>
      <c r="MQK3" s="375"/>
      <c r="MQL3" s="375"/>
      <c r="MQM3" s="375"/>
      <c r="MQN3" s="375"/>
      <c r="MQO3" s="375"/>
      <c r="MQP3" s="375"/>
      <c r="MQQ3" s="375"/>
      <c r="MQR3" s="375"/>
      <c r="MQS3" s="375"/>
      <c r="MQT3" s="375"/>
      <c r="MQU3" s="375"/>
      <c r="MQV3" s="375"/>
      <c r="MQW3" s="375"/>
      <c r="MQX3" s="375"/>
      <c r="MQY3" s="375"/>
      <c r="MQZ3" s="375"/>
      <c r="MRA3" s="375"/>
      <c r="MRB3" s="375"/>
      <c r="MRC3" s="375"/>
      <c r="MRD3" s="375"/>
      <c r="MRE3" s="375"/>
      <c r="MRF3" s="375"/>
      <c r="MRG3" s="375"/>
      <c r="MRH3" s="375"/>
      <c r="MRI3" s="375"/>
      <c r="MRJ3" s="375"/>
      <c r="MRK3" s="375"/>
      <c r="MRL3" s="375"/>
      <c r="MRM3" s="375"/>
      <c r="MRN3" s="375"/>
      <c r="MRO3" s="375"/>
      <c r="MRP3" s="375"/>
      <c r="MRQ3" s="375"/>
      <c r="MRR3" s="375"/>
      <c r="MRS3" s="375"/>
      <c r="MRT3" s="375"/>
      <c r="MRU3" s="375"/>
      <c r="MRV3" s="375"/>
      <c r="MRW3" s="375"/>
      <c r="MRX3" s="375"/>
      <c r="MRY3" s="375"/>
      <c r="MRZ3" s="375"/>
      <c r="MSA3" s="375"/>
      <c r="MSB3" s="375"/>
      <c r="MSC3" s="375"/>
      <c r="MSD3" s="375"/>
      <c r="MSE3" s="375"/>
      <c r="MSF3" s="375"/>
      <c r="MSG3" s="375"/>
      <c r="MSH3" s="375"/>
      <c r="MSI3" s="375"/>
      <c r="MSJ3" s="375"/>
      <c r="MSK3" s="375"/>
      <c r="MSL3" s="375"/>
      <c r="MSM3" s="375"/>
      <c r="MSN3" s="375"/>
      <c r="MSO3" s="375"/>
      <c r="MSP3" s="375"/>
      <c r="MSQ3" s="375"/>
      <c r="MSR3" s="375"/>
      <c r="MSS3" s="375"/>
      <c r="MST3" s="375"/>
      <c r="MSU3" s="375"/>
      <c r="MSV3" s="375"/>
      <c r="MSW3" s="375"/>
      <c r="MSX3" s="375"/>
      <c r="MSY3" s="375"/>
      <c r="MSZ3" s="375"/>
      <c r="MTA3" s="375"/>
      <c r="MTB3" s="375"/>
      <c r="MTC3" s="375"/>
      <c r="MTD3" s="375"/>
      <c r="MTE3" s="375"/>
      <c r="MTF3" s="375"/>
      <c r="MTG3" s="375"/>
      <c r="MTH3" s="375"/>
      <c r="MTI3" s="375"/>
      <c r="MTJ3" s="375"/>
      <c r="MTK3" s="375"/>
      <c r="MTL3" s="375"/>
      <c r="MTM3" s="375"/>
      <c r="MTN3" s="375"/>
      <c r="MTO3" s="375"/>
      <c r="MTP3" s="375"/>
      <c r="MTQ3" s="375"/>
      <c r="MTR3" s="375"/>
      <c r="MTS3" s="375"/>
      <c r="MTT3" s="375"/>
      <c r="MTU3" s="375"/>
      <c r="MTV3" s="375"/>
      <c r="MTW3" s="375"/>
      <c r="MTX3" s="375"/>
      <c r="MTY3" s="375"/>
      <c r="MTZ3" s="375"/>
      <c r="MUA3" s="375"/>
      <c r="MUB3" s="375"/>
      <c r="MUC3" s="375"/>
      <c r="MUD3" s="375"/>
      <c r="MUE3" s="375"/>
      <c r="MUF3" s="375"/>
      <c r="MUG3" s="375"/>
      <c r="MUH3" s="375"/>
      <c r="MUI3" s="375"/>
      <c r="MUJ3" s="375"/>
      <c r="MUK3" s="375"/>
      <c r="MUL3" s="375"/>
      <c r="MUM3" s="375"/>
      <c r="MUN3" s="375"/>
      <c r="MUO3" s="375"/>
      <c r="MUP3" s="375"/>
      <c r="MUQ3" s="375"/>
      <c r="MUR3" s="375"/>
      <c r="MUS3" s="375"/>
      <c r="MUT3" s="375"/>
      <c r="MUU3" s="375"/>
      <c r="MUV3" s="375"/>
      <c r="MUW3" s="375"/>
      <c r="MUX3" s="375"/>
      <c r="MUY3" s="375"/>
      <c r="MUZ3" s="375"/>
      <c r="MVA3" s="375"/>
      <c r="MVB3" s="375"/>
      <c r="MVC3" s="375"/>
      <c r="MVD3" s="375"/>
      <c r="MVE3" s="375"/>
      <c r="MVF3" s="375"/>
      <c r="MVG3" s="375"/>
      <c r="MVH3" s="375"/>
      <c r="MVI3" s="375"/>
      <c r="MVJ3" s="375"/>
      <c r="MVK3" s="375"/>
      <c r="MVL3" s="375"/>
      <c r="MVM3" s="375"/>
      <c r="MVN3" s="375"/>
      <c r="MVO3" s="375"/>
      <c r="MVP3" s="375"/>
      <c r="MVQ3" s="375"/>
      <c r="MVR3" s="375"/>
      <c r="MVS3" s="375"/>
      <c r="MVT3" s="375"/>
      <c r="MVU3" s="375"/>
      <c r="MVV3" s="375"/>
      <c r="MVW3" s="375"/>
      <c r="MVX3" s="375"/>
      <c r="MVY3" s="375"/>
      <c r="MVZ3" s="375"/>
      <c r="MWA3" s="375"/>
      <c r="MWB3" s="375"/>
      <c r="MWC3" s="375"/>
      <c r="MWD3" s="375"/>
      <c r="MWE3" s="375"/>
      <c r="MWF3" s="375"/>
      <c r="MWG3" s="375"/>
      <c r="MWH3" s="375"/>
      <c r="MWI3" s="375"/>
      <c r="MWJ3" s="375"/>
      <c r="MWK3" s="375"/>
      <c r="MWL3" s="375"/>
      <c r="MWM3" s="375"/>
      <c r="MWN3" s="375"/>
      <c r="MWO3" s="375"/>
      <c r="MWP3" s="375"/>
      <c r="MWQ3" s="375"/>
      <c r="MWR3" s="375"/>
      <c r="MWS3" s="375"/>
      <c r="MWT3" s="375"/>
      <c r="MWU3" s="375"/>
      <c r="MWV3" s="375"/>
      <c r="MWW3" s="375"/>
      <c r="MWX3" s="375"/>
      <c r="MWY3" s="375"/>
      <c r="MWZ3" s="375"/>
      <c r="MXA3" s="375"/>
      <c r="MXB3" s="375"/>
      <c r="MXC3" s="375"/>
      <c r="MXD3" s="375"/>
      <c r="MXE3" s="375"/>
      <c r="MXF3" s="375"/>
      <c r="MXG3" s="375"/>
      <c r="MXH3" s="375"/>
      <c r="MXI3" s="375"/>
      <c r="MXJ3" s="375"/>
      <c r="MXK3" s="375"/>
      <c r="MXL3" s="375"/>
      <c r="MXM3" s="375"/>
      <c r="MXN3" s="375"/>
      <c r="MXO3" s="375"/>
      <c r="MXP3" s="375"/>
      <c r="MXQ3" s="375"/>
      <c r="MXR3" s="375"/>
      <c r="MXS3" s="375"/>
      <c r="MXT3" s="375"/>
      <c r="MXU3" s="375"/>
      <c r="MXZ3" s="375"/>
      <c r="MYA3" s="375"/>
      <c r="MYB3" s="375"/>
      <c r="MYC3" s="375"/>
      <c r="MYD3" s="375"/>
      <c r="MYE3" s="375"/>
      <c r="MYF3" s="375"/>
      <c r="MYG3" s="375"/>
      <c r="MYH3" s="375"/>
      <c r="MYI3" s="375"/>
      <c r="MYJ3" s="375"/>
      <c r="NAB3" s="375"/>
      <c r="NAC3" s="375"/>
      <c r="NAD3" s="375"/>
      <c r="NAE3" s="375"/>
      <c r="NAF3" s="375"/>
      <c r="NAG3" s="375"/>
      <c r="NAH3" s="375"/>
      <c r="NAI3" s="375"/>
      <c r="NAJ3" s="375"/>
      <c r="NAK3" s="375"/>
      <c r="NAL3" s="375"/>
      <c r="NAM3" s="375"/>
      <c r="NAN3" s="375"/>
      <c r="NAO3" s="375"/>
      <c r="NAP3" s="375"/>
      <c r="NAQ3" s="375"/>
      <c r="NAR3" s="375"/>
      <c r="NAS3" s="375"/>
      <c r="NAT3" s="375"/>
      <c r="NAU3" s="375"/>
      <c r="NAV3" s="375"/>
      <c r="NAW3" s="375"/>
      <c r="NAX3" s="375"/>
      <c r="NAY3" s="375"/>
      <c r="NAZ3" s="375"/>
      <c r="NBA3" s="375"/>
      <c r="NBB3" s="375"/>
      <c r="NBC3" s="375"/>
      <c r="NBD3" s="375"/>
      <c r="NBE3" s="375"/>
      <c r="NBF3" s="375"/>
      <c r="NBG3" s="375"/>
      <c r="NBH3" s="375"/>
      <c r="NBI3" s="375"/>
      <c r="NBJ3" s="375"/>
      <c r="NBK3" s="375"/>
      <c r="NBL3" s="375"/>
      <c r="NBM3" s="375"/>
      <c r="NBN3" s="375"/>
      <c r="NBO3" s="375"/>
      <c r="NBP3" s="375"/>
      <c r="NBQ3" s="375"/>
      <c r="NBR3" s="375"/>
      <c r="NBS3" s="375"/>
      <c r="NBT3" s="375"/>
      <c r="NBU3" s="375"/>
      <c r="NBV3" s="375"/>
      <c r="NBW3" s="375"/>
      <c r="NBX3" s="375"/>
      <c r="NBY3" s="375"/>
      <c r="NBZ3" s="375"/>
      <c r="NCA3" s="375"/>
      <c r="NCB3" s="375"/>
      <c r="NCC3" s="375"/>
      <c r="NCD3" s="375"/>
      <c r="NCE3" s="375"/>
      <c r="NCF3" s="375"/>
      <c r="NCG3" s="375"/>
      <c r="NCH3" s="375"/>
      <c r="NCI3" s="375"/>
      <c r="NCJ3" s="375"/>
      <c r="NCK3" s="375"/>
      <c r="NCL3" s="375"/>
      <c r="NCM3" s="375"/>
      <c r="NCN3" s="375"/>
      <c r="NCO3" s="375"/>
      <c r="NCP3" s="375"/>
      <c r="NCQ3" s="375"/>
      <c r="NCR3" s="375"/>
      <c r="NCS3" s="375"/>
      <c r="NCT3" s="375"/>
      <c r="NCU3" s="375"/>
      <c r="NCV3" s="375"/>
      <c r="NCW3" s="375"/>
      <c r="NCX3" s="375"/>
      <c r="NCY3" s="375"/>
      <c r="NCZ3" s="375"/>
      <c r="NDA3" s="375"/>
      <c r="NDB3" s="375"/>
      <c r="NDC3" s="375"/>
      <c r="NDD3" s="375"/>
      <c r="NDE3" s="375"/>
      <c r="NDF3" s="375"/>
      <c r="NDG3" s="375"/>
      <c r="NDH3" s="375"/>
      <c r="NDI3" s="375"/>
      <c r="NDJ3" s="375"/>
      <c r="NDK3" s="375"/>
      <c r="NDL3" s="375"/>
      <c r="NDM3" s="375"/>
      <c r="NDN3" s="375"/>
      <c r="NDO3" s="375"/>
      <c r="NDP3" s="375"/>
      <c r="NDQ3" s="375"/>
      <c r="NDR3" s="375"/>
      <c r="NDS3" s="375"/>
      <c r="NDT3" s="375"/>
      <c r="NDU3" s="375"/>
      <c r="NDV3" s="375"/>
      <c r="NDW3" s="375"/>
      <c r="NDX3" s="375"/>
      <c r="NDY3" s="375"/>
      <c r="NDZ3" s="375"/>
      <c r="NEA3" s="375"/>
      <c r="NEB3" s="375"/>
      <c r="NEC3" s="375"/>
      <c r="NED3" s="375"/>
      <c r="NEE3" s="375"/>
      <c r="NEF3" s="375"/>
      <c r="NEG3" s="375"/>
      <c r="NEH3" s="375"/>
      <c r="NEI3" s="375"/>
      <c r="NEJ3" s="375"/>
      <c r="NEK3" s="375"/>
      <c r="NEL3" s="375"/>
      <c r="NEM3" s="375"/>
      <c r="NEN3" s="375"/>
      <c r="NEO3" s="375"/>
      <c r="NEP3" s="375"/>
      <c r="NEQ3" s="375"/>
      <c r="NER3" s="375"/>
      <c r="NES3" s="375"/>
      <c r="NET3" s="375"/>
      <c r="NEU3" s="375"/>
      <c r="NEV3" s="375"/>
      <c r="NEW3" s="375"/>
      <c r="NEX3" s="375"/>
      <c r="NEY3" s="375"/>
      <c r="NEZ3" s="375"/>
      <c r="NFA3" s="375"/>
      <c r="NFB3" s="375"/>
      <c r="NFC3" s="375"/>
      <c r="NFD3" s="375"/>
      <c r="NFE3" s="375"/>
      <c r="NFF3" s="375"/>
      <c r="NFG3" s="375"/>
      <c r="NFH3" s="375"/>
      <c r="NFI3" s="375"/>
      <c r="NFJ3" s="375"/>
      <c r="NFK3" s="375"/>
      <c r="NFL3" s="375"/>
      <c r="NFM3" s="375"/>
      <c r="NFN3" s="375"/>
      <c r="NFO3" s="375"/>
      <c r="NFP3" s="375"/>
      <c r="NFQ3" s="375"/>
      <c r="NFR3" s="375"/>
      <c r="NFS3" s="375"/>
      <c r="NFT3" s="375"/>
      <c r="NFU3" s="375"/>
      <c r="NFV3" s="375"/>
      <c r="NFW3" s="375"/>
      <c r="NFX3" s="375"/>
      <c r="NFY3" s="375"/>
      <c r="NFZ3" s="375"/>
      <c r="NGA3" s="375"/>
      <c r="NGB3" s="375"/>
      <c r="NGC3" s="375"/>
      <c r="NGD3" s="375"/>
      <c r="NGE3" s="375"/>
      <c r="NGF3" s="375"/>
      <c r="NGG3" s="375"/>
      <c r="NGH3" s="375"/>
      <c r="NGI3" s="375"/>
      <c r="NGJ3" s="375"/>
      <c r="NGK3" s="375"/>
      <c r="NGL3" s="375"/>
      <c r="NGM3" s="375"/>
      <c r="NGN3" s="375"/>
      <c r="NGO3" s="375"/>
      <c r="NGP3" s="375"/>
      <c r="NGQ3" s="375"/>
      <c r="NGR3" s="375"/>
      <c r="NGS3" s="375"/>
      <c r="NGT3" s="375"/>
      <c r="NGU3" s="375"/>
      <c r="NGV3" s="375"/>
      <c r="NGW3" s="375"/>
      <c r="NGX3" s="375"/>
      <c r="NGY3" s="375"/>
      <c r="NGZ3" s="375"/>
      <c r="NHA3" s="375"/>
      <c r="NHB3" s="375"/>
      <c r="NHC3" s="375"/>
      <c r="NHD3" s="375"/>
      <c r="NHE3" s="375"/>
      <c r="NHF3" s="375"/>
      <c r="NHG3" s="375"/>
      <c r="NHH3" s="375"/>
      <c r="NHI3" s="375"/>
      <c r="NHJ3" s="375"/>
      <c r="NHK3" s="375"/>
      <c r="NHL3" s="375"/>
      <c r="NHM3" s="375"/>
      <c r="NHN3" s="375"/>
      <c r="NHO3" s="375"/>
      <c r="NHP3" s="375"/>
      <c r="NHQ3" s="375"/>
      <c r="NHV3" s="375"/>
      <c r="NHW3" s="375"/>
      <c r="NHX3" s="375"/>
      <c r="NHY3" s="375"/>
      <c r="NHZ3" s="375"/>
      <c r="NIA3" s="375"/>
      <c r="NIB3" s="375"/>
      <c r="NIC3" s="375"/>
      <c r="NID3" s="375"/>
      <c r="NIE3" s="375"/>
      <c r="NIF3" s="375"/>
      <c r="NJX3" s="375"/>
      <c r="NJY3" s="375"/>
      <c r="NJZ3" s="375"/>
      <c r="NKA3" s="375"/>
      <c r="NKB3" s="375"/>
      <c r="NKC3" s="375"/>
      <c r="NKD3" s="375"/>
      <c r="NKE3" s="375"/>
      <c r="NKF3" s="375"/>
      <c r="NKG3" s="375"/>
      <c r="NKH3" s="375"/>
      <c r="NKI3" s="375"/>
      <c r="NKJ3" s="375"/>
      <c r="NKK3" s="375"/>
      <c r="NKL3" s="375"/>
      <c r="NKM3" s="375"/>
      <c r="NKN3" s="375"/>
      <c r="NKO3" s="375"/>
      <c r="NKP3" s="375"/>
      <c r="NKQ3" s="375"/>
      <c r="NKR3" s="375"/>
      <c r="NKS3" s="375"/>
      <c r="NKT3" s="375"/>
      <c r="NKU3" s="375"/>
      <c r="NKV3" s="375"/>
      <c r="NKW3" s="375"/>
      <c r="NKX3" s="375"/>
      <c r="NKY3" s="375"/>
      <c r="NKZ3" s="375"/>
      <c r="NLA3" s="375"/>
      <c r="NLB3" s="375"/>
      <c r="NLC3" s="375"/>
      <c r="NLD3" s="375"/>
      <c r="NLE3" s="375"/>
      <c r="NLF3" s="375"/>
      <c r="NLG3" s="375"/>
      <c r="NLH3" s="375"/>
      <c r="NLI3" s="375"/>
      <c r="NLJ3" s="375"/>
      <c r="NLK3" s="375"/>
      <c r="NLL3" s="375"/>
      <c r="NLM3" s="375"/>
      <c r="NLN3" s="375"/>
      <c r="NLO3" s="375"/>
      <c r="NLP3" s="375"/>
      <c r="NLQ3" s="375"/>
      <c r="NLR3" s="375"/>
      <c r="NLS3" s="375"/>
      <c r="NLT3" s="375"/>
      <c r="NLU3" s="375"/>
      <c r="NLV3" s="375"/>
      <c r="NLW3" s="375"/>
      <c r="NLX3" s="375"/>
      <c r="NLY3" s="375"/>
      <c r="NLZ3" s="375"/>
      <c r="NMA3" s="375"/>
      <c r="NMB3" s="375"/>
      <c r="NMC3" s="375"/>
      <c r="NMD3" s="375"/>
      <c r="NME3" s="375"/>
      <c r="NMF3" s="375"/>
      <c r="NMG3" s="375"/>
      <c r="NMH3" s="375"/>
      <c r="NMI3" s="375"/>
      <c r="NMJ3" s="375"/>
      <c r="NMK3" s="375"/>
      <c r="NML3" s="375"/>
      <c r="NMM3" s="375"/>
      <c r="NMN3" s="375"/>
      <c r="NMO3" s="375"/>
      <c r="NMP3" s="375"/>
      <c r="NMQ3" s="375"/>
      <c r="NMR3" s="375"/>
      <c r="NMS3" s="375"/>
      <c r="NMT3" s="375"/>
      <c r="NMU3" s="375"/>
      <c r="NMV3" s="375"/>
      <c r="NMW3" s="375"/>
      <c r="NMX3" s="375"/>
      <c r="NMY3" s="375"/>
      <c r="NMZ3" s="375"/>
      <c r="NNA3" s="375"/>
      <c r="NNB3" s="375"/>
      <c r="NNC3" s="375"/>
      <c r="NND3" s="375"/>
      <c r="NNE3" s="375"/>
      <c r="NNF3" s="375"/>
      <c r="NNG3" s="375"/>
      <c r="NNH3" s="375"/>
      <c r="NNI3" s="375"/>
      <c r="NNJ3" s="375"/>
      <c r="NNK3" s="375"/>
      <c r="NNL3" s="375"/>
      <c r="NNM3" s="375"/>
      <c r="NNN3" s="375"/>
      <c r="NNO3" s="375"/>
      <c r="NNP3" s="375"/>
      <c r="NNQ3" s="375"/>
      <c r="NNR3" s="375"/>
      <c r="NNS3" s="375"/>
      <c r="NNT3" s="375"/>
      <c r="NNU3" s="375"/>
      <c r="NNV3" s="375"/>
      <c r="NNW3" s="375"/>
      <c r="NNX3" s="375"/>
      <c r="NNY3" s="375"/>
      <c r="NNZ3" s="375"/>
      <c r="NOA3" s="375"/>
      <c r="NOB3" s="375"/>
      <c r="NOC3" s="375"/>
      <c r="NOD3" s="375"/>
      <c r="NOE3" s="375"/>
      <c r="NOF3" s="375"/>
      <c r="NOG3" s="375"/>
      <c r="NOH3" s="375"/>
      <c r="NOI3" s="375"/>
      <c r="NOJ3" s="375"/>
      <c r="NOK3" s="375"/>
      <c r="NOL3" s="375"/>
      <c r="NOM3" s="375"/>
      <c r="NON3" s="375"/>
      <c r="NOO3" s="375"/>
      <c r="NOP3" s="375"/>
      <c r="NOQ3" s="375"/>
      <c r="NOR3" s="375"/>
      <c r="NOS3" s="375"/>
      <c r="NOT3" s="375"/>
      <c r="NOU3" s="375"/>
      <c r="NOV3" s="375"/>
      <c r="NOW3" s="375"/>
      <c r="NOX3" s="375"/>
      <c r="NOY3" s="375"/>
      <c r="NOZ3" s="375"/>
      <c r="NPA3" s="375"/>
      <c r="NPB3" s="375"/>
      <c r="NPC3" s="375"/>
      <c r="NPD3" s="375"/>
      <c r="NPE3" s="375"/>
      <c r="NPF3" s="375"/>
      <c r="NPG3" s="375"/>
      <c r="NPH3" s="375"/>
      <c r="NPI3" s="375"/>
      <c r="NPJ3" s="375"/>
      <c r="NPK3" s="375"/>
      <c r="NPL3" s="375"/>
      <c r="NPM3" s="375"/>
      <c r="NPN3" s="375"/>
      <c r="NPO3" s="375"/>
      <c r="NPP3" s="375"/>
      <c r="NPQ3" s="375"/>
      <c r="NPR3" s="375"/>
      <c r="NPS3" s="375"/>
      <c r="NPT3" s="375"/>
      <c r="NPU3" s="375"/>
      <c r="NPV3" s="375"/>
      <c r="NPW3" s="375"/>
      <c r="NPX3" s="375"/>
      <c r="NPY3" s="375"/>
      <c r="NPZ3" s="375"/>
      <c r="NQA3" s="375"/>
      <c r="NQB3" s="375"/>
      <c r="NQC3" s="375"/>
      <c r="NQD3" s="375"/>
      <c r="NQE3" s="375"/>
      <c r="NQF3" s="375"/>
      <c r="NQG3" s="375"/>
      <c r="NQH3" s="375"/>
      <c r="NQI3" s="375"/>
      <c r="NQJ3" s="375"/>
      <c r="NQK3" s="375"/>
      <c r="NQL3" s="375"/>
      <c r="NQM3" s="375"/>
      <c r="NQN3" s="375"/>
      <c r="NQO3" s="375"/>
      <c r="NQP3" s="375"/>
      <c r="NQQ3" s="375"/>
      <c r="NQR3" s="375"/>
      <c r="NQS3" s="375"/>
      <c r="NQT3" s="375"/>
      <c r="NQU3" s="375"/>
      <c r="NQV3" s="375"/>
      <c r="NQW3" s="375"/>
      <c r="NQX3" s="375"/>
      <c r="NQY3" s="375"/>
      <c r="NQZ3" s="375"/>
      <c r="NRA3" s="375"/>
      <c r="NRB3" s="375"/>
      <c r="NRC3" s="375"/>
      <c r="NRD3" s="375"/>
      <c r="NRE3" s="375"/>
      <c r="NRF3" s="375"/>
      <c r="NRG3" s="375"/>
      <c r="NRH3" s="375"/>
      <c r="NRI3" s="375"/>
      <c r="NRJ3" s="375"/>
      <c r="NRK3" s="375"/>
      <c r="NRL3" s="375"/>
      <c r="NRM3" s="375"/>
      <c r="NRR3" s="375"/>
      <c r="NRS3" s="375"/>
      <c r="NRT3" s="375"/>
      <c r="NRU3" s="375"/>
      <c r="NRV3" s="375"/>
      <c r="NRW3" s="375"/>
      <c r="NRX3" s="375"/>
      <c r="NRY3" s="375"/>
      <c r="NRZ3" s="375"/>
      <c r="NSA3" s="375"/>
      <c r="NSB3" s="375"/>
      <c r="NTT3" s="375"/>
      <c r="NTU3" s="375"/>
      <c r="NTV3" s="375"/>
      <c r="NTW3" s="375"/>
      <c r="NTX3" s="375"/>
      <c r="NTY3" s="375"/>
      <c r="NTZ3" s="375"/>
      <c r="NUA3" s="375"/>
      <c r="NUB3" s="375"/>
      <c r="NUC3" s="375"/>
      <c r="NUD3" s="375"/>
      <c r="NUE3" s="375"/>
      <c r="NUF3" s="375"/>
      <c r="NUG3" s="375"/>
      <c r="NUH3" s="375"/>
      <c r="NUI3" s="375"/>
      <c r="NUJ3" s="375"/>
      <c r="NUK3" s="375"/>
      <c r="NUL3" s="375"/>
      <c r="NUM3" s="375"/>
      <c r="NUN3" s="375"/>
      <c r="NUO3" s="375"/>
      <c r="NUP3" s="375"/>
      <c r="NUQ3" s="375"/>
      <c r="NUR3" s="375"/>
      <c r="NUS3" s="375"/>
      <c r="NUT3" s="375"/>
      <c r="NUU3" s="375"/>
      <c r="NUV3" s="375"/>
      <c r="NUW3" s="375"/>
      <c r="NUX3" s="375"/>
      <c r="NUY3" s="375"/>
      <c r="NUZ3" s="375"/>
      <c r="NVA3" s="375"/>
      <c r="NVB3" s="375"/>
      <c r="NVC3" s="375"/>
      <c r="NVD3" s="375"/>
      <c r="NVE3" s="375"/>
      <c r="NVF3" s="375"/>
      <c r="NVG3" s="375"/>
      <c r="NVH3" s="375"/>
      <c r="NVI3" s="375"/>
      <c r="NVJ3" s="375"/>
      <c r="NVK3" s="375"/>
      <c r="NVL3" s="375"/>
      <c r="NVM3" s="375"/>
      <c r="NVN3" s="375"/>
      <c r="NVO3" s="375"/>
      <c r="NVP3" s="375"/>
      <c r="NVQ3" s="375"/>
      <c r="NVR3" s="375"/>
      <c r="NVS3" s="375"/>
      <c r="NVT3" s="375"/>
      <c r="NVU3" s="375"/>
      <c r="NVV3" s="375"/>
      <c r="NVW3" s="375"/>
      <c r="NVX3" s="375"/>
      <c r="NVY3" s="375"/>
      <c r="NVZ3" s="375"/>
      <c r="NWA3" s="375"/>
      <c r="NWB3" s="375"/>
      <c r="NWC3" s="375"/>
      <c r="NWD3" s="375"/>
      <c r="NWE3" s="375"/>
      <c r="NWF3" s="375"/>
      <c r="NWG3" s="375"/>
      <c r="NWH3" s="375"/>
      <c r="NWI3" s="375"/>
      <c r="NWJ3" s="375"/>
      <c r="NWK3" s="375"/>
      <c r="NWL3" s="375"/>
      <c r="NWM3" s="375"/>
      <c r="NWN3" s="375"/>
      <c r="NWO3" s="375"/>
      <c r="NWP3" s="375"/>
      <c r="NWQ3" s="375"/>
      <c r="NWR3" s="375"/>
      <c r="NWS3" s="375"/>
      <c r="NWT3" s="375"/>
      <c r="NWU3" s="375"/>
      <c r="NWV3" s="375"/>
      <c r="NWW3" s="375"/>
      <c r="NWX3" s="375"/>
      <c r="NWY3" s="375"/>
      <c r="NWZ3" s="375"/>
      <c r="NXA3" s="375"/>
      <c r="NXB3" s="375"/>
      <c r="NXC3" s="375"/>
      <c r="NXD3" s="375"/>
      <c r="NXE3" s="375"/>
      <c r="NXF3" s="375"/>
      <c r="NXG3" s="375"/>
      <c r="NXH3" s="375"/>
      <c r="NXI3" s="375"/>
      <c r="NXJ3" s="375"/>
      <c r="NXK3" s="375"/>
      <c r="NXL3" s="375"/>
      <c r="NXM3" s="375"/>
      <c r="NXN3" s="375"/>
      <c r="NXO3" s="375"/>
      <c r="NXP3" s="375"/>
      <c r="NXQ3" s="375"/>
      <c r="NXR3" s="375"/>
      <c r="NXS3" s="375"/>
      <c r="NXT3" s="375"/>
      <c r="NXU3" s="375"/>
      <c r="NXV3" s="375"/>
      <c r="NXW3" s="375"/>
      <c r="NXX3" s="375"/>
      <c r="NXY3" s="375"/>
      <c r="NXZ3" s="375"/>
      <c r="NYA3" s="375"/>
      <c r="NYB3" s="375"/>
      <c r="NYC3" s="375"/>
      <c r="NYD3" s="375"/>
      <c r="NYE3" s="375"/>
      <c r="NYF3" s="375"/>
      <c r="NYG3" s="375"/>
      <c r="NYH3" s="375"/>
      <c r="NYI3" s="375"/>
      <c r="NYJ3" s="375"/>
      <c r="NYK3" s="375"/>
      <c r="NYL3" s="375"/>
      <c r="NYM3" s="375"/>
      <c r="NYN3" s="375"/>
      <c r="NYO3" s="375"/>
      <c r="NYP3" s="375"/>
      <c r="NYQ3" s="375"/>
      <c r="NYR3" s="375"/>
      <c r="NYS3" s="375"/>
      <c r="NYT3" s="375"/>
      <c r="NYU3" s="375"/>
      <c r="NYV3" s="375"/>
      <c r="NYW3" s="375"/>
      <c r="NYX3" s="375"/>
      <c r="NYY3" s="375"/>
      <c r="NYZ3" s="375"/>
      <c r="NZA3" s="375"/>
      <c r="NZB3" s="375"/>
      <c r="NZC3" s="375"/>
      <c r="NZD3" s="375"/>
      <c r="NZE3" s="375"/>
      <c r="NZF3" s="375"/>
      <c r="NZG3" s="375"/>
      <c r="NZH3" s="375"/>
      <c r="NZI3" s="375"/>
      <c r="NZJ3" s="375"/>
      <c r="NZK3" s="375"/>
      <c r="NZL3" s="375"/>
      <c r="NZM3" s="375"/>
      <c r="NZN3" s="375"/>
      <c r="NZO3" s="375"/>
      <c r="NZP3" s="375"/>
      <c r="NZQ3" s="375"/>
      <c r="NZR3" s="375"/>
      <c r="NZS3" s="375"/>
      <c r="NZT3" s="375"/>
      <c r="NZU3" s="375"/>
      <c r="NZV3" s="375"/>
      <c r="NZW3" s="375"/>
      <c r="NZX3" s="375"/>
      <c r="NZY3" s="375"/>
      <c r="NZZ3" s="375"/>
      <c r="OAA3" s="375"/>
      <c r="OAB3" s="375"/>
      <c r="OAC3" s="375"/>
      <c r="OAD3" s="375"/>
      <c r="OAE3" s="375"/>
      <c r="OAF3" s="375"/>
      <c r="OAG3" s="375"/>
      <c r="OAH3" s="375"/>
      <c r="OAI3" s="375"/>
      <c r="OAJ3" s="375"/>
      <c r="OAK3" s="375"/>
      <c r="OAL3" s="375"/>
      <c r="OAM3" s="375"/>
      <c r="OAN3" s="375"/>
      <c r="OAO3" s="375"/>
      <c r="OAP3" s="375"/>
      <c r="OAQ3" s="375"/>
      <c r="OAR3" s="375"/>
      <c r="OAS3" s="375"/>
      <c r="OAT3" s="375"/>
      <c r="OAU3" s="375"/>
      <c r="OAV3" s="375"/>
      <c r="OAW3" s="375"/>
      <c r="OAX3" s="375"/>
      <c r="OAY3" s="375"/>
      <c r="OAZ3" s="375"/>
      <c r="OBA3" s="375"/>
      <c r="OBB3" s="375"/>
      <c r="OBC3" s="375"/>
      <c r="OBD3" s="375"/>
      <c r="OBE3" s="375"/>
      <c r="OBF3" s="375"/>
      <c r="OBG3" s="375"/>
      <c r="OBH3" s="375"/>
      <c r="OBI3" s="375"/>
      <c r="OBN3" s="375"/>
      <c r="OBO3" s="375"/>
      <c r="OBP3" s="375"/>
      <c r="OBQ3" s="375"/>
      <c r="OBR3" s="375"/>
      <c r="OBS3" s="375"/>
      <c r="OBT3" s="375"/>
      <c r="OBU3" s="375"/>
      <c r="OBV3" s="375"/>
      <c r="OBW3" s="375"/>
      <c r="OBX3" s="375"/>
      <c r="ODP3" s="375"/>
      <c r="ODQ3" s="375"/>
      <c r="ODR3" s="375"/>
      <c r="ODS3" s="375"/>
      <c r="ODT3" s="375"/>
      <c r="ODU3" s="375"/>
      <c r="ODV3" s="375"/>
      <c r="ODW3" s="375"/>
      <c r="ODX3" s="375"/>
      <c r="ODY3" s="375"/>
      <c r="ODZ3" s="375"/>
      <c r="OEA3" s="375"/>
      <c r="OEB3" s="375"/>
      <c r="OEC3" s="375"/>
      <c r="OED3" s="375"/>
      <c r="OEE3" s="375"/>
      <c r="OEF3" s="375"/>
      <c r="OEG3" s="375"/>
      <c r="OEH3" s="375"/>
      <c r="OEI3" s="375"/>
      <c r="OEJ3" s="375"/>
      <c r="OEK3" s="375"/>
      <c r="OEL3" s="375"/>
      <c r="OEM3" s="375"/>
      <c r="OEN3" s="375"/>
      <c r="OEO3" s="375"/>
      <c r="OEP3" s="375"/>
      <c r="OEQ3" s="375"/>
      <c r="OER3" s="375"/>
      <c r="OES3" s="375"/>
      <c r="OET3" s="375"/>
      <c r="OEU3" s="375"/>
      <c r="OEV3" s="375"/>
      <c r="OEW3" s="375"/>
      <c r="OEX3" s="375"/>
      <c r="OEY3" s="375"/>
      <c r="OEZ3" s="375"/>
      <c r="OFA3" s="375"/>
      <c r="OFB3" s="375"/>
      <c r="OFC3" s="375"/>
      <c r="OFD3" s="375"/>
      <c r="OFE3" s="375"/>
      <c r="OFF3" s="375"/>
      <c r="OFG3" s="375"/>
      <c r="OFH3" s="375"/>
      <c r="OFI3" s="375"/>
      <c r="OFJ3" s="375"/>
      <c r="OFK3" s="375"/>
      <c r="OFL3" s="375"/>
      <c r="OFM3" s="375"/>
      <c r="OFN3" s="375"/>
      <c r="OFO3" s="375"/>
      <c r="OFP3" s="375"/>
      <c r="OFQ3" s="375"/>
      <c r="OFR3" s="375"/>
      <c r="OFS3" s="375"/>
      <c r="OFT3" s="375"/>
      <c r="OFU3" s="375"/>
      <c r="OFV3" s="375"/>
      <c r="OFW3" s="375"/>
      <c r="OFX3" s="375"/>
      <c r="OFY3" s="375"/>
      <c r="OFZ3" s="375"/>
      <c r="OGA3" s="375"/>
      <c r="OGB3" s="375"/>
      <c r="OGC3" s="375"/>
      <c r="OGD3" s="375"/>
      <c r="OGE3" s="375"/>
      <c r="OGF3" s="375"/>
      <c r="OGG3" s="375"/>
      <c r="OGH3" s="375"/>
      <c r="OGI3" s="375"/>
      <c r="OGJ3" s="375"/>
      <c r="OGK3" s="375"/>
      <c r="OGL3" s="375"/>
      <c r="OGM3" s="375"/>
      <c r="OGN3" s="375"/>
      <c r="OGO3" s="375"/>
      <c r="OGP3" s="375"/>
      <c r="OGQ3" s="375"/>
      <c r="OGR3" s="375"/>
      <c r="OGS3" s="375"/>
      <c r="OGT3" s="375"/>
      <c r="OGU3" s="375"/>
      <c r="OGV3" s="375"/>
      <c r="OGW3" s="375"/>
      <c r="OGX3" s="375"/>
      <c r="OGY3" s="375"/>
      <c r="OGZ3" s="375"/>
      <c r="OHA3" s="375"/>
      <c r="OHB3" s="375"/>
      <c r="OHC3" s="375"/>
      <c r="OHD3" s="375"/>
      <c r="OHE3" s="375"/>
      <c r="OHF3" s="375"/>
      <c r="OHG3" s="375"/>
      <c r="OHH3" s="375"/>
      <c r="OHI3" s="375"/>
      <c r="OHJ3" s="375"/>
      <c r="OHK3" s="375"/>
      <c r="OHL3" s="375"/>
      <c r="OHM3" s="375"/>
      <c r="OHN3" s="375"/>
      <c r="OHO3" s="375"/>
      <c r="OHP3" s="375"/>
      <c r="OHQ3" s="375"/>
      <c r="OHR3" s="375"/>
      <c r="OHS3" s="375"/>
      <c r="OHT3" s="375"/>
      <c r="OHU3" s="375"/>
      <c r="OHV3" s="375"/>
      <c r="OHW3" s="375"/>
      <c r="OHX3" s="375"/>
      <c r="OHY3" s="375"/>
      <c r="OHZ3" s="375"/>
      <c r="OIA3" s="375"/>
      <c r="OIB3" s="375"/>
      <c r="OIC3" s="375"/>
      <c r="OID3" s="375"/>
      <c r="OIE3" s="375"/>
      <c r="OIF3" s="375"/>
      <c r="OIG3" s="375"/>
      <c r="OIH3" s="375"/>
      <c r="OII3" s="375"/>
      <c r="OIJ3" s="375"/>
      <c r="OIK3" s="375"/>
      <c r="OIL3" s="375"/>
      <c r="OIM3" s="375"/>
      <c r="OIN3" s="375"/>
      <c r="OIO3" s="375"/>
      <c r="OIP3" s="375"/>
      <c r="OIQ3" s="375"/>
      <c r="OIR3" s="375"/>
      <c r="OIS3" s="375"/>
      <c r="OIT3" s="375"/>
      <c r="OIU3" s="375"/>
      <c r="OIV3" s="375"/>
      <c r="OIW3" s="375"/>
      <c r="OIX3" s="375"/>
      <c r="OIY3" s="375"/>
      <c r="OIZ3" s="375"/>
      <c r="OJA3" s="375"/>
      <c r="OJB3" s="375"/>
      <c r="OJC3" s="375"/>
      <c r="OJD3" s="375"/>
      <c r="OJE3" s="375"/>
      <c r="OJF3" s="375"/>
      <c r="OJG3" s="375"/>
      <c r="OJH3" s="375"/>
      <c r="OJI3" s="375"/>
      <c r="OJJ3" s="375"/>
      <c r="OJK3" s="375"/>
      <c r="OJL3" s="375"/>
      <c r="OJM3" s="375"/>
      <c r="OJN3" s="375"/>
      <c r="OJO3" s="375"/>
      <c r="OJP3" s="375"/>
      <c r="OJQ3" s="375"/>
      <c r="OJR3" s="375"/>
      <c r="OJS3" s="375"/>
      <c r="OJT3" s="375"/>
      <c r="OJU3" s="375"/>
      <c r="OJV3" s="375"/>
      <c r="OJW3" s="375"/>
      <c r="OJX3" s="375"/>
      <c r="OJY3" s="375"/>
      <c r="OJZ3" s="375"/>
      <c r="OKA3" s="375"/>
      <c r="OKB3" s="375"/>
      <c r="OKC3" s="375"/>
      <c r="OKD3" s="375"/>
      <c r="OKE3" s="375"/>
      <c r="OKF3" s="375"/>
      <c r="OKG3" s="375"/>
      <c r="OKH3" s="375"/>
      <c r="OKI3" s="375"/>
      <c r="OKJ3" s="375"/>
      <c r="OKK3" s="375"/>
      <c r="OKL3" s="375"/>
      <c r="OKM3" s="375"/>
      <c r="OKN3" s="375"/>
      <c r="OKO3" s="375"/>
      <c r="OKP3" s="375"/>
      <c r="OKQ3" s="375"/>
      <c r="OKR3" s="375"/>
      <c r="OKS3" s="375"/>
      <c r="OKT3" s="375"/>
      <c r="OKU3" s="375"/>
      <c r="OKV3" s="375"/>
      <c r="OKW3" s="375"/>
      <c r="OKX3" s="375"/>
      <c r="OKY3" s="375"/>
      <c r="OKZ3" s="375"/>
      <c r="OLA3" s="375"/>
      <c r="OLB3" s="375"/>
      <c r="OLC3" s="375"/>
      <c r="OLD3" s="375"/>
      <c r="OLE3" s="375"/>
      <c r="OLJ3" s="375"/>
      <c r="OLK3" s="375"/>
      <c r="OLL3" s="375"/>
      <c r="OLM3" s="375"/>
      <c r="OLN3" s="375"/>
      <c r="OLO3" s="375"/>
      <c r="OLP3" s="375"/>
      <c r="OLQ3" s="375"/>
      <c r="OLR3" s="375"/>
      <c r="OLS3" s="375"/>
      <c r="OLT3" s="375"/>
      <c r="ONL3" s="375"/>
      <c r="ONM3" s="375"/>
      <c r="ONN3" s="375"/>
      <c r="ONO3" s="375"/>
      <c r="ONP3" s="375"/>
      <c r="ONQ3" s="375"/>
      <c r="ONR3" s="375"/>
      <c r="ONS3" s="375"/>
      <c r="ONT3" s="375"/>
      <c r="ONU3" s="375"/>
      <c r="ONV3" s="375"/>
      <c r="ONW3" s="375"/>
      <c r="ONX3" s="375"/>
      <c r="ONY3" s="375"/>
      <c r="ONZ3" s="375"/>
      <c r="OOA3" s="375"/>
      <c r="OOB3" s="375"/>
      <c r="OOC3" s="375"/>
      <c r="OOD3" s="375"/>
      <c r="OOE3" s="375"/>
      <c r="OOF3" s="375"/>
      <c r="OOG3" s="375"/>
      <c r="OOH3" s="375"/>
      <c r="OOI3" s="375"/>
      <c r="OOJ3" s="375"/>
      <c r="OOK3" s="375"/>
      <c r="OOL3" s="375"/>
      <c r="OOM3" s="375"/>
      <c r="OON3" s="375"/>
      <c r="OOO3" s="375"/>
      <c r="OOP3" s="375"/>
      <c r="OOQ3" s="375"/>
      <c r="OOR3" s="375"/>
      <c r="OOS3" s="375"/>
      <c r="OOT3" s="375"/>
      <c r="OOU3" s="375"/>
      <c r="OOV3" s="375"/>
      <c r="OOW3" s="375"/>
      <c r="OOX3" s="375"/>
      <c r="OOY3" s="375"/>
      <c r="OOZ3" s="375"/>
      <c r="OPA3" s="375"/>
      <c r="OPB3" s="375"/>
      <c r="OPC3" s="375"/>
      <c r="OPD3" s="375"/>
      <c r="OPE3" s="375"/>
      <c r="OPF3" s="375"/>
      <c r="OPG3" s="375"/>
      <c r="OPH3" s="375"/>
      <c r="OPI3" s="375"/>
      <c r="OPJ3" s="375"/>
      <c r="OPK3" s="375"/>
      <c r="OPL3" s="375"/>
      <c r="OPM3" s="375"/>
      <c r="OPN3" s="375"/>
      <c r="OPO3" s="375"/>
      <c r="OPP3" s="375"/>
      <c r="OPQ3" s="375"/>
      <c r="OPR3" s="375"/>
      <c r="OPS3" s="375"/>
      <c r="OPT3" s="375"/>
      <c r="OPU3" s="375"/>
      <c r="OPV3" s="375"/>
      <c r="OPW3" s="375"/>
      <c r="OPX3" s="375"/>
      <c r="OPY3" s="375"/>
      <c r="OPZ3" s="375"/>
      <c r="OQA3" s="375"/>
      <c r="OQB3" s="375"/>
      <c r="OQC3" s="375"/>
      <c r="OQD3" s="375"/>
      <c r="OQE3" s="375"/>
      <c r="OQF3" s="375"/>
      <c r="OQG3" s="375"/>
      <c r="OQH3" s="375"/>
      <c r="OQI3" s="375"/>
      <c r="OQJ3" s="375"/>
      <c r="OQK3" s="375"/>
      <c r="OQL3" s="375"/>
      <c r="OQM3" s="375"/>
      <c r="OQN3" s="375"/>
      <c r="OQO3" s="375"/>
      <c r="OQP3" s="375"/>
      <c r="OQQ3" s="375"/>
      <c r="OQR3" s="375"/>
      <c r="OQS3" s="375"/>
      <c r="OQT3" s="375"/>
      <c r="OQU3" s="375"/>
      <c r="OQV3" s="375"/>
      <c r="OQW3" s="375"/>
      <c r="OQX3" s="375"/>
      <c r="OQY3" s="375"/>
      <c r="OQZ3" s="375"/>
      <c r="ORA3" s="375"/>
      <c r="ORB3" s="375"/>
      <c r="ORC3" s="375"/>
      <c r="ORD3" s="375"/>
      <c r="ORE3" s="375"/>
      <c r="ORF3" s="375"/>
      <c r="ORG3" s="375"/>
      <c r="ORH3" s="375"/>
      <c r="ORI3" s="375"/>
      <c r="ORJ3" s="375"/>
      <c r="ORK3" s="375"/>
      <c r="ORL3" s="375"/>
      <c r="ORM3" s="375"/>
      <c r="ORN3" s="375"/>
      <c r="ORO3" s="375"/>
      <c r="ORP3" s="375"/>
      <c r="ORQ3" s="375"/>
      <c r="ORR3" s="375"/>
      <c r="ORS3" s="375"/>
      <c r="ORT3" s="375"/>
      <c r="ORU3" s="375"/>
      <c r="ORV3" s="375"/>
      <c r="ORW3" s="375"/>
      <c r="ORX3" s="375"/>
      <c r="ORY3" s="375"/>
      <c r="ORZ3" s="375"/>
      <c r="OSA3" s="375"/>
      <c r="OSB3" s="375"/>
      <c r="OSC3" s="375"/>
      <c r="OSD3" s="375"/>
      <c r="OSE3" s="375"/>
      <c r="OSF3" s="375"/>
      <c r="OSG3" s="375"/>
      <c r="OSH3" s="375"/>
      <c r="OSI3" s="375"/>
      <c r="OSJ3" s="375"/>
      <c r="OSK3" s="375"/>
      <c r="OSL3" s="375"/>
      <c r="OSM3" s="375"/>
      <c r="OSN3" s="375"/>
      <c r="OSO3" s="375"/>
      <c r="OSP3" s="375"/>
      <c r="OSQ3" s="375"/>
      <c r="OSR3" s="375"/>
      <c r="OSS3" s="375"/>
      <c r="OST3" s="375"/>
      <c r="OSU3" s="375"/>
      <c r="OSV3" s="375"/>
      <c r="OSW3" s="375"/>
      <c r="OSX3" s="375"/>
      <c r="OSY3" s="375"/>
      <c r="OSZ3" s="375"/>
      <c r="OTA3" s="375"/>
      <c r="OTB3" s="375"/>
      <c r="OTC3" s="375"/>
      <c r="OTD3" s="375"/>
      <c r="OTE3" s="375"/>
      <c r="OTF3" s="375"/>
      <c r="OTG3" s="375"/>
      <c r="OTH3" s="375"/>
      <c r="OTI3" s="375"/>
      <c r="OTJ3" s="375"/>
      <c r="OTK3" s="375"/>
      <c r="OTL3" s="375"/>
      <c r="OTM3" s="375"/>
      <c r="OTN3" s="375"/>
      <c r="OTO3" s="375"/>
      <c r="OTP3" s="375"/>
      <c r="OTQ3" s="375"/>
      <c r="OTR3" s="375"/>
      <c r="OTS3" s="375"/>
      <c r="OTT3" s="375"/>
      <c r="OTU3" s="375"/>
      <c r="OTV3" s="375"/>
      <c r="OTW3" s="375"/>
      <c r="OTX3" s="375"/>
      <c r="OTY3" s="375"/>
      <c r="OTZ3" s="375"/>
      <c r="OUA3" s="375"/>
      <c r="OUB3" s="375"/>
      <c r="OUC3" s="375"/>
      <c r="OUD3" s="375"/>
      <c r="OUE3" s="375"/>
      <c r="OUF3" s="375"/>
      <c r="OUG3" s="375"/>
      <c r="OUH3" s="375"/>
      <c r="OUI3" s="375"/>
      <c r="OUJ3" s="375"/>
      <c r="OUK3" s="375"/>
      <c r="OUL3" s="375"/>
      <c r="OUM3" s="375"/>
      <c r="OUN3" s="375"/>
      <c r="OUO3" s="375"/>
      <c r="OUP3" s="375"/>
      <c r="OUQ3" s="375"/>
      <c r="OUR3" s="375"/>
      <c r="OUS3" s="375"/>
      <c r="OUT3" s="375"/>
      <c r="OUU3" s="375"/>
      <c r="OUV3" s="375"/>
      <c r="OUW3" s="375"/>
      <c r="OUX3" s="375"/>
      <c r="OUY3" s="375"/>
      <c r="OUZ3" s="375"/>
      <c r="OVA3" s="375"/>
      <c r="OVF3" s="375"/>
      <c r="OVG3" s="375"/>
      <c r="OVH3" s="375"/>
      <c r="OVI3" s="375"/>
      <c r="OVJ3" s="375"/>
      <c r="OVK3" s="375"/>
      <c r="OVL3" s="375"/>
      <c r="OVM3" s="375"/>
      <c r="OVN3" s="375"/>
      <c r="OVO3" s="375"/>
      <c r="OVP3" s="375"/>
      <c r="OXH3" s="375"/>
      <c r="OXI3" s="375"/>
      <c r="OXJ3" s="375"/>
      <c r="OXK3" s="375"/>
      <c r="OXL3" s="375"/>
      <c r="OXM3" s="375"/>
      <c r="OXN3" s="375"/>
      <c r="OXO3" s="375"/>
      <c r="OXP3" s="375"/>
      <c r="OXQ3" s="375"/>
      <c r="OXR3" s="375"/>
      <c r="OXS3" s="375"/>
      <c r="OXT3" s="375"/>
      <c r="OXU3" s="375"/>
      <c r="OXV3" s="375"/>
      <c r="OXW3" s="375"/>
      <c r="OXX3" s="375"/>
      <c r="OXY3" s="375"/>
      <c r="OXZ3" s="375"/>
      <c r="OYA3" s="375"/>
      <c r="OYB3" s="375"/>
      <c r="OYC3" s="375"/>
      <c r="OYD3" s="375"/>
      <c r="OYE3" s="375"/>
      <c r="OYF3" s="375"/>
      <c r="OYG3" s="375"/>
      <c r="OYH3" s="375"/>
      <c r="OYI3" s="375"/>
      <c r="OYJ3" s="375"/>
      <c r="OYK3" s="375"/>
      <c r="OYL3" s="375"/>
      <c r="OYM3" s="375"/>
      <c r="OYN3" s="375"/>
      <c r="OYO3" s="375"/>
      <c r="OYP3" s="375"/>
      <c r="OYQ3" s="375"/>
      <c r="OYR3" s="375"/>
      <c r="OYS3" s="375"/>
      <c r="OYT3" s="375"/>
      <c r="OYU3" s="375"/>
      <c r="OYV3" s="375"/>
      <c r="OYW3" s="375"/>
      <c r="OYX3" s="375"/>
      <c r="OYY3" s="375"/>
      <c r="OYZ3" s="375"/>
      <c r="OZA3" s="375"/>
      <c r="OZB3" s="375"/>
      <c r="OZC3" s="375"/>
      <c r="OZD3" s="375"/>
      <c r="OZE3" s="375"/>
      <c r="OZF3" s="375"/>
      <c r="OZG3" s="375"/>
      <c r="OZH3" s="375"/>
      <c r="OZI3" s="375"/>
      <c r="OZJ3" s="375"/>
      <c r="OZK3" s="375"/>
      <c r="OZL3" s="375"/>
      <c r="OZM3" s="375"/>
      <c r="OZN3" s="375"/>
      <c r="OZO3" s="375"/>
      <c r="OZP3" s="375"/>
      <c r="OZQ3" s="375"/>
      <c r="OZR3" s="375"/>
      <c r="OZS3" s="375"/>
      <c r="OZT3" s="375"/>
      <c r="OZU3" s="375"/>
      <c r="OZV3" s="375"/>
      <c r="OZW3" s="375"/>
      <c r="OZX3" s="375"/>
      <c r="OZY3" s="375"/>
      <c r="OZZ3" s="375"/>
      <c r="PAA3" s="375"/>
      <c r="PAB3" s="375"/>
      <c r="PAC3" s="375"/>
      <c r="PAD3" s="375"/>
      <c r="PAE3" s="375"/>
      <c r="PAF3" s="375"/>
      <c r="PAG3" s="375"/>
      <c r="PAH3" s="375"/>
      <c r="PAI3" s="375"/>
      <c r="PAJ3" s="375"/>
      <c r="PAK3" s="375"/>
      <c r="PAL3" s="375"/>
      <c r="PAM3" s="375"/>
      <c r="PAN3" s="375"/>
      <c r="PAO3" s="375"/>
      <c r="PAP3" s="375"/>
      <c r="PAQ3" s="375"/>
      <c r="PAR3" s="375"/>
      <c r="PAS3" s="375"/>
      <c r="PAT3" s="375"/>
      <c r="PAU3" s="375"/>
      <c r="PAV3" s="375"/>
      <c r="PAW3" s="375"/>
      <c r="PAX3" s="375"/>
      <c r="PAY3" s="375"/>
      <c r="PAZ3" s="375"/>
      <c r="PBA3" s="375"/>
      <c r="PBB3" s="375"/>
      <c r="PBC3" s="375"/>
      <c r="PBD3" s="375"/>
      <c r="PBE3" s="375"/>
      <c r="PBF3" s="375"/>
      <c r="PBG3" s="375"/>
      <c r="PBH3" s="375"/>
      <c r="PBI3" s="375"/>
      <c r="PBJ3" s="375"/>
      <c r="PBK3" s="375"/>
      <c r="PBL3" s="375"/>
      <c r="PBM3" s="375"/>
      <c r="PBN3" s="375"/>
      <c r="PBO3" s="375"/>
      <c r="PBP3" s="375"/>
      <c r="PBQ3" s="375"/>
      <c r="PBR3" s="375"/>
      <c r="PBS3" s="375"/>
      <c r="PBT3" s="375"/>
      <c r="PBU3" s="375"/>
      <c r="PBV3" s="375"/>
      <c r="PBW3" s="375"/>
      <c r="PBX3" s="375"/>
      <c r="PBY3" s="375"/>
      <c r="PBZ3" s="375"/>
      <c r="PCA3" s="375"/>
      <c r="PCB3" s="375"/>
      <c r="PCC3" s="375"/>
      <c r="PCD3" s="375"/>
      <c r="PCE3" s="375"/>
      <c r="PCF3" s="375"/>
      <c r="PCG3" s="375"/>
      <c r="PCH3" s="375"/>
      <c r="PCI3" s="375"/>
      <c r="PCJ3" s="375"/>
      <c r="PCK3" s="375"/>
      <c r="PCL3" s="375"/>
      <c r="PCM3" s="375"/>
      <c r="PCN3" s="375"/>
      <c r="PCO3" s="375"/>
      <c r="PCP3" s="375"/>
      <c r="PCQ3" s="375"/>
      <c r="PCR3" s="375"/>
      <c r="PCS3" s="375"/>
      <c r="PCT3" s="375"/>
      <c r="PCU3" s="375"/>
      <c r="PCV3" s="375"/>
      <c r="PCW3" s="375"/>
      <c r="PCX3" s="375"/>
      <c r="PCY3" s="375"/>
      <c r="PCZ3" s="375"/>
      <c r="PDA3" s="375"/>
      <c r="PDB3" s="375"/>
      <c r="PDC3" s="375"/>
      <c r="PDD3" s="375"/>
      <c r="PDE3" s="375"/>
      <c r="PDF3" s="375"/>
      <c r="PDG3" s="375"/>
      <c r="PDH3" s="375"/>
      <c r="PDI3" s="375"/>
      <c r="PDJ3" s="375"/>
      <c r="PDK3" s="375"/>
      <c r="PDL3" s="375"/>
      <c r="PDM3" s="375"/>
      <c r="PDN3" s="375"/>
      <c r="PDO3" s="375"/>
      <c r="PDP3" s="375"/>
      <c r="PDQ3" s="375"/>
      <c r="PDR3" s="375"/>
      <c r="PDS3" s="375"/>
      <c r="PDT3" s="375"/>
      <c r="PDU3" s="375"/>
      <c r="PDV3" s="375"/>
      <c r="PDW3" s="375"/>
      <c r="PDX3" s="375"/>
      <c r="PDY3" s="375"/>
      <c r="PDZ3" s="375"/>
      <c r="PEA3" s="375"/>
      <c r="PEB3" s="375"/>
      <c r="PEC3" s="375"/>
      <c r="PED3" s="375"/>
      <c r="PEE3" s="375"/>
      <c r="PEF3" s="375"/>
      <c r="PEG3" s="375"/>
      <c r="PEH3" s="375"/>
      <c r="PEI3" s="375"/>
      <c r="PEJ3" s="375"/>
      <c r="PEK3" s="375"/>
      <c r="PEL3" s="375"/>
      <c r="PEM3" s="375"/>
      <c r="PEN3" s="375"/>
      <c r="PEO3" s="375"/>
      <c r="PEP3" s="375"/>
      <c r="PEQ3" s="375"/>
      <c r="PER3" s="375"/>
      <c r="PES3" s="375"/>
      <c r="PET3" s="375"/>
      <c r="PEU3" s="375"/>
      <c r="PEV3" s="375"/>
      <c r="PEW3" s="375"/>
      <c r="PFB3" s="375"/>
      <c r="PFC3" s="375"/>
      <c r="PFD3" s="375"/>
      <c r="PFE3" s="375"/>
      <c r="PFF3" s="375"/>
      <c r="PFG3" s="375"/>
      <c r="PFH3" s="375"/>
      <c r="PFI3" s="375"/>
      <c r="PFJ3" s="375"/>
      <c r="PFK3" s="375"/>
      <c r="PFL3" s="375"/>
      <c r="PHD3" s="375"/>
      <c r="PHE3" s="375"/>
      <c r="PHF3" s="375"/>
      <c r="PHG3" s="375"/>
      <c r="PHH3" s="375"/>
      <c r="PHI3" s="375"/>
      <c r="PHJ3" s="375"/>
      <c r="PHK3" s="375"/>
      <c r="PHL3" s="375"/>
      <c r="PHM3" s="375"/>
      <c r="PHN3" s="375"/>
      <c r="PHO3" s="375"/>
      <c r="PHP3" s="375"/>
      <c r="PHQ3" s="375"/>
      <c r="PHR3" s="375"/>
      <c r="PHS3" s="375"/>
      <c r="PHT3" s="375"/>
      <c r="PHU3" s="375"/>
      <c r="PHV3" s="375"/>
      <c r="PHW3" s="375"/>
      <c r="PHX3" s="375"/>
      <c r="PHY3" s="375"/>
      <c r="PHZ3" s="375"/>
      <c r="PIA3" s="375"/>
      <c r="PIB3" s="375"/>
      <c r="PIC3" s="375"/>
      <c r="PID3" s="375"/>
      <c r="PIE3" s="375"/>
      <c r="PIF3" s="375"/>
      <c r="PIG3" s="375"/>
      <c r="PIH3" s="375"/>
      <c r="PII3" s="375"/>
      <c r="PIJ3" s="375"/>
      <c r="PIK3" s="375"/>
      <c r="PIL3" s="375"/>
      <c r="PIM3" s="375"/>
      <c r="PIN3" s="375"/>
      <c r="PIO3" s="375"/>
      <c r="PIP3" s="375"/>
      <c r="PIQ3" s="375"/>
      <c r="PIR3" s="375"/>
      <c r="PIS3" s="375"/>
      <c r="PIT3" s="375"/>
      <c r="PIU3" s="375"/>
      <c r="PIV3" s="375"/>
      <c r="PIW3" s="375"/>
      <c r="PIX3" s="375"/>
      <c r="PIY3" s="375"/>
      <c r="PIZ3" s="375"/>
      <c r="PJA3" s="375"/>
      <c r="PJB3" s="375"/>
      <c r="PJC3" s="375"/>
      <c r="PJD3" s="375"/>
      <c r="PJE3" s="375"/>
      <c r="PJF3" s="375"/>
      <c r="PJG3" s="375"/>
      <c r="PJH3" s="375"/>
      <c r="PJI3" s="375"/>
      <c r="PJJ3" s="375"/>
      <c r="PJK3" s="375"/>
      <c r="PJL3" s="375"/>
      <c r="PJM3" s="375"/>
      <c r="PJN3" s="375"/>
      <c r="PJO3" s="375"/>
      <c r="PJP3" s="375"/>
      <c r="PJQ3" s="375"/>
      <c r="PJR3" s="375"/>
      <c r="PJS3" s="375"/>
      <c r="PJT3" s="375"/>
      <c r="PJU3" s="375"/>
      <c r="PJV3" s="375"/>
      <c r="PJW3" s="375"/>
      <c r="PJX3" s="375"/>
      <c r="PJY3" s="375"/>
      <c r="PJZ3" s="375"/>
      <c r="PKA3" s="375"/>
      <c r="PKB3" s="375"/>
      <c r="PKC3" s="375"/>
      <c r="PKD3" s="375"/>
      <c r="PKE3" s="375"/>
      <c r="PKF3" s="375"/>
      <c r="PKG3" s="375"/>
      <c r="PKH3" s="375"/>
      <c r="PKI3" s="375"/>
      <c r="PKJ3" s="375"/>
      <c r="PKK3" s="375"/>
      <c r="PKL3" s="375"/>
      <c r="PKM3" s="375"/>
      <c r="PKN3" s="375"/>
      <c r="PKO3" s="375"/>
      <c r="PKP3" s="375"/>
      <c r="PKQ3" s="375"/>
      <c r="PKR3" s="375"/>
      <c r="PKS3" s="375"/>
      <c r="PKT3" s="375"/>
      <c r="PKU3" s="375"/>
      <c r="PKV3" s="375"/>
      <c r="PKW3" s="375"/>
      <c r="PKX3" s="375"/>
      <c r="PKY3" s="375"/>
      <c r="PKZ3" s="375"/>
      <c r="PLA3" s="375"/>
      <c r="PLB3" s="375"/>
      <c r="PLC3" s="375"/>
      <c r="PLD3" s="375"/>
      <c r="PLE3" s="375"/>
      <c r="PLF3" s="375"/>
      <c r="PLG3" s="375"/>
      <c r="PLH3" s="375"/>
      <c r="PLI3" s="375"/>
      <c r="PLJ3" s="375"/>
      <c r="PLK3" s="375"/>
      <c r="PLL3" s="375"/>
      <c r="PLM3" s="375"/>
      <c r="PLN3" s="375"/>
      <c r="PLO3" s="375"/>
      <c r="PLP3" s="375"/>
      <c r="PLQ3" s="375"/>
      <c r="PLR3" s="375"/>
      <c r="PLS3" s="375"/>
      <c r="PLT3" s="375"/>
      <c r="PLU3" s="375"/>
      <c r="PLV3" s="375"/>
      <c r="PLW3" s="375"/>
      <c r="PLX3" s="375"/>
      <c r="PLY3" s="375"/>
      <c r="PLZ3" s="375"/>
      <c r="PMA3" s="375"/>
      <c r="PMB3" s="375"/>
      <c r="PMC3" s="375"/>
      <c r="PMD3" s="375"/>
      <c r="PME3" s="375"/>
      <c r="PMF3" s="375"/>
      <c r="PMG3" s="375"/>
      <c r="PMH3" s="375"/>
      <c r="PMI3" s="375"/>
      <c r="PMJ3" s="375"/>
      <c r="PMK3" s="375"/>
      <c r="PML3" s="375"/>
      <c r="PMM3" s="375"/>
      <c r="PMN3" s="375"/>
      <c r="PMO3" s="375"/>
      <c r="PMP3" s="375"/>
      <c r="PMQ3" s="375"/>
      <c r="PMR3" s="375"/>
      <c r="PMS3" s="375"/>
      <c r="PMT3" s="375"/>
      <c r="PMU3" s="375"/>
      <c r="PMV3" s="375"/>
      <c r="PMW3" s="375"/>
      <c r="PMX3" s="375"/>
      <c r="PMY3" s="375"/>
      <c r="PMZ3" s="375"/>
      <c r="PNA3" s="375"/>
      <c r="PNB3" s="375"/>
      <c r="PNC3" s="375"/>
      <c r="PND3" s="375"/>
      <c r="PNE3" s="375"/>
      <c r="PNF3" s="375"/>
      <c r="PNG3" s="375"/>
      <c r="PNH3" s="375"/>
      <c r="PNI3" s="375"/>
      <c r="PNJ3" s="375"/>
      <c r="PNK3" s="375"/>
      <c r="PNL3" s="375"/>
      <c r="PNM3" s="375"/>
      <c r="PNN3" s="375"/>
      <c r="PNO3" s="375"/>
      <c r="PNP3" s="375"/>
      <c r="PNQ3" s="375"/>
      <c r="PNR3" s="375"/>
      <c r="PNS3" s="375"/>
      <c r="PNT3" s="375"/>
      <c r="PNU3" s="375"/>
      <c r="PNV3" s="375"/>
      <c r="PNW3" s="375"/>
      <c r="PNX3" s="375"/>
      <c r="PNY3" s="375"/>
      <c r="PNZ3" s="375"/>
      <c r="POA3" s="375"/>
      <c r="POB3" s="375"/>
      <c r="POC3" s="375"/>
      <c r="POD3" s="375"/>
      <c r="POE3" s="375"/>
      <c r="POF3" s="375"/>
      <c r="POG3" s="375"/>
      <c r="POH3" s="375"/>
      <c r="POI3" s="375"/>
      <c r="POJ3" s="375"/>
      <c r="POK3" s="375"/>
      <c r="POL3" s="375"/>
      <c r="POM3" s="375"/>
      <c r="PON3" s="375"/>
      <c r="POO3" s="375"/>
      <c r="POP3" s="375"/>
      <c r="POQ3" s="375"/>
      <c r="POR3" s="375"/>
      <c r="POS3" s="375"/>
      <c r="POX3" s="375"/>
      <c r="POY3" s="375"/>
      <c r="POZ3" s="375"/>
      <c r="PPA3" s="375"/>
      <c r="PPB3" s="375"/>
      <c r="PPC3" s="375"/>
      <c r="PPD3" s="375"/>
      <c r="PPE3" s="375"/>
      <c r="PPF3" s="375"/>
      <c r="PPG3" s="375"/>
      <c r="PPH3" s="375"/>
      <c r="PQZ3" s="375"/>
      <c r="PRA3" s="375"/>
      <c r="PRB3" s="375"/>
      <c r="PRC3" s="375"/>
      <c r="PRD3" s="375"/>
      <c r="PRE3" s="375"/>
      <c r="PRF3" s="375"/>
      <c r="PRG3" s="375"/>
      <c r="PRH3" s="375"/>
      <c r="PRI3" s="375"/>
      <c r="PRJ3" s="375"/>
      <c r="PRK3" s="375"/>
      <c r="PRL3" s="375"/>
      <c r="PRM3" s="375"/>
      <c r="PRN3" s="375"/>
      <c r="PRO3" s="375"/>
      <c r="PRP3" s="375"/>
      <c r="PRQ3" s="375"/>
      <c r="PRR3" s="375"/>
      <c r="PRS3" s="375"/>
      <c r="PRT3" s="375"/>
      <c r="PRU3" s="375"/>
      <c r="PRV3" s="375"/>
      <c r="PRW3" s="375"/>
      <c r="PRX3" s="375"/>
      <c r="PRY3" s="375"/>
      <c r="PRZ3" s="375"/>
      <c r="PSA3" s="375"/>
      <c r="PSB3" s="375"/>
      <c r="PSC3" s="375"/>
      <c r="PSD3" s="375"/>
      <c r="PSE3" s="375"/>
      <c r="PSF3" s="375"/>
      <c r="PSG3" s="375"/>
      <c r="PSH3" s="375"/>
      <c r="PSI3" s="375"/>
      <c r="PSJ3" s="375"/>
      <c r="PSK3" s="375"/>
      <c r="PSL3" s="375"/>
      <c r="PSM3" s="375"/>
      <c r="PSN3" s="375"/>
      <c r="PSO3" s="375"/>
      <c r="PSP3" s="375"/>
      <c r="PSQ3" s="375"/>
      <c r="PSR3" s="375"/>
      <c r="PSS3" s="375"/>
      <c r="PST3" s="375"/>
      <c r="PSU3" s="375"/>
      <c r="PSV3" s="375"/>
      <c r="PSW3" s="375"/>
      <c r="PSX3" s="375"/>
      <c r="PSY3" s="375"/>
      <c r="PSZ3" s="375"/>
      <c r="PTA3" s="375"/>
      <c r="PTB3" s="375"/>
      <c r="PTC3" s="375"/>
      <c r="PTD3" s="375"/>
      <c r="PTE3" s="375"/>
      <c r="PTF3" s="375"/>
      <c r="PTG3" s="375"/>
      <c r="PTH3" s="375"/>
      <c r="PTI3" s="375"/>
      <c r="PTJ3" s="375"/>
      <c r="PTK3" s="375"/>
      <c r="PTL3" s="375"/>
      <c r="PTM3" s="375"/>
      <c r="PTN3" s="375"/>
      <c r="PTO3" s="375"/>
      <c r="PTP3" s="375"/>
      <c r="PTQ3" s="375"/>
      <c r="PTR3" s="375"/>
      <c r="PTS3" s="375"/>
      <c r="PTT3" s="375"/>
      <c r="PTU3" s="375"/>
      <c r="PTV3" s="375"/>
      <c r="PTW3" s="375"/>
      <c r="PTX3" s="375"/>
      <c r="PTY3" s="375"/>
      <c r="PTZ3" s="375"/>
      <c r="PUA3" s="375"/>
      <c r="PUB3" s="375"/>
      <c r="PUC3" s="375"/>
      <c r="PUD3" s="375"/>
      <c r="PUE3" s="375"/>
      <c r="PUF3" s="375"/>
      <c r="PUG3" s="375"/>
      <c r="PUH3" s="375"/>
      <c r="PUI3" s="375"/>
      <c r="PUJ3" s="375"/>
      <c r="PUK3" s="375"/>
      <c r="PUL3" s="375"/>
      <c r="PUM3" s="375"/>
      <c r="PUN3" s="375"/>
      <c r="PUO3" s="375"/>
      <c r="PUP3" s="375"/>
      <c r="PUQ3" s="375"/>
      <c r="PUR3" s="375"/>
      <c r="PUS3" s="375"/>
      <c r="PUT3" s="375"/>
      <c r="PUU3" s="375"/>
      <c r="PUV3" s="375"/>
      <c r="PUW3" s="375"/>
      <c r="PUX3" s="375"/>
      <c r="PUY3" s="375"/>
      <c r="PUZ3" s="375"/>
      <c r="PVA3" s="375"/>
      <c r="PVB3" s="375"/>
      <c r="PVC3" s="375"/>
      <c r="PVD3" s="375"/>
      <c r="PVE3" s="375"/>
      <c r="PVF3" s="375"/>
      <c r="PVG3" s="375"/>
      <c r="PVH3" s="375"/>
      <c r="PVI3" s="375"/>
      <c r="PVJ3" s="375"/>
      <c r="PVK3" s="375"/>
      <c r="PVL3" s="375"/>
      <c r="PVM3" s="375"/>
      <c r="PVN3" s="375"/>
      <c r="PVO3" s="375"/>
      <c r="PVP3" s="375"/>
      <c r="PVQ3" s="375"/>
      <c r="PVR3" s="375"/>
      <c r="PVS3" s="375"/>
      <c r="PVT3" s="375"/>
      <c r="PVU3" s="375"/>
      <c r="PVV3" s="375"/>
      <c r="PVW3" s="375"/>
      <c r="PVX3" s="375"/>
      <c r="PVY3" s="375"/>
      <c r="PVZ3" s="375"/>
      <c r="PWA3" s="375"/>
      <c r="PWB3" s="375"/>
      <c r="PWC3" s="375"/>
      <c r="PWD3" s="375"/>
      <c r="PWE3" s="375"/>
      <c r="PWF3" s="375"/>
      <c r="PWG3" s="375"/>
      <c r="PWH3" s="375"/>
      <c r="PWI3" s="375"/>
      <c r="PWJ3" s="375"/>
      <c r="PWK3" s="375"/>
      <c r="PWL3" s="375"/>
      <c r="PWM3" s="375"/>
      <c r="PWN3" s="375"/>
      <c r="PWO3" s="375"/>
      <c r="PWP3" s="375"/>
      <c r="PWQ3" s="375"/>
      <c r="PWR3" s="375"/>
      <c r="PWS3" s="375"/>
      <c r="PWT3" s="375"/>
      <c r="PWU3" s="375"/>
      <c r="PWV3" s="375"/>
      <c r="PWW3" s="375"/>
      <c r="PWX3" s="375"/>
      <c r="PWY3" s="375"/>
      <c r="PWZ3" s="375"/>
      <c r="PXA3" s="375"/>
      <c r="PXB3" s="375"/>
      <c r="PXC3" s="375"/>
      <c r="PXD3" s="375"/>
      <c r="PXE3" s="375"/>
      <c r="PXF3" s="375"/>
      <c r="PXG3" s="375"/>
      <c r="PXH3" s="375"/>
      <c r="PXI3" s="375"/>
      <c r="PXJ3" s="375"/>
      <c r="PXK3" s="375"/>
      <c r="PXL3" s="375"/>
      <c r="PXM3" s="375"/>
      <c r="PXN3" s="375"/>
      <c r="PXO3" s="375"/>
      <c r="PXP3" s="375"/>
      <c r="PXQ3" s="375"/>
      <c r="PXR3" s="375"/>
      <c r="PXS3" s="375"/>
      <c r="PXT3" s="375"/>
      <c r="PXU3" s="375"/>
      <c r="PXV3" s="375"/>
      <c r="PXW3" s="375"/>
      <c r="PXX3" s="375"/>
      <c r="PXY3" s="375"/>
      <c r="PXZ3" s="375"/>
      <c r="PYA3" s="375"/>
      <c r="PYB3" s="375"/>
      <c r="PYC3" s="375"/>
      <c r="PYD3" s="375"/>
      <c r="PYE3" s="375"/>
      <c r="PYF3" s="375"/>
      <c r="PYG3" s="375"/>
      <c r="PYH3" s="375"/>
      <c r="PYI3" s="375"/>
      <c r="PYJ3" s="375"/>
      <c r="PYK3" s="375"/>
      <c r="PYL3" s="375"/>
      <c r="PYM3" s="375"/>
      <c r="PYN3" s="375"/>
      <c r="PYO3" s="375"/>
      <c r="PYT3" s="375"/>
      <c r="PYU3" s="375"/>
      <c r="PYV3" s="375"/>
      <c r="PYW3" s="375"/>
      <c r="PYX3" s="375"/>
      <c r="PYY3" s="375"/>
      <c r="PYZ3" s="375"/>
      <c r="PZA3" s="375"/>
      <c r="PZB3" s="375"/>
      <c r="PZC3" s="375"/>
      <c r="PZD3" s="375"/>
      <c r="QAV3" s="375"/>
      <c r="QAW3" s="375"/>
      <c r="QAX3" s="375"/>
      <c r="QAY3" s="375"/>
      <c r="QAZ3" s="375"/>
      <c r="QBA3" s="375"/>
      <c r="QBB3" s="375"/>
      <c r="QBC3" s="375"/>
      <c r="QBD3" s="375"/>
      <c r="QBE3" s="375"/>
      <c r="QBF3" s="375"/>
      <c r="QBG3" s="375"/>
      <c r="QBH3" s="375"/>
      <c r="QBI3" s="375"/>
      <c r="QBJ3" s="375"/>
      <c r="QBK3" s="375"/>
      <c r="QBL3" s="375"/>
      <c r="QBM3" s="375"/>
      <c r="QBN3" s="375"/>
      <c r="QBO3" s="375"/>
      <c r="QBP3" s="375"/>
      <c r="QBQ3" s="375"/>
      <c r="QBR3" s="375"/>
      <c r="QBS3" s="375"/>
      <c r="QBT3" s="375"/>
      <c r="QBU3" s="375"/>
      <c r="QBV3" s="375"/>
      <c r="QBW3" s="375"/>
      <c r="QBX3" s="375"/>
      <c r="QBY3" s="375"/>
      <c r="QBZ3" s="375"/>
      <c r="QCA3" s="375"/>
      <c r="QCB3" s="375"/>
      <c r="QCC3" s="375"/>
      <c r="QCD3" s="375"/>
      <c r="QCE3" s="375"/>
      <c r="QCF3" s="375"/>
      <c r="QCG3" s="375"/>
      <c r="QCH3" s="375"/>
      <c r="QCI3" s="375"/>
      <c r="QCJ3" s="375"/>
      <c r="QCK3" s="375"/>
      <c r="QCL3" s="375"/>
      <c r="QCM3" s="375"/>
      <c r="QCN3" s="375"/>
      <c r="QCO3" s="375"/>
      <c r="QCP3" s="375"/>
      <c r="QCQ3" s="375"/>
      <c r="QCR3" s="375"/>
      <c r="QCS3" s="375"/>
      <c r="QCT3" s="375"/>
      <c r="QCU3" s="375"/>
      <c r="QCV3" s="375"/>
      <c r="QCW3" s="375"/>
      <c r="QCX3" s="375"/>
      <c r="QCY3" s="375"/>
      <c r="QCZ3" s="375"/>
      <c r="QDA3" s="375"/>
      <c r="QDB3" s="375"/>
      <c r="QDC3" s="375"/>
      <c r="QDD3" s="375"/>
      <c r="QDE3" s="375"/>
      <c r="QDF3" s="375"/>
      <c r="QDG3" s="375"/>
      <c r="QDH3" s="375"/>
      <c r="QDI3" s="375"/>
      <c r="QDJ3" s="375"/>
      <c r="QDK3" s="375"/>
      <c r="QDL3" s="375"/>
      <c r="QDM3" s="375"/>
      <c r="QDN3" s="375"/>
      <c r="QDO3" s="375"/>
      <c r="QDP3" s="375"/>
      <c r="QDQ3" s="375"/>
      <c r="QDR3" s="375"/>
      <c r="QDS3" s="375"/>
      <c r="QDT3" s="375"/>
      <c r="QDU3" s="375"/>
      <c r="QDV3" s="375"/>
      <c r="QDW3" s="375"/>
      <c r="QDX3" s="375"/>
      <c r="QDY3" s="375"/>
      <c r="QDZ3" s="375"/>
      <c r="QEA3" s="375"/>
      <c r="QEB3" s="375"/>
      <c r="QEC3" s="375"/>
      <c r="QED3" s="375"/>
      <c r="QEE3" s="375"/>
      <c r="QEF3" s="375"/>
      <c r="QEG3" s="375"/>
      <c r="QEH3" s="375"/>
      <c r="QEI3" s="375"/>
      <c r="QEJ3" s="375"/>
      <c r="QEK3" s="375"/>
      <c r="QEL3" s="375"/>
      <c r="QEM3" s="375"/>
      <c r="QEN3" s="375"/>
      <c r="QEO3" s="375"/>
      <c r="QEP3" s="375"/>
      <c r="QEQ3" s="375"/>
      <c r="QER3" s="375"/>
      <c r="QES3" s="375"/>
      <c r="QET3" s="375"/>
      <c r="QEU3" s="375"/>
      <c r="QEV3" s="375"/>
      <c r="QEW3" s="375"/>
      <c r="QEX3" s="375"/>
      <c r="QEY3" s="375"/>
      <c r="QEZ3" s="375"/>
      <c r="QFA3" s="375"/>
      <c r="QFB3" s="375"/>
      <c r="QFC3" s="375"/>
      <c r="QFD3" s="375"/>
      <c r="QFE3" s="375"/>
      <c r="QFF3" s="375"/>
      <c r="QFG3" s="375"/>
      <c r="QFH3" s="375"/>
      <c r="QFI3" s="375"/>
      <c r="QFJ3" s="375"/>
      <c r="QFK3" s="375"/>
      <c r="QFL3" s="375"/>
      <c r="QFM3" s="375"/>
      <c r="QFN3" s="375"/>
      <c r="QFO3" s="375"/>
      <c r="QFP3" s="375"/>
      <c r="QFQ3" s="375"/>
      <c r="QFR3" s="375"/>
      <c r="QFS3" s="375"/>
      <c r="QFT3" s="375"/>
      <c r="QFU3" s="375"/>
      <c r="QFV3" s="375"/>
      <c r="QFW3" s="375"/>
      <c r="QFX3" s="375"/>
      <c r="QFY3" s="375"/>
      <c r="QFZ3" s="375"/>
      <c r="QGA3" s="375"/>
      <c r="QGB3" s="375"/>
      <c r="QGC3" s="375"/>
      <c r="QGD3" s="375"/>
      <c r="QGE3" s="375"/>
      <c r="QGF3" s="375"/>
      <c r="QGG3" s="375"/>
      <c r="QGH3" s="375"/>
      <c r="QGI3" s="375"/>
      <c r="QGJ3" s="375"/>
      <c r="QGK3" s="375"/>
      <c r="QGL3" s="375"/>
      <c r="QGM3" s="375"/>
      <c r="QGN3" s="375"/>
      <c r="QGO3" s="375"/>
      <c r="QGP3" s="375"/>
      <c r="QGQ3" s="375"/>
      <c r="QGR3" s="375"/>
      <c r="QGS3" s="375"/>
      <c r="QGT3" s="375"/>
      <c r="QGU3" s="375"/>
      <c r="QGV3" s="375"/>
      <c r="QGW3" s="375"/>
      <c r="QGX3" s="375"/>
      <c r="QGY3" s="375"/>
      <c r="QGZ3" s="375"/>
      <c r="QHA3" s="375"/>
      <c r="QHB3" s="375"/>
      <c r="QHC3" s="375"/>
      <c r="QHD3" s="375"/>
      <c r="QHE3" s="375"/>
      <c r="QHF3" s="375"/>
      <c r="QHG3" s="375"/>
      <c r="QHH3" s="375"/>
      <c r="QHI3" s="375"/>
      <c r="QHJ3" s="375"/>
      <c r="QHK3" s="375"/>
      <c r="QHL3" s="375"/>
      <c r="QHM3" s="375"/>
      <c r="QHN3" s="375"/>
      <c r="QHO3" s="375"/>
      <c r="QHP3" s="375"/>
      <c r="QHQ3" s="375"/>
      <c r="QHR3" s="375"/>
      <c r="QHS3" s="375"/>
      <c r="QHT3" s="375"/>
      <c r="QHU3" s="375"/>
      <c r="QHV3" s="375"/>
      <c r="QHW3" s="375"/>
      <c r="QHX3" s="375"/>
      <c r="QHY3" s="375"/>
      <c r="QHZ3" s="375"/>
      <c r="QIA3" s="375"/>
      <c r="QIB3" s="375"/>
      <c r="QIC3" s="375"/>
      <c r="QID3" s="375"/>
      <c r="QIE3" s="375"/>
      <c r="QIF3" s="375"/>
      <c r="QIG3" s="375"/>
      <c r="QIH3" s="375"/>
      <c r="QII3" s="375"/>
      <c r="QIJ3" s="375"/>
      <c r="QIK3" s="375"/>
      <c r="QIP3" s="375"/>
      <c r="QIQ3" s="375"/>
      <c r="QIR3" s="375"/>
      <c r="QIS3" s="375"/>
      <c r="QIT3" s="375"/>
      <c r="QIU3" s="375"/>
      <c r="QIV3" s="375"/>
      <c r="QIW3" s="375"/>
      <c r="QIX3" s="375"/>
      <c r="QIY3" s="375"/>
      <c r="QIZ3" s="375"/>
      <c r="QKR3" s="375"/>
      <c r="QKS3" s="375"/>
      <c r="QKT3" s="375"/>
      <c r="QKU3" s="375"/>
      <c r="QKV3" s="375"/>
      <c r="QKW3" s="375"/>
      <c r="QKX3" s="375"/>
      <c r="QKY3" s="375"/>
      <c r="QKZ3" s="375"/>
      <c r="QLA3" s="375"/>
      <c r="QLB3" s="375"/>
      <c r="QLC3" s="375"/>
      <c r="QLD3" s="375"/>
      <c r="QLE3" s="375"/>
      <c r="QLF3" s="375"/>
      <c r="QLG3" s="375"/>
      <c r="QLH3" s="375"/>
      <c r="QLI3" s="375"/>
      <c r="QLJ3" s="375"/>
      <c r="QLK3" s="375"/>
      <c r="QLL3" s="375"/>
      <c r="QLM3" s="375"/>
      <c r="QLN3" s="375"/>
      <c r="QLO3" s="375"/>
      <c r="QLP3" s="375"/>
      <c r="QLQ3" s="375"/>
      <c r="QLR3" s="375"/>
      <c r="QLS3" s="375"/>
      <c r="QLT3" s="375"/>
      <c r="QLU3" s="375"/>
      <c r="QLV3" s="375"/>
      <c r="QLW3" s="375"/>
      <c r="QLX3" s="375"/>
      <c r="QLY3" s="375"/>
      <c r="QLZ3" s="375"/>
      <c r="QMA3" s="375"/>
      <c r="QMB3" s="375"/>
      <c r="QMC3" s="375"/>
      <c r="QMD3" s="375"/>
      <c r="QME3" s="375"/>
      <c r="QMF3" s="375"/>
      <c r="QMG3" s="375"/>
      <c r="QMH3" s="375"/>
      <c r="QMI3" s="375"/>
      <c r="QMJ3" s="375"/>
      <c r="QMK3" s="375"/>
      <c r="QML3" s="375"/>
      <c r="QMM3" s="375"/>
      <c r="QMN3" s="375"/>
      <c r="QMO3" s="375"/>
      <c r="QMP3" s="375"/>
      <c r="QMQ3" s="375"/>
      <c r="QMR3" s="375"/>
      <c r="QMS3" s="375"/>
      <c r="QMT3" s="375"/>
      <c r="QMU3" s="375"/>
      <c r="QMV3" s="375"/>
      <c r="QMW3" s="375"/>
      <c r="QMX3" s="375"/>
      <c r="QMY3" s="375"/>
      <c r="QMZ3" s="375"/>
      <c r="QNA3" s="375"/>
      <c r="QNB3" s="375"/>
      <c r="QNC3" s="375"/>
      <c r="QND3" s="375"/>
      <c r="QNE3" s="375"/>
      <c r="QNF3" s="375"/>
      <c r="QNG3" s="375"/>
      <c r="QNH3" s="375"/>
      <c r="QNI3" s="375"/>
      <c r="QNJ3" s="375"/>
      <c r="QNK3" s="375"/>
      <c r="QNL3" s="375"/>
      <c r="QNM3" s="375"/>
      <c r="QNN3" s="375"/>
      <c r="QNO3" s="375"/>
      <c r="QNP3" s="375"/>
      <c r="QNQ3" s="375"/>
      <c r="QNR3" s="375"/>
      <c r="QNS3" s="375"/>
      <c r="QNT3" s="375"/>
      <c r="QNU3" s="375"/>
      <c r="QNV3" s="375"/>
      <c r="QNW3" s="375"/>
      <c r="QNX3" s="375"/>
      <c r="QNY3" s="375"/>
      <c r="QNZ3" s="375"/>
      <c r="QOA3" s="375"/>
      <c r="QOB3" s="375"/>
      <c r="QOC3" s="375"/>
      <c r="QOD3" s="375"/>
      <c r="QOE3" s="375"/>
      <c r="QOF3" s="375"/>
      <c r="QOG3" s="375"/>
      <c r="QOH3" s="375"/>
      <c r="QOI3" s="375"/>
      <c r="QOJ3" s="375"/>
      <c r="QOK3" s="375"/>
      <c r="QOL3" s="375"/>
      <c r="QOM3" s="375"/>
      <c r="QON3" s="375"/>
      <c r="QOO3" s="375"/>
      <c r="QOP3" s="375"/>
      <c r="QOQ3" s="375"/>
      <c r="QOR3" s="375"/>
      <c r="QOS3" s="375"/>
      <c r="QOT3" s="375"/>
      <c r="QOU3" s="375"/>
      <c r="QOV3" s="375"/>
      <c r="QOW3" s="375"/>
      <c r="QOX3" s="375"/>
      <c r="QOY3" s="375"/>
      <c r="QOZ3" s="375"/>
      <c r="QPA3" s="375"/>
      <c r="QPB3" s="375"/>
      <c r="QPC3" s="375"/>
      <c r="QPD3" s="375"/>
      <c r="QPE3" s="375"/>
      <c r="QPF3" s="375"/>
      <c r="QPG3" s="375"/>
      <c r="QPH3" s="375"/>
      <c r="QPI3" s="375"/>
      <c r="QPJ3" s="375"/>
      <c r="QPK3" s="375"/>
      <c r="QPL3" s="375"/>
      <c r="QPM3" s="375"/>
      <c r="QPN3" s="375"/>
      <c r="QPO3" s="375"/>
      <c r="QPP3" s="375"/>
      <c r="QPQ3" s="375"/>
      <c r="QPR3" s="375"/>
      <c r="QPS3" s="375"/>
      <c r="QPT3" s="375"/>
      <c r="QPU3" s="375"/>
      <c r="QPV3" s="375"/>
      <c r="QPW3" s="375"/>
      <c r="QPX3" s="375"/>
      <c r="QPY3" s="375"/>
      <c r="QPZ3" s="375"/>
      <c r="QQA3" s="375"/>
      <c r="QQB3" s="375"/>
      <c r="QQC3" s="375"/>
      <c r="QQD3" s="375"/>
      <c r="QQE3" s="375"/>
      <c r="QQF3" s="375"/>
      <c r="QQG3" s="375"/>
      <c r="QQH3" s="375"/>
      <c r="QQI3" s="375"/>
      <c r="QQJ3" s="375"/>
      <c r="QQK3" s="375"/>
      <c r="QQL3" s="375"/>
      <c r="QQM3" s="375"/>
      <c r="QQN3" s="375"/>
      <c r="QQO3" s="375"/>
      <c r="QQP3" s="375"/>
      <c r="QQQ3" s="375"/>
      <c r="QQR3" s="375"/>
      <c r="QQS3" s="375"/>
      <c r="QQT3" s="375"/>
      <c r="QQU3" s="375"/>
      <c r="QQV3" s="375"/>
      <c r="QQW3" s="375"/>
      <c r="QQX3" s="375"/>
      <c r="QQY3" s="375"/>
      <c r="QQZ3" s="375"/>
      <c r="QRA3" s="375"/>
      <c r="QRB3" s="375"/>
      <c r="QRC3" s="375"/>
      <c r="QRD3" s="375"/>
      <c r="QRE3" s="375"/>
      <c r="QRF3" s="375"/>
      <c r="QRG3" s="375"/>
      <c r="QRH3" s="375"/>
      <c r="QRI3" s="375"/>
      <c r="QRJ3" s="375"/>
      <c r="QRK3" s="375"/>
      <c r="QRL3" s="375"/>
      <c r="QRM3" s="375"/>
      <c r="QRN3" s="375"/>
      <c r="QRO3" s="375"/>
      <c r="QRP3" s="375"/>
      <c r="QRQ3" s="375"/>
      <c r="QRR3" s="375"/>
      <c r="QRS3" s="375"/>
      <c r="QRT3" s="375"/>
      <c r="QRU3" s="375"/>
      <c r="QRV3" s="375"/>
      <c r="QRW3" s="375"/>
      <c r="QRX3" s="375"/>
      <c r="QRY3" s="375"/>
      <c r="QRZ3" s="375"/>
      <c r="QSA3" s="375"/>
      <c r="QSB3" s="375"/>
      <c r="QSC3" s="375"/>
      <c r="QSD3" s="375"/>
      <c r="QSE3" s="375"/>
      <c r="QSF3" s="375"/>
      <c r="QSG3" s="375"/>
      <c r="QSL3" s="375"/>
      <c r="QSM3" s="375"/>
      <c r="QSN3" s="375"/>
      <c r="QSO3" s="375"/>
      <c r="QSP3" s="375"/>
      <c r="QSQ3" s="375"/>
      <c r="QSR3" s="375"/>
      <c r="QSS3" s="375"/>
      <c r="QST3" s="375"/>
      <c r="QSU3" s="375"/>
      <c r="QSV3" s="375"/>
      <c r="QUN3" s="375"/>
      <c r="QUO3" s="375"/>
      <c r="QUP3" s="375"/>
      <c r="QUQ3" s="375"/>
      <c r="QUR3" s="375"/>
      <c r="QUS3" s="375"/>
      <c r="QUT3" s="375"/>
      <c r="QUU3" s="375"/>
      <c r="QUV3" s="375"/>
      <c r="QUW3" s="375"/>
      <c r="QUX3" s="375"/>
      <c r="QUY3" s="375"/>
      <c r="QUZ3" s="375"/>
      <c r="QVA3" s="375"/>
      <c r="QVB3" s="375"/>
      <c r="QVC3" s="375"/>
      <c r="QVD3" s="375"/>
      <c r="QVE3" s="375"/>
      <c r="QVF3" s="375"/>
      <c r="QVG3" s="375"/>
      <c r="QVH3" s="375"/>
      <c r="QVI3" s="375"/>
      <c r="QVJ3" s="375"/>
      <c r="QVK3" s="375"/>
      <c r="QVL3" s="375"/>
      <c r="QVM3" s="375"/>
      <c r="QVN3" s="375"/>
      <c r="QVO3" s="375"/>
      <c r="QVP3" s="375"/>
      <c r="QVQ3" s="375"/>
      <c r="QVR3" s="375"/>
      <c r="QVS3" s="375"/>
      <c r="QVT3" s="375"/>
      <c r="QVU3" s="375"/>
      <c r="QVV3" s="375"/>
      <c r="QVW3" s="375"/>
      <c r="QVX3" s="375"/>
      <c r="QVY3" s="375"/>
      <c r="QVZ3" s="375"/>
      <c r="QWA3" s="375"/>
      <c r="QWB3" s="375"/>
      <c r="QWC3" s="375"/>
      <c r="QWD3" s="375"/>
      <c r="QWE3" s="375"/>
      <c r="QWF3" s="375"/>
      <c r="QWG3" s="375"/>
      <c r="QWH3" s="375"/>
      <c r="QWI3" s="375"/>
      <c r="QWJ3" s="375"/>
      <c r="QWK3" s="375"/>
      <c r="QWL3" s="375"/>
      <c r="QWM3" s="375"/>
      <c r="QWN3" s="375"/>
      <c r="QWO3" s="375"/>
      <c r="QWP3" s="375"/>
      <c r="QWQ3" s="375"/>
      <c r="QWR3" s="375"/>
      <c r="QWS3" s="375"/>
      <c r="QWT3" s="375"/>
      <c r="QWU3" s="375"/>
      <c r="QWV3" s="375"/>
      <c r="QWW3" s="375"/>
      <c r="QWX3" s="375"/>
      <c r="QWY3" s="375"/>
      <c r="QWZ3" s="375"/>
      <c r="QXA3" s="375"/>
      <c r="QXB3" s="375"/>
      <c r="QXC3" s="375"/>
      <c r="QXD3" s="375"/>
      <c r="QXE3" s="375"/>
      <c r="QXF3" s="375"/>
      <c r="QXG3" s="375"/>
      <c r="QXH3" s="375"/>
      <c r="QXI3" s="375"/>
      <c r="QXJ3" s="375"/>
      <c r="QXK3" s="375"/>
      <c r="QXL3" s="375"/>
      <c r="QXM3" s="375"/>
      <c r="QXN3" s="375"/>
      <c r="QXO3" s="375"/>
      <c r="QXP3" s="375"/>
      <c r="QXQ3" s="375"/>
      <c r="QXR3" s="375"/>
      <c r="QXS3" s="375"/>
      <c r="QXT3" s="375"/>
      <c r="QXU3" s="375"/>
      <c r="QXV3" s="375"/>
      <c r="QXW3" s="375"/>
      <c r="QXX3" s="375"/>
      <c r="QXY3" s="375"/>
      <c r="QXZ3" s="375"/>
      <c r="QYA3" s="375"/>
      <c r="QYB3" s="375"/>
      <c r="QYC3" s="375"/>
      <c r="QYD3" s="375"/>
      <c r="QYE3" s="375"/>
      <c r="QYF3" s="375"/>
      <c r="QYG3" s="375"/>
      <c r="QYH3" s="375"/>
      <c r="QYI3" s="375"/>
      <c r="QYJ3" s="375"/>
      <c r="QYK3" s="375"/>
      <c r="QYL3" s="375"/>
      <c r="QYM3" s="375"/>
      <c r="QYN3" s="375"/>
      <c r="QYO3" s="375"/>
      <c r="QYP3" s="375"/>
      <c r="QYQ3" s="375"/>
      <c r="QYR3" s="375"/>
      <c r="QYS3" s="375"/>
      <c r="QYT3" s="375"/>
      <c r="QYU3" s="375"/>
      <c r="QYV3" s="375"/>
      <c r="QYW3" s="375"/>
      <c r="QYX3" s="375"/>
      <c r="QYY3" s="375"/>
      <c r="QYZ3" s="375"/>
      <c r="QZA3" s="375"/>
      <c r="QZB3" s="375"/>
      <c r="QZC3" s="375"/>
      <c r="QZD3" s="375"/>
      <c r="QZE3" s="375"/>
      <c r="QZF3" s="375"/>
      <c r="QZG3" s="375"/>
      <c r="QZH3" s="375"/>
      <c r="QZI3" s="375"/>
      <c r="QZJ3" s="375"/>
      <c r="QZK3" s="375"/>
      <c r="QZL3" s="375"/>
      <c r="QZM3" s="375"/>
      <c r="QZN3" s="375"/>
      <c r="QZO3" s="375"/>
      <c r="QZP3" s="375"/>
      <c r="QZQ3" s="375"/>
      <c r="QZR3" s="375"/>
      <c r="QZS3" s="375"/>
      <c r="QZT3" s="375"/>
      <c r="QZU3" s="375"/>
      <c r="QZV3" s="375"/>
      <c r="QZW3" s="375"/>
      <c r="QZX3" s="375"/>
      <c r="QZY3" s="375"/>
      <c r="QZZ3" s="375"/>
      <c r="RAA3" s="375"/>
      <c r="RAB3" s="375"/>
      <c r="RAC3" s="375"/>
      <c r="RAD3" s="375"/>
      <c r="RAE3" s="375"/>
      <c r="RAF3" s="375"/>
      <c r="RAG3" s="375"/>
      <c r="RAH3" s="375"/>
      <c r="RAI3" s="375"/>
      <c r="RAJ3" s="375"/>
      <c r="RAK3" s="375"/>
      <c r="RAL3" s="375"/>
      <c r="RAM3" s="375"/>
      <c r="RAN3" s="375"/>
      <c r="RAO3" s="375"/>
      <c r="RAP3" s="375"/>
      <c r="RAQ3" s="375"/>
      <c r="RAR3" s="375"/>
      <c r="RAS3" s="375"/>
      <c r="RAT3" s="375"/>
      <c r="RAU3" s="375"/>
      <c r="RAV3" s="375"/>
      <c r="RAW3" s="375"/>
      <c r="RAX3" s="375"/>
      <c r="RAY3" s="375"/>
      <c r="RAZ3" s="375"/>
      <c r="RBA3" s="375"/>
      <c r="RBB3" s="375"/>
      <c r="RBC3" s="375"/>
      <c r="RBD3" s="375"/>
      <c r="RBE3" s="375"/>
      <c r="RBF3" s="375"/>
      <c r="RBG3" s="375"/>
      <c r="RBH3" s="375"/>
      <c r="RBI3" s="375"/>
      <c r="RBJ3" s="375"/>
      <c r="RBK3" s="375"/>
      <c r="RBL3" s="375"/>
      <c r="RBM3" s="375"/>
      <c r="RBN3" s="375"/>
      <c r="RBO3" s="375"/>
      <c r="RBP3" s="375"/>
      <c r="RBQ3" s="375"/>
      <c r="RBR3" s="375"/>
      <c r="RBS3" s="375"/>
      <c r="RBT3" s="375"/>
      <c r="RBU3" s="375"/>
      <c r="RBV3" s="375"/>
      <c r="RBW3" s="375"/>
      <c r="RBX3" s="375"/>
      <c r="RBY3" s="375"/>
      <c r="RBZ3" s="375"/>
      <c r="RCA3" s="375"/>
      <c r="RCB3" s="375"/>
      <c r="RCC3" s="375"/>
      <c r="RCH3" s="375"/>
      <c r="RCI3" s="375"/>
      <c r="RCJ3" s="375"/>
      <c r="RCK3" s="375"/>
      <c r="RCL3" s="375"/>
      <c r="RCM3" s="375"/>
      <c r="RCN3" s="375"/>
      <c r="RCO3" s="375"/>
      <c r="RCP3" s="375"/>
      <c r="RCQ3" s="375"/>
      <c r="RCR3" s="375"/>
      <c r="REJ3" s="375"/>
      <c r="REK3" s="375"/>
      <c r="REL3" s="375"/>
      <c r="REM3" s="375"/>
      <c r="REN3" s="375"/>
      <c r="REO3" s="375"/>
      <c r="REP3" s="375"/>
      <c r="REQ3" s="375"/>
      <c r="RER3" s="375"/>
      <c r="RES3" s="375"/>
      <c r="RET3" s="375"/>
      <c r="REU3" s="375"/>
      <c r="REV3" s="375"/>
      <c r="REW3" s="375"/>
      <c r="REX3" s="375"/>
      <c r="REY3" s="375"/>
      <c r="REZ3" s="375"/>
      <c r="RFA3" s="375"/>
      <c r="RFB3" s="375"/>
      <c r="RFC3" s="375"/>
      <c r="RFD3" s="375"/>
      <c r="RFE3" s="375"/>
      <c r="RFF3" s="375"/>
      <c r="RFG3" s="375"/>
      <c r="RFH3" s="375"/>
      <c r="RFI3" s="375"/>
      <c r="RFJ3" s="375"/>
      <c r="RFK3" s="375"/>
      <c r="RFL3" s="375"/>
      <c r="RFM3" s="375"/>
      <c r="RFN3" s="375"/>
      <c r="RFO3" s="375"/>
      <c r="RFP3" s="375"/>
      <c r="RFQ3" s="375"/>
      <c r="RFR3" s="375"/>
      <c r="RFS3" s="375"/>
      <c r="RFT3" s="375"/>
      <c r="RFU3" s="375"/>
      <c r="RFV3" s="375"/>
      <c r="RFW3" s="375"/>
      <c r="RFX3" s="375"/>
      <c r="RFY3" s="375"/>
      <c r="RFZ3" s="375"/>
      <c r="RGA3" s="375"/>
      <c r="RGB3" s="375"/>
      <c r="RGC3" s="375"/>
      <c r="RGD3" s="375"/>
      <c r="RGE3" s="375"/>
      <c r="RGF3" s="375"/>
      <c r="RGG3" s="375"/>
      <c r="RGH3" s="375"/>
      <c r="RGI3" s="375"/>
      <c r="RGJ3" s="375"/>
      <c r="RGK3" s="375"/>
      <c r="RGL3" s="375"/>
      <c r="RGM3" s="375"/>
      <c r="RGN3" s="375"/>
      <c r="RGO3" s="375"/>
      <c r="RGP3" s="375"/>
      <c r="RGQ3" s="375"/>
      <c r="RGR3" s="375"/>
      <c r="RGS3" s="375"/>
      <c r="RGT3" s="375"/>
      <c r="RGU3" s="375"/>
      <c r="RGV3" s="375"/>
      <c r="RGW3" s="375"/>
      <c r="RGX3" s="375"/>
      <c r="RGY3" s="375"/>
      <c r="RGZ3" s="375"/>
      <c r="RHA3" s="375"/>
      <c r="RHB3" s="375"/>
      <c r="RHC3" s="375"/>
      <c r="RHD3" s="375"/>
      <c r="RHE3" s="375"/>
      <c r="RHF3" s="375"/>
      <c r="RHG3" s="375"/>
      <c r="RHH3" s="375"/>
      <c r="RHI3" s="375"/>
      <c r="RHJ3" s="375"/>
      <c r="RHK3" s="375"/>
      <c r="RHL3" s="375"/>
      <c r="RHM3" s="375"/>
      <c r="RHN3" s="375"/>
      <c r="RHO3" s="375"/>
      <c r="RHP3" s="375"/>
      <c r="RHQ3" s="375"/>
      <c r="RHR3" s="375"/>
      <c r="RHS3" s="375"/>
      <c r="RHT3" s="375"/>
      <c r="RHU3" s="375"/>
      <c r="RHV3" s="375"/>
      <c r="RHW3" s="375"/>
      <c r="RHX3" s="375"/>
      <c r="RHY3" s="375"/>
      <c r="RHZ3" s="375"/>
      <c r="RIA3" s="375"/>
      <c r="RIB3" s="375"/>
      <c r="RIC3" s="375"/>
      <c r="RID3" s="375"/>
      <c r="RIE3" s="375"/>
      <c r="RIF3" s="375"/>
      <c r="RIG3" s="375"/>
      <c r="RIH3" s="375"/>
      <c r="RII3" s="375"/>
      <c r="RIJ3" s="375"/>
      <c r="RIK3" s="375"/>
      <c r="RIL3" s="375"/>
      <c r="RIM3" s="375"/>
      <c r="RIN3" s="375"/>
      <c r="RIO3" s="375"/>
      <c r="RIP3" s="375"/>
      <c r="RIQ3" s="375"/>
      <c r="RIR3" s="375"/>
      <c r="RIS3" s="375"/>
      <c r="RIT3" s="375"/>
      <c r="RIU3" s="375"/>
      <c r="RIV3" s="375"/>
      <c r="RIW3" s="375"/>
      <c r="RIX3" s="375"/>
      <c r="RIY3" s="375"/>
      <c r="RIZ3" s="375"/>
      <c r="RJA3" s="375"/>
      <c r="RJB3" s="375"/>
      <c r="RJC3" s="375"/>
      <c r="RJD3" s="375"/>
      <c r="RJE3" s="375"/>
      <c r="RJF3" s="375"/>
      <c r="RJG3" s="375"/>
      <c r="RJH3" s="375"/>
      <c r="RJI3" s="375"/>
      <c r="RJJ3" s="375"/>
      <c r="RJK3" s="375"/>
      <c r="RJL3" s="375"/>
      <c r="RJM3" s="375"/>
      <c r="RJN3" s="375"/>
      <c r="RJO3" s="375"/>
      <c r="RJP3" s="375"/>
      <c r="RJQ3" s="375"/>
      <c r="RJR3" s="375"/>
      <c r="RJS3" s="375"/>
      <c r="RJT3" s="375"/>
      <c r="RJU3" s="375"/>
      <c r="RJV3" s="375"/>
      <c r="RJW3" s="375"/>
      <c r="RJX3" s="375"/>
      <c r="RJY3" s="375"/>
      <c r="RJZ3" s="375"/>
      <c r="RKA3" s="375"/>
      <c r="RKB3" s="375"/>
      <c r="RKC3" s="375"/>
      <c r="RKD3" s="375"/>
      <c r="RKE3" s="375"/>
      <c r="RKF3" s="375"/>
      <c r="RKG3" s="375"/>
      <c r="RKH3" s="375"/>
      <c r="RKI3" s="375"/>
      <c r="RKJ3" s="375"/>
      <c r="RKK3" s="375"/>
      <c r="RKL3" s="375"/>
      <c r="RKM3" s="375"/>
      <c r="RKN3" s="375"/>
      <c r="RKO3" s="375"/>
      <c r="RKP3" s="375"/>
      <c r="RKQ3" s="375"/>
      <c r="RKR3" s="375"/>
      <c r="RKS3" s="375"/>
      <c r="RKT3" s="375"/>
      <c r="RKU3" s="375"/>
      <c r="RKV3" s="375"/>
      <c r="RKW3" s="375"/>
      <c r="RKX3" s="375"/>
      <c r="RKY3" s="375"/>
      <c r="RKZ3" s="375"/>
      <c r="RLA3" s="375"/>
      <c r="RLB3" s="375"/>
      <c r="RLC3" s="375"/>
      <c r="RLD3" s="375"/>
      <c r="RLE3" s="375"/>
      <c r="RLF3" s="375"/>
      <c r="RLG3" s="375"/>
      <c r="RLH3" s="375"/>
      <c r="RLI3" s="375"/>
      <c r="RLJ3" s="375"/>
      <c r="RLK3" s="375"/>
      <c r="RLL3" s="375"/>
      <c r="RLM3" s="375"/>
      <c r="RLN3" s="375"/>
      <c r="RLO3" s="375"/>
      <c r="RLP3" s="375"/>
      <c r="RLQ3" s="375"/>
      <c r="RLR3" s="375"/>
      <c r="RLS3" s="375"/>
      <c r="RLT3" s="375"/>
      <c r="RLU3" s="375"/>
      <c r="RLV3" s="375"/>
      <c r="RLW3" s="375"/>
      <c r="RLX3" s="375"/>
      <c r="RLY3" s="375"/>
      <c r="RMD3" s="375"/>
      <c r="RME3" s="375"/>
      <c r="RMF3" s="375"/>
      <c r="RMG3" s="375"/>
      <c r="RMH3" s="375"/>
      <c r="RMI3" s="375"/>
      <c r="RMJ3" s="375"/>
      <c r="RMK3" s="375"/>
      <c r="RML3" s="375"/>
      <c r="RMM3" s="375"/>
      <c r="RMN3" s="375"/>
      <c r="ROF3" s="375"/>
      <c r="ROG3" s="375"/>
      <c r="ROH3" s="375"/>
      <c r="ROI3" s="375"/>
      <c r="ROJ3" s="375"/>
      <c r="ROK3" s="375"/>
      <c r="ROL3" s="375"/>
      <c r="ROM3" s="375"/>
      <c r="RON3" s="375"/>
      <c r="ROO3" s="375"/>
      <c r="ROP3" s="375"/>
      <c r="ROQ3" s="375"/>
      <c r="ROR3" s="375"/>
      <c r="ROS3" s="375"/>
      <c r="ROT3" s="375"/>
      <c r="ROU3" s="375"/>
      <c r="ROV3" s="375"/>
      <c r="ROW3" s="375"/>
      <c r="ROX3" s="375"/>
      <c r="ROY3" s="375"/>
      <c r="ROZ3" s="375"/>
      <c r="RPA3" s="375"/>
      <c r="RPB3" s="375"/>
      <c r="RPC3" s="375"/>
      <c r="RPD3" s="375"/>
      <c r="RPE3" s="375"/>
      <c r="RPF3" s="375"/>
      <c r="RPG3" s="375"/>
      <c r="RPH3" s="375"/>
      <c r="RPI3" s="375"/>
      <c r="RPJ3" s="375"/>
      <c r="RPK3" s="375"/>
      <c r="RPL3" s="375"/>
      <c r="RPM3" s="375"/>
      <c r="RPN3" s="375"/>
      <c r="RPO3" s="375"/>
      <c r="RPP3" s="375"/>
      <c r="RPQ3" s="375"/>
      <c r="RPR3" s="375"/>
      <c r="RPS3" s="375"/>
      <c r="RPT3" s="375"/>
      <c r="RPU3" s="375"/>
      <c r="RPV3" s="375"/>
      <c r="RPW3" s="375"/>
      <c r="RPX3" s="375"/>
      <c r="RPY3" s="375"/>
      <c r="RPZ3" s="375"/>
      <c r="RQA3" s="375"/>
      <c r="RQB3" s="375"/>
      <c r="RQC3" s="375"/>
      <c r="RQD3" s="375"/>
      <c r="RQE3" s="375"/>
      <c r="RQF3" s="375"/>
      <c r="RQG3" s="375"/>
      <c r="RQH3" s="375"/>
      <c r="RQI3" s="375"/>
      <c r="RQJ3" s="375"/>
      <c r="RQK3" s="375"/>
      <c r="RQL3" s="375"/>
      <c r="RQM3" s="375"/>
      <c r="RQN3" s="375"/>
      <c r="RQO3" s="375"/>
      <c r="RQP3" s="375"/>
      <c r="RQQ3" s="375"/>
      <c r="RQR3" s="375"/>
      <c r="RQS3" s="375"/>
      <c r="RQT3" s="375"/>
      <c r="RQU3" s="375"/>
      <c r="RQV3" s="375"/>
      <c r="RQW3" s="375"/>
      <c r="RQX3" s="375"/>
      <c r="RQY3" s="375"/>
      <c r="RQZ3" s="375"/>
      <c r="RRA3" s="375"/>
      <c r="RRB3" s="375"/>
      <c r="RRC3" s="375"/>
      <c r="RRD3" s="375"/>
      <c r="RRE3" s="375"/>
      <c r="RRF3" s="375"/>
      <c r="RRG3" s="375"/>
      <c r="RRH3" s="375"/>
      <c r="RRI3" s="375"/>
      <c r="RRJ3" s="375"/>
      <c r="RRK3" s="375"/>
      <c r="RRL3" s="375"/>
      <c r="RRM3" s="375"/>
      <c r="RRN3" s="375"/>
      <c r="RRO3" s="375"/>
      <c r="RRP3" s="375"/>
      <c r="RRQ3" s="375"/>
      <c r="RRR3" s="375"/>
      <c r="RRS3" s="375"/>
      <c r="RRT3" s="375"/>
      <c r="RRU3" s="375"/>
      <c r="RRV3" s="375"/>
      <c r="RRW3" s="375"/>
      <c r="RRX3" s="375"/>
      <c r="RRY3" s="375"/>
      <c r="RRZ3" s="375"/>
      <c r="RSA3" s="375"/>
      <c r="RSB3" s="375"/>
      <c r="RSC3" s="375"/>
      <c r="RSD3" s="375"/>
      <c r="RSE3" s="375"/>
      <c r="RSF3" s="375"/>
      <c r="RSG3" s="375"/>
      <c r="RSH3" s="375"/>
      <c r="RSI3" s="375"/>
      <c r="RSJ3" s="375"/>
      <c r="RSK3" s="375"/>
      <c r="RSL3" s="375"/>
      <c r="RSM3" s="375"/>
      <c r="RSN3" s="375"/>
      <c r="RSO3" s="375"/>
      <c r="RSP3" s="375"/>
      <c r="RSQ3" s="375"/>
      <c r="RSR3" s="375"/>
      <c r="RSS3" s="375"/>
      <c r="RST3" s="375"/>
      <c r="RSU3" s="375"/>
      <c r="RSV3" s="375"/>
      <c r="RSW3" s="375"/>
      <c r="RSX3" s="375"/>
      <c r="RSY3" s="375"/>
      <c r="RSZ3" s="375"/>
      <c r="RTA3" s="375"/>
      <c r="RTB3" s="375"/>
      <c r="RTC3" s="375"/>
      <c r="RTD3" s="375"/>
      <c r="RTE3" s="375"/>
      <c r="RTF3" s="375"/>
      <c r="RTG3" s="375"/>
      <c r="RTH3" s="375"/>
      <c r="RTI3" s="375"/>
      <c r="RTJ3" s="375"/>
      <c r="RTK3" s="375"/>
      <c r="RTL3" s="375"/>
      <c r="RTM3" s="375"/>
      <c r="RTN3" s="375"/>
      <c r="RTO3" s="375"/>
      <c r="RTP3" s="375"/>
      <c r="RTQ3" s="375"/>
      <c r="RTR3" s="375"/>
      <c r="RTS3" s="375"/>
      <c r="RTT3" s="375"/>
      <c r="RTU3" s="375"/>
      <c r="RTV3" s="375"/>
      <c r="RTW3" s="375"/>
      <c r="RTX3" s="375"/>
      <c r="RTY3" s="375"/>
      <c r="RTZ3" s="375"/>
      <c r="RUA3" s="375"/>
      <c r="RUB3" s="375"/>
      <c r="RUC3" s="375"/>
      <c r="RUD3" s="375"/>
      <c r="RUE3" s="375"/>
      <c r="RUF3" s="375"/>
      <c r="RUG3" s="375"/>
      <c r="RUH3" s="375"/>
      <c r="RUI3" s="375"/>
      <c r="RUJ3" s="375"/>
      <c r="RUK3" s="375"/>
      <c r="RUL3" s="375"/>
      <c r="RUM3" s="375"/>
      <c r="RUN3" s="375"/>
      <c r="RUO3" s="375"/>
      <c r="RUP3" s="375"/>
      <c r="RUQ3" s="375"/>
      <c r="RUR3" s="375"/>
      <c r="RUS3" s="375"/>
      <c r="RUT3" s="375"/>
      <c r="RUU3" s="375"/>
      <c r="RUV3" s="375"/>
      <c r="RUW3" s="375"/>
      <c r="RUX3" s="375"/>
      <c r="RUY3" s="375"/>
      <c r="RUZ3" s="375"/>
      <c r="RVA3" s="375"/>
      <c r="RVB3" s="375"/>
      <c r="RVC3" s="375"/>
      <c r="RVD3" s="375"/>
      <c r="RVE3" s="375"/>
      <c r="RVF3" s="375"/>
      <c r="RVG3" s="375"/>
      <c r="RVH3" s="375"/>
      <c r="RVI3" s="375"/>
      <c r="RVJ3" s="375"/>
      <c r="RVK3" s="375"/>
      <c r="RVL3" s="375"/>
      <c r="RVM3" s="375"/>
      <c r="RVN3" s="375"/>
      <c r="RVO3" s="375"/>
      <c r="RVP3" s="375"/>
      <c r="RVQ3" s="375"/>
      <c r="RVR3" s="375"/>
      <c r="RVS3" s="375"/>
      <c r="RVT3" s="375"/>
      <c r="RVU3" s="375"/>
      <c r="RVZ3" s="375"/>
      <c r="RWA3" s="375"/>
      <c r="RWB3" s="375"/>
      <c r="RWC3" s="375"/>
      <c r="RWD3" s="375"/>
      <c r="RWE3" s="375"/>
      <c r="RWF3" s="375"/>
      <c r="RWG3" s="375"/>
      <c r="RWH3" s="375"/>
      <c r="RWI3" s="375"/>
      <c r="RWJ3" s="375"/>
      <c r="RYB3" s="375"/>
      <c r="RYC3" s="375"/>
      <c r="RYD3" s="375"/>
      <c r="RYE3" s="375"/>
      <c r="RYF3" s="375"/>
      <c r="RYG3" s="375"/>
      <c r="RYH3" s="375"/>
      <c r="RYI3" s="375"/>
      <c r="RYJ3" s="375"/>
      <c r="RYK3" s="375"/>
      <c r="RYL3" s="375"/>
      <c r="RYM3" s="375"/>
      <c r="RYN3" s="375"/>
      <c r="RYO3" s="375"/>
      <c r="RYP3" s="375"/>
      <c r="RYQ3" s="375"/>
      <c r="RYR3" s="375"/>
      <c r="RYS3" s="375"/>
      <c r="RYT3" s="375"/>
      <c r="RYU3" s="375"/>
      <c r="RYV3" s="375"/>
      <c r="RYW3" s="375"/>
      <c r="RYX3" s="375"/>
      <c r="RYY3" s="375"/>
      <c r="RYZ3" s="375"/>
      <c r="RZA3" s="375"/>
      <c r="RZB3" s="375"/>
      <c r="RZC3" s="375"/>
      <c r="RZD3" s="375"/>
      <c r="RZE3" s="375"/>
      <c r="RZF3" s="375"/>
      <c r="RZG3" s="375"/>
      <c r="RZH3" s="375"/>
      <c r="RZI3" s="375"/>
      <c r="RZJ3" s="375"/>
      <c r="RZK3" s="375"/>
      <c r="RZL3" s="375"/>
      <c r="RZM3" s="375"/>
      <c r="RZN3" s="375"/>
      <c r="RZO3" s="375"/>
      <c r="RZP3" s="375"/>
      <c r="RZQ3" s="375"/>
      <c r="RZR3" s="375"/>
      <c r="RZS3" s="375"/>
      <c r="RZT3" s="375"/>
      <c r="RZU3" s="375"/>
      <c r="RZV3" s="375"/>
      <c r="RZW3" s="375"/>
      <c r="RZX3" s="375"/>
      <c r="RZY3" s="375"/>
      <c r="RZZ3" s="375"/>
      <c r="SAA3" s="375"/>
      <c r="SAB3" s="375"/>
      <c r="SAC3" s="375"/>
      <c r="SAD3" s="375"/>
      <c r="SAE3" s="375"/>
      <c r="SAF3" s="375"/>
      <c r="SAG3" s="375"/>
      <c r="SAH3" s="375"/>
      <c r="SAI3" s="375"/>
      <c r="SAJ3" s="375"/>
      <c r="SAK3" s="375"/>
      <c r="SAL3" s="375"/>
      <c r="SAM3" s="375"/>
      <c r="SAN3" s="375"/>
      <c r="SAO3" s="375"/>
      <c r="SAP3" s="375"/>
      <c r="SAQ3" s="375"/>
      <c r="SAR3" s="375"/>
      <c r="SAS3" s="375"/>
      <c r="SAT3" s="375"/>
      <c r="SAU3" s="375"/>
      <c r="SAV3" s="375"/>
      <c r="SAW3" s="375"/>
      <c r="SAX3" s="375"/>
      <c r="SAY3" s="375"/>
      <c r="SAZ3" s="375"/>
      <c r="SBA3" s="375"/>
      <c r="SBB3" s="375"/>
      <c r="SBC3" s="375"/>
      <c r="SBD3" s="375"/>
      <c r="SBE3" s="375"/>
      <c r="SBF3" s="375"/>
      <c r="SBG3" s="375"/>
      <c r="SBH3" s="375"/>
      <c r="SBI3" s="375"/>
      <c r="SBJ3" s="375"/>
      <c r="SBK3" s="375"/>
      <c r="SBL3" s="375"/>
      <c r="SBM3" s="375"/>
      <c r="SBN3" s="375"/>
      <c r="SBO3" s="375"/>
      <c r="SBP3" s="375"/>
      <c r="SBQ3" s="375"/>
      <c r="SBR3" s="375"/>
      <c r="SBS3" s="375"/>
      <c r="SBT3" s="375"/>
      <c r="SBU3" s="375"/>
      <c r="SBV3" s="375"/>
      <c r="SBW3" s="375"/>
      <c r="SBX3" s="375"/>
      <c r="SBY3" s="375"/>
      <c r="SBZ3" s="375"/>
      <c r="SCA3" s="375"/>
      <c r="SCB3" s="375"/>
      <c r="SCC3" s="375"/>
      <c r="SCD3" s="375"/>
      <c r="SCE3" s="375"/>
      <c r="SCF3" s="375"/>
      <c r="SCG3" s="375"/>
      <c r="SCH3" s="375"/>
      <c r="SCI3" s="375"/>
      <c r="SCJ3" s="375"/>
      <c r="SCK3" s="375"/>
      <c r="SCL3" s="375"/>
      <c r="SCM3" s="375"/>
      <c r="SCN3" s="375"/>
      <c r="SCO3" s="375"/>
      <c r="SCP3" s="375"/>
      <c r="SCQ3" s="375"/>
      <c r="SCR3" s="375"/>
      <c r="SCS3" s="375"/>
      <c r="SCT3" s="375"/>
      <c r="SCU3" s="375"/>
      <c r="SCV3" s="375"/>
      <c r="SCW3" s="375"/>
      <c r="SCX3" s="375"/>
      <c r="SCY3" s="375"/>
      <c r="SCZ3" s="375"/>
      <c r="SDA3" s="375"/>
      <c r="SDB3" s="375"/>
      <c r="SDC3" s="375"/>
      <c r="SDD3" s="375"/>
      <c r="SDE3" s="375"/>
      <c r="SDF3" s="375"/>
      <c r="SDG3" s="375"/>
      <c r="SDH3" s="375"/>
      <c r="SDI3" s="375"/>
      <c r="SDJ3" s="375"/>
      <c r="SDK3" s="375"/>
      <c r="SDL3" s="375"/>
      <c r="SDM3" s="375"/>
      <c r="SDN3" s="375"/>
      <c r="SDO3" s="375"/>
      <c r="SDP3" s="375"/>
      <c r="SDQ3" s="375"/>
      <c r="SDR3" s="375"/>
      <c r="SDS3" s="375"/>
      <c r="SDT3" s="375"/>
      <c r="SDU3" s="375"/>
      <c r="SDV3" s="375"/>
      <c r="SDW3" s="375"/>
      <c r="SDX3" s="375"/>
      <c r="SDY3" s="375"/>
      <c r="SDZ3" s="375"/>
      <c r="SEA3" s="375"/>
      <c r="SEB3" s="375"/>
      <c r="SEC3" s="375"/>
      <c r="SED3" s="375"/>
      <c r="SEE3" s="375"/>
      <c r="SEF3" s="375"/>
      <c r="SEG3" s="375"/>
      <c r="SEH3" s="375"/>
      <c r="SEI3" s="375"/>
      <c r="SEJ3" s="375"/>
      <c r="SEK3" s="375"/>
      <c r="SEL3" s="375"/>
      <c r="SEM3" s="375"/>
      <c r="SEN3" s="375"/>
      <c r="SEO3" s="375"/>
      <c r="SEP3" s="375"/>
      <c r="SEQ3" s="375"/>
      <c r="SER3" s="375"/>
      <c r="SES3" s="375"/>
      <c r="SET3" s="375"/>
      <c r="SEU3" s="375"/>
      <c r="SEV3" s="375"/>
      <c r="SEW3" s="375"/>
      <c r="SEX3" s="375"/>
      <c r="SEY3" s="375"/>
      <c r="SEZ3" s="375"/>
      <c r="SFA3" s="375"/>
      <c r="SFB3" s="375"/>
      <c r="SFC3" s="375"/>
      <c r="SFD3" s="375"/>
      <c r="SFE3" s="375"/>
      <c r="SFF3" s="375"/>
      <c r="SFG3" s="375"/>
      <c r="SFH3" s="375"/>
      <c r="SFI3" s="375"/>
      <c r="SFJ3" s="375"/>
      <c r="SFK3" s="375"/>
      <c r="SFL3" s="375"/>
      <c r="SFM3" s="375"/>
      <c r="SFN3" s="375"/>
      <c r="SFO3" s="375"/>
      <c r="SFP3" s="375"/>
      <c r="SFQ3" s="375"/>
      <c r="SFV3" s="375"/>
      <c r="SFW3" s="375"/>
      <c r="SFX3" s="375"/>
      <c r="SFY3" s="375"/>
      <c r="SFZ3" s="375"/>
      <c r="SGA3" s="375"/>
      <c r="SGB3" s="375"/>
      <c r="SGC3" s="375"/>
      <c r="SGD3" s="375"/>
      <c r="SGE3" s="375"/>
      <c r="SGF3" s="375"/>
      <c r="SHX3" s="375"/>
      <c r="SHY3" s="375"/>
      <c r="SHZ3" s="375"/>
      <c r="SIA3" s="375"/>
      <c r="SIB3" s="375"/>
      <c r="SIC3" s="375"/>
      <c r="SID3" s="375"/>
      <c r="SIE3" s="375"/>
      <c r="SIF3" s="375"/>
      <c r="SIG3" s="375"/>
      <c r="SIH3" s="375"/>
      <c r="SII3" s="375"/>
      <c r="SIJ3" s="375"/>
      <c r="SIK3" s="375"/>
      <c r="SIL3" s="375"/>
      <c r="SIM3" s="375"/>
      <c r="SIN3" s="375"/>
      <c r="SIO3" s="375"/>
      <c r="SIP3" s="375"/>
      <c r="SIQ3" s="375"/>
      <c r="SIR3" s="375"/>
      <c r="SIS3" s="375"/>
      <c r="SIT3" s="375"/>
      <c r="SIU3" s="375"/>
      <c r="SIV3" s="375"/>
      <c r="SIW3" s="375"/>
      <c r="SIX3" s="375"/>
      <c r="SIY3" s="375"/>
      <c r="SIZ3" s="375"/>
      <c r="SJA3" s="375"/>
      <c r="SJB3" s="375"/>
      <c r="SJC3" s="375"/>
      <c r="SJD3" s="375"/>
      <c r="SJE3" s="375"/>
      <c r="SJF3" s="375"/>
      <c r="SJG3" s="375"/>
      <c r="SJH3" s="375"/>
      <c r="SJI3" s="375"/>
      <c r="SJJ3" s="375"/>
      <c r="SJK3" s="375"/>
      <c r="SJL3" s="375"/>
      <c r="SJM3" s="375"/>
      <c r="SJN3" s="375"/>
      <c r="SJO3" s="375"/>
      <c r="SJP3" s="375"/>
      <c r="SJQ3" s="375"/>
      <c r="SJR3" s="375"/>
      <c r="SJS3" s="375"/>
      <c r="SJT3" s="375"/>
      <c r="SJU3" s="375"/>
      <c r="SJV3" s="375"/>
      <c r="SJW3" s="375"/>
      <c r="SJX3" s="375"/>
      <c r="SJY3" s="375"/>
      <c r="SJZ3" s="375"/>
      <c r="SKA3" s="375"/>
      <c r="SKB3" s="375"/>
      <c r="SKC3" s="375"/>
      <c r="SKD3" s="375"/>
      <c r="SKE3" s="375"/>
      <c r="SKF3" s="375"/>
      <c r="SKG3" s="375"/>
      <c r="SKH3" s="375"/>
      <c r="SKI3" s="375"/>
      <c r="SKJ3" s="375"/>
      <c r="SKK3" s="375"/>
      <c r="SKL3" s="375"/>
      <c r="SKM3" s="375"/>
      <c r="SKN3" s="375"/>
      <c r="SKO3" s="375"/>
      <c r="SKP3" s="375"/>
      <c r="SKQ3" s="375"/>
      <c r="SKR3" s="375"/>
      <c r="SKS3" s="375"/>
      <c r="SKT3" s="375"/>
      <c r="SKU3" s="375"/>
      <c r="SKV3" s="375"/>
      <c r="SKW3" s="375"/>
      <c r="SKX3" s="375"/>
      <c r="SKY3" s="375"/>
      <c r="SKZ3" s="375"/>
      <c r="SLA3" s="375"/>
      <c r="SLB3" s="375"/>
      <c r="SLC3" s="375"/>
      <c r="SLD3" s="375"/>
      <c r="SLE3" s="375"/>
      <c r="SLF3" s="375"/>
      <c r="SLG3" s="375"/>
      <c r="SLH3" s="375"/>
      <c r="SLI3" s="375"/>
      <c r="SLJ3" s="375"/>
      <c r="SLK3" s="375"/>
      <c r="SLL3" s="375"/>
      <c r="SLM3" s="375"/>
      <c r="SLN3" s="375"/>
      <c r="SLO3" s="375"/>
      <c r="SLP3" s="375"/>
      <c r="SLQ3" s="375"/>
      <c r="SLR3" s="375"/>
      <c r="SLS3" s="375"/>
      <c r="SLT3" s="375"/>
      <c r="SLU3" s="375"/>
      <c r="SLV3" s="375"/>
      <c r="SLW3" s="375"/>
      <c r="SLX3" s="375"/>
      <c r="SLY3" s="375"/>
      <c r="SLZ3" s="375"/>
      <c r="SMA3" s="375"/>
      <c r="SMB3" s="375"/>
      <c r="SMC3" s="375"/>
      <c r="SMD3" s="375"/>
      <c r="SME3" s="375"/>
      <c r="SMF3" s="375"/>
      <c r="SMG3" s="375"/>
      <c r="SMH3" s="375"/>
      <c r="SMI3" s="375"/>
      <c r="SMJ3" s="375"/>
      <c r="SMK3" s="375"/>
      <c r="SML3" s="375"/>
      <c r="SMM3" s="375"/>
      <c r="SMN3" s="375"/>
      <c r="SMO3" s="375"/>
      <c r="SMP3" s="375"/>
      <c r="SMQ3" s="375"/>
      <c r="SMR3" s="375"/>
      <c r="SMS3" s="375"/>
      <c r="SMT3" s="375"/>
      <c r="SMU3" s="375"/>
      <c r="SMV3" s="375"/>
      <c r="SMW3" s="375"/>
      <c r="SMX3" s="375"/>
      <c r="SMY3" s="375"/>
      <c r="SMZ3" s="375"/>
      <c r="SNA3" s="375"/>
      <c r="SNB3" s="375"/>
      <c r="SNC3" s="375"/>
      <c r="SND3" s="375"/>
      <c r="SNE3" s="375"/>
      <c r="SNF3" s="375"/>
      <c r="SNG3" s="375"/>
      <c r="SNH3" s="375"/>
      <c r="SNI3" s="375"/>
      <c r="SNJ3" s="375"/>
      <c r="SNK3" s="375"/>
      <c r="SNL3" s="375"/>
      <c r="SNM3" s="375"/>
      <c r="SNN3" s="375"/>
      <c r="SNO3" s="375"/>
      <c r="SNP3" s="375"/>
      <c r="SNQ3" s="375"/>
      <c r="SNR3" s="375"/>
      <c r="SNS3" s="375"/>
      <c r="SNT3" s="375"/>
      <c r="SNU3" s="375"/>
      <c r="SNV3" s="375"/>
      <c r="SNW3" s="375"/>
      <c r="SNX3" s="375"/>
      <c r="SNY3" s="375"/>
      <c r="SNZ3" s="375"/>
      <c r="SOA3" s="375"/>
      <c r="SOB3" s="375"/>
      <c r="SOC3" s="375"/>
      <c r="SOD3" s="375"/>
      <c r="SOE3" s="375"/>
      <c r="SOF3" s="375"/>
      <c r="SOG3" s="375"/>
      <c r="SOH3" s="375"/>
      <c r="SOI3" s="375"/>
      <c r="SOJ3" s="375"/>
      <c r="SOK3" s="375"/>
      <c r="SOL3" s="375"/>
      <c r="SOM3" s="375"/>
      <c r="SON3" s="375"/>
      <c r="SOO3" s="375"/>
      <c r="SOP3" s="375"/>
      <c r="SOQ3" s="375"/>
      <c r="SOR3" s="375"/>
      <c r="SOS3" s="375"/>
      <c r="SOT3" s="375"/>
      <c r="SOU3" s="375"/>
      <c r="SOV3" s="375"/>
      <c r="SOW3" s="375"/>
      <c r="SOX3" s="375"/>
      <c r="SOY3" s="375"/>
      <c r="SOZ3" s="375"/>
      <c r="SPA3" s="375"/>
      <c r="SPB3" s="375"/>
      <c r="SPC3" s="375"/>
      <c r="SPD3" s="375"/>
      <c r="SPE3" s="375"/>
      <c r="SPF3" s="375"/>
      <c r="SPG3" s="375"/>
      <c r="SPH3" s="375"/>
      <c r="SPI3" s="375"/>
      <c r="SPJ3" s="375"/>
      <c r="SPK3" s="375"/>
      <c r="SPL3" s="375"/>
      <c r="SPM3" s="375"/>
      <c r="SPR3" s="375"/>
      <c r="SPS3" s="375"/>
      <c r="SPT3" s="375"/>
      <c r="SPU3" s="375"/>
      <c r="SPV3" s="375"/>
      <c r="SPW3" s="375"/>
      <c r="SPX3" s="375"/>
      <c r="SPY3" s="375"/>
      <c r="SPZ3" s="375"/>
      <c r="SQA3" s="375"/>
      <c r="SQB3" s="375"/>
      <c r="SRT3" s="375"/>
      <c r="SRU3" s="375"/>
      <c r="SRV3" s="375"/>
      <c r="SRW3" s="375"/>
      <c r="SRX3" s="375"/>
      <c r="SRY3" s="375"/>
      <c r="SRZ3" s="375"/>
      <c r="SSA3" s="375"/>
      <c r="SSB3" s="375"/>
      <c r="SSC3" s="375"/>
      <c r="SSD3" s="375"/>
      <c r="SSE3" s="375"/>
      <c r="SSF3" s="375"/>
      <c r="SSG3" s="375"/>
      <c r="SSH3" s="375"/>
      <c r="SSI3" s="375"/>
      <c r="SSJ3" s="375"/>
      <c r="SSK3" s="375"/>
      <c r="SSL3" s="375"/>
      <c r="SSM3" s="375"/>
      <c r="SSN3" s="375"/>
      <c r="SSO3" s="375"/>
      <c r="SSP3" s="375"/>
      <c r="SSQ3" s="375"/>
      <c r="SSR3" s="375"/>
      <c r="SSS3" s="375"/>
      <c r="SST3" s="375"/>
      <c r="SSU3" s="375"/>
      <c r="SSV3" s="375"/>
      <c r="SSW3" s="375"/>
      <c r="SSX3" s="375"/>
      <c r="SSY3" s="375"/>
      <c r="SSZ3" s="375"/>
      <c r="STA3" s="375"/>
      <c r="STB3" s="375"/>
      <c r="STC3" s="375"/>
      <c r="STD3" s="375"/>
      <c r="STE3" s="375"/>
      <c r="STF3" s="375"/>
      <c r="STG3" s="375"/>
      <c r="STH3" s="375"/>
      <c r="STI3" s="375"/>
      <c r="STJ3" s="375"/>
      <c r="STK3" s="375"/>
      <c r="STL3" s="375"/>
      <c r="STM3" s="375"/>
      <c r="STN3" s="375"/>
      <c r="STO3" s="375"/>
      <c r="STP3" s="375"/>
      <c r="STQ3" s="375"/>
      <c r="STR3" s="375"/>
      <c r="STS3" s="375"/>
      <c r="STT3" s="375"/>
      <c r="STU3" s="375"/>
      <c r="STV3" s="375"/>
      <c r="STW3" s="375"/>
      <c r="STX3" s="375"/>
      <c r="STY3" s="375"/>
      <c r="STZ3" s="375"/>
      <c r="SUA3" s="375"/>
      <c r="SUB3" s="375"/>
      <c r="SUC3" s="375"/>
      <c r="SUD3" s="375"/>
      <c r="SUE3" s="375"/>
      <c r="SUF3" s="375"/>
      <c r="SUG3" s="375"/>
      <c r="SUH3" s="375"/>
      <c r="SUI3" s="375"/>
      <c r="SUJ3" s="375"/>
      <c r="SUK3" s="375"/>
      <c r="SUL3" s="375"/>
      <c r="SUM3" s="375"/>
      <c r="SUN3" s="375"/>
      <c r="SUO3" s="375"/>
      <c r="SUP3" s="375"/>
      <c r="SUQ3" s="375"/>
      <c r="SUR3" s="375"/>
      <c r="SUS3" s="375"/>
      <c r="SUT3" s="375"/>
      <c r="SUU3" s="375"/>
      <c r="SUV3" s="375"/>
      <c r="SUW3" s="375"/>
      <c r="SUX3" s="375"/>
      <c r="SUY3" s="375"/>
      <c r="SUZ3" s="375"/>
      <c r="SVA3" s="375"/>
      <c r="SVB3" s="375"/>
      <c r="SVC3" s="375"/>
      <c r="SVD3" s="375"/>
      <c r="SVE3" s="375"/>
      <c r="SVF3" s="375"/>
      <c r="SVG3" s="375"/>
      <c r="SVH3" s="375"/>
      <c r="SVI3" s="375"/>
      <c r="SVJ3" s="375"/>
      <c r="SVK3" s="375"/>
      <c r="SVL3" s="375"/>
      <c r="SVM3" s="375"/>
      <c r="SVN3" s="375"/>
      <c r="SVO3" s="375"/>
      <c r="SVP3" s="375"/>
      <c r="SVQ3" s="375"/>
      <c r="SVR3" s="375"/>
      <c r="SVS3" s="375"/>
      <c r="SVT3" s="375"/>
      <c r="SVU3" s="375"/>
      <c r="SVV3" s="375"/>
      <c r="SVW3" s="375"/>
      <c r="SVX3" s="375"/>
      <c r="SVY3" s="375"/>
      <c r="SVZ3" s="375"/>
      <c r="SWA3" s="375"/>
      <c r="SWB3" s="375"/>
      <c r="SWC3" s="375"/>
      <c r="SWD3" s="375"/>
      <c r="SWE3" s="375"/>
      <c r="SWF3" s="375"/>
      <c r="SWG3" s="375"/>
      <c r="SWH3" s="375"/>
      <c r="SWI3" s="375"/>
      <c r="SWJ3" s="375"/>
      <c r="SWK3" s="375"/>
      <c r="SWL3" s="375"/>
      <c r="SWM3" s="375"/>
      <c r="SWN3" s="375"/>
      <c r="SWO3" s="375"/>
      <c r="SWP3" s="375"/>
      <c r="SWQ3" s="375"/>
      <c r="SWR3" s="375"/>
      <c r="SWS3" s="375"/>
      <c r="SWT3" s="375"/>
      <c r="SWU3" s="375"/>
      <c r="SWV3" s="375"/>
      <c r="SWW3" s="375"/>
      <c r="SWX3" s="375"/>
      <c r="SWY3" s="375"/>
      <c r="SWZ3" s="375"/>
      <c r="SXA3" s="375"/>
      <c r="SXB3" s="375"/>
      <c r="SXC3" s="375"/>
      <c r="SXD3" s="375"/>
      <c r="SXE3" s="375"/>
      <c r="SXF3" s="375"/>
      <c r="SXG3" s="375"/>
      <c r="SXH3" s="375"/>
      <c r="SXI3" s="375"/>
      <c r="SXJ3" s="375"/>
      <c r="SXK3" s="375"/>
      <c r="SXL3" s="375"/>
      <c r="SXM3" s="375"/>
      <c r="SXN3" s="375"/>
      <c r="SXO3" s="375"/>
      <c r="SXP3" s="375"/>
      <c r="SXQ3" s="375"/>
      <c r="SXR3" s="375"/>
      <c r="SXS3" s="375"/>
      <c r="SXT3" s="375"/>
      <c r="SXU3" s="375"/>
      <c r="SXV3" s="375"/>
      <c r="SXW3" s="375"/>
      <c r="SXX3" s="375"/>
      <c r="SXY3" s="375"/>
      <c r="SXZ3" s="375"/>
      <c r="SYA3" s="375"/>
      <c r="SYB3" s="375"/>
      <c r="SYC3" s="375"/>
      <c r="SYD3" s="375"/>
      <c r="SYE3" s="375"/>
      <c r="SYF3" s="375"/>
      <c r="SYG3" s="375"/>
      <c r="SYH3" s="375"/>
      <c r="SYI3" s="375"/>
      <c r="SYJ3" s="375"/>
      <c r="SYK3" s="375"/>
      <c r="SYL3" s="375"/>
      <c r="SYM3" s="375"/>
      <c r="SYN3" s="375"/>
      <c r="SYO3" s="375"/>
      <c r="SYP3" s="375"/>
      <c r="SYQ3" s="375"/>
      <c r="SYR3" s="375"/>
      <c r="SYS3" s="375"/>
      <c r="SYT3" s="375"/>
      <c r="SYU3" s="375"/>
      <c r="SYV3" s="375"/>
      <c r="SYW3" s="375"/>
      <c r="SYX3" s="375"/>
      <c r="SYY3" s="375"/>
      <c r="SYZ3" s="375"/>
      <c r="SZA3" s="375"/>
      <c r="SZB3" s="375"/>
      <c r="SZC3" s="375"/>
      <c r="SZD3" s="375"/>
      <c r="SZE3" s="375"/>
      <c r="SZF3" s="375"/>
      <c r="SZG3" s="375"/>
      <c r="SZH3" s="375"/>
      <c r="SZI3" s="375"/>
      <c r="SZN3" s="375"/>
      <c r="SZO3" s="375"/>
      <c r="SZP3" s="375"/>
      <c r="SZQ3" s="375"/>
      <c r="SZR3" s="375"/>
      <c r="SZS3" s="375"/>
      <c r="SZT3" s="375"/>
      <c r="SZU3" s="375"/>
      <c r="SZV3" s="375"/>
      <c r="SZW3" s="375"/>
      <c r="SZX3" s="375"/>
      <c r="TBP3" s="375"/>
      <c r="TBQ3" s="375"/>
      <c r="TBR3" s="375"/>
      <c r="TBS3" s="375"/>
      <c r="TBT3" s="375"/>
      <c r="TBU3" s="375"/>
      <c r="TBV3" s="375"/>
      <c r="TBW3" s="375"/>
      <c r="TBX3" s="375"/>
      <c r="TBY3" s="375"/>
      <c r="TBZ3" s="375"/>
      <c r="TCA3" s="375"/>
      <c r="TCB3" s="375"/>
      <c r="TCC3" s="375"/>
      <c r="TCD3" s="375"/>
      <c r="TCE3" s="375"/>
      <c r="TCF3" s="375"/>
      <c r="TCG3" s="375"/>
      <c r="TCH3" s="375"/>
      <c r="TCI3" s="375"/>
      <c r="TCJ3" s="375"/>
      <c r="TCK3" s="375"/>
      <c r="TCL3" s="375"/>
      <c r="TCM3" s="375"/>
      <c r="TCN3" s="375"/>
      <c r="TCO3" s="375"/>
      <c r="TCP3" s="375"/>
      <c r="TCQ3" s="375"/>
      <c r="TCR3" s="375"/>
      <c r="TCS3" s="375"/>
      <c r="TCT3" s="375"/>
      <c r="TCU3" s="375"/>
      <c r="TCV3" s="375"/>
      <c r="TCW3" s="375"/>
      <c r="TCX3" s="375"/>
      <c r="TCY3" s="375"/>
      <c r="TCZ3" s="375"/>
      <c r="TDA3" s="375"/>
      <c r="TDB3" s="375"/>
      <c r="TDC3" s="375"/>
      <c r="TDD3" s="375"/>
      <c r="TDE3" s="375"/>
      <c r="TDF3" s="375"/>
      <c r="TDG3" s="375"/>
      <c r="TDH3" s="375"/>
      <c r="TDI3" s="375"/>
      <c r="TDJ3" s="375"/>
      <c r="TDK3" s="375"/>
      <c r="TDL3" s="375"/>
      <c r="TDM3" s="375"/>
      <c r="TDN3" s="375"/>
      <c r="TDO3" s="375"/>
      <c r="TDP3" s="375"/>
      <c r="TDQ3" s="375"/>
      <c r="TDR3" s="375"/>
      <c r="TDS3" s="375"/>
      <c r="TDT3" s="375"/>
      <c r="TDU3" s="375"/>
      <c r="TDV3" s="375"/>
      <c r="TDW3" s="375"/>
      <c r="TDX3" s="375"/>
      <c r="TDY3" s="375"/>
      <c r="TDZ3" s="375"/>
      <c r="TEA3" s="375"/>
      <c r="TEB3" s="375"/>
      <c r="TEC3" s="375"/>
      <c r="TED3" s="375"/>
      <c r="TEE3" s="375"/>
      <c r="TEF3" s="375"/>
      <c r="TEG3" s="375"/>
      <c r="TEH3" s="375"/>
      <c r="TEI3" s="375"/>
      <c r="TEJ3" s="375"/>
      <c r="TEK3" s="375"/>
      <c r="TEL3" s="375"/>
      <c r="TEM3" s="375"/>
      <c r="TEN3" s="375"/>
      <c r="TEO3" s="375"/>
      <c r="TEP3" s="375"/>
      <c r="TEQ3" s="375"/>
      <c r="TER3" s="375"/>
      <c r="TES3" s="375"/>
      <c r="TET3" s="375"/>
      <c r="TEU3" s="375"/>
      <c r="TEV3" s="375"/>
      <c r="TEW3" s="375"/>
      <c r="TEX3" s="375"/>
      <c r="TEY3" s="375"/>
      <c r="TEZ3" s="375"/>
      <c r="TFA3" s="375"/>
      <c r="TFB3" s="375"/>
      <c r="TFC3" s="375"/>
      <c r="TFD3" s="375"/>
      <c r="TFE3" s="375"/>
      <c r="TFF3" s="375"/>
      <c r="TFG3" s="375"/>
      <c r="TFH3" s="375"/>
      <c r="TFI3" s="375"/>
      <c r="TFJ3" s="375"/>
      <c r="TFK3" s="375"/>
      <c r="TFL3" s="375"/>
      <c r="TFM3" s="375"/>
      <c r="TFN3" s="375"/>
      <c r="TFO3" s="375"/>
      <c r="TFP3" s="375"/>
      <c r="TFQ3" s="375"/>
      <c r="TFR3" s="375"/>
      <c r="TFS3" s="375"/>
      <c r="TFT3" s="375"/>
      <c r="TFU3" s="375"/>
      <c r="TFV3" s="375"/>
      <c r="TFW3" s="375"/>
      <c r="TFX3" s="375"/>
      <c r="TFY3" s="375"/>
      <c r="TFZ3" s="375"/>
      <c r="TGA3" s="375"/>
      <c r="TGB3" s="375"/>
      <c r="TGC3" s="375"/>
      <c r="TGD3" s="375"/>
      <c r="TGE3" s="375"/>
      <c r="TGF3" s="375"/>
      <c r="TGG3" s="375"/>
      <c r="TGH3" s="375"/>
      <c r="TGI3" s="375"/>
      <c r="TGJ3" s="375"/>
      <c r="TGK3" s="375"/>
      <c r="TGL3" s="375"/>
      <c r="TGM3" s="375"/>
      <c r="TGN3" s="375"/>
      <c r="TGO3" s="375"/>
      <c r="TGP3" s="375"/>
      <c r="TGQ3" s="375"/>
      <c r="TGR3" s="375"/>
      <c r="TGS3" s="375"/>
      <c r="TGT3" s="375"/>
      <c r="TGU3" s="375"/>
      <c r="TGV3" s="375"/>
      <c r="TGW3" s="375"/>
      <c r="TGX3" s="375"/>
      <c r="TGY3" s="375"/>
      <c r="TGZ3" s="375"/>
      <c r="THA3" s="375"/>
      <c r="THB3" s="375"/>
      <c r="THC3" s="375"/>
      <c r="THD3" s="375"/>
      <c r="THE3" s="375"/>
      <c r="THF3" s="375"/>
      <c r="THG3" s="375"/>
      <c r="THH3" s="375"/>
      <c r="THI3" s="375"/>
      <c r="THJ3" s="375"/>
      <c r="THK3" s="375"/>
      <c r="THL3" s="375"/>
      <c r="THM3" s="375"/>
      <c r="THN3" s="375"/>
      <c r="THO3" s="375"/>
      <c r="THP3" s="375"/>
      <c r="THQ3" s="375"/>
      <c r="THR3" s="375"/>
      <c r="THS3" s="375"/>
      <c r="THT3" s="375"/>
      <c r="THU3" s="375"/>
      <c r="THV3" s="375"/>
      <c r="THW3" s="375"/>
      <c r="THX3" s="375"/>
      <c r="THY3" s="375"/>
      <c r="THZ3" s="375"/>
      <c r="TIA3" s="375"/>
      <c r="TIB3" s="375"/>
      <c r="TIC3" s="375"/>
      <c r="TID3" s="375"/>
      <c r="TIE3" s="375"/>
      <c r="TIF3" s="375"/>
      <c r="TIG3" s="375"/>
      <c r="TIH3" s="375"/>
      <c r="TII3" s="375"/>
      <c r="TIJ3" s="375"/>
      <c r="TIK3" s="375"/>
      <c r="TIL3" s="375"/>
      <c r="TIM3" s="375"/>
      <c r="TIN3" s="375"/>
      <c r="TIO3" s="375"/>
      <c r="TIP3" s="375"/>
      <c r="TIQ3" s="375"/>
      <c r="TIR3" s="375"/>
      <c r="TIS3" s="375"/>
      <c r="TIT3" s="375"/>
      <c r="TIU3" s="375"/>
      <c r="TIV3" s="375"/>
      <c r="TIW3" s="375"/>
      <c r="TIX3" s="375"/>
      <c r="TIY3" s="375"/>
      <c r="TIZ3" s="375"/>
      <c r="TJA3" s="375"/>
      <c r="TJB3" s="375"/>
      <c r="TJC3" s="375"/>
      <c r="TJD3" s="375"/>
      <c r="TJE3" s="375"/>
      <c r="TJJ3" s="375"/>
      <c r="TJK3" s="375"/>
      <c r="TJL3" s="375"/>
      <c r="TJM3" s="375"/>
      <c r="TJN3" s="375"/>
      <c r="TJO3" s="375"/>
      <c r="TJP3" s="375"/>
      <c r="TJQ3" s="375"/>
      <c r="TJR3" s="375"/>
      <c r="TJS3" s="375"/>
      <c r="TJT3" s="375"/>
      <c r="TLL3" s="375"/>
      <c r="TLM3" s="375"/>
      <c r="TLN3" s="375"/>
      <c r="TLO3" s="375"/>
      <c r="TLP3" s="375"/>
      <c r="TLQ3" s="375"/>
      <c r="TLR3" s="375"/>
      <c r="TLS3" s="375"/>
      <c r="TLT3" s="375"/>
      <c r="TLU3" s="375"/>
      <c r="TLV3" s="375"/>
      <c r="TLW3" s="375"/>
      <c r="TLX3" s="375"/>
      <c r="TLY3" s="375"/>
      <c r="TLZ3" s="375"/>
      <c r="TMA3" s="375"/>
      <c r="TMB3" s="375"/>
      <c r="TMC3" s="375"/>
      <c r="TMD3" s="375"/>
      <c r="TME3" s="375"/>
      <c r="TMF3" s="375"/>
      <c r="TMG3" s="375"/>
      <c r="TMH3" s="375"/>
      <c r="TMI3" s="375"/>
      <c r="TMJ3" s="375"/>
      <c r="TMK3" s="375"/>
      <c r="TML3" s="375"/>
      <c r="TMM3" s="375"/>
      <c r="TMN3" s="375"/>
      <c r="TMO3" s="375"/>
      <c r="TMP3" s="375"/>
      <c r="TMQ3" s="375"/>
      <c r="TMR3" s="375"/>
      <c r="TMS3" s="375"/>
      <c r="TMT3" s="375"/>
      <c r="TMU3" s="375"/>
      <c r="TMV3" s="375"/>
      <c r="TMW3" s="375"/>
      <c r="TMX3" s="375"/>
      <c r="TMY3" s="375"/>
      <c r="TMZ3" s="375"/>
      <c r="TNA3" s="375"/>
      <c r="TNB3" s="375"/>
      <c r="TNC3" s="375"/>
      <c r="TND3" s="375"/>
      <c r="TNE3" s="375"/>
      <c r="TNF3" s="375"/>
      <c r="TNG3" s="375"/>
      <c r="TNH3" s="375"/>
      <c r="TNI3" s="375"/>
      <c r="TNJ3" s="375"/>
      <c r="TNK3" s="375"/>
      <c r="TNL3" s="375"/>
      <c r="TNM3" s="375"/>
      <c r="TNN3" s="375"/>
      <c r="TNO3" s="375"/>
      <c r="TNP3" s="375"/>
      <c r="TNQ3" s="375"/>
      <c r="TNR3" s="375"/>
      <c r="TNS3" s="375"/>
      <c r="TNT3" s="375"/>
      <c r="TNU3" s="375"/>
      <c r="TNV3" s="375"/>
      <c r="TNW3" s="375"/>
      <c r="TNX3" s="375"/>
      <c r="TNY3" s="375"/>
      <c r="TNZ3" s="375"/>
      <c r="TOA3" s="375"/>
      <c r="TOB3" s="375"/>
      <c r="TOC3" s="375"/>
      <c r="TOD3" s="375"/>
      <c r="TOE3" s="375"/>
      <c r="TOF3" s="375"/>
      <c r="TOG3" s="375"/>
      <c r="TOH3" s="375"/>
      <c r="TOI3" s="375"/>
      <c r="TOJ3" s="375"/>
      <c r="TOK3" s="375"/>
      <c r="TOL3" s="375"/>
      <c r="TOM3" s="375"/>
      <c r="TON3" s="375"/>
      <c r="TOO3" s="375"/>
      <c r="TOP3" s="375"/>
      <c r="TOQ3" s="375"/>
      <c r="TOR3" s="375"/>
      <c r="TOS3" s="375"/>
      <c r="TOT3" s="375"/>
      <c r="TOU3" s="375"/>
      <c r="TOV3" s="375"/>
      <c r="TOW3" s="375"/>
      <c r="TOX3" s="375"/>
      <c r="TOY3" s="375"/>
      <c r="TOZ3" s="375"/>
      <c r="TPA3" s="375"/>
      <c r="TPB3" s="375"/>
      <c r="TPC3" s="375"/>
      <c r="TPD3" s="375"/>
      <c r="TPE3" s="375"/>
      <c r="TPF3" s="375"/>
      <c r="TPG3" s="375"/>
      <c r="TPH3" s="375"/>
      <c r="TPI3" s="375"/>
      <c r="TPJ3" s="375"/>
      <c r="TPK3" s="375"/>
      <c r="TPL3" s="375"/>
      <c r="TPM3" s="375"/>
      <c r="TPN3" s="375"/>
      <c r="TPO3" s="375"/>
      <c r="TPP3" s="375"/>
      <c r="TPQ3" s="375"/>
      <c r="TPR3" s="375"/>
      <c r="TPS3" s="375"/>
      <c r="TPT3" s="375"/>
      <c r="TPU3" s="375"/>
      <c r="TPV3" s="375"/>
      <c r="TPW3" s="375"/>
      <c r="TPX3" s="375"/>
      <c r="TPY3" s="375"/>
      <c r="TPZ3" s="375"/>
      <c r="TQA3" s="375"/>
      <c r="TQB3" s="375"/>
      <c r="TQC3" s="375"/>
      <c r="TQD3" s="375"/>
      <c r="TQE3" s="375"/>
      <c r="TQF3" s="375"/>
      <c r="TQG3" s="375"/>
      <c r="TQH3" s="375"/>
      <c r="TQI3" s="375"/>
      <c r="TQJ3" s="375"/>
      <c r="TQK3" s="375"/>
      <c r="TQL3" s="375"/>
      <c r="TQM3" s="375"/>
      <c r="TQN3" s="375"/>
      <c r="TQO3" s="375"/>
      <c r="TQP3" s="375"/>
      <c r="TQQ3" s="375"/>
      <c r="TQR3" s="375"/>
      <c r="TQS3" s="375"/>
      <c r="TQT3" s="375"/>
      <c r="TQU3" s="375"/>
      <c r="TQV3" s="375"/>
      <c r="TQW3" s="375"/>
      <c r="TQX3" s="375"/>
      <c r="TQY3" s="375"/>
      <c r="TQZ3" s="375"/>
      <c r="TRA3" s="375"/>
      <c r="TRB3" s="375"/>
      <c r="TRC3" s="375"/>
      <c r="TRD3" s="375"/>
      <c r="TRE3" s="375"/>
      <c r="TRF3" s="375"/>
      <c r="TRG3" s="375"/>
      <c r="TRH3" s="375"/>
      <c r="TRI3" s="375"/>
      <c r="TRJ3" s="375"/>
      <c r="TRK3" s="375"/>
      <c r="TRL3" s="375"/>
      <c r="TRM3" s="375"/>
      <c r="TRN3" s="375"/>
      <c r="TRO3" s="375"/>
      <c r="TRP3" s="375"/>
      <c r="TRQ3" s="375"/>
      <c r="TRR3" s="375"/>
      <c r="TRS3" s="375"/>
      <c r="TRT3" s="375"/>
      <c r="TRU3" s="375"/>
      <c r="TRV3" s="375"/>
      <c r="TRW3" s="375"/>
      <c r="TRX3" s="375"/>
      <c r="TRY3" s="375"/>
      <c r="TRZ3" s="375"/>
      <c r="TSA3" s="375"/>
      <c r="TSB3" s="375"/>
      <c r="TSC3" s="375"/>
      <c r="TSD3" s="375"/>
      <c r="TSE3" s="375"/>
      <c r="TSF3" s="375"/>
      <c r="TSG3" s="375"/>
      <c r="TSH3" s="375"/>
      <c r="TSI3" s="375"/>
      <c r="TSJ3" s="375"/>
      <c r="TSK3" s="375"/>
      <c r="TSL3" s="375"/>
      <c r="TSM3" s="375"/>
      <c r="TSN3" s="375"/>
      <c r="TSO3" s="375"/>
      <c r="TSP3" s="375"/>
      <c r="TSQ3" s="375"/>
      <c r="TSR3" s="375"/>
      <c r="TSS3" s="375"/>
      <c r="TST3" s="375"/>
      <c r="TSU3" s="375"/>
      <c r="TSV3" s="375"/>
      <c r="TSW3" s="375"/>
      <c r="TSX3" s="375"/>
      <c r="TSY3" s="375"/>
      <c r="TSZ3" s="375"/>
      <c r="TTA3" s="375"/>
      <c r="TTF3" s="375"/>
      <c r="TTG3" s="375"/>
      <c r="TTH3" s="375"/>
      <c r="TTI3" s="375"/>
      <c r="TTJ3" s="375"/>
      <c r="TTK3" s="375"/>
      <c r="TTL3" s="375"/>
      <c r="TTM3" s="375"/>
      <c r="TTN3" s="375"/>
      <c r="TTO3" s="375"/>
      <c r="TTP3" s="375"/>
      <c r="TVH3" s="375"/>
      <c r="TVI3" s="375"/>
      <c r="TVJ3" s="375"/>
      <c r="TVK3" s="375"/>
      <c r="TVL3" s="375"/>
      <c r="TVM3" s="375"/>
      <c r="TVN3" s="375"/>
      <c r="TVO3" s="375"/>
      <c r="TVP3" s="375"/>
      <c r="TVQ3" s="375"/>
      <c r="TVR3" s="375"/>
      <c r="TVS3" s="375"/>
      <c r="TVT3" s="375"/>
      <c r="TVU3" s="375"/>
      <c r="TVV3" s="375"/>
      <c r="TVW3" s="375"/>
      <c r="TVX3" s="375"/>
      <c r="TVY3" s="375"/>
      <c r="TVZ3" s="375"/>
      <c r="TWA3" s="375"/>
      <c r="TWB3" s="375"/>
      <c r="TWC3" s="375"/>
      <c r="TWD3" s="375"/>
      <c r="TWE3" s="375"/>
      <c r="TWF3" s="375"/>
      <c r="TWG3" s="375"/>
      <c r="TWH3" s="375"/>
      <c r="TWI3" s="375"/>
      <c r="TWJ3" s="375"/>
      <c r="TWK3" s="375"/>
      <c r="TWL3" s="375"/>
      <c r="TWM3" s="375"/>
      <c r="TWN3" s="375"/>
      <c r="TWO3" s="375"/>
      <c r="TWP3" s="375"/>
      <c r="TWQ3" s="375"/>
      <c r="TWR3" s="375"/>
      <c r="TWS3" s="375"/>
      <c r="TWT3" s="375"/>
      <c r="TWU3" s="375"/>
      <c r="TWV3" s="375"/>
      <c r="TWW3" s="375"/>
      <c r="TWX3" s="375"/>
      <c r="TWY3" s="375"/>
      <c r="TWZ3" s="375"/>
      <c r="TXA3" s="375"/>
      <c r="TXB3" s="375"/>
      <c r="TXC3" s="375"/>
      <c r="TXD3" s="375"/>
      <c r="TXE3" s="375"/>
      <c r="TXF3" s="375"/>
      <c r="TXG3" s="375"/>
      <c r="TXH3" s="375"/>
      <c r="TXI3" s="375"/>
      <c r="TXJ3" s="375"/>
      <c r="TXK3" s="375"/>
      <c r="TXL3" s="375"/>
      <c r="TXM3" s="375"/>
      <c r="TXN3" s="375"/>
      <c r="TXO3" s="375"/>
      <c r="TXP3" s="375"/>
      <c r="TXQ3" s="375"/>
      <c r="TXR3" s="375"/>
      <c r="TXS3" s="375"/>
      <c r="TXT3" s="375"/>
      <c r="TXU3" s="375"/>
      <c r="TXV3" s="375"/>
      <c r="TXW3" s="375"/>
      <c r="TXX3" s="375"/>
      <c r="TXY3" s="375"/>
      <c r="TXZ3" s="375"/>
      <c r="TYA3" s="375"/>
      <c r="TYB3" s="375"/>
      <c r="TYC3" s="375"/>
      <c r="TYD3" s="375"/>
      <c r="TYE3" s="375"/>
      <c r="TYF3" s="375"/>
      <c r="TYG3" s="375"/>
      <c r="TYH3" s="375"/>
      <c r="TYI3" s="375"/>
      <c r="TYJ3" s="375"/>
      <c r="TYK3" s="375"/>
      <c r="TYL3" s="375"/>
      <c r="TYM3" s="375"/>
      <c r="TYN3" s="375"/>
      <c r="TYO3" s="375"/>
      <c r="TYP3" s="375"/>
      <c r="TYQ3" s="375"/>
      <c r="TYR3" s="375"/>
      <c r="TYS3" s="375"/>
      <c r="TYT3" s="375"/>
      <c r="TYU3" s="375"/>
      <c r="TYV3" s="375"/>
      <c r="TYW3" s="375"/>
      <c r="TYX3" s="375"/>
      <c r="TYY3" s="375"/>
      <c r="TYZ3" s="375"/>
      <c r="TZA3" s="375"/>
      <c r="TZB3" s="375"/>
      <c r="TZC3" s="375"/>
      <c r="TZD3" s="375"/>
      <c r="TZE3" s="375"/>
      <c r="TZF3" s="375"/>
      <c r="TZG3" s="375"/>
      <c r="TZH3" s="375"/>
      <c r="TZI3" s="375"/>
      <c r="TZJ3" s="375"/>
      <c r="TZK3" s="375"/>
      <c r="TZL3" s="375"/>
      <c r="TZM3" s="375"/>
      <c r="TZN3" s="375"/>
      <c r="TZO3" s="375"/>
      <c r="TZP3" s="375"/>
      <c r="TZQ3" s="375"/>
      <c r="TZR3" s="375"/>
      <c r="TZS3" s="375"/>
      <c r="TZT3" s="375"/>
      <c r="TZU3" s="375"/>
      <c r="TZV3" s="375"/>
      <c r="TZW3" s="375"/>
      <c r="TZX3" s="375"/>
      <c r="TZY3" s="375"/>
      <c r="TZZ3" s="375"/>
      <c r="UAA3" s="375"/>
      <c r="UAB3" s="375"/>
      <c r="UAC3" s="375"/>
      <c r="UAD3" s="375"/>
      <c r="UAE3" s="375"/>
      <c r="UAF3" s="375"/>
      <c r="UAG3" s="375"/>
      <c r="UAH3" s="375"/>
      <c r="UAI3" s="375"/>
      <c r="UAJ3" s="375"/>
      <c r="UAK3" s="375"/>
      <c r="UAL3" s="375"/>
      <c r="UAM3" s="375"/>
      <c r="UAN3" s="375"/>
      <c r="UAO3" s="375"/>
      <c r="UAP3" s="375"/>
      <c r="UAQ3" s="375"/>
      <c r="UAR3" s="375"/>
      <c r="UAS3" s="375"/>
      <c r="UAT3" s="375"/>
      <c r="UAU3" s="375"/>
      <c r="UAV3" s="375"/>
      <c r="UAW3" s="375"/>
      <c r="UAX3" s="375"/>
      <c r="UAY3" s="375"/>
      <c r="UAZ3" s="375"/>
      <c r="UBA3" s="375"/>
      <c r="UBB3" s="375"/>
      <c r="UBC3" s="375"/>
      <c r="UBD3" s="375"/>
      <c r="UBE3" s="375"/>
      <c r="UBF3" s="375"/>
      <c r="UBG3" s="375"/>
      <c r="UBH3" s="375"/>
      <c r="UBI3" s="375"/>
      <c r="UBJ3" s="375"/>
      <c r="UBK3" s="375"/>
      <c r="UBL3" s="375"/>
      <c r="UBM3" s="375"/>
      <c r="UBN3" s="375"/>
      <c r="UBO3" s="375"/>
      <c r="UBP3" s="375"/>
      <c r="UBQ3" s="375"/>
      <c r="UBR3" s="375"/>
      <c r="UBS3" s="375"/>
      <c r="UBT3" s="375"/>
      <c r="UBU3" s="375"/>
      <c r="UBV3" s="375"/>
      <c r="UBW3" s="375"/>
      <c r="UBX3" s="375"/>
      <c r="UBY3" s="375"/>
      <c r="UBZ3" s="375"/>
      <c r="UCA3" s="375"/>
      <c r="UCB3" s="375"/>
      <c r="UCC3" s="375"/>
      <c r="UCD3" s="375"/>
      <c r="UCE3" s="375"/>
      <c r="UCF3" s="375"/>
      <c r="UCG3" s="375"/>
      <c r="UCH3" s="375"/>
      <c r="UCI3" s="375"/>
      <c r="UCJ3" s="375"/>
      <c r="UCK3" s="375"/>
      <c r="UCL3" s="375"/>
      <c r="UCM3" s="375"/>
      <c r="UCN3" s="375"/>
      <c r="UCO3" s="375"/>
      <c r="UCP3" s="375"/>
      <c r="UCQ3" s="375"/>
      <c r="UCR3" s="375"/>
      <c r="UCS3" s="375"/>
      <c r="UCT3" s="375"/>
      <c r="UCU3" s="375"/>
      <c r="UCV3" s="375"/>
      <c r="UCW3" s="375"/>
      <c r="UDB3" s="375"/>
      <c r="UDC3" s="375"/>
      <c r="UDD3" s="375"/>
      <c r="UDE3" s="375"/>
      <c r="UDF3" s="375"/>
      <c r="UDG3" s="375"/>
      <c r="UDH3" s="375"/>
      <c r="UDI3" s="375"/>
      <c r="UDJ3" s="375"/>
      <c r="UDK3" s="375"/>
      <c r="UDL3" s="375"/>
      <c r="UFD3" s="375"/>
      <c r="UFE3" s="375"/>
      <c r="UFF3" s="375"/>
      <c r="UFG3" s="375"/>
      <c r="UFH3" s="375"/>
      <c r="UFI3" s="375"/>
      <c r="UFJ3" s="375"/>
      <c r="UFK3" s="375"/>
      <c r="UFL3" s="375"/>
      <c r="UFM3" s="375"/>
      <c r="UFN3" s="375"/>
      <c r="UFO3" s="375"/>
      <c r="UFP3" s="375"/>
      <c r="UFQ3" s="375"/>
      <c r="UFR3" s="375"/>
      <c r="UFS3" s="375"/>
      <c r="UFT3" s="375"/>
      <c r="UFU3" s="375"/>
      <c r="UFV3" s="375"/>
      <c r="UFW3" s="375"/>
      <c r="UFX3" s="375"/>
      <c r="UFY3" s="375"/>
      <c r="UFZ3" s="375"/>
      <c r="UGA3" s="375"/>
      <c r="UGB3" s="375"/>
      <c r="UGC3" s="375"/>
      <c r="UGD3" s="375"/>
      <c r="UGE3" s="375"/>
      <c r="UGF3" s="375"/>
      <c r="UGG3" s="375"/>
      <c r="UGH3" s="375"/>
      <c r="UGI3" s="375"/>
      <c r="UGJ3" s="375"/>
      <c r="UGK3" s="375"/>
      <c r="UGL3" s="375"/>
      <c r="UGM3" s="375"/>
      <c r="UGN3" s="375"/>
      <c r="UGO3" s="375"/>
      <c r="UGP3" s="375"/>
      <c r="UGQ3" s="375"/>
      <c r="UGR3" s="375"/>
      <c r="UGS3" s="375"/>
      <c r="UGT3" s="375"/>
      <c r="UGU3" s="375"/>
      <c r="UGV3" s="375"/>
      <c r="UGW3" s="375"/>
      <c r="UGX3" s="375"/>
      <c r="UGY3" s="375"/>
      <c r="UGZ3" s="375"/>
      <c r="UHA3" s="375"/>
      <c r="UHB3" s="375"/>
      <c r="UHC3" s="375"/>
      <c r="UHD3" s="375"/>
      <c r="UHE3" s="375"/>
      <c r="UHF3" s="375"/>
      <c r="UHG3" s="375"/>
      <c r="UHH3" s="375"/>
      <c r="UHI3" s="375"/>
      <c r="UHJ3" s="375"/>
      <c r="UHK3" s="375"/>
      <c r="UHL3" s="375"/>
      <c r="UHM3" s="375"/>
      <c r="UHN3" s="375"/>
      <c r="UHO3" s="375"/>
      <c r="UHP3" s="375"/>
      <c r="UHQ3" s="375"/>
      <c r="UHR3" s="375"/>
      <c r="UHS3" s="375"/>
      <c r="UHT3" s="375"/>
      <c r="UHU3" s="375"/>
      <c r="UHV3" s="375"/>
      <c r="UHW3" s="375"/>
      <c r="UHX3" s="375"/>
      <c r="UHY3" s="375"/>
      <c r="UHZ3" s="375"/>
      <c r="UIA3" s="375"/>
      <c r="UIB3" s="375"/>
      <c r="UIC3" s="375"/>
      <c r="UID3" s="375"/>
      <c r="UIE3" s="375"/>
      <c r="UIF3" s="375"/>
      <c r="UIG3" s="375"/>
      <c r="UIH3" s="375"/>
      <c r="UII3" s="375"/>
      <c r="UIJ3" s="375"/>
      <c r="UIK3" s="375"/>
      <c r="UIL3" s="375"/>
      <c r="UIM3" s="375"/>
      <c r="UIN3" s="375"/>
      <c r="UIO3" s="375"/>
      <c r="UIP3" s="375"/>
      <c r="UIQ3" s="375"/>
      <c r="UIR3" s="375"/>
      <c r="UIS3" s="375"/>
      <c r="UIT3" s="375"/>
      <c r="UIU3" s="375"/>
      <c r="UIV3" s="375"/>
      <c r="UIW3" s="375"/>
      <c r="UIX3" s="375"/>
      <c r="UIY3" s="375"/>
      <c r="UIZ3" s="375"/>
      <c r="UJA3" s="375"/>
      <c r="UJB3" s="375"/>
      <c r="UJC3" s="375"/>
      <c r="UJD3" s="375"/>
      <c r="UJE3" s="375"/>
      <c r="UJF3" s="375"/>
      <c r="UJG3" s="375"/>
      <c r="UJH3" s="375"/>
      <c r="UJI3" s="375"/>
      <c r="UJJ3" s="375"/>
      <c r="UJK3" s="375"/>
      <c r="UJL3" s="375"/>
      <c r="UJM3" s="375"/>
      <c r="UJN3" s="375"/>
      <c r="UJO3" s="375"/>
      <c r="UJP3" s="375"/>
      <c r="UJQ3" s="375"/>
      <c r="UJR3" s="375"/>
      <c r="UJS3" s="375"/>
      <c r="UJT3" s="375"/>
      <c r="UJU3" s="375"/>
      <c r="UJV3" s="375"/>
      <c r="UJW3" s="375"/>
      <c r="UJX3" s="375"/>
      <c r="UJY3" s="375"/>
      <c r="UJZ3" s="375"/>
      <c r="UKA3" s="375"/>
      <c r="UKB3" s="375"/>
      <c r="UKC3" s="375"/>
      <c r="UKD3" s="375"/>
      <c r="UKE3" s="375"/>
      <c r="UKF3" s="375"/>
      <c r="UKG3" s="375"/>
      <c r="UKH3" s="375"/>
      <c r="UKI3" s="375"/>
      <c r="UKJ3" s="375"/>
      <c r="UKK3" s="375"/>
      <c r="UKL3" s="375"/>
      <c r="UKM3" s="375"/>
      <c r="UKN3" s="375"/>
      <c r="UKO3" s="375"/>
      <c r="UKP3" s="375"/>
      <c r="UKQ3" s="375"/>
      <c r="UKR3" s="375"/>
      <c r="UKS3" s="375"/>
      <c r="UKT3" s="375"/>
      <c r="UKU3" s="375"/>
      <c r="UKV3" s="375"/>
      <c r="UKW3" s="375"/>
      <c r="UKX3" s="375"/>
      <c r="UKY3" s="375"/>
      <c r="UKZ3" s="375"/>
      <c r="ULA3" s="375"/>
      <c r="ULB3" s="375"/>
      <c r="ULC3" s="375"/>
      <c r="ULD3" s="375"/>
      <c r="ULE3" s="375"/>
      <c r="ULF3" s="375"/>
      <c r="ULG3" s="375"/>
      <c r="ULH3" s="375"/>
      <c r="ULI3" s="375"/>
      <c r="ULJ3" s="375"/>
      <c r="ULK3" s="375"/>
      <c r="ULL3" s="375"/>
      <c r="ULM3" s="375"/>
      <c r="ULN3" s="375"/>
      <c r="ULO3" s="375"/>
      <c r="ULP3" s="375"/>
      <c r="ULQ3" s="375"/>
      <c r="ULR3" s="375"/>
      <c r="ULS3" s="375"/>
      <c r="ULT3" s="375"/>
      <c r="ULU3" s="375"/>
      <c r="ULV3" s="375"/>
      <c r="ULW3" s="375"/>
      <c r="ULX3" s="375"/>
      <c r="ULY3" s="375"/>
      <c r="ULZ3" s="375"/>
      <c r="UMA3" s="375"/>
      <c r="UMB3" s="375"/>
      <c r="UMC3" s="375"/>
      <c r="UMD3" s="375"/>
      <c r="UME3" s="375"/>
      <c r="UMF3" s="375"/>
      <c r="UMG3" s="375"/>
      <c r="UMH3" s="375"/>
      <c r="UMI3" s="375"/>
      <c r="UMJ3" s="375"/>
      <c r="UMK3" s="375"/>
      <c r="UML3" s="375"/>
      <c r="UMM3" s="375"/>
      <c r="UMN3" s="375"/>
      <c r="UMO3" s="375"/>
      <c r="UMP3" s="375"/>
      <c r="UMQ3" s="375"/>
      <c r="UMR3" s="375"/>
      <c r="UMS3" s="375"/>
      <c r="UMX3" s="375"/>
      <c r="UMY3" s="375"/>
      <c r="UMZ3" s="375"/>
      <c r="UNA3" s="375"/>
      <c r="UNB3" s="375"/>
      <c r="UNC3" s="375"/>
      <c r="UND3" s="375"/>
      <c r="UNE3" s="375"/>
      <c r="UNF3" s="375"/>
      <c r="UNG3" s="375"/>
      <c r="UNH3" s="375"/>
      <c r="UOZ3" s="375"/>
      <c r="UPA3" s="375"/>
      <c r="UPB3" s="375"/>
      <c r="UPC3" s="375"/>
      <c r="UPD3" s="375"/>
      <c r="UPE3" s="375"/>
      <c r="UPF3" s="375"/>
      <c r="UPG3" s="375"/>
      <c r="UPH3" s="375"/>
      <c r="UPI3" s="375"/>
      <c r="UPJ3" s="375"/>
      <c r="UPK3" s="375"/>
      <c r="UPL3" s="375"/>
      <c r="UPM3" s="375"/>
      <c r="UPN3" s="375"/>
      <c r="UPO3" s="375"/>
      <c r="UPP3" s="375"/>
      <c r="UPQ3" s="375"/>
      <c r="UPR3" s="375"/>
      <c r="UPS3" s="375"/>
      <c r="UPT3" s="375"/>
      <c r="UPU3" s="375"/>
      <c r="UPV3" s="375"/>
      <c r="UPW3" s="375"/>
      <c r="UPX3" s="375"/>
      <c r="UPY3" s="375"/>
      <c r="UPZ3" s="375"/>
      <c r="UQA3" s="375"/>
      <c r="UQB3" s="375"/>
      <c r="UQC3" s="375"/>
      <c r="UQD3" s="375"/>
      <c r="UQE3" s="375"/>
      <c r="UQF3" s="375"/>
      <c r="UQG3" s="375"/>
      <c r="UQH3" s="375"/>
      <c r="UQI3" s="375"/>
      <c r="UQJ3" s="375"/>
      <c r="UQK3" s="375"/>
      <c r="UQL3" s="375"/>
      <c r="UQM3" s="375"/>
      <c r="UQN3" s="375"/>
      <c r="UQO3" s="375"/>
      <c r="UQP3" s="375"/>
      <c r="UQQ3" s="375"/>
      <c r="UQR3" s="375"/>
      <c r="UQS3" s="375"/>
      <c r="UQT3" s="375"/>
      <c r="UQU3" s="375"/>
      <c r="UQV3" s="375"/>
      <c r="UQW3" s="375"/>
      <c r="UQX3" s="375"/>
      <c r="UQY3" s="375"/>
      <c r="UQZ3" s="375"/>
      <c r="URA3" s="375"/>
      <c r="URB3" s="375"/>
      <c r="URC3" s="375"/>
      <c r="URD3" s="375"/>
      <c r="URE3" s="375"/>
      <c r="URF3" s="375"/>
      <c r="URG3" s="375"/>
      <c r="URH3" s="375"/>
      <c r="URI3" s="375"/>
      <c r="URJ3" s="375"/>
      <c r="URK3" s="375"/>
      <c r="URL3" s="375"/>
      <c r="URM3" s="375"/>
      <c r="URN3" s="375"/>
      <c r="URO3" s="375"/>
      <c r="URP3" s="375"/>
      <c r="URQ3" s="375"/>
      <c r="URR3" s="375"/>
      <c r="URS3" s="375"/>
      <c r="URT3" s="375"/>
      <c r="URU3" s="375"/>
      <c r="URV3" s="375"/>
      <c r="URW3" s="375"/>
      <c r="URX3" s="375"/>
      <c r="URY3" s="375"/>
      <c r="URZ3" s="375"/>
      <c r="USA3" s="375"/>
      <c r="USB3" s="375"/>
      <c r="USC3" s="375"/>
      <c r="USD3" s="375"/>
      <c r="USE3" s="375"/>
      <c r="USF3" s="375"/>
      <c r="USG3" s="375"/>
      <c r="USH3" s="375"/>
      <c r="USI3" s="375"/>
      <c r="USJ3" s="375"/>
      <c r="USK3" s="375"/>
      <c r="USL3" s="375"/>
      <c r="USM3" s="375"/>
      <c r="USN3" s="375"/>
      <c r="USO3" s="375"/>
      <c r="USP3" s="375"/>
      <c r="USQ3" s="375"/>
      <c r="USR3" s="375"/>
      <c r="USS3" s="375"/>
      <c r="UST3" s="375"/>
      <c r="USU3" s="375"/>
      <c r="USV3" s="375"/>
      <c r="USW3" s="375"/>
      <c r="USX3" s="375"/>
      <c r="USY3" s="375"/>
      <c r="USZ3" s="375"/>
      <c r="UTA3" s="375"/>
      <c r="UTB3" s="375"/>
      <c r="UTC3" s="375"/>
      <c r="UTD3" s="375"/>
      <c r="UTE3" s="375"/>
      <c r="UTF3" s="375"/>
      <c r="UTG3" s="375"/>
      <c r="UTH3" s="375"/>
      <c r="UTI3" s="375"/>
      <c r="UTJ3" s="375"/>
      <c r="UTK3" s="375"/>
      <c r="UTL3" s="375"/>
      <c r="UTM3" s="375"/>
      <c r="UTN3" s="375"/>
      <c r="UTO3" s="375"/>
      <c r="UTP3" s="375"/>
      <c r="UTQ3" s="375"/>
      <c r="UTR3" s="375"/>
      <c r="UTS3" s="375"/>
      <c r="UTT3" s="375"/>
      <c r="UTU3" s="375"/>
      <c r="UTV3" s="375"/>
      <c r="UTW3" s="375"/>
      <c r="UTX3" s="375"/>
      <c r="UTY3" s="375"/>
      <c r="UTZ3" s="375"/>
      <c r="UUA3" s="375"/>
      <c r="UUB3" s="375"/>
      <c r="UUC3" s="375"/>
      <c r="UUD3" s="375"/>
      <c r="UUE3" s="375"/>
      <c r="UUF3" s="375"/>
      <c r="UUG3" s="375"/>
      <c r="UUH3" s="375"/>
      <c r="UUI3" s="375"/>
      <c r="UUJ3" s="375"/>
      <c r="UUK3" s="375"/>
      <c r="UUL3" s="375"/>
      <c r="UUM3" s="375"/>
      <c r="UUN3" s="375"/>
      <c r="UUO3" s="375"/>
      <c r="UUP3" s="375"/>
      <c r="UUQ3" s="375"/>
      <c r="UUR3" s="375"/>
      <c r="UUS3" s="375"/>
      <c r="UUT3" s="375"/>
      <c r="UUU3" s="375"/>
      <c r="UUV3" s="375"/>
      <c r="UUW3" s="375"/>
      <c r="UUX3" s="375"/>
      <c r="UUY3" s="375"/>
      <c r="UUZ3" s="375"/>
      <c r="UVA3" s="375"/>
      <c r="UVB3" s="375"/>
      <c r="UVC3" s="375"/>
      <c r="UVD3" s="375"/>
      <c r="UVE3" s="375"/>
      <c r="UVF3" s="375"/>
      <c r="UVG3" s="375"/>
      <c r="UVH3" s="375"/>
      <c r="UVI3" s="375"/>
      <c r="UVJ3" s="375"/>
      <c r="UVK3" s="375"/>
      <c r="UVL3" s="375"/>
      <c r="UVM3" s="375"/>
      <c r="UVN3" s="375"/>
      <c r="UVO3" s="375"/>
      <c r="UVP3" s="375"/>
      <c r="UVQ3" s="375"/>
      <c r="UVR3" s="375"/>
      <c r="UVS3" s="375"/>
      <c r="UVT3" s="375"/>
      <c r="UVU3" s="375"/>
      <c r="UVV3" s="375"/>
      <c r="UVW3" s="375"/>
      <c r="UVX3" s="375"/>
      <c r="UVY3" s="375"/>
      <c r="UVZ3" s="375"/>
      <c r="UWA3" s="375"/>
      <c r="UWB3" s="375"/>
      <c r="UWC3" s="375"/>
      <c r="UWD3" s="375"/>
      <c r="UWE3" s="375"/>
      <c r="UWF3" s="375"/>
      <c r="UWG3" s="375"/>
      <c r="UWH3" s="375"/>
      <c r="UWI3" s="375"/>
      <c r="UWJ3" s="375"/>
      <c r="UWK3" s="375"/>
      <c r="UWL3" s="375"/>
      <c r="UWM3" s="375"/>
      <c r="UWN3" s="375"/>
      <c r="UWO3" s="375"/>
      <c r="UWT3" s="375"/>
      <c r="UWU3" s="375"/>
      <c r="UWV3" s="375"/>
      <c r="UWW3" s="375"/>
      <c r="UWX3" s="375"/>
      <c r="UWY3" s="375"/>
      <c r="UWZ3" s="375"/>
      <c r="UXA3" s="375"/>
      <c r="UXB3" s="375"/>
      <c r="UXC3" s="375"/>
      <c r="UXD3" s="375"/>
      <c r="UYV3" s="375"/>
      <c r="UYW3" s="375"/>
      <c r="UYX3" s="375"/>
      <c r="UYY3" s="375"/>
      <c r="UYZ3" s="375"/>
      <c r="UZA3" s="375"/>
      <c r="UZB3" s="375"/>
      <c r="UZC3" s="375"/>
      <c r="UZD3" s="375"/>
      <c r="UZE3" s="375"/>
      <c r="UZF3" s="375"/>
      <c r="UZG3" s="375"/>
      <c r="UZH3" s="375"/>
      <c r="UZI3" s="375"/>
      <c r="UZJ3" s="375"/>
      <c r="UZK3" s="375"/>
      <c r="UZL3" s="375"/>
      <c r="UZM3" s="375"/>
      <c r="UZN3" s="375"/>
      <c r="UZO3" s="375"/>
      <c r="UZP3" s="375"/>
      <c r="UZQ3" s="375"/>
      <c r="UZR3" s="375"/>
      <c r="UZS3" s="375"/>
      <c r="UZT3" s="375"/>
      <c r="UZU3" s="375"/>
      <c r="UZV3" s="375"/>
      <c r="UZW3" s="375"/>
      <c r="UZX3" s="375"/>
      <c r="UZY3" s="375"/>
      <c r="UZZ3" s="375"/>
      <c r="VAA3" s="375"/>
      <c r="VAB3" s="375"/>
      <c r="VAC3" s="375"/>
      <c r="VAD3" s="375"/>
      <c r="VAE3" s="375"/>
      <c r="VAF3" s="375"/>
      <c r="VAG3" s="375"/>
      <c r="VAH3" s="375"/>
      <c r="VAI3" s="375"/>
      <c r="VAJ3" s="375"/>
      <c r="VAK3" s="375"/>
      <c r="VAL3" s="375"/>
      <c r="VAM3" s="375"/>
      <c r="VAN3" s="375"/>
      <c r="VAO3" s="375"/>
      <c r="VAP3" s="375"/>
      <c r="VAQ3" s="375"/>
      <c r="VAR3" s="375"/>
      <c r="VAS3" s="375"/>
      <c r="VAT3" s="375"/>
      <c r="VAU3" s="375"/>
      <c r="VAV3" s="375"/>
      <c r="VAW3" s="375"/>
      <c r="VAX3" s="375"/>
      <c r="VAY3" s="375"/>
      <c r="VAZ3" s="375"/>
      <c r="VBA3" s="375"/>
      <c r="VBB3" s="375"/>
      <c r="VBC3" s="375"/>
      <c r="VBD3" s="375"/>
      <c r="VBE3" s="375"/>
      <c r="VBF3" s="375"/>
      <c r="VBG3" s="375"/>
      <c r="VBH3" s="375"/>
      <c r="VBI3" s="375"/>
      <c r="VBJ3" s="375"/>
      <c r="VBK3" s="375"/>
      <c r="VBL3" s="375"/>
      <c r="VBM3" s="375"/>
      <c r="VBN3" s="375"/>
      <c r="VBO3" s="375"/>
      <c r="VBP3" s="375"/>
      <c r="VBQ3" s="375"/>
      <c r="VBR3" s="375"/>
      <c r="VBS3" s="375"/>
      <c r="VBT3" s="375"/>
      <c r="VBU3" s="375"/>
      <c r="VBV3" s="375"/>
      <c r="VBW3" s="375"/>
      <c r="VBX3" s="375"/>
      <c r="VBY3" s="375"/>
      <c r="VBZ3" s="375"/>
      <c r="VCA3" s="375"/>
      <c r="VCB3" s="375"/>
      <c r="VCC3" s="375"/>
      <c r="VCD3" s="375"/>
      <c r="VCE3" s="375"/>
      <c r="VCF3" s="375"/>
      <c r="VCG3" s="375"/>
      <c r="VCH3" s="375"/>
      <c r="VCI3" s="375"/>
      <c r="VCJ3" s="375"/>
      <c r="VCK3" s="375"/>
      <c r="VCL3" s="375"/>
      <c r="VCM3" s="375"/>
      <c r="VCN3" s="375"/>
      <c r="VCO3" s="375"/>
      <c r="VCP3" s="375"/>
      <c r="VCQ3" s="375"/>
      <c r="VCR3" s="375"/>
      <c r="VCS3" s="375"/>
      <c r="VCT3" s="375"/>
      <c r="VCU3" s="375"/>
      <c r="VCV3" s="375"/>
      <c r="VCW3" s="375"/>
      <c r="VCX3" s="375"/>
      <c r="VCY3" s="375"/>
      <c r="VCZ3" s="375"/>
      <c r="VDA3" s="375"/>
      <c r="VDB3" s="375"/>
      <c r="VDC3" s="375"/>
      <c r="VDD3" s="375"/>
      <c r="VDE3" s="375"/>
      <c r="VDF3" s="375"/>
      <c r="VDG3" s="375"/>
      <c r="VDH3" s="375"/>
      <c r="VDI3" s="375"/>
      <c r="VDJ3" s="375"/>
      <c r="VDK3" s="375"/>
      <c r="VDL3" s="375"/>
      <c r="VDM3" s="375"/>
      <c r="VDN3" s="375"/>
      <c r="VDO3" s="375"/>
      <c r="VDP3" s="375"/>
      <c r="VDQ3" s="375"/>
      <c r="VDR3" s="375"/>
      <c r="VDS3" s="375"/>
      <c r="VDT3" s="375"/>
      <c r="VDU3" s="375"/>
      <c r="VDV3" s="375"/>
      <c r="VDW3" s="375"/>
      <c r="VDX3" s="375"/>
      <c r="VDY3" s="375"/>
      <c r="VDZ3" s="375"/>
      <c r="VEA3" s="375"/>
      <c r="VEB3" s="375"/>
      <c r="VEC3" s="375"/>
      <c r="VED3" s="375"/>
      <c r="VEE3" s="375"/>
      <c r="VEF3" s="375"/>
      <c r="VEG3" s="375"/>
      <c r="VEH3" s="375"/>
      <c r="VEI3" s="375"/>
      <c r="VEJ3" s="375"/>
      <c r="VEK3" s="375"/>
      <c r="VEL3" s="375"/>
      <c r="VEM3" s="375"/>
      <c r="VEN3" s="375"/>
      <c r="VEO3" s="375"/>
      <c r="VEP3" s="375"/>
      <c r="VEQ3" s="375"/>
      <c r="VER3" s="375"/>
      <c r="VES3" s="375"/>
      <c r="VET3" s="375"/>
      <c r="VEU3" s="375"/>
      <c r="VEV3" s="375"/>
      <c r="VEW3" s="375"/>
      <c r="VEX3" s="375"/>
      <c r="VEY3" s="375"/>
      <c r="VEZ3" s="375"/>
      <c r="VFA3" s="375"/>
      <c r="VFB3" s="375"/>
      <c r="VFC3" s="375"/>
      <c r="VFD3" s="375"/>
      <c r="VFE3" s="375"/>
      <c r="VFF3" s="375"/>
      <c r="VFG3" s="375"/>
      <c r="VFH3" s="375"/>
      <c r="VFI3" s="375"/>
      <c r="VFJ3" s="375"/>
      <c r="VFK3" s="375"/>
      <c r="VFL3" s="375"/>
      <c r="VFM3" s="375"/>
      <c r="VFN3" s="375"/>
      <c r="VFO3" s="375"/>
      <c r="VFP3" s="375"/>
      <c r="VFQ3" s="375"/>
      <c r="VFR3" s="375"/>
      <c r="VFS3" s="375"/>
      <c r="VFT3" s="375"/>
      <c r="VFU3" s="375"/>
      <c r="VFV3" s="375"/>
      <c r="VFW3" s="375"/>
      <c r="VFX3" s="375"/>
      <c r="VFY3" s="375"/>
      <c r="VFZ3" s="375"/>
      <c r="VGA3" s="375"/>
      <c r="VGB3" s="375"/>
      <c r="VGC3" s="375"/>
      <c r="VGD3" s="375"/>
      <c r="VGE3" s="375"/>
      <c r="VGF3" s="375"/>
      <c r="VGG3" s="375"/>
      <c r="VGH3" s="375"/>
      <c r="VGI3" s="375"/>
      <c r="VGJ3" s="375"/>
      <c r="VGK3" s="375"/>
      <c r="VGP3" s="375"/>
      <c r="VGQ3" s="375"/>
      <c r="VGR3" s="375"/>
      <c r="VGS3" s="375"/>
      <c r="VGT3" s="375"/>
      <c r="VGU3" s="375"/>
      <c r="VGV3" s="375"/>
      <c r="VGW3" s="375"/>
      <c r="VGX3" s="375"/>
      <c r="VGY3" s="375"/>
      <c r="VGZ3" s="375"/>
      <c r="VIR3" s="375"/>
      <c r="VIS3" s="375"/>
      <c r="VIT3" s="375"/>
      <c r="VIU3" s="375"/>
      <c r="VIV3" s="375"/>
      <c r="VIW3" s="375"/>
      <c r="VIX3" s="375"/>
      <c r="VIY3" s="375"/>
      <c r="VIZ3" s="375"/>
      <c r="VJA3" s="375"/>
      <c r="VJB3" s="375"/>
      <c r="VJC3" s="375"/>
      <c r="VJD3" s="375"/>
      <c r="VJE3" s="375"/>
      <c r="VJF3" s="375"/>
      <c r="VJG3" s="375"/>
      <c r="VJH3" s="375"/>
      <c r="VJI3" s="375"/>
      <c r="VJJ3" s="375"/>
      <c r="VJK3" s="375"/>
      <c r="VJL3" s="375"/>
      <c r="VJM3" s="375"/>
      <c r="VJN3" s="375"/>
      <c r="VJO3" s="375"/>
      <c r="VJP3" s="375"/>
      <c r="VJQ3" s="375"/>
      <c r="VJR3" s="375"/>
      <c r="VJS3" s="375"/>
      <c r="VJT3" s="375"/>
      <c r="VJU3" s="375"/>
      <c r="VJV3" s="375"/>
      <c r="VJW3" s="375"/>
      <c r="VJX3" s="375"/>
      <c r="VJY3" s="375"/>
      <c r="VJZ3" s="375"/>
      <c r="VKA3" s="375"/>
      <c r="VKB3" s="375"/>
      <c r="VKC3" s="375"/>
      <c r="VKD3" s="375"/>
      <c r="VKE3" s="375"/>
      <c r="VKF3" s="375"/>
      <c r="VKG3" s="375"/>
      <c r="VKH3" s="375"/>
      <c r="VKI3" s="375"/>
      <c r="VKJ3" s="375"/>
      <c r="VKK3" s="375"/>
      <c r="VKL3" s="375"/>
      <c r="VKM3" s="375"/>
      <c r="VKN3" s="375"/>
      <c r="VKO3" s="375"/>
      <c r="VKP3" s="375"/>
      <c r="VKQ3" s="375"/>
      <c r="VKR3" s="375"/>
      <c r="VKS3" s="375"/>
      <c r="VKT3" s="375"/>
      <c r="VKU3" s="375"/>
      <c r="VKV3" s="375"/>
      <c r="VKW3" s="375"/>
      <c r="VKX3" s="375"/>
      <c r="VKY3" s="375"/>
      <c r="VKZ3" s="375"/>
      <c r="VLA3" s="375"/>
      <c r="VLB3" s="375"/>
      <c r="VLC3" s="375"/>
      <c r="VLD3" s="375"/>
      <c r="VLE3" s="375"/>
      <c r="VLF3" s="375"/>
      <c r="VLG3" s="375"/>
      <c r="VLH3" s="375"/>
      <c r="VLI3" s="375"/>
      <c r="VLJ3" s="375"/>
      <c r="VLK3" s="375"/>
      <c r="VLL3" s="375"/>
      <c r="VLM3" s="375"/>
      <c r="VLN3" s="375"/>
      <c r="VLO3" s="375"/>
      <c r="VLP3" s="375"/>
      <c r="VLQ3" s="375"/>
      <c r="VLR3" s="375"/>
      <c r="VLS3" s="375"/>
      <c r="VLT3" s="375"/>
      <c r="VLU3" s="375"/>
      <c r="VLV3" s="375"/>
      <c r="VLW3" s="375"/>
      <c r="VLX3" s="375"/>
      <c r="VLY3" s="375"/>
      <c r="VLZ3" s="375"/>
      <c r="VMA3" s="375"/>
      <c r="VMB3" s="375"/>
      <c r="VMC3" s="375"/>
      <c r="VMD3" s="375"/>
      <c r="VME3" s="375"/>
      <c r="VMF3" s="375"/>
      <c r="VMG3" s="375"/>
      <c r="VMH3" s="375"/>
      <c r="VMI3" s="375"/>
      <c r="VMJ3" s="375"/>
      <c r="VMK3" s="375"/>
      <c r="VML3" s="375"/>
      <c r="VMM3" s="375"/>
      <c r="VMN3" s="375"/>
      <c r="VMO3" s="375"/>
      <c r="VMP3" s="375"/>
      <c r="VMQ3" s="375"/>
      <c r="VMR3" s="375"/>
      <c r="VMS3" s="375"/>
      <c r="VMT3" s="375"/>
      <c r="VMU3" s="375"/>
      <c r="VMV3" s="375"/>
      <c r="VMW3" s="375"/>
      <c r="VMX3" s="375"/>
      <c r="VMY3" s="375"/>
      <c r="VMZ3" s="375"/>
      <c r="VNA3" s="375"/>
      <c r="VNB3" s="375"/>
      <c r="VNC3" s="375"/>
      <c r="VND3" s="375"/>
      <c r="VNE3" s="375"/>
      <c r="VNF3" s="375"/>
      <c r="VNG3" s="375"/>
      <c r="VNH3" s="375"/>
      <c r="VNI3" s="375"/>
      <c r="VNJ3" s="375"/>
      <c r="VNK3" s="375"/>
      <c r="VNL3" s="375"/>
      <c r="VNM3" s="375"/>
      <c r="VNN3" s="375"/>
      <c r="VNO3" s="375"/>
      <c r="VNP3" s="375"/>
      <c r="VNQ3" s="375"/>
      <c r="VNR3" s="375"/>
      <c r="VNS3" s="375"/>
      <c r="VNT3" s="375"/>
      <c r="VNU3" s="375"/>
      <c r="VNV3" s="375"/>
      <c r="VNW3" s="375"/>
      <c r="VNX3" s="375"/>
      <c r="VNY3" s="375"/>
      <c r="VNZ3" s="375"/>
      <c r="VOA3" s="375"/>
      <c r="VOB3" s="375"/>
      <c r="VOC3" s="375"/>
      <c r="VOD3" s="375"/>
      <c r="VOE3" s="375"/>
      <c r="VOF3" s="375"/>
      <c r="VOG3" s="375"/>
      <c r="VOH3" s="375"/>
      <c r="VOI3" s="375"/>
      <c r="VOJ3" s="375"/>
      <c r="VOK3" s="375"/>
      <c r="VOL3" s="375"/>
      <c r="VOM3" s="375"/>
      <c r="VON3" s="375"/>
      <c r="VOO3" s="375"/>
      <c r="VOP3" s="375"/>
      <c r="VOQ3" s="375"/>
      <c r="VOR3" s="375"/>
      <c r="VOS3" s="375"/>
      <c r="VOT3" s="375"/>
      <c r="VOU3" s="375"/>
      <c r="VOV3" s="375"/>
      <c r="VOW3" s="375"/>
      <c r="VOX3" s="375"/>
      <c r="VOY3" s="375"/>
      <c r="VOZ3" s="375"/>
      <c r="VPA3" s="375"/>
      <c r="VPB3" s="375"/>
      <c r="VPC3" s="375"/>
      <c r="VPD3" s="375"/>
      <c r="VPE3" s="375"/>
      <c r="VPF3" s="375"/>
      <c r="VPG3" s="375"/>
      <c r="VPH3" s="375"/>
      <c r="VPI3" s="375"/>
      <c r="VPJ3" s="375"/>
      <c r="VPK3" s="375"/>
      <c r="VPL3" s="375"/>
      <c r="VPM3" s="375"/>
      <c r="VPN3" s="375"/>
      <c r="VPO3" s="375"/>
      <c r="VPP3" s="375"/>
      <c r="VPQ3" s="375"/>
      <c r="VPR3" s="375"/>
      <c r="VPS3" s="375"/>
      <c r="VPT3" s="375"/>
      <c r="VPU3" s="375"/>
      <c r="VPV3" s="375"/>
      <c r="VPW3" s="375"/>
      <c r="VPX3" s="375"/>
      <c r="VPY3" s="375"/>
      <c r="VPZ3" s="375"/>
      <c r="VQA3" s="375"/>
      <c r="VQB3" s="375"/>
      <c r="VQC3" s="375"/>
      <c r="VQD3" s="375"/>
      <c r="VQE3" s="375"/>
      <c r="VQF3" s="375"/>
      <c r="VQG3" s="375"/>
      <c r="VQL3" s="375"/>
      <c r="VQM3" s="375"/>
      <c r="VQN3" s="375"/>
      <c r="VQO3" s="375"/>
      <c r="VQP3" s="375"/>
      <c r="VQQ3" s="375"/>
      <c r="VQR3" s="375"/>
      <c r="VQS3" s="375"/>
      <c r="VQT3" s="375"/>
      <c r="VQU3" s="375"/>
      <c r="VQV3" s="375"/>
      <c r="VSN3" s="375"/>
      <c r="VSO3" s="375"/>
      <c r="VSP3" s="375"/>
      <c r="VSQ3" s="375"/>
      <c r="VSR3" s="375"/>
      <c r="VSS3" s="375"/>
      <c r="VST3" s="375"/>
      <c r="VSU3" s="375"/>
      <c r="VSV3" s="375"/>
      <c r="VSW3" s="375"/>
      <c r="VSX3" s="375"/>
      <c r="VSY3" s="375"/>
      <c r="VSZ3" s="375"/>
      <c r="VTA3" s="375"/>
      <c r="VTB3" s="375"/>
      <c r="VTC3" s="375"/>
      <c r="VTD3" s="375"/>
      <c r="VTE3" s="375"/>
      <c r="VTF3" s="375"/>
      <c r="VTG3" s="375"/>
      <c r="VTH3" s="375"/>
      <c r="VTI3" s="375"/>
      <c r="VTJ3" s="375"/>
      <c r="VTK3" s="375"/>
      <c r="VTL3" s="375"/>
      <c r="VTM3" s="375"/>
      <c r="VTN3" s="375"/>
      <c r="VTO3" s="375"/>
      <c r="VTP3" s="375"/>
      <c r="VTQ3" s="375"/>
      <c r="VTR3" s="375"/>
      <c r="VTS3" s="375"/>
      <c r="VTT3" s="375"/>
      <c r="VTU3" s="375"/>
      <c r="VTV3" s="375"/>
      <c r="VTW3" s="375"/>
      <c r="VTX3" s="375"/>
      <c r="VTY3" s="375"/>
      <c r="VTZ3" s="375"/>
      <c r="VUA3" s="375"/>
      <c r="VUB3" s="375"/>
      <c r="VUC3" s="375"/>
      <c r="VUD3" s="375"/>
      <c r="VUE3" s="375"/>
      <c r="VUF3" s="375"/>
      <c r="VUG3" s="375"/>
      <c r="VUH3" s="375"/>
      <c r="VUI3" s="375"/>
      <c r="VUJ3" s="375"/>
      <c r="VUK3" s="375"/>
      <c r="VUL3" s="375"/>
      <c r="VUM3" s="375"/>
      <c r="VUN3" s="375"/>
      <c r="VUO3" s="375"/>
      <c r="VUP3" s="375"/>
      <c r="VUQ3" s="375"/>
      <c r="VUR3" s="375"/>
      <c r="VUS3" s="375"/>
      <c r="VUT3" s="375"/>
      <c r="VUU3" s="375"/>
      <c r="VUV3" s="375"/>
      <c r="VUW3" s="375"/>
      <c r="VUX3" s="375"/>
      <c r="VUY3" s="375"/>
      <c r="VUZ3" s="375"/>
      <c r="VVA3" s="375"/>
      <c r="VVB3" s="375"/>
      <c r="VVC3" s="375"/>
      <c r="VVD3" s="375"/>
      <c r="VVE3" s="375"/>
      <c r="VVF3" s="375"/>
      <c r="VVG3" s="375"/>
      <c r="VVH3" s="375"/>
      <c r="VVI3" s="375"/>
      <c r="VVJ3" s="375"/>
      <c r="VVK3" s="375"/>
      <c r="VVL3" s="375"/>
      <c r="VVM3" s="375"/>
      <c r="VVN3" s="375"/>
      <c r="VVO3" s="375"/>
      <c r="VVP3" s="375"/>
      <c r="VVQ3" s="375"/>
      <c r="VVR3" s="375"/>
      <c r="VVS3" s="375"/>
      <c r="VVT3" s="375"/>
      <c r="VVU3" s="375"/>
      <c r="VVV3" s="375"/>
      <c r="VVW3" s="375"/>
      <c r="VVX3" s="375"/>
      <c r="VVY3" s="375"/>
      <c r="VVZ3" s="375"/>
      <c r="VWA3" s="375"/>
      <c r="VWB3" s="375"/>
      <c r="VWC3" s="375"/>
      <c r="VWD3" s="375"/>
      <c r="VWE3" s="375"/>
      <c r="VWF3" s="375"/>
      <c r="VWG3" s="375"/>
      <c r="VWH3" s="375"/>
      <c r="VWI3" s="375"/>
      <c r="VWJ3" s="375"/>
      <c r="VWK3" s="375"/>
      <c r="VWL3" s="375"/>
      <c r="VWM3" s="375"/>
      <c r="VWN3" s="375"/>
      <c r="VWO3" s="375"/>
      <c r="VWP3" s="375"/>
      <c r="VWQ3" s="375"/>
      <c r="VWR3" s="375"/>
      <c r="VWS3" s="375"/>
      <c r="VWT3" s="375"/>
      <c r="VWU3" s="375"/>
      <c r="VWV3" s="375"/>
      <c r="VWW3" s="375"/>
      <c r="VWX3" s="375"/>
      <c r="VWY3" s="375"/>
      <c r="VWZ3" s="375"/>
      <c r="VXA3" s="375"/>
      <c r="VXB3" s="375"/>
      <c r="VXC3" s="375"/>
      <c r="VXD3" s="375"/>
      <c r="VXE3" s="375"/>
      <c r="VXF3" s="375"/>
      <c r="VXG3" s="375"/>
      <c r="VXH3" s="375"/>
      <c r="VXI3" s="375"/>
      <c r="VXJ3" s="375"/>
      <c r="VXK3" s="375"/>
      <c r="VXL3" s="375"/>
      <c r="VXM3" s="375"/>
      <c r="VXN3" s="375"/>
      <c r="VXO3" s="375"/>
      <c r="VXP3" s="375"/>
      <c r="VXQ3" s="375"/>
      <c r="VXR3" s="375"/>
      <c r="VXS3" s="375"/>
      <c r="VXT3" s="375"/>
      <c r="VXU3" s="375"/>
      <c r="VXV3" s="375"/>
      <c r="VXW3" s="375"/>
      <c r="VXX3" s="375"/>
      <c r="VXY3" s="375"/>
      <c r="VXZ3" s="375"/>
      <c r="VYA3" s="375"/>
      <c r="VYB3" s="375"/>
      <c r="VYC3" s="375"/>
      <c r="VYD3" s="375"/>
      <c r="VYE3" s="375"/>
      <c r="VYF3" s="375"/>
      <c r="VYG3" s="375"/>
      <c r="VYH3" s="375"/>
      <c r="VYI3" s="375"/>
      <c r="VYJ3" s="375"/>
      <c r="VYK3" s="375"/>
      <c r="VYL3" s="375"/>
      <c r="VYM3" s="375"/>
      <c r="VYN3" s="375"/>
      <c r="VYO3" s="375"/>
      <c r="VYP3" s="375"/>
      <c r="VYQ3" s="375"/>
      <c r="VYR3" s="375"/>
      <c r="VYS3" s="375"/>
      <c r="VYT3" s="375"/>
      <c r="VYU3" s="375"/>
      <c r="VYV3" s="375"/>
      <c r="VYW3" s="375"/>
      <c r="VYX3" s="375"/>
      <c r="VYY3" s="375"/>
      <c r="VYZ3" s="375"/>
      <c r="VZA3" s="375"/>
      <c r="VZB3" s="375"/>
      <c r="VZC3" s="375"/>
      <c r="VZD3" s="375"/>
      <c r="VZE3" s="375"/>
      <c r="VZF3" s="375"/>
      <c r="VZG3" s="375"/>
      <c r="VZH3" s="375"/>
      <c r="VZI3" s="375"/>
      <c r="VZJ3" s="375"/>
      <c r="VZK3" s="375"/>
      <c r="VZL3" s="375"/>
      <c r="VZM3" s="375"/>
      <c r="VZN3" s="375"/>
      <c r="VZO3" s="375"/>
      <c r="VZP3" s="375"/>
      <c r="VZQ3" s="375"/>
      <c r="VZR3" s="375"/>
      <c r="VZS3" s="375"/>
      <c r="VZT3" s="375"/>
      <c r="VZU3" s="375"/>
      <c r="VZV3" s="375"/>
      <c r="VZW3" s="375"/>
      <c r="VZX3" s="375"/>
      <c r="VZY3" s="375"/>
      <c r="VZZ3" s="375"/>
      <c r="WAA3" s="375"/>
      <c r="WAB3" s="375"/>
      <c r="WAC3" s="375"/>
      <c r="WAH3" s="375"/>
      <c r="WAI3" s="375"/>
      <c r="WAJ3" s="375"/>
      <c r="WAK3" s="375"/>
      <c r="WAL3" s="375"/>
      <c r="WAM3" s="375"/>
      <c r="WAN3" s="375"/>
      <c r="WAO3" s="375"/>
      <c r="WAP3" s="375"/>
      <c r="WAQ3" s="375"/>
      <c r="WAR3" s="375"/>
      <c r="WCJ3" s="375"/>
      <c r="WCK3" s="375"/>
      <c r="WCL3" s="375"/>
      <c r="WCM3" s="375"/>
      <c r="WCN3" s="375"/>
      <c r="WCO3" s="375"/>
      <c r="WCP3" s="375"/>
      <c r="WCQ3" s="375"/>
      <c r="WCR3" s="375"/>
      <c r="WCS3" s="375"/>
      <c r="WCT3" s="375"/>
      <c r="WCU3" s="375"/>
      <c r="WCV3" s="375"/>
      <c r="WCW3" s="375"/>
      <c r="WCX3" s="375"/>
      <c r="WCY3" s="375"/>
      <c r="WCZ3" s="375"/>
      <c r="WDA3" s="375"/>
      <c r="WDB3" s="375"/>
      <c r="WDC3" s="375"/>
      <c r="WDD3" s="375"/>
      <c r="WDE3" s="375"/>
      <c r="WDF3" s="375"/>
      <c r="WDG3" s="375"/>
      <c r="WDH3" s="375"/>
      <c r="WDI3" s="375"/>
      <c r="WDJ3" s="375"/>
      <c r="WDK3" s="375"/>
      <c r="WDL3" s="375"/>
      <c r="WDM3" s="375"/>
      <c r="WDN3" s="375"/>
      <c r="WDO3" s="375"/>
      <c r="WDP3" s="375"/>
      <c r="WDQ3" s="375"/>
      <c r="WDR3" s="375"/>
      <c r="WDS3" s="375"/>
      <c r="WDT3" s="375"/>
      <c r="WDU3" s="375"/>
      <c r="WDV3" s="375"/>
      <c r="WDW3" s="375"/>
      <c r="WDX3" s="375"/>
      <c r="WDY3" s="375"/>
      <c r="WDZ3" s="375"/>
      <c r="WEA3" s="375"/>
      <c r="WEB3" s="375"/>
      <c r="WEC3" s="375"/>
      <c r="WED3" s="375"/>
      <c r="WEE3" s="375"/>
      <c r="WEF3" s="375"/>
      <c r="WEG3" s="375"/>
      <c r="WEH3" s="375"/>
      <c r="WEI3" s="375"/>
      <c r="WEJ3" s="375"/>
      <c r="WEK3" s="375"/>
      <c r="WEL3" s="375"/>
      <c r="WEM3" s="375"/>
      <c r="WEN3" s="375"/>
      <c r="WEO3" s="375"/>
      <c r="WEP3" s="375"/>
      <c r="WEQ3" s="375"/>
      <c r="WER3" s="375"/>
      <c r="WES3" s="375"/>
      <c r="WET3" s="375"/>
      <c r="WEU3" s="375"/>
      <c r="WEV3" s="375"/>
      <c r="WEW3" s="375"/>
      <c r="WEX3" s="375"/>
      <c r="WEY3" s="375"/>
      <c r="WEZ3" s="375"/>
      <c r="WFA3" s="375"/>
      <c r="WFB3" s="375"/>
      <c r="WFC3" s="375"/>
      <c r="WFD3" s="375"/>
      <c r="WFE3" s="375"/>
      <c r="WFF3" s="375"/>
      <c r="WFG3" s="375"/>
      <c r="WFH3" s="375"/>
      <c r="WFI3" s="375"/>
      <c r="WFJ3" s="375"/>
      <c r="WFK3" s="375"/>
      <c r="WFL3" s="375"/>
      <c r="WFM3" s="375"/>
      <c r="WFN3" s="375"/>
      <c r="WFO3" s="375"/>
      <c r="WFP3" s="375"/>
      <c r="WFQ3" s="375"/>
      <c r="WFR3" s="375"/>
      <c r="WFS3" s="375"/>
      <c r="WFT3" s="375"/>
      <c r="WFU3" s="375"/>
      <c r="WFV3" s="375"/>
      <c r="WFW3" s="375"/>
      <c r="WFX3" s="375"/>
      <c r="WFY3" s="375"/>
      <c r="WFZ3" s="375"/>
      <c r="WGA3" s="375"/>
      <c r="WGB3" s="375"/>
      <c r="WGC3" s="375"/>
      <c r="WGD3" s="375"/>
      <c r="WGE3" s="375"/>
      <c r="WGF3" s="375"/>
      <c r="WGG3" s="375"/>
      <c r="WGH3" s="375"/>
      <c r="WGI3" s="375"/>
      <c r="WGJ3" s="375"/>
      <c r="WGK3" s="375"/>
      <c r="WGL3" s="375"/>
      <c r="WGM3" s="375"/>
      <c r="WGN3" s="375"/>
      <c r="WGO3" s="375"/>
      <c r="WGP3" s="375"/>
      <c r="WGQ3" s="375"/>
      <c r="WGR3" s="375"/>
      <c r="WGS3" s="375"/>
      <c r="WGT3" s="375"/>
      <c r="WGU3" s="375"/>
      <c r="WGV3" s="375"/>
      <c r="WGW3" s="375"/>
      <c r="WGX3" s="375"/>
      <c r="WGY3" s="375"/>
      <c r="WGZ3" s="375"/>
      <c r="WHA3" s="375"/>
      <c r="WHB3" s="375"/>
      <c r="WHC3" s="375"/>
      <c r="WHD3" s="375"/>
      <c r="WHE3" s="375"/>
      <c r="WHF3" s="375"/>
      <c r="WHG3" s="375"/>
      <c r="WHH3" s="375"/>
      <c r="WHI3" s="375"/>
      <c r="WHJ3" s="375"/>
      <c r="WHK3" s="375"/>
      <c r="WHL3" s="375"/>
      <c r="WHM3" s="375"/>
      <c r="WHN3" s="375"/>
      <c r="WHO3" s="375"/>
      <c r="WHP3" s="375"/>
      <c r="WHQ3" s="375"/>
      <c r="WHR3" s="375"/>
      <c r="WHS3" s="375"/>
      <c r="WHT3" s="375"/>
      <c r="WHU3" s="375"/>
      <c r="WHV3" s="375"/>
      <c r="WHW3" s="375"/>
      <c r="WHX3" s="375"/>
      <c r="WHY3" s="375"/>
      <c r="WHZ3" s="375"/>
      <c r="WIA3" s="375"/>
      <c r="WIB3" s="375"/>
      <c r="WIC3" s="375"/>
      <c r="WID3" s="375"/>
      <c r="WIE3" s="375"/>
      <c r="WIF3" s="375"/>
      <c r="WIG3" s="375"/>
      <c r="WIH3" s="375"/>
      <c r="WII3" s="375"/>
      <c r="WIJ3" s="375"/>
      <c r="WIK3" s="375"/>
      <c r="WIL3" s="375"/>
      <c r="WIM3" s="375"/>
      <c r="WIN3" s="375"/>
      <c r="WIO3" s="375"/>
      <c r="WIP3" s="375"/>
      <c r="WIQ3" s="375"/>
      <c r="WIR3" s="375"/>
      <c r="WIS3" s="375"/>
      <c r="WIT3" s="375"/>
      <c r="WIU3" s="375"/>
      <c r="WIV3" s="375"/>
      <c r="WIW3" s="375"/>
      <c r="WIX3" s="375"/>
      <c r="WIY3" s="375"/>
      <c r="WIZ3" s="375"/>
      <c r="WJA3" s="375"/>
      <c r="WJB3" s="375"/>
      <c r="WJC3" s="375"/>
      <c r="WJD3" s="375"/>
      <c r="WJE3" s="375"/>
      <c r="WJF3" s="375"/>
      <c r="WJG3" s="375"/>
      <c r="WJH3" s="375"/>
      <c r="WJI3" s="375"/>
      <c r="WJJ3" s="375"/>
      <c r="WJK3" s="375"/>
      <c r="WJL3" s="375"/>
      <c r="WJM3" s="375"/>
      <c r="WJN3" s="375"/>
      <c r="WJO3" s="375"/>
      <c r="WJP3" s="375"/>
      <c r="WJQ3" s="375"/>
      <c r="WJR3" s="375"/>
      <c r="WJS3" s="375"/>
      <c r="WJT3" s="375"/>
      <c r="WJU3" s="375"/>
      <c r="WJV3" s="375"/>
      <c r="WJW3" s="375"/>
      <c r="WJX3" s="375"/>
      <c r="WJY3" s="375"/>
      <c r="WKD3" s="375"/>
      <c r="WKE3" s="375"/>
      <c r="WKF3" s="375"/>
      <c r="WKG3" s="375"/>
      <c r="WKH3" s="375"/>
      <c r="WKI3" s="375"/>
      <c r="WKJ3" s="375"/>
      <c r="WKK3" s="375"/>
      <c r="WKL3" s="375"/>
      <c r="WKM3" s="375"/>
      <c r="WKN3" s="375"/>
      <c r="WMF3" s="375"/>
      <c r="WMG3" s="375"/>
      <c r="WMH3" s="375"/>
      <c r="WMI3" s="375"/>
      <c r="WMJ3" s="375"/>
      <c r="WMK3" s="375"/>
      <c r="WML3" s="375"/>
      <c r="WMM3" s="375"/>
      <c r="WMN3" s="375"/>
      <c r="WMO3" s="375"/>
      <c r="WMP3" s="375"/>
      <c r="WMQ3" s="375"/>
      <c r="WMR3" s="375"/>
      <c r="WMS3" s="375"/>
      <c r="WMT3" s="375"/>
      <c r="WMU3" s="375"/>
      <c r="WMV3" s="375"/>
      <c r="WMW3" s="375"/>
      <c r="WMX3" s="375"/>
      <c r="WMY3" s="375"/>
      <c r="WMZ3" s="375"/>
      <c r="WNA3" s="375"/>
      <c r="WNB3" s="375"/>
      <c r="WNC3" s="375"/>
      <c r="WND3" s="375"/>
      <c r="WNE3" s="375"/>
      <c r="WNF3" s="375"/>
      <c r="WNG3" s="375"/>
      <c r="WNH3" s="375"/>
      <c r="WNI3" s="375"/>
      <c r="WNJ3" s="375"/>
      <c r="WNK3" s="375"/>
      <c r="WNL3" s="375"/>
      <c r="WNM3" s="375"/>
      <c r="WNN3" s="375"/>
      <c r="WNO3" s="375"/>
      <c r="WNP3" s="375"/>
      <c r="WNQ3" s="375"/>
      <c r="WNR3" s="375"/>
      <c r="WNS3" s="375"/>
      <c r="WNT3" s="375"/>
      <c r="WNU3" s="375"/>
      <c r="WNV3" s="375"/>
      <c r="WNW3" s="375"/>
      <c r="WNX3" s="375"/>
      <c r="WNY3" s="375"/>
      <c r="WNZ3" s="375"/>
      <c r="WOA3" s="375"/>
      <c r="WOB3" s="375"/>
      <c r="WOC3" s="375"/>
      <c r="WOD3" s="375"/>
      <c r="WOE3" s="375"/>
      <c r="WOF3" s="375"/>
      <c r="WOG3" s="375"/>
      <c r="WOH3" s="375"/>
      <c r="WOI3" s="375"/>
      <c r="WOJ3" s="375"/>
      <c r="WOK3" s="375"/>
      <c r="WOL3" s="375"/>
      <c r="WOM3" s="375"/>
      <c r="WON3" s="375"/>
      <c r="WOO3" s="375"/>
      <c r="WOP3" s="375"/>
      <c r="WOQ3" s="375"/>
      <c r="WOR3" s="375"/>
      <c r="WOS3" s="375"/>
      <c r="WOT3" s="375"/>
      <c r="WOU3" s="375"/>
      <c r="WOV3" s="375"/>
      <c r="WOW3" s="375"/>
      <c r="WOX3" s="375"/>
      <c r="WOY3" s="375"/>
      <c r="WOZ3" s="375"/>
      <c r="WPA3" s="375"/>
      <c r="WPB3" s="375"/>
      <c r="WPC3" s="375"/>
      <c r="WPD3" s="375"/>
      <c r="WPE3" s="375"/>
      <c r="WPF3" s="375"/>
      <c r="WPG3" s="375"/>
      <c r="WPH3" s="375"/>
      <c r="WPI3" s="375"/>
      <c r="WPJ3" s="375"/>
      <c r="WPK3" s="375"/>
      <c r="WPL3" s="375"/>
      <c r="WPM3" s="375"/>
      <c r="WPN3" s="375"/>
      <c r="WPO3" s="375"/>
      <c r="WPP3" s="375"/>
      <c r="WPQ3" s="375"/>
      <c r="WPR3" s="375"/>
      <c r="WPS3" s="375"/>
      <c r="WPT3" s="375"/>
      <c r="WPU3" s="375"/>
      <c r="WPV3" s="375"/>
      <c r="WPW3" s="375"/>
      <c r="WPX3" s="375"/>
      <c r="WPY3" s="375"/>
      <c r="WPZ3" s="375"/>
      <c r="WQA3" s="375"/>
      <c r="WQB3" s="375"/>
      <c r="WQC3" s="375"/>
      <c r="WQD3" s="375"/>
      <c r="WQE3" s="375"/>
      <c r="WQF3" s="375"/>
      <c r="WQG3" s="375"/>
      <c r="WQH3" s="375"/>
      <c r="WQI3" s="375"/>
      <c r="WQJ3" s="375"/>
      <c r="WQK3" s="375"/>
      <c r="WQL3" s="375"/>
      <c r="WQM3" s="375"/>
      <c r="WQN3" s="375"/>
      <c r="WQO3" s="375"/>
      <c r="WQP3" s="375"/>
      <c r="WQQ3" s="375"/>
      <c r="WQR3" s="375"/>
      <c r="WQS3" s="375"/>
      <c r="WQT3" s="375"/>
      <c r="WQU3" s="375"/>
      <c r="WQV3" s="375"/>
      <c r="WQW3" s="375"/>
      <c r="WQX3" s="375"/>
      <c r="WQY3" s="375"/>
      <c r="WQZ3" s="375"/>
      <c r="WRA3" s="375"/>
      <c r="WRB3" s="375"/>
      <c r="WRC3" s="375"/>
      <c r="WRD3" s="375"/>
      <c r="WRE3" s="375"/>
      <c r="WRF3" s="375"/>
      <c r="WRG3" s="375"/>
      <c r="WRH3" s="375"/>
      <c r="WRI3" s="375"/>
      <c r="WRJ3" s="375"/>
      <c r="WRK3" s="375"/>
      <c r="WRL3" s="375"/>
      <c r="WRM3" s="375"/>
      <c r="WRN3" s="375"/>
      <c r="WRO3" s="375"/>
      <c r="WRP3" s="375"/>
      <c r="WRQ3" s="375"/>
      <c r="WRR3" s="375"/>
      <c r="WRS3" s="375"/>
      <c r="WRT3" s="375"/>
      <c r="WRU3" s="375"/>
      <c r="WRV3" s="375"/>
      <c r="WRW3" s="375"/>
      <c r="WRX3" s="375"/>
      <c r="WRY3" s="375"/>
      <c r="WRZ3" s="375"/>
      <c r="WSA3" s="375"/>
      <c r="WSB3" s="375"/>
      <c r="WSC3" s="375"/>
      <c r="WSD3" s="375"/>
      <c r="WSE3" s="375"/>
      <c r="WSF3" s="375"/>
      <c r="WSG3" s="375"/>
      <c r="WSH3" s="375"/>
      <c r="WSI3" s="375"/>
      <c r="WSJ3" s="375"/>
      <c r="WSK3" s="375"/>
      <c r="WSL3" s="375"/>
      <c r="WSM3" s="375"/>
      <c r="WSN3" s="375"/>
      <c r="WSO3" s="375"/>
      <c r="WSP3" s="375"/>
      <c r="WSQ3" s="375"/>
      <c r="WSR3" s="375"/>
      <c r="WSS3" s="375"/>
      <c r="WST3" s="375"/>
      <c r="WSU3" s="375"/>
      <c r="WSV3" s="375"/>
      <c r="WSW3" s="375"/>
      <c r="WSX3" s="375"/>
      <c r="WSY3" s="375"/>
      <c r="WSZ3" s="375"/>
      <c r="WTA3" s="375"/>
      <c r="WTB3" s="375"/>
      <c r="WTC3" s="375"/>
      <c r="WTD3" s="375"/>
      <c r="WTE3" s="375"/>
      <c r="WTF3" s="375"/>
      <c r="WTG3" s="375"/>
      <c r="WTH3" s="375"/>
      <c r="WTI3" s="375"/>
      <c r="WTJ3" s="375"/>
      <c r="WTK3" s="375"/>
      <c r="WTL3" s="375"/>
      <c r="WTM3" s="375"/>
      <c r="WTN3" s="375"/>
      <c r="WTO3" s="375"/>
      <c r="WTP3" s="375"/>
      <c r="WTQ3" s="375"/>
      <c r="WTR3" s="375"/>
      <c r="WTS3" s="375"/>
      <c r="WTT3" s="375"/>
      <c r="WTU3" s="375"/>
      <c r="WTZ3" s="375"/>
      <c r="WUA3" s="375"/>
      <c r="WUB3" s="375"/>
      <c r="WUC3" s="375"/>
      <c r="WUD3" s="375"/>
      <c r="WUE3" s="375"/>
      <c r="WUF3" s="375"/>
      <c r="WUG3" s="375"/>
      <c r="WUH3" s="375"/>
      <c r="WUI3" s="375"/>
      <c r="WUJ3" s="375"/>
      <c r="WWB3" s="375"/>
      <c r="WWC3" s="375"/>
      <c r="WWD3" s="375"/>
      <c r="WWE3" s="375"/>
      <c r="WWF3" s="375"/>
      <c r="WWG3" s="375"/>
      <c r="WWH3" s="375"/>
      <c r="WWI3" s="375"/>
      <c r="WWJ3" s="375"/>
      <c r="WWK3" s="375"/>
      <c r="WWL3" s="375"/>
      <c r="WWM3" s="375"/>
      <c r="WWN3" s="375"/>
      <c r="WWO3" s="375"/>
      <c r="WWP3" s="375"/>
      <c r="WWQ3" s="375"/>
      <c r="WWR3" s="375"/>
      <c r="WWS3" s="375"/>
      <c r="WWT3" s="375"/>
      <c r="WWU3" s="375"/>
      <c r="WWV3" s="375"/>
      <c r="WWW3" s="375"/>
      <c r="WWX3" s="375"/>
      <c r="WWY3" s="375"/>
      <c r="WWZ3" s="375"/>
      <c r="WXA3" s="375"/>
      <c r="WXB3" s="375"/>
      <c r="WXC3" s="375"/>
      <c r="WXD3" s="375"/>
      <c r="WXE3" s="375"/>
      <c r="WXF3" s="375"/>
      <c r="WXG3" s="375"/>
      <c r="WXH3" s="375"/>
      <c r="WXI3" s="375"/>
      <c r="WXJ3" s="375"/>
      <c r="WXK3" s="375"/>
      <c r="WXL3" s="375"/>
      <c r="WXM3" s="375"/>
      <c r="WXN3" s="375"/>
      <c r="WXO3" s="375"/>
      <c r="WXP3" s="375"/>
      <c r="WXQ3" s="375"/>
      <c r="WXR3" s="375"/>
      <c r="WXS3" s="375"/>
      <c r="WXT3" s="375"/>
      <c r="WXU3" s="375"/>
      <c r="WXV3" s="375"/>
      <c r="WXW3" s="375"/>
      <c r="WXX3" s="375"/>
      <c r="WXY3" s="375"/>
      <c r="WXZ3" s="375"/>
      <c r="WYA3" s="375"/>
      <c r="WYB3" s="375"/>
      <c r="WYC3" s="375"/>
      <c r="WYD3" s="375"/>
      <c r="WYE3" s="375"/>
      <c r="WYF3" s="375"/>
      <c r="WYG3" s="375"/>
      <c r="WYH3" s="375"/>
      <c r="WYI3" s="375"/>
      <c r="WYJ3" s="375"/>
      <c r="WYK3" s="375"/>
      <c r="WYL3" s="375"/>
      <c r="WYM3" s="375"/>
      <c r="WYN3" s="375"/>
      <c r="WYO3" s="375"/>
      <c r="WYP3" s="375"/>
      <c r="WYQ3" s="375"/>
      <c r="WYR3" s="375"/>
      <c r="WYS3" s="375"/>
      <c r="WYT3" s="375"/>
      <c r="WYU3" s="375"/>
      <c r="WYV3" s="375"/>
      <c r="WYW3" s="375"/>
      <c r="WYX3" s="375"/>
      <c r="WYY3" s="375"/>
      <c r="WYZ3" s="375"/>
      <c r="WZA3" s="375"/>
      <c r="WZB3" s="375"/>
      <c r="WZC3" s="375"/>
      <c r="WZD3" s="375"/>
      <c r="WZE3" s="375"/>
      <c r="WZF3" s="375"/>
      <c r="WZG3" s="375"/>
      <c r="WZH3" s="375"/>
      <c r="WZI3" s="375"/>
      <c r="WZJ3" s="375"/>
      <c r="WZK3" s="375"/>
      <c r="WZL3" s="375"/>
      <c r="WZM3" s="375"/>
      <c r="WZN3" s="375"/>
      <c r="WZO3" s="375"/>
      <c r="WZP3" s="375"/>
      <c r="WZQ3" s="375"/>
      <c r="WZR3" s="375"/>
      <c r="WZS3" s="375"/>
      <c r="WZT3" s="375"/>
      <c r="WZU3" s="375"/>
      <c r="WZV3" s="375"/>
      <c r="WZW3" s="375"/>
      <c r="WZX3" s="375"/>
      <c r="WZY3" s="375"/>
      <c r="WZZ3" s="375"/>
      <c r="XAA3" s="375"/>
      <c r="XAB3" s="375"/>
      <c r="XAC3" s="375"/>
      <c r="XAD3" s="375"/>
      <c r="XAE3" s="375"/>
      <c r="XAF3" s="375"/>
      <c r="XAG3" s="375"/>
      <c r="XAH3" s="375"/>
      <c r="XAI3" s="375"/>
      <c r="XAJ3" s="375"/>
      <c r="XAK3" s="375"/>
      <c r="XAL3" s="375"/>
      <c r="XAM3" s="375"/>
      <c r="XAN3" s="375"/>
      <c r="XAO3" s="375"/>
      <c r="XAP3" s="375"/>
      <c r="XAQ3" s="375"/>
      <c r="XAR3" s="375"/>
      <c r="XAS3" s="375"/>
      <c r="XAT3" s="375"/>
      <c r="XAU3" s="375"/>
      <c r="XAV3" s="375"/>
      <c r="XAW3" s="375"/>
      <c r="XAX3" s="375"/>
      <c r="XAY3" s="375"/>
      <c r="XAZ3" s="375"/>
      <c r="XBA3" s="375"/>
      <c r="XBB3" s="375"/>
      <c r="XBC3" s="375"/>
      <c r="XBD3" s="375"/>
      <c r="XBE3" s="375"/>
      <c r="XBF3" s="375"/>
      <c r="XBG3" s="375"/>
      <c r="XBH3" s="375"/>
      <c r="XBI3" s="375"/>
      <c r="XBJ3" s="375"/>
      <c r="XBK3" s="375"/>
      <c r="XBL3" s="375"/>
      <c r="XBM3" s="375"/>
      <c r="XBN3" s="375"/>
      <c r="XBO3" s="375"/>
      <c r="XBP3" s="375"/>
      <c r="XBQ3" s="375"/>
      <c r="XBR3" s="375"/>
      <c r="XBS3" s="375"/>
      <c r="XBT3" s="375"/>
      <c r="XBU3" s="375"/>
      <c r="XBV3" s="375"/>
      <c r="XBW3" s="375"/>
      <c r="XBX3" s="375"/>
      <c r="XBY3" s="375"/>
      <c r="XBZ3" s="375"/>
      <c r="XCA3" s="375"/>
      <c r="XCB3" s="375"/>
      <c r="XCC3" s="375"/>
      <c r="XCD3" s="375"/>
      <c r="XCE3" s="375"/>
      <c r="XCF3" s="375"/>
      <c r="XCG3" s="375"/>
      <c r="XCH3" s="375"/>
      <c r="XCI3" s="375"/>
      <c r="XCJ3" s="375"/>
      <c r="XCK3" s="375"/>
      <c r="XCL3" s="375"/>
      <c r="XCM3" s="375"/>
      <c r="XCN3" s="375"/>
      <c r="XCO3" s="375"/>
      <c r="XCP3" s="375"/>
      <c r="XCQ3" s="375"/>
      <c r="XCR3" s="375"/>
      <c r="XCS3" s="375"/>
      <c r="XCT3" s="375"/>
      <c r="XCU3" s="375"/>
      <c r="XCV3" s="375"/>
      <c r="XCW3" s="375"/>
      <c r="XCX3" s="375"/>
      <c r="XCY3" s="375"/>
      <c r="XCZ3" s="375"/>
      <c r="XDA3" s="375"/>
      <c r="XDB3" s="375"/>
      <c r="XDC3" s="375"/>
      <c r="XDD3" s="375"/>
      <c r="XDE3" s="375"/>
      <c r="XDF3" s="375"/>
      <c r="XDG3" s="375"/>
      <c r="XDH3" s="375"/>
      <c r="XDI3" s="375"/>
      <c r="XDJ3" s="375"/>
      <c r="XDK3" s="375"/>
      <c r="XDL3" s="375"/>
      <c r="XDM3" s="375"/>
      <c r="XDN3" s="375"/>
      <c r="XDO3" s="375"/>
      <c r="XDP3" s="375"/>
      <c r="XDQ3" s="375"/>
      <c r="XDR3" s="375"/>
      <c r="XDS3" s="375"/>
      <c r="XDT3" s="375"/>
      <c r="XDU3" s="375"/>
      <c r="XDV3" s="375"/>
      <c r="XDW3" s="375"/>
      <c r="XDX3" s="375"/>
      <c r="XDY3" s="375"/>
      <c r="XDZ3" s="375"/>
      <c r="XEA3" s="375"/>
      <c r="XEB3" s="375"/>
      <c r="XEC3" s="375"/>
      <c r="XED3" s="375"/>
      <c r="XEE3" s="375"/>
      <c r="XEF3" s="375"/>
      <c r="XEG3" s="375"/>
      <c r="XEH3" s="375"/>
      <c r="XEI3" s="375"/>
      <c r="XEJ3" s="375"/>
      <c r="XEK3" s="375"/>
      <c r="XEL3" s="375"/>
      <c r="XEM3" s="375"/>
      <c r="XEN3" s="375"/>
      <c r="XEO3" s="375"/>
      <c r="XEP3" s="375"/>
      <c r="XEQ3" s="375"/>
      <c r="XER3" s="375"/>
      <c r="XES3" s="375"/>
      <c r="XET3" s="375"/>
      <c r="XEU3" s="375"/>
      <c r="XEV3" s="375"/>
      <c r="XEW3" s="375"/>
      <c r="XEX3" s="375"/>
    </row>
    <row r="4" spans="1:1000 1044:2024 2068:3048 3092:4072 4116:5096 5140:6120 6164:7144 7188:8168 8212:9192 9236:10216 10260:11240 11284:12264 12308:13288 13332:14312 14356:15336 15380:16378" s="18" customFormat="1" ht="30" hidden="1" customHeight="1" x14ac:dyDescent="0.25">
      <c r="A4" s="51" t="s">
        <v>6424</v>
      </c>
      <c r="B4" s="51" t="s">
        <v>6425</v>
      </c>
      <c r="C4" s="51" t="s">
        <v>6426</v>
      </c>
      <c r="D4" s="51" t="s">
        <v>6427</v>
      </c>
      <c r="E4" s="85"/>
      <c r="F4" s="93" t="s">
        <v>6384</v>
      </c>
      <c r="G4" s="93" t="s">
        <v>417</v>
      </c>
      <c r="H4" s="93" t="s">
        <v>6385</v>
      </c>
      <c r="I4" s="237">
        <v>4200</v>
      </c>
      <c r="J4" s="368">
        <v>1.5</v>
      </c>
      <c r="K4" s="376">
        <v>6300</v>
      </c>
      <c r="L4" s="237">
        <v>4410</v>
      </c>
      <c r="M4" s="237">
        <v>3780</v>
      </c>
      <c r="N4" s="237">
        <v>2520</v>
      </c>
      <c r="O4" s="237">
        <v>2940</v>
      </c>
      <c r="P4" s="368">
        <v>1.5</v>
      </c>
      <c r="Q4" s="368">
        <v>1.5</v>
      </c>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N4" s="369"/>
      <c r="HO4" s="369"/>
      <c r="HP4" s="369"/>
      <c r="HQ4" s="369"/>
      <c r="HR4" s="369"/>
      <c r="HS4" s="369"/>
      <c r="HT4" s="369"/>
      <c r="HU4" s="369"/>
      <c r="HV4" s="369"/>
      <c r="HW4" s="369"/>
      <c r="HX4" s="369"/>
      <c r="JP4" s="369"/>
      <c r="JQ4" s="369"/>
      <c r="JR4" s="369"/>
      <c r="JS4" s="369"/>
      <c r="JT4" s="369"/>
      <c r="JU4" s="369"/>
      <c r="JV4" s="369"/>
      <c r="JW4" s="369"/>
      <c r="JX4" s="369"/>
      <c r="JY4" s="369"/>
      <c r="JZ4" s="369"/>
      <c r="KA4" s="369"/>
      <c r="KB4" s="369"/>
      <c r="KC4" s="369"/>
      <c r="KD4" s="369"/>
      <c r="KE4" s="369"/>
      <c r="KF4" s="369"/>
      <c r="KG4" s="369"/>
      <c r="KH4" s="369"/>
      <c r="KI4" s="369"/>
      <c r="KJ4" s="369"/>
      <c r="KK4" s="369"/>
      <c r="KL4" s="369"/>
      <c r="KM4" s="369"/>
      <c r="KN4" s="369"/>
      <c r="KO4" s="369"/>
      <c r="KP4" s="369"/>
      <c r="KQ4" s="369"/>
      <c r="KR4" s="369"/>
      <c r="KS4" s="369"/>
      <c r="KT4" s="369"/>
      <c r="KU4" s="369"/>
      <c r="KV4" s="369"/>
      <c r="KW4" s="369"/>
      <c r="KX4" s="369"/>
      <c r="KY4" s="369"/>
      <c r="KZ4" s="369"/>
      <c r="LA4" s="369"/>
      <c r="LB4" s="369"/>
      <c r="LC4" s="369"/>
      <c r="LD4" s="369"/>
      <c r="LE4" s="369"/>
      <c r="LF4" s="369"/>
      <c r="LG4" s="369"/>
      <c r="LH4" s="369"/>
      <c r="LI4" s="369"/>
      <c r="LJ4" s="369"/>
      <c r="LK4" s="369"/>
      <c r="LL4" s="369"/>
      <c r="LM4" s="369"/>
      <c r="LN4" s="369"/>
      <c r="LO4" s="369"/>
      <c r="LP4" s="369"/>
      <c r="LQ4" s="369"/>
      <c r="LR4" s="369"/>
      <c r="LS4" s="369"/>
      <c r="LT4" s="369"/>
      <c r="LU4" s="369"/>
      <c r="LV4" s="369"/>
      <c r="LW4" s="369"/>
      <c r="LX4" s="369"/>
      <c r="LY4" s="369"/>
      <c r="LZ4" s="369"/>
      <c r="MA4" s="369"/>
      <c r="MB4" s="369"/>
      <c r="MC4" s="369"/>
      <c r="MD4" s="369"/>
      <c r="ME4" s="369"/>
      <c r="MF4" s="369"/>
      <c r="MG4" s="369"/>
      <c r="MH4" s="369"/>
      <c r="MI4" s="369"/>
      <c r="MJ4" s="369"/>
      <c r="MK4" s="369"/>
      <c r="ML4" s="369"/>
      <c r="MM4" s="369"/>
      <c r="MN4" s="369"/>
      <c r="MO4" s="369"/>
      <c r="MP4" s="369"/>
      <c r="MQ4" s="369"/>
      <c r="MR4" s="369"/>
      <c r="MS4" s="369"/>
      <c r="MT4" s="369"/>
      <c r="MU4" s="369"/>
      <c r="MV4" s="369"/>
      <c r="MW4" s="369"/>
      <c r="MX4" s="369"/>
      <c r="MY4" s="369"/>
      <c r="MZ4" s="369"/>
      <c r="NA4" s="369"/>
      <c r="NB4" s="369"/>
      <c r="NC4" s="369"/>
      <c r="ND4" s="369"/>
      <c r="NE4" s="369"/>
      <c r="NF4" s="369"/>
      <c r="NG4" s="369"/>
      <c r="NH4" s="369"/>
      <c r="NI4" s="369"/>
      <c r="NJ4" s="369"/>
      <c r="NK4" s="369"/>
      <c r="NL4" s="369"/>
      <c r="NM4" s="369"/>
      <c r="NN4" s="369"/>
      <c r="NO4" s="369"/>
      <c r="NP4" s="369"/>
      <c r="NQ4" s="369"/>
      <c r="NR4" s="369"/>
      <c r="NS4" s="369"/>
      <c r="NT4" s="369"/>
      <c r="NU4" s="369"/>
      <c r="NV4" s="369"/>
      <c r="NW4" s="369"/>
      <c r="NX4" s="369"/>
      <c r="NY4" s="369"/>
      <c r="NZ4" s="369"/>
      <c r="OA4" s="369"/>
      <c r="OB4" s="369"/>
      <c r="OC4" s="369"/>
      <c r="OD4" s="369"/>
      <c r="OE4" s="369"/>
      <c r="OF4" s="369"/>
      <c r="OG4" s="369"/>
      <c r="OH4" s="369"/>
      <c r="OI4" s="369"/>
      <c r="OJ4" s="369"/>
      <c r="OK4" s="369"/>
      <c r="OL4" s="369"/>
      <c r="OM4" s="369"/>
      <c r="ON4" s="369"/>
      <c r="OO4" s="369"/>
      <c r="OP4" s="369"/>
      <c r="OQ4" s="369"/>
      <c r="OR4" s="369"/>
      <c r="OS4" s="369"/>
      <c r="OT4" s="369"/>
      <c r="OU4" s="369"/>
      <c r="OV4" s="369"/>
      <c r="OW4" s="369"/>
      <c r="OX4" s="369"/>
      <c r="OY4" s="369"/>
      <c r="OZ4" s="369"/>
      <c r="PA4" s="369"/>
      <c r="PB4" s="369"/>
      <c r="PC4" s="369"/>
      <c r="PD4" s="369"/>
      <c r="PE4" s="369"/>
      <c r="PF4" s="369"/>
      <c r="PG4" s="369"/>
      <c r="PH4" s="369"/>
      <c r="PI4" s="369"/>
      <c r="PJ4" s="369"/>
      <c r="PK4" s="369"/>
      <c r="PL4" s="369"/>
      <c r="PM4" s="369"/>
      <c r="PN4" s="369"/>
      <c r="PO4" s="369"/>
      <c r="PP4" s="369"/>
      <c r="PQ4" s="369"/>
      <c r="PR4" s="369"/>
      <c r="PS4" s="369"/>
      <c r="PT4" s="369"/>
      <c r="PU4" s="369"/>
      <c r="PV4" s="369"/>
      <c r="PW4" s="369"/>
      <c r="PX4" s="369"/>
      <c r="PY4" s="369"/>
      <c r="PZ4" s="369"/>
      <c r="QA4" s="369"/>
      <c r="QB4" s="369"/>
      <c r="QC4" s="369"/>
      <c r="QD4" s="369"/>
      <c r="QE4" s="369"/>
      <c r="QF4" s="369"/>
      <c r="QG4" s="369"/>
      <c r="QH4" s="369"/>
      <c r="QI4" s="369"/>
      <c r="QJ4" s="369"/>
      <c r="QK4" s="369"/>
      <c r="QL4" s="369"/>
      <c r="QM4" s="369"/>
      <c r="QN4" s="369"/>
      <c r="QO4" s="369"/>
      <c r="QP4" s="369"/>
      <c r="QQ4" s="369"/>
      <c r="QR4" s="369"/>
      <c r="QS4" s="369"/>
      <c r="QT4" s="369"/>
      <c r="QU4" s="369"/>
      <c r="QV4" s="369"/>
      <c r="QW4" s="369"/>
      <c r="QX4" s="369"/>
      <c r="QY4" s="369"/>
      <c r="QZ4" s="369"/>
      <c r="RA4" s="369"/>
      <c r="RB4" s="369"/>
      <c r="RC4" s="369"/>
      <c r="RD4" s="369"/>
      <c r="RE4" s="369"/>
      <c r="RJ4" s="369"/>
      <c r="RK4" s="369"/>
      <c r="RL4" s="369"/>
      <c r="RM4" s="369"/>
      <c r="RN4" s="369"/>
      <c r="RO4" s="369"/>
      <c r="RP4" s="369"/>
      <c r="RQ4" s="369"/>
      <c r="RR4" s="369"/>
      <c r="RS4" s="369"/>
      <c r="RT4" s="369"/>
      <c r="TL4" s="369"/>
      <c r="TM4" s="369"/>
      <c r="TN4" s="369"/>
      <c r="TO4" s="369"/>
      <c r="TP4" s="369"/>
      <c r="TQ4" s="369"/>
      <c r="TR4" s="369"/>
      <c r="TS4" s="369"/>
      <c r="TT4" s="369"/>
      <c r="TU4" s="369"/>
      <c r="TV4" s="369"/>
      <c r="TW4" s="369"/>
      <c r="TX4" s="369"/>
      <c r="TY4" s="369"/>
      <c r="TZ4" s="369"/>
      <c r="UA4" s="369"/>
      <c r="UB4" s="369"/>
      <c r="UC4" s="369"/>
      <c r="UD4" s="369"/>
      <c r="UE4" s="369"/>
      <c r="UF4" s="369"/>
      <c r="UG4" s="369"/>
      <c r="UH4" s="369"/>
      <c r="UI4" s="369"/>
      <c r="UJ4" s="369"/>
      <c r="UK4" s="369"/>
      <c r="UL4" s="369"/>
      <c r="UM4" s="369"/>
      <c r="UN4" s="369"/>
      <c r="UO4" s="369"/>
      <c r="UP4" s="369"/>
      <c r="UQ4" s="369"/>
      <c r="UR4" s="369"/>
      <c r="US4" s="369"/>
      <c r="UT4" s="369"/>
      <c r="UU4" s="369"/>
      <c r="UV4" s="369"/>
      <c r="UW4" s="369"/>
      <c r="UX4" s="369"/>
      <c r="UY4" s="369"/>
      <c r="UZ4" s="369"/>
      <c r="VA4" s="369"/>
      <c r="VB4" s="369"/>
      <c r="VC4" s="369"/>
      <c r="VD4" s="369"/>
      <c r="VE4" s="369"/>
      <c r="VF4" s="369"/>
      <c r="VG4" s="369"/>
      <c r="VH4" s="369"/>
      <c r="VI4" s="369"/>
      <c r="VJ4" s="369"/>
      <c r="VK4" s="369"/>
      <c r="VL4" s="369"/>
      <c r="VM4" s="369"/>
      <c r="VN4" s="369"/>
      <c r="VO4" s="369"/>
      <c r="VP4" s="369"/>
      <c r="VQ4" s="369"/>
      <c r="VR4" s="369"/>
      <c r="VS4" s="369"/>
      <c r="VT4" s="369"/>
      <c r="VU4" s="369"/>
      <c r="VV4" s="369"/>
      <c r="VW4" s="369"/>
      <c r="VX4" s="369"/>
      <c r="VY4" s="369"/>
      <c r="VZ4" s="369"/>
      <c r="WA4" s="369"/>
      <c r="WB4" s="369"/>
      <c r="WC4" s="369"/>
      <c r="WD4" s="369"/>
      <c r="WE4" s="369"/>
      <c r="WF4" s="369"/>
      <c r="WG4" s="369"/>
      <c r="WH4" s="369"/>
      <c r="WI4" s="369"/>
      <c r="WJ4" s="369"/>
      <c r="WK4" s="369"/>
      <c r="WL4" s="369"/>
      <c r="WM4" s="369"/>
      <c r="WN4" s="369"/>
      <c r="WO4" s="369"/>
      <c r="WP4" s="369"/>
      <c r="WQ4" s="369"/>
      <c r="WR4" s="369"/>
      <c r="WS4" s="369"/>
      <c r="WT4" s="369"/>
      <c r="WU4" s="369"/>
      <c r="WV4" s="369"/>
      <c r="WW4" s="369"/>
      <c r="WX4" s="369"/>
      <c r="WY4" s="369"/>
      <c r="WZ4" s="369"/>
      <c r="XA4" s="369"/>
      <c r="XB4" s="369"/>
      <c r="XC4" s="369"/>
      <c r="XD4" s="369"/>
      <c r="XE4" s="369"/>
      <c r="XF4" s="369"/>
      <c r="XG4" s="369"/>
      <c r="XH4" s="369"/>
      <c r="XI4" s="369"/>
      <c r="XJ4" s="369"/>
      <c r="XK4" s="369"/>
      <c r="XL4" s="369"/>
      <c r="XM4" s="369"/>
      <c r="XN4" s="369"/>
      <c r="XO4" s="369"/>
      <c r="XP4" s="369"/>
      <c r="XQ4" s="369"/>
      <c r="XR4" s="369"/>
      <c r="XS4" s="369"/>
      <c r="XT4" s="369"/>
      <c r="XU4" s="369"/>
      <c r="XV4" s="369"/>
      <c r="XW4" s="369"/>
      <c r="XX4" s="369"/>
      <c r="XY4" s="369"/>
      <c r="XZ4" s="369"/>
      <c r="YA4" s="369"/>
      <c r="YB4" s="369"/>
      <c r="YC4" s="369"/>
      <c r="YD4" s="369"/>
      <c r="YE4" s="369"/>
      <c r="YF4" s="369"/>
      <c r="YG4" s="369"/>
      <c r="YH4" s="369"/>
      <c r="YI4" s="369"/>
      <c r="YJ4" s="369"/>
      <c r="YK4" s="369"/>
      <c r="YL4" s="369"/>
      <c r="YM4" s="369"/>
      <c r="YN4" s="369"/>
      <c r="YO4" s="369"/>
      <c r="YP4" s="369"/>
      <c r="YQ4" s="369"/>
      <c r="YR4" s="369"/>
      <c r="YS4" s="369"/>
      <c r="YT4" s="369"/>
      <c r="YU4" s="369"/>
      <c r="YV4" s="369"/>
      <c r="YW4" s="369"/>
      <c r="YX4" s="369"/>
      <c r="YY4" s="369"/>
      <c r="YZ4" s="369"/>
      <c r="ZA4" s="369"/>
      <c r="ZB4" s="369"/>
      <c r="ZC4" s="369"/>
      <c r="ZD4" s="369"/>
      <c r="ZE4" s="369"/>
      <c r="ZF4" s="369"/>
      <c r="ZG4" s="369"/>
      <c r="ZH4" s="369"/>
      <c r="ZI4" s="369"/>
      <c r="ZJ4" s="369"/>
      <c r="ZK4" s="369"/>
      <c r="ZL4" s="369"/>
      <c r="ZM4" s="369"/>
      <c r="ZN4" s="369"/>
      <c r="ZO4" s="369"/>
      <c r="ZP4" s="369"/>
      <c r="ZQ4" s="369"/>
      <c r="ZR4" s="369"/>
      <c r="ZS4" s="369"/>
      <c r="ZT4" s="369"/>
      <c r="ZU4" s="369"/>
      <c r="ZV4" s="369"/>
      <c r="ZW4" s="369"/>
      <c r="ZX4" s="369"/>
      <c r="ZY4" s="369"/>
      <c r="ZZ4" s="369"/>
      <c r="AAA4" s="369"/>
      <c r="AAB4" s="369"/>
      <c r="AAC4" s="369"/>
      <c r="AAD4" s="369"/>
      <c r="AAE4" s="369"/>
      <c r="AAF4" s="369"/>
      <c r="AAG4" s="369"/>
      <c r="AAH4" s="369"/>
      <c r="AAI4" s="369"/>
      <c r="AAJ4" s="369"/>
      <c r="AAK4" s="369"/>
      <c r="AAL4" s="369"/>
      <c r="AAM4" s="369"/>
      <c r="AAN4" s="369"/>
      <c r="AAO4" s="369"/>
      <c r="AAP4" s="369"/>
      <c r="AAQ4" s="369"/>
      <c r="AAR4" s="369"/>
      <c r="AAS4" s="369"/>
      <c r="AAT4" s="369"/>
      <c r="AAU4" s="369"/>
      <c r="AAV4" s="369"/>
      <c r="AAW4" s="369"/>
      <c r="AAX4" s="369"/>
      <c r="AAY4" s="369"/>
      <c r="AAZ4" s="369"/>
      <c r="ABA4" s="369"/>
      <c r="ABF4" s="369"/>
      <c r="ABG4" s="369"/>
      <c r="ABH4" s="369"/>
      <c r="ABI4" s="369"/>
      <c r="ABJ4" s="369"/>
      <c r="ABK4" s="369"/>
      <c r="ABL4" s="369"/>
      <c r="ABM4" s="369"/>
      <c r="ABN4" s="369"/>
      <c r="ABO4" s="369"/>
      <c r="ABP4" s="369"/>
      <c r="ADH4" s="369"/>
      <c r="ADI4" s="369"/>
      <c r="ADJ4" s="369"/>
      <c r="ADK4" s="369"/>
      <c r="ADL4" s="369"/>
      <c r="ADM4" s="369"/>
      <c r="ADN4" s="369"/>
      <c r="ADO4" s="369"/>
      <c r="ADP4" s="369"/>
      <c r="ADQ4" s="369"/>
      <c r="ADR4" s="369"/>
      <c r="ADS4" s="369"/>
      <c r="ADT4" s="369"/>
      <c r="ADU4" s="369"/>
      <c r="ADV4" s="369"/>
      <c r="ADW4" s="369"/>
      <c r="ADX4" s="369"/>
      <c r="ADY4" s="369"/>
      <c r="ADZ4" s="369"/>
      <c r="AEA4" s="369"/>
      <c r="AEB4" s="369"/>
      <c r="AEC4" s="369"/>
      <c r="AED4" s="369"/>
      <c r="AEE4" s="369"/>
      <c r="AEF4" s="369"/>
      <c r="AEG4" s="369"/>
      <c r="AEH4" s="369"/>
      <c r="AEI4" s="369"/>
      <c r="AEJ4" s="369"/>
      <c r="AEK4" s="369"/>
      <c r="AEL4" s="369"/>
      <c r="AEM4" s="369"/>
      <c r="AEN4" s="369"/>
      <c r="AEO4" s="369"/>
      <c r="AEP4" s="369"/>
      <c r="AEQ4" s="369"/>
      <c r="AER4" s="369"/>
      <c r="AES4" s="369"/>
      <c r="AET4" s="369"/>
      <c r="AEU4" s="369"/>
      <c r="AEV4" s="369"/>
      <c r="AEW4" s="369"/>
      <c r="AEX4" s="369"/>
      <c r="AEY4" s="369"/>
      <c r="AEZ4" s="369"/>
      <c r="AFA4" s="369"/>
      <c r="AFB4" s="369"/>
      <c r="AFC4" s="369"/>
      <c r="AFD4" s="369"/>
      <c r="AFE4" s="369"/>
      <c r="AFF4" s="369"/>
      <c r="AFG4" s="369"/>
      <c r="AFH4" s="369"/>
      <c r="AFI4" s="369"/>
      <c r="AFJ4" s="369"/>
      <c r="AFK4" s="369"/>
      <c r="AFL4" s="369"/>
      <c r="AFM4" s="369"/>
      <c r="AFN4" s="369"/>
      <c r="AFO4" s="369"/>
      <c r="AFP4" s="369"/>
      <c r="AFQ4" s="369"/>
      <c r="AFR4" s="369"/>
      <c r="AFS4" s="369"/>
      <c r="AFT4" s="369"/>
      <c r="AFU4" s="369"/>
      <c r="AFV4" s="369"/>
      <c r="AFW4" s="369"/>
      <c r="AFX4" s="369"/>
      <c r="AFY4" s="369"/>
      <c r="AFZ4" s="369"/>
      <c r="AGA4" s="369"/>
      <c r="AGB4" s="369"/>
      <c r="AGC4" s="369"/>
      <c r="AGD4" s="369"/>
      <c r="AGE4" s="369"/>
      <c r="AGF4" s="369"/>
      <c r="AGG4" s="369"/>
      <c r="AGH4" s="369"/>
      <c r="AGI4" s="369"/>
      <c r="AGJ4" s="369"/>
      <c r="AGK4" s="369"/>
      <c r="AGL4" s="369"/>
      <c r="AGM4" s="369"/>
      <c r="AGN4" s="369"/>
      <c r="AGO4" s="369"/>
      <c r="AGP4" s="369"/>
      <c r="AGQ4" s="369"/>
      <c r="AGR4" s="369"/>
      <c r="AGS4" s="369"/>
      <c r="AGT4" s="369"/>
      <c r="AGU4" s="369"/>
      <c r="AGV4" s="369"/>
      <c r="AGW4" s="369"/>
      <c r="AGX4" s="369"/>
      <c r="AGY4" s="369"/>
      <c r="AGZ4" s="369"/>
      <c r="AHA4" s="369"/>
      <c r="AHB4" s="369"/>
      <c r="AHC4" s="369"/>
      <c r="AHD4" s="369"/>
      <c r="AHE4" s="369"/>
      <c r="AHF4" s="369"/>
      <c r="AHG4" s="369"/>
      <c r="AHH4" s="369"/>
      <c r="AHI4" s="369"/>
      <c r="AHJ4" s="369"/>
      <c r="AHK4" s="369"/>
      <c r="AHL4" s="369"/>
      <c r="AHM4" s="369"/>
      <c r="AHN4" s="369"/>
      <c r="AHO4" s="369"/>
      <c r="AHP4" s="369"/>
      <c r="AHQ4" s="369"/>
      <c r="AHR4" s="369"/>
      <c r="AHS4" s="369"/>
      <c r="AHT4" s="369"/>
      <c r="AHU4" s="369"/>
      <c r="AHV4" s="369"/>
      <c r="AHW4" s="369"/>
      <c r="AHX4" s="369"/>
      <c r="AHY4" s="369"/>
      <c r="AHZ4" s="369"/>
      <c r="AIA4" s="369"/>
      <c r="AIB4" s="369"/>
      <c r="AIC4" s="369"/>
      <c r="AID4" s="369"/>
      <c r="AIE4" s="369"/>
      <c r="AIF4" s="369"/>
      <c r="AIG4" s="369"/>
      <c r="AIH4" s="369"/>
      <c r="AII4" s="369"/>
      <c r="AIJ4" s="369"/>
      <c r="AIK4" s="369"/>
      <c r="AIL4" s="369"/>
      <c r="AIM4" s="369"/>
      <c r="AIN4" s="369"/>
      <c r="AIO4" s="369"/>
      <c r="AIP4" s="369"/>
      <c r="AIQ4" s="369"/>
      <c r="AIR4" s="369"/>
      <c r="AIS4" s="369"/>
      <c r="AIT4" s="369"/>
      <c r="AIU4" s="369"/>
      <c r="AIV4" s="369"/>
      <c r="AIW4" s="369"/>
      <c r="AIX4" s="369"/>
      <c r="AIY4" s="369"/>
      <c r="AIZ4" s="369"/>
      <c r="AJA4" s="369"/>
      <c r="AJB4" s="369"/>
      <c r="AJC4" s="369"/>
      <c r="AJD4" s="369"/>
      <c r="AJE4" s="369"/>
      <c r="AJF4" s="369"/>
      <c r="AJG4" s="369"/>
      <c r="AJH4" s="369"/>
      <c r="AJI4" s="369"/>
      <c r="AJJ4" s="369"/>
      <c r="AJK4" s="369"/>
      <c r="AJL4" s="369"/>
      <c r="AJM4" s="369"/>
      <c r="AJN4" s="369"/>
      <c r="AJO4" s="369"/>
      <c r="AJP4" s="369"/>
      <c r="AJQ4" s="369"/>
      <c r="AJR4" s="369"/>
      <c r="AJS4" s="369"/>
      <c r="AJT4" s="369"/>
      <c r="AJU4" s="369"/>
      <c r="AJV4" s="369"/>
      <c r="AJW4" s="369"/>
      <c r="AJX4" s="369"/>
      <c r="AJY4" s="369"/>
      <c r="AJZ4" s="369"/>
      <c r="AKA4" s="369"/>
      <c r="AKB4" s="369"/>
      <c r="AKC4" s="369"/>
      <c r="AKD4" s="369"/>
      <c r="AKE4" s="369"/>
      <c r="AKF4" s="369"/>
      <c r="AKG4" s="369"/>
      <c r="AKH4" s="369"/>
      <c r="AKI4" s="369"/>
      <c r="AKJ4" s="369"/>
      <c r="AKK4" s="369"/>
      <c r="AKL4" s="369"/>
      <c r="AKM4" s="369"/>
      <c r="AKN4" s="369"/>
      <c r="AKO4" s="369"/>
      <c r="AKP4" s="369"/>
      <c r="AKQ4" s="369"/>
      <c r="AKR4" s="369"/>
      <c r="AKS4" s="369"/>
      <c r="AKT4" s="369"/>
      <c r="AKU4" s="369"/>
      <c r="AKV4" s="369"/>
      <c r="AKW4" s="369"/>
      <c r="ALB4" s="369"/>
      <c r="ALC4" s="369"/>
      <c r="ALD4" s="369"/>
      <c r="ALE4" s="369"/>
      <c r="ALF4" s="369"/>
      <c r="ALG4" s="369"/>
      <c r="ALH4" s="369"/>
      <c r="ALI4" s="369"/>
      <c r="ALJ4" s="369"/>
      <c r="ALK4" s="369"/>
      <c r="ALL4" s="369"/>
      <c r="AND4" s="369"/>
      <c r="ANE4" s="369"/>
      <c r="ANF4" s="369"/>
      <c r="ANG4" s="369"/>
      <c r="ANH4" s="369"/>
      <c r="ANI4" s="369"/>
      <c r="ANJ4" s="369"/>
      <c r="ANK4" s="369"/>
      <c r="ANL4" s="369"/>
      <c r="ANM4" s="369"/>
      <c r="ANN4" s="369"/>
      <c r="ANO4" s="369"/>
      <c r="ANP4" s="369"/>
      <c r="ANQ4" s="369"/>
      <c r="ANR4" s="369"/>
      <c r="ANS4" s="369"/>
      <c r="ANT4" s="369"/>
      <c r="ANU4" s="369"/>
      <c r="ANV4" s="369"/>
      <c r="ANW4" s="369"/>
      <c r="ANX4" s="369"/>
      <c r="ANY4" s="369"/>
      <c r="ANZ4" s="369"/>
      <c r="AOA4" s="369"/>
      <c r="AOB4" s="369"/>
      <c r="AOC4" s="369"/>
      <c r="AOD4" s="369"/>
      <c r="AOE4" s="369"/>
      <c r="AOF4" s="369"/>
      <c r="AOG4" s="369"/>
      <c r="AOH4" s="369"/>
      <c r="AOI4" s="369"/>
      <c r="AOJ4" s="369"/>
      <c r="AOK4" s="369"/>
      <c r="AOL4" s="369"/>
      <c r="AOM4" s="369"/>
      <c r="AON4" s="369"/>
      <c r="AOO4" s="369"/>
      <c r="AOP4" s="369"/>
      <c r="AOQ4" s="369"/>
      <c r="AOR4" s="369"/>
      <c r="AOS4" s="369"/>
      <c r="AOT4" s="369"/>
      <c r="AOU4" s="369"/>
      <c r="AOV4" s="369"/>
      <c r="AOW4" s="369"/>
      <c r="AOX4" s="369"/>
      <c r="AOY4" s="369"/>
      <c r="AOZ4" s="369"/>
      <c r="APA4" s="369"/>
      <c r="APB4" s="369"/>
      <c r="APC4" s="369"/>
      <c r="APD4" s="369"/>
      <c r="APE4" s="369"/>
      <c r="APF4" s="369"/>
      <c r="APG4" s="369"/>
      <c r="APH4" s="369"/>
      <c r="API4" s="369"/>
      <c r="APJ4" s="369"/>
      <c r="APK4" s="369"/>
      <c r="APL4" s="369"/>
      <c r="APM4" s="369"/>
      <c r="APN4" s="369"/>
      <c r="APO4" s="369"/>
      <c r="APP4" s="369"/>
      <c r="APQ4" s="369"/>
      <c r="APR4" s="369"/>
      <c r="APS4" s="369"/>
      <c r="APT4" s="369"/>
      <c r="APU4" s="369"/>
      <c r="APV4" s="369"/>
      <c r="APW4" s="369"/>
      <c r="APX4" s="369"/>
      <c r="APY4" s="369"/>
      <c r="APZ4" s="369"/>
      <c r="AQA4" s="369"/>
      <c r="AQB4" s="369"/>
      <c r="AQC4" s="369"/>
      <c r="AQD4" s="369"/>
      <c r="AQE4" s="369"/>
      <c r="AQF4" s="369"/>
      <c r="AQG4" s="369"/>
      <c r="AQH4" s="369"/>
      <c r="AQI4" s="369"/>
      <c r="AQJ4" s="369"/>
      <c r="AQK4" s="369"/>
      <c r="AQL4" s="369"/>
      <c r="AQM4" s="369"/>
      <c r="AQN4" s="369"/>
      <c r="AQO4" s="369"/>
      <c r="AQP4" s="369"/>
      <c r="AQQ4" s="369"/>
      <c r="AQR4" s="369"/>
      <c r="AQS4" s="369"/>
      <c r="AQT4" s="369"/>
      <c r="AQU4" s="369"/>
      <c r="AQV4" s="369"/>
      <c r="AQW4" s="369"/>
      <c r="AQX4" s="369"/>
      <c r="AQY4" s="369"/>
      <c r="AQZ4" s="369"/>
      <c r="ARA4" s="369"/>
      <c r="ARB4" s="369"/>
      <c r="ARC4" s="369"/>
      <c r="ARD4" s="369"/>
      <c r="ARE4" s="369"/>
      <c r="ARF4" s="369"/>
      <c r="ARG4" s="369"/>
      <c r="ARH4" s="369"/>
      <c r="ARI4" s="369"/>
      <c r="ARJ4" s="369"/>
      <c r="ARK4" s="369"/>
      <c r="ARL4" s="369"/>
      <c r="ARM4" s="369"/>
      <c r="ARN4" s="369"/>
      <c r="ARO4" s="369"/>
      <c r="ARP4" s="369"/>
      <c r="ARQ4" s="369"/>
      <c r="ARR4" s="369"/>
      <c r="ARS4" s="369"/>
      <c r="ART4" s="369"/>
      <c r="ARU4" s="369"/>
      <c r="ARV4" s="369"/>
      <c r="ARW4" s="369"/>
      <c r="ARX4" s="369"/>
      <c r="ARY4" s="369"/>
      <c r="ARZ4" s="369"/>
      <c r="ASA4" s="369"/>
      <c r="ASB4" s="369"/>
      <c r="ASC4" s="369"/>
      <c r="ASD4" s="369"/>
      <c r="ASE4" s="369"/>
      <c r="ASF4" s="369"/>
      <c r="ASG4" s="369"/>
      <c r="ASH4" s="369"/>
      <c r="ASI4" s="369"/>
      <c r="ASJ4" s="369"/>
      <c r="ASK4" s="369"/>
      <c r="ASL4" s="369"/>
      <c r="ASM4" s="369"/>
      <c r="ASN4" s="369"/>
      <c r="ASO4" s="369"/>
      <c r="ASP4" s="369"/>
      <c r="ASQ4" s="369"/>
      <c r="ASR4" s="369"/>
      <c r="ASS4" s="369"/>
      <c r="AST4" s="369"/>
      <c r="ASU4" s="369"/>
      <c r="ASV4" s="369"/>
      <c r="ASW4" s="369"/>
      <c r="ASX4" s="369"/>
      <c r="ASY4" s="369"/>
      <c r="ASZ4" s="369"/>
      <c r="ATA4" s="369"/>
      <c r="ATB4" s="369"/>
      <c r="ATC4" s="369"/>
      <c r="ATD4" s="369"/>
      <c r="ATE4" s="369"/>
      <c r="ATF4" s="369"/>
      <c r="ATG4" s="369"/>
      <c r="ATH4" s="369"/>
      <c r="ATI4" s="369"/>
      <c r="ATJ4" s="369"/>
      <c r="ATK4" s="369"/>
      <c r="ATL4" s="369"/>
      <c r="ATM4" s="369"/>
      <c r="ATN4" s="369"/>
      <c r="ATO4" s="369"/>
      <c r="ATP4" s="369"/>
      <c r="ATQ4" s="369"/>
      <c r="ATR4" s="369"/>
      <c r="ATS4" s="369"/>
      <c r="ATT4" s="369"/>
      <c r="ATU4" s="369"/>
      <c r="ATV4" s="369"/>
      <c r="ATW4" s="369"/>
      <c r="ATX4" s="369"/>
      <c r="ATY4" s="369"/>
      <c r="ATZ4" s="369"/>
      <c r="AUA4" s="369"/>
      <c r="AUB4" s="369"/>
      <c r="AUC4" s="369"/>
      <c r="AUD4" s="369"/>
      <c r="AUE4" s="369"/>
      <c r="AUF4" s="369"/>
      <c r="AUG4" s="369"/>
      <c r="AUH4" s="369"/>
      <c r="AUI4" s="369"/>
      <c r="AUJ4" s="369"/>
      <c r="AUK4" s="369"/>
      <c r="AUL4" s="369"/>
      <c r="AUM4" s="369"/>
      <c r="AUN4" s="369"/>
      <c r="AUO4" s="369"/>
      <c r="AUP4" s="369"/>
      <c r="AUQ4" s="369"/>
      <c r="AUR4" s="369"/>
      <c r="AUS4" s="369"/>
      <c r="AUX4" s="369"/>
      <c r="AUY4" s="369"/>
      <c r="AUZ4" s="369"/>
      <c r="AVA4" s="369"/>
      <c r="AVB4" s="369"/>
      <c r="AVC4" s="369"/>
      <c r="AVD4" s="369"/>
      <c r="AVE4" s="369"/>
      <c r="AVF4" s="369"/>
      <c r="AVG4" s="369"/>
      <c r="AVH4" s="369"/>
      <c r="AWZ4" s="369"/>
      <c r="AXA4" s="369"/>
      <c r="AXB4" s="369"/>
      <c r="AXC4" s="369"/>
      <c r="AXD4" s="369"/>
      <c r="AXE4" s="369"/>
      <c r="AXF4" s="369"/>
      <c r="AXG4" s="369"/>
      <c r="AXH4" s="369"/>
      <c r="AXI4" s="369"/>
      <c r="AXJ4" s="369"/>
      <c r="AXK4" s="369"/>
      <c r="AXL4" s="369"/>
      <c r="AXM4" s="369"/>
      <c r="AXN4" s="369"/>
      <c r="AXO4" s="369"/>
      <c r="AXP4" s="369"/>
      <c r="AXQ4" s="369"/>
      <c r="AXR4" s="369"/>
      <c r="AXS4" s="369"/>
      <c r="AXT4" s="369"/>
      <c r="AXU4" s="369"/>
      <c r="AXV4" s="369"/>
      <c r="AXW4" s="369"/>
      <c r="AXX4" s="369"/>
      <c r="AXY4" s="369"/>
      <c r="AXZ4" s="369"/>
      <c r="AYA4" s="369"/>
      <c r="AYB4" s="369"/>
      <c r="AYC4" s="369"/>
      <c r="AYD4" s="369"/>
      <c r="AYE4" s="369"/>
      <c r="AYF4" s="369"/>
      <c r="AYG4" s="369"/>
      <c r="AYH4" s="369"/>
      <c r="AYI4" s="369"/>
      <c r="AYJ4" s="369"/>
      <c r="AYK4" s="369"/>
      <c r="AYL4" s="369"/>
      <c r="AYM4" s="369"/>
      <c r="AYN4" s="369"/>
      <c r="AYO4" s="369"/>
      <c r="AYP4" s="369"/>
      <c r="AYQ4" s="369"/>
      <c r="AYR4" s="369"/>
      <c r="AYS4" s="369"/>
      <c r="AYT4" s="369"/>
      <c r="AYU4" s="369"/>
      <c r="AYV4" s="369"/>
      <c r="AYW4" s="369"/>
      <c r="AYX4" s="369"/>
      <c r="AYY4" s="369"/>
      <c r="AYZ4" s="369"/>
      <c r="AZA4" s="369"/>
      <c r="AZB4" s="369"/>
      <c r="AZC4" s="369"/>
      <c r="AZD4" s="369"/>
      <c r="AZE4" s="369"/>
      <c r="AZF4" s="369"/>
      <c r="AZG4" s="369"/>
      <c r="AZH4" s="369"/>
      <c r="AZI4" s="369"/>
      <c r="AZJ4" s="369"/>
      <c r="AZK4" s="369"/>
      <c r="AZL4" s="369"/>
      <c r="AZM4" s="369"/>
      <c r="AZN4" s="369"/>
      <c r="AZO4" s="369"/>
      <c r="AZP4" s="369"/>
      <c r="AZQ4" s="369"/>
      <c r="AZR4" s="369"/>
      <c r="AZS4" s="369"/>
      <c r="AZT4" s="369"/>
      <c r="AZU4" s="369"/>
      <c r="AZV4" s="369"/>
      <c r="AZW4" s="369"/>
      <c r="AZX4" s="369"/>
      <c r="AZY4" s="369"/>
      <c r="AZZ4" s="369"/>
      <c r="BAA4" s="369"/>
      <c r="BAB4" s="369"/>
      <c r="BAC4" s="369"/>
      <c r="BAD4" s="369"/>
      <c r="BAE4" s="369"/>
      <c r="BAF4" s="369"/>
      <c r="BAG4" s="369"/>
      <c r="BAH4" s="369"/>
      <c r="BAI4" s="369"/>
      <c r="BAJ4" s="369"/>
      <c r="BAK4" s="369"/>
      <c r="BAL4" s="369"/>
      <c r="BAM4" s="369"/>
      <c r="BAN4" s="369"/>
      <c r="BAO4" s="369"/>
      <c r="BAP4" s="369"/>
      <c r="BAQ4" s="369"/>
      <c r="BAR4" s="369"/>
      <c r="BAS4" s="369"/>
      <c r="BAT4" s="369"/>
      <c r="BAU4" s="369"/>
      <c r="BAV4" s="369"/>
      <c r="BAW4" s="369"/>
      <c r="BAX4" s="369"/>
      <c r="BAY4" s="369"/>
      <c r="BAZ4" s="369"/>
      <c r="BBA4" s="369"/>
      <c r="BBB4" s="369"/>
      <c r="BBC4" s="369"/>
      <c r="BBD4" s="369"/>
      <c r="BBE4" s="369"/>
      <c r="BBF4" s="369"/>
      <c r="BBG4" s="369"/>
      <c r="BBH4" s="369"/>
      <c r="BBI4" s="369"/>
      <c r="BBJ4" s="369"/>
      <c r="BBK4" s="369"/>
      <c r="BBL4" s="369"/>
      <c r="BBM4" s="369"/>
      <c r="BBN4" s="369"/>
      <c r="BBO4" s="369"/>
      <c r="BBP4" s="369"/>
      <c r="BBQ4" s="369"/>
      <c r="BBR4" s="369"/>
      <c r="BBS4" s="369"/>
      <c r="BBT4" s="369"/>
      <c r="BBU4" s="369"/>
      <c r="BBV4" s="369"/>
      <c r="BBW4" s="369"/>
      <c r="BBX4" s="369"/>
      <c r="BBY4" s="369"/>
      <c r="BBZ4" s="369"/>
      <c r="BCA4" s="369"/>
      <c r="BCB4" s="369"/>
      <c r="BCC4" s="369"/>
      <c r="BCD4" s="369"/>
      <c r="BCE4" s="369"/>
      <c r="BCF4" s="369"/>
      <c r="BCG4" s="369"/>
      <c r="BCH4" s="369"/>
      <c r="BCI4" s="369"/>
      <c r="BCJ4" s="369"/>
      <c r="BCK4" s="369"/>
      <c r="BCL4" s="369"/>
      <c r="BCM4" s="369"/>
      <c r="BCN4" s="369"/>
      <c r="BCO4" s="369"/>
      <c r="BCP4" s="369"/>
      <c r="BCQ4" s="369"/>
      <c r="BCR4" s="369"/>
      <c r="BCS4" s="369"/>
      <c r="BCT4" s="369"/>
      <c r="BCU4" s="369"/>
      <c r="BCV4" s="369"/>
      <c r="BCW4" s="369"/>
      <c r="BCX4" s="369"/>
      <c r="BCY4" s="369"/>
      <c r="BCZ4" s="369"/>
      <c r="BDA4" s="369"/>
      <c r="BDB4" s="369"/>
      <c r="BDC4" s="369"/>
      <c r="BDD4" s="369"/>
      <c r="BDE4" s="369"/>
      <c r="BDF4" s="369"/>
      <c r="BDG4" s="369"/>
      <c r="BDH4" s="369"/>
      <c r="BDI4" s="369"/>
      <c r="BDJ4" s="369"/>
      <c r="BDK4" s="369"/>
      <c r="BDL4" s="369"/>
      <c r="BDM4" s="369"/>
      <c r="BDN4" s="369"/>
      <c r="BDO4" s="369"/>
      <c r="BDP4" s="369"/>
      <c r="BDQ4" s="369"/>
      <c r="BDR4" s="369"/>
      <c r="BDS4" s="369"/>
      <c r="BDT4" s="369"/>
      <c r="BDU4" s="369"/>
      <c r="BDV4" s="369"/>
      <c r="BDW4" s="369"/>
      <c r="BDX4" s="369"/>
      <c r="BDY4" s="369"/>
      <c r="BDZ4" s="369"/>
      <c r="BEA4" s="369"/>
      <c r="BEB4" s="369"/>
      <c r="BEC4" s="369"/>
      <c r="BED4" s="369"/>
      <c r="BEE4" s="369"/>
      <c r="BEF4" s="369"/>
      <c r="BEG4" s="369"/>
      <c r="BEH4" s="369"/>
      <c r="BEI4" s="369"/>
      <c r="BEJ4" s="369"/>
      <c r="BEK4" s="369"/>
      <c r="BEL4" s="369"/>
      <c r="BEM4" s="369"/>
      <c r="BEN4" s="369"/>
      <c r="BEO4" s="369"/>
      <c r="BET4" s="369"/>
      <c r="BEU4" s="369"/>
      <c r="BEV4" s="369"/>
      <c r="BEW4" s="369"/>
      <c r="BEX4" s="369"/>
      <c r="BEY4" s="369"/>
      <c r="BEZ4" s="369"/>
      <c r="BFA4" s="369"/>
      <c r="BFB4" s="369"/>
      <c r="BFC4" s="369"/>
      <c r="BFD4" s="369"/>
      <c r="BGV4" s="369"/>
      <c r="BGW4" s="369"/>
      <c r="BGX4" s="369"/>
      <c r="BGY4" s="369"/>
      <c r="BGZ4" s="369"/>
      <c r="BHA4" s="369"/>
      <c r="BHB4" s="369"/>
      <c r="BHC4" s="369"/>
      <c r="BHD4" s="369"/>
      <c r="BHE4" s="369"/>
      <c r="BHF4" s="369"/>
      <c r="BHG4" s="369"/>
      <c r="BHH4" s="369"/>
      <c r="BHI4" s="369"/>
      <c r="BHJ4" s="369"/>
      <c r="BHK4" s="369"/>
      <c r="BHL4" s="369"/>
      <c r="BHM4" s="369"/>
      <c r="BHN4" s="369"/>
      <c r="BHO4" s="369"/>
      <c r="BHP4" s="369"/>
      <c r="BHQ4" s="369"/>
      <c r="BHR4" s="369"/>
      <c r="BHS4" s="369"/>
      <c r="BHT4" s="369"/>
      <c r="BHU4" s="369"/>
      <c r="BHV4" s="369"/>
      <c r="BHW4" s="369"/>
      <c r="BHX4" s="369"/>
      <c r="BHY4" s="369"/>
      <c r="BHZ4" s="369"/>
      <c r="BIA4" s="369"/>
      <c r="BIB4" s="369"/>
      <c r="BIC4" s="369"/>
      <c r="BID4" s="369"/>
      <c r="BIE4" s="369"/>
      <c r="BIF4" s="369"/>
      <c r="BIG4" s="369"/>
      <c r="BIH4" s="369"/>
      <c r="BII4" s="369"/>
      <c r="BIJ4" s="369"/>
      <c r="BIK4" s="369"/>
      <c r="BIL4" s="369"/>
      <c r="BIM4" s="369"/>
      <c r="BIN4" s="369"/>
      <c r="BIO4" s="369"/>
      <c r="BIP4" s="369"/>
      <c r="BIQ4" s="369"/>
      <c r="BIR4" s="369"/>
      <c r="BIS4" s="369"/>
      <c r="BIT4" s="369"/>
      <c r="BIU4" s="369"/>
      <c r="BIV4" s="369"/>
      <c r="BIW4" s="369"/>
      <c r="BIX4" s="369"/>
      <c r="BIY4" s="369"/>
      <c r="BIZ4" s="369"/>
      <c r="BJA4" s="369"/>
      <c r="BJB4" s="369"/>
      <c r="BJC4" s="369"/>
      <c r="BJD4" s="369"/>
      <c r="BJE4" s="369"/>
      <c r="BJF4" s="369"/>
      <c r="BJG4" s="369"/>
      <c r="BJH4" s="369"/>
      <c r="BJI4" s="369"/>
      <c r="BJJ4" s="369"/>
      <c r="BJK4" s="369"/>
      <c r="BJL4" s="369"/>
      <c r="BJM4" s="369"/>
      <c r="BJN4" s="369"/>
      <c r="BJO4" s="369"/>
      <c r="BJP4" s="369"/>
      <c r="BJQ4" s="369"/>
      <c r="BJR4" s="369"/>
      <c r="BJS4" s="369"/>
      <c r="BJT4" s="369"/>
      <c r="BJU4" s="369"/>
      <c r="BJV4" s="369"/>
      <c r="BJW4" s="369"/>
      <c r="BJX4" s="369"/>
      <c r="BJY4" s="369"/>
      <c r="BJZ4" s="369"/>
      <c r="BKA4" s="369"/>
      <c r="BKB4" s="369"/>
      <c r="BKC4" s="369"/>
      <c r="BKD4" s="369"/>
      <c r="BKE4" s="369"/>
      <c r="BKF4" s="369"/>
      <c r="BKG4" s="369"/>
      <c r="BKH4" s="369"/>
      <c r="BKI4" s="369"/>
      <c r="BKJ4" s="369"/>
      <c r="BKK4" s="369"/>
      <c r="BKL4" s="369"/>
      <c r="BKM4" s="369"/>
      <c r="BKN4" s="369"/>
      <c r="BKO4" s="369"/>
      <c r="BKP4" s="369"/>
      <c r="BKQ4" s="369"/>
      <c r="BKR4" s="369"/>
      <c r="BKS4" s="369"/>
      <c r="BKT4" s="369"/>
      <c r="BKU4" s="369"/>
      <c r="BKV4" s="369"/>
      <c r="BKW4" s="369"/>
      <c r="BKX4" s="369"/>
      <c r="BKY4" s="369"/>
      <c r="BKZ4" s="369"/>
      <c r="BLA4" s="369"/>
      <c r="BLB4" s="369"/>
      <c r="BLC4" s="369"/>
      <c r="BLD4" s="369"/>
      <c r="BLE4" s="369"/>
      <c r="BLF4" s="369"/>
      <c r="BLG4" s="369"/>
      <c r="BLH4" s="369"/>
      <c r="BLI4" s="369"/>
      <c r="BLJ4" s="369"/>
      <c r="BLK4" s="369"/>
      <c r="BLL4" s="369"/>
      <c r="BLM4" s="369"/>
      <c r="BLN4" s="369"/>
      <c r="BLO4" s="369"/>
      <c r="BLP4" s="369"/>
      <c r="BLQ4" s="369"/>
      <c r="BLR4" s="369"/>
      <c r="BLS4" s="369"/>
      <c r="BLT4" s="369"/>
      <c r="BLU4" s="369"/>
      <c r="BLV4" s="369"/>
      <c r="BLW4" s="369"/>
      <c r="BLX4" s="369"/>
      <c r="BLY4" s="369"/>
      <c r="BLZ4" s="369"/>
      <c r="BMA4" s="369"/>
      <c r="BMB4" s="369"/>
      <c r="BMC4" s="369"/>
      <c r="BMD4" s="369"/>
      <c r="BME4" s="369"/>
      <c r="BMF4" s="369"/>
      <c r="BMG4" s="369"/>
      <c r="BMH4" s="369"/>
      <c r="BMI4" s="369"/>
      <c r="BMJ4" s="369"/>
      <c r="BMK4" s="369"/>
      <c r="BML4" s="369"/>
      <c r="BMM4" s="369"/>
      <c r="BMN4" s="369"/>
      <c r="BMO4" s="369"/>
      <c r="BMP4" s="369"/>
      <c r="BMQ4" s="369"/>
      <c r="BMR4" s="369"/>
      <c r="BMS4" s="369"/>
      <c r="BMT4" s="369"/>
      <c r="BMU4" s="369"/>
      <c r="BMV4" s="369"/>
      <c r="BMW4" s="369"/>
      <c r="BMX4" s="369"/>
      <c r="BMY4" s="369"/>
      <c r="BMZ4" s="369"/>
      <c r="BNA4" s="369"/>
      <c r="BNB4" s="369"/>
      <c r="BNC4" s="369"/>
      <c r="BND4" s="369"/>
      <c r="BNE4" s="369"/>
      <c r="BNF4" s="369"/>
      <c r="BNG4" s="369"/>
      <c r="BNH4" s="369"/>
      <c r="BNI4" s="369"/>
      <c r="BNJ4" s="369"/>
      <c r="BNK4" s="369"/>
      <c r="BNL4" s="369"/>
      <c r="BNM4" s="369"/>
      <c r="BNN4" s="369"/>
      <c r="BNO4" s="369"/>
      <c r="BNP4" s="369"/>
      <c r="BNQ4" s="369"/>
      <c r="BNR4" s="369"/>
      <c r="BNS4" s="369"/>
      <c r="BNT4" s="369"/>
      <c r="BNU4" s="369"/>
      <c r="BNV4" s="369"/>
      <c r="BNW4" s="369"/>
      <c r="BNX4" s="369"/>
      <c r="BNY4" s="369"/>
      <c r="BNZ4" s="369"/>
      <c r="BOA4" s="369"/>
      <c r="BOB4" s="369"/>
      <c r="BOC4" s="369"/>
      <c r="BOD4" s="369"/>
      <c r="BOE4" s="369"/>
      <c r="BOF4" s="369"/>
      <c r="BOG4" s="369"/>
      <c r="BOH4" s="369"/>
      <c r="BOI4" s="369"/>
      <c r="BOJ4" s="369"/>
      <c r="BOK4" s="369"/>
      <c r="BOP4" s="369"/>
      <c r="BOQ4" s="369"/>
      <c r="BOR4" s="369"/>
      <c r="BOS4" s="369"/>
      <c r="BOT4" s="369"/>
      <c r="BOU4" s="369"/>
      <c r="BOV4" s="369"/>
      <c r="BOW4" s="369"/>
      <c r="BOX4" s="369"/>
      <c r="BOY4" s="369"/>
      <c r="BOZ4" s="369"/>
      <c r="BQR4" s="369"/>
      <c r="BQS4" s="369"/>
      <c r="BQT4" s="369"/>
      <c r="BQU4" s="369"/>
      <c r="BQV4" s="369"/>
      <c r="BQW4" s="369"/>
      <c r="BQX4" s="369"/>
      <c r="BQY4" s="369"/>
      <c r="BQZ4" s="369"/>
      <c r="BRA4" s="369"/>
      <c r="BRB4" s="369"/>
      <c r="BRC4" s="369"/>
      <c r="BRD4" s="369"/>
      <c r="BRE4" s="369"/>
      <c r="BRF4" s="369"/>
      <c r="BRG4" s="369"/>
      <c r="BRH4" s="369"/>
      <c r="BRI4" s="369"/>
      <c r="BRJ4" s="369"/>
      <c r="BRK4" s="369"/>
      <c r="BRL4" s="369"/>
      <c r="BRM4" s="369"/>
      <c r="BRN4" s="369"/>
      <c r="BRO4" s="369"/>
      <c r="BRP4" s="369"/>
      <c r="BRQ4" s="369"/>
      <c r="BRR4" s="369"/>
      <c r="BRS4" s="369"/>
      <c r="BRT4" s="369"/>
      <c r="BRU4" s="369"/>
      <c r="BRV4" s="369"/>
      <c r="BRW4" s="369"/>
      <c r="BRX4" s="369"/>
      <c r="BRY4" s="369"/>
      <c r="BRZ4" s="369"/>
      <c r="BSA4" s="369"/>
      <c r="BSB4" s="369"/>
      <c r="BSC4" s="369"/>
      <c r="BSD4" s="369"/>
      <c r="BSE4" s="369"/>
      <c r="BSF4" s="369"/>
      <c r="BSG4" s="369"/>
      <c r="BSH4" s="369"/>
      <c r="BSI4" s="369"/>
      <c r="BSJ4" s="369"/>
      <c r="BSK4" s="369"/>
      <c r="BSL4" s="369"/>
      <c r="BSM4" s="369"/>
      <c r="BSN4" s="369"/>
      <c r="BSO4" s="369"/>
      <c r="BSP4" s="369"/>
      <c r="BSQ4" s="369"/>
      <c r="BSR4" s="369"/>
      <c r="BSS4" s="369"/>
      <c r="BST4" s="369"/>
      <c r="BSU4" s="369"/>
      <c r="BSV4" s="369"/>
      <c r="BSW4" s="369"/>
      <c r="BSX4" s="369"/>
      <c r="BSY4" s="369"/>
      <c r="BSZ4" s="369"/>
      <c r="BTA4" s="369"/>
      <c r="BTB4" s="369"/>
      <c r="BTC4" s="369"/>
      <c r="BTD4" s="369"/>
      <c r="BTE4" s="369"/>
      <c r="BTF4" s="369"/>
      <c r="BTG4" s="369"/>
      <c r="BTH4" s="369"/>
      <c r="BTI4" s="369"/>
      <c r="BTJ4" s="369"/>
      <c r="BTK4" s="369"/>
      <c r="BTL4" s="369"/>
      <c r="BTM4" s="369"/>
      <c r="BTN4" s="369"/>
      <c r="BTO4" s="369"/>
      <c r="BTP4" s="369"/>
      <c r="BTQ4" s="369"/>
      <c r="BTR4" s="369"/>
      <c r="BTS4" s="369"/>
      <c r="BTT4" s="369"/>
      <c r="BTU4" s="369"/>
      <c r="BTV4" s="369"/>
      <c r="BTW4" s="369"/>
      <c r="BTX4" s="369"/>
      <c r="BTY4" s="369"/>
      <c r="BTZ4" s="369"/>
      <c r="BUA4" s="369"/>
      <c r="BUB4" s="369"/>
      <c r="BUC4" s="369"/>
      <c r="BUD4" s="369"/>
      <c r="BUE4" s="369"/>
      <c r="BUF4" s="369"/>
      <c r="BUG4" s="369"/>
      <c r="BUH4" s="369"/>
      <c r="BUI4" s="369"/>
      <c r="BUJ4" s="369"/>
      <c r="BUK4" s="369"/>
      <c r="BUL4" s="369"/>
      <c r="BUM4" s="369"/>
      <c r="BUN4" s="369"/>
      <c r="BUO4" s="369"/>
      <c r="BUP4" s="369"/>
      <c r="BUQ4" s="369"/>
      <c r="BUR4" s="369"/>
      <c r="BUS4" s="369"/>
      <c r="BUT4" s="369"/>
      <c r="BUU4" s="369"/>
      <c r="BUV4" s="369"/>
      <c r="BUW4" s="369"/>
      <c r="BUX4" s="369"/>
      <c r="BUY4" s="369"/>
      <c r="BUZ4" s="369"/>
      <c r="BVA4" s="369"/>
      <c r="BVB4" s="369"/>
      <c r="BVC4" s="369"/>
      <c r="BVD4" s="369"/>
      <c r="BVE4" s="369"/>
      <c r="BVF4" s="369"/>
      <c r="BVG4" s="369"/>
      <c r="BVH4" s="369"/>
      <c r="BVI4" s="369"/>
      <c r="BVJ4" s="369"/>
      <c r="BVK4" s="369"/>
      <c r="BVL4" s="369"/>
      <c r="BVM4" s="369"/>
      <c r="BVN4" s="369"/>
      <c r="BVO4" s="369"/>
      <c r="BVP4" s="369"/>
      <c r="BVQ4" s="369"/>
      <c r="BVR4" s="369"/>
      <c r="BVS4" s="369"/>
      <c r="BVT4" s="369"/>
      <c r="BVU4" s="369"/>
      <c r="BVV4" s="369"/>
      <c r="BVW4" s="369"/>
      <c r="BVX4" s="369"/>
      <c r="BVY4" s="369"/>
      <c r="BVZ4" s="369"/>
      <c r="BWA4" s="369"/>
      <c r="BWB4" s="369"/>
      <c r="BWC4" s="369"/>
      <c r="BWD4" s="369"/>
      <c r="BWE4" s="369"/>
      <c r="BWF4" s="369"/>
      <c r="BWG4" s="369"/>
      <c r="BWH4" s="369"/>
      <c r="BWI4" s="369"/>
      <c r="BWJ4" s="369"/>
      <c r="BWK4" s="369"/>
      <c r="BWL4" s="369"/>
      <c r="BWM4" s="369"/>
      <c r="BWN4" s="369"/>
      <c r="BWO4" s="369"/>
      <c r="BWP4" s="369"/>
      <c r="BWQ4" s="369"/>
      <c r="BWR4" s="369"/>
      <c r="BWS4" s="369"/>
      <c r="BWT4" s="369"/>
      <c r="BWU4" s="369"/>
      <c r="BWV4" s="369"/>
      <c r="BWW4" s="369"/>
      <c r="BWX4" s="369"/>
      <c r="BWY4" s="369"/>
      <c r="BWZ4" s="369"/>
      <c r="BXA4" s="369"/>
      <c r="BXB4" s="369"/>
      <c r="BXC4" s="369"/>
      <c r="BXD4" s="369"/>
      <c r="BXE4" s="369"/>
      <c r="BXF4" s="369"/>
      <c r="BXG4" s="369"/>
      <c r="BXH4" s="369"/>
      <c r="BXI4" s="369"/>
      <c r="BXJ4" s="369"/>
      <c r="BXK4" s="369"/>
      <c r="BXL4" s="369"/>
      <c r="BXM4" s="369"/>
      <c r="BXN4" s="369"/>
      <c r="BXO4" s="369"/>
      <c r="BXP4" s="369"/>
      <c r="BXQ4" s="369"/>
      <c r="BXR4" s="369"/>
      <c r="BXS4" s="369"/>
      <c r="BXT4" s="369"/>
      <c r="BXU4" s="369"/>
      <c r="BXV4" s="369"/>
      <c r="BXW4" s="369"/>
      <c r="BXX4" s="369"/>
      <c r="BXY4" s="369"/>
      <c r="BXZ4" s="369"/>
      <c r="BYA4" s="369"/>
      <c r="BYB4" s="369"/>
      <c r="BYC4" s="369"/>
      <c r="BYD4" s="369"/>
      <c r="BYE4" s="369"/>
      <c r="BYF4" s="369"/>
      <c r="BYG4" s="369"/>
      <c r="BYL4" s="369"/>
      <c r="BYM4" s="369"/>
      <c r="BYN4" s="369"/>
      <c r="BYO4" s="369"/>
      <c r="BYP4" s="369"/>
      <c r="BYQ4" s="369"/>
      <c r="BYR4" s="369"/>
      <c r="BYS4" s="369"/>
      <c r="BYT4" s="369"/>
      <c r="BYU4" s="369"/>
      <c r="BYV4" s="369"/>
      <c r="CAN4" s="369"/>
      <c r="CAO4" s="369"/>
      <c r="CAP4" s="369"/>
      <c r="CAQ4" s="369"/>
      <c r="CAR4" s="369"/>
      <c r="CAS4" s="369"/>
      <c r="CAT4" s="369"/>
      <c r="CAU4" s="369"/>
      <c r="CAV4" s="369"/>
      <c r="CAW4" s="369"/>
      <c r="CAX4" s="369"/>
      <c r="CAY4" s="369"/>
      <c r="CAZ4" s="369"/>
      <c r="CBA4" s="369"/>
      <c r="CBB4" s="369"/>
      <c r="CBC4" s="369"/>
      <c r="CBD4" s="369"/>
      <c r="CBE4" s="369"/>
      <c r="CBF4" s="369"/>
      <c r="CBG4" s="369"/>
      <c r="CBH4" s="369"/>
      <c r="CBI4" s="369"/>
      <c r="CBJ4" s="369"/>
      <c r="CBK4" s="369"/>
      <c r="CBL4" s="369"/>
      <c r="CBM4" s="369"/>
      <c r="CBN4" s="369"/>
      <c r="CBO4" s="369"/>
      <c r="CBP4" s="369"/>
      <c r="CBQ4" s="369"/>
      <c r="CBR4" s="369"/>
      <c r="CBS4" s="369"/>
      <c r="CBT4" s="369"/>
      <c r="CBU4" s="369"/>
      <c r="CBV4" s="369"/>
      <c r="CBW4" s="369"/>
      <c r="CBX4" s="369"/>
      <c r="CBY4" s="369"/>
      <c r="CBZ4" s="369"/>
      <c r="CCA4" s="369"/>
      <c r="CCB4" s="369"/>
      <c r="CCC4" s="369"/>
      <c r="CCD4" s="369"/>
      <c r="CCE4" s="369"/>
      <c r="CCF4" s="369"/>
      <c r="CCG4" s="369"/>
      <c r="CCH4" s="369"/>
      <c r="CCI4" s="369"/>
      <c r="CCJ4" s="369"/>
      <c r="CCK4" s="369"/>
      <c r="CCL4" s="369"/>
      <c r="CCM4" s="369"/>
      <c r="CCN4" s="369"/>
      <c r="CCO4" s="369"/>
      <c r="CCP4" s="369"/>
      <c r="CCQ4" s="369"/>
      <c r="CCR4" s="369"/>
      <c r="CCS4" s="369"/>
      <c r="CCT4" s="369"/>
      <c r="CCU4" s="369"/>
      <c r="CCV4" s="369"/>
      <c r="CCW4" s="369"/>
      <c r="CCX4" s="369"/>
      <c r="CCY4" s="369"/>
      <c r="CCZ4" s="369"/>
      <c r="CDA4" s="369"/>
      <c r="CDB4" s="369"/>
      <c r="CDC4" s="369"/>
      <c r="CDD4" s="369"/>
      <c r="CDE4" s="369"/>
      <c r="CDF4" s="369"/>
      <c r="CDG4" s="369"/>
      <c r="CDH4" s="369"/>
      <c r="CDI4" s="369"/>
      <c r="CDJ4" s="369"/>
      <c r="CDK4" s="369"/>
      <c r="CDL4" s="369"/>
      <c r="CDM4" s="369"/>
      <c r="CDN4" s="369"/>
      <c r="CDO4" s="369"/>
      <c r="CDP4" s="369"/>
      <c r="CDQ4" s="369"/>
      <c r="CDR4" s="369"/>
      <c r="CDS4" s="369"/>
      <c r="CDT4" s="369"/>
      <c r="CDU4" s="369"/>
      <c r="CDV4" s="369"/>
      <c r="CDW4" s="369"/>
      <c r="CDX4" s="369"/>
      <c r="CDY4" s="369"/>
      <c r="CDZ4" s="369"/>
      <c r="CEA4" s="369"/>
      <c r="CEB4" s="369"/>
      <c r="CEC4" s="369"/>
      <c r="CED4" s="369"/>
      <c r="CEE4" s="369"/>
      <c r="CEF4" s="369"/>
      <c r="CEG4" s="369"/>
      <c r="CEH4" s="369"/>
      <c r="CEI4" s="369"/>
      <c r="CEJ4" s="369"/>
      <c r="CEK4" s="369"/>
      <c r="CEL4" s="369"/>
      <c r="CEM4" s="369"/>
      <c r="CEN4" s="369"/>
      <c r="CEO4" s="369"/>
      <c r="CEP4" s="369"/>
      <c r="CEQ4" s="369"/>
      <c r="CER4" s="369"/>
      <c r="CES4" s="369"/>
      <c r="CET4" s="369"/>
      <c r="CEU4" s="369"/>
      <c r="CEV4" s="369"/>
      <c r="CEW4" s="369"/>
      <c r="CEX4" s="369"/>
      <c r="CEY4" s="369"/>
      <c r="CEZ4" s="369"/>
      <c r="CFA4" s="369"/>
      <c r="CFB4" s="369"/>
      <c r="CFC4" s="369"/>
      <c r="CFD4" s="369"/>
      <c r="CFE4" s="369"/>
      <c r="CFF4" s="369"/>
      <c r="CFG4" s="369"/>
      <c r="CFH4" s="369"/>
      <c r="CFI4" s="369"/>
      <c r="CFJ4" s="369"/>
      <c r="CFK4" s="369"/>
      <c r="CFL4" s="369"/>
      <c r="CFM4" s="369"/>
      <c r="CFN4" s="369"/>
      <c r="CFO4" s="369"/>
      <c r="CFP4" s="369"/>
      <c r="CFQ4" s="369"/>
      <c r="CFR4" s="369"/>
      <c r="CFS4" s="369"/>
      <c r="CFT4" s="369"/>
      <c r="CFU4" s="369"/>
      <c r="CFV4" s="369"/>
      <c r="CFW4" s="369"/>
      <c r="CFX4" s="369"/>
      <c r="CFY4" s="369"/>
      <c r="CFZ4" s="369"/>
      <c r="CGA4" s="369"/>
      <c r="CGB4" s="369"/>
      <c r="CGC4" s="369"/>
      <c r="CGD4" s="369"/>
      <c r="CGE4" s="369"/>
      <c r="CGF4" s="369"/>
      <c r="CGG4" s="369"/>
      <c r="CGH4" s="369"/>
      <c r="CGI4" s="369"/>
      <c r="CGJ4" s="369"/>
      <c r="CGK4" s="369"/>
      <c r="CGL4" s="369"/>
      <c r="CGM4" s="369"/>
      <c r="CGN4" s="369"/>
      <c r="CGO4" s="369"/>
      <c r="CGP4" s="369"/>
      <c r="CGQ4" s="369"/>
      <c r="CGR4" s="369"/>
      <c r="CGS4" s="369"/>
      <c r="CGT4" s="369"/>
      <c r="CGU4" s="369"/>
      <c r="CGV4" s="369"/>
      <c r="CGW4" s="369"/>
      <c r="CGX4" s="369"/>
      <c r="CGY4" s="369"/>
      <c r="CGZ4" s="369"/>
      <c r="CHA4" s="369"/>
      <c r="CHB4" s="369"/>
      <c r="CHC4" s="369"/>
      <c r="CHD4" s="369"/>
      <c r="CHE4" s="369"/>
      <c r="CHF4" s="369"/>
      <c r="CHG4" s="369"/>
      <c r="CHH4" s="369"/>
      <c r="CHI4" s="369"/>
      <c r="CHJ4" s="369"/>
      <c r="CHK4" s="369"/>
      <c r="CHL4" s="369"/>
      <c r="CHM4" s="369"/>
      <c r="CHN4" s="369"/>
      <c r="CHO4" s="369"/>
      <c r="CHP4" s="369"/>
      <c r="CHQ4" s="369"/>
      <c r="CHR4" s="369"/>
      <c r="CHS4" s="369"/>
      <c r="CHT4" s="369"/>
      <c r="CHU4" s="369"/>
      <c r="CHV4" s="369"/>
      <c r="CHW4" s="369"/>
      <c r="CHX4" s="369"/>
      <c r="CHY4" s="369"/>
      <c r="CHZ4" s="369"/>
      <c r="CIA4" s="369"/>
      <c r="CIB4" s="369"/>
      <c r="CIC4" s="369"/>
      <c r="CIH4" s="369"/>
      <c r="CII4" s="369"/>
      <c r="CIJ4" s="369"/>
      <c r="CIK4" s="369"/>
      <c r="CIL4" s="369"/>
      <c r="CIM4" s="369"/>
      <c r="CIN4" s="369"/>
      <c r="CIO4" s="369"/>
      <c r="CIP4" s="369"/>
      <c r="CIQ4" s="369"/>
      <c r="CIR4" s="369"/>
      <c r="CKJ4" s="369"/>
      <c r="CKK4" s="369"/>
      <c r="CKL4" s="369"/>
      <c r="CKM4" s="369"/>
      <c r="CKN4" s="369"/>
      <c r="CKO4" s="369"/>
      <c r="CKP4" s="369"/>
      <c r="CKQ4" s="369"/>
      <c r="CKR4" s="369"/>
      <c r="CKS4" s="369"/>
      <c r="CKT4" s="369"/>
      <c r="CKU4" s="369"/>
      <c r="CKV4" s="369"/>
      <c r="CKW4" s="369"/>
      <c r="CKX4" s="369"/>
      <c r="CKY4" s="369"/>
      <c r="CKZ4" s="369"/>
      <c r="CLA4" s="369"/>
      <c r="CLB4" s="369"/>
      <c r="CLC4" s="369"/>
      <c r="CLD4" s="369"/>
      <c r="CLE4" s="369"/>
      <c r="CLF4" s="369"/>
      <c r="CLG4" s="369"/>
      <c r="CLH4" s="369"/>
      <c r="CLI4" s="369"/>
      <c r="CLJ4" s="369"/>
      <c r="CLK4" s="369"/>
      <c r="CLL4" s="369"/>
      <c r="CLM4" s="369"/>
      <c r="CLN4" s="369"/>
      <c r="CLO4" s="369"/>
      <c r="CLP4" s="369"/>
      <c r="CLQ4" s="369"/>
      <c r="CLR4" s="369"/>
      <c r="CLS4" s="369"/>
      <c r="CLT4" s="369"/>
      <c r="CLU4" s="369"/>
      <c r="CLV4" s="369"/>
      <c r="CLW4" s="369"/>
      <c r="CLX4" s="369"/>
      <c r="CLY4" s="369"/>
      <c r="CLZ4" s="369"/>
      <c r="CMA4" s="369"/>
      <c r="CMB4" s="369"/>
      <c r="CMC4" s="369"/>
      <c r="CMD4" s="369"/>
      <c r="CME4" s="369"/>
      <c r="CMF4" s="369"/>
      <c r="CMG4" s="369"/>
      <c r="CMH4" s="369"/>
      <c r="CMI4" s="369"/>
      <c r="CMJ4" s="369"/>
      <c r="CMK4" s="369"/>
      <c r="CML4" s="369"/>
      <c r="CMM4" s="369"/>
      <c r="CMN4" s="369"/>
      <c r="CMO4" s="369"/>
      <c r="CMP4" s="369"/>
      <c r="CMQ4" s="369"/>
      <c r="CMR4" s="369"/>
      <c r="CMS4" s="369"/>
      <c r="CMT4" s="369"/>
      <c r="CMU4" s="369"/>
      <c r="CMV4" s="369"/>
      <c r="CMW4" s="369"/>
      <c r="CMX4" s="369"/>
      <c r="CMY4" s="369"/>
      <c r="CMZ4" s="369"/>
      <c r="CNA4" s="369"/>
      <c r="CNB4" s="369"/>
      <c r="CNC4" s="369"/>
      <c r="CND4" s="369"/>
      <c r="CNE4" s="369"/>
      <c r="CNF4" s="369"/>
      <c r="CNG4" s="369"/>
      <c r="CNH4" s="369"/>
      <c r="CNI4" s="369"/>
      <c r="CNJ4" s="369"/>
      <c r="CNK4" s="369"/>
      <c r="CNL4" s="369"/>
      <c r="CNM4" s="369"/>
      <c r="CNN4" s="369"/>
      <c r="CNO4" s="369"/>
      <c r="CNP4" s="369"/>
      <c r="CNQ4" s="369"/>
      <c r="CNR4" s="369"/>
      <c r="CNS4" s="369"/>
      <c r="CNT4" s="369"/>
      <c r="CNU4" s="369"/>
      <c r="CNV4" s="369"/>
      <c r="CNW4" s="369"/>
      <c r="CNX4" s="369"/>
      <c r="CNY4" s="369"/>
      <c r="CNZ4" s="369"/>
      <c r="COA4" s="369"/>
      <c r="COB4" s="369"/>
      <c r="COC4" s="369"/>
      <c r="COD4" s="369"/>
      <c r="COE4" s="369"/>
      <c r="COF4" s="369"/>
      <c r="COG4" s="369"/>
      <c r="COH4" s="369"/>
      <c r="COI4" s="369"/>
      <c r="COJ4" s="369"/>
      <c r="COK4" s="369"/>
      <c r="COL4" s="369"/>
      <c r="COM4" s="369"/>
      <c r="CON4" s="369"/>
      <c r="COO4" s="369"/>
      <c r="COP4" s="369"/>
      <c r="COQ4" s="369"/>
      <c r="COR4" s="369"/>
      <c r="COS4" s="369"/>
      <c r="COT4" s="369"/>
      <c r="COU4" s="369"/>
      <c r="COV4" s="369"/>
      <c r="COW4" s="369"/>
      <c r="COX4" s="369"/>
      <c r="COY4" s="369"/>
      <c r="COZ4" s="369"/>
      <c r="CPA4" s="369"/>
      <c r="CPB4" s="369"/>
      <c r="CPC4" s="369"/>
      <c r="CPD4" s="369"/>
      <c r="CPE4" s="369"/>
      <c r="CPF4" s="369"/>
      <c r="CPG4" s="369"/>
      <c r="CPH4" s="369"/>
      <c r="CPI4" s="369"/>
      <c r="CPJ4" s="369"/>
      <c r="CPK4" s="369"/>
      <c r="CPL4" s="369"/>
      <c r="CPM4" s="369"/>
      <c r="CPN4" s="369"/>
      <c r="CPO4" s="369"/>
      <c r="CPP4" s="369"/>
      <c r="CPQ4" s="369"/>
      <c r="CPR4" s="369"/>
      <c r="CPS4" s="369"/>
      <c r="CPT4" s="369"/>
      <c r="CPU4" s="369"/>
      <c r="CPV4" s="369"/>
      <c r="CPW4" s="369"/>
      <c r="CPX4" s="369"/>
      <c r="CPY4" s="369"/>
      <c r="CPZ4" s="369"/>
      <c r="CQA4" s="369"/>
      <c r="CQB4" s="369"/>
      <c r="CQC4" s="369"/>
      <c r="CQD4" s="369"/>
      <c r="CQE4" s="369"/>
      <c r="CQF4" s="369"/>
      <c r="CQG4" s="369"/>
      <c r="CQH4" s="369"/>
      <c r="CQI4" s="369"/>
      <c r="CQJ4" s="369"/>
      <c r="CQK4" s="369"/>
      <c r="CQL4" s="369"/>
      <c r="CQM4" s="369"/>
      <c r="CQN4" s="369"/>
      <c r="CQO4" s="369"/>
      <c r="CQP4" s="369"/>
      <c r="CQQ4" s="369"/>
      <c r="CQR4" s="369"/>
      <c r="CQS4" s="369"/>
      <c r="CQT4" s="369"/>
      <c r="CQU4" s="369"/>
      <c r="CQV4" s="369"/>
      <c r="CQW4" s="369"/>
      <c r="CQX4" s="369"/>
      <c r="CQY4" s="369"/>
      <c r="CQZ4" s="369"/>
      <c r="CRA4" s="369"/>
      <c r="CRB4" s="369"/>
      <c r="CRC4" s="369"/>
      <c r="CRD4" s="369"/>
      <c r="CRE4" s="369"/>
      <c r="CRF4" s="369"/>
      <c r="CRG4" s="369"/>
      <c r="CRH4" s="369"/>
      <c r="CRI4" s="369"/>
      <c r="CRJ4" s="369"/>
      <c r="CRK4" s="369"/>
      <c r="CRL4" s="369"/>
      <c r="CRM4" s="369"/>
      <c r="CRN4" s="369"/>
      <c r="CRO4" s="369"/>
      <c r="CRP4" s="369"/>
      <c r="CRQ4" s="369"/>
      <c r="CRR4" s="369"/>
      <c r="CRS4" s="369"/>
      <c r="CRT4" s="369"/>
      <c r="CRU4" s="369"/>
      <c r="CRV4" s="369"/>
      <c r="CRW4" s="369"/>
      <c r="CRX4" s="369"/>
      <c r="CRY4" s="369"/>
      <c r="CSD4" s="369"/>
      <c r="CSE4" s="369"/>
      <c r="CSF4" s="369"/>
      <c r="CSG4" s="369"/>
      <c r="CSH4" s="369"/>
      <c r="CSI4" s="369"/>
      <c r="CSJ4" s="369"/>
      <c r="CSK4" s="369"/>
      <c r="CSL4" s="369"/>
      <c r="CSM4" s="369"/>
      <c r="CSN4" s="369"/>
      <c r="CUF4" s="369"/>
      <c r="CUG4" s="369"/>
      <c r="CUH4" s="369"/>
      <c r="CUI4" s="369"/>
      <c r="CUJ4" s="369"/>
      <c r="CUK4" s="369"/>
      <c r="CUL4" s="369"/>
      <c r="CUM4" s="369"/>
      <c r="CUN4" s="369"/>
      <c r="CUO4" s="369"/>
      <c r="CUP4" s="369"/>
      <c r="CUQ4" s="369"/>
      <c r="CUR4" s="369"/>
      <c r="CUS4" s="369"/>
      <c r="CUT4" s="369"/>
      <c r="CUU4" s="369"/>
      <c r="CUV4" s="369"/>
      <c r="CUW4" s="369"/>
      <c r="CUX4" s="369"/>
      <c r="CUY4" s="369"/>
      <c r="CUZ4" s="369"/>
      <c r="CVA4" s="369"/>
      <c r="CVB4" s="369"/>
      <c r="CVC4" s="369"/>
      <c r="CVD4" s="369"/>
      <c r="CVE4" s="369"/>
      <c r="CVF4" s="369"/>
      <c r="CVG4" s="369"/>
      <c r="CVH4" s="369"/>
      <c r="CVI4" s="369"/>
      <c r="CVJ4" s="369"/>
      <c r="CVK4" s="369"/>
      <c r="CVL4" s="369"/>
      <c r="CVM4" s="369"/>
      <c r="CVN4" s="369"/>
      <c r="CVO4" s="369"/>
      <c r="CVP4" s="369"/>
      <c r="CVQ4" s="369"/>
      <c r="CVR4" s="369"/>
      <c r="CVS4" s="369"/>
      <c r="CVT4" s="369"/>
      <c r="CVU4" s="369"/>
      <c r="CVV4" s="369"/>
      <c r="CVW4" s="369"/>
      <c r="CVX4" s="369"/>
      <c r="CVY4" s="369"/>
      <c r="CVZ4" s="369"/>
      <c r="CWA4" s="369"/>
      <c r="CWB4" s="369"/>
      <c r="CWC4" s="369"/>
      <c r="CWD4" s="369"/>
      <c r="CWE4" s="369"/>
      <c r="CWF4" s="369"/>
      <c r="CWG4" s="369"/>
      <c r="CWH4" s="369"/>
      <c r="CWI4" s="369"/>
      <c r="CWJ4" s="369"/>
      <c r="CWK4" s="369"/>
      <c r="CWL4" s="369"/>
      <c r="CWM4" s="369"/>
      <c r="CWN4" s="369"/>
      <c r="CWO4" s="369"/>
      <c r="CWP4" s="369"/>
      <c r="CWQ4" s="369"/>
      <c r="CWR4" s="369"/>
      <c r="CWS4" s="369"/>
      <c r="CWT4" s="369"/>
      <c r="CWU4" s="369"/>
      <c r="CWV4" s="369"/>
      <c r="CWW4" s="369"/>
      <c r="CWX4" s="369"/>
      <c r="CWY4" s="369"/>
      <c r="CWZ4" s="369"/>
      <c r="CXA4" s="369"/>
      <c r="CXB4" s="369"/>
      <c r="CXC4" s="369"/>
      <c r="CXD4" s="369"/>
      <c r="CXE4" s="369"/>
      <c r="CXF4" s="369"/>
      <c r="CXG4" s="369"/>
      <c r="CXH4" s="369"/>
      <c r="CXI4" s="369"/>
      <c r="CXJ4" s="369"/>
      <c r="CXK4" s="369"/>
      <c r="CXL4" s="369"/>
      <c r="CXM4" s="369"/>
      <c r="CXN4" s="369"/>
      <c r="CXO4" s="369"/>
      <c r="CXP4" s="369"/>
      <c r="CXQ4" s="369"/>
      <c r="CXR4" s="369"/>
      <c r="CXS4" s="369"/>
      <c r="CXT4" s="369"/>
      <c r="CXU4" s="369"/>
      <c r="CXV4" s="369"/>
      <c r="CXW4" s="369"/>
      <c r="CXX4" s="369"/>
      <c r="CXY4" s="369"/>
      <c r="CXZ4" s="369"/>
      <c r="CYA4" s="369"/>
      <c r="CYB4" s="369"/>
      <c r="CYC4" s="369"/>
      <c r="CYD4" s="369"/>
      <c r="CYE4" s="369"/>
      <c r="CYF4" s="369"/>
      <c r="CYG4" s="369"/>
      <c r="CYH4" s="369"/>
      <c r="CYI4" s="369"/>
      <c r="CYJ4" s="369"/>
      <c r="CYK4" s="369"/>
      <c r="CYL4" s="369"/>
      <c r="CYM4" s="369"/>
      <c r="CYN4" s="369"/>
      <c r="CYO4" s="369"/>
      <c r="CYP4" s="369"/>
      <c r="CYQ4" s="369"/>
      <c r="CYR4" s="369"/>
      <c r="CYS4" s="369"/>
      <c r="CYT4" s="369"/>
      <c r="CYU4" s="369"/>
      <c r="CYV4" s="369"/>
      <c r="CYW4" s="369"/>
      <c r="CYX4" s="369"/>
      <c r="CYY4" s="369"/>
      <c r="CYZ4" s="369"/>
      <c r="CZA4" s="369"/>
      <c r="CZB4" s="369"/>
      <c r="CZC4" s="369"/>
      <c r="CZD4" s="369"/>
      <c r="CZE4" s="369"/>
      <c r="CZF4" s="369"/>
      <c r="CZG4" s="369"/>
      <c r="CZH4" s="369"/>
      <c r="CZI4" s="369"/>
      <c r="CZJ4" s="369"/>
      <c r="CZK4" s="369"/>
      <c r="CZL4" s="369"/>
      <c r="CZM4" s="369"/>
      <c r="CZN4" s="369"/>
      <c r="CZO4" s="369"/>
      <c r="CZP4" s="369"/>
      <c r="CZQ4" s="369"/>
      <c r="CZR4" s="369"/>
      <c r="CZS4" s="369"/>
      <c r="CZT4" s="369"/>
      <c r="CZU4" s="369"/>
      <c r="CZV4" s="369"/>
      <c r="CZW4" s="369"/>
      <c r="CZX4" s="369"/>
      <c r="CZY4" s="369"/>
      <c r="CZZ4" s="369"/>
      <c r="DAA4" s="369"/>
      <c r="DAB4" s="369"/>
      <c r="DAC4" s="369"/>
      <c r="DAD4" s="369"/>
      <c r="DAE4" s="369"/>
      <c r="DAF4" s="369"/>
      <c r="DAG4" s="369"/>
      <c r="DAH4" s="369"/>
      <c r="DAI4" s="369"/>
      <c r="DAJ4" s="369"/>
      <c r="DAK4" s="369"/>
      <c r="DAL4" s="369"/>
      <c r="DAM4" s="369"/>
      <c r="DAN4" s="369"/>
      <c r="DAO4" s="369"/>
      <c r="DAP4" s="369"/>
      <c r="DAQ4" s="369"/>
      <c r="DAR4" s="369"/>
      <c r="DAS4" s="369"/>
      <c r="DAT4" s="369"/>
      <c r="DAU4" s="369"/>
      <c r="DAV4" s="369"/>
      <c r="DAW4" s="369"/>
      <c r="DAX4" s="369"/>
      <c r="DAY4" s="369"/>
      <c r="DAZ4" s="369"/>
      <c r="DBA4" s="369"/>
      <c r="DBB4" s="369"/>
      <c r="DBC4" s="369"/>
      <c r="DBD4" s="369"/>
      <c r="DBE4" s="369"/>
      <c r="DBF4" s="369"/>
      <c r="DBG4" s="369"/>
      <c r="DBH4" s="369"/>
      <c r="DBI4" s="369"/>
      <c r="DBJ4" s="369"/>
      <c r="DBK4" s="369"/>
      <c r="DBL4" s="369"/>
      <c r="DBM4" s="369"/>
      <c r="DBN4" s="369"/>
      <c r="DBO4" s="369"/>
      <c r="DBP4" s="369"/>
      <c r="DBQ4" s="369"/>
      <c r="DBR4" s="369"/>
      <c r="DBS4" s="369"/>
      <c r="DBT4" s="369"/>
      <c r="DBU4" s="369"/>
      <c r="DBZ4" s="369"/>
      <c r="DCA4" s="369"/>
      <c r="DCB4" s="369"/>
      <c r="DCC4" s="369"/>
      <c r="DCD4" s="369"/>
      <c r="DCE4" s="369"/>
      <c r="DCF4" s="369"/>
      <c r="DCG4" s="369"/>
      <c r="DCH4" s="369"/>
      <c r="DCI4" s="369"/>
      <c r="DCJ4" s="369"/>
      <c r="DEB4" s="369"/>
      <c r="DEC4" s="369"/>
      <c r="DED4" s="369"/>
      <c r="DEE4" s="369"/>
      <c r="DEF4" s="369"/>
      <c r="DEG4" s="369"/>
      <c r="DEH4" s="369"/>
      <c r="DEI4" s="369"/>
      <c r="DEJ4" s="369"/>
      <c r="DEK4" s="369"/>
      <c r="DEL4" s="369"/>
      <c r="DEM4" s="369"/>
      <c r="DEN4" s="369"/>
      <c r="DEO4" s="369"/>
      <c r="DEP4" s="369"/>
      <c r="DEQ4" s="369"/>
      <c r="DER4" s="369"/>
      <c r="DES4" s="369"/>
      <c r="DET4" s="369"/>
      <c r="DEU4" s="369"/>
      <c r="DEV4" s="369"/>
      <c r="DEW4" s="369"/>
      <c r="DEX4" s="369"/>
      <c r="DEY4" s="369"/>
      <c r="DEZ4" s="369"/>
      <c r="DFA4" s="369"/>
      <c r="DFB4" s="369"/>
      <c r="DFC4" s="369"/>
      <c r="DFD4" s="369"/>
      <c r="DFE4" s="369"/>
      <c r="DFF4" s="369"/>
      <c r="DFG4" s="369"/>
      <c r="DFH4" s="369"/>
      <c r="DFI4" s="369"/>
      <c r="DFJ4" s="369"/>
      <c r="DFK4" s="369"/>
      <c r="DFL4" s="369"/>
      <c r="DFM4" s="369"/>
      <c r="DFN4" s="369"/>
      <c r="DFO4" s="369"/>
      <c r="DFP4" s="369"/>
      <c r="DFQ4" s="369"/>
      <c r="DFR4" s="369"/>
      <c r="DFS4" s="369"/>
      <c r="DFT4" s="369"/>
      <c r="DFU4" s="369"/>
      <c r="DFV4" s="369"/>
      <c r="DFW4" s="369"/>
      <c r="DFX4" s="369"/>
      <c r="DFY4" s="369"/>
      <c r="DFZ4" s="369"/>
      <c r="DGA4" s="369"/>
      <c r="DGB4" s="369"/>
      <c r="DGC4" s="369"/>
      <c r="DGD4" s="369"/>
      <c r="DGE4" s="369"/>
      <c r="DGF4" s="369"/>
      <c r="DGG4" s="369"/>
      <c r="DGH4" s="369"/>
      <c r="DGI4" s="369"/>
      <c r="DGJ4" s="369"/>
      <c r="DGK4" s="369"/>
      <c r="DGL4" s="369"/>
      <c r="DGM4" s="369"/>
      <c r="DGN4" s="369"/>
      <c r="DGO4" s="369"/>
      <c r="DGP4" s="369"/>
      <c r="DGQ4" s="369"/>
      <c r="DGR4" s="369"/>
      <c r="DGS4" s="369"/>
      <c r="DGT4" s="369"/>
      <c r="DGU4" s="369"/>
      <c r="DGV4" s="369"/>
      <c r="DGW4" s="369"/>
      <c r="DGX4" s="369"/>
      <c r="DGY4" s="369"/>
      <c r="DGZ4" s="369"/>
      <c r="DHA4" s="369"/>
      <c r="DHB4" s="369"/>
      <c r="DHC4" s="369"/>
      <c r="DHD4" s="369"/>
      <c r="DHE4" s="369"/>
      <c r="DHF4" s="369"/>
      <c r="DHG4" s="369"/>
      <c r="DHH4" s="369"/>
      <c r="DHI4" s="369"/>
      <c r="DHJ4" s="369"/>
      <c r="DHK4" s="369"/>
      <c r="DHL4" s="369"/>
      <c r="DHM4" s="369"/>
      <c r="DHN4" s="369"/>
      <c r="DHO4" s="369"/>
      <c r="DHP4" s="369"/>
      <c r="DHQ4" s="369"/>
      <c r="DHR4" s="369"/>
      <c r="DHS4" s="369"/>
      <c r="DHT4" s="369"/>
      <c r="DHU4" s="369"/>
      <c r="DHV4" s="369"/>
      <c r="DHW4" s="369"/>
      <c r="DHX4" s="369"/>
      <c r="DHY4" s="369"/>
      <c r="DHZ4" s="369"/>
      <c r="DIA4" s="369"/>
      <c r="DIB4" s="369"/>
      <c r="DIC4" s="369"/>
      <c r="DID4" s="369"/>
      <c r="DIE4" s="369"/>
      <c r="DIF4" s="369"/>
      <c r="DIG4" s="369"/>
      <c r="DIH4" s="369"/>
      <c r="DII4" s="369"/>
      <c r="DIJ4" s="369"/>
      <c r="DIK4" s="369"/>
      <c r="DIL4" s="369"/>
      <c r="DIM4" s="369"/>
      <c r="DIN4" s="369"/>
      <c r="DIO4" s="369"/>
      <c r="DIP4" s="369"/>
      <c r="DIQ4" s="369"/>
      <c r="DIR4" s="369"/>
      <c r="DIS4" s="369"/>
      <c r="DIT4" s="369"/>
      <c r="DIU4" s="369"/>
      <c r="DIV4" s="369"/>
      <c r="DIW4" s="369"/>
      <c r="DIX4" s="369"/>
      <c r="DIY4" s="369"/>
      <c r="DIZ4" s="369"/>
      <c r="DJA4" s="369"/>
      <c r="DJB4" s="369"/>
      <c r="DJC4" s="369"/>
      <c r="DJD4" s="369"/>
      <c r="DJE4" s="369"/>
      <c r="DJF4" s="369"/>
      <c r="DJG4" s="369"/>
      <c r="DJH4" s="369"/>
      <c r="DJI4" s="369"/>
      <c r="DJJ4" s="369"/>
      <c r="DJK4" s="369"/>
      <c r="DJL4" s="369"/>
      <c r="DJM4" s="369"/>
      <c r="DJN4" s="369"/>
      <c r="DJO4" s="369"/>
      <c r="DJP4" s="369"/>
      <c r="DJQ4" s="369"/>
      <c r="DJR4" s="369"/>
      <c r="DJS4" s="369"/>
      <c r="DJT4" s="369"/>
      <c r="DJU4" s="369"/>
      <c r="DJV4" s="369"/>
      <c r="DJW4" s="369"/>
      <c r="DJX4" s="369"/>
      <c r="DJY4" s="369"/>
      <c r="DJZ4" s="369"/>
      <c r="DKA4" s="369"/>
      <c r="DKB4" s="369"/>
      <c r="DKC4" s="369"/>
      <c r="DKD4" s="369"/>
      <c r="DKE4" s="369"/>
      <c r="DKF4" s="369"/>
      <c r="DKG4" s="369"/>
      <c r="DKH4" s="369"/>
      <c r="DKI4" s="369"/>
      <c r="DKJ4" s="369"/>
      <c r="DKK4" s="369"/>
      <c r="DKL4" s="369"/>
      <c r="DKM4" s="369"/>
      <c r="DKN4" s="369"/>
      <c r="DKO4" s="369"/>
      <c r="DKP4" s="369"/>
      <c r="DKQ4" s="369"/>
      <c r="DKR4" s="369"/>
      <c r="DKS4" s="369"/>
      <c r="DKT4" s="369"/>
      <c r="DKU4" s="369"/>
      <c r="DKV4" s="369"/>
      <c r="DKW4" s="369"/>
      <c r="DKX4" s="369"/>
      <c r="DKY4" s="369"/>
      <c r="DKZ4" s="369"/>
      <c r="DLA4" s="369"/>
      <c r="DLB4" s="369"/>
      <c r="DLC4" s="369"/>
      <c r="DLD4" s="369"/>
      <c r="DLE4" s="369"/>
      <c r="DLF4" s="369"/>
      <c r="DLG4" s="369"/>
      <c r="DLH4" s="369"/>
      <c r="DLI4" s="369"/>
      <c r="DLJ4" s="369"/>
      <c r="DLK4" s="369"/>
      <c r="DLL4" s="369"/>
      <c r="DLM4" s="369"/>
      <c r="DLN4" s="369"/>
      <c r="DLO4" s="369"/>
      <c r="DLP4" s="369"/>
      <c r="DLQ4" s="369"/>
      <c r="DLV4" s="369"/>
      <c r="DLW4" s="369"/>
      <c r="DLX4" s="369"/>
      <c r="DLY4" s="369"/>
      <c r="DLZ4" s="369"/>
      <c r="DMA4" s="369"/>
      <c r="DMB4" s="369"/>
      <c r="DMC4" s="369"/>
      <c r="DMD4" s="369"/>
      <c r="DME4" s="369"/>
      <c r="DMF4" s="369"/>
      <c r="DNX4" s="369"/>
      <c r="DNY4" s="369"/>
      <c r="DNZ4" s="369"/>
      <c r="DOA4" s="369"/>
      <c r="DOB4" s="369"/>
      <c r="DOC4" s="369"/>
      <c r="DOD4" s="369"/>
      <c r="DOE4" s="369"/>
      <c r="DOF4" s="369"/>
      <c r="DOG4" s="369"/>
      <c r="DOH4" s="369"/>
      <c r="DOI4" s="369"/>
      <c r="DOJ4" s="369"/>
      <c r="DOK4" s="369"/>
      <c r="DOL4" s="369"/>
      <c r="DOM4" s="369"/>
      <c r="DON4" s="369"/>
      <c r="DOO4" s="369"/>
      <c r="DOP4" s="369"/>
      <c r="DOQ4" s="369"/>
      <c r="DOR4" s="369"/>
      <c r="DOS4" s="369"/>
      <c r="DOT4" s="369"/>
      <c r="DOU4" s="369"/>
      <c r="DOV4" s="369"/>
      <c r="DOW4" s="369"/>
      <c r="DOX4" s="369"/>
      <c r="DOY4" s="369"/>
      <c r="DOZ4" s="369"/>
      <c r="DPA4" s="369"/>
      <c r="DPB4" s="369"/>
      <c r="DPC4" s="369"/>
      <c r="DPD4" s="369"/>
      <c r="DPE4" s="369"/>
      <c r="DPF4" s="369"/>
      <c r="DPG4" s="369"/>
      <c r="DPH4" s="369"/>
      <c r="DPI4" s="369"/>
      <c r="DPJ4" s="369"/>
      <c r="DPK4" s="369"/>
      <c r="DPL4" s="369"/>
      <c r="DPM4" s="369"/>
      <c r="DPN4" s="369"/>
      <c r="DPO4" s="369"/>
      <c r="DPP4" s="369"/>
      <c r="DPQ4" s="369"/>
      <c r="DPR4" s="369"/>
      <c r="DPS4" s="369"/>
      <c r="DPT4" s="369"/>
      <c r="DPU4" s="369"/>
      <c r="DPV4" s="369"/>
      <c r="DPW4" s="369"/>
      <c r="DPX4" s="369"/>
      <c r="DPY4" s="369"/>
      <c r="DPZ4" s="369"/>
      <c r="DQA4" s="369"/>
      <c r="DQB4" s="369"/>
      <c r="DQC4" s="369"/>
      <c r="DQD4" s="369"/>
      <c r="DQE4" s="369"/>
      <c r="DQF4" s="369"/>
      <c r="DQG4" s="369"/>
      <c r="DQH4" s="369"/>
      <c r="DQI4" s="369"/>
      <c r="DQJ4" s="369"/>
      <c r="DQK4" s="369"/>
      <c r="DQL4" s="369"/>
      <c r="DQM4" s="369"/>
      <c r="DQN4" s="369"/>
      <c r="DQO4" s="369"/>
      <c r="DQP4" s="369"/>
      <c r="DQQ4" s="369"/>
      <c r="DQR4" s="369"/>
      <c r="DQS4" s="369"/>
      <c r="DQT4" s="369"/>
      <c r="DQU4" s="369"/>
      <c r="DQV4" s="369"/>
      <c r="DQW4" s="369"/>
      <c r="DQX4" s="369"/>
      <c r="DQY4" s="369"/>
      <c r="DQZ4" s="369"/>
      <c r="DRA4" s="369"/>
      <c r="DRB4" s="369"/>
      <c r="DRC4" s="369"/>
      <c r="DRD4" s="369"/>
      <c r="DRE4" s="369"/>
      <c r="DRF4" s="369"/>
      <c r="DRG4" s="369"/>
      <c r="DRH4" s="369"/>
      <c r="DRI4" s="369"/>
      <c r="DRJ4" s="369"/>
      <c r="DRK4" s="369"/>
      <c r="DRL4" s="369"/>
      <c r="DRM4" s="369"/>
      <c r="DRN4" s="369"/>
      <c r="DRO4" s="369"/>
      <c r="DRP4" s="369"/>
      <c r="DRQ4" s="369"/>
      <c r="DRR4" s="369"/>
      <c r="DRS4" s="369"/>
      <c r="DRT4" s="369"/>
      <c r="DRU4" s="369"/>
      <c r="DRV4" s="369"/>
      <c r="DRW4" s="369"/>
      <c r="DRX4" s="369"/>
      <c r="DRY4" s="369"/>
      <c r="DRZ4" s="369"/>
      <c r="DSA4" s="369"/>
      <c r="DSB4" s="369"/>
      <c r="DSC4" s="369"/>
      <c r="DSD4" s="369"/>
      <c r="DSE4" s="369"/>
      <c r="DSF4" s="369"/>
      <c r="DSG4" s="369"/>
      <c r="DSH4" s="369"/>
      <c r="DSI4" s="369"/>
      <c r="DSJ4" s="369"/>
      <c r="DSK4" s="369"/>
      <c r="DSL4" s="369"/>
      <c r="DSM4" s="369"/>
      <c r="DSN4" s="369"/>
      <c r="DSO4" s="369"/>
      <c r="DSP4" s="369"/>
      <c r="DSQ4" s="369"/>
      <c r="DSR4" s="369"/>
      <c r="DSS4" s="369"/>
      <c r="DST4" s="369"/>
      <c r="DSU4" s="369"/>
      <c r="DSV4" s="369"/>
      <c r="DSW4" s="369"/>
      <c r="DSX4" s="369"/>
      <c r="DSY4" s="369"/>
      <c r="DSZ4" s="369"/>
      <c r="DTA4" s="369"/>
      <c r="DTB4" s="369"/>
      <c r="DTC4" s="369"/>
      <c r="DTD4" s="369"/>
      <c r="DTE4" s="369"/>
      <c r="DTF4" s="369"/>
      <c r="DTG4" s="369"/>
      <c r="DTH4" s="369"/>
      <c r="DTI4" s="369"/>
      <c r="DTJ4" s="369"/>
      <c r="DTK4" s="369"/>
      <c r="DTL4" s="369"/>
      <c r="DTM4" s="369"/>
      <c r="DTN4" s="369"/>
      <c r="DTO4" s="369"/>
      <c r="DTP4" s="369"/>
      <c r="DTQ4" s="369"/>
      <c r="DTR4" s="369"/>
      <c r="DTS4" s="369"/>
      <c r="DTT4" s="369"/>
      <c r="DTU4" s="369"/>
      <c r="DTV4" s="369"/>
      <c r="DTW4" s="369"/>
      <c r="DTX4" s="369"/>
      <c r="DTY4" s="369"/>
      <c r="DTZ4" s="369"/>
      <c r="DUA4" s="369"/>
      <c r="DUB4" s="369"/>
      <c r="DUC4" s="369"/>
      <c r="DUD4" s="369"/>
      <c r="DUE4" s="369"/>
      <c r="DUF4" s="369"/>
      <c r="DUG4" s="369"/>
      <c r="DUH4" s="369"/>
      <c r="DUI4" s="369"/>
      <c r="DUJ4" s="369"/>
      <c r="DUK4" s="369"/>
      <c r="DUL4" s="369"/>
      <c r="DUM4" s="369"/>
      <c r="DUN4" s="369"/>
      <c r="DUO4" s="369"/>
      <c r="DUP4" s="369"/>
      <c r="DUQ4" s="369"/>
      <c r="DUR4" s="369"/>
      <c r="DUS4" s="369"/>
      <c r="DUT4" s="369"/>
      <c r="DUU4" s="369"/>
      <c r="DUV4" s="369"/>
      <c r="DUW4" s="369"/>
      <c r="DUX4" s="369"/>
      <c r="DUY4" s="369"/>
      <c r="DUZ4" s="369"/>
      <c r="DVA4" s="369"/>
      <c r="DVB4" s="369"/>
      <c r="DVC4" s="369"/>
      <c r="DVD4" s="369"/>
      <c r="DVE4" s="369"/>
      <c r="DVF4" s="369"/>
      <c r="DVG4" s="369"/>
      <c r="DVH4" s="369"/>
      <c r="DVI4" s="369"/>
      <c r="DVJ4" s="369"/>
      <c r="DVK4" s="369"/>
      <c r="DVL4" s="369"/>
      <c r="DVM4" s="369"/>
      <c r="DVR4" s="369"/>
      <c r="DVS4" s="369"/>
      <c r="DVT4" s="369"/>
      <c r="DVU4" s="369"/>
      <c r="DVV4" s="369"/>
      <c r="DVW4" s="369"/>
      <c r="DVX4" s="369"/>
      <c r="DVY4" s="369"/>
      <c r="DVZ4" s="369"/>
      <c r="DWA4" s="369"/>
      <c r="DWB4" s="369"/>
      <c r="DXT4" s="369"/>
      <c r="DXU4" s="369"/>
      <c r="DXV4" s="369"/>
      <c r="DXW4" s="369"/>
      <c r="DXX4" s="369"/>
      <c r="DXY4" s="369"/>
      <c r="DXZ4" s="369"/>
      <c r="DYA4" s="369"/>
      <c r="DYB4" s="369"/>
      <c r="DYC4" s="369"/>
      <c r="DYD4" s="369"/>
      <c r="DYE4" s="369"/>
      <c r="DYF4" s="369"/>
      <c r="DYG4" s="369"/>
      <c r="DYH4" s="369"/>
      <c r="DYI4" s="369"/>
      <c r="DYJ4" s="369"/>
      <c r="DYK4" s="369"/>
      <c r="DYL4" s="369"/>
      <c r="DYM4" s="369"/>
      <c r="DYN4" s="369"/>
      <c r="DYO4" s="369"/>
      <c r="DYP4" s="369"/>
      <c r="DYQ4" s="369"/>
      <c r="DYR4" s="369"/>
      <c r="DYS4" s="369"/>
      <c r="DYT4" s="369"/>
      <c r="DYU4" s="369"/>
      <c r="DYV4" s="369"/>
      <c r="DYW4" s="369"/>
      <c r="DYX4" s="369"/>
      <c r="DYY4" s="369"/>
      <c r="DYZ4" s="369"/>
      <c r="DZA4" s="369"/>
      <c r="DZB4" s="369"/>
      <c r="DZC4" s="369"/>
      <c r="DZD4" s="369"/>
      <c r="DZE4" s="369"/>
      <c r="DZF4" s="369"/>
      <c r="DZG4" s="369"/>
      <c r="DZH4" s="369"/>
      <c r="DZI4" s="369"/>
      <c r="DZJ4" s="369"/>
      <c r="DZK4" s="369"/>
      <c r="DZL4" s="369"/>
      <c r="DZM4" s="369"/>
      <c r="DZN4" s="369"/>
      <c r="DZO4" s="369"/>
      <c r="DZP4" s="369"/>
      <c r="DZQ4" s="369"/>
      <c r="DZR4" s="369"/>
      <c r="DZS4" s="369"/>
      <c r="DZT4" s="369"/>
      <c r="DZU4" s="369"/>
      <c r="DZV4" s="369"/>
      <c r="DZW4" s="369"/>
      <c r="DZX4" s="369"/>
      <c r="DZY4" s="369"/>
      <c r="DZZ4" s="369"/>
      <c r="EAA4" s="369"/>
      <c r="EAB4" s="369"/>
      <c r="EAC4" s="369"/>
      <c r="EAD4" s="369"/>
      <c r="EAE4" s="369"/>
      <c r="EAF4" s="369"/>
      <c r="EAG4" s="369"/>
      <c r="EAH4" s="369"/>
      <c r="EAI4" s="369"/>
      <c r="EAJ4" s="369"/>
      <c r="EAK4" s="369"/>
      <c r="EAL4" s="369"/>
      <c r="EAM4" s="369"/>
      <c r="EAN4" s="369"/>
      <c r="EAO4" s="369"/>
      <c r="EAP4" s="369"/>
      <c r="EAQ4" s="369"/>
      <c r="EAR4" s="369"/>
      <c r="EAS4" s="369"/>
      <c r="EAT4" s="369"/>
      <c r="EAU4" s="369"/>
      <c r="EAV4" s="369"/>
      <c r="EAW4" s="369"/>
      <c r="EAX4" s="369"/>
      <c r="EAY4" s="369"/>
      <c r="EAZ4" s="369"/>
      <c r="EBA4" s="369"/>
      <c r="EBB4" s="369"/>
      <c r="EBC4" s="369"/>
      <c r="EBD4" s="369"/>
      <c r="EBE4" s="369"/>
      <c r="EBF4" s="369"/>
      <c r="EBG4" s="369"/>
      <c r="EBH4" s="369"/>
      <c r="EBI4" s="369"/>
      <c r="EBJ4" s="369"/>
      <c r="EBK4" s="369"/>
      <c r="EBL4" s="369"/>
      <c r="EBM4" s="369"/>
      <c r="EBN4" s="369"/>
      <c r="EBO4" s="369"/>
      <c r="EBP4" s="369"/>
      <c r="EBQ4" s="369"/>
      <c r="EBR4" s="369"/>
      <c r="EBS4" s="369"/>
      <c r="EBT4" s="369"/>
      <c r="EBU4" s="369"/>
      <c r="EBV4" s="369"/>
      <c r="EBW4" s="369"/>
      <c r="EBX4" s="369"/>
      <c r="EBY4" s="369"/>
      <c r="EBZ4" s="369"/>
      <c r="ECA4" s="369"/>
      <c r="ECB4" s="369"/>
      <c r="ECC4" s="369"/>
      <c r="ECD4" s="369"/>
      <c r="ECE4" s="369"/>
      <c r="ECF4" s="369"/>
      <c r="ECG4" s="369"/>
      <c r="ECH4" s="369"/>
      <c r="ECI4" s="369"/>
      <c r="ECJ4" s="369"/>
      <c r="ECK4" s="369"/>
      <c r="ECL4" s="369"/>
      <c r="ECM4" s="369"/>
      <c r="ECN4" s="369"/>
      <c r="ECO4" s="369"/>
      <c r="ECP4" s="369"/>
      <c r="ECQ4" s="369"/>
      <c r="ECR4" s="369"/>
      <c r="ECS4" s="369"/>
      <c r="ECT4" s="369"/>
      <c r="ECU4" s="369"/>
      <c r="ECV4" s="369"/>
      <c r="ECW4" s="369"/>
      <c r="ECX4" s="369"/>
      <c r="ECY4" s="369"/>
      <c r="ECZ4" s="369"/>
      <c r="EDA4" s="369"/>
      <c r="EDB4" s="369"/>
      <c r="EDC4" s="369"/>
      <c r="EDD4" s="369"/>
      <c r="EDE4" s="369"/>
      <c r="EDF4" s="369"/>
      <c r="EDG4" s="369"/>
      <c r="EDH4" s="369"/>
      <c r="EDI4" s="369"/>
      <c r="EDJ4" s="369"/>
      <c r="EDK4" s="369"/>
      <c r="EDL4" s="369"/>
      <c r="EDM4" s="369"/>
      <c r="EDN4" s="369"/>
      <c r="EDO4" s="369"/>
      <c r="EDP4" s="369"/>
      <c r="EDQ4" s="369"/>
      <c r="EDR4" s="369"/>
      <c r="EDS4" s="369"/>
      <c r="EDT4" s="369"/>
      <c r="EDU4" s="369"/>
      <c r="EDV4" s="369"/>
      <c r="EDW4" s="369"/>
      <c r="EDX4" s="369"/>
      <c r="EDY4" s="369"/>
      <c r="EDZ4" s="369"/>
      <c r="EEA4" s="369"/>
      <c r="EEB4" s="369"/>
      <c r="EEC4" s="369"/>
      <c r="EED4" s="369"/>
      <c r="EEE4" s="369"/>
      <c r="EEF4" s="369"/>
      <c r="EEG4" s="369"/>
      <c r="EEH4" s="369"/>
      <c r="EEI4" s="369"/>
      <c r="EEJ4" s="369"/>
      <c r="EEK4" s="369"/>
      <c r="EEL4" s="369"/>
      <c r="EEM4" s="369"/>
      <c r="EEN4" s="369"/>
      <c r="EEO4" s="369"/>
      <c r="EEP4" s="369"/>
      <c r="EEQ4" s="369"/>
      <c r="EER4" s="369"/>
      <c r="EES4" s="369"/>
      <c r="EET4" s="369"/>
      <c r="EEU4" s="369"/>
      <c r="EEV4" s="369"/>
      <c r="EEW4" s="369"/>
      <c r="EEX4" s="369"/>
      <c r="EEY4" s="369"/>
      <c r="EEZ4" s="369"/>
      <c r="EFA4" s="369"/>
      <c r="EFB4" s="369"/>
      <c r="EFC4" s="369"/>
      <c r="EFD4" s="369"/>
      <c r="EFE4" s="369"/>
      <c r="EFF4" s="369"/>
      <c r="EFG4" s="369"/>
      <c r="EFH4" s="369"/>
      <c r="EFI4" s="369"/>
      <c r="EFN4" s="369"/>
      <c r="EFO4" s="369"/>
      <c r="EFP4" s="369"/>
      <c r="EFQ4" s="369"/>
      <c r="EFR4" s="369"/>
      <c r="EFS4" s="369"/>
      <c r="EFT4" s="369"/>
      <c r="EFU4" s="369"/>
      <c r="EFV4" s="369"/>
      <c r="EFW4" s="369"/>
      <c r="EFX4" s="369"/>
      <c r="EHP4" s="369"/>
      <c r="EHQ4" s="369"/>
      <c r="EHR4" s="369"/>
      <c r="EHS4" s="369"/>
      <c r="EHT4" s="369"/>
      <c r="EHU4" s="369"/>
      <c r="EHV4" s="369"/>
      <c r="EHW4" s="369"/>
      <c r="EHX4" s="369"/>
      <c r="EHY4" s="369"/>
      <c r="EHZ4" s="369"/>
      <c r="EIA4" s="369"/>
      <c r="EIB4" s="369"/>
      <c r="EIC4" s="369"/>
      <c r="EID4" s="369"/>
      <c r="EIE4" s="369"/>
      <c r="EIF4" s="369"/>
      <c r="EIG4" s="369"/>
      <c r="EIH4" s="369"/>
      <c r="EII4" s="369"/>
      <c r="EIJ4" s="369"/>
      <c r="EIK4" s="369"/>
      <c r="EIL4" s="369"/>
      <c r="EIM4" s="369"/>
      <c r="EIN4" s="369"/>
      <c r="EIO4" s="369"/>
      <c r="EIP4" s="369"/>
      <c r="EIQ4" s="369"/>
      <c r="EIR4" s="369"/>
      <c r="EIS4" s="369"/>
      <c r="EIT4" s="369"/>
      <c r="EIU4" s="369"/>
      <c r="EIV4" s="369"/>
      <c r="EIW4" s="369"/>
      <c r="EIX4" s="369"/>
      <c r="EIY4" s="369"/>
      <c r="EIZ4" s="369"/>
      <c r="EJA4" s="369"/>
      <c r="EJB4" s="369"/>
      <c r="EJC4" s="369"/>
      <c r="EJD4" s="369"/>
      <c r="EJE4" s="369"/>
      <c r="EJF4" s="369"/>
      <c r="EJG4" s="369"/>
      <c r="EJH4" s="369"/>
      <c r="EJI4" s="369"/>
      <c r="EJJ4" s="369"/>
      <c r="EJK4" s="369"/>
      <c r="EJL4" s="369"/>
      <c r="EJM4" s="369"/>
      <c r="EJN4" s="369"/>
      <c r="EJO4" s="369"/>
      <c r="EJP4" s="369"/>
      <c r="EJQ4" s="369"/>
      <c r="EJR4" s="369"/>
      <c r="EJS4" s="369"/>
      <c r="EJT4" s="369"/>
      <c r="EJU4" s="369"/>
      <c r="EJV4" s="369"/>
      <c r="EJW4" s="369"/>
      <c r="EJX4" s="369"/>
      <c r="EJY4" s="369"/>
      <c r="EJZ4" s="369"/>
      <c r="EKA4" s="369"/>
      <c r="EKB4" s="369"/>
      <c r="EKC4" s="369"/>
      <c r="EKD4" s="369"/>
      <c r="EKE4" s="369"/>
      <c r="EKF4" s="369"/>
      <c r="EKG4" s="369"/>
      <c r="EKH4" s="369"/>
      <c r="EKI4" s="369"/>
      <c r="EKJ4" s="369"/>
      <c r="EKK4" s="369"/>
      <c r="EKL4" s="369"/>
      <c r="EKM4" s="369"/>
      <c r="EKN4" s="369"/>
      <c r="EKO4" s="369"/>
      <c r="EKP4" s="369"/>
      <c r="EKQ4" s="369"/>
      <c r="EKR4" s="369"/>
      <c r="EKS4" s="369"/>
      <c r="EKT4" s="369"/>
      <c r="EKU4" s="369"/>
      <c r="EKV4" s="369"/>
      <c r="EKW4" s="369"/>
      <c r="EKX4" s="369"/>
      <c r="EKY4" s="369"/>
      <c r="EKZ4" s="369"/>
      <c r="ELA4" s="369"/>
      <c r="ELB4" s="369"/>
      <c r="ELC4" s="369"/>
      <c r="ELD4" s="369"/>
      <c r="ELE4" s="369"/>
      <c r="ELF4" s="369"/>
      <c r="ELG4" s="369"/>
      <c r="ELH4" s="369"/>
      <c r="ELI4" s="369"/>
      <c r="ELJ4" s="369"/>
      <c r="ELK4" s="369"/>
      <c r="ELL4" s="369"/>
      <c r="ELM4" s="369"/>
      <c r="ELN4" s="369"/>
      <c r="ELO4" s="369"/>
      <c r="ELP4" s="369"/>
      <c r="ELQ4" s="369"/>
      <c r="ELR4" s="369"/>
      <c r="ELS4" s="369"/>
      <c r="ELT4" s="369"/>
      <c r="ELU4" s="369"/>
      <c r="ELV4" s="369"/>
      <c r="ELW4" s="369"/>
      <c r="ELX4" s="369"/>
      <c r="ELY4" s="369"/>
      <c r="ELZ4" s="369"/>
      <c r="EMA4" s="369"/>
      <c r="EMB4" s="369"/>
      <c r="EMC4" s="369"/>
      <c r="EMD4" s="369"/>
      <c r="EME4" s="369"/>
      <c r="EMF4" s="369"/>
      <c r="EMG4" s="369"/>
      <c r="EMH4" s="369"/>
      <c r="EMI4" s="369"/>
      <c r="EMJ4" s="369"/>
      <c r="EMK4" s="369"/>
      <c r="EML4" s="369"/>
      <c r="EMM4" s="369"/>
      <c r="EMN4" s="369"/>
      <c r="EMO4" s="369"/>
      <c r="EMP4" s="369"/>
      <c r="EMQ4" s="369"/>
      <c r="EMR4" s="369"/>
      <c r="EMS4" s="369"/>
      <c r="EMT4" s="369"/>
      <c r="EMU4" s="369"/>
      <c r="EMV4" s="369"/>
      <c r="EMW4" s="369"/>
      <c r="EMX4" s="369"/>
      <c r="EMY4" s="369"/>
      <c r="EMZ4" s="369"/>
      <c r="ENA4" s="369"/>
      <c r="ENB4" s="369"/>
      <c r="ENC4" s="369"/>
      <c r="END4" s="369"/>
      <c r="ENE4" s="369"/>
      <c r="ENF4" s="369"/>
      <c r="ENG4" s="369"/>
      <c r="ENH4" s="369"/>
      <c r="ENI4" s="369"/>
      <c r="ENJ4" s="369"/>
      <c r="ENK4" s="369"/>
      <c r="ENL4" s="369"/>
      <c r="ENM4" s="369"/>
      <c r="ENN4" s="369"/>
      <c r="ENO4" s="369"/>
      <c r="ENP4" s="369"/>
      <c r="ENQ4" s="369"/>
      <c r="ENR4" s="369"/>
      <c r="ENS4" s="369"/>
      <c r="ENT4" s="369"/>
      <c r="ENU4" s="369"/>
      <c r="ENV4" s="369"/>
      <c r="ENW4" s="369"/>
      <c r="ENX4" s="369"/>
      <c r="ENY4" s="369"/>
      <c r="ENZ4" s="369"/>
      <c r="EOA4" s="369"/>
      <c r="EOB4" s="369"/>
      <c r="EOC4" s="369"/>
      <c r="EOD4" s="369"/>
      <c r="EOE4" s="369"/>
      <c r="EOF4" s="369"/>
      <c r="EOG4" s="369"/>
      <c r="EOH4" s="369"/>
      <c r="EOI4" s="369"/>
      <c r="EOJ4" s="369"/>
      <c r="EOK4" s="369"/>
      <c r="EOL4" s="369"/>
      <c r="EOM4" s="369"/>
      <c r="EON4" s="369"/>
      <c r="EOO4" s="369"/>
      <c r="EOP4" s="369"/>
      <c r="EOQ4" s="369"/>
      <c r="EOR4" s="369"/>
      <c r="EOS4" s="369"/>
      <c r="EOT4" s="369"/>
      <c r="EOU4" s="369"/>
      <c r="EOV4" s="369"/>
      <c r="EOW4" s="369"/>
      <c r="EOX4" s="369"/>
      <c r="EOY4" s="369"/>
      <c r="EOZ4" s="369"/>
      <c r="EPA4" s="369"/>
      <c r="EPB4" s="369"/>
      <c r="EPC4" s="369"/>
      <c r="EPD4" s="369"/>
      <c r="EPE4" s="369"/>
      <c r="EPJ4" s="369"/>
      <c r="EPK4" s="369"/>
      <c r="EPL4" s="369"/>
      <c r="EPM4" s="369"/>
      <c r="EPN4" s="369"/>
      <c r="EPO4" s="369"/>
      <c r="EPP4" s="369"/>
      <c r="EPQ4" s="369"/>
      <c r="EPR4" s="369"/>
      <c r="EPS4" s="369"/>
      <c r="EPT4" s="369"/>
      <c r="ERL4" s="369"/>
      <c r="ERM4" s="369"/>
      <c r="ERN4" s="369"/>
      <c r="ERO4" s="369"/>
      <c r="ERP4" s="369"/>
      <c r="ERQ4" s="369"/>
      <c r="ERR4" s="369"/>
      <c r="ERS4" s="369"/>
      <c r="ERT4" s="369"/>
      <c r="ERU4" s="369"/>
      <c r="ERV4" s="369"/>
      <c r="ERW4" s="369"/>
      <c r="ERX4" s="369"/>
      <c r="ERY4" s="369"/>
      <c r="ERZ4" s="369"/>
      <c r="ESA4" s="369"/>
      <c r="ESB4" s="369"/>
      <c r="ESC4" s="369"/>
      <c r="ESD4" s="369"/>
      <c r="ESE4" s="369"/>
      <c r="ESF4" s="369"/>
      <c r="ESG4" s="369"/>
      <c r="ESH4" s="369"/>
      <c r="ESI4" s="369"/>
      <c r="ESJ4" s="369"/>
      <c r="ESK4" s="369"/>
      <c r="ESL4" s="369"/>
      <c r="ESM4" s="369"/>
      <c r="ESN4" s="369"/>
      <c r="ESO4" s="369"/>
      <c r="ESP4" s="369"/>
      <c r="ESQ4" s="369"/>
      <c r="ESR4" s="369"/>
      <c r="ESS4" s="369"/>
      <c r="EST4" s="369"/>
      <c r="ESU4" s="369"/>
      <c r="ESV4" s="369"/>
      <c r="ESW4" s="369"/>
      <c r="ESX4" s="369"/>
      <c r="ESY4" s="369"/>
      <c r="ESZ4" s="369"/>
      <c r="ETA4" s="369"/>
      <c r="ETB4" s="369"/>
      <c r="ETC4" s="369"/>
      <c r="ETD4" s="369"/>
      <c r="ETE4" s="369"/>
      <c r="ETF4" s="369"/>
      <c r="ETG4" s="369"/>
      <c r="ETH4" s="369"/>
      <c r="ETI4" s="369"/>
      <c r="ETJ4" s="369"/>
      <c r="ETK4" s="369"/>
      <c r="ETL4" s="369"/>
      <c r="ETM4" s="369"/>
      <c r="ETN4" s="369"/>
      <c r="ETO4" s="369"/>
      <c r="ETP4" s="369"/>
      <c r="ETQ4" s="369"/>
      <c r="ETR4" s="369"/>
      <c r="ETS4" s="369"/>
      <c r="ETT4" s="369"/>
      <c r="ETU4" s="369"/>
      <c r="ETV4" s="369"/>
      <c r="ETW4" s="369"/>
      <c r="ETX4" s="369"/>
      <c r="ETY4" s="369"/>
      <c r="ETZ4" s="369"/>
      <c r="EUA4" s="369"/>
      <c r="EUB4" s="369"/>
      <c r="EUC4" s="369"/>
      <c r="EUD4" s="369"/>
      <c r="EUE4" s="369"/>
      <c r="EUF4" s="369"/>
      <c r="EUG4" s="369"/>
      <c r="EUH4" s="369"/>
      <c r="EUI4" s="369"/>
      <c r="EUJ4" s="369"/>
      <c r="EUK4" s="369"/>
      <c r="EUL4" s="369"/>
      <c r="EUM4" s="369"/>
      <c r="EUN4" s="369"/>
      <c r="EUO4" s="369"/>
      <c r="EUP4" s="369"/>
      <c r="EUQ4" s="369"/>
      <c r="EUR4" s="369"/>
      <c r="EUS4" s="369"/>
      <c r="EUT4" s="369"/>
      <c r="EUU4" s="369"/>
      <c r="EUV4" s="369"/>
      <c r="EUW4" s="369"/>
      <c r="EUX4" s="369"/>
      <c r="EUY4" s="369"/>
      <c r="EUZ4" s="369"/>
      <c r="EVA4" s="369"/>
      <c r="EVB4" s="369"/>
      <c r="EVC4" s="369"/>
      <c r="EVD4" s="369"/>
      <c r="EVE4" s="369"/>
      <c r="EVF4" s="369"/>
      <c r="EVG4" s="369"/>
      <c r="EVH4" s="369"/>
      <c r="EVI4" s="369"/>
      <c r="EVJ4" s="369"/>
      <c r="EVK4" s="369"/>
      <c r="EVL4" s="369"/>
      <c r="EVM4" s="369"/>
      <c r="EVN4" s="369"/>
      <c r="EVO4" s="369"/>
      <c r="EVP4" s="369"/>
      <c r="EVQ4" s="369"/>
      <c r="EVR4" s="369"/>
      <c r="EVS4" s="369"/>
      <c r="EVT4" s="369"/>
      <c r="EVU4" s="369"/>
      <c r="EVV4" s="369"/>
      <c r="EVW4" s="369"/>
      <c r="EVX4" s="369"/>
      <c r="EVY4" s="369"/>
      <c r="EVZ4" s="369"/>
      <c r="EWA4" s="369"/>
      <c r="EWB4" s="369"/>
      <c r="EWC4" s="369"/>
      <c r="EWD4" s="369"/>
      <c r="EWE4" s="369"/>
      <c r="EWF4" s="369"/>
      <c r="EWG4" s="369"/>
      <c r="EWH4" s="369"/>
      <c r="EWI4" s="369"/>
      <c r="EWJ4" s="369"/>
      <c r="EWK4" s="369"/>
      <c r="EWL4" s="369"/>
      <c r="EWM4" s="369"/>
      <c r="EWN4" s="369"/>
      <c r="EWO4" s="369"/>
      <c r="EWP4" s="369"/>
      <c r="EWQ4" s="369"/>
      <c r="EWR4" s="369"/>
      <c r="EWS4" s="369"/>
      <c r="EWT4" s="369"/>
      <c r="EWU4" s="369"/>
      <c r="EWV4" s="369"/>
      <c r="EWW4" s="369"/>
      <c r="EWX4" s="369"/>
      <c r="EWY4" s="369"/>
      <c r="EWZ4" s="369"/>
      <c r="EXA4" s="369"/>
      <c r="EXB4" s="369"/>
      <c r="EXC4" s="369"/>
      <c r="EXD4" s="369"/>
      <c r="EXE4" s="369"/>
      <c r="EXF4" s="369"/>
      <c r="EXG4" s="369"/>
      <c r="EXH4" s="369"/>
      <c r="EXI4" s="369"/>
      <c r="EXJ4" s="369"/>
      <c r="EXK4" s="369"/>
      <c r="EXL4" s="369"/>
      <c r="EXM4" s="369"/>
      <c r="EXN4" s="369"/>
      <c r="EXO4" s="369"/>
      <c r="EXP4" s="369"/>
      <c r="EXQ4" s="369"/>
      <c r="EXR4" s="369"/>
      <c r="EXS4" s="369"/>
      <c r="EXT4" s="369"/>
      <c r="EXU4" s="369"/>
      <c r="EXV4" s="369"/>
      <c r="EXW4" s="369"/>
      <c r="EXX4" s="369"/>
      <c r="EXY4" s="369"/>
      <c r="EXZ4" s="369"/>
      <c r="EYA4" s="369"/>
      <c r="EYB4" s="369"/>
      <c r="EYC4" s="369"/>
      <c r="EYD4" s="369"/>
      <c r="EYE4" s="369"/>
      <c r="EYF4" s="369"/>
      <c r="EYG4" s="369"/>
      <c r="EYH4" s="369"/>
      <c r="EYI4" s="369"/>
      <c r="EYJ4" s="369"/>
      <c r="EYK4" s="369"/>
      <c r="EYL4" s="369"/>
      <c r="EYM4" s="369"/>
      <c r="EYN4" s="369"/>
      <c r="EYO4" s="369"/>
      <c r="EYP4" s="369"/>
      <c r="EYQ4" s="369"/>
      <c r="EYR4" s="369"/>
      <c r="EYS4" s="369"/>
      <c r="EYT4" s="369"/>
      <c r="EYU4" s="369"/>
      <c r="EYV4" s="369"/>
      <c r="EYW4" s="369"/>
      <c r="EYX4" s="369"/>
      <c r="EYY4" s="369"/>
      <c r="EYZ4" s="369"/>
      <c r="EZA4" s="369"/>
      <c r="EZF4" s="369"/>
      <c r="EZG4" s="369"/>
      <c r="EZH4" s="369"/>
      <c r="EZI4" s="369"/>
      <c r="EZJ4" s="369"/>
      <c r="EZK4" s="369"/>
      <c r="EZL4" s="369"/>
      <c r="EZM4" s="369"/>
      <c r="EZN4" s="369"/>
      <c r="EZO4" s="369"/>
      <c r="EZP4" s="369"/>
      <c r="FBH4" s="369"/>
      <c r="FBI4" s="369"/>
      <c r="FBJ4" s="369"/>
      <c r="FBK4" s="369"/>
      <c r="FBL4" s="369"/>
      <c r="FBM4" s="369"/>
      <c r="FBN4" s="369"/>
      <c r="FBO4" s="369"/>
      <c r="FBP4" s="369"/>
      <c r="FBQ4" s="369"/>
      <c r="FBR4" s="369"/>
      <c r="FBS4" s="369"/>
      <c r="FBT4" s="369"/>
      <c r="FBU4" s="369"/>
      <c r="FBV4" s="369"/>
      <c r="FBW4" s="369"/>
      <c r="FBX4" s="369"/>
      <c r="FBY4" s="369"/>
      <c r="FBZ4" s="369"/>
      <c r="FCA4" s="369"/>
      <c r="FCB4" s="369"/>
      <c r="FCC4" s="369"/>
      <c r="FCD4" s="369"/>
      <c r="FCE4" s="369"/>
      <c r="FCF4" s="369"/>
      <c r="FCG4" s="369"/>
      <c r="FCH4" s="369"/>
      <c r="FCI4" s="369"/>
      <c r="FCJ4" s="369"/>
      <c r="FCK4" s="369"/>
      <c r="FCL4" s="369"/>
      <c r="FCM4" s="369"/>
      <c r="FCN4" s="369"/>
      <c r="FCO4" s="369"/>
      <c r="FCP4" s="369"/>
      <c r="FCQ4" s="369"/>
      <c r="FCR4" s="369"/>
      <c r="FCS4" s="369"/>
      <c r="FCT4" s="369"/>
      <c r="FCU4" s="369"/>
      <c r="FCV4" s="369"/>
      <c r="FCW4" s="369"/>
      <c r="FCX4" s="369"/>
      <c r="FCY4" s="369"/>
      <c r="FCZ4" s="369"/>
      <c r="FDA4" s="369"/>
      <c r="FDB4" s="369"/>
      <c r="FDC4" s="369"/>
      <c r="FDD4" s="369"/>
      <c r="FDE4" s="369"/>
      <c r="FDF4" s="369"/>
      <c r="FDG4" s="369"/>
      <c r="FDH4" s="369"/>
      <c r="FDI4" s="369"/>
      <c r="FDJ4" s="369"/>
      <c r="FDK4" s="369"/>
      <c r="FDL4" s="369"/>
      <c r="FDM4" s="369"/>
      <c r="FDN4" s="369"/>
      <c r="FDO4" s="369"/>
      <c r="FDP4" s="369"/>
      <c r="FDQ4" s="369"/>
      <c r="FDR4" s="369"/>
      <c r="FDS4" s="369"/>
      <c r="FDT4" s="369"/>
      <c r="FDU4" s="369"/>
      <c r="FDV4" s="369"/>
      <c r="FDW4" s="369"/>
      <c r="FDX4" s="369"/>
      <c r="FDY4" s="369"/>
      <c r="FDZ4" s="369"/>
      <c r="FEA4" s="369"/>
      <c r="FEB4" s="369"/>
      <c r="FEC4" s="369"/>
      <c r="FED4" s="369"/>
      <c r="FEE4" s="369"/>
      <c r="FEF4" s="369"/>
      <c r="FEG4" s="369"/>
      <c r="FEH4" s="369"/>
      <c r="FEI4" s="369"/>
      <c r="FEJ4" s="369"/>
      <c r="FEK4" s="369"/>
      <c r="FEL4" s="369"/>
      <c r="FEM4" s="369"/>
      <c r="FEN4" s="369"/>
      <c r="FEO4" s="369"/>
      <c r="FEP4" s="369"/>
      <c r="FEQ4" s="369"/>
      <c r="FER4" s="369"/>
      <c r="FES4" s="369"/>
      <c r="FET4" s="369"/>
      <c r="FEU4" s="369"/>
      <c r="FEV4" s="369"/>
      <c r="FEW4" s="369"/>
      <c r="FEX4" s="369"/>
      <c r="FEY4" s="369"/>
      <c r="FEZ4" s="369"/>
      <c r="FFA4" s="369"/>
      <c r="FFB4" s="369"/>
      <c r="FFC4" s="369"/>
      <c r="FFD4" s="369"/>
      <c r="FFE4" s="369"/>
      <c r="FFF4" s="369"/>
      <c r="FFG4" s="369"/>
      <c r="FFH4" s="369"/>
      <c r="FFI4" s="369"/>
      <c r="FFJ4" s="369"/>
      <c r="FFK4" s="369"/>
      <c r="FFL4" s="369"/>
      <c r="FFM4" s="369"/>
      <c r="FFN4" s="369"/>
      <c r="FFO4" s="369"/>
      <c r="FFP4" s="369"/>
      <c r="FFQ4" s="369"/>
      <c r="FFR4" s="369"/>
      <c r="FFS4" s="369"/>
      <c r="FFT4" s="369"/>
      <c r="FFU4" s="369"/>
      <c r="FFV4" s="369"/>
      <c r="FFW4" s="369"/>
      <c r="FFX4" s="369"/>
      <c r="FFY4" s="369"/>
      <c r="FFZ4" s="369"/>
      <c r="FGA4" s="369"/>
      <c r="FGB4" s="369"/>
      <c r="FGC4" s="369"/>
      <c r="FGD4" s="369"/>
      <c r="FGE4" s="369"/>
      <c r="FGF4" s="369"/>
      <c r="FGG4" s="369"/>
      <c r="FGH4" s="369"/>
      <c r="FGI4" s="369"/>
      <c r="FGJ4" s="369"/>
      <c r="FGK4" s="369"/>
      <c r="FGL4" s="369"/>
      <c r="FGM4" s="369"/>
      <c r="FGN4" s="369"/>
      <c r="FGO4" s="369"/>
      <c r="FGP4" s="369"/>
      <c r="FGQ4" s="369"/>
      <c r="FGR4" s="369"/>
      <c r="FGS4" s="369"/>
      <c r="FGT4" s="369"/>
      <c r="FGU4" s="369"/>
      <c r="FGV4" s="369"/>
      <c r="FGW4" s="369"/>
      <c r="FGX4" s="369"/>
      <c r="FGY4" s="369"/>
      <c r="FGZ4" s="369"/>
      <c r="FHA4" s="369"/>
      <c r="FHB4" s="369"/>
      <c r="FHC4" s="369"/>
      <c r="FHD4" s="369"/>
      <c r="FHE4" s="369"/>
      <c r="FHF4" s="369"/>
      <c r="FHG4" s="369"/>
      <c r="FHH4" s="369"/>
      <c r="FHI4" s="369"/>
      <c r="FHJ4" s="369"/>
      <c r="FHK4" s="369"/>
      <c r="FHL4" s="369"/>
      <c r="FHM4" s="369"/>
      <c r="FHN4" s="369"/>
      <c r="FHO4" s="369"/>
      <c r="FHP4" s="369"/>
      <c r="FHQ4" s="369"/>
      <c r="FHR4" s="369"/>
      <c r="FHS4" s="369"/>
      <c r="FHT4" s="369"/>
      <c r="FHU4" s="369"/>
      <c r="FHV4" s="369"/>
      <c r="FHW4" s="369"/>
      <c r="FHX4" s="369"/>
      <c r="FHY4" s="369"/>
      <c r="FHZ4" s="369"/>
      <c r="FIA4" s="369"/>
      <c r="FIB4" s="369"/>
      <c r="FIC4" s="369"/>
      <c r="FID4" s="369"/>
      <c r="FIE4" s="369"/>
      <c r="FIF4" s="369"/>
      <c r="FIG4" s="369"/>
      <c r="FIH4" s="369"/>
      <c r="FII4" s="369"/>
      <c r="FIJ4" s="369"/>
      <c r="FIK4" s="369"/>
      <c r="FIL4" s="369"/>
      <c r="FIM4" s="369"/>
      <c r="FIN4" s="369"/>
      <c r="FIO4" s="369"/>
      <c r="FIP4" s="369"/>
      <c r="FIQ4" s="369"/>
      <c r="FIR4" s="369"/>
      <c r="FIS4" s="369"/>
      <c r="FIT4" s="369"/>
      <c r="FIU4" s="369"/>
      <c r="FIV4" s="369"/>
      <c r="FIW4" s="369"/>
      <c r="FJB4" s="369"/>
      <c r="FJC4" s="369"/>
      <c r="FJD4" s="369"/>
      <c r="FJE4" s="369"/>
      <c r="FJF4" s="369"/>
      <c r="FJG4" s="369"/>
      <c r="FJH4" s="369"/>
      <c r="FJI4" s="369"/>
      <c r="FJJ4" s="369"/>
      <c r="FJK4" s="369"/>
      <c r="FJL4" s="369"/>
      <c r="FLD4" s="369"/>
      <c r="FLE4" s="369"/>
      <c r="FLF4" s="369"/>
      <c r="FLG4" s="369"/>
      <c r="FLH4" s="369"/>
      <c r="FLI4" s="369"/>
      <c r="FLJ4" s="369"/>
      <c r="FLK4" s="369"/>
      <c r="FLL4" s="369"/>
      <c r="FLM4" s="369"/>
      <c r="FLN4" s="369"/>
      <c r="FLO4" s="369"/>
      <c r="FLP4" s="369"/>
      <c r="FLQ4" s="369"/>
      <c r="FLR4" s="369"/>
      <c r="FLS4" s="369"/>
      <c r="FLT4" s="369"/>
      <c r="FLU4" s="369"/>
      <c r="FLV4" s="369"/>
      <c r="FLW4" s="369"/>
      <c r="FLX4" s="369"/>
      <c r="FLY4" s="369"/>
      <c r="FLZ4" s="369"/>
      <c r="FMA4" s="369"/>
      <c r="FMB4" s="369"/>
      <c r="FMC4" s="369"/>
      <c r="FMD4" s="369"/>
      <c r="FME4" s="369"/>
      <c r="FMF4" s="369"/>
      <c r="FMG4" s="369"/>
      <c r="FMH4" s="369"/>
      <c r="FMI4" s="369"/>
      <c r="FMJ4" s="369"/>
      <c r="FMK4" s="369"/>
      <c r="FML4" s="369"/>
      <c r="FMM4" s="369"/>
      <c r="FMN4" s="369"/>
      <c r="FMO4" s="369"/>
      <c r="FMP4" s="369"/>
      <c r="FMQ4" s="369"/>
      <c r="FMR4" s="369"/>
      <c r="FMS4" s="369"/>
      <c r="FMT4" s="369"/>
      <c r="FMU4" s="369"/>
      <c r="FMV4" s="369"/>
      <c r="FMW4" s="369"/>
      <c r="FMX4" s="369"/>
      <c r="FMY4" s="369"/>
      <c r="FMZ4" s="369"/>
      <c r="FNA4" s="369"/>
      <c r="FNB4" s="369"/>
      <c r="FNC4" s="369"/>
      <c r="FND4" s="369"/>
      <c r="FNE4" s="369"/>
      <c r="FNF4" s="369"/>
      <c r="FNG4" s="369"/>
      <c r="FNH4" s="369"/>
      <c r="FNI4" s="369"/>
      <c r="FNJ4" s="369"/>
      <c r="FNK4" s="369"/>
      <c r="FNL4" s="369"/>
      <c r="FNM4" s="369"/>
      <c r="FNN4" s="369"/>
      <c r="FNO4" s="369"/>
      <c r="FNP4" s="369"/>
      <c r="FNQ4" s="369"/>
      <c r="FNR4" s="369"/>
      <c r="FNS4" s="369"/>
      <c r="FNT4" s="369"/>
      <c r="FNU4" s="369"/>
      <c r="FNV4" s="369"/>
      <c r="FNW4" s="369"/>
      <c r="FNX4" s="369"/>
      <c r="FNY4" s="369"/>
      <c r="FNZ4" s="369"/>
      <c r="FOA4" s="369"/>
      <c r="FOB4" s="369"/>
      <c r="FOC4" s="369"/>
      <c r="FOD4" s="369"/>
      <c r="FOE4" s="369"/>
      <c r="FOF4" s="369"/>
      <c r="FOG4" s="369"/>
      <c r="FOH4" s="369"/>
      <c r="FOI4" s="369"/>
      <c r="FOJ4" s="369"/>
      <c r="FOK4" s="369"/>
      <c r="FOL4" s="369"/>
      <c r="FOM4" s="369"/>
      <c r="FON4" s="369"/>
      <c r="FOO4" s="369"/>
      <c r="FOP4" s="369"/>
      <c r="FOQ4" s="369"/>
      <c r="FOR4" s="369"/>
      <c r="FOS4" s="369"/>
      <c r="FOT4" s="369"/>
      <c r="FOU4" s="369"/>
      <c r="FOV4" s="369"/>
      <c r="FOW4" s="369"/>
      <c r="FOX4" s="369"/>
      <c r="FOY4" s="369"/>
      <c r="FOZ4" s="369"/>
      <c r="FPA4" s="369"/>
      <c r="FPB4" s="369"/>
      <c r="FPC4" s="369"/>
      <c r="FPD4" s="369"/>
      <c r="FPE4" s="369"/>
      <c r="FPF4" s="369"/>
      <c r="FPG4" s="369"/>
      <c r="FPH4" s="369"/>
      <c r="FPI4" s="369"/>
      <c r="FPJ4" s="369"/>
      <c r="FPK4" s="369"/>
      <c r="FPL4" s="369"/>
      <c r="FPM4" s="369"/>
      <c r="FPN4" s="369"/>
      <c r="FPO4" s="369"/>
      <c r="FPP4" s="369"/>
      <c r="FPQ4" s="369"/>
      <c r="FPR4" s="369"/>
      <c r="FPS4" s="369"/>
      <c r="FPT4" s="369"/>
      <c r="FPU4" s="369"/>
      <c r="FPV4" s="369"/>
      <c r="FPW4" s="369"/>
      <c r="FPX4" s="369"/>
      <c r="FPY4" s="369"/>
      <c r="FPZ4" s="369"/>
      <c r="FQA4" s="369"/>
      <c r="FQB4" s="369"/>
      <c r="FQC4" s="369"/>
      <c r="FQD4" s="369"/>
      <c r="FQE4" s="369"/>
      <c r="FQF4" s="369"/>
      <c r="FQG4" s="369"/>
      <c r="FQH4" s="369"/>
      <c r="FQI4" s="369"/>
      <c r="FQJ4" s="369"/>
      <c r="FQK4" s="369"/>
      <c r="FQL4" s="369"/>
      <c r="FQM4" s="369"/>
      <c r="FQN4" s="369"/>
      <c r="FQO4" s="369"/>
      <c r="FQP4" s="369"/>
      <c r="FQQ4" s="369"/>
      <c r="FQR4" s="369"/>
      <c r="FQS4" s="369"/>
      <c r="FQT4" s="369"/>
      <c r="FQU4" s="369"/>
      <c r="FQV4" s="369"/>
      <c r="FQW4" s="369"/>
      <c r="FQX4" s="369"/>
      <c r="FQY4" s="369"/>
      <c r="FQZ4" s="369"/>
      <c r="FRA4" s="369"/>
      <c r="FRB4" s="369"/>
      <c r="FRC4" s="369"/>
      <c r="FRD4" s="369"/>
      <c r="FRE4" s="369"/>
      <c r="FRF4" s="369"/>
      <c r="FRG4" s="369"/>
      <c r="FRH4" s="369"/>
      <c r="FRI4" s="369"/>
      <c r="FRJ4" s="369"/>
      <c r="FRK4" s="369"/>
      <c r="FRL4" s="369"/>
      <c r="FRM4" s="369"/>
      <c r="FRN4" s="369"/>
      <c r="FRO4" s="369"/>
      <c r="FRP4" s="369"/>
      <c r="FRQ4" s="369"/>
      <c r="FRR4" s="369"/>
      <c r="FRS4" s="369"/>
      <c r="FRT4" s="369"/>
      <c r="FRU4" s="369"/>
      <c r="FRV4" s="369"/>
      <c r="FRW4" s="369"/>
      <c r="FRX4" s="369"/>
      <c r="FRY4" s="369"/>
      <c r="FRZ4" s="369"/>
      <c r="FSA4" s="369"/>
      <c r="FSB4" s="369"/>
      <c r="FSC4" s="369"/>
      <c r="FSD4" s="369"/>
      <c r="FSE4" s="369"/>
      <c r="FSF4" s="369"/>
      <c r="FSG4" s="369"/>
      <c r="FSH4" s="369"/>
      <c r="FSI4" s="369"/>
      <c r="FSJ4" s="369"/>
      <c r="FSK4" s="369"/>
      <c r="FSL4" s="369"/>
      <c r="FSM4" s="369"/>
      <c r="FSN4" s="369"/>
      <c r="FSO4" s="369"/>
      <c r="FSP4" s="369"/>
      <c r="FSQ4" s="369"/>
      <c r="FSR4" s="369"/>
      <c r="FSS4" s="369"/>
      <c r="FSX4" s="369"/>
      <c r="FSY4" s="369"/>
      <c r="FSZ4" s="369"/>
      <c r="FTA4" s="369"/>
      <c r="FTB4" s="369"/>
      <c r="FTC4" s="369"/>
      <c r="FTD4" s="369"/>
      <c r="FTE4" s="369"/>
      <c r="FTF4" s="369"/>
      <c r="FTG4" s="369"/>
      <c r="FTH4" s="369"/>
      <c r="FUZ4" s="369"/>
      <c r="FVA4" s="369"/>
      <c r="FVB4" s="369"/>
      <c r="FVC4" s="369"/>
      <c r="FVD4" s="369"/>
      <c r="FVE4" s="369"/>
      <c r="FVF4" s="369"/>
      <c r="FVG4" s="369"/>
      <c r="FVH4" s="369"/>
      <c r="FVI4" s="369"/>
      <c r="FVJ4" s="369"/>
      <c r="FVK4" s="369"/>
      <c r="FVL4" s="369"/>
      <c r="FVM4" s="369"/>
      <c r="FVN4" s="369"/>
      <c r="FVO4" s="369"/>
      <c r="FVP4" s="369"/>
      <c r="FVQ4" s="369"/>
      <c r="FVR4" s="369"/>
      <c r="FVS4" s="369"/>
      <c r="FVT4" s="369"/>
      <c r="FVU4" s="369"/>
      <c r="FVV4" s="369"/>
      <c r="FVW4" s="369"/>
      <c r="FVX4" s="369"/>
      <c r="FVY4" s="369"/>
      <c r="FVZ4" s="369"/>
      <c r="FWA4" s="369"/>
      <c r="FWB4" s="369"/>
      <c r="FWC4" s="369"/>
      <c r="FWD4" s="369"/>
      <c r="FWE4" s="369"/>
      <c r="FWF4" s="369"/>
      <c r="FWG4" s="369"/>
      <c r="FWH4" s="369"/>
      <c r="FWI4" s="369"/>
      <c r="FWJ4" s="369"/>
      <c r="FWK4" s="369"/>
      <c r="FWL4" s="369"/>
      <c r="FWM4" s="369"/>
      <c r="FWN4" s="369"/>
      <c r="FWO4" s="369"/>
      <c r="FWP4" s="369"/>
      <c r="FWQ4" s="369"/>
      <c r="FWR4" s="369"/>
      <c r="FWS4" s="369"/>
      <c r="FWT4" s="369"/>
      <c r="FWU4" s="369"/>
      <c r="FWV4" s="369"/>
      <c r="FWW4" s="369"/>
      <c r="FWX4" s="369"/>
      <c r="FWY4" s="369"/>
      <c r="FWZ4" s="369"/>
      <c r="FXA4" s="369"/>
      <c r="FXB4" s="369"/>
      <c r="FXC4" s="369"/>
      <c r="FXD4" s="369"/>
      <c r="FXE4" s="369"/>
      <c r="FXF4" s="369"/>
      <c r="FXG4" s="369"/>
      <c r="FXH4" s="369"/>
      <c r="FXI4" s="369"/>
      <c r="FXJ4" s="369"/>
      <c r="FXK4" s="369"/>
      <c r="FXL4" s="369"/>
      <c r="FXM4" s="369"/>
      <c r="FXN4" s="369"/>
      <c r="FXO4" s="369"/>
      <c r="FXP4" s="369"/>
      <c r="FXQ4" s="369"/>
      <c r="FXR4" s="369"/>
      <c r="FXS4" s="369"/>
      <c r="FXT4" s="369"/>
      <c r="FXU4" s="369"/>
      <c r="FXV4" s="369"/>
      <c r="FXW4" s="369"/>
      <c r="FXX4" s="369"/>
      <c r="FXY4" s="369"/>
      <c r="FXZ4" s="369"/>
      <c r="FYA4" s="369"/>
      <c r="FYB4" s="369"/>
      <c r="FYC4" s="369"/>
      <c r="FYD4" s="369"/>
      <c r="FYE4" s="369"/>
      <c r="FYF4" s="369"/>
      <c r="FYG4" s="369"/>
      <c r="FYH4" s="369"/>
      <c r="FYI4" s="369"/>
      <c r="FYJ4" s="369"/>
      <c r="FYK4" s="369"/>
      <c r="FYL4" s="369"/>
      <c r="FYM4" s="369"/>
      <c r="FYN4" s="369"/>
      <c r="FYO4" s="369"/>
      <c r="FYP4" s="369"/>
      <c r="FYQ4" s="369"/>
      <c r="FYR4" s="369"/>
      <c r="FYS4" s="369"/>
      <c r="FYT4" s="369"/>
      <c r="FYU4" s="369"/>
      <c r="FYV4" s="369"/>
      <c r="FYW4" s="369"/>
      <c r="FYX4" s="369"/>
      <c r="FYY4" s="369"/>
      <c r="FYZ4" s="369"/>
      <c r="FZA4" s="369"/>
      <c r="FZB4" s="369"/>
      <c r="FZC4" s="369"/>
      <c r="FZD4" s="369"/>
      <c r="FZE4" s="369"/>
      <c r="FZF4" s="369"/>
      <c r="FZG4" s="369"/>
      <c r="FZH4" s="369"/>
      <c r="FZI4" s="369"/>
      <c r="FZJ4" s="369"/>
      <c r="FZK4" s="369"/>
      <c r="FZL4" s="369"/>
      <c r="FZM4" s="369"/>
      <c r="FZN4" s="369"/>
      <c r="FZO4" s="369"/>
      <c r="FZP4" s="369"/>
      <c r="FZQ4" s="369"/>
      <c r="FZR4" s="369"/>
      <c r="FZS4" s="369"/>
      <c r="FZT4" s="369"/>
      <c r="FZU4" s="369"/>
      <c r="FZV4" s="369"/>
      <c r="FZW4" s="369"/>
      <c r="FZX4" s="369"/>
      <c r="FZY4" s="369"/>
      <c r="FZZ4" s="369"/>
      <c r="GAA4" s="369"/>
      <c r="GAB4" s="369"/>
      <c r="GAC4" s="369"/>
      <c r="GAD4" s="369"/>
      <c r="GAE4" s="369"/>
      <c r="GAF4" s="369"/>
      <c r="GAG4" s="369"/>
      <c r="GAH4" s="369"/>
      <c r="GAI4" s="369"/>
      <c r="GAJ4" s="369"/>
      <c r="GAK4" s="369"/>
      <c r="GAL4" s="369"/>
      <c r="GAM4" s="369"/>
      <c r="GAN4" s="369"/>
      <c r="GAO4" s="369"/>
      <c r="GAP4" s="369"/>
      <c r="GAQ4" s="369"/>
      <c r="GAR4" s="369"/>
      <c r="GAS4" s="369"/>
      <c r="GAT4" s="369"/>
      <c r="GAU4" s="369"/>
      <c r="GAV4" s="369"/>
      <c r="GAW4" s="369"/>
      <c r="GAX4" s="369"/>
      <c r="GAY4" s="369"/>
      <c r="GAZ4" s="369"/>
      <c r="GBA4" s="369"/>
      <c r="GBB4" s="369"/>
      <c r="GBC4" s="369"/>
      <c r="GBD4" s="369"/>
      <c r="GBE4" s="369"/>
      <c r="GBF4" s="369"/>
      <c r="GBG4" s="369"/>
      <c r="GBH4" s="369"/>
      <c r="GBI4" s="369"/>
      <c r="GBJ4" s="369"/>
      <c r="GBK4" s="369"/>
      <c r="GBL4" s="369"/>
      <c r="GBM4" s="369"/>
      <c r="GBN4" s="369"/>
      <c r="GBO4" s="369"/>
      <c r="GBP4" s="369"/>
      <c r="GBQ4" s="369"/>
      <c r="GBR4" s="369"/>
      <c r="GBS4" s="369"/>
      <c r="GBT4" s="369"/>
      <c r="GBU4" s="369"/>
      <c r="GBV4" s="369"/>
      <c r="GBW4" s="369"/>
      <c r="GBX4" s="369"/>
      <c r="GBY4" s="369"/>
      <c r="GBZ4" s="369"/>
      <c r="GCA4" s="369"/>
      <c r="GCB4" s="369"/>
      <c r="GCC4" s="369"/>
      <c r="GCD4" s="369"/>
      <c r="GCE4" s="369"/>
      <c r="GCF4" s="369"/>
      <c r="GCG4" s="369"/>
      <c r="GCH4" s="369"/>
      <c r="GCI4" s="369"/>
      <c r="GCJ4" s="369"/>
      <c r="GCK4" s="369"/>
      <c r="GCL4" s="369"/>
      <c r="GCM4" s="369"/>
      <c r="GCN4" s="369"/>
      <c r="GCO4" s="369"/>
      <c r="GCT4" s="369"/>
      <c r="GCU4" s="369"/>
      <c r="GCV4" s="369"/>
      <c r="GCW4" s="369"/>
      <c r="GCX4" s="369"/>
      <c r="GCY4" s="369"/>
      <c r="GCZ4" s="369"/>
      <c r="GDA4" s="369"/>
      <c r="GDB4" s="369"/>
      <c r="GDC4" s="369"/>
      <c r="GDD4" s="369"/>
      <c r="GEV4" s="369"/>
      <c r="GEW4" s="369"/>
      <c r="GEX4" s="369"/>
      <c r="GEY4" s="369"/>
      <c r="GEZ4" s="369"/>
      <c r="GFA4" s="369"/>
      <c r="GFB4" s="369"/>
      <c r="GFC4" s="369"/>
      <c r="GFD4" s="369"/>
      <c r="GFE4" s="369"/>
      <c r="GFF4" s="369"/>
      <c r="GFG4" s="369"/>
      <c r="GFH4" s="369"/>
      <c r="GFI4" s="369"/>
      <c r="GFJ4" s="369"/>
      <c r="GFK4" s="369"/>
      <c r="GFL4" s="369"/>
      <c r="GFM4" s="369"/>
      <c r="GFN4" s="369"/>
      <c r="GFO4" s="369"/>
      <c r="GFP4" s="369"/>
      <c r="GFQ4" s="369"/>
      <c r="GFR4" s="369"/>
      <c r="GFS4" s="369"/>
      <c r="GFT4" s="369"/>
      <c r="GFU4" s="369"/>
      <c r="GFV4" s="369"/>
      <c r="GFW4" s="369"/>
      <c r="GFX4" s="369"/>
      <c r="GFY4" s="369"/>
      <c r="GFZ4" s="369"/>
      <c r="GGA4" s="369"/>
      <c r="GGB4" s="369"/>
      <c r="GGC4" s="369"/>
      <c r="GGD4" s="369"/>
      <c r="GGE4" s="369"/>
      <c r="GGF4" s="369"/>
      <c r="GGG4" s="369"/>
      <c r="GGH4" s="369"/>
      <c r="GGI4" s="369"/>
      <c r="GGJ4" s="369"/>
      <c r="GGK4" s="369"/>
      <c r="GGL4" s="369"/>
      <c r="GGM4" s="369"/>
      <c r="GGN4" s="369"/>
      <c r="GGO4" s="369"/>
      <c r="GGP4" s="369"/>
      <c r="GGQ4" s="369"/>
      <c r="GGR4" s="369"/>
      <c r="GGS4" s="369"/>
      <c r="GGT4" s="369"/>
      <c r="GGU4" s="369"/>
      <c r="GGV4" s="369"/>
      <c r="GGW4" s="369"/>
      <c r="GGX4" s="369"/>
      <c r="GGY4" s="369"/>
      <c r="GGZ4" s="369"/>
      <c r="GHA4" s="369"/>
      <c r="GHB4" s="369"/>
      <c r="GHC4" s="369"/>
      <c r="GHD4" s="369"/>
      <c r="GHE4" s="369"/>
      <c r="GHF4" s="369"/>
      <c r="GHG4" s="369"/>
      <c r="GHH4" s="369"/>
      <c r="GHI4" s="369"/>
      <c r="GHJ4" s="369"/>
      <c r="GHK4" s="369"/>
      <c r="GHL4" s="369"/>
      <c r="GHM4" s="369"/>
      <c r="GHN4" s="369"/>
      <c r="GHO4" s="369"/>
      <c r="GHP4" s="369"/>
      <c r="GHQ4" s="369"/>
      <c r="GHR4" s="369"/>
      <c r="GHS4" s="369"/>
      <c r="GHT4" s="369"/>
      <c r="GHU4" s="369"/>
      <c r="GHV4" s="369"/>
      <c r="GHW4" s="369"/>
      <c r="GHX4" s="369"/>
      <c r="GHY4" s="369"/>
      <c r="GHZ4" s="369"/>
      <c r="GIA4" s="369"/>
      <c r="GIB4" s="369"/>
      <c r="GIC4" s="369"/>
      <c r="GID4" s="369"/>
      <c r="GIE4" s="369"/>
      <c r="GIF4" s="369"/>
      <c r="GIG4" s="369"/>
      <c r="GIH4" s="369"/>
      <c r="GII4" s="369"/>
      <c r="GIJ4" s="369"/>
      <c r="GIK4" s="369"/>
      <c r="GIL4" s="369"/>
      <c r="GIM4" s="369"/>
      <c r="GIN4" s="369"/>
      <c r="GIO4" s="369"/>
      <c r="GIP4" s="369"/>
      <c r="GIQ4" s="369"/>
      <c r="GIR4" s="369"/>
      <c r="GIS4" s="369"/>
      <c r="GIT4" s="369"/>
      <c r="GIU4" s="369"/>
      <c r="GIV4" s="369"/>
      <c r="GIW4" s="369"/>
      <c r="GIX4" s="369"/>
      <c r="GIY4" s="369"/>
      <c r="GIZ4" s="369"/>
      <c r="GJA4" s="369"/>
      <c r="GJB4" s="369"/>
      <c r="GJC4" s="369"/>
      <c r="GJD4" s="369"/>
      <c r="GJE4" s="369"/>
      <c r="GJF4" s="369"/>
      <c r="GJG4" s="369"/>
      <c r="GJH4" s="369"/>
      <c r="GJI4" s="369"/>
      <c r="GJJ4" s="369"/>
      <c r="GJK4" s="369"/>
      <c r="GJL4" s="369"/>
      <c r="GJM4" s="369"/>
      <c r="GJN4" s="369"/>
      <c r="GJO4" s="369"/>
      <c r="GJP4" s="369"/>
      <c r="GJQ4" s="369"/>
      <c r="GJR4" s="369"/>
      <c r="GJS4" s="369"/>
      <c r="GJT4" s="369"/>
      <c r="GJU4" s="369"/>
      <c r="GJV4" s="369"/>
      <c r="GJW4" s="369"/>
      <c r="GJX4" s="369"/>
      <c r="GJY4" s="369"/>
      <c r="GJZ4" s="369"/>
      <c r="GKA4" s="369"/>
      <c r="GKB4" s="369"/>
      <c r="GKC4" s="369"/>
      <c r="GKD4" s="369"/>
      <c r="GKE4" s="369"/>
      <c r="GKF4" s="369"/>
      <c r="GKG4" s="369"/>
      <c r="GKH4" s="369"/>
      <c r="GKI4" s="369"/>
      <c r="GKJ4" s="369"/>
      <c r="GKK4" s="369"/>
      <c r="GKL4" s="369"/>
      <c r="GKM4" s="369"/>
      <c r="GKN4" s="369"/>
      <c r="GKO4" s="369"/>
      <c r="GKP4" s="369"/>
      <c r="GKQ4" s="369"/>
      <c r="GKR4" s="369"/>
      <c r="GKS4" s="369"/>
      <c r="GKT4" s="369"/>
      <c r="GKU4" s="369"/>
      <c r="GKV4" s="369"/>
      <c r="GKW4" s="369"/>
      <c r="GKX4" s="369"/>
      <c r="GKY4" s="369"/>
      <c r="GKZ4" s="369"/>
      <c r="GLA4" s="369"/>
      <c r="GLB4" s="369"/>
      <c r="GLC4" s="369"/>
      <c r="GLD4" s="369"/>
      <c r="GLE4" s="369"/>
      <c r="GLF4" s="369"/>
      <c r="GLG4" s="369"/>
      <c r="GLH4" s="369"/>
      <c r="GLI4" s="369"/>
      <c r="GLJ4" s="369"/>
      <c r="GLK4" s="369"/>
      <c r="GLL4" s="369"/>
      <c r="GLM4" s="369"/>
      <c r="GLN4" s="369"/>
      <c r="GLO4" s="369"/>
      <c r="GLP4" s="369"/>
      <c r="GLQ4" s="369"/>
      <c r="GLR4" s="369"/>
      <c r="GLS4" s="369"/>
      <c r="GLT4" s="369"/>
      <c r="GLU4" s="369"/>
      <c r="GLV4" s="369"/>
      <c r="GLW4" s="369"/>
      <c r="GLX4" s="369"/>
      <c r="GLY4" s="369"/>
      <c r="GLZ4" s="369"/>
      <c r="GMA4" s="369"/>
      <c r="GMB4" s="369"/>
      <c r="GMC4" s="369"/>
      <c r="GMD4" s="369"/>
      <c r="GME4" s="369"/>
      <c r="GMF4" s="369"/>
      <c r="GMG4" s="369"/>
      <c r="GMH4" s="369"/>
      <c r="GMI4" s="369"/>
      <c r="GMJ4" s="369"/>
      <c r="GMK4" s="369"/>
      <c r="GMP4" s="369"/>
      <c r="GMQ4" s="369"/>
      <c r="GMR4" s="369"/>
      <c r="GMS4" s="369"/>
      <c r="GMT4" s="369"/>
      <c r="GMU4" s="369"/>
      <c r="GMV4" s="369"/>
      <c r="GMW4" s="369"/>
      <c r="GMX4" s="369"/>
      <c r="GMY4" s="369"/>
      <c r="GMZ4" s="369"/>
      <c r="GOR4" s="369"/>
      <c r="GOS4" s="369"/>
      <c r="GOT4" s="369"/>
      <c r="GOU4" s="369"/>
      <c r="GOV4" s="369"/>
      <c r="GOW4" s="369"/>
      <c r="GOX4" s="369"/>
      <c r="GOY4" s="369"/>
      <c r="GOZ4" s="369"/>
      <c r="GPA4" s="369"/>
      <c r="GPB4" s="369"/>
      <c r="GPC4" s="369"/>
      <c r="GPD4" s="369"/>
      <c r="GPE4" s="369"/>
      <c r="GPF4" s="369"/>
      <c r="GPG4" s="369"/>
      <c r="GPH4" s="369"/>
      <c r="GPI4" s="369"/>
      <c r="GPJ4" s="369"/>
      <c r="GPK4" s="369"/>
      <c r="GPL4" s="369"/>
      <c r="GPM4" s="369"/>
      <c r="GPN4" s="369"/>
      <c r="GPO4" s="369"/>
      <c r="GPP4" s="369"/>
      <c r="GPQ4" s="369"/>
      <c r="GPR4" s="369"/>
      <c r="GPS4" s="369"/>
      <c r="GPT4" s="369"/>
      <c r="GPU4" s="369"/>
      <c r="GPV4" s="369"/>
      <c r="GPW4" s="369"/>
      <c r="GPX4" s="369"/>
      <c r="GPY4" s="369"/>
      <c r="GPZ4" s="369"/>
      <c r="GQA4" s="369"/>
      <c r="GQB4" s="369"/>
      <c r="GQC4" s="369"/>
      <c r="GQD4" s="369"/>
      <c r="GQE4" s="369"/>
      <c r="GQF4" s="369"/>
      <c r="GQG4" s="369"/>
      <c r="GQH4" s="369"/>
      <c r="GQI4" s="369"/>
      <c r="GQJ4" s="369"/>
      <c r="GQK4" s="369"/>
      <c r="GQL4" s="369"/>
      <c r="GQM4" s="369"/>
      <c r="GQN4" s="369"/>
      <c r="GQO4" s="369"/>
      <c r="GQP4" s="369"/>
      <c r="GQQ4" s="369"/>
      <c r="GQR4" s="369"/>
      <c r="GQS4" s="369"/>
      <c r="GQT4" s="369"/>
      <c r="GQU4" s="369"/>
      <c r="GQV4" s="369"/>
      <c r="GQW4" s="369"/>
      <c r="GQX4" s="369"/>
      <c r="GQY4" s="369"/>
      <c r="GQZ4" s="369"/>
      <c r="GRA4" s="369"/>
      <c r="GRB4" s="369"/>
      <c r="GRC4" s="369"/>
      <c r="GRD4" s="369"/>
      <c r="GRE4" s="369"/>
      <c r="GRF4" s="369"/>
      <c r="GRG4" s="369"/>
      <c r="GRH4" s="369"/>
      <c r="GRI4" s="369"/>
      <c r="GRJ4" s="369"/>
      <c r="GRK4" s="369"/>
      <c r="GRL4" s="369"/>
      <c r="GRM4" s="369"/>
      <c r="GRN4" s="369"/>
      <c r="GRO4" s="369"/>
      <c r="GRP4" s="369"/>
      <c r="GRQ4" s="369"/>
      <c r="GRR4" s="369"/>
      <c r="GRS4" s="369"/>
      <c r="GRT4" s="369"/>
      <c r="GRU4" s="369"/>
      <c r="GRV4" s="369"/>
      <c r="GRW4" s="369"/>
      <c r="GRX4" s="369"/>
      <c r="GRY4" s="369"/>
      <c r="GRZ4" s="369"/>
      <c r="GSA4" s="369"/>
      <c r="GSB4" s="369"/>
      <c r="GSC4" s="369"/>
      <c r="GSD4" s="369"/>
      <c r="GSE4" s="369"/>
      <c r="GSF4" s="369"/>
      <c r="GSG4" s="369"/>
      <c r="GSH4" s="369"/>
      <c r="GSI4" s="369"/>
      <c r="GSJ4" s="369"/>
      <c r="GSK4" s="369"/>
      <c r="GSL4" s="369"/>
      <c r="GSM4" s="369"/>
      <c r="GSN4" s="369"/>
      <c r="GSO4" s="369"/>
      <c r="GSP4" s="369"/>
      <c r="GSQ4" s="369"/>
      <c r="GSR4" s="369"/>
      <c r="GSS4" s="369"/>
      <c r="GST4" s="369"/>
      <c r="GSU4" s="369"/>
      <c r="GSV4" s="369"/>
      <c r="GSW4" s="369"/>
      <c r="GSX4" s="369"/>
      <c r="GSY4" s="369"/>
      <c r="GSZ4" s="369"/>
      <c r="GTA4" s="369"/>
      <c r="GTB4" s="369"/>
      <c r="GTC4" s="369"/>
      <c r="GTD4" s="369"/>
      <c r="GTE4" s="369"/>
      <c r="GTF4" s="369"/>
      <c r="GTG4" s="369"/>
      <c r="GTH4" s="369"/>
      <c r="GTI4" s="369"/>
      <c r="GTJ4" s="369"/>
      <c r="GTK4" s="369"/>
      <c r="GTL4" s="369"/>
      <c r="GTM4" s="369"/>
      <c r="GTN4" s="369"/>
      <c r="GTO4" s="369"/>
      <c r="GTP4" s="369"/>
      <c r="GTQ4" s="369"/>
      <c r="GTR4" s="369"/>
      <c r="GTS4" s="369"/>
      <c r="GTT4" s="369"/>
      <c r="GTU4" s="369"/>
      <c r="GTV4" s="369"/>
      <c r="GTW4" s="369"/>
      <c r="GTX4" s="369"/>
      <c r="GTY4" s="369"/>
      <c r="GTZ4" s="369"/>
      <c r="GUA4" s="369"/>
      <c r="GUB4" s="369"/>
      <c r="GUC4" s="369"/>
      <c r="GUD4" s="369"/>
      <c r="GUE4" s="369"/>
      <c r="GUF4" s="369"/>
      <c r="GUG4" s="369"/>
      <c r="GUH4" s="369"/>
      <c r="GUI4" s="369"/>
      <c r="GUJ4" s="369"/>
      <c r="GUK4" s="369"/>
      <c r="GUL4" s="369"/>
      <c r="GUM4" s="369"/>
      <c r="GUN4" s="369"/>
      <c r="GUO4" s="369"/>
      <c r="GUP4" s="369"/>
      <c r="GUQ4" s="369"/>
      <c r="GUR4" s="369"/>
      <c r="GUS4" s="369"/>
      <c r="GUT4" s="369"/>
      <c r="GUU4" s="369"/>
      <c r="GUV4" s="369"/>
      <c r="GUW4" s="369"/>
      <c r="GUX4" s="369"/>
      <c r="GUY4" s="369"/>
      <c r="GUZ4" s="369"/>
      <c r="GVA4" s="369"/>
      <c r="GVB4" s="369"/>
      <c r="GVC4" s="369"/>
      <c r="GVD4" s="369"/>
      <c r="GVE4" s="369"/>
      <c r="GVF4" s="369"/>
      <c r="GVG4" s="369"/>
      <c r="GVH4" s="369"/>
      <c r="GVI4" s="369"/>
      <c r="GVJ4" s="369"/>
      <c r="GVK4" s="369"/>
      <c r="GVL4" s="369"/>
      <c r="GVM4" s="369"/>
      <c r="GVN4" s="369"/>
      <c r="GVO4" s="369"/>
      <c r="GVP4" s="369"/>
      <c r="GVQ4" s="369"/>
      <c r="GVR4" s="369"/>
      <c r="GVS4" s="369"/>
      <c r="GVT4" s="369"/>
      <c r="GVU4" s="369"/>
      <c r="GVV4" s="369"/>
      <c r="GVW4" s="369"/>
      <c r="GVX4" s="369"/>
      <c r="GVY4" s="369"/>
      <c r="GVZ4" s="369"/>
      <c r="GWA4" s="369"/>
      <c r="GWB4" s="369"/>
      <c r="GWC4" s="369"/>
      <c r="GWD4" s="369"/>
      <c r="GWE4" s="369"/>
      <c r="GWF4" s="369"/>
      <c r="GWG4" s="369"/>
      <c r="GWL4" s="369"/>
      <c r="GWM4" s="369"/>
      <c r="GWN4" s="369"/>
      <c r="GWO4" s="369"/>
      <c r="GWP4" s="369"/>
      <c r="GWQ4" s="369"/>
      <c r="GWR4" s="369"/>
      <c r="GWS4" s="369"/>
      <c r="GWT4" s="369"/>
      <c r="GWU4" s="369"/>
      <c r="GWV4" s="369"/>
      <c r="GYN4" s="369"/>
      <c r="GYO4" s="369"/>
      <c r="GYP4" s="369"/>
      <c r="GYQ4" s="369"/>
      <c r="GYR4" s="369"/>
      <c r="GYS4" s="369"/>
      <c r="GYT4" s="369"/>
      <c r="GYU4" s="369"/>
      <c r="GYV4" s="369"/>
      <c r="GYW4" s="369"/>
      <c r="GYX4" s="369"/>
      <c r="GYY4" s="369"/>
      <c r="GYZ4" s="369"/>
      <c r="GZA4" s="369"/>
      <c r="GZB4" s="369"/>
      <c r="GZC4" s="369"/>
      <c r="GZD4" s="369"/>
      <c r="GZE4" s="369"/>
      <c r="GZF4" s="369"/>
      <c r="GZG4" s="369"/>
      <c r="GZH4" s="369"/>
      <c r="GZI4" s="369"/>
      <c r="GZJ4" s="369"/>
      <c r="GZK4" s="369"/>
      <c r="GZL4" s="369"/>
      <c r="GZM4" s="369"/>
      <c r="GZN4" s="369"/>
      <c r="GZO4" s="369"/>
      <c r="GZP4" s="369"/>
      <c r="GZQ4" s="369"/>
      <c r="GZR4" s="369"/>
      <c r="GZS4" s="369"/>
      <c r="GZT4" s="369"/>
      <c r="GZU4" s="369"/>
      <c r="GZV4" s="369"/>
      <c r="GZW4" s="369"/>
      <c r="GZX4" s="369"/>
      <c r="GZY4" s="369"/>
      <c r="GZZ4" s="369"/>
      <c r="HAA4" s="369"/>
      <c r="HAB4" s="369"/>
      <c r="HAC4" s="369"/>
      <c r="HAD4" s="369"/>
      <c r="HAE4" s="369"/>
      <c r="HAF4" s="369"/>
      <c r="HAG4" s="369"/>
      <c r="HAH4" s="369"/>
      <c r="HAI4" s="369"/>
      <c r="HAJ4" s="369"/>
      <c r="HAK4" s="369"/>
      <c r="HAL4" s="369"/>
      <c r="HAM4" s="369"/>
      <c r="HAN4" s="369"/>
      <c r="HAO4" s="369"/>
      <c r="HAP4" s="369"/>
      <c r="HAQ4" s="369"/>
      <c r="HAR4" s="369"/>
      <c r="HAS4" s="369"/>
      <c r="HAT4" s="369"/>
      <c r="HAU4" s="369"/>
      <c r="HAV4" s="369"/>
      <c r="HAW4" s="369"/>
      <c r="HAX4" s="369"/>
      <c r="HAY4" s="369"/>
      <c r="HAZ4" s="369"/>
      <c r="HBA4" s="369"/>
      <c r="HBB4" s="369"/>
      <c r="HBC4" s="369"/>
      <c r="HBD4" s="369"/>
      <c r="HBE4" s="369"/>
      <c r="HBF4" s="369"/>
      <c r="HBG4" s="369"/>
      <c r="HBH4" s="369"/>
      <c r="HBI4" s="369"/>
      <c r="HBJ4" s="369"/>
      <c r="HBK4" s="369"/>
      <c r="HBL4" s="369"/>
      <c r="HBM4" s="369"/>
      <c r="HBN4" s="369"/>
      <c r="HBO4" s="369"/>
      <c r="HBP4" s="369"/>
      <c r="HBQ4" s="369"/>
      <c r="HBR4" s="369"/>
      <c r="HBS4" s="369"/>
      <c r="HBT4" s="369"/>
      <c r="HBU4" s="369"/>
      <c r="HBV4" s="369"/>
      <c r="HBW4" s="369"/>
      <c r="HBX4" s="369"/>
      <c r="HBY4" s="369"/>
      <c r="HBZ4" s="369"/>
      <c r="HCA4" s="369"/>
      <c r="HCB4" s="369"/>
      <c r="HCC4" s="369"/>
      <c r="HCD4" s="369"/>
      <c r="HCE4" s="369"/>
      <c r="HCF4" s="369"/>
      <c r="HCG4" s="369"/>
      <c r="HCH4" s="369"/>
      <c r="HCI4" s="369"/>
      <c r="HCJ4" s="369"/>
      <c r="HCK4" s="369"/>
      <c r="HCL4" s="369"/>
      <c r="HCM4" s="369"/>
      <c r="HCN4" s="369"/>
      <c r="HCO4" s="369"/>
      <c r="HCP4" s="369"/>
      <c r="HCQ4" s="369"/>
      <c r="HCR4" s="369"/>
      <c r="HCS4" s="369"/>
      <c r="HCT4" s="369"/>
      <c r="HCU4" s="369"/>
      <c r="HCV4" s="369"/>
      <c r="HCW4" s="369"/>
      <c r="HCX4" s="369"/>
      <c r="HCY4" s="369"/>
      <c r="HCZ4" s="369"/>
      <c r="HDA4" s="369"/>
      <c r="HDB4" s="369"/>
      <c r="HDC4" s="369"/>
      <c r="HDD4" s="369"/>
      <c r="HDE4" s="369"/>
      <c r="HDF4" s="369"/>
      <c r="HDG4" s="369"/>
      <c r="HDH4" s="369"/>
      <c r="HDI4" s="369"/>
      <c r="HDJ4" s="369"/>
      <c r="HDK4" s="369"/>
      <c r="HDL4" s="369"/>
      <c r="HDM4" s="369"/>
      <c r="HDN4" s="369"/>
      <c r="HDO4" s="369"/>
      <c r="HDP4" s="369"/>
      <c r="HDQ4" s="369"/>
      <c r="HDR4" s="369"/>
      <c r="HDS4" s="369"/>
      <c r="HDT4" s="369"/>
      <c r="HDU4" s="369"/>
      <c r="HDV4" s="369"/>
      <c r="HDW4" s="369"/>
      <c r="HDX4" s="369"/>
      <c r="HDY4" s="369"/>
      <c r="HDZ4" s="369"/>
      <c r="HEA4" s="369"/>
      <c r="HEB4" s="369"/>
      <c r="HEC4" s="369"/>
      <c r="HED4" s="369"/>
      <c r="HEE4" s="369"/>
      <c r="HEF4" s="369"/>
      <c r="HEG4" s="369"/>
      <c r="HEH4" s="369"/>
      <c r="HEI4" s="369"/>
      <c r="HEJ4" s="369"/>
      <c r="HEK4" s="369"/>
      <c r="HEL4" s="369"/>
      <c r="HEM4" s="369"/>
      <c r="HEN4" s="369"/>
      <c r="HEO4" s="369"/>
      <c r="HEP4" s="369"/>
      <c r="HEQ4" s="369"/>
      <c r="HER4" s="369"/>
      <c r="HES4" s="369"/>
      <c r="HET4" s="369"/>
      <c r="HEU4" s="369"/>
      <c r="HEV4" s="369"/>
      <c r="HEW4" s="369"/>
      <c r="HEX4" s="369"/>
      <c r="HEY4" s="369"/>
      <c r="HEZ4" s="369"/>
      <c r="HFA4" s="369"/>
      <c r="HFB4" s="369"/>
      <c r="HFC4" s="369"/>
      <c r="HFD4" s="369"/>
      <c r="HFE4" s="369"/>
      <c r="HFF4" s="369"/>
      <c r="HFG4" s="369"/>
      <c r="HFH4" s="369"/>
      <c r="HFI4" s="369"/>
      <c r="HFJ4" s="369"/>
      <c r="HFK4" s="369"/>
      <c r="HFL4" s="369"/>
      <c r="HFM4" s="369"/>
      <c r="HFN4" s="369"/>
      <c r="HFO4" s="369"/>
      <c r="HFP4" s="369"/>
      <c r="HFQ4" s="369"/>
      <c r="HFR4" s="369"/>
      <c r="HFS4" s="369"/>
      <c r="HFT4" s="369"/>
      <c r="HFU4" s="369"/>
      <c r="HFV4" s="369"/>
      <c r="HFW4" s="369"/>
      <c r="HFX4" s="369"/>
      <c r="HFY4" s="369"/>
      <c r="HFZ4" s="369"/>
      <c r="HGA4" s="369"/>
      <c r="HGB4" s="369"/>
      <c r="HGC4" s="369"/>
      <c r="HGH4" s="369"/>
      <c r="HGI4" s="369"/>
      <c r="HGJ4" s="369"/>
      <c r="HGK4" s="369"/>
      <c r="HGL4" s="369"/>
      <c r="HGM4" s="369"/>
      <c r="HGN4" s="369"/>
      <c r="HGO4" s="369"/>
      <c r="HGP4" s="369"/>
      <c r="HGQ4" s="369"/>
      <c r="HGR4" s="369"/>
      <c r="HIJ4" s="369"/>
      <c r="HIK4" s="369"/>
      <c r="HIL4" s="369"/>
      <c r="HIM4" s="369"/>
      <c r="HIN4" s="369"/>
      <c r="HIO4" s="369"/>
      <c r="HIP4" s="369"/>
      <c r="HIQ4" s="369"/>
      <c r="HIR4" s="369"/>
      <c r="HIS4" s="369"/>
      <c r="HIT4" s="369"/>
      <c r="HIU4" s="369"/>
      <c r="HIV4" s="369"/>
      <c r="HIW4" s="369"/>
      <c r="HIX4" s="369"/>
      <c r="HIY4" s="369"/>
      <c r="HIZ4" s="369"/>
      <c r="HJA4" s="369"/>
      <c r="HJB4" s="369"/>
      <c r="HJC4" s="369"/>
      <c r="HJD4" s="369"/>
      <c r="HJE4" s="369"/>
      <c r="HJF4" s="369"/>
      <c r="HJG4" s="369"/>
      <c r="HJH4" s="369"/>
      <c r="HJI4" s="369"/>
      <c r="HJJ4" s="369"/>
      <c r="HJK4" s="369"/>
      <c r="HJL4" s="369"/>
      <c r="HJM4" s="369"/>
      <c r="HJN4" s="369"/>
      <c r="HJO4" s="369"/>
      <c r="HJP4" s="369"/>
      <c r="HJQ4" s="369"/>
      <c r="HJR4" s="369"/>
      <c r="HJS4" s="369"/>
      <c r="HJT4" s="369"/>
      <c r="HJU4" s="369"/>
      <c r="HJV4" s="369"/>
      <c r="HJW4" s="369"/>
      <c r="HJX4" s="369"/>
      <c r="HJY4" s="369"/>
      <c r="HJZ4" s="369"/>
      <c r="HKA4" s="369"/>
      <c r="HKB4" s="369"/>
      <c r="HKC4" s="369"/>
      <c r="HKD4" s="369"/>
      <c r="HKE4" s="369"/>
      <c r="HKF4" s="369"/>
      <c r="HKG4" s="369"/>
      <c r="HKH4" s="369"/>
      <c r="HKI4" s="369"/>
      <c r="HKJ4" s="369"/>
      <c r="HKK4" s="369"/>
      <c r="HKL4" s="369"/>
      <c r="HKM4" s="369"/>
      <c r="HKN4" s="369"/>
      <c r="HKO4" s="369"/>
      <c r="HKP4" s="369"/>
      <c r="HKQ4" s="369"/>
      <c r="HKR4" s="369"/>
      <c r="HKS4" s="369"/>
      <c r="HKT4" s="369"/>
      <c r="HKU4" s="369"/>
      <c r="HKV4" s="369"/>
      <c r="HKW4" s="369"/>
      <c r="HKX4" s="369"/>
      <c r="HKY4" s="369"/>
      <c r="HKZ4" s="369"/>
      <c r="HLA4" s="369"/>
      <c r="HLB4" s="369"/>
      <c r="HLC4" s="369"/>
      <c r="HLD4" s="369"/>
      <c r="HLE4" s="369"/>
      <c r="HLF4" s="369"/>
      <c r="HLG4" s="369"/>
      <c r="HLH4" s="369"/>
      <c r="HLI4" s="369"/>
      <c r="HLJ4" s="369"/>
      <c r="HLK4" s="369"/>
      <c r="HLL4" s="369"/>
      <c r="HLM4" s="369"/>
      <c r="HLN4" s="369"/>
      <c r="HLO4" s="369"/>
      <c r="HLP4" s="369"/>
      <c r="HLQ4" s="369"/>
      <c r="HLR4" s="369"/>
      <c r="HLS4" s="369"/>
      <c r="HLT4" s="369"/>
      <c r="HLU4" s="369"/>
      <c r="HLV4" s="369"/>
      <c r="HLW4" s="369"/>
      <c r="HLX4" s="369"/>
      <c r="HLY4" s="369"/>
      <c r="HLZ4" s="369"/>
      <c r="HMA4" s="369"/>
      <c r="HMB4" s="369"/>
      <c r="HMC4" s="369"/>
      <c r="HMD4" s="369"/>
      <c r="HME4" s="369"/>
      <c r="HMF4" s="369"/>
      <c r="HMG4" s="369"/>
      <c r="HMH4" s="369"/>
      <c r="HMI4" s="369"/>
      <c r="HMJ4" s="369"/>
      <c r="HMK4" s="369"/>
      <c r="HML4" s="369"/>
      <c r="HMM4" s="369"/>
      <c r="HMN4" s="369"/>
      <c r="HMO4" s="369"/>
      <c r="HMP4" s="369"/>
      <c r="HMQ4" s="369"/>
      <c r="HMR4" s="369"/>
      <c r="HMS4" s="369"/>
      <c r="HMT4" s="369"/>
      <c r="HMU4" s="369"/>
      <c r="HMV4" s="369"/>
      <c r="HMW4" s="369"/>
      <c r="HMX4" s="369"/>
      <c r="HMY4" s="369"/>
      <c r="HMZ4" s="369"/>
      <c r="HNA4" s="369"/>
      <c r="HNB4" s="369"/>
      <c r="HNC4" s="369"/>
      <c r="HND4" s="369"/>
      <c r="HNE4" s="369"/>
      <c r="HNF4" s="369"/>
      <c r="HNG4" s="369"/>
      <c r="HNH4" s="369"/>
      <c r="HNI4" s="369"/>
      <c r="HNJ4" s="369"/>
      <c r="HNK4" s="369"/>
      <c r="HNL4" s="369"/>
      <c r="HNM4" s="369"/>
      <c r="HNN4" s="369"/>
      <c r="HNO4" s="369"/>
      <c r="HNP4" s="369"/>
      <c r="HNQ4" s="369"/>
      <c r="HNR4" s="369"/>
      <c r="HNS4" s="369"/>
      <c r="HNT4" s="369"/>
      <c r="HNU4" s="369"/>
      <c r="HNV4" s="369"/>
      <c r="HNW4" s="369"/>
      <c r="HNX4" s="369"/>
      <c r="HNY4" s="369"/>
      <c r="HNZ4" s="369"/>
      <c r="HOA4" s="369"/>
      <c r="HOB4" s="369"/>
      <c r="HOC4" s="369"/>
      <c r="HOD4" s="369"/>
      <c r="HOE4" s="369"/>
      <c r="HOF4" s="369"/>
      <c r="HOG4" s="369"/>
      <c r="HOH4" s="369"/>
      <c r="HOI4" s="369"/>
      <c r="HOJ4" s="369"/>
      <c r="HOK4" s="369"/>
      <c r="HOL4" s="369"/>
      <c r="HOM4" s="369"/>
      <c r="HON4" s="369"/>
      <c r="HOO4" s="369"/>
      <c r="HOP4" s="369"/>
      <c r="HOQ4" s="369"/>
      <c r="HOR4" s="369"/>
      <c r="HOS4" s="369"/>
      <c r="HOT4" s="369"/>
      <c r="HOU4" s="369"/>
      <c r="HOV4" s="369"/>
      <c r="HOW4" s="369"/>
      <c r="HOX4" s="369"/>
      <c r="HOY4" s="369"/>
      <c r="HOZ4" s="369"/>
      <c r="HPA4" s="369"/>
      <c r="HPB4" s="369"/>
      <c r="HPC4" s="369"/>
      <c r="HPD4" s="369"/>
      <c r="HPE4" s="369"/>
      <c r="HPF4" s="369"/>
      <c r="HPG4" s="369"/>
      <c r="HPH4" s="369"/>
      <c r="HPI4" s="369"/>
      <c r="HPJ4" s="369"/>
      <c r="HPK4" s="369"/>
      <c r="HPL4" s="369"/>
      <c r="HPM4" s="369"/>
      <c r="HPN4" s="369"/>
      <c r="HPO4" s="369"/>
      <c r="HPP4" s="369"/>
      <c r="HPQ4" s="369"/>
      <c r="HPR4" s="369"/>
      <c r="HPS4" s="369"/>
      <c r="HPT4" s="369"/>
      <c r="HPU4" s="369"/>
      <c r="HPV4" s="369"/>
      <c r="HPW4" s="369"/>
      <c r="HPX4" s="369"/>
      <c r="HPY4" s="369"/>
      <c r="HQD4" s="369"/>
      <c r="HQE4" s="369"/>
      <c r="HQF4" s="369"/>
      <c r="HQG4" s="369"/>
      <c r="HQH4" s="369"/>
      <c r="HQI4" s="369"/>
      <c r="HQJ4" s="369"/>
      <c r="HQK4" s="369"/>
      <c r="HQL4" s="369"/>
      <c r="HQM4" s="369"/>
      <c r="HQN4" s="369"/>
      <c r="HSF4" s="369"/>
      <c r="HSG4" s="369"/>
      <c r="HSH4" s="369"/>
      <c r="HSI4" s="369"/>
      <c r="HSJ4" s="369"/>
      <c r="HSK4" s="369"/>
      <c r="HSL4" s="369"/>
      <c r="HSM4" s="369"/>
      <c r="HSN4" s="369"/>
      <c r="HSO4" s="369"/>
      <c r="HSP4" s="369"/>
      <c r="HSQ4" s="369"/>
      <c r="HSR4" s="369"/>
      <c r="HSS4" s="369"/>
      <c r="HST4" s="369"/>
      <c r="HSU4" s="369"/>
      <c r="HSV4" s="369"/>
      <c r="HSW4" s="369"/>
      <c r="HSX4" s="369"/>
      <c r="HSY4" s="369"/>
      <c r="HSZ4" s="369"/>
      <c r="HTA4" s="369"/>
      <c r="HTB4" s="369"/>
      <c r="HTC4" s="369"/>
      <c r="HTD4" s="369"/>
      <c r="HTE4" s="369"/>
      <c r="HTF4" s="369"/>
      <c r="HTG4" s="369"/>
      <c r="HTH4" s="369"/>
      <c r="HTI4" s="369"/>
      <c r="HTJ4" s="369"/>
      <c r="HTK4" s="369"/>
      <c r="HTL4" s="369"/>
      <c r="HTM4" s="369"/>
      <c r="HTN4" s="369"/>
      <c r="HTO4" s="369"/>
      <c r="HTP4" s="369"/>
      <c r="HTQ4" s="369"/>
      <c r="HTR4" s="369"/>
      <c r="HTS4" s="369"/>
      <c r="HTT4" s="369"/>
      <c r="HTU4" s="369"/>
      <c r="HTV4" s="369"/>
      <c r="HTW4" s="369"/>
      <c r="HTX4" s="369"/>
      <c r="HTY4" s="369"/>
      <c r="HTZ4" s="369"/>
      <c r="HUA4" s="369"/>
      <c r="HUB4" s="369"/>
      <c r="HUC4" s="369"/>
      <c r="HUD4" s="369"/>
      <c r="HUE4" s="369"/>
      <c r="HUF4" s="369"/>
      <c r="HUG4" s="369"/>
      <c r="HUH4" s="369"/>
      <c r="HUI4" s="369"/>
      <c r="HUJ4" s="369"/>
      <c r="HUK4" s="369"/>
      <c r="HUL4" s="369"/>
      <c r="HUM4" s="369"/>
      <c r="HUN4" s="369"/>
      <c r="HUO4" s="369"/>
      <c r="HUP4" s="369"/>
      <c r="HUQ4" s="369"/>
      <c r="HUR4" s="369"/>
      <c r="HUS4" s="369"/>
      <c r="HUT4" s="369"/>
      <c r="HUU4" s="369"/>
      <c r="HUV4" s="369"/>
      <c r="HUW4" s="369"/>
      <c r="HUX4" s="369"/>
      <c r="HUY4" s="369"/>
      <c r="HUZ4" s="369"/>
      <c r="HVA4" s="369"/>
      <c r="HVB4" s="369"/>
      <c r="HVC4" s="369"/>
      <c r="HVD4" s="369"/>
      <c r="HVE4" s="369"/>
      <c r="HVF4" s="369"/>
      <c r="HVG4" s="369"/>
      <c r="HVH4" s="369"/>
      <c r="HVI4" s="369"/>
      <c r="HVJ4" s="369"/>
      <c r="HVK4" s="369"/>
      <c r="HVL4" s="369"/>
      <c r="HVM4" s="369"/>
      <c r="HVN4" s="369"/>
      <c r="HVO4" s="369"/>
      <c r="HVP4" s="369"/>
      <c r="HVQ4" s="369"/>
      <c r="HVR4" s="369"/>
      <c r="HVS4" s="369"/>
      <c r="HVT4" s="369"/>
      <c r="HVU4" s="369"/>
      <c r="HVV4" s="369"/>
      <c r="HVW4" s="369"/>
      <c r="HVX4" s="369"/>
      <c r="HVY4" s="369"/>
      <c r="HVZ4" s="369"/>
      <c r="HWA4" s="369"/>
      <c r="HWB4" s="369"/>
      <c r="HWC4" s="369"/>
      <c r="HWD4" s="369"/>
      <c r="HWE4" s="369"/>
      <c r="HWF4" s="369"/>
      <c r="HWG4" s="369"/>
      <c r="HWH4" s="369"/>
      <c r="HWI4" s="369"/>
      <c r="HWJ4" s="369"/>
      <c r="HWK4" s="369"/>
      <c r="HWL4" s="369"/>
      <c r="HWM4" s="369"/>
      <c r="HWN4" s="369"/>
      <c r="HWO4" s="369"/>
      <c r="HWP4" s="369"/>
      <c r="HWQ4" s="369"/>
      <c r="HWR4" s="369"/>
      <c r="HWS4" s="369"/>
      <c r="HWT4" s="369"/>
      <c r="HWU4" s="369"/>
      <c r="HWV4" s="369"/>
      <c r="HWW4" s="369"/>
      <c r="HWX4" s="369"/>
      <c r="HWY4" s="369"/>
      <c r="HWZ4" s="369"/>
      <c r="HXA4" s="369"/>
      <c r="HXB4" s="369"/>
      <c r="HXC4" s="369"/>
      <c r="HXD4" s="369"/>
      <c r="HXE4" s="369"/>
      <c r="HXF4" s="369"/>
      <c r="HXG4" s="369"/>
      <c r="HXH4" s="369"/>
      <c r="HXI4" s="369"/>
      <c r="HXJ4" s="369"/>
      <c r="HXK4" s="369"/>
      <c r="HXL4" s="369"/>
      <c r="HXM4" s="369"/>
      <c r="HXN4" s="369"/>
      <c r="HXO4" s="369"/>
      <c r="HXP4" s="369"/>
      <c r="HXQ4" s="369"/>
      <c r="HXR4" s="369"/>
      <c r="HXS4" s="369"/>
      <c r="HXT4" s="369"/>
      <c r="HXU4" s="369"/>
      <c r="HXV4" s="369"/>
      <c r="HXW4" s="369"/>
      <c r="HXX4" s="369"/>
      <c r="HXY4" s="369"/>
      <c r="HXZ4" s="369"/>
      <c r="HYA4" s="369"/>
      <c r="HYB4" s="369"/>
      <c r="HYC4" s="369"/>
      <c r="HYD4" s="369"/>
      <c r="HYE4" s="369"/>
      <c r="HYF4" s="369"/>
      <c r="HYG4" s="369"/>
      <c r="HYH4" s="369"/>
      <c r="HYI4" s="369"/>
      <c r="HYJ4" s="369"/>
      <c r="HYK4" s="369"/>
      <c r="HYL4" s="369"/>
      <c r="HYM4" s="369"/>
      <c r="HYN4" s="369"/>
      <c r="HYO4" s="369"/>
      <c r="HYP4" s="369"/>
      <c r="HYQ4" s="369"/>
      <c r="HYR4" s="369"/>
      <c r="HYS4" s="369"/>
      <c r="HYT4" s="369"/>
      <c r="HYU4" s="369"/>
      <c r="HYV4" s="369"/>
      <c r="HYW4" s="369"/>
      <c r="HYX4" s="369"/>
      <c r="HYY4" s="369"/>
      <c r="HYZ4" s="369"/>
      <c r="HZA4" s="369"/>
      <c r="HZB4" s="369"/>
      <c r="HZC4" s="369"/>
      <c r="HZD4" s="369"/>
      <c r="HZE4" s="369"/>
      <c r="HZF4" s="369"/>
      <c r="HZG4" s="369"/>
      <c r="HZH4" s="369"/>
      <c r="HZI4" s="369"/>
      <c r="HZJ4" s="369"/>
      <c r="HZK4" s="369"/>
      <c r="HZL4" s="369"/>
      <c r="HZM4" s="369"/>
      <c r="HZN4" s="369"/>
      <c r="HZO4" s="369"/>
      <c r="HZP4" s="369"/>
      <c r="HZQ4" s="369"/>
      <c r="HZR4" s="369"/>
      <c r="HZS4" s="369"/>
      <c r="HZT4" s="369"/>
      <c r="HZU4" s="369"/>
      <c r="HZZ4" s="369"/>
      <c r="IAA4" s="369"/>
      <c r="IAB4" s="369"/>
      <c r="IAC4" s="369"/>
      <c r="IAD4" s="369"/>
      <c r="IAE4" s="369"/>
      <c r="IAF4" s="369"/>
      <c r="IAG4" s="369"/>
      <c r="IAH4" s="369"/>
      <c r="IAI4" s="369"/>
      <c r="IAJ4" s="369"/>
      <c r="ICB4" s="369"/>
      <c r="ICC4" s="369"/>
      <c r="ICD4" s="369"/>
      <c r="ICE4" s="369"/>
      <c r="ICF4" s="369"/>
      <c r="ICG4" s="369"/>
      <c r="ICH4" s="369"/>
      <c r="ICI4" s="369"/>
      <c r="ICJ4" s="369"/>
      <c r="ICK4" s="369"/>
      <c r="ICL4" s="369"/>
      <c r="ICM4" s="369"/>
      <c r="ICN4" s="369"/>
      <c r="ICO4" s="369"/>
      <c r="ICP4" s="369"/>
      <c r="ICQ4" s="369"/>
      <c r="ICR4" s="369"/>
      <c r="ICS4" s="369"/>
      <c r="ICT4" s="369"/>
      <c r="ICU4" s="369"/>
      <c r="ICV4" s="369"/>
      <c r="ICW4" s="369"/>
      <c r="ICX4" s="369"/>
      <c r="ICY4" s="369"/>
      <c r="ICZ4" s="369"/>
      <c r="IDA4" s="369"/>
      <c r="IDB4" s="369"/>
      <c r="IDC4" s="369"/>
      <c r="IDD4" s="369"/>
      <c r="IDE4" s="369"/>
      <c r="IDF4" s="369"/>
      <c r="IDG4" s="369"/>
      <c r="IDH4" s="369"/>
      <c r="IDI4" s="369"/>
      <c r="IDJ4" s="369"/>
      <c r="IDK4" s="369"/>
      <c r="IDL4" s="369"/>
      <c r="IDM4" s="369"/>
      <c r="IDN4" s="369"/>
      <c r="IDO4" s="369"/>
      <c r="IDP4" s="369"/>
      <c r="IDQ4" s="369"/>
      <c r="IDR4" s="369"/>
      <c r="IDS4" s="369"/>
      <c r="IDT4" s="369"/>
      <c r="IDU4" s="369"/>
      <c r="IDV4" s="369"/>
      <c r="IDW4" s="369"/>
      <c r="IDX4" s="369"/>
      <c r="IDY4" s="369"/>
      <c r="IDZ4" s="369"/>
      <c r="IEA4" s="369"/>
      <c r="IEB4" s="369"/>
      <c r="IEC4" s="369"/>
      <c r="IED4" s="369"/>
      <c r="IEE4" s="369"/>
      <c r="IEF4" s="369"/>
      <c r="IEG4" s="369"/>
      <c r="IEH4" s="369"/>
      <c r="IEI4" s="369"/>
      <c r="IEJ4" s="369"/>
      <c r="IEK4" s="369"/>
      <c r="IEL4" s="369"/>
      <c r="IEM4" s="369"/>
      <c r="IEN4" s="369"/>
      <c r="IEO4" s="369"/>
      <c r="IEP4" s="369"/>
      <c r="IEQ4" s="369"/>
      <c r="IER4" s="369"/>
      <c r="IES4" s="369"/>
      <c r="IET4" s="369"/>
      <c r="IEU4" s="369"/>
      <c r="IEV4" s="369"/>
      <c r="IEW4" s="369"/>
      <c r="IEX4" s="369"/>
      <c r="IEY4" s="369"/>
      <c r="IEZ4" s="369"/>
      <c r="IFA4" s="369"/>
      <c r="IFB4" s="369"/>
      <c r="IFC4" s="369"/>
      <c r="IFD4" s="369"/>
      <c r="IFE4" s="369"/>
      <c r="IFF4" s="369"/>
      <c r="IFG4" s="369"/>
      <c r="IFH4" s="369"/>
      <c r="IFI4" s="369"/>
      <c r="IFJ4" s="369"/>
      <c r="IFK4" s="369"/>
      <c r="IFL4" s="369"/>
      <c r="IFM4" s="369"/>
      <c r="IFN4" s="369"/>
      <c r="IFO4" s="369"/>
      <c r="IFP4" s="369"/>
      <c r="IFQ4" s="369"/>
      <c r="IFR4" s="369"/>
      <c r="IFS4" s="369"/>
      <c r="IFT4" s="369"/>
      <c r="IFU4" s="369"/>
      <c r="IFV4" s="369"/>
      <c r="IFW4" s="369"/>
      <c r="IFX4" s="369"/>
      <c r="IFY4" s="369"/>
      <c r="IFZ4" s="369"/>
      <c r="IGA4" s="369"/>
      <c r="IGB4" s="369"/>
      <c r="IGC4" s="369"/>
      <c r="IGD4" s="369"/>
      <c r="IGE4" s="369"/>
      <c r="IGF4" s="369"/>
      <c r="IGG4" s="369"/>
      <c r="IGH4" s="369"/>
      <c r="IGI4" s="369"/>
      <c r="IGJ4" s="369"/>
      <c r="IGK4" s="369"/>
      <c r="IGL4" s="369"/>
      <c r="IGM4" s="369"/>
      <c r="IGN4" s="369"/>
      <c r="IGO4" s="369"/>
      <c r="IGP4" s="369"/>
      <c r="IGQ4" s="369"/>
      <c r="IGR4" s="369"/>
      <c r="IGS4" s="369"/>
      <c r="IGT4" s="369"/>
      <c r="IGU4" s="369"/>
      <c r="IGV4" s="369"/>
      <c r="IGW4" s="369"/>
      <c r="IGX4" s="369"/>
      <c r="IGY4" s="369"/>
      <c r="IGZ4" s="369"/>
      <c r="IHA4" s="369"/>
      <c r="IHB4" s="369"/>
      <c r="IHC4" s="369"/>
      <c r="IHD4" s="369"/>
      <c r="IHE4" s="369"/>
      <c r="IHF4" s="369"/>
      <c r="IHG4" s="369"/>
      <c r="IHH4" s="369"/>
      <c r="IHI4" s="369"/>
      <c r="IHJ4" s="369"/>
      <c r="IHK4" s="369"/>
      <c r="IHL4" s="369"/>
      <c r="IHM4" s="369"/>
      <c r="IHN4" s="369"/>
      <c r="IHO4" s="369"/>
      <c r="IHP4" s="369"/>
      <c r="IHQ4" s="369"/>
      <c r="IHR4" s="369"/>
      <c r="IHS4" s="369"/>
      <c r="IHT4" s="369"/>
      <c r="IHU4" s="369"/>
      <c r="IHV4" s="369"/>
      <c r="IHW4" s="369"/>
      <c r="IHX4" s="369"/>
      <c r="IHY4" s="369"/>
      <c r="IHZ4" s="369"/>
      <c r="IIA4" s="369"/>
      <c r="IIB4" s="369"/>
      <c r="IIC4" s="369"/>
      <c r="IID4" s="369"/>
      <c r="IIE4" s="369"/>
      <c r="IIF4" s="369"/>
      <c r="IIG4" s="369"/>
      <c r="IIH4" s="369"/>
      <c r="III4" s="369"/>
      <c r="IIJ4" s="369"/>
      <c r="IIK4" s="369"/>
      <c r="IIL4" s="369"/>
      <c r="IIM4" s="369"/>
      <c r="IIN4" s="369"/>
      <c r="IIO4" s="369"/>
      <c r="IIP4" s="369"/>
      <c r="IIQ4" s="369"/>
      <c r="IIR4" s="369"/>
      <c r="IIS4" s="369"/>
      <c r="IIT4" s="369"/>
      <c r="IIU4" s="369"/>
      <c r="IIV4" s="369"/>
      <c r="IIW4" s="369"/>
      <c r="IIX4" s="369"/>
      <c r="IIY4" s="369"/>
      <c r="IIZ4" s="369"/>
      <c r="IJA4" s="369"/>
      <c r="IJB4" s="369"/>
      <c r="IJC4" s="369"/>
      <c r="IJD4" s="369"/>
      <c r="IJE4" s="369"/>
      <c r="IJF4" s="369"/>
      <c r="IJG4" s="369"/>
      <c r="IJH4" s="369"/>
      <c r="IJI4" s="369"/>
      <c r="IJJ4" s="369"/>
      <c r="IJK4" s="369"/>
      <c r="IJL4" s="369"/>
      <c r="IJM4" s="369"/>
      <c r="IJN4" s="369"/>
      <c r="IJO4" s="369"/>
      <c r="IJP4" s="369"/>
      <c r="IJQ4" s="369"/>
      <c r="IJV4" s="369"/>
      <c r="IJW4" s="369"/>
      <c r="IJX4" s="369"/>
      <c r="IJY4" s="369"/>
      <c r="IJZ4" s="369"/>
      <c r="IKA4" s="369"/>
      <c r="IKB4" s="369"/>
      <c r="IKC4" s="369"/>
      <c r="IKD4" s="369"/>
      <c r="IKE4" s="369"/>
      <c r="IKF4" s="369"/>
      <c r="ILX4" s="369"/>
      <c r="ILY4" s="369"/>
      <c r="ILZ4" s="369"/>
      <c r="IMA4" s="369"/>
      <c r="IMB4" s="369"/>
      <c r="IMC4" s="369"/>
      <c r="IMD4" s="369"/>
      <c r="IME4" s="369"/>
      <c r="IMF4" s="369"/>
      <c r="IMG4" s="369"/>
      <c r="IMH4" s="369"/>
      <c r="IMI4" s="369"/>
      <c r="IMJ4" s="369"/>
      <c r="IMK4" s="369"/>
      <c r="IML4" s="369"/>
      <c r="IMM4" s="369"/>
      <c r="IMN4" s="369"/>
      <c r="IMO4" s="369"/>
      <c r="IMP4" s="369"/>
      <c r="IMQ4" s="369"/>
      <c r="IMR4" s="369"/>
      <c r="IMS4" s="369"/>
      <c r="IMT4" s="369"/>
      <c r="IMU4" s="369"/>
      <c r="IMV4" s="369"/>
      <c r="IMW4" s="369"/>
      <c r="IMX4" s="369"/>
      <c r="IMY4" s="369"/>
      <c r="IMZ4" s="369"/>
      <c r="INA4" s="369"/>
      <c r="INB4" s="369"/>
      <c r="INC4" s="369"/>
      <c r="IND4" s="369"/>
      <c r="INE4" s="369"/>
      <c r="INF4" s="369"/>
      <c r="ING4" s="369"/>
      <c r="INH4" s="369"/>
      <c r="INI4" s="369"/>
      <c r="INJ4" s="369"/>
      <c r="INK4" s="369"/>
      <c r="INL4" s="369"/>
      <c r="INM4" s="369"/>
      <c r="INN4" s="369"/>
      <c r="INO4" s="369"/>
      <c r="INP4" s="369"/>
      <c r="INQ4" s="369"/>
      <c r="INR4" s="369"/>
      <c r="INS4" s="369"/>
      <c r="INT4" s="369"/>
      <c r="INU4" s="369"/>
      <c r="INV4" s="369"/>
      <c r="INW4" s="369"/>
      <c r="INX4" s="369"/>
      <c r="INY4" s="369"/>
      <c r="INZ4" s="369"/>
      <c r="IOA4" s="369"/>
      <c r="IOB4" s="369"/>
      <c r="IOC4" s="369"/>
      <c r="IOD4" s="369"/>
      <c r="IOE4" s="369"/>
      <c r="IOF4" s="369"/>
      <c r="IOG4" s="369"/>
      <c r="IOH4" s="369"/>
      <c r="IOI4" s="369"/>
      <c r="IOJ4" s="369"/>
      <c r="IOK4" s="369"/>
      <c r="IOL4" s="369"/>
      <c r="IOM4" s="369"/>
      <c r="ION4" s="369"/>
      <c r="IOO4" s="369"/>
      <c r="IOP4" s="369"/>
      <c r="IOQ4" s="369"/>
      <c r="IOR4" s="369"/>
      <c r="IOS4" s="369"/>
      <c r="IOT4" s="369"/>
      <c r="IOU4" s="369"/>
      <c r="IOV4" s="369"/>
      <c r="IOW4" s="369"/>
      <c r="IOX4" s="369"/>
      <c r="IOY4" s="369"/>
      <c r="IOZ4" s="369"/>
      <c r="IPA4" s="369"/>
      <c r="IPB4" s="369"/>
      <c r="IPC4" s="369"/>
      <c r="IPD4" s="369"/>
      <c r="IPE4" s="369"/>
      <c r="IPF4" s="369"/>
      <c r="IPG4" s="369"/>
      <c r="IPH4" s="369"/>
      <c r="IPI4" s="369"/>
      <c r="IPJ4" s="369"/>
      <c r="IPK4" s="369"/>
      <c r="IPL4" s="369"/>
      <c r="IPM4" s="369"/>
      <c r="IPN4" s="369"/>
      <c r="IPO4" s="369"/>
      <c r="IPP4" s="369"/>
      <c r="IPQ4" s="369"/>
      <c r="IPR4" s="369"/>
      <c r="IPS4" s="369"/>
      <c r="IPT4" s="369"/>
      <c r="IPU4" s="369"/>
      <c r="IPV4" s="369"/>
      <c r="IPW4" s="369"/>
      <c r="IPX4" s="369"/>
      <c r="IPY4" s="369"/>
      <c r="IPZ4" s="369"/>
      <c r="IQA4" s="369"/>
      <c r="IQB4" s="369"/>
      <c r="IQC4" s="369"/>
      <c r="IQD4" s="369"/>
      <c r="IQE4" s="369"/>
      <c r="IQF4" s="369"/>
      <c r="IQG4" s="369"/>
      <c r="IQH4" s="369"/>
      <c r="IQI4" s="369"/>
      <c r="IQJ4" s="369"/>
      <c r="IQK4" s="369"/>
      <c r="IQL4" s="369"/>
      <c r="IQM4" s="369"/>
      <c r="IQN4" s="369"/>
      <c r="IQO4" s="369"/>
      <c r="IQP4" s="369"/>
      <c r="IQQ4" s="369"/>
      <c r="IQR4" s="369"/>
      <c r="IQS4" s="369"/>
      <c r="IQT4" s="369"/>
      <c r="IQU4" s="369"/>
      <c r="IQV4" s="369"/>
      <c r="IQW4" s="369"/>
      <c r="IQX4" s="369"/>
      <c r="IQY4" s="369"/>
      <c r="IQZ4" s="369"/>
      <c r="IRA4" s="369"/>
      <c r="IRB4" s="369"/>
      <c r="IRC4" s="369"/>
      <c r="IRD4" s="369"/>
      <c r="IRE4" s="369"/>
      <c r="IRF4" s="369"/>
      <c r="IRG4" s="369"/>
      <c r="IRH4" s="369"/>
      <c r="IRI4" s="369"/>
      <c r="IRJ4" s="369"/>
      <c r="IRK4" s="369"/>
      <c r="IRL4" s="369"/>
      <c r="IRM4" s="369"/>
      <c r="IRN4" s="369"/>
      <c r="IRO4" s="369"/>
      <c r="IRP4" s="369"/>
      <c r="IRQ4" s="369"/>
      <c r="IRR4" s="369"/>
      <c r="IRS4" s="369"/>
      <c r="IRT4" s="369"/>
      <c r="IRU4" s="369"/>
      <c r="IRV4" s="369"/>
      <c r="IRW4" s="369"/>
      <c r="IRX4" s="369"/>
      <c r="IRY4" s="369"/>
      <c r="IRZ4" s="369"/>
      <c r="ISA4" s="369"/>
      <c r="ISB4" s="369"/>
      <c r="ISC4" s="369"/>
      <c r="ISD4" s="369"/>
      <c r="ISE4" s="369"/>
      <c r="ISF4" s="369"/>
      <c r="ISG4" s="369"/>
      <c r="ISH4" s="369"/>
      <c r="ISI4" s="369"/>
      <c r="ISJ4" s="369"/>
      <c r="ISK4" s="369"/>
      <c r="ISL4" s="369"/>
      <c r="ISM4" s="369"/>
      <c r="ISN4" s="369"/>
      <c r="ISO4" s="369"/>
      <c r="ISP4" s="369"/>
      <c r="ISQ4" s="369"/>
      <c r="ISR4" s="369"/>
      <c r="ISS4" s="369"/>
      <c r="IST4" s="369"/>
      <c r="ISU4" s="369"/>
      <c r="ISV4" s="369"/>
      <c r="ISW4" s="369"/>
      <c r="ISX4" s="369"/>
      <c r="ISY4" s="369"/>
      <c r="ISZ4" s="369"/>
      <c r="ITA4" s="369"/>
      <c r="ITB4" s="369"/>
      <c r="ITC4" s="369"/>
      <c r="ITD4" s="369"/>
      <c r="ITE4" s="369"/>
      <c r="ITF4" s="369"/>
      <c r="ITG4" s="369"/>
      <c r="ITH4" s="369"/>
      <c r="ITI4" s="369"/>
      <c r="ITJ4" s="369"/>
      <c r="ITK4" s="369"/>
      <c r="ITL4" s="369"/>
      <c r="ITM4" s="369"/>
      <c r="ITR4" s="369"/>
      <c r="ITS4" s="369"/>
      <c r="ITT4" s="369"/>
      <c r="ITU4" s="369"/>
      <c r="ITV4" s="369"/>
      <c r="ITW4" s="369"/>
      <c r="ITX4" s="369"/>
      <c r="ITY4" s="369"/>
      <c r="ITZ4" s="369"/>
      <c r="IUA4" s="369"/>
      <c r="IUB4" s="369"/>
      <c r="IVT4" s="369"/>
      <c r="IVU4" s="369"/>
      <c r="IVV4" s="369"/>
      <c r="IVW4" s="369"/>
      <c r="IVX4" s="369"/>
      <c r="IVY4" s="369"/>
      <c r="IVZ4" s="369"/>
      <c r="IWA4" s="369"/>
      <c r="IWB4" s="369"/>
      <c r="IWC4" s="369"/>
      <c r="IWD4" s="369"/>
      <c r="IWE4" s="369"/>
      <c r="IWF4" s="369"/>
      <c r="IWG4" s="369"/>
      <c r="IWH4" s="369"/>
      <c r="IWI4" s="369"/>
      <c r="IWJ4" s="369"/>
      <c r="IWK4" s="369"/>
      <c r="IWL4" s="369"/>
      <c r="IWM4" s="369"/>
      <c r="IWN4" s="369"/>
      <c r="IWO4" s="369"/>
      <c r="IWP4" s="369"/>
      <c r="IWQ4" s="369"/>
      <c r="IWR4" s="369"/>
      <c r="IWS4" s="369"/>
      <c r="IWT4" s="369"/>
      <c r="IWU4" s="369"/>
      <c r="IWV4" s="369"/>
      <c r="IWW4" s="369"/>
      <c r="IWX4" s="369"/>
      <c r="IWY4" s="369"/>
      <c r="IWZ4" s="369"/>
      <c r="IXA4" s="369"/>
      <c r="IXB4" s="369"/>
      <c r="IXC4" s="369"/>
      <c r="IXD4" s="369"/>
      <c r="IXE4" s="369"/>
      <c r="IXF4" s="369"/>
      <c r="IXG4" s="369"/>
      <c r="IXH4" s="369"/>
      <c r="IXI4" s="369"/>
      <c r="IXJ4" s="369"/>
      <c r="IXK4" s="369"/>
      <c r="IXL4" s="369"/>
      <c r="IXM4" s="369"/>
      <c r="IXN4" s="369"/>
      <c r="IXO4" s="369"/>
      <c r="IXP4" s="369"/>
      <c r="IXQ4" s="369"/>
      <c r="IXR4" s="369"/>
      <c r="IXS4" s="369"/>
      <c r="IXT4" s="369"/>
      <c r="IXU4" s="369"/>
      <c r="IXV4" s="369"/>
      <c r="IXW4" s="369"/>
      <c r="IXX4" s="369"/>
      <c r="IXY4" s="369"/>
      <c r="IXZ4" s="369"/>
      <c r="IYA4" s="369"/>
      <c r="IYB4" s="369"/>
      <c r="IYC4" s="369"/>
      <c r="IYD4" s="369"/>
      <c r="IYE4" s="369"/>
      <c r="IYF4" s="369"/>
      <c r="IYG4" s="369"/>
      <c r="IYH4" s="369"/>
      <c r="IYI4" s="369"/>
      <c r="IYJ4" s="369"/>
      <c r="IYK4" s="369"/>
      <c r="IYL4" s="369"/>
      <c r="IYM4" s="369"/>
      <c r="IYN4" s="369"/>
      <c r="IYO4" s="369"/>
      <c r="IYP4" s="369"/>
      <c r="IYQ4" s="369"/>
      <c r="IYR4" s="369"/>
      <c r="IYS4" s="369"/>
      <c r="IYT4" s="369"/>
      <c r="IYU4" s="369"/>
      <c r="IYV4" s="369"/>
      <c r="IYW4" s="369"/>
      <c r="IYX4" s="369"/>
      <c r="IYY4" s="369"/>
      <c r="IYZ4" s="369"/>
      <c r="IZA4" s="369"/>
      <c r="IZB4" s="369"/>
      <c r="IZC4" s="369"/>
      <c r="IZD4" s="369"/>
      <c r="IZE4" s="369"/>
      <c r="IZF4" s="369"/>
      <c r="IZG4" s="369"/>
      <c r="IZH4" s="369"/>
      <c r="IZI4" s="369"/>
      <c r="IZJ4" s="369"/>
      <c r="IZK4" s="369"/>
      <c r="IZL4" s="369"/>
      <c r="IZM4" s="369"/>
      <c r="IZN4" s="369"/>
      <c r="IZO4" s="369"/>
      <c r="IZP4" s="369"/>
      <c r="IZQ4" s="369"/>
      <c r="IZR4" s="369"/>
      <c r="IZS4" s="369"/>
      <c r="IZT4" s="369"/>
      <c r="IZU4" s="369"/>
      <c r="IZV4" s="369"/>
      <c r="IZW4" s="369"/>
      <c r="IZX4" s="369"/>
      <c r="IZY4" s="369"/>
      <c r="IZZ4" s="369"/>
      <c r="JAA4" s="369"/>
      <c r="JAB4" s="369"/>
      <c r="JAC4" s="369"/>
      <c r="JAD4" s="369"/>
      <c r="JAE4" s="369"/>
      <c r="JAF4" s="369"/>
      <c r="JAG4" s="369"/>
      <c r="JAH4" s="369"/>
      <c r="JAI4" s="369"/>
      <c r="JAJ4" s="369"/>
      <c r="JAK4" s="369"/>
      <c r="JAL4" s="369"/>
      <c r="JAM4" s="369"/>
      <c r="JAN4" s="369"/>
      <c r="JAO4" s="369"/>
      <c r="JAP4" s="369"/>
      <c r="JAQ4" s="369"/>
      <c r="JAR4" s="369"/>
      <c r="JAS4" s="369"/>
      <c r="JAT4" s="369"/>
      <c r="JAU4" s="369"/>
      <c r="JAV4" s="369"/>
      <c r="JAW4" s="369"/>
      <c r="JAX4" s="369"/>
      <c r="JAY4" s="369"/>
      <c r="JAZ4" s="369"/>
      <c r="JBA4" s="369"/>
      <c r="JBB4" s="369"/>
      <c r="JBC4" s="369"/>
      <c r="JBD4" s="369"/>
      <c r="JBE4" s="369"/>
      <c r="JBF4" s="369"/>
      <c r="JBG4" s="369"/>
      <c r="JBH4" s="369"/>
      <c r="JBI4" s="369"/>
      <c r="JBJ4" s="369"/>
      <c r="JBK4" s="369"/>
      <c r="JBL4" s="369"/>
      <c r="JBM4" s="369"/>
      <c r="JBN4" s="369"/>
      <c r="JBO4" s="369"/>
      <c r="JBP4" s="369"/>
      <c r="JBQ4" s="369"/>
      <c r="JBR4" s="369"/>
      <c r="JBS4" s="369"/>
      <c r="JBT4" s="369"/>
      <c r="JBU4" s="369"/>
      <c r="JBV4" s="369"/>
      <c r="JBW4" s="369"/>
      <c r="JBX4" s="369"/>
      <c r="JBY4" s="369"/>
      <c r="JBZ4" s="369"/>
      <c r="JCA4" s="369"/>
      <c r="JCB4" s="369"/>
      <c r="JCC4" s="369"/>
      <c r="JCD4" s="369"/>
      <c r="JCE4" s="369"/>
      <c r="JCF4" s="369"/>
      <c r="JCG4" s="369"/>
      <c r="JCH4" s="369"/>
      <c r="JCI4" s="369"/>
      <c r="JCJ4" s="369"/>
      <c r="JCK4" s="369"/>
      <c r="JCL4" s="369"/>
      <c r="JCM4" s="369"/>
      <c r="JCN4" s="369"/>
      <c r="JCO4" s="369"/>
      <c r="JCP4" s="369"/>
      <c r="JCQ4" s="369"/>
      <c r="JCR4" s="369"/>
      <c r="JCS4" s="369"/>
      <c r="JCT4" s="369"/>
      <c r="JCU4" s="369"/>
      <c r="JCV4" s="369"/>
      <c r="JCW4" s="369"/>
      <c r="JCX4" s="369"/>
      <c r="JCY4" s="369"/>
      <c r="JCZ4" s="369"/>
      <c r="JDA4" s="369"/>
      <c r="JDB4" s="369"/>
      <c r="JDC4" s="369"/>
      <c r="JDD4" s="369"/>
      <c r="JDE4" s="369"/>
      <c r="JDF4" s="369"/>
      <c r="JDG4" s="369"/>
      <c r="JDH4" s="369"/>
      <c r="JDI4" s="369"/>
      <c r="JDN4" s="369"/>
      <c r="JDO4" s="369"/>
      <c r="JDP4" s="369"/>
      <c r="JDQ4" s="369"/>
      <c r="JDR4" s="369"/>
      <c r="JDS4" s="369"/>
      <c r="JDT4" s="369"/>
      <c r="JDU4" s="369"/>
      <c r="JDV4" s="369"/>
      <c r="JDW4" s="369"/>
      <c r="JDX4" s="369"/>
      <c r="JFP4" s="369"/>
      <c r="JFQ4" s="369"/>
      <c r="JFR4" s="369"/>
      <c r="JFS4" s="369"/>
      <c r="JFT4" s="369"/>
      <c r="JFU4" s="369"/>
      <c r="JFV4" s="369"/>
      <c r="JFW4" s="369"/>
      <c r="JFX4" s="369"/>
      <c r="JFY4" s="369"/>
      <c r="JFZ4" s="369"/>
      <c r="JGA4" s="369"/>
      <c r="JGB4" s="369"/>
      <c r="JGC4" s="369"/>
      <c r="JGD4" s="369"/>
      <c r="JGE4" s="369"/>
      <c r="JGF4" s="369"/>
      <c r="JGG4" s="369"/>
      <c r="JGH4" s="369"/>
      <c r="JGI4" s="369"/>
      <c r="JGJ4" s="369"/>
      <c r="JGK4" s="369"/>
      <c r="JGL4" s="369"/>
      <c r="JGM4" s="369"/>
      <c r="JGN4" s="369"/>
      <c r="JGO4" s="369"/>
      <c r="JGP4" s="369"/>
      <c r="JGQ4" s="369"/>
      <c r="JGR4" s="369"/>
      <c r="JGS4" s="369"/>
      <c r="JGT4" s="369"/>
      <c r="JGU4" s="369"/>
      <c r="JGV4" s="369"/>
      <c r="JGW4" s="369"/>
      <c r="JGX4" s="369"/>
      <c r="JGY4" s="369"/>
      <c r="JGZ4" s="369"/>
      <c r="JHA4" s="369"/>
      <c r="JHB4" s="369"/>
      <c r="JHC4" s="369"/>
      <c r="JHD4" s="369"/>
      <c r="JHE4" s="369"/>
      <c r="JHF4" s="369"/>
      <c r="JHG4" s="369"/>
      <c r="JHH4" s="369"/>
      <c r="JHI4" s="369"/>
      <c r="JHJ4" s="369"/>
      <c r="JHK4" s="369"/>
      <c r="JHL4" s="369"/>
      <c r="JHM4" s="369"/>
      <c r="JHN4" s="369"/>
      <c r="JHO4" s="369"/>
      <c r="JHP4" s="369"/>
      <c r="JHQ4" s="369"/>
      <c r="JHR4" s="369"/>
      <c r="JHS4" s="369"/>
      <c r="JHT4" s="369"/>
      <c r="JHU4" s="369"/>
      <c r="JHV4" s="369"/>
      <c r="JHW4" s="369"/>
      <c r="JHX4" s="369"/>
      <c r="JHY4" s="369"/>
      <c r="JHZ4" s="369"/>
      <c r="JIA4" s="369"/>
      <c r="JIB4" s="369"/>
      <c r="JIC4" s="369"/>
      <c r="JID4" s="369"/>
      <c r="JIE4" s="369"/>
      <c r="JIF4" s="369"/>
      <c r="JIG4" s="369"/>
      <c r="JIH4" s="369"/>
      <c r="JII4" s="369"/>
      <c r="JIJ4" s="369"/>
      <c r="JIK4" s="369"/>
      <c r="JIL4" s="369"/>
      <c r="JIM4" s="369"/>
      <c r="JIN4" s="369"/>
      <c r="JIO4" s="369"/>
      <c r="JIP4" s="369"/>
      <c r="JIQ4" s="369"/>
      <c r="JIR4" s="369"/>
      <c r="JIS4" s="369"/>
      <c r="JIT4" s="369"/>
      <c r="JIU4" s="369"/>
      <c r="JIV4" s="369"/>
      <c r="JIW4" s="369"/>
      <c r="JIX4" s="369"/>
      <c r="JIY4" s="369"/>
      <c r="JIZ4" s="369"/>
      <c r="JJA4" s="369"/>
      <c r="JJB4" s="369"/>
      <c r="JJC4" s="369"/>
      <c r="JJD4" s="369"/>
      <c r="JJE4" s="369"/>
      <c r="JJF4" s="369"/>
      <c r="JJG4" s="369"/>
      <c r="JJH4" s="369"/>
      <c r="JJI4" s="369"/>
      <c r="JJJ4" s="369"/>
      <c r="JJK4" s="369"/>
      <c r="JJL4" s="369"/>
      <c r="JJM4" s="369"/>
      <c r="JJN4" s="369"/>
      <c r="JJO4" s="369"/>
      <c r="JJP4" s="369"/>
      <c r="JJQ4" s="369"/>
      <c r="JJR4" s="369"/>
      <c r="JJS4" s="369"/>
      <c r="JJT4" s="369"/>
      <c r="JJU4" s="369"/>
      <c r="JJV4" s="369"/>
      <c r="JJW4" s="369"/>
      <c r="JJX4" s="369"/>
      <c r="JJY4" s="369"/>
      <c r="JJZ4" s="369"/>
      <c r="JKA4" s="369"/>
      <c r="JKB4" s="369"/>
      <c r="JKC4" s="369"/>
      <c r="JKD4" s="369"/>
      <c r="JKE4" s="369"/>
      <c r="JKF4" s="369"/>
      <c r="JKG4" s="369"/>
      <c r="JKH4" s="369"/>
      <c r="JKI4" s="369"/>
      <c r="JKJ4" s="369"/>
      <c r="JKK4" s="369"/>
      <c r="JKL4" s="369"/>
      <c r="JKM4" s="369"/>
      <c r="JKN4" s="369"/>
      <c r="JKO4" s="369"/>
      <c r="JKP4" s="369"/>
      <c r="JKQ4" s="369"/>
      <c r="JKR4" s="369"/>
      <c r="JKS4" s="369"/>
      <c r="JKT4" s="369"/>
      <c r="JKU4" s="369"/>
      <c r="JKV4" s="369"/>
      <c r="JKW4" s="369"/>
      <c r="JKX4" s="369"/>
      <c r="JKY4" s="369"/>
      <c r="JKZ4" s="369"/>
      <c r="JLA4" s="369"/>
      <c r="JLB4" s="369"/>
      <c r="JLC4" s="369"/>
      <c r="JLD4" s="369"/>
      <c r="JLE4" s="369"/>
      <c r="JLF4" s="369"/>
      <c r="JLG4" s="369"/>
      <c r="JLH4" s="369"/>
      <c r="JLI4" s="369"/>
      <c r="JLJ4" s="369"/>
      <c r="JLK4" s="369"/>
      <c r="JLL4" s="369"/>
      <c r="JLM4" s="369"/>
      <c r="JLN4" s="369"/>
      <c r="JLO4" s="369"/>
      <c r="JLP4" s="369"/>
      <c r="JLQ4" s="369"/>
      <c r="JLR4" s="369"/>
      <c r="JLS4" s="369"/>
      <c r="JLT4" s="369"/>
      <c r="JLU4" s="369"/>
      <c r="JLV4" s="369"/>
      <c r="JLW4" s="369"/>
      <c r="JLX4" s="369"/>
      <c r="JLY4" s="369"/>
      <c r="JLZ4" s="369"/>
      <c r="JMA4" s="369"/>
      <c r="JMB4" s="369"/>
      <c r="JMC4" s="369"/>
      <c r="JMD4" s="369"/>
      <c r="JME4" s="369"/>
      <c r="JMF4" s="369"/>
      <c r="JMG4" s="369"/>
      <c r="JMH4" s="369"/>
      <c r="JMI4" s="369"/>
      <c r="JMJ4" s="369"/>
      <c r="JMK4" s="369"/>
      <c r="JML4" s="369"/>
      <c r="JMM4" s="369"/>
      <c r="JMN4" s="369"/>
      <c r="JMO4" s="369"/>
      <c r="JMP4" s="369"/>
      <c r="JMQ4" s="369"/>
      <c r="JMR4" s="369"/>
      <c r="JMS4" s="369"/>
      <c r="JMT4" s="369"/>
      <c r="JMU4" s="369"/>
      <c r="JMV4" s="369"/>
      <c r="JMW4" s="369"/>
      <c r="JMX4" s="369"/>
      <c r="JMY4" s="369"/>
      <c r="JMZ4" s="369"/>
      <c r="JNA4" s="369"/>
      <c r="JNB4" s="369"/>
      <c r="JNC4" s="369"/>
      <c r="JND4" s="369"/>
      <c r="JNE4" s="369"/>
      <c r="JNJ4" s="369"/>
      <c r="JNK4" s="369"/>
      <c r="JNL4" s="369"/>
      <c r="JNM4" s="369"/>
      <c r="JNN4" s="369"/>
      <c r="JNO4" s="369"/>
      <c r="JNP4" s="369"/>
      <c r="JNQ4" s="369"/>
      <c r="JNR4" s="369"/>
      <c r="JNS4" s="369"/>
      <c r="JNT4" s="369"/>
      <c r="JPL4" s="369"/>
      <c r="JPM4" s="369"/>
      <c r="JPN4" s="369"/>
      <c r="JPO4" s="369"/>
      <c r="JPP4" s="369"/>
      <c r="JPQ4" s="369"/>
      <c r="JPR4" s="369"/>
      <c r="JPS4" s="369"/>
      <c r="JPT4" s="369"/>
      <c r="JPU4" s="369"/>
      <c r="JPV4" s="369"/>
      <c r="JPW4" s="369"/>
      <c r="JPX4" s="369"/>
      <c r="JPY4" s="369"/>
      <c r="JPZ4" s="369"/>
      <c r="JQA4" s="369"/>
      <c r="JQB4" s="369"/>
      <c r="JQC4" s="369"/>
      <c r="JQD4" s="369"/>
      <c r="JQE4" s="369"/>
      <c r="JQF4" s="369"/>
      <c r="JQG4" s="369"/>
      <c r="JQH4" s="369"/>
      <c r="JQI4" s="369"/>
      <c r="JQJ4" s="369"/>
      <c r="JQK4" s="369"/>
      <c r="JQL4" s="369"/>
      <c r="JQM4" s="369"/>
      <c r="JQN4" s="369"/>
      <c r="JQO4" s="369"/>
      <c r="JQP4" s="369"/>
      <c r="JQQ4" s="369"/>
      <c r="JQR4" s="369"/>
      <c r="JQS4" s="369"/>
      <c r="JQT4" s="369"/>
      <c r="JQU4" s="369"/>
      <c r="JQV4" s="369"/>
      <c r="JQW4" s="369"/>
      <c r="JQX4" s="369"/>
      <c r="JQY4" s="369"/>
      <c r="JQZ4" s="369"/>
      <c r="JRA4" s="369"/>
      <c r="JRB4" s="369"/>
      <c r="JRC4" s="369"/>
      <c r="JRD4" s="369"/>
      <c r="JRE4" s="369"/>
      <c r="JRF4" s="369"/>
      <c r="JRG4" s="369"/>
      <c r="JRH4" s="369"/>
      <c r="JRI4" s="369"/>
      <c r="JRJ4" s="369"/>
      <c r="JRK4" s="369"/>
      <c r="JRL4" s="369"/>
      <c r="JRM4" s="369"/>
      <c r="JRN4" s="369"/>
      <c r="JRO4" s="369"/>
      <c r="JRP4" s="369"/>
      <c r="JRQ4" s="369"/>
      <c r="JRR4" s="369"/>
      <c r="JRS4" s="369"/>
      <c r="JRT4" s="369"/>
      <c r="JRU4" s="369"/>
      <c r="JRV4" s="369"/>
      <c r="JRW4" s="369"/>
      <c r="JRX4" s="369"/>
      <c r="JRY4" s="369"/>
      <c r="JRZ4" s="369"/>
      <c r="JSA4" s="369"/>
      <c r="JSB4" s="369"/>
      <c r="JSC4" s="369"/>
      <c r="JSD4" s="369"/>
      <c r="JSE4" s="369"/>
      <c r="JSF4" s="369"/>
      <c r="JSG4" s="369"/>
      <c r="JSH4" s="369"/>
      <c r="JSI4" s="369"/>
      <c r="JSJ4" s="369"/>
      <c r="JSK4" s="369"/>
      <c r="JSL4" s="369"/>
      <c r="JSM4" s="369"/>
      <c r="JSN4" s="369"/>
      <c r="JSO4" s="369"/>
      <c r="JSP4" s="369"/>
      <c r="JSQ4" s="369"/>
      <c r="JSR4" s="369"/>
      <c r="JSS4" s="369"/>
      <c r="JST4" s="369"/>
      <c r="JSU4" s="369"/>
      <c r="JSV4" s="369"/>
      <c r="JSW4" s="369"/>
      <c r="JSX4" s="369"/>
      <c r="JSY4" s="369"/>
      <c r="JSZ4" s="369"/>
      <c r="JTA4" s="369"/>
      <c r="JTB4" s="369"/>
      <c r="JTC4" s="369"/>
      <c r="JTD4" s="369"/>
      <c r="JTE4" s="369"/>
      <c r="JTF4" s="369"/>
      <c r="JTG4" s="369"/>
      <c r="JTH4" s="369"/>
      <c r="JTI4" s="369"/>
      <c r="JTJ4" s="369"/>
      <c r="JTK4" s="369"/>
      <c r="JTL4" s="369"/>
      <c r="JTM4" s="369"/>
      <c r="JTN4" s="369"/>
      <c r="JTO4" s="369"/>
      <c r="JTP4" s="369"/>
      <c r="JTQ4" s="369"/>
      <c r="JTR4" s="369"/>
      <c r="JTS4" s="369"/>
      <c r="JTT4" s="369"/>
      <c r="JTU4" s="369"/>
      <c r="JTV4" s="369"/>
      <c r="JTW4" s="369"/>
      <c r="JTX4" s="369"/>
      <c r="JTY4" s="369"/>
      <c r="JTZ4" s="369"/>
      <c r="JUA4" s="369"/>
      <c r="JUB4" s="369"/>
      <c r="JUC4" s="369"/>
      <c r="JUD4" s="369"/>
      <c r="JUE4" s="369"/>
      <c r="JUF4" s="369"/>
      <c r="JUG4" s="369"/>
      <c r="JUH4" s="369"/>
      <c r="JUI4" s="369"/>
      <c r="JUJ4" s="369"/>
      <c r="JUK4" s="369"/>
      <c r="JUL4" s="369"/>
      <c r="JUM4" s="369"/>
      <c r="JUN4" s="369"/>
      <c r="JUO4" s="369"/>
      <c r="JUP4" s="369"/>
      <c r="JUQ4" s="369"/>
      <c r="JUR4" s="369"/>
      <c r="JUS4" s="369"/>
      <c r="JUT4" s="369"/>
      <c r="JUU4" s="369"/>
      <c r="JUV4" s="369"/>
      <c r="JUW4" s="369"/>
      <c r="JUX4" s="369"/>
      <c r="JUY4" s="369"/>
      <c r="JUZ4" s="369"/>
      <c r="JVA4" s="369"/>
      <c r="JVB4" s="369"/>
      <c r="JVC4" s="369"/>
      <c r="JVD4" s="369"/>
      <c r="JVE4" s="369"/>
      <c r="JVF4" s="369"/>
      <c r="JVG4" s="369"/>
      <c r="JVH4" s="369"/>
      <c r="JVI4" s="369"/>
      <c r="JVJ4" s="369"/>
      <c r="JVK4" s="369"/>
      <c r="JVL4" s="369"/>
      <c r="JVM4" s="369"/>
      <c r="JVN4" s="369"/>
      <c r="JVO4" s="369"/>
      <c r="JVP4" s="369"/>
      <c r="JVQ4" s="369"/>
      <c r="JVR4" s="369"/>
      <c r="JVS4" s="369"/>
      <c r="JVT4" s="369"/>
      <c r="JVU4" s="369"/>
      <c r="JVV4" s="369"/>
      <c r="JVW4" s="369"/>
      <c r="JVX4" s="369"/>
      <c r="JVY4" s="369"/>
      <c r="JVZ4" s="369"/>
      <c r="JWA4" s="369"/>
      <c r="JWB4" s="369"/>
      <c r="JWC4" s="369"/>
      <c r="JWD4" s="369"/>
      <c r="JWE4" s="369"/>
      <c r="JWF4" s="369"/>
      <c r="JWG4" s="369"/>
      <c r="JWH4" s="369"/>
      <c r="JWI4" s="369"/>
      <c r="JWJ4" s="369"/>
      <c r="JWK4" s="369"/>
      <c r="JWL4" s="369"/>
      <c r="JWM4" s="369"/>
      <c r="JWN4" s="369"/>
      <c r="JWO4" s="369"/>
      <c r="JWP4" s="369"/>
      <c r="JWQ4" s="369"/>
      <c r="JWR4" s="369"/>
      <c r="JWS4" s="369"/>
      <c r="JWT4" s="369"/>
      <c r="JWU4" s="369"/>
      <c r="JWV4" s="369"/>
      <c r="JWW4" s="369"/>
      <c r="JWX4" s="369"/>
      <c r="JWY4" s="369"/>
      <c r="JWZ4" s="369"/>
      <c r="JXA4" s="369"/>
      <c r="JXF4" s="369"/>
      <c r="JXG4" s="369"/>
      <c r="JXH4" s="369"/>
      <c r="JXI4" s="369"/>
      <c r="JXJ4" s="369"/>
      <c r="JXK4" s="369"/>
      <c r="JXL4" s="369"/>
      <c r="JXM4" s="369"/>
      <c r="JXN4" s="369"/>
      <c r="JXO4" s="369"/>
      <c r="JXP4" s="369"/>
      <c r="JZH4" s="369"/>
      <c r="JZI4" s="369"/>
      <c r="JZJ4" s="369"/>
      <c r="JZK4" s="369"/>
      <c r="JZL4" s="369"/>
      <c r="JZM4" s="369"/>
      <c r="JZN4" s="369"/>
      <c r="JZO4" s="369"/>
      <c r="JZP4" s="369"/>
      <c r="JZQ4" s="369"/>
      <c r="JZR4" s="369"/>
      <c r="JZS4" s="369"/>
      <c r="JZT4" s="369"/>
      <c r="JZU4" s="369"/>
      <c r="JZV4" s="369"/>
      <c r="JZW4" s="369"/>
      <c r="JZX4" s="369"/>
      <c r="JZY4" s="369"/>
      <c r="JZZ4" s="369"/>
      <c r="KAA4" s="369"/>
      <c r="KAB4" s="369"/>
      <c r="KAC4" s="369"/>
      <c r="KAD4" s="369"/>
      <c r="KAE4" s="369"/>
      <c r="KAF4" s="369"/>
      <c r="KAG4" s="369"/>
      <c r="KAH4" s="369"/>
      <c r="KAI4" s="369"/>
      <c r="KAJ4" s="369"/>
      <c r="KAK4" s="369"/>
      <c r="KAL4" s="369"/>
      <c r="KAM4" s="369"/>
      <c r="KAN4" s="369"/>
      <c r="KAO4" s="369"/>
      <c r="KAP4" s="369"/>
      <c r="KAQ4" s="369"/>
      <c r="KAR4" s="369"/>
      <c r="KAS4" s="369"/>
      <c r="KAT4" s="369"/>
      <c r="KAU4" s="369"/>
      <c r="KAV4" s="369"/>
      <c r="KAW4" s="369"/>
      <c r="KAX4" s="369"/>
      <c r="KAY4" s="369"/>
      <c r="KAZ4" s="369"/>
      <c r="KBA4" s="369"/>
      <c r="KBB4" s="369"/>
      <c r="KBC4" s="369"/>
      <c r="KBD4" s="369"/>
      <c r="KBE4" s="369"/>
      <c r="KBF4" s="369"/>
      <c r="KBG4" s="369"/>
      <c r="KBH4" s="369"/>
      <c r="KBI4" s="369"/>
      <c r="KBJ4" s="369"/>
      <c r="KBK4" s="369"/>
      <c r="KBL4" s="369"/>
      <c r="KBM4" s="369"/>
      <c r="KBN4" s="369"/>
      <c r="KBO4" s="369"/>
      <c r="KBP4" s="369"/>
      <c r="KBQ4" s="369"/>
      <c r="KBR4" s="369"/>
      <c r="KBS4" s="369"/>
      <c r="KBT4" s="369"/>
      <c r="KBU4" s="369"/>
      <c r="KBV4" s="369"/>
      <c r="KBW4" s="369"/>
      <c r="KBX4" s="369"/>
      <c r="KBY4" s="369"/>
      <c r="KBZ4" s="369"/>
      <c r="KCA4" s="369"/>
      <c r="KCB4" s="369"/>
      <c r="KCC4" s="369"/>
      <c r="KCD4" s="369"/>
      <c r="KCE4" s="369"/>
      <c r="KCF4" s="369"/>
      <c r="KCG4" s="369"/>
      <c r="KCH4" s="369"/>
      <c r="KCI4" s="369"/>
      <c r="KCJ4" s="369"/>
      <c r="KCK4" s="369"/>
      <c r="KCL4" s="369"/>
      <c r="KCM4" s="369"/>
      <c r="KCN4" s="369"/>
      <c r="KCO4" s="369"/>
      <c r="KCP4" s="369"/>
      <c r="KCQ4" s="369"/>
      <c r="KCR4" s="369"/>
      <c r="KCS4" s="369"/>
      <c r="KCT4" s="369"/>
      <c r="KCU4" s="369"/>
      <c r="KCV4" s="369"/>
      <c r="KCW4" s="369"/>
      <c r="KCX4" s="369"/>
      <c r="KCY4" s="369"/>
      <c r="KCZ4" s="369"/>
      <c r="KDA4" s="369"/>
      <c r="KDB4" s="369"/>
      <c r="KDC4" s="369"/>
      <c r="KDD4" s="369"/>
      <c r="KDE4" s="369"/>
      <c r="KDF4" s="369"/>
      <c r="KDG4" s="369"/>
      <c r="KDH4" s="369"/>
      <c r="KDI4" s="369"/>
      <c r="KDJ4" s="369"/>
      <c r="KDK4" s="369"/>
      <c r="KDL4" s="369"/>
      <c r="KDM4" s="369"/>
      <c r="KDN4" s="369"/>
      <c r="KDO4" s="369"/>
      <c r="KDP4" s="369"/>
      <c r="KDQ4" s="369"/>
      <c r="KDR4" s="369"/>
      <c r="KDS4" s="369"/>
      <c r="KDT4" s="369"/>
      <c r="KDU4" s="369"/>
      <c r="KDV4" s="369"/>
      <c r="KDW4" s="369"/>
      <c r="KDX4" s="369"/>
      <c r="KDY4" s="369"/>
      <c r="KDZ4" s="369"/>
      <c r="KEA4" s="369"/>
      <c r="KEB4" s="369"/>
      <c r="KEC4" s="369"/>
      <c r="KED4" s="369"/>
      <c r="KEE4" s="369"/>
      <c r="KEF4" s="369"/>
      <c r="KEG4" s="369"/>
      <c r="KEH4" s="369"/>
      <c r="KEI4" s="369"/>
      <c r="KEJ4" s="369"/>
      <c r="KEK4" s="369"/>
      <c r="KEL4" s="369"/>
      <c r="KEM4" s="369"/>
      <c r="KEN4" s="369"/>
      <c r="KEO4" s="369"/>
      <c r="KEP4" s="369"/>
      <c r="KEQ4" s="369"/>
      <c r="KER4" s="369"/>
      <c r="KES4" s="369"/>
      <c r="KET4" s="369"/>
      <c r="KEU4" s="369"/>
      <c r="KEV4" s="369"/>
      <c r="KEW4" s="369"/>
      <c r="KEX4" s="369"/>
      <c r="KEY4" s="369"/>
      <c r="KEZ4" s="369"/>
      <c r="KFA4" s="369"/>
      <c r="KFB4" s="369"/>
      <c r="KFC4" s="369"/>
      <c r="KFD4" s="369"/>
      <c r="KFE4" s="369"/>
      <c r="KFF4" s="369"/>
      <c r="KFG4" s="369"/>
      <c r="KFH4" s="369"/>
      <c r="KFI4" s="369"/>
      <c r="KFJ4" s="369"/>
      <c r="KFK4" s="369"/>
      <c r="KFL4" s="369"/>
      <c r="KFM4" s="369"/>
      <c r="KFN4" s="369"/>
      <c r="KFO4" s="369"/>
      <c r="KFP4" s="369"/>
      <c r="KFQ4" s="369"/>
      <c r="KFR4" s="369"/>
      <c r="KFS4" s="369"/>
      <c r="KFT4" s="369"/>
      <c r="KFU4" s="369"/>
      <c r="KFV4" s="369"/>
      <c r="KFW4" s="369"/>
      <c r="KFX4" s="369"/>
      <c r="KFY4" s="369"/>
      <c r="KFZ4" s="369"/>
      <c r="KGA4" s="369"/>
      <c r="KGB4" s="369"/>
      <c r="KGC4" s="369"/>
      <c r="KGD4" s="369"/>
      <c r="KGE4" s="369"/>
      <c r="KGF4" s="369"/>
      <c r="KGG4" s="369"/>
      <c r="KGH4" s="369"/>
      <c r="KGI4" s="369"/>
      <c r="KGJ4" s="369"/>
      <c r="KGK4" s="369"/>
      <c r="KGL4" s="369"/>
      <c r="KGM4" s="369"/>
      <c r="KGN4" s="369"/>
      <c r="KGO4" s="369"/>
      <c r="KGP4" s="369"/>
      <c r="KGQ4" s="369"/>
      <c r="KGR4" s="369"/>
      <c r="KGS4" s="369"/>
      <c r="KGT4" s="369"/>
      <c r="KGU4" s="369"/>
      <c r="KGV4" s="369"/>
      <c r="KGW4" s="369"/>
      <c r="KHB4" s="369"/>
      <c r="KHC4" s="369"/>
      <c r="KHD4" s="369"/>
      <c r="KHE4" s="369"/>
      <c r="KHF4" s="369"/>
      <c r="KHG4" s="369"/>
      <c r="KHH4" s="369"/>
      <c r="KHI4" s="369"/>
      <c r="KHJ4" s="369"/>
      <c r="KHK4" s="369"/>
      <c r="KHL4" s="369"/>
      <c r="KJD4" s="369"/>
      <c r="KJE4" s="369"/>
      <c r="KJF4" s="369"/>
      <c r="KJG4" s="369"/>
      <c r="KJH4" s="369"/>
      <c r="KJI4" s="369"/>
      <c r="KJJ4" s="369"/>
      <c r="KJK4" s="369"/>
      <c r="KJL4" s="369"/>
      <c r="KJM4" s="369"/>
      <c r="KJN4" s="369"/>
      <c r="KJO4" s="369"/>
      <c r="KJP4" s="369"/>
      <c r="KJQ4" s="369"/>
      <c r="KJR4" s="369"/>
      <c r="KJS4" s="369"/>
      <c r="KJT4" s="369"/>
      <c r="KJU4" s="369"/>
      <c r="KJV4" s="369"/>
      <c r="KJW4" s="369"/>
      <c r="KJX4" s="369"/>
      <c r="KJY4" s="369"/>
      <c r="KJZ4" s="369"/>
      <c r="KKA4" s="369"/>
      <c r="KKB4" s="369"/>
      <c r="KKC4" s="369"/>
      <c r="KKD4" s="369"/>
      <c r="KKE4" s="369"/>
      <c r="KKF4" s="369"/>
      <c r="KKG4" s="369"/>
      <c r="KKH4" s="369"/>
      <c r="KKI4" s="369"/>
      <c r="KKJ4" s="369"/>
      <c r="KKK4" s="369"/>
      <c r="KKL4" s="369"/>
      <c r="KKM4" s="369"/>
      <c r="KKN4" s="369"/>
      <c r="KKO4" s="369"/>
      <c r="KKP4" s="369"/>
      <c r="KKQ4" s="369"/>
      <c r="KKR4" s="369"/>
      <c r="KKS4" s="369"/>
      <c r="KKT4" s="369"/>
      <c r="KKU4" s="369"/>
      <c r="KKV4" s="369"/>
      <c r="KKW4" s="369"/>
      <c r="KKX4" s="369"/>
      <c r="KKY4" s="369"/>
      <c r="KKZ4" s="369"/>
      <c r="KLA4" s="369"/>
      <c r="KLB4" s="369"/>
      <c r="KLC4" s="369"/>
      <c r="KLD4" s="369"/>
      <c r="KLE4" s="369"/>
      <c r="KLF4" s="369"/>
      <c r="KLG4" s="369"/>
      <c r="KLH4" s="369"/>
      <c r="KLI4" s="369"/>
      <c r="KLJ4" s="369"/>
      <c r="KLK4" s="369"/>
      <c r="KLL4" s="369"/>
      <c r="KLM4" s="369"/>
      <c r="KLN4" s="369"/>
      <c r="KLO4" s="369"/>
      <c r="KLP4" s="369"/>
      <c r="KLQ4" s="369"/>
      <c r="KLR4" s="369"/>
      <c r="KLS4" s="369"/>
      <c r="KLT4" s="369"/>
      <c r="KLU4" s="369"/>
      <c r="KLV4" s="369"/>
      <c r="KLW4" s="369"/>
      <c r="KLX4" s="369"/>
      <c r="KLY4" s="369"/>
      <c r="KLZ4" s="369"/>
      <c r="KMA4" s="369"/>
      <c r="KMB4" s="369"/>
      <c r="KMC4" s="369"/>
      <c r="KMD4" s="369"/>
      <c r="KME4" s="369"/>
      <c r="KMF4" s="369"/>
      <c r="KMG4" s="369"/>
      <c r="KMH4" s="369"/>
      <c r="KMI4" s="369"/>
      <c r="KMJ4" s="369"/>
      <c r="KMK4" s="369"/>
      <c r="KML4" s="369"/>
      <c r="KMM4" s="369"/>
      <c r="KMN4" s="369"/>
      <c r="KMO4" s="369"/>
      <c r="KMP4" s="369"/>
      <c r="KMQ4" s="369"/>
      <c r="KMR4" s="369"/>
      <c r="KMS4" s="369"/>
      <c r="KMT4" s="369"/>
      <c r="KMU4" s="369"/>
      <c r="KMV4" s="369"/>
      <c r="KMW4" s="369"/>
      <c r="KMX4" s="369"/>
      <c r="KMY4" s="369"/>
      <c r="KMZ4" s="369"/>
      <c r="KNA4" s="369"/>
      <c r="KNB4" s="369"/>
      <c r="KNC4" s="369"/>
      <c r="KND4" s="369"/>
      <c r="KNE4" s="369"/>
      <c r="KNF4" s="369"/>
      <c r="KNG4" s="369"/>
      <c r="KNH4" s="369"/>
      <c r="KNI4" s="369"/>
      <c r="KNJ4" s="369"/>
      <c r="KNK4" s="369"/>
      <c r="KNL4" s="369"/>
      <c r="KNM4" s="369"/>
      <c r="KNN4" s="369"/>
      <c r="KNO4" s="369"/>
      <c r="KNP4" s="369"/>
      <c r="KNQ4" s="369"/>
      <c r="KNR4" s="369"/>
      <c r="KNS4" s="369"/>
      <c r="KNT4" s="369"/>
      <c r="KNU4" s="369"/>
      <c r="KNV4" s="369"/>
      <c r="KNW4" s="369"/>
      <c r="KNX4" s="369"/>
      <c r="KNY4" s="369"/>
      <c r="KNZ4" s="369"/>
      <c r="KOA4" s="369"/>
      <c r="KOB4" s="369"/>
      <c r="KOC4" s="369"/>
      <c r="KOD4" s="369"/>
      <c r="KOE4" s="369"/>
      <c r="KOF4" s="369"/>
      <c r="KOG4" s="369"/>
      <c r="KOH4" s="369"/>
      <c r="KOI4" s="369"/>
      <c r="KOJ4" s="369"/>
      <c r="KOK4" s="369"/>
      <c r="KOL4" s="369"/>
      <c r="KOM4" s="369"/>
      <c r="KON4" s="369"/>
      <c r="KOO4" s="369"/>
      <c r="KOP4" s="369"/>
      <c r="KOQ4" s="369"/>
      <c r="KOR4" s="369"/>
      <c r="KOS4" s="369"/>
      <c r="KOT4" s="369"/>
      <c r="KOU4" s="369"/>
      <c r="KOV4" s="369"/>
      <c r="KOW4" s="369"/>
      <c r="KOX4" s="369"/>
      <c r="KOY4" s="369"/>
      <c r="KOZ4" s="369"/>
      <c r="KPA4" s="369"/>
      <c r="KPB4" s="369"/>
      <c r="KPC4" s="369"/>
      <c r="KPD4" s="369"/>
      <c r="KPE4" s="369"/>
      <c r="KPF4" s="369"/>
      <c r="KPG4" s="369"/>
      <c r="KPH4" s="369"/>
      <c r="KPI4" s="369"/>
      <c r="KPJ4" s="369"/>
      <c r="KPK4" s="369"/>
      <c r="KPL4" s="369"/>
      <c r="KPM4" s="369"/>
      <c r="KPN4" s="369"/>
      <c r="KPO4" s="369"/>
      <c r="KPP4" s="369"/>
      <c r="KPQ4" s="369"/>
      <c r="KPR4" s="369"/>
      <c r="KPS4" s="369"/>
      <c r="KPT4" s="369"/>
      <c r="KPU4" s="369"/>
      <c r="KPV4" s="369"/>
      <c r="KPW4" s="369"/>
      <c r="KPX4" s="369"/>
      <c r="KPY4" s="369"/>
      <c r="KPZ4" s="369"/>
      <c r="KQA4" s="369"/>
      <c r="KQB4" s="369"/>
      <c r="KQC4" s="369"/>
      <c r="KQD4" s="369"/>
      <c r="KQE4" s="369"/>
      <c r="KQF4" s="369"/>
      <c r="KQG4" s="369"/>
      <c r="KQH4" s="369"/>
      <c r="KQI4" s="369"/>
      <c r="KQJ4" s="369"/>
      <c r="KQK4" s="369"/>
      <c r="KQL4" s="369"/>
      <c r="KQM4" s="369"/>
      <c r="KQN4" s="369"/>
      <c r="KQO4" s="369"/>
      <c r="KQP4" s="369"/>
      <c r="KQQ4" s="369"/>
      <c r="KQR4" s="369"/>
      <c r="KQS4" s="369"/>
      <c r="KQX4" s="369"/>
      <c r="KQY4" s="369"/>
      <c r="KQZ4" s="369"/>
      <c r="KRA4" s="369"/>
      <c r="KRB4" s="369"/>
      <c r="KRC4" s="369"/>
      <c r="KRD4" s="369"/>
      <c r="KRE4" s="369"/>
      <c r="KRF4" s="369"/>
      <c r="KRG4" s="369"/>
      <c r="KRH4" s="369"/>
      <c r="KSZ4" s="369"/>
      <c r="KTA4" s="369"/>
      <c r="KTB4" s="369"/>
      <c r="KTC4" s="369"/>
      <c r="KTD4" s="369"/>
      <c r="KTE4" s="369"/>
      <c r="KTF4" s="369"/>
      <c r="KTG4" s="369"/>
      <c r="KTH4" s="369"/>
      <c r="KTI4" s="369"/>
      <c r="KTJ4" s="369"/>
      <c r="KTK4" s="369"/>
      <c r="KTL4" s="369"/>
      <c r="KTM4" s="369"/>
      <c r="KTN4" s="369"/>
      <c r="KTO4" s="369"/>
      <c r="KTP4" s="369"/>
      <c r="KTQ4" s="369"/>
      <c r="KTR4" s="369"/>
      <c r="KTS4" s="369"/>
      <c r="KTT4" s="369"/>
      <c r="KTU4" s="369"/>
      <c r="KTV4" s="369"/>
      <c r="KTW4" s="369"/>
      <c r="KTX4" s="369"/>
      <c r="KTY4" s="369"/>
      <c r="KTZ4" s="369"/>
      <c r="KUA4" s="369"/>
      <c r="KUB4" s="369"/>
      <c r="KUC4" s="369"/>
      <c r="KUD4" s="369"/>
      <c r="KUE4" s="369"/>
      <c r="KUF4" s="369"/>
      <c r="KUG4" s="369"/>
      <c r="KUH4" s="369"/>
      <c r="KUI4" s="369"/>
      <c r="KUJ4" s="369"/>
      <c r="KUK4" s="369"/>
      <c r="KUL4" s="369"/>
      <c r="KUM4" s="369"/>
      <c r="KUN4" s="369"/>
      <c r="KUO4" s="369"/>
      <c r="KUP4" s="369"/>
      <c r="KUQ4" s="369"/>
      <c r="KUR4" s="369"/>
      <c r="KUS4" s="369"/>
      <c r="KUT4" s="369"/>
      <c r="KUU4" s="369"/>
      <c r="KUV4" s="369"/>
      <c r="KUW4" s="369"/>
      <c r="KUX4" s="369"/>
      <c r="KUY4" s="369"/>
      <c r="KUZ4" s="369"/>
      <c r="KVA4" s="369"/>
      <c r="KVB4" s="369"/>
      <c r="KVC4" s="369"/>
      <c r="KVD4" s="369"/>
      <c r="KVE4" s="369"/>
      <c r="KVF4" s="369"/>
      <c r="KVG4" s="369"/>
      <c r="KVH4" s="369"/>
      <c r="KVI4" s="369"/>
      <c r="KVJ4" s="369"/>
      <c r="KVK4" s="369"/>
      <c r="KVL4" s="369"/>
      <c r="KVM4" s="369"/>
      <c r="KVN4" s="369"/>
      <c r="KVO4" s="369"/>
      <c r="KVP4" s="369"/>
      <c r="KVQ4" s="369"/>
      <c r="KVR4" s="369"/>
      <c r="KVS4" s="369"/>
      <c r="KVT4" s="369"/>
      <c r="KVU4" s="369"/>
      <c r="KVV4" s="369"/>
      <c r="KVW4" s="369"/>
      <c r="KVX4" s="369"/>
      <c r="KVY4" s="369"/>
      <c r="KVZ4" s="369"/>
      <c r="KWA4" s="369"/>
      <c r="KWB4" s="369"/>
      <c r="KWC4" s="369"/>
      <c r="KWD4" s="369"/>
      <c r="KWE4" s="369"/>
      <c r="KWF4" s="369"/>
      <c r="KWG4" s="369"/>
      <c r="KWH4" s="369"/>
      <c r="KWI4" s="369"/>
      <c r="KWJ4" s="369"/>
      <c r="KWK4" s="369"/>
      <c r="KWL4" s="369"/>
      <c r="KWM4" s="369"/>
      <c r="KWN4" s="369"/>
      <c r="KWO4" s="369"/>
      <c r="KWP4" s="369"/>
      <c r="KWQ4" s="369"/>
      <c r="KWR4" s="369"/>
      <c r="KWS4" s="369"/>
      <c r="KWT4" s="369"/>
      <c r="KWU4" s="369"/>
      <c r="KWV4" s="369"/>
      <c r="KWW4" s="369"/>
      <c r="KWX4" s="369"/>
      <c r="KWY4" s="369"/>
      <c r="KWZ4" s="369"/>
      <c r="KXA4" s="369"/>
      <c r="KXB4" s="369"/>
      <c r="KXC4" s="369"/>
      <c r="KXD4" s="369"/>
      <c r="KXE4" s="369"/>
      <c r="KXF4" s="369"/>
      <c r="KXG4" s="369"/>
      <c r="KXH4" s="369"/>
      <c r="KXI4" s="369"/>
      <c r="KXJ4" s="369"/>
      <c r="KXK4" s="369"/>
      <c r="KXL4" s="369"/>
      <c r="KXM4" s="369"/>
      <c r="KXN4" s="369"/>
      <c r="KXO4" s="369"/>
      <c r="KXP4" s="369"/>
      <c r="KXQ4" s="369"/>
      <c r="KXR4" s="369"/>
      <c r="KXS4" s="369"/>
      <c r="KXT4" s="369"/>
      <c r="KXU4" s="369"/>
      <c r="KXV4" s="369"/>
      <c r="KXW4" s="369"/>
      <c r="KXX4" s="369"/>
      <c r="KXY4" s="369"/>
      <c r="KXZ4" s="369"/>
      <c r="KYA4" s="369"/>
      <c r="KYB4" s="369"/>
      <c r="KYC4" s="369"/>
      <c r="KYD4" s="369"/>
      <c r="KYE4" s="369"/>
      <c r="KYF4" s="369"/>
      <c r="KYG4" s="369"/>
      <c r="KYH4" s="369"/>
      <c r="KYI4" s="369"/>
      <c r="KYJ4" s="369"/>
      <c r="KYK4" s="369"/>
      <c r="KYL4" s="369"/>
      <c r="KYM4" s="369"/>
      <c r="KYN4" s="369"/>
      <c r="KYO4" s="369"/>
      <c r="KYP4" s="369"/>
      <c r="KYQ4" s="369"/>
      <c r="KYR4" s="369"/>
      <c r="KYS4" s="369"/>
      <c r="KYT4" s="369"/>
      <c r="KYU4" s="369"/>
      <c r="KYV4" s="369"/>
      <c r="KYW4" s="369"/>
      <c r="KYX4" s="369"/>
      <c r="KYY4" s="369"/>
      <c r="KYZ4" s="369"/>
      <c r="KZA4" s="369"/>
      <c r="KZB4" s="369"/>
      <c r="KZC4" s="369"/>
      <c r="KZD4" s="369"/>
      <c r="KZE4" s="369"/>
      <c r="KZF4" s="369"/>
      <c r="KZG4" s="369"/>
      <c r="KZH4" s="369"/>
      <c r="KZI4" s="369"/>
      <c r="KZJ4" s="369"/>
      <c r="KZK4" s="369"/>
      <c r="KZL4" s="369"/>
      <c r="KZM4" s="369"/>
      <c r="KZN4" s="369"/>
      <c r="KZO4" s="369"/>
      <c r="KZP4" s="369"/>
      <c r="KZQ4" s="369"/>
      <c r="KZR4" s="369"/>
      <c r="KZS4" s="369"/>
      <c r="KZT4" s="369"/>
      <c r="KZU4" s="369"/>
      <c r="KZV4" s="369"/>
      <c r="KZW4" s="369"/>
      <c r="KZX4" s="369"/>
      <c r="KZY4" s="369"/>
      <c r="KZZ4" s="369"/>
      <c r="LAA4" s="369"/>
      <c r="LAB4" s="369"/>
      <c r="LAC4" s="369"/>
      <c r="LAD4" s="369"/>
      <c r="LAE4" s="369"/>
      <c r="LAF4" s="369"/>
      <c r="LAG4" s="369"/>
      <c r="LAH4" s="369"/>
      <c r="LAI4" s="369"/>
      <c r="LAJ4" s="369"/>
      <c r="LAK4" s="369"/>
      <c r="LAL4" s="369"/>
      <c r="LAM4" s="369"/>
      <c r="LAN4" s="369"/>
      <c r="LAO4" s="369"/>
      <c r="LAT4" s="369"/>
      <c r="LAU4" s="369"/>
      <c r="LAV4" s="369"/>
      <c r="LAW4" s="369"/>
      <c r="LAX4" s="369"/>
      <c r="LAY4" s="369"/>
      <c r="LAZ4" s="369"/>
      <c r="LBA4" s="369"/>
      <c r="LBB4" s="369"/>
      <c r="LBC4" s="369"/>
      <c r="LBD4" s="369"/>
      <c r="LCV4" s="369"/>
      <c r="LCW4" s="369"/>
      <c r="LCX4" s="369"/>
      <c r="LCY4" s="369"/>
      <c r="LCZ4" s="369"/>
      <c r="LDA4" s="369"/>
      <c r="LDB4" s="369"/>
      <c r="LDC4" s="369"/>
      <c r="LDD4" s="369"/>
      <c r="LDE4" s="369"/>
      <c r="LDF4" s="369"/>
      <c r="LDG4" s="369"/>
      <c r="LDH4" s="369"/>
      <c r="LDI4" s="369"/>
      <c r="LDJ4" s="369"/>
      <c r="LDK4" s="369"/>
      <c r="LDL4" s="369"/>
      <c r="LDM4" s="369"/>
      <c r="LDN4" s="369"/>
      <c r="LDO4" s="369"/>
      <c r="LDP4" s="369"/>
      <c r="LDQ4" s="369"/>
      <c r="LDR4" s="369"/>
      <c r="LDS4" s="369"/>
      <c r="LDT4" s="369"/>
      <c r="LDU4" s="369"/>
      <c r="LDV4" s="369"/>
      <c r="LDW4" s="369"/>
      <c r="LDX4" s="369"/>
      <c r="LDY4" s="369"/>
      <c r="LDZ4" s="369"/>
      <c r="LEA4" s="369"/>
      <c r="LEB4" s="369"/>
      <c r="LEC4" s="369"/>
      <c r="LED4" s="369"/>
      <c r="LEE4" s="369"/>
      <c r="LEF4" s="369"/>
      <c r="LEG4" s="369"/>
      <c r="LEH4" s="369"/>
      <c r="LEI4" s="369"/>
      <c r="LEJ4" s="369"/>
      <c r="LEK4" s="369"/>
      <c r="LEL4" s="369"/>
      <c r="LEM4" s="369"/>
      <c r="LEN4" s="369"/>
      <c r="LEO4" s="369"/>
      <c r="LEP4" s="369"/>
      <c r="LEQ4" s="369"/>
      <c r="LER4" s="369"/>
      <c r="LES4" s="369"/>
      <c r="LET4" s="369"/>
      <c r="LEU4" s="369"/>
      <c r="LEV4" s="369"/>
      <c r="LEW4" s="369"/>
      <c r="LEX4" s="369"/>
      <c r="LEY4" s="369"/>
      <c r="LEZ4" s="369"/>
      <c r="LFA4" s="369"/>
      <c r="LFB4" s="369"/>
      <c r="LFC4" s="369"/>
      <c r="LFD4" s="369"/>
      <c r="LFE4" s="369"/>
      <c r="LFF4" s="369"/>
      <c r="LFG4" s="369"/>
      <c r="LFH4" s="369"/>
      <c r="LFI4" s="369"/>
      <c r="LFJ4" s="369"/>
      <c r="LFK4" s="369"/>
      <c r="LFL4" s="369"/>
      <c r="LFM4" s="369"/>
      <c r="LFN4" s="369"/>
      <c r="LFO4" s="369"/>
      <c r="LFP4" s="369"/>
      <c r="LFQ4" s="369"/>
      <c r="LFR4" s="369"/>
      <c r="LFS4" s="369"/>
      <c r="LFT4" s="369"/>
      <c r="LFU4" s="369"/>
      <c r="LFV4" s="369"/>
      <c r="LFW4" s="369"/>
      <c r="LFX4" s="369"/>
      <c r="LFY4" s="369"/>
      <c r="LFZ4" s="369"/>
      <c r="LGA4" s="369"/>
      <c r="LGB4" s="369"/>
      <c r="LGC4" s="369"/>
      <c r="LGD4" s="369"/>
      <c r="LGE4" s="369"/>
      <c r="LGF4" s="369"/>
      <c r="LGG4" s="369"/>
      <c r="LGH4" s="369"/>
      <c r="LGI4" s="369"/>
      <c r="LGJ4" s="369"/>
      <c r="LGK4" s="369"/>
      <c r="LGL4" s="369"/>
      <c r="LGM4" s="369"/>
      <c r="LGN4" s="369"/>
      <c r="LGO4" s="369"/>
      <c r="LGP4" s="369"/>
      <c r="LGQ4" s="369"/>
      <c r="LGR4" s="369"/>
      <c r="LGS4" s="369"/>
      <c r="LGT4" s="369"/>
      <c r="LGU4" s="369"/>
      <c r="LGV4" s="369"/>
      <c r="LGW4" s="369"/>
      <c r="LGX4" s="369"/>
      <c r="LGY4" s="369"/>
      <c r="LGZ4" s="369"/>
      <c r="LHA4" s="369"/>
      <c r="LHB4" s="369"/>
      <c r="LHC4" s="369"/>
      <c r="LHD4" s="369"/>
      <c r="LHE4" s="369"/>
      <c r="LHF4" s="369"/>
      <c r="LHG4" s="369"/>
      <c r="LHH4" s="369"/>
      <c r="LHI4" s="369"/>
      <c r="LHJ4" s="369"/>
      <c r="LHK4" s="369"/>
      <c r="LHL4" s="369"/>
      <c r="LHM4" s="369"/>
      <c r="LHN4" s="369"/>
      <c r="LHO4" s="369"/>
      <c r="LHP4" s="369"/>
      <c r="LHQ4" s="369"/>
      <c r="LHR4" s="369"/>
      <c r="LHS4" s="369"/>
      <c r="LHT4" s="369"/>
      <c r="LHU4" s="369"/>
      <c r="LHV4" s="369"/>
      <c r="LHW4" s="369"/>
      <c r="LHX4" s="369"/>
      <c r="LHY4" s="369"/>
      <c r="LHZ4" s="369"/>
      <c r="LIA4" s="369"/>
      <c r="LIB4" s="369"/>
      <c r="LIC4" s="369"/>
      <c r="LID4" s="369"/>
      <c r="LIE4" s="369"/>
      <c r="LIF4" s="369"/>
      <c r="LIG4" s="369"/>
      <c r="LIH4" s="369"/>
      <c r="LII4" s="369"/>
      <c r="LIJ4" s="369"/>
      <c r="LIK4" s="369"/>
      <c r="LIL4" s="369"/>
      <c r="LIM4" s="369"/>
      <c r="LIN4" s="369"/>
      <c r="LIO4" s="369"/>
      <c r="LIP4" s="369"/>
      <c r="LIQ4" s="369"/>
      <c r="LIR4" s="369"/>
      <c r="LIS4" s="369"/>
      <c r="LIT4" s="369"/>
      <c r="LIU4" s="369"/>
      <c r="LIV4" s="369"/>
      <c r="LIW4" s="369"/>
      <c r="LIX4" s="369"/>
      <c r="LIY4" s="369"/>
      <c r="LIZ4" s="369"/>
      <c r="LJA4" s="369"/>
      <c r="LJB4" s="369"/>
      <c r="LJC4" s="369"/>
      <c r="LJD4" s="369"/>
      <c r="LJE4" s="369"/>
      <c r="LJF4" s="369"/>
      <c r="LJG4" s="369"/>
      <c r="LJH4" s="369"/>
      <c r="LJI4" s="369"/>
      <c r="LJJ4" s="369"/>
      <c r="LJK4" s="369"/>
      <c r="LJL4" s="369"/>
      <c r="LJM4" s="369"/>
      <c r="LJN4" s="369"/>
      <c r="LJO4" s="369"/>
      <c r="LJP4" s="369"/>
      <c r="LJQ4" s="369"/>
      <c r="LJR4" s="369"/>
      <c r="LJS4" s="369"/>
      <c r="LJT4" s="369"/>
      <c r="LJU4" s="369"/>
      <c r="LJV4" s="369"/>
      <c r="LJW4" s="369"/>
      <c r="LJX4" s="369"/>
      <c r="LJY4" s="369"/>
      <c r="LJZ4" s="369"/>
      <c r="LKA4" s="369"/>
      <c r="LKB4" s="369"/>
      <c r="LKC4" s="369"/>
      <c r="LKD4" s="369"/>
      <c r="LKE4" s="369"/>
      <c r="LKF4" s="369"/>
      <c r="LKG4" s="369"/>
      <c r="LKH4" s="369"/>
      <c r="LKI4" s="369"/>
      <c r="LKJ4" s="369"/>
      <c r="LKK4" s="369"/>
      <c r="LKP4" s="369"/>
      <c r="LKQ4" s="369"/>
      <c r="LKR4" s="369"/>
      <c r="LKS4" s="369"/>
      <c r="LKT4" s="369"/>
      <c r="LKU4" s="369"/>
      <c r="LKV4" s="369"/>
      <c r="LKW4" s="369"/>
      <c r="LKX4" s="369"/>
      <c r="LKY4" s="369"/>
      <c r="LKZ4" s="369"/>
      <c r="LMR4" s="369"/>
      <c r="LMS4" s="369"/>
      <c r="LMT4" s="369"/>
      <c r="LMU4" s="369"/>
      <c r="LMV4" s="369"/>
      <c r="LMW4" s="369"/>
      <c r="LMX4" s="369"/>
      <c r="LMY4" s="369"/>
      <c r="LMZ4" s="369"/>
      <c r="LNA4" s="369"/>
      <c r="LNB4" s="369"/>
      <c r="LNC4" s="369"/>
      <c r="LND4" s="369"/>
      <c r="LNE4" s="369"/>
      <c r="LNF4" s="369"/>
      <c r="LNG4" s="369"/>
      <c r="LNH4" s="369"/>
      <c r="LNI4" s="369"/>
      <c r="LNJ4" s="369"/>
      <c r="LNK4" s="369"/>
      <c r="LNL4" s="369"/>
      <c r="LNM4" s="369"/>
      <c r="LNN4" s="369"/>
      <c r="LNO4" s="369"/>
      <c r="LNP4" s="369"/>
      <c r="LNQ4" s="369"/>
      <c r="LNR4" s="369"/>
      <c r="LNS4" s="369"/>
      <c r="LNT4" s="369"/>
      <c r="LNU4" s="369"/>
      <c r="LNV4" s="369"/>
      <c r="LNW4" s="369"/>
      <c r="LNX4" s="369"/>
      <c r="LNY4" s="369"/>
      <c r="LNZ4" s="369"/>
      <c r="LOA4" s="369"/>
      <c r="LOB4" s="369"/>
      <c r="LOC4" s="369"/>
      <c r="LOD4" s="369"/>
      <c r="LOE4" s="369"/>
      <c r="LOF4" s="369"/>
      <c r="LOG4" s="369"/>
      <c r="LOH4" s="369"/>
      <c r="LOI4" s="369"/>
      <c r="LOJ4" s="369"/>
      <c r="LOK4" s="369"/>
      <c r="LOL4" s="369"/>
      <c r="LOM4" s="369"/>
      <c r="LON4" s="369"/>
      <c r="LOO4" s="369"/>
      <c r="LOP4" s="369"/>
      <c r="LOQ4" s="369"/>
      <c r="LOR4" s="369"/>
      <c r="LOS4" s="369"/>
      <c r="LOT4" s="369"/>
      <c r="LOU4" s="369"/>
      <c r="LOV4" s="369"/>
      <c r="LOW4" s="369"/>
      <c r="LOX4" s="369"/>
      <c r="LOY4" s="369"/>
      <c r="LOZ4" s="369"/>
      <c r="LPA4" s="369"/>
      <c r="LPB4" s="369"/>
      <c r="LPC4" s="369"/>
      <c r="LPD4" s="369"/>
      <c r="LPE4" s="369"/>
      <c r="LPF4" s="369"/>
      <c r="LPG4" s="369"/>
      <c r="LPH4" s="369"/>
      <c r="LPI4" s="369"/>
      <c r="LPJ4" s="369"/>
      <c r="LPK4" s="369"/>
      <c r="LPL4" s="369"/>
      <c r="LPM4" s="369"/>
      <c r="LPN4" s="369"/>
      <c r="LPO4" s="369"/>
      <c r="LPP4" s="369"/>
      <c r="LPQ4" s="369"/>
      <c r="LPR4" s="369"/>
      <c r="LPS4" s="369"/>
      <c r="LPT4" s="369"/>
      <c r="LPU4" s="369"/>
      <c r="LPV4" s="369"/>
      <c r="LPW4" s="369"/>
      <c r="LPX4" s="369"/>
      <c r="LPY4" s="369"/>
      <c r="LPZ4" s="369"/>
      <c r="LQA4" s="369"/>
      <c r="LQB4" s="369"/>
      <c r="LQC4" s="369"/>
      <c r="LQD4" s="369"/>
      <c r="LQE4" s="369"/>
      <c r="LQF4" s="369"/>
      <c r="LQG4" s="369"/>
      <c r="LQH4" s="369"/>
      <c r="LQI4" s="369"/>
      <c r="LQJ4" s="369"/>
      <c r="LQK4" s="369"/>
      <c r="LQL4" s="369"/>
      <c r="LQM4" s="369"/>
      <c r="LQN4" s="369"/>
      <c r="LQO4" s="369"/>
      <c r="LQP4" s="369"/>
      <c r="LQQ4" s="369"/>
      <c r="LQR4" s="369"/>
      <c r="LQS4" s="369"/>
      <c r="LQT4" s="369"/>
      <c r="LQU4" s="369"/>
      <c r="LQV4" s="369"/>
      <c r="LQW4" s="369"/>
      <c r="LQX4" s="369"/>
      <c r="LQY4" s="369"/>
      <c r="LQZ4" s="369"/>
      <c r="LRA4" s="369"/>
      <c r="LRB4" s="369"/>
      <c r="LRC4" s="369"/>
      <c r="LRD4" s="369"/>
      <c r="LRE4" s="369"/>
      <c r="LRF4" s="369"/>
      <c r="LRG4" s="369"/>
      <c r="LRH4" s="369"/>
      <c r="LRI4" s="369"/>
      <c r="LRJ4" s="369"/>
      <c r="LRK4" s="369"/>
      <c r="LRL4" s="369"/>
      <c r="LRM4" s="369"/>
      <c r="LRN4" s="369"/>
      <c r="LRO4" s="369"/>
      <c r="LRP4" s="369"/>
      <c r="LRQ4" s="369"/>
      <c r="LRR4" s="369"/>
      <c r="LRS4" s="369"/>
      <c r="LRT4" s="369"/>
      <c r="LRU4" s="369"/>
      <c r="LRV4" s="369"/>
      <c r="LRW4" s="369"/>
      <c r="LRX4" s="369"/>
      <c r="LRY4" s="369"/>
      <c r="LRZ4" s="369"/>
      <c r="LSA4" s="369"/>
      <c r="LSB4" s="369"/>
      <c r="LSC4" s="369"/>
      <c r="LSD4" s="369"/>
      <c r="LSE4" s="369"/>
      <c r="LSF4" s="369"/>
      <c r="LSG4" s="369"/>
      <c r="LSH4" s="369"/>
      <c r="LSI4" s="369"/>
      <c r="LSJ4" s="369"/>
      <c r="LSK4" s="369"/>
      <c r="LSL4" s="369"/>
      <c r="LSM4" s="369"/>
      <c r="LSN4" s="369"/>
      <c r="LSO4" s="369"/>
      <c r="LSP4" s="369"/>
      <c r="LSQ4" s="369"/>
      <c r="LSR4" s="369"/>
      <c r="LSS4" s="369"/>
      <c r="LST4" s="369"/>
      <c r="LSU4" s="369"/>
      <c r="LSV4" s="369"/>
      <c r="LSW4" s="369"/>
      <c r="LSX4" s="369"/>
      <c r="LSY4" s="369"/>
      <c r="LSZ4" s="369"/>
      <c r="LTA4" s="369"/>
      <c r="LTB4" s="369"/>
      <c r="LTC4" s="369"/>
      <c r="LTD4" s="369"/>
      <c r="LTE4" s="369"/>
      <c r="LTF4" s="369"/>
      <c r="LTG4" s="369"/>
      <c r="LTH4" s="369"/>
      <c r="LTI4" s="369"/>
      <c r="LTJ4" s="369"/>
      <c r="LTK4" s="369"/>
      <c r="LTL4" s="369"/>
      <c r="LTM4" s="369"/>
      <c r="LTN4" s="369"/>
      <c r="LTO4" s="369"/>
      <c r="LTP4" s="369"/>
      <c r="LTQ4" s="369"/>
      <c r="LTR4" s="369"/>
      <c r="LTS4" s="369"/>
      <c r="LTT4" s="369"/>
      <c r="LTU4" s="369"/>
      <c r="LTV4" s="369"/>
      <c r="LTW4" s="369"/>
      <c r="LTX4" s="369"/>
      <c r="LTY4" s="369"/>
      <c r="LTZ4" s="369"/>
      <c r="LUA4" s="369"/>
      <c r="LUB4" s="369"/>
      <c r="LUC4" s="369"/>
      <c r="LUD4" s="369"/>
      <c r="LUE4" s="369"/>
      <c r="LUF4" s="369"/>
      <c r="LUG4" s="369"/>
      <c r="LUL4" s="369"/>
      <c r="LUM4" s="369"/>
      <c r="LUN4" s="369"/>
      <c r="LUO4" s="369"/>
      <c r="LUP4" s="369"/>
      <c r="LUQ4" s="369"/>
      <c r="LUR4" s="369"/>
      <c r="LUS4" s="369"/>
      <c r="LUT4" s="369"/>
      <c r="LUU4" s="369"/>
      <c r="LUV4" s="369"/>
      <c r="LWN4" s="369"/>
      <c r="LWO4" s="369"/>
      <c r="LWP4" s="369"/>
      <c r="LWQ4" s="369"/>
      <c r="LWR4" s="369"/>
      <c r="LWS4" s="369"/>
      <c r="LWT4" s="369"/>
      <c r="LWU4" s="369"/>
      <c r="LWV4" s="369"/>
      <c r="LWW4" s="369"/>
      <c r="LWX4" s="369"/>
      <c r="LWY4" s="369"/>
      <c r="LWZ4" s="369"/>
      <c r="LXA4" s="369"/>
      <c r="LXB4" s="369"/>
      <c r="LXC4" s="369"/>
      <c r="LXD4" s="369"/>
      <c r="LXE4" s="369"/>
      <c r="LXF4" s="369"/>
      <c r="LXG4" s="369"/>
      <c r="LXH4" s="369"/>
      <c r="LXI4" s="369"/>
      <c r="LXJ4" s="369"/>
      <c r="LXK4" s="369"/>
      <c r="LXL4" s="369"/>
      <c r="LXM4" s="369"/>
      <c r="LXN4" s="369"/>
      <c r="LXO4" s="369"/>
      <c r="LXP4" s="369"/>
      <c r="LXQ4" s="369"/>
      <c r="LXR4" s="369"/>
      <c r="LXS4" s="369"/>
      <c r="LXT4" s="369"/>
      <c r="LXU4" s="369"/>
      <c r="LXV4" s="369"/>
      <c r="LXW4" s="369"/>
      <c r="LXX4" s="369"/>
      <c r="LXY4" s="369"/>
      <c r="LXZ4" s="369"/>
      <c r="LYA4" s="369"/>
      <c r="LYB4" s="369"/>
      <c r="LYC4" s="369"/>
      <c r="LYD4" s="369"/>
      <c r="LYE4" s="369"/>
      <c r="LYF4" s="369"/>
      <c r="LYG4" s="369"/>
      <c r="LYH4" s="369"/>
      <c r="LYI4" s="369"/>
      <c r="LYJ4" s="369"/>
      <c r="LYK4" s="369"/>
      <c r="LYL4" s="369"/>
      <c r="LYM4" s="369"/>
      <c r="LYN4" s="369"/>
      <c r="LYO4" s="369"/>
      <c r="LYP4" s="369"/>
      <c r="LYQ4" s="369"/>
      <c r="LYR4" s="369"/>
      <c r="LYS4" s="369"/>
      <c r="LYT4" s="369"/>
      <c r="LYU4" s="369"/>
      <c r="LYV4" s="369"/>
      <c r="LYW4" s="369"/>
      <c r="LYX4" s="369"/>
      <c r="LYY4" s="369"/>
      <c r="LYZ4" s="369"/>
      <c r="LZA4" s="369"/>
      <c r="LZB4" s="369"/>
      <c r="LZC4" s="369"/>
      <c r="LZD4" s="369"/>
      <c r="LZE4" s="369"/>
      <c r="LZF4" s="369"/>
      <c r="LZG4" s="369"/>
      <c r="LZH4" s="369"/>
      <c r="LZI4" s="369"/>
      <c r="LZJ4" s="369"/>
      <c r="LZK4" s="369"/>
      <c r="LZL4" s="369"/>
      <c r="LZM4" s="369"/>
      <c r="LZN4" s="369"/>
      <c r="LZO4" s="369"/>
      <c r="LZP4" s="369"/>
      <c r="LZQ4" s="369"/>
      <c r="LZR4" s="369"/>
      <c r="LZS4" s="369"/>
      <c r="LZT4" s="369"/>
      <c r="LZU4" s="369"/>
      <c r="LZV4" s="369"/>
      <c r="LZW4" s="369"/>
      <c r="LZX4" s="369"/>
      <c r="LZY4" s="369"/>
      <c r="LZZ4" s="369"/>
      <c r="MAA4" s="369"/>
      <c r="MAB4" s="369"/>
      <c r="MAC4" s="369"/>
      <c r="MAD4" s="369"/>
      <c r="MAE4" s="369"/>
      <c r="MAF4" s="369"/>
      <c r="MAG4" s="369"/>
      <c r="MAH4" s="369"/>
      <c r="MAI4" s="369"/>
      <c r="MAJ4" s="369"/>
      <c r="MAK4" s="369"/>
      <c r="MAL4" s="369"/>
      <c r="MAM4" s="369"/>
      <c r="MAN4" s="369"/>
      <c r="MAO4" s="369"/>
      <c r="MAP4" s="369"/>
      <c r="MAQ4" s="369"/>
      <c r="MAR4" s="369"/>
      <c r="MAS4" s="369"/>
      <c r="MAT4" s="369"/>
      <c r="MAU4" s="369"/>
      <c r="MAV4" s="369"/>
      <c r="MAW4" s="369"/>
      <c r="MAX4" s="369"/>
      <c r="MAY4" s="369"/>
      <c r="MAZ4" s="369"/>
      <c r="MBA4" s="369"/>
      <c r="MBB4" s="369"/>
      <c r="MBC4" s="369"/>
      <c r="MBD4" s="369"/>
      <c r="MBE4" s="369"/>
      <c r="MBF4" s="369"/>
      <c r="MBG4" s="369"/>
      <c r="MBH4" s="369"/>
      <c r="MBI4" s="369"/>
      <c r="MBJ4" s="369"/>
      <c r="MBK4" s="369"/>
      <c r="MBL4" s="369"/>
      <c r="MBM4" s="369"/>
      <c r="MBN4" s="369"/>
      <c r="MBO4" s="369"/>
      <c r="MBP4" s="369"/>
      <c r="MBQ4" s="369"/>
      <c r="MBR4" s="369"/>
      <c r="MBS4" s="369"/>
      <c r="MBT4" s="369"/>
      <c r="MBU4" s="369"/>
      <c r="MBV4" s="369"/>
      <c r="MBW4" s="369"/>
      <c r="MBX4" s="369"/>
      <c r="MBY4" s="369"/>
      <c r="MBZ4" s="369"/>
      <c r="MCA4" s="369"/>
      <c r="MCB4" s="369"/>
      <c r="MCC4" s="369"/>
      <c r="MCD4" s="369"/>
      <c r="MCE4" s="369"/>
      <c r="MCF4" s="369"/>
      <c r="MCG4" s="369"/>
      <c r="MCH4" s="369"/>
      <c r="MCI4" s="369"/>
      <c r="MCJ4" s="369"/>
      <c r="MCK4" s="369"/>
      <c r="MCL4" s="369"/>
      <c r="MCM4" s="369"/>
      <c r="MCN4" s="369"/>
      <c r="MCO4" s="369"/>
      <c r="MCP4" s="369"/>
      <c r="MCQ4" s="369"/>
      <c r="MCR4" s="369"/>
      <c r="MCS4" s="369"/>
      <c r="MCT4" s="369"/>
      <c r="MCU4" s="369"/>
      <c r="MCV4" s="369"/>
      <c r="MCW4" s="369"/>
      <c r="MCX4" s="369"/>
      <c r="MCY4" s="369"/>
      <c r="MCZ4" s="369"/>
      <c r="MDA4" s="369"/>
      <c r="MDB4" s="369"/>
      <c r="MDC4" s="369"/>
      <c r="MDD4" s="369"/>
      <c r="MDE4" s="369"/>
      <c r="MDF4" s="369"/>
      <c r="MDG4" s="369"/>
      <c r="MDH4" s="369"/>
      <c r="MDI4" s="369"/>
      <c r="MDJ4" s="369"/>
      <c r="MDK4" s="369"/>
      <c r="MDL4" s="369"/>
      <c r="MDM4" s="369"/>
      <c r="MDN4" s="369"/>
      <c r="MDO4" s="369"/>
      <c r="MDP4" s="369"/>
      <c r="MDQ4" s="369"/>
      <c r="MDR4" s="369"/>
      <c r="MDS4" s="369"/>
      <c r="MDT4" s="369"/>
      <c r="MDU4" s="369"/>
      <c r="MDV4" s="369"/>
      <c r="MDW4" s="369"/>
      <c r="MDX4" s="369"/>
      <c r="MDY4" s="369"/>
      <c r="MDZ4" s="369"/>
      <c r="MEA4" s="369"/>
      <c r="MEB4" s="369"/>
      <c r="MEC4" s="369"/>
      <c r="MEH4" s="369"/>
      <c r="MEI4" s="369"/>
      <c r="MEJ4" s="369"/>
      <c r="MEK4" s="369"/>
      <c r="MEL4" s="369"/>
      <c r="MEM4" s="369"/>
      <c r="MEN4" s="369"/>
      <c r="MEO4" s="369"/>
      <c r="MEP4" s="369"/>
      <c r="MEQ4" s="369"/>
      <c r="MER4" s="369"/>
      <c r="MGJ4" s="369"/>
      <c r="MGK4" s="369"/>
      <c r="MGL4" s="369"/>
      <c r="MGM4" s="369"/>
      <c r="MGN4" s="369"/>
      <c r="MGO4" s="369"/>
      <c r="MGP4" s="369"/>
      <c r="MGQ4" s="369"/>
      <c r="MGR4" s="369"/>
      <c r="MGS4" s="369"/>
      <c r="MGT4" s="369"/>
      <c r="MGU4" s="369"/>
      <c r="MGV4" s="369"/>
      <c r="MGW4" s="369"/>
      <c r="MGX4" s="369"/>
      <c r="MGY4" s="369"/>
      <c r="MGZ4" s="369"/>
      <c r="MHA4" s="369"/>
      <c r="MHB4" s="369"/>
      <c r="MHC4" s="369"/>
      <c r="MHD4" s="369"/>
      <c r="MHE4" s="369"/>
      <c r="MHF4" s="369"/>
      <c r="MHG4" s="369"/>
      <c r="MHH4" s="369"/>
      <c r="MHI4" s="369"/>
      <c r="MHJ4" s="369"/>
      <c r="MHK4" s="369"/>
      <c r="MHL4" s="369"/>
      <c r="MHM4" s="369"/>
      <c r="MHN4" s="369"/>
      <c r="MHO4" s="369"/>
      <c r="MHP4" s="369"/>
      <c r="MHQ4" s="369"/>
      <c r="MHR4" s="369"/>
      <c r="MHS4" s="369"/>
      <c r="MHT4" s="369"/>
      <c r="MHU4" s="369"/>
      <c r="MHV4" s="369"/>
      <c r="MHW4" s="369"/>
      <c r="MHX4" s="369"/>
      <c r="MHY4" s="369"/>
      <c r="MHZ4" s="369"/>
      <c r="MIA4" s="369"/>
      <c r="MIB4" s="369"/>
      <c r="MIC4" s="369"/>
      <c r="MID4" s="369"/>
      <c r="MIE4" s="369"/>
      <c r="MIF4" s="369"/>
      <c r="MIG4" s="369"/>
      <c r="MIH4" s="369"/>
      <c r="MII4" s="369"/>
      <c r="MIJ4" s="369"/>
      <c r="MIK4" s="369"/>
      <c r="MIL4" s="369"/>
      <c r="MIM4" s="369"/>
      <c r="MIN4" s="369"/>
      <c r="MIO4" s="369"/>
      <c r="MIP4" s="369"/>
      <c r="MIQ4" s="369"/>
      <c r="MIR4" s="369"/>
      <c r="MIS4" s="369"/>
      <c r="MIT4" s="369"/>
      <c r="MIU4" s="369"/>
      <c r="MIV4" s="369"/>
      <c r="MIW4" s="369"/>
      <c r="MIX4" s="369"/>
      <c r="MIY4" s="369"/>
      <c r="MIZ4" s="369"/>
      <c r="MJA4" s="369"/>
      <c r="MJB4" s="369"/>
      <c r="MJC4" s="369"/>
      <c r="MJD4" s="369"/>
      <c r="MJE4" s="369"/>
      <c r="MJF4" s="369"/>
      <c r="MJG4" s="369"/>
      <c r="MJH4" s="369"/>
      <c r="MJI4" s="369"/>
      <c r="MJJ4" s="369"/>
      <c r="MJK4" s="369"/>
      <c r="MJL4" s="369"/>
      <c r="MJM4" s="369"/>
      <c r="MJN4" s="369"/>
      <c r="MJO4" s="369"/>
      <c r="MJP4" s="369"/>
      <c r="MJQ4" s="369"/>
      <c r="MJR4" s="369"/>
      <c r="MJS4" s="369"/>
      <c r="MJT4" s="369"/>
      <c r="MJU4" s="369"/>
      <c r="MJV4" s="369"/>
      <c r="MJW4" s="369"/>
      <c r="MJX4" s="369"/>
      <c r="MJY4" s="369"/>
      <c r="MJZ4" s="369"/>
      <c r="MKA4" s="369"/>
      <c r="MKB4" s="369"/>
      <c r="MKC4" s="369"/>
      <c r="MKD4" s="369"/>
      <c r="MKE4" s="369"/>
      <c r="MKF4" s="369"/>
      <c r="MKG4" s="369"/>
      <c r="MKH4" s="369"/>
      <c r="MKI4" s="369"/>
      <c r="MKJ4" s="369"/>
      <c r="MKK4" s="369"/>
      <c r="MKL4" s="369"/>
      <c r="MKM4" s="369"/>
      <c r="MKN4" s="369"/>
      <c r="MKO4" s="369"/>
      <c r="MKP4" s="369"/>
      <c r="MKQ4" s="369"/>
      <c r="MKR4" s="369"/>
      <c r="MKS4" s="369"/>
      <c r="MKT4" s="369"/>
      <c r="MKU4" s="369"/>
      <c r="MKV4" s="369"/>
      <c r="MKW4" s="369"/>
      <c r="MKX4" s="369"/>
      <c r="MKY4" s="369"/>
      <c r="MKZ4" s="369"/>
      <c r="MLA4" s="369"/>
      <c r="MLB4" s="369"/>
      <c r="MLC4" s="369"/>
      <c r="MLD4" s="369"/>
      <c r="MLE4" s="369"/>
      <c r="MLF4" s="369"/>
      <c r="MLG4" s="369"/>
      <c r="MLH4" s="369"/>
      <c r="MLI4" s="369"/>
      <c r="MLJ4" s="369"/>
      <c r="MLK4" s="369"/>
      <c r="MLL4" s="369"/>
      <c r="MLM4" s="369"/>
      <c r="MLN4" s="369"/>
      <c r="MLO4" s="369"/>
      <c r="MLP4" s="369"/>
      <c r="MLQ4" s="369"/>
      <c r="MLR4" s="369"/>
      <c r="MLS4" s="369"/>
      <c r="MLT4" s="369"/>
      <c r="MLU4" s="369"/>
      <c r="MLV4" s="369"/>
      <c r="MLW4" s="369"/>
      <c r="MLX4" s="369"/>
      <c r="MLY4" s="369"/>
      <c r="MLZ4" s="369"/>
      <c r="MMA4" s="369"/>
      <c r="MMB4" s="369"/>
      <c r="MMC4" s="369"/>
      <c r="MMD4" s="369"/>
      <c r="MME4" s="369"/>
      <c r="MMF4" s="369"/>
      <c r="MMG4" s="369"/>
      <c r="MMH4" s="369"/>
      <c r="MMI4" s="369"/>
      <c r="MMJ4" s="369"/>
      <c r="MMK4" s="369"/>
      <c r="MML4" s="369"/>
      <c r="MMM4" s="369"/>
      <c r="MMN4" s="369"/>
      <c r="MMO4" s="369"/>
      <c r="MMP4" s="369"/>
      <c r="MMQ4" s="369"/>
      <c r="MMR4" s="369"/>
      <c r="MMS4" s="369"/>
      <c r="MMT4" s="369"/>
      <c r="MMU4" s="369"/>
      <c r="MMV4" s="369"/>
      <c r="MMW4" s="369"/>
      <c r="MMX4" s="369"/>
      <c r="MMY4" s="369"/>
      <c r="MMZ4" s="369"/>
      <c r="MNA4" s="369"/>
      <c r="MNB4" s="369"/>
      <c r="MNC4" s="369"/>
      <c r="MND4" s="369"/>
      <c r="MNE4" s="369"/>
      <c r="MNF4" s="369"/>
      <c r="MNG4" s="369"/>
      <c r="MNH4" s="369"/>
      <c r="MNI4" s="369"/>
      <c r="MNJ4" s="369"/>
      <c r="MNK4" s="369"/>
      <c r="MNL4" s="369"/>
      <c r="MNM4" s="369"/>
      <c r="MNN4" s="369"/>
      <c r="MNO4" s="369"/>
      <c r="MNP4" s="369"/>
      <c r="MNQ4" s="369"/>
      <c r="MNR4" s="369"/>
      <c r="MNS4" s="369"/>
      <c r="MNT4" s="369"/>
      <c r="MNU4" s="369"/>
      <c r="MNV4" s="369"/>
      <c r="MNW4" s="369"/>
      <c r="MNX4" s="369"/>
      <c r="MNY4" s="369"/>
      <c r="MOD4" s="369"/>
      <c r="MOE4" s="369"/>
      <c r="MOF4" s="369"/>
      <c r="MOG4" s="369"/>
      <c r="MOH4" s="369"/>
      <c r="MOI4" s="369"/>
      <c r="MOJ4" s="369"/>
      <c r="MOK4" s="369"/>
      <c r="MOL4" s="369"/>
      <c r="MOM4" s="369"/>
      <c r="MON4" s="369"/>
      <c r="MQF4" s="369"/>
      <c r="MQG4" s="369"/>
      <c r="MQH4" s="369"/>
      <c r="MQI4" s="369"/>
      <c r="MQJ4" s="369"/>
      <c r="MQK4" s="369"/>
      <c r="MQL4" s="369"/>
      <c r="MQM4" s="369"/>
      <c r="MQN4" s="369"/>
      <c r="MQO4" s="369"/>
      <c r="MQP4" s="369"/>
      <c r="MQQ4" s="369"/>
      <c r="MQR4" s="369"/>
      <c r="MQS4" s="369"/>
      <c r="MQT4" s="369"/>
      <c r="MQU4" s="369"/>
      <c r="MQV4" s="369"/>
      <c r="MQW4" s="369"/>
      <c r="MQX4" s="369"/>
      <c r="MQY4" s="369"/>
      <c r="MQZ4" s="369"/>
      <c r="MRA4" s="369"/>
      <c r="MRB4" s="369"/>
      <c r="MRC4" s="369"/>
      <c r="MRD4" s="369"/>
      <c r="MRE4" s="369"/>
      <c r="MRF4" s="369"/>
      <c r="MRG4" s="369"/>
      <c r="MRH4" s="369"/>
      <c r="MRI4" s="369"/>
      <c r="MRJ4" s="369"/>
      <c r="MRK4" s="369"/>
      <c r="MRL4" s="369"/>
      <c r="MRM4" s="369"/>
      <c r="MRN4" s="369"/>
      <c r="MRO4" s="369"/>
      <c r="MRP4" s="369"/>
      <c r="MRQ4" s="369"/>
      <c r="MRR4" s="369"/>
      <c r="MRS4" s="369"/>
      <c r="MRT4" s="369"/>
      <c r="MRU4" s="369"/>
      <c r="MRV4" s="369"/>
      <c r="MRW4" s="369"/>
      <c r="MRX4" s="369"/>
      <c r="MRY4" s="369"/>
      <c r="MRZ4" s="369"/>
      <c r="MSA4" s="369"/>
      <c r="MSB4" s="369"/>
      <c r="MSC4" s="369"/>
      <c r="MSD4" s="369"/>
      <c r="MSE4" s="369"/>
      <c r="MSF4" s="369"/>
      <c r="MSG4" s="369"/>
      <c r="MSH4" s="369"/>
      <c r="MSI4" s="369"/>
      <c r="MSJ4" s="369"/>
      <c r="MSK4" s="369"/>
      <c r="MSL4" s="369"/>
      <c r="MSM4" s="369"/>
      <c r="MSN4" s="369"/>
      <c r="MSO4" s="369"/>
      <c r="MSP4" s="369"/>
      <c r="MSQ4" s="369"/>
      <c r="MSR4" s="369"/>
      <c r="MSS4" s="369"/>
      <c r="MST4" s="369"/>
      <c r="MSU4" s="369"/>
      <c r="MSV4" s="369"/>
      <c r="MSW4" s="369"/>
      <c r="MSX4" s="369"/>
      <c r="MSY4" s="369"/>
      <c r="MSZ4" s="369"/>
      <c r="MTA4" s="369"/>
      <c r="MTB4" s="369"/>
      <c r="MTC4" s="369"/>
      <c r="MTD4" s="369"/>
      <c r="MTE4" s="369"/>
      <c r="MTF4" s="369"/>
      <c r="MTG4" s="369"/>
      <c r="MTH4" s="369"/>
      <c r="MTI4" s="369"/>
      <c r="MTJ4" s="369"/>
      <c r="MTK4" s="369"/>
      <c r="MTL4" s="369"/>
      <c r="MTM4" s="369"/>
      <c r="MTN4" s="369"/>
      <c r="MTO4" s="369"/>
      <c r="MTP4" s="369"/>
      <c r="MTQ4" s="369"/>
      <c r="MTR4" s="369"/>
      <c r="MTS4" s="369"/>
      <c r="MTT4" s="369"/>
      <c r="MTU4" s="369"/>
      <c r="MTV4" s="369"/>
      <c r="MTW4" s="369"/>
      <c r="MTX4" s="369"/>
      <c r="MTY4" s="369"/>
      <c r="MTZ4" s="369"/>
      <c r="MUA4" s="369"/>
      <c r="MUB4" s="369"/>
      <c r="MUC4" s="369"/>
      <c r="MUD4" s="369"/>
      <c r="MUE4" s="369"/>
      <c r="MUF4" s="369"/>
      <c r="MUG4" s="369"/>
      <c r="MUH4" s="369"/>
      <c r="MUI4" s="369"/>
      <c r="MUJ4" s="369"/>
      <c r="MUK4" s="369"/>
      <c r="MUL4" s="369"/>
      <c r="MUM4" s="369"/>
      <c r="MUN4" s="369"/>
      <c r="MUO4" s="369"/>
      <c r="MUP4" s="369"/>
      <c r="MUQ4" s="369"/>
      <c r="MUR4" s="369"/>
      <c r="MUS4" s="369"/>
      <c r="MUT4" s="369"/>
      <c r="MUU4" s="369"/>
      <c r="MUV4" s="369"/>
      <c r="MUW4" s="369"/>
      <c r="MUX4" s="369"/>
      <c r="MUY4" s="369"/>
      <c r="MUZ4" s="369"/>
      <c r="MVA4" s="369"/>
      <c r="MVB4" s="369"/>
      <c r="MVC4" s="369"/>
      <c r="MVD4" s="369"/>
      <c r="MVE4" s="369"/>
      <c r="MVF4" s="369"/>
      <c r="MVG4" s="369"/>
      <c r="MVH4" s="369"/>
      <c r="MVI4" s="369"/>
      <c r="MVJ4" s="369"/>
      <c r="MVK4" s="369"/>
      <c r="MVL4" s="369"/>
      <c r="MVM4" s="369"/>
      <c r="MVN4" s="369"/>
      <c r="MVO4" s="369"/>
      <c r="MVP4" s="369"/>
      <c r="MVQ4" s="369"/>
      <c r="MVR4" s="369"/>
      <c r="MVS4" s="369"/>
      <c r="MVT4" s="369"/>
      <c r="MVU4" s="369"/>
      <c r="MVV4" s="369"/>
      <c r="MVW4" s="369"/>
      <c r="MVX4" s="369"/>
      <c r="MVY4" s="369"/>
      <c r="MVZ4" s="369"/>
      <c r="MWA4" s="369"/>
      <c r="MWB4" s="369"/>
      <c r="MWC4" s="369"/>
      <c r="MWD4" s="369"/>
      <c r="MWE4" s="369"/>
      <c r="MWF4" s="369"/>
      <c r="MWG4" s="369"/>
      <c r="MWH4" s="369"/>
      <c r="MWI4" s="369"/>
      <c r="MWJ4" s="369"/>
      <c r="MWK4" s="369"/>
      <c r="MWL4" s="369"/>
      <c r="MWM4" s="369"/>
      <c r="MWN4" s="369"/>
      <c r="MWO4" s="369"/>
      <c r="MWP4" s="369"/>
      <c r="MWQ4" s="369"/>
      <c r="MWR4" s="369"/>
      <c r="MWS4" s="369"/>
      <c r="MWT4" s="369"/>
      <c r="MWU4" s="369"/>
      <c r="MWV4" s="369"/>
      <c r="MWW4" s="369"/>
      <c r="MWX4" s="369"/>
      <c r="MWY4" s="369"/>
      <c r="MWZ4" s="369"/>
      <c r="MXA4" s="369"/>
      <c r="MXB4" s="369"/>
      <c r="MXC4" s="369"/>
      <c r="MXD4" s="369"/>
      <c r="MXE4" s="369"/>
      <c r="MXF4" s="369"/>
      <c r="MXG4" s="369"/>
      <c r="MXH4" s="369"/>
      <c r="MXI4" s="369"/>
      <c r="MXJ4" s="369"/>
      <c r="MXK4" s="369"/>
      <c r="MXL4" s="369"/>
      <c r="MXM4" s="369"/>
      <c r="MXN4" s="369"/>
      <c r="MXO4" s="369"/>
      <c r="MXP4" s="369"/>
      <c r="MXQ4" s="369"/>
      <c r="MXR4" s="369"/>
      <c r="MXS4" s="369"/>
      <c r="MXT4" s="369"/>
      <c r="MXU4" s="369"/>
      <c r="MXZ4" s="369"/>
      <c r="MYA4" s="369"/>
      <c r="MYB4" s="369"/>
      <c r="MYC4" s="369"/>
      <c r="MYD4" s="369"/>
      <c r="MYE4" s="369"/>
      <c r="MYF4" s="369"/>
      <c r="MYG4" s="369"/>
      <c r="MYH4" s="369"/>
      <c r="MYI4" s="369"/>
      <c r="MYJ4" s="369"/>
      <c r="NAB4" s="369"/>
      <c r="NAC4" s="369"/>
      <c r="NAD4" s="369"/>
      <c r="NAE4" s="369"/>
      <c r="NAF4" s="369"/>
      <c r="NAG4" s="369"/>
      <c r="NAH4" s="369"/>
      <c r="NAI4" s="369"/>
      <c r="NAJ4" s="369"/>
      <c r="NAK4" s="369"/>
      <c r="NAL4" s="369"/>
      <c r="NAM4" s="369"/>
      <c r="NAN4" s="369"/>
      <c r="NAO4" s="369"/>
      <c r="NAP4" s="369"/>
      <c r="NAQ4" s="369"/>
      <c r="NAR4" s="369"/>
      <c r="NAS4" s="369"/>
      <c r="NAT4" s="369"/>
      <c r="NAU4" s="369"/>
      <c r="NAV4" s="369"/>
      <c r="NAW4" s="369"/>
      <c r="NAX4" s="369"/>
      <c r="NAY4" s="369"/>
      <c r="NAZ4" s="369"/>
      <c r="NBA4" s="369"/>
      <c r="NBB4" s="369"/>
      <c r="NBC4" s="369"/>
      <c r="NBD4" s="369"/>
      <c r="NBE4" s="369"/>
      <c r="NBF4" s="369"/>
      <c r="NBG4" s="369"/>
      <c r="NBH4" s="369"/>
      <c r="NBI4" s="369"/>
      <c r="NBJ4" s="369"/>
      <c r="NBK4" s="369"/>
      <c r="NBL4" s="369"/>
      <c r="NBM4" s="369"/>
      <c r="NBN4" s="369"/>
      <c r="NBO4" s="369"/>
      <c r="NBP4" s="369"/>
      <c r="NBQ4" s="369"/>
      <c r="NBR4" s="369"/>
      <c r="NBS4" s="369"/>
      <c r="NBT4" s="369"/>
      <c r="NBU4" s="369"/>
      <c r="NBV4" s="369"/>
      <c r="NBW4" s="369"/>
      <c r="NBX4" s="369"/>
      <c r="NBY4" s="369"/>
      <c r="NBZ4" s="369"/>
      <c r="NCA4" s="369"/>
      <c r="NCB4" s="369"/>
      <c r="NCC4" s="369"/>
      <c r="NCD4" s="369"/>
      <c r="NCE4" s="369"/>
      <c r="NCF4" s="369"/>
      <c r="NCG4" s="369"/>
      <c r="NCH4" s="369"/>
      <c r="NCI4" s="369"/>
      <c r="NCJ4" s="369"/>
      <c r="NCK4" s="369"/>
      <c r="NCL4" s="369"/>
      <c r="NCM4" s="369"/>
      <c r="NCN4" s="369"/>
      <c r="NCO4" s="369"/>
      <c r="NCP4" s="369"/>
      <c r="NCQ4" s="369"/>
      <c r="NCR4" s="369"/>
      <c r="NCS4" s="369"/>
      <c r="NCT4" s="369"/>
      <c r="NCU4" s="369"/>
      <c r="NCV4" s="369"/>
      <c r="NCW4" s="369"/>
      <c r="NCX4" s="369"/>
      <c r="NCY4" s="369"/>
      <c r="NCZ4" s="369"/>
      <c r="NDA4" s="369"/>
      <c r="NDB4" s="369"/>
      <c r="NDC4" s="369"/>
      <c r="NDD4" s="369"/>
      <c r="NDE4" s="369"/>
      <c r="NDF4" s="369"/>
      <c r="NDG4" s="369"/>
      <c r="NDH4" s="369"/>
      <c r="NDI4" s="369"/>
      <c r="NDJ4" s="369"/>
      <c r="NDK4" s="369"/>
      <c r="NDL4" s="369"/>
      <c r="NDM4" s="369"/>
      <c r="NDN4" s="369"/>
      <c r="NDO4" s="369"/>
      <c r="NDP4" s="369"/>
      <c r="NDQ4" s="369"/>
      <c r="NDR4" s="369"/>
      <c r="NDS4" s="369"/>
      <c r="NDT4" s="369"/>
      <c r="NDU4" s="369"/>
      <c r="NDV4" s="369"/>
      <c r="NDW4" s="369"/>
      <c r="NDX4" s="369"/>
      <c r="NDY4" s="369"/>
      <c r="NDZ4" s="369"/>
      <c r="NEA4" s="369"/>
      <c r="NEB4" s="369"/>
      <c r="NEC4" s="369"/>
      <c r="NED4" s="369"/>
      <c r="NEE4" s="369"/>
      <c r="NEF4" s="369"/>
      <c r="NEG4" s="369"/>
      <c r="NEH4" s="369"/>
      <c r="NEI4" s="369"/>
      <c r="NEJ4" s="369"/>
      <c r="NEK4" s="369"/>
      <c r="NEL4" s="369"/>
      <c r="NEM4" s="369"/>
      <c r="NEN4" s="369"/>
      <c r="NEO4" s="369"/>
      <c r="NEP4" s="369"/>
      <c r="NEQ4" s="369"/>
      <c r="NER4" s="369"/>
      <c r="NES4" s="369"/>
      <c r="NET4" s="369"/>
      <c r="NEU4" s="369"/>
      <c r="NEV4" s="369"/>
      <c r="NEW4" s="369"/>
      <c r="NEX4" s="369"/>
      <c r="NEY4" s="369"/>
      <c r="NEZ4" s="369"/>
      <c r="NFA4" s="369"/>
      <c r="NFB4" s="369"/>
      <c r="NFC4" s="369"/>
      <c r="NFD4" s="369"/>
      <c r="NFE4" s="369"/>
      <c r="NFF4" s="369"/>
      <c r="NFG4" s="369"/>
      <c r="NFH4" s="369"/>
      <c r="NFI4" s="369"/>
      <c r="NFJ4" s="369"/>
      <c r="NFK4" s="369"/>
      <c r="NFL4" s="369"/>
      <c r="NFM4" s="369"/>
      <c r="NFN4" s="369"/>
      <c r="NFO4" s="369"/>
      <c r="NFP4" s="369"/>
      <c r="NFQ4" s="369"/>
      <c r="NFR4" s="369"/>
      <c r="NFS4" s="369"/>
      <c r="NFT4" s="369"/>
      <c r="NFU4" s="369"/>
      <c r="NFV4" s="369"/>
      <c r="NFW4" s="369"/>
      <c r="NFX4" s="369"/>
      <c r="NFY4" s="369"/>
      <c r="NFZ4" s="369"/>
      <c r="NGA4" s="369"/>
      <c r="NGB4" s="369"/>
      <c r="NGC4" s="369"/>
      <c r="NGD4" s="369"/>
      <c r="NGE4" s="369"/>
      <c r="NGF4" s="369"/>
      <c r="NGG4" s="369"/>
      <c r="NGH4" s="369"/>
      <c r="NGI4" s="369"/>
      <c r="NGJ4" s="369"/>
      <c r="NGK4" s="369"/>
      <c r="NGL4" s="369"/>
      <c r="NGM4" s="369"/>
      <c r="NGN4" s="369"/>
      <c r="NGO4" s="369"/>
      <c r="NGP4" s="369"/>
      <c r="NGQ4" s="369"/>
      <c r="NGR4" s="369"/>
      <c r="NGS4" s="369"/>
      <c r="NGT4" s="369"/>
      <c r="NGU4" s="369"/>
      <c r="NGV4" s="369"/>
      <c r="NGW4" s="369"/>
      <c r="NGX4" s="369"/>
      <c r="NGY4" s="369"/>
      <c r="NGZ4" s="369"/>
      <c r="NHA4" s="369"/>
      <c r="NHB4" s="369"/>
      <c r="NHC4" s="369"/>
      <c r="NHD4" s="369"/>
      <c r="NHE4" s="369"/>
      <c r="NHF4" s="369"/>
      <c r="NHG4" s="369"/>
      <c r="NHH4" s="369"/>
      <c r="NHI4" s="369"/>
      <c r="NHJ4" s="369"/>
      <c r="NHK4" s="369"/>
      <c r="NHL4" s="369"/>
      <c r="NHM4" s="369"/>
      <c r="NHN4" s="369"/>
      <c r="NHO4" s="369"/>
      <c r="NHP4" s="369"/>
      <c r="NHQ4" s="369"/>
      <c r="NHV4" s="369"/>
      <c r="NHW4" s="369"/>
      <c r="NHX4" s="369"/>
      <c r="NHY4" s="369"/>
      <c r="NHZ4" s="369"/>
      <c r="NIA4" s="369"/>
      <c r="NIB4" s="369"/>
      <c r="NIC4" s="369"/>
      <c r="NID4" s="369"/>
      <c r="NIE4" s="369"/>
      <c r="NIF4" s="369"/>
      <c r="NJX4" s="369"/>
      <c r="NJY4" s="369"/>
      <c r="NJZ4" s="369"/>
      <c r="NKA4" s="369"/>
      <c r="NKB4" s="369"/>
      <c r="NKC4" s="369"/>
      <c r="NKD4" s="369"/>
      <c r="NKE4" s="369"/>
      <c r="NKF4" s="369"/>
      <c r="NKG4" s="369"/>
      <c r="NKH4" s="369"/>
      <c r="NKI4" s="369"/>
      <c r="NKJ4" s="369"/>
      <c r="NKK4" s="369"/>
      <c r="NKL4" s="369"/>
      <c r="NKM4" s="369"/>
      <c r="NKN4" s="369"/>
      <c r="NKO4" s="369"/>
      <c r="NKP4" s="369"/>
      <c r="NKQ4" s="369"/>
      <c r="NKR4" s="369"/>
      <c r="NKS4" s="369"/>
      <c r="NKT4" s="369"/>
      <c r="NKU4" s="369"/>
      <c r="NKV4" s="369"/>
      <c r="NKW4" s="369"/>
      <c r="NKX4" s="369"/>
      <c r="NKY4" s="369"/>
      <c r="NKZ4" s="369"/>
      <c r="NLA4" s="369"/>
      <c r="NLB4" s="369"/>
      <c r="NLC4" s="369"/>
      <c r="NLD4" s="369"/>
      <c r="NLE4" s="369"/>
      <c r="NLF4" s="369"/>
      <c r="NLG4" s="369"/>
      <c r="NLH4" s="369"/>
      <c r="NLI4" s="369"/>
      <c r="NLJ4" s="369"/>
      <c r="NLK4" s="369"/>
      <c r="NLL4" s="369"/>
      <c r="NLM4" s="369"/>
      <c r="NLN4" s="369"/>
      <c r="NLO4" s="369"/>
      <c r="NLP4" s="369"/>
      <c r="NLQ4" s="369"/>
      <c r="NLR4" s="369"/>
      <c r="NLS4" s="369"/>
      <c r="NLT4" s="369"/>
      <c r="NLU4" s="369"/>
      <c r="NLV4" s="369"/>
      <c r="NLW4" s="369"/>
      <c r="NLX4" s="369"/>
      <c r="NLY4" s="369"/>
      <c r="NLZ4" s="369"/>
      <c r="NMA4" s="369"/>
      <c r="NMB4" s="369"/>
      <c r="NMC4" s="369"/>
      <c r="NMD4" s="369"/>
      <c r="NME4" s="369"/>
      <c r="NMF4" s="369"/>
      <c r="NMG4" s="369"/>
      <c r="NMH4" s="369"/>
      <c r="NMI4" s="369"/>
      <c r="NMJ4" s="369"/>
      <c r="NMK4" s="369"/>
      <c r="NML4" s="369"/>
      <c r="NMM4" s="369"/>
      <c r="NMN4" s="369"/>
      <c r="NMO4" s="369"/>
      <c r="NMP4" s="369"/>
      <c r="NMQ4" s="369"/>
      <c r="NMR4" s="369"/>
      <c r="NMS4" s="369"/>
      <c r="NMT4" s="369"/>
      <c r="NMU4" s="369"/>
      <c r="NMV4" s="369"/>
      <c r="NMW4" s="369"/>
      <c r="NMX4" s="369"/>
      <c r="NMY4" s="369"/>
      <c r="NMZ4" s="369"/>
      <c r="NNA4" s="369"/>
      <c r="NNB4" s="369"/>
      <c r="NNC4" s="369"/>
      <c r="NND4" s="369"/>
      <c r="NNE4" s="369"/>
      <c r="NNF4" s="369"/>
      <c r="NNG4" s="369"/>
      <c r="NNH4" s="369"/>
      <c r="NNI4" s="369"/>
      <c r="NNJ4" s="369"/>
      <c r="NNK4" s="369"/>
      <c r="NNL4" s="369"/>
      <c r="NNM4" s="369"/>
      <c r="NNN4" s="369"/>
      <c r="NNO4" s="369"/>
      <c r="NNP4" s="369"/>
      <c r="NNQ4" s="369"/>
      <c r="NNR4" s="369"/>
      <c r="NNS4" s="369"/>
      <c r="NNT4" s="369"/>
      <c r="NNU4" s="369"/>
      <c r="NNV4" s="369"/>
      <c r="NNW4" s="369"/>
      <c r="NNX4" s="369"/>
      <c r="NNY4" s="369"/>
      <c r="NNZ4" s="369"/>
      <c r="NOA4" s="369"/>
      <c r="NOB4" s="369"/>
      <c r="NOC4" s="369"/>
      <c r="NOD4" s="369"/>
      <c r="NOE4" s="369"/>
      <c r="NOF4" s="369"/>
      <c r="NOG4" s="369"/>
      <c r="NOH4" s="369"/>
      <c r="NOI4" s="369"/>
      <c r="NOJ4" s="369"/>
      <c r="NOK4" s="369"/>
      <c r="NOL4" s="369"/>
      <c r="NOM4" s="369"/>
      <c r="NON4" s="369"/>
      <c r="NOO4" s="369"/>
      <c r="NOP4" s="369"/>
      <c r="NOQ4" s="369"/>
      <c r="NOR4" s="369"/>
      <c r="NOS4" s="369"/>
      <c r="NOT4" s="369"/>
      <c r="NOU4" s="369"/>
      <c r="NOV4" s="369"/>
      <c r="NOW4" s="369"/>
      <c r="NOX4" s="369"/>
      <c r="NOY4" s="369"/>
      <c r="NOZ4" s="369"/>
      <c r="NPA4" s="369"/>
      <c r="NPB4" s="369"/>
      <c r="NPC4" s="369"/>
      <c r="NPD4" s="369"/>
      <c r="NPE4" s="369"/>
      <c r="NPF4" s="369"/>
      <c r="NPG4" s="369"/>
      <c r="NPH4" s="369"/>
      <c r="NPI4" s="369"/>
      <c r="NPJ4" s="369"/>
      <c r="NPK4" s="369"/>
      <c r="NPL4" s="369"/>
      <c r="NPM4" s="369"/>
      <c r="NPN4" s="369"/>
      <c r="NPO4" s="369"/>
      <c r="NPP4" s="369"/>
      <c r="NPQ4" s="369"/>
      <c r="NPR4" s="369"/>
      <c r="NPS4" s="369"/>
      <c r="NPT4" s="369"/>
      <c r="NPU4" s="369"/>
      <c r="NPV4" s="369"/>
      <c r="NPW4" s="369"/>
      <c r="NPX4" s="369"/>
      <c r="NPY4" s="369"/>
      <c r="NPZ4" s="369"/>
      <c r="NQA4" s="369"/>
      <c r="NQB4" s="369"/>
      <c r="NQC4" s="369"/>
      <c r="NQD4" s="369"/>
      <c r="NQE4" s="369"/>
      <c r="NQF4" s="369"/>
      <c r="NQG4" s="369"/>
      <c r="NQH4" s="369"/>
      <c r="NQI4" s="369"/>
      <c r="NQJ4" s="369"/>
      <c r="NQK4" s="369"/>
      <c r="NQL4" s="369"/>
      <c r="NQM4" s="369"/>
      <c r="NQN4" s="369"/>
      <c r="NQO4" s="369"/>
      <c r="NQP4" s="369"/>
      <c r="NQQ4" s="369"/>
      <c r="NQR4" s="369"/>
      <c r="NQS4" s="369"/>
      <c r="NQT4" s="369"/>
      <c r="NQU4" s="369"/>
      <c r="NQV4" s="369"/>
      <c r="NQW4" s="369"/>
      <c r="NQX4" s="369"/>
      <c r="NQY4" s="369"/>
      <c r="NQZ4" s="369"/>
      <c r="NRA4" s="369"/>
      <c r="NRB4" s="369"/>
      <c r="NRC4" s="369"/>
      <c r="NRD4" s="369"/>
      <c r="NRE4" s="369"/>
      <c r="NRF4" s="369"/>
      <c r="NRG4" s="369"/>
      <c r="NRH4" s="369"/>
      <c r="NRI4" s="369"/>
      <c r="NRJ4" s="369"/>
      <c r="NRK4" s="369"/>
      <c r="NRL4" s="369"/>
      <c r="NRM4" s="369"/>
      <c r="NRR4" s="369"/>
      <c r="NRS4" s="369"/>
      <c r="NRT4" s="369"/>
      <c r="NRU4" s="369"/>
      <c r="NRV4" s="369"/>
      <c r="NRW4" s="369"/>
      <c r="NRX4" s="369"/>
      <c r="NRY4" s="369"/>
      <c r="NRZ4" s="369"/>
      <c r="NSA4" s="369"/>
      <c r="NSB4" s="369"/>
      <c r="NTT4" s="369"/>
      <c r="NTU4" s="369"/>
      <c r="NTV4" s="369"/>
      <c r="NTW4" s="369"/>
      <c r="NTX4" s="369"/>
      <c r="NTY4" s="369"/>
      <c r="NTZ4" s="369"/>
      <c r="NUA4" s="369"/>
      <c r="NUB4" s="369"/>
      <c r="NUC4" s="369"/>
      <c r="NUD4" s="369"/>
      <c r="NUE4" s="369"/>
      <c r="NUF4" s="369"/>
      <c r="NUG4" s="369"/>
      <c r="NUH4" s="369"/>
      <c r="NUI4" s="369"/>
      <c r="NUJ4" s="369"/>
      <c r="NUK4" s="369"/>
      <c r="NUL4" s="369"/>
      <c r="NUM4" s="369"/>
      <c r="NUN4" s="369"/>
      <c r="NUO4" s="369"/>
      <c r="NUP4" s="369"/>
      <c r="NUQ4" s="369"/>
      <c r="NUR4" s="369"/>
      <c r="NUS4" s="369"/>
      <c r="NUT4" s="369"/>
      <c r="NUU4" s="369"/>
      <c r="NUV4" s="369"/>
      <c r="NUW4" s="369"/>
      <c r="NUX4" s="369"/>
      <c r="NUY4" s="369"/>
      <c r="NUZ4" s="369"/>
      <c r="NVA4" s="369"/>
      <c r="NVB4" s="369"/>
      <c r="NVC4" s="369"/>
      <c r="NVD4" s="369"/>
      <c r="NVE4" s="369"/>
      <c r="NVF4" s="369"/>
      <c r="NVG4" s="369"/>
      <c r="NVH4" s="369"/>
      <c r="NVI4" s="369"/>
      <c r="NVJ4" s="369"/>
      <c r="NVK4" s="369"/>
      <c r="NVL4" s="369"/>
      <c r="NVM4" s="369"/>
      <c r="NVN4" s="369"/>
      <c r="NVO4" s="369"/>
      <c r="NVP4" s="369"/>
      <c r="NVQ4" s="369"/>
      <c r="NVR4" s="369"/>
      <c r="NVS4" s="369"/>
      <c r="NVT4" s="369"/>
      <c r="NVU4" s="369"/>
      <c r="NVV4" s="369"/>
      <c r="NVW4" s="369"/>
      <c r="NVX4" s="369"/>
      <c r="NVY4" s="369"/>
      <c r="NVZ4" s="369"/>
      <c r="NWA4" s="369"/>
      <c r="NWB4" s="369"/>
      <c r="NWC4" s="369"/>
      <c r="NWD4" s="369"/>
      <c r="NWE4" s="369"/>
      <c r="NWF4" s="369"/>
      <c r="NWG4" s="369"/>
      <c r="NWH4" s="369"/>
      <c r="NWI4" s="369"/>
      <c r="NWJ4" s="369"/>
      <c r="NWK4" s="369"/>
      <c r="NWL4" s="369"/>
      <c r="NWM4" s="369"/>
      <c r="NWN4" s="369"/>
      <c r="NWO4" s="369"/>
      <c r="NWP4" s="369"/>
      <c r="NWQ4" s="369"/>
      <c r="NWR4" s="369"/>
      <c r="NWS4" s="369"/>
      <c r="NWT4" s="369"/>
      <c r="NWU4" s="369"/>
      <c r="NWV4" s="369"/>
      <c r="NWW4" s="369"/>
      <c r="NWX4" s="369"/>
      <c r="NWY4" s="369"/>
      <c r="NWZ4" s="369"/>
      <c r="NXA4" s="369"/>
      <c r="NXB4" s="369"/>
      <c r="NXC4" s="369"/>
      <c r="NXD4" s="369"/>
      <c r="NXE4" s="369"/>
      <c r="NXF4" s="369"/>
      <c r="NXG4" s="369"/>
      <c r="NXH4" s="369"/>
      <c r="NXI4" s="369"/>
      <c r="NXJ4" s="369"/>
      <c r="NXK4" s="369"/>
      <c r="NXL4" s="369"/>
      <c r="NXM4" s="369"/>
      <c r="NXN4" s="369"/>
      <c r="NXO4" s="369"/>
      <c r="NXP4" s="369"/>
      <c r="NXQ4" s="369"/>
      <c r="NXR4" s="369"/>
      <c r="NXS4" s="369"/>
      <c r="NXT4" s="369"/>
      <c r="NXU4" s="369"/>
      <c r="NXV4" s="369"/>
      <c r="NXW4" s="369"/>
      <c r="NXX4" s="369"/>
      <c r="NXY4" s="369"/>
      <c r="NXZ4" s="369"/>
      <c r="NYA4" s="369"/>
      <c r="NYB4" s="369"/>
      <c r="NYC4" s="369"/>
      <c r="NYD4" s="369"/>
      <c r="NYE4" s="369"/>
      <c r="NYF4" s="369"/>
      <c r="NYG4" s="369"/>
      <c r="NYH4" s="369"/>
      <c r="NYI4" s="369"/>
      <c r="NYJ4" s="369"/>
      <c r="NYK4" s="369"/>
      <c r="NYL4" s="369"/>
      <c r="NYM4" s="369"/>
      <c r="NYN4" s="369"/>
      <c r="NYO4" s="369"/>
      <c r="NYP4" s="369"/>
      <c r="NYQ4" s="369"/>
      <c r="NYR4" s="369"/>
      <c r="NYS4" s="369"/>
      <c r="NYT4" s="369"/>
      <c r="NYU4" s="369"/>
      <c r="NYV4" s="369"/>
      <c r="NYW4" s="369"/>
      <c r="NYX4" s="369"/>
      <c r="NYY4" s="369"/>
      <c r="NYZ4" s="369"/>
      <c r="NZA4" s="369"/>
      <c r="NZB4" s="369"/>
      <c r="NZC4" s="369"/>
      <c r="NZD4" s="369"/>
      <c r="NZE4" s="369"/>
      <c r="NZF4" s="369"/>
      <c r="NZG4" s="369"/>
      <c r="NZH4" s="369"/>
      <c r="NZI4" s="369"/>
      <c r="NZJ4" s="369"/>
      <c r="NZK4" s="369"/>
      <c r="NZL4" s="369"/>
      <c r="NZM4" s="369"/>
      <c r="NZN4" s="369"/>
      <c r="NZO4" s="369"/>
      <c r="NZP4" s="369"/>
      <c r="NZQ4" s="369"/>
      <c r="NZR4" s="369"/>
      <c r="NZS4" s="369"/>
      <c r="NZT4" s="369"/>
      <c r="NZU4" s="369"/>
      <c r="NZV4" s="369"/>
      <c r="NZW4" s="369"/>
      <c r="NZX4" s="369"/>
      <c r="NZY4" s="369"/>
      <c r="NZZ4" s="369"/>
      <c r="OAA4" s="369"/>
      <c r="OAB4" s="369"/>
      <c r="OAC4" s="369"/>
      <c r="OAD4" s="369"/>
      <c r="OAE4" s="369"/>
      <c r="OAF4" s="369"/>
      <c r="OAG4" s="369"/>
      <c r="OAH4" s="369"/>
      <c r="OAI4" s="369"/>
      <c r="OAJ4" s="369"/>
      <c r="OAK4" s="369"/>
      <c r="OAL4" s="369"/>
      <c r="OAM4" s="369"/>
      <c r="OAN4" s="369"/>
      <c r="OAO4" s="369"/>
      <c r="OAP4" s="369"/>
      <c r="OAQ4" s="369"/>
      <c r="OAR4" s="369"/>
      <c r="OAS4" s="369"/>
      <c r="OAT4" s="369"/>
      <c r="OAU4" s="369"/>
      <c r="OAV4" s="369"/>
      <c r="OAW4" s="369"/>
      <c r="OAX4" s="369"/>
      <c r="OAY4" s="369"/>
      <c r="OAZ4" s="369"/>
      <c r="OBA4" s="369"/>
      <c r="OBB4" s="369"/>
      <c r="OBC4" s="369"/>
      <c r="OBD4" s="369"/>
      <c r="OBE4" s="369"/>
      <c r="OBF4" s="369"/>
      <c r="OBG4" s="369"/>
      <c r="OBH4" s="369"/>
      <c r="OBI4" s="369"/>
      <c r="OBN4" s="369"/>
      <c r="OBO4" s="369"/>
      <c r="OBP4" s="369"/>
      <c r="OBQ4" s="369"/>
      <c r="OBR4" s="369"/>
      <c r="OBS4" s="369"/>
      <c r="OBT4" s="369"/>
      <c r="OBU4" s="369"/>
      <c r="OBV4" s="369"/>
      <c r="OBW4" s="369"/>
      <c r="OBX4" s="369"/>
      <c r="ODP4" s="369"/>
      <c r="ODQ4" s="369"/>
      <c r="ODR4" s="369"/>
      <c r="ODS4" s="369"/>
      <c r="ODT4" s="369"/>
      <c r="ODU4" s="369"/>
      <c r="ODV4" s="369"/>
      <c r="ODW4" s="369"/>
      <c r="ODX4" s="369"/>
      <c r="ODY4" s="369"/>
      <c r="ODZ4" s="369"/>
      <c r="OEA4" s="369"/>
      <c r="OEB4" s="369"/>
      <c r="OEC4" s="369"/>
      <c r="OED4" s="369"/>
      <c r="OEE4" s="369"/>
      <c r="OEF4" s="369"/>
      <c r="OEG4" s="369"/>
      <c r="OEH4" s="369"/>
      <c r="OEI4" s="369"/>
      <c r="OEJ4" s="369"/>
      <c r="OEK4" s="369"/>
      <c r="OEL4" s="369"/>
      <c r="OEM4" s="369"/>
      <c r="OEN4" s="369"/>
      <c r="OEO4" s="369"/>
      <c r="OEP4" s="369"/>
      <c r="OEQ4" s="369"/>
      <c r="OER4" s="369"/>
      <c r="OES4" s="369"/>
      <c r="OET4" s="369"/>
      <c r="OEU4" s="369"/>
      <c r="OEV4" s="369"/>
      <c r="OEW4" s="369"/>
      <c r="OEX4" s="369"/>
      <c r="OEY4" s="369"/>
      <c r="OEZ4" s="369"/>
      <c r="OFA4" s="369"/>
      <c r="OFB4" s="369"/>
      <c r="OFC4" s="369"/>
      <c r="OFD4" s="369"/>
      <c r="OFE4" s="369"/>
      <c r="OFF4" s="369"/>
      <c r="OFG4" s="369"/>
      <c r="OFH4" s="369"/>
      <c r="OFI4" s="369"/>
      <c r="OFJ4" s="369"/>
      <c r="OFK4" s="369"/>
      <c r="OFL4" s="369"/>
      <c r="OFM4" s="369"/>
      <c r="OFN4" s="369"/>
      <c r="OFO4" s="369"/>
      <c r="OFP4" s="369"/>
      <c r="OFQ4" s="369"/>
      <c r="OFR4" s="369"/>
      <c r="OFS4" s="369"/>
      <c r="OFT4" s="369"/>
      <c r="OFU4" s="369"/>
      <c r="OFV4" s="369"/>
      <c r="OFW4" s="369"/>
      <c r="OFX4" s="369"/>
      <c r="OFY4" s="369"/>
      <c r="OFZ4" s="369"/>
      <c r="OGA4" s="369"/>
      <c r="OGB4" s="369"/>
      <c r="OGC4" s="369"/>
      <c r="OGD4" s="369"/>
      <c r="OGE4" s="369"/>
      <c r="OGF4" s="369"/>
      <c r="OGG4" s="369"/>
      <c r="OGH4" s="369"/>
      <c r="OGI4" s="369"/>
      <c r="OGJ4" s="369"/>
      <c r="OGK4" s="369"/>
      <c r="OGL4" s="369"/>
      <c r="OGM4" s="369"/>
      <c r="OGN4" s="369"/>
      <c r="OGO4" s="369"/>
      <c r="OGP4" s="369"/>
      <c r="OGQ4" s="369"/>
      <c r="OGR4" s="369"/>
      <c r="OGS4" s="369"/>
      <c r="OGT4" s="369"/>
      <c r="OGU4" s="369"/>
      <c r="OGV4" s="369"/>
      <c r="OGW4" s="369"/>
      <c r="OGX4" s="369"/>
      <c r="OGY4" s="369"/>
      <c r="OGZ4" s="369"/>
      <c r="OHA4" s="369"/>
      <c r="OHB4" s="369"/>
      <c r="OHC4" s="369"/>
      <c r="OHD4" s="369"/>
      <c r="OHE4" s="369"/>
      <c r="OHF4" s="369"/>
      <c r="OHG4" s="369"/>
      <c r="OHH4" s="369"/>
      <c r="OHI4" s="369"/>
      <c r="OHJ4" s="369"/>
      <c r="OHK4" s="369"/>
      <c r="OHL4" s="369"/>
      <c r="OHM4" s="369"/>
      <c r="OHN4" s="369"/>
      <c r="OHO4" s="369"/>
      <c r="OHP4" s="369"/>
      <c r="OHQ4" s="369"/>
      <c r="OHR4" s="369"/>
      <c r="OHS4" s="369"/>
      <c r="OHT4" s="369"/>
      <c r="OHU4" s="369"/>
      <c r="OHV4" s="369"/>
      <c r="OHW4" s="369"/>
      <c r="OHX4" s="369"/>
      <c r="OHY4" s="369"/>
      <c r="OHZ4" s="369"/>
      <c r="OIA4" s="369"/>
      <c r="OIB4" s="369"/>
      <c r="OIC4" s="369"/>
      <c r="OID4" s="369"/>
      <c r="OIE4" s="369"/>
      <c r="OIF4" s="369"/>
      <c r="OIG4" s="369"/>
      <c r="OIH4" s="369"/>
      <c r="OII4" s="369"/>
      <c r="OIJ4" s="369"/>
      <c r="OIK4" s="369"/>
      <c r="OIL4" s="369"/>
      <c r="OIM4" s="369"/>
      <c r="OIN4" s="369"/>
      <c r="OIO4" s="369"/>
      <c r="OIP4" s="369"/>
      <c r="OIQ4" s="369"/>
      <c r="OIR4" s="369"/>
      <c r="OIS4" s="369"/>
      <c r="OIT4" s="369"/>
      <c r="OIU4" s="369"/>
      <c r="OIV4" s="369"/>
      <c r="OIW4" s="369"/>
      <c r="OIX4" s="369"/>
      <c r="OIY4" s="369"/>
      <c r="OIZ4" s="369"/>
      <c r="OJA4" s="369"/>
      <c r="OJB4" s="369"/>
      <c r="OJC4" s="369"/>
      <c r="OJD4" s="369"/>
      <c r="OJE4" s="369"/>
      <c r="OJF4" s="369"/>
      <c r="OJG4" s="369"/>
      <c r="OJH4" s="369"/>
      <c r="OJI4" s="369"/>
      <c r="OJJ4" s="369"/>
      <c r="OJK4" s="369"/>
      <c r="OJL4" s="369"/>
      <c r="OJM4" s="369"/>
      <c r="OJN4" s="369"/>
      <c r="OJO4" s="369"/>
      <c r="OJP4" s="369"/>
      <c r="OJQ4" s="369"/>
      <c r="OJR4" s="369"/>
      <c r="OJS4" s="369"/>
      <c r="OJT4" s="369"/>
      <c r="OJU4" s="369"/>
      <c r="OJV4" s="369"/>
      <c r="OJW4" s="369"/>
      <c r="OJX4" s="369"/>
      <c r="OJY4" s="369"/>
      <c r="OJZ4" s="369"/>
      <c r="OKA4" s="369"/>
      <c r="OKB4" s="369"/>
      <c r="OKC4" s="369"/>
      <c r="OKD4" s="369"/>
      <c r="OKE4" s="369"/>
      <c r="OKF4" s="369"/>
      <c r="OKG4" s="369"/>
      <c r="OKH4" s="369"/>
      <c r="OKI4" s="369"/>
      <c r="OKJ4" s="369"/>
      <c r="OKK4" s="369"/>
      <c r="OKL4" s="369"/>
      <c r="OKM4" s="369"/>
      <c r="OKN4" s="369"/>
      <c r="OKO4" s="369"/>
      <c r="OKP4" s="369"/>
      <c r="OKQ4" s="369"/>
      <c r="OKR4" s="369"/>
      <c r="OKS4" s="369"/>
      <c r="OKT4" s="369"/>
      <c r="OKU4" s="369"/>
      <c r="OKV4" s="369"/>
      <c r="OKW4" s="369"/>
      <c r="OKX4" s="369"/>
      <c r="OKY4" s="369"/>
      <c r="OKZ4" s="369"/>
      <c r="OLA4" s="369"/>
      <c r="OLB4" s="369"/>
      <c r="OLC4" s="369"/>
      <c r="OLD4" s="369"/>
      <c r="OLE4" s="369"/>
      <c r="OLJ4" s="369"/>
      <c r="OLK4" s="369"/>
      <c r="OLL4" s="369"/>
      <c r="OLM4" s="369"/>
      <c r="OLN4" s="369"/>
      <c r="OLO4" s="369"/>
      <c r="OLP4" s="369"/>
      <c r="OLQ4" s="369"/>
      <c r="OLR4" s="369"/>
      <c r="OLS4" s="369"/>
      <c r="OLT4" s="369"/>
      <c r="ONL4" s="369"/>
      <c r="ONM4" s="369"/>
      <c r="ONN4" s="369"/>
      <c r="ONO4" s="369"/>
      <c r="ONP4" s="369"/>
      <c r="ONQ4" s="369"/>
      <c r="ONR4" s="369"/>
      <c r="ONS4" s="369"/>
      <c r="ONT4" s="369"/>
      <c r="ONU4" s="369"/>
      <c r="ONV4" s="369"/>
      <c r="ONW4" s="369"/>
      <c r="ONX4" s="369"/>
      <c r="ONY4" s="369"/>
      <c r="ONZ4" s="369"/>
      <c r="OOA4" s="369"/>
      <c r="OOB4" s="369"/>
      <c r="OOC4" s="369"/>
      <c r="OOD4" s="369"/>
      <c r="OOE4" s="369"/>
      <c r="OOF4" s="369"/>
      <c r="OOG4" s="369"/>
      <c r="OOH4" s="369"/>
      <c r="OOI4" s="369"/>
      <c r="OOJ4" s="369"/>
      <c r="OOK4" s="369"/>
      <c r="OOL4" s="369"/>
      <c r="OOM4" s="369"/>
      <c r="OON4" s="369"/>
      <c r="OOO4" s="369"/>
      <c r="OOP4" s="369"/>
      <c r="OOQ4" s="369"/>
      <c r="OOR4" s="369"/>
      <c r="OOS4" s="369"/>
      <c r="OOT4" s="369"/>
      <c r="OOU4" s="369"/>
      <c r="OOV4" s="369"/>
      <c r="OOW4" s="369"/>
      <c r="OOX4" s="369"/>
      <c r="OOY4" s="369"/>
      <c r="OOZ4" s="369"/>
      <c r="OPA4" s="369"/>
      <c r="OPB4" s="369"/>
      <c r="OPC4" s="369"/>
      <c r="OPD4" s="369"/>
      <c r="OPE4" s="369"/>
      <c r="OPF4" s="369"/>
      <c r="OPG4" s="369"/>
      <c r="OPH4" s="369"/>
      <c r="OPI4" s="369"/>
      <c r="OPJ4" s="369"/>
      <c r="OPK4" s="369"/>
      <c r="OPL4" s="369"/>
      <c r="OPM4" s="369"/>
      <c r="OPN4" s="369"/>
      <c r="OPO4" s="369"/>
      <c r="OPP4" s="369"/>
      <c r="OPQ4" s="369"/>
      <c r="OPR4" s="369"/>
      <c r="OPS4" s="369"/>
      <c r="OPT4" s="369"/>
      <c r="OPU4" s="369"/>
      <c r="OPV4" s="369"/>
      <c r="OPW4" s="369"/>
      <c r="OPX4" s="369"/>
      <c r="OPY4" s="369"/>
      <c r="OPZ4" s="369"/>
      <c r="OQA4" s="369"/>
      <c r="OQB4" s="369"/>
      <c r="OQC4" s="369"/>
      <c r="OQD4" s="369"/>
      <c r="OQE4" s="369"/>
      <c r="OQF4" s="369"/>
      <c r="OQG4" s="369"/>
      <c r="OQH4" s="369"/>
      <c r="OQI4" s="369"/>
      <c r="OQJ4" s="369"/>
      <c r="OQK4" s="369"/>
      <c r="OQL4" s="369"/>
      <c r="OQM4" s="369"/>
      <c r="OQN4" s="369"/>
      <c r="OQO4" s="369"/>
      <c r="OQP4" s="369"/>
      <c r="OQQ4" s="369"/>
      <c r="OQR4" s="369"/>
      <c r="OQS4" s="369"/>
      <c r="OQT4" s="369"/>
      <c r="OQU4" s="369"/>
      <c r="OQV4" s="369"/>
      <c r="OQW4" s="369"/>
      <c r="OQX4" s="369"/>
      <c r="OQY4" s="369"/>
      <c r="OQZ4" s="369"/>
      <c r="ORA4" s="369"/>
      <c r="ORB4" s="369"/>
      <c r="ORC4" s="369"/>
      <c r="ORD4" s="369"/>
      <c r="ORE4" s="369"/>
      <c r="ORF4" s="369"/>
      <c r="ORG4" s="369"/>
      <c r="ORH4" s="369"/>
      <c r="ORI4" s="369"/>
      <c r="ORJ4" s="369"/>
      <c r="ORK4" s="369"/>
      <c r="ORL4" s="369"/>
      <c r="ORM4" s="369"/>
      <c r="ORN4" s="369"/>
      <c r="ORO4" s="369"/>
      <c r="ORP4" s="369"/>
      <c r="ORQ4" s="369"/>
      <c r="ORR4" s="369"/>
      <c r="ORS4" s="369"/>
      <c r="ORT4" s="369"/>
      <c r="ORU4" s="369"/>
      <c r="ORV4" s="369"/>
      <c r="ORW4" s="369"/>
      <c r="ORX4" s="369"/>
      <c r="ORY4" s="369"/>
      <c r="ORZ4" s="369"/>
      <c r="OSA4" s="369"/>
      <c r="OSB4" s="369"/>
      <c r="OSC4" s="369"/>
      <c r="OSD4" s="369"/>
      <c r="OSE4" s="369"/>
      <c r="OSF4" s="369"/>
      <c r="OSG4" s="369"/>
      <c r="OSH4" s="369"/>
      <c r="OSI4" s="369"/>
      <c r="OSJ4" s="369"/>
      <c r="OSK4" s="369"/>
      <c r="OSL4" s="369"/>
      <c r="OSM4" s="369"/>
      <c r="OSN4" s="369"/>
      <c r="OSO4" s="369"/>
      <c r="OSP4" s="369"/>
      <c r="OSQ4" s="369"/>
      <c r="OSR4" s="369"/>
      <c r="OSS4" s="369"/>
      <c r="OST4" s="369"/>
      <c r="OSU4" s="369"/>
      <c r="OSV4" s="369"/>
      <c r="OSW4" s="369"/>
      <c r="OSX4" s="369"/>
      <c r="OSY4" s="369"/>
      <c r="OSZ4" s="369"/>
      <c r="OTA4" s="369"/>
      <c r="OTB4" s="369"/>
      <c r="OTC4" s="369"/>
      <c r="OTD4" s="369"/>
      <c r="OTE4" s="369"/>
      <c r="OTF4" s="369"/>
      <c r="OTG4" s="369"/>
      <c r="OTH4" s="369"/>
      <c r="OTI4" s="369"/>
      <c r="OTJ4" s="369"/>
      <c r="OTK4" s="369"/>
      <c r="OTL4" s="369"/>
      <c r="OTM4" s="369"/>
      <c r="OTN4" s="369"/>
      <c r="OTO4" s="369"/>
      <c r="OTP4" s="369"/>
      <c r="OTQ4" s="369"/>
      <c r="OTR4" s="369"/>
      <c r="OTS4" s="369"/>
      <c r="OTT4" s="369"/>
      <c r="OTU4" s="369"/>
      <c r="OTV4" s="369"/>
      <c r="OTW4" s="369"/>
      <c r="OTX4" s="369"/>
      <c r="OTY4" s="369"/>
      <c r="OTZ4" s="369"/>
      <c r="OUA4" s="369"/>
      <c r="OUB4" s="369"/>
      <c r="OUC4" s="369"/>
      <c r="OUD4" s="369"/>
      <c r="OUE4" s="369"/>
      <c r="OUF4" s="369"/>
      <c r="OUG4" s="369"/>
      <c r="OUH4" s="369"/>
      <c r="OUI4" s="369"/>
      <c r="OUJ4" s="369"/>
      <c r="OUK4" s="369"/>
      <c r="OUL4" s="369"/>
      <c r="OUM4" s="369"/>
      <c r="OUN4" s="369"/>
      <c r="OUO4" s="369"/>
      <c r="OUP4" s="369"/>
      <c r="OUQ4" s="369"/>
      <c r="OUR4" s="369"/>
      <c r="OUS4" s="369"/>
      <c r="OUT4" s="369"/>
      <c r="OUU4" s="369"/>
      <c r="OUV4" s="369"/>
      <c r="OUW4" s="369"/>
      <c r="OUX4" s="369"/>
      <c r="OUY4" s="369"/>
      <c r="OUZ4" s="369"/>
      <c r="OVA4" s="369"/>
      <c r="OVF4" s="369"/>
      <c r="OVG4" s="369"/>
      <c r="OVH4" s="369"/>
      <c r="OVI4" s="369"/>
      <c r="OVJ4" s="369"/>
      <c r="OVK4" s="369"/>
      <c r="OVL4" s="369"/>
      <c r="OVM4" s="369"/>
      <c r="OVN4" s="369"/>
      <c r="OVO4" s="369"/>
      <c r="OVP4" s="369"/>
      <c r="OXH4" s="369"/>
      <c r="OXI4" s="369"/>
      <c r="OXJ4" s="369"/>
      <c r="OXK4" s="369"/>
      <c r="OXL4" s="369"/>
      <c r="OXM4" s="369"/>
      <c r="OXN4" s="369"/>
      <c r="OXO4" s="369"/>
      <c r="OXP4" s="369"/>
      <c r="OXQ4" s="369"/>
      <c r="OXR4" s="369"/>
      <c r="OXS4" s="369"/>
      <c r="OXT4" s="369"/>
      <c r="OXU4" s="369"/>
      <c r="OXV4" s="369"/>
      <c r="OXW4" s="369"/>
      <c r="OXX4" s="369"/>
      <c r="OXY4" s="369"/>
      <c r="OXZ4" s="369"/>
      <c r="OYA4" s="369"/>
      <c r="OYB4" s="369"/>
      <c r="OYC4" s="369"/>
      <c r="OYD4" s="369"/>
      <c r="OYE4" s="369"/>
      <c r="OYF4" s="369"/>
      <c r="OYG4" s="369"/>
      <c r="OYH4" s="369"/>
      <c r="OYI4" s="369"/>
      <c r="OYJ4" s="369"/>
      <c r="OYK4" s="369"/>
      <c r="OYL4" s="369"/>
      <c r="OYM4" s="369"/>
      <c r="OYN4" s="369"/>
      <c r="OYO4" s="369"/>
      <c r="OYP4" s="369"/>
      <c r="OYQ4" s="369"/>
      <c r="OYR4" s="369"/>
      <c r="OYS4" s="369"/>
      <c r="OYT4" s="369"/>
      <c r="OYU4" s="369"/>
      <c r="OYV4" s="369"/>
      <c r="OYW4" s="369"/>
      <c r="OYX4" s="369"/>
      <c r="OYY4" s="369"/>
      <c r="OYZ4" s="369"/>
      <c r="OZA4" s="369"/>
      <c r="OZB4" s="369"/>
      <c r="OZC4" s="369"/>
      <c r="OZD4" s="369"/>
      <c r="OZE4" s="369"/>
      <c r="OZF4" s="369"/>
      <c r="OZG4" s="369"/>
      <c r="OZH4" s="369"/>
      <c r="OZI4" s="369"/>
      <c r="OZJ4" s="369"/>
      <c r="OZK4" s="369"/>
      <c r="OZL4" s="369"/>
      <c r="OZM4" s="369"/>
      <c r="OZN4" s="369"/>
      <c r="OZO4" s="369"/>
      <c r="OZP4" s="369"/>
      <c r="OZQ4" s="369"/>
      <c r="OZR4" s="369"/>
      <c r="OZS4" s="369"/>
      <c r="OZT4" s="369"/>
      <c r="OZU4" s="369"/>
      <c r="OZV4" s="369"/>
      <c r="OZW4" s="369"/>
      <c r="OZX4" s="369"/>
      <c r="OZY4" s="369"/>
      <c r="OZZ4" s="369"/>
      <c r="PAA4" s="369"/>
      <c r="PAB4" s="369"/>
      <c r="PAC4" s="369"/>
      <c r="PAD4" s="369"/>
      <c r="PAE4" s="369"/>
      <c r="PAF4" s="369"/>
      <c r="PAG4" s="369"/>
      <c r="PAH4" s="369"/>
      <c r="PAI4" s="369"/>
      <c r="PAJ4" s="369"/>
      <c r="PAK4" s="369"/>
      <c r="PAL4" s="369"/>
      <c r="PAM4" s="369"/>
      <c r="PAN4" s="369"/>
      <c r="PAO4" s="369"/>
      <c r="PAP4" s="369"/>
      <c r="PAQ4" s="369"/>
      <c r="PAR4" s="369"/>
      <c r="PAS4" s="369"/>
      <c r="PAT4" s="369"/>
      <c r="PAU4" s="369"/>
      <c r="PAV4" s="369"/>
      <c r="PAW4" s="369"/>
      <c r="PAX4" s="369"/>
      <c r="PAY4" s="369"/>
      <c r="PAZ4" s="369"/>
      <c r="PBA4" s="369"/>
      <c r="PBB4" s="369"/>
      <c r="PBC4" s="369"/>
      <c r="PBD4" s="369"/>
      <c r="PBE4" s="369"/>
      <c r="PBF4" s="369"/>
      <c r="PBG4" s="369"/>
      <c r="PBH4" s="369"/>
      <c r="PBI4" s="369"/>
      <c r="PBJ4" s="369"/>
      <c r="PBK4" s="369"/>
      <c r="PBL4" s="369"/>
      <c r="PBM4" s="369"/>
      <c r="PBN4" s="369"/>
      <c r="PBO4" s="369"/>
      <c r="PBP4" s="369"/>
      <c r="PBQ4" s="369"/>
      <c r="PBR4" s="369"/>
      <c r="PBS4" s="369"/>
      <c r="PBT4" s="369"/>
      <c r="PBU4" s="369"/>
      <c r="PBV4" s="369"/>
      <c r="PBW4" s="369"/>
      <c r="PBX4" s="369"/>
      <c r="PBY4" s="369"/>
      <c r="PBZ4" s="369"/>
      <c r="PCA4" s="369"/>
      <c r="PCB4" s="369"/>
      <c r="PCC4" s="369"/>
      <c r="PCD4" s="369"/>
      <c r="PCE4" s="369"/>
      <c r="PCF4" s="369"/>
      <c r="PCG4" s="369"/>
      <c r="PCH4" s="369"/>
      <c r="PCI4" s="369"/>
      <c r="PCJ4" s="369"/>
      <c r="PCK4" s="369"/>
      <c r="PCL4" s="369"/>
      <c r="PCM4" s="369"/>
      <c r="PCN4" s="369"/>
      <c r="PCO4" s="369"/>
      <c r="PCP4" s="369"/>
      <c r="PCQ4" s="369"/>
      <c r="PCR4" s="369"/>
      <c r="PCS4" s="369"/>
      <c r="PCT4" s="369"/>
      <c r="PCU4" s="369"/>
      <c r="PCV4" s="369"/>
      <c r="PCW4" s="369"/>
      <c r="PCX4" s="369"/>
      <c r="PCY4" s="369"/>
      <c r="PCZ4" s="369"/>
      <c r="PDA4" s="369"/>
      <c r="PDB4" s="369"/>
      <c r="PDC4" s="369"/>
      <c r="PDD4" s="369"/>
      <c r="PDE4" s="369"/>
      <c r="PDF4" s="369"/>
      <c r="PDG4" s="369"/>
      <c r="PDH4" s="369"/>
      <c r="PDI4" s="369"/>
      <c r="PDJ4" s="369"/>
      <c r="PDK4" s="369"/>
      <c r="PDL4" s="369"/>
      <c r="PDM4" s="369"/>
      <c r="PDN4" s="369"/>
      <c r="PDO4" s="369"/>
      <c r="PDP4" s="369"/>
      <c r="PDQ4" s="369"/>
      <c r="PDR4" s="369"/>
      <c r="PDS4" s="369"/>
      <c r="PDT4" s="369"/>
      <c r="PDU4" s="369"/>
      <c r="PDV4" s="369"/>
      <c r="PDW4" s="369"/>
      <c r="PDX4" s="369"/>
      <c r="PDY4" s="369"/>
      <c r="PDZ4" s="369"/>
      <c r="PEA4" s="369"/>
      <c r="PEB4" s="369"/>
      <c r="PEC4" s="369"/>
      <c r="PED4" s="369"/>
      <c r="PEE4" s="369"/>
      <c r="PEF4" s="369"/>
      <c r="PEG4" s="369"/>
      <c r="PEH4" s="369"/>
      <c r="PEI4" s="369"/>
      <c r="PEJ4" s="369"/>
      <c r="PEK4" s="369"/>
      <c r="PEL4" s="369"/>
      <c r="PEM4" s="369"/>
      <c r="PEN4" s="369"/>
      <c r="PEO4" s="369"/>
      <c r="PEP4" s="369"/>
      <c r="PEQ4" s="369"/>
      <c r="PER4" s="369"/>
      <c r="PES4" s="369"/>
      <c r="PET4" s="369"/>
      <c r="PEU4" s="369"/>
      <c r="PEV4" s="369"/>
      <c r="PEW4" s="369"/>
      <c r="PFB4" s="369"/>
      <c r="PFC4" s="369"/>
      <c r="PFD4" s="369"/>
      <c r="PFE4" s="369"/>
      <c r="PFF4" s="369"/>
      <c r="PFG4" s="369"/>
      <c r="PFH4" s="369"/>
      <c r="PFI4" s="369"/>
      <c r="PFJ4" s="369"/>
      <c r="PFK4" s="369"/>
      <c r="PFL4" s="369"/>
      <c r="PHD4" s="369"/>
      <c r="PHE4" s="369"/>
      <c r="PHF4" s="369"/>
      <c r="PHG4" s="369"/>
      <c r="PHH4" s="369"/>
      <c r="PHI4" s="369"/>
      <c r="PHJ4" s="369"/>
      <c r="PHK4" s="369"/>
      <c r="PHL4" s="369"/>
      <c r="PHM4" s="369"/>
      <c r="PHN4" s="369"/>
      <c r="PHO4" s="369"/>
      <c r="PHP4" s="369"/>
      <c r="PHQ4" s="369"/>
      <c r="PHR4" s="369"/>
      <c r="PHS4" s="369"/>
      <c r="PHT4" s="369"/>
      <c r="PHU4" s="369"/>
      <c r="PHV4" s="369"/>
      <c r="PHW4" s="369"/>
      <c r="PHX4" s="369"/>
      <c r="PHY4" s="369"/>
      <c r="PHZ4" s="369"/>
      <c r="PIA4" s="369"/>
      <c r="PIB4" s="369"/>
      <c r="PIC4" s="369"/>
      <c r="PID4" s="369"/>
      <c r="PIE4" s="369"/>
      <c r="PIF4" s="369"/>
      <c r="PIG4" s="369"/>
      <c r="PIH4" s="369"/>
      <c r="PII4" s="369"/>
      <c r="PIJ4" s="369"/>
      <c r="PIK4" s="369"/>
      <c r="PIL4" s="369"/>
      <c r="PIM4" s="369"/>
      <c r="PIN4" s="369"/>
      <c r="PIO4" s="369"/>
      <c r="PIP4" s="369"/>
      <c r="PIQ4" s="369"/>
      <c r="PIR4" s="369"/>
      <c r="PIS4" s="369"/>
      <c r="PIT4" s="369"/>
      <c r="PIU4" s="369"/>
      <c r="PIV4" s="369"/>
      <c r="PIW4" s="369"/>
      <c r="PIX4" s="369"/>
      <c r="PIY4" s="369"/>
      <c r="PIZ4" s="369"/>
      <c r="PJA4" s="369"/>
      <c r="PJB4" s="369"/>
      <c r="PJC4" s="369"/>
      <c r="PJD4" s="369"/>
      <c r="PJE4" s="369"/>
      <c r="PJF4" s="369"/>
      <c r="PJG4" s="369"/>
      <c r="PJH4" s="369"/>
      <c r="PJI4" s="369"/>
      <c r="PJJ4" s="369"/>
      <c r="PJK4" s="369"/>
      <c r="PJL4" s="369"/>
      <c r="PJM4" s="369"/>
      <c r="PJN4" s="369"/>
      <c r="PJO4" s="369"/>
      <c r="PJP4" s="369"/>
      <c r="PJQ4" s="369"/>
      <c r="PJR4" s="369"/>
      <c r="PJS4" s="369"/>
      <c r="PJT4" s="369"/>
      <c r="PJU4" s="369"/>
      <c r="PJV4" s="369"/>
      <c r="PJW4" s="369"/>
      <c r="PJX4" s="369"/>
      <c r="PJY4" s="369"/>
      <c r="PJZ4" s="369"/>
      <c r="PKA4" s="369"/>
      <c r="PKB4" s="369"/>
      <c r="PKC4" s="369"/>
      <c r="PKD4" s="369"/>
      <c r="PKE4" s="369"/>
      <c r="PKF4" s="369"/>
      <c r="PKG4" s="369"/>
      <c r="PKH4" s="369"/>
      <c r="PKI4" s="369"/>
      <c r="PKJ4" s="369"/>
      <c r="PKK4" s="369"/>
      <c r="PKL4" s="369"/>
      <c r="PKM4" s="369"/>
      <c r="PKN4" s="369"/>
      <c r="PKO4" s="369"/>
      <c r="PKP4" s="369"/>
      <c r="PKQ4" s="369"/>
      <c r="PKR4" s="369"/>
      <c r="PKS4" s="369"/>
      <c r="PKT4" s="369"/>
      <c r="PKU4" s="369"/>
      <c r="PKV4" s="369"/>
      <c r="PKW4" s="369"/>
      <c r="PKX4" s="369"/>
      <c r="PKY4" s="369"/>
      <c r="PKZ4" s="369"/>
      <c r="PLA4" s="369"/>
      <c r="PLB4" s="369"/>
      <c r="PLC4" s="369"/>
      <c r="PLD4" s="369"/>
      <c r="PLE4" s="369"/>
      <c r="PLF4" s="369"/>
      <c r="PLG4" s="369"/>
      <c r="PLH4" s="369"/>
      <c r="PLI4" s="369"/>
      <c r="PLJ4" s="369"/>
      <c r="PLK4" s="369"/>
      <c r="PLL4" s="369"/>
      <c r="PLM4" s="369"/>
      <c r="PLN4" s="369"/>
      <c r="PLO4" s="369"/>
      <c r="PLP4" s="369"/>
      <c r="PLQ4" s="369"/>
      <c r="PLR4" s="369"/>
      <c r="PLS4" s="369"/>
      <c r="PLT4" s="369"/>
      <c r="PLU4" s="369"/>
      <c r="PLV4" s="369"/>
      <c r="PLW4" s="369"/>
      <c r="PLX4" s="369"/>
      <c r="PLY4" s="369"/>
      <c r="PLZ4" s="369"/>
      <c r="PMA4" s="369"/>
      <c r="PMB4" s="369"/>
      <c r="PMC4" s="369"/>
      <c r="PMD4" s="369"/>
      <c r="PME4" s="369"/>
      <c r="PMF4" s="369"/>
      <c r="PMG4" s="369"/>
      <c r="PMH4" s="369"/>
      <c r="PMI4" s="369"/>
      <c r="PMJ4" s="369"/>
      <c r="PMK4" s="369"/>
      <c r="PML4" s="369"/>
      <c r="PMM4" s="369"/>
      <c r="PMN4" s="369"/>
      <c r="PMO4" s="369"/>
      <c r="PMP4" s="369"/>
      <c r="PMQ4" s="369"/>
      <c r="PMR4" s="369"/>
      <c r="PMS4" s="369"/>
      <c r="PMT4" s="369"/>
      <c r="PMU4" s="369"/>
      <c r="PMV4" s="369"/>
      <c r="PMW4" s="369"/>
      <c r="PMX4" s="369"/>
      <c r="PMY4" s="369"/>
      <c r="PMZ4" s="369"/>
      <c r="PNA4" s="369"/>
      <c r="PNB4" s="369"/>
      <c r="PNC4" s="369"/>
      <c r="PND4" s="369"/>
      <c r="PNE4" s="369"/>
      <c r="PNF4" s="369"/>
      <c r="PNG4" s="369"/>
      <c r="PNH4" s="369"/>
      <c r="PNI4" s="369"/>
      <c r="PNJ4" s="369"/>
      <c r="PNK4" s="369"/>
      <c r="PNL4" s="369"/>
      <c r="PNM4" s="369"/>
      <c r="PNN4" s="369"/>
      <c r="PNO4" s="369"/>
      <c r="PNP4" s="369"/>
      <c r="PNQ4" s="369"/>
      <c r="PNR4" s="369"/>
      <c r="PNS4" s="369"/>
      <c r="PNT4" s="369"/>
      <c r="PNU4" s="369"/>
      <c r="PNV4" s="369"/>
      <c r="PNW4" s="369"/>
      <c r="PNX4" s="369"/>
      <c r="PNY4" s="369"/>
      <c r="PNZ4" s="369"/>
      <c r="POA4" s="369"/>
      <c r="POB4" s="369"/>
      <c r="POC4" s="369"/>
      <c r="POD4" s="369"/>
      <c r="POE4" s="369"/>
      <c r="POF4" s="369"/>
      <c r="POG4" s="369"/>
      <c r="POH4" s="369"/>
      <c r="POI4" s="369"/>
      <c r="POJ4" s="369"/>
      <c r="POK4" s="369"/>
      <c r="POL4" s="369"/>
      <c r="POM4" s="369"/>
      <c r="PON4" s="369"/>
      <c r="POO4" s="369"/>
      <c r="POP4" s="369"/>
      <c r="POQ4" s="369"/>
      <c r="POR4" s="369"/>
      <c r="POS4" s="369"/>
      <c r="POX4" s="369"/>
      <c r="POY4" s="369"/>
      <c r="POZ4" s="369"/>
      <c r="PPA4" s="369"/>
      <c r="PPB4" s="369"/>
      <c r="PPC4" s="369"/>
      <c r="PPD4" s="369"/>
      <c r="PPE4" s="369"/>
      <c r="PPF4" s="369"/>
      <c r="PPG4" s="369"/>
      <c r="PPH4" s="369"/>
      <c r="PQZ4" s="369"/>
      <c r="PRA4" s="369"/>
      <c r="PRB4" s="369"/>
      <c r="PRC4" s="369"/>
      <c r="PRD4" s="369"/>
      <c r="PRE4" s="369"/>
      <c r="PRF4" s="369"/>
      <c r="PRG4" s="369"/>
      <c r="PRH4" s="369"/>
      <c r="PRI4" s="369"/>
      <c r="PRJ4" s="369"/>
      <c r="PRK4" s="369"/>
      <c r="PRL4" s="369"/>
      <c r="PRM4" s="369"/>
      <c r="PRN4" s="369"/>
      <c r="PRO4" s="369"/>
      <c r="PRP4" s="369"/>
      <c r="PRQ4" s="369"/>
      <c r="PRR4" s="369"/>
      <c r="PRS4" s="369"/>
      <c r="PRT4" s="369"/>
      <c r="PRU4" s="369"/>
      <c r="PRV4" s="369"/>
      <c r="PRW4" s="369"/>
      <c r="PRX4" s="369"/>
      <c r="PRY4" s="369"/>
      <c r="PRZ4" s="369"/>
      <c r="PSA4" s="369"/>
      <c r="PSB4" s="369"/>
      <c r="PSC4" s="369"/>
      <c r="PSD4" s="369"/>
      <c r="PSE4" s="369"/>
      <c r="PSF4" s="369"/>
      <c r="PSG4" s="369"/>
      <c r="PSH4" s="369"/>
      <c r="PSI4" s="369"/>
      <c r="PSJ4" s="369"/>
      <c r="PSK4" s="369"/>
      <c r="PSL4" s="369"/>
      <c r="PSM4" s="369"/>
      <c r="PSN4" s="369"/>
      <c r="PSO4" s="369"/>
      <c r="PSP4" s="369"/>
      <c r="PSQ4" s="369"/>
      <c r="PSR4" s="369"/>
      <c r="PSS4" s="369"/>
      <c r="PST4" s="369"/>
      <c r="PSU4" s="369"/>
      <c r="PSV4" s="369"/>
      <c r="PSW4" s="369"/>
      <c r="PSX4" s="369"/>
      <c r="PSY4" s="369"/>
      <c r="PSZ4" s="369"/>
      <c r="PTA4" s="369"/>
      <c r="PTB4" s="369"/>
      <c r="PTC4" s="369"/>
      <c r="PTD4" s="369"/>
      <c r="PTE4" s="369"/>
      <c r="PTF4" s="369"/>
      <c r="PTG4" s="369"/>
      <c r="PTH4" s="369"/>
      <c r="PTI4" s="369"/>
      <c r="PTJ4" s="369"/>
      <c r="PTK4" s="369"/>
      <c r="PTL4" s="369"/>
      <c r="PTM4" s="369"/>
      <c r="PTN4" s="369"/>
      <c r="PTO4" s="369"/>
      <c r="PTP4" s="369"/>
      <c r="PTQ4" s="369"/>
      <c r="PTR4" s="369"/>
      <c r="PTS4" s="369"/>
      <c r="PTT4" s="369"/>
      <c r="PTU4" s="369"/>
      <c r="PTV4" s="369"/>
      <c r="PTW4" s="369"/>
      <c r="PTX4" s="369"/>
      <c r="PTY4" s="369"/>
      <c r="PTZ4" s="369"/>
      <c r="PUA4" s="369"/>
      <c r="PUB4" s="369"/>
      <c r="PUC4" s="369"/>
      <c r="PUD4" s="369"/>
      <c r="PUE4" s="369"/>
      <c r="PUF4" s="369"/>
      <c r="PUG4" s="369"/>
      <c r="PUH4" s="369"/>
      <c r="PUI4" s="369"/>
      <c r="PUJ4" s="369"/>
      <c r="PUK4" s="369"/>
      <c r="PUL4" s="369"/>
      <c r="PUM4" s="369"/>
      <c r="PUN4" s="369"/>
      <c r="PUO4" s="369"/>
      <c r="PUP4" s="369"/>
      <c r="PUQ4" s="369"/>
      <c r="PUR4" s="369"/>
      <c r="PUS4" s="369"/>
      <c r="PUT4" s="369"/>
      <c r="PUU4" s="369"/>
      <c r="PUV4" s="369"/>
      <c r="PUW4" s="369"/>
      <c r="PUX4" s="369"/>
      <c r="PUY4" s="369"/>
      <c r="PUZ4" s="369"/>
      <c r="PVA4" s="369"/>
      <c r="PVB4" s="369"/>
      <c r="PVC4" s="369"/>
      <c r="PVD4" s="369"/>
      <c r="PVE4" s="369"/>
      <c r="PVF4" s="369"/>
      <c r="PVG4" s="369"/>
      <c r="PVH4" s="369"/>
      <c r="PVI4" s="369"/>
      <c r="PVJ4" s="369"/>
      <c r="PVK4" s="369"/>
      <c r="PVL4" s="369"/>
      <c r="PVM4" s="369"/>
      <c r="PVN4" s="369"/>
      <c r="PVO4" s="369"/>
      <c r="PVP4" s="369"/>
      <c r="PVQ4" s="369"/>
      <c r="PVR4" s="369"/>
      <c r="PVS4" s="369"/>
      <c r="PVT4" s="369"/>
      <c r="PVU4" s="369"/>
      <c r="PVV4" s="369"/>
      <c r="PVW4" s="369"/>
      <c r="PVX4" s="369"/>
      <c r="PVY4" s="369"/>
      <c r="PVZ4" s="369"/>
      <c r="PWA4" s="369"/>
      <c r="PWB4" s="369"/>
      <c r="PWC4" s="369"/>
      <c r="PWD4" s="369"/>
      <c r="PWE4" s="369"/>
      <c r="PWF4" s="369"/>
      <c r="PWG4" s="369"/>
      <c r="PWH4" s="369"/>
      <c r="PWI4" s="369"/>
      <c r="PWJ4" s="369"/>
      <c r="PWK4" s="369"/>
      <c r="PWL4" s="369"/>
      <c r="PWM4" s="369"/>
      <c r="PWN4" s="369"/>
      <c r="PWO4" s="369"/>
      <c r="PWP4" s="369"/>
      <c r="PWQ4" s="369"/>
      <c r="PWR4" s="369"/>
      <c r="PWS4" s="369"/>
      <c r="PWT4" s="369"/>
      <c r="PWU4" s="369"/>
      <c r="PWV4" s="369"/>
      <c r="PWW4" s="369"/>
      <c r="PWX4" s="369"/>
      <c r="PWY4" s="369"/>
      <c r="PWZ4" s="369"/>
      <c r="PXA4" s="369"/>
      <c r="PXB4" s="369"/>
      <c r="PXC4" s="369"/>
      <c r="PXD4" s="369"/>
      <c r="PXE4" s="369"/>
      <c r="PXF4" s="369"/>
      <c r="PXG4" s="369"/>
      <c r="PXH4" s="369"/>
      <c r="PXI4" s="369"/>
      <c r="PXJ4" s="369"/>
      <c r="PXK4" s="369"/>
      <c r="PXL4" s="369"/>
      <c r="PXM4" s="369"/>
      <c r="PXN4" s="369"/>
      <c r="PXO4" s="369"/>
      <c r="PXP4" s="369"/>
      <c r="PXQ4" s="369"/>
      <c r="PXR4" s="369"/>
      <c r="PXS4" s="369"/>
      <c r="PXT4" s="369"/>
      <c r="PXU4" s="369"/>
      <c r="PXV4" s="369"/>
      <c r="PXW4" s="369"/>
      <c r="PXX4" s="369"/>
      <c r="PXY4" s="369"/>
      <c r="PXZ4" s="369"/>
      <c r="PYA4" s="369"/>
      <c r="PYB4" s="369"/>
      <c r="PYC4" s="369"/>
      <c r="PYD4" s="369"/>
      <c r="PYE4" s="369"/>
      <c r="PYF4" s="369"/>
      <c r="PYG4" s="369"/>
      <c r="PYH4" s="369"/>
      <c r="PYI4" s="369"/>
      <c r="PYJ4" s="369"/>
      <c r="PYK4" s="369"/>
      <c r="PYL4" s="369"/>
      <c r="PYM4" s="369"/>
      <c r="PYN4" s="369"/>
      <c r="PYO4" s="369"/>
      <c r="PYT4" s="369"/>
      <c r="PYU4" s="369"/>
      <c r="PYV4" s="369"/>
      <c r="PYW4" s="369"/>
      <c r="PYX4" s="369"/>
      <c r="PYY4" s="369"/>
      <c r="PYZ4" s="369"/>
      <c r="PZA4" s="369"/>
      <c r="PZB4" s="369"/>
      <c r="PZC4" s="369"/>
      <c r="PZD4" s="369"/>
      <c r="QAV4" s="369"/>
      <c r="QAW4" s="369"/>
      <c r="QAX4" s="369"/>
      <c r="QAY4" s="369"/>
      <c r="QAZ4" s="369"/>
      <c r="QBA4" s="369"/>
      <c r="QBB4" s="369"/>
      <c r="QBC4" s="369"/>
      <c r="QBD4" s="369"/>
      <c r="QBE4" s="369"/>
      <c r="QBF4" s="369"/>
      <c r="QBG4" s="369"/>
      <c r="QBH4" s="369"/>
      <c r="QBI4" s="369"/>
      <c r="QBJ4" s="369"/>
      <c r="QBK4" s="369"/>
      <c r="QBL4" s="369"/>
      <c r="QBM4" s="369"/>
      <c r="QBN4" s="369"/>
      <c r="QBO4" s="369"/>
      <c r="QBP4" s="369"/>
      <c r="QBQ4" s="369"/>
      <c r="QBR4" s="369"/>
      <c r="QBS4" s="369"/>
      <c r="QBT4" s="369"/>
      <c r="QBU4" s="369"/>
      <c r="QBV4" s="369"/>
      <c r="QBW4" s="369"/>
      <c r="QBX4" s="369"/>
      <c r="QBY4" s="369"/>
      <c r="QBZ4" s="369"/>
      <c r="QCA4" s="369"/>
      <c r="QCB4" s="369"/>
      <c r="QCC4" s="369"/>
      <c r="QCD4" s="369"/>
      <c r="QCE4" s="369"/>
      <c r="QCF4" s="369"/>
      <c r="QCG4" s="369"/>
      <c r="QCH4" s="369"/>
      <c r="QCI4" s="369"/>
      <c r="QCJ4" s="369"/>
      <c r="QCK4" s="369"/>
      <c r="QCL4" s="369"/>
      <c r="QCM4" s="369"/>
      <c r="QCN4" s="369"/>
      <c r="QCO4" s="369"/>
      <c r="QCP4" s="369"/>
      <c r="QCQ4" s="369"/>
      <c r="QCR4" s="369"/>
      <c r="QCS4" s="369"/>
      <c r="QCT4" s="369"/>
      <c r="QCU4" s="369"/>
      <c r="QCV4" s="369"/>
      <c r="QCW4" s="369"/>
      <c r="QCX4" s="369"/>
      <c r="QCY4" s="369"/>
      <c r="QCZ4" s="369"/>
      <c r="QDA4" s="369"/>
      <c r="QDB4" s="369"/>
      <c r="QDC4" s="369"/>
      <c r="QDD4" s="369"/>
      <c r="QDE4" s="369"/>
      <c r="QDF4" s="369"/>
      <c r="QDG4" s="369"/>
      <c r="QDH4" s="369"/>
      <c r="QDI4" s="369"/>
      <c r="QDJ4" s="369"/>
      <c r="QDK4" s="369"/>
      <c r="QDL4" s="369"/>
      <c r="QDM4" s="369"/>
      <c r="QDN4" s="369"/>
      <c r="QDO4" s="369"/>
      <c r="QDP4" s="369"/>
      <c r="QDQ4" s="369"/>
      <c r="QDR4" s="369"/>
      <c r="QDS4" s="369"/>
      <c r="QDT4" s="369"/>
      <c r="QDU4" s="369"/>
      <c r="QDV4" s="369"/>
      <c r="QDW4" s="369"/>
      <c r="QDX4" s="369"/>
      <c r="QDY4" s="369"/>
      <c r="QDZ4" s="369"/>
      <c r="QEA4" s="369"/>
      <c r="QEB4" s="369"/>
      <c r="QEC4" s="369"/>
      <c r="QED4" s="369"/>
      <c r="QEE4" s="369"/>
      <c r="QEF4" s="369"/>
      <c r="QEG4" s="369"/>
      <c r="QEH4" s="369"/>
      <c r="QEI4" s="369"/>
      <c r="QEJ4" s="369"/>
      <c r="QEK4" s="369"/>
      <c r="QEL4" s="369"/>
      <c r="QEM4" s="369"/>
      <c r="QEN4" s="369"/>
      <c r="QEO4" s="369"/>
      <c r="QEP4" s="369"/>
      <c r="QEQ4" s="369"/>
      <c r="QER4" s="369"/>
      <c r="QES4" s="369"/>
      <c r="QET4" s="369"/>
      <c r="QEU4" s="369"/>
      <c r="QEV4" s="369"/>
      <c r="QEW4" s="369"/>
      <c r="QEX4" s="369"/>
      <c r="QEY4" s="369"/>
      <c r="QEZ4" s="369"/>
      <c r="QFA4" s="369"/>
      <c r="QFB4" s="369"/>
      <c r="QFC4" s="369"/>
      <c r="QFD4" s="369"/>
      <c r="QFE4" s="369"/>
      <c r="QFF4" s="369"/>
      <c r="QFG4" s="369"/>
      <c r="QFH4" s="369"/>
      <c r="QFI4" s="369"/>
      <c r="QFJ4" s="369"/>
      <c r="QFK4" s="369"/>
      <c r="QFL4" s="369"/>
      <c r="QFM4" s="369"/>
      <c r="QFN4" s="369"/>
      <c r="QFO4" s="369"/>
      <c r="QFP4" s="369"/>
      <c r="QFQ4" s="369"/>
      <c r="QFR4" s="369"/>
      <c r="QFS4" s="369"/>
      <c r="QFT4" s="369"/>
      <c r="QFU4" s="369"/>
      <c r="QFV4" s="369"/>
      <c r="QFW4" s="369"/>
      <c r="QFX4" s="369"/>
      <c r="QFY4" s="369"/>
      <c r="QFZ4" s="369"/>
      <c r="QGA4" s="369"/>
      <c r="QGB4" s="369"/>
      <c r="QGC4" s="369"/>
      <c r="QGD4" s="369"/>
      <c r="QGE4" s="369"/>
      <c r="QGF4" s="369"/>
      <c r="QGG4" s="369"/>
      <c r="QGH4" s="369"/>
      <c r="QGI4" s="369"/>
      <c r="QGJ4" s="369"/>
      <c r="QGK4" s="369"/>
      <c r="QGL4" s="369"/>
      <c r="QGM4" s="369"/>
      <c r="QGN4" s="369"/>
      <c r="QGO4" s="369"/>
      <c r="QGP4" s="369"/>
      <c r="QGQ4" s="369"/>
      <c r="QGR4" s="369"/>
      <c r="QGS4" s="369"/>
      <c r="QGT4" s="369"/>
      <c r="QGU4" s="369"/>
      <c r="QGV4" s="369"/>
      <c r="QGW4" s="369"/>
      <c r="QGX4" s="369"/>
      <c r="QGY4" s="369"/>
      <c r="QGZ4" s="369"/>
      <c r="QHA4" s="369"/>
      <c r="QHB4" s="369"/>
      <c r="QHC4" s="369"/>
      <c r="QHD4" s="369"/>
      <c r="QHE4" s="369"/>
      <c r="QHF4" s="369"/>
      <c r="QHG4" s="369"/>
      <c r="QHH4" s="369"/>
      <c r="QHI4" s="369"/>
      <c r="QHJ4" s="369"/>
      <c r="QHK4" s="369"/>
      <c r="QHL4" s="369"/>
      <c r="QHM4" s="369"/>
      <c r="QHN4" s="369"/>
      <c r="QHO4" s="369"/>
      <c r="QHP4" s="369"/>
      <c r="QHQ4" s="369"/>
      <c r="QHR4" s="369"/>
      <c r="QHS4" s="369"/>
      <c r="QHT4" s="369"/>
      <c r="QHU4" s="369"/>
      <c r="QHV4" s="369"/>
      <c r="QHW4" s="369"/>
      <c r="QHX4" s="369"/>
      <c r="QHY4" s="369"/>
      <c r="QHZ4" s="369"/>
      <c r="QIA4" s="369"/>
      <c r="QIB4" s="369"/>
      <c r="QIC4" s="369"/>
      <c r="QID4" s="369"/>
      <c r="QIE4" s="369"/>
      <c r="QIF4" s="369"/>
      <c r="QIG4" s="369"/>
      <c r="QIH4" s="369"/>
      <c r="QII4" s="369"/>
      <c r="QIJ4" s="369"/>
      <c r="QIK4" s="369"/>
      <c r="QIP4" s="369"/>
      <c r="QIQ4" s="369"/>
      <c r="QIR4" s="369"/>
      <c r="QIS4" s="369"/>
      <c r="QIT4" s="369"/>
      <c r="QIU4" s="369"/>
      <c r="QIV4" s="369"/>
      <c r="QIW4" s="369"/>
      <c r="QIX4" s="369"/>
      <c r="QIY4" s="369"/>
      <c r="QIZ4" s="369"/>
      <c r="QKR4" s="369"/>
      <c r="QKS4" s="369"/>
      <c r="QKT4" s="369"/>
      <c r="QKU4" s="369"/>
      <c r="QKV4" s="369"/>
      <c r="QKW4" s="369"/>
      <c r="QKX4" s="369"/>
      <c r="QKY4" s="369"/>
      <c r="QKZ4" s="369"/>
      <c r="QLA4" s="369"/>
      <c r="QLB4" s="369"/>
      <c r="QLC4" s="369"/>
      <c r="QLD4" s="369"/>
      <c r="QLE4" s="369"/>
      <c r="QLF4" s="369"/>
      <c r="QLG4" s="369"/>
      <c r="QLH4" s="369"/>
      <c r="QLI4" s="369"/>
      <c r="QLJ4" s="369"/>
      <c r="QLK4" s="369"/>
      <c r="QLL4" s="369"/>
      <c r="QLM4" s="369"/>
      <c r="QLN4" s="369"/>
      <c r="QLO4" s="369"/>
      <c r="QLP4" s="369"/>
      <c r="QLQ4" s="369"/>
      <c r="QLR4" s="369"/>
      <c r="QLS4" s="369"/>
      <c r="QLT4" s="369"/>
      <c r="QLU4" s="369"/>
      <c r="QLV4" s="369"/>
      <c r="QLW4" s="369"/>
      <c r="QLX4" s="369"/>
      <c r="QLY4" s="369"/>
      <c r="QLZ4" s="369"/>
      <c r="QMA4" s="369"/>
      <c r="QMB4" s="369"/>
      <c r="QMC4" s="369"/>
      <c r="QMD4" s="369"/>
      <c r="QME4" s="369"/>
      <c r="QMF4" s="369"/>
      <c r="QMG4" s="369"/>
      <c r="QMH4" s="369"/>
      <c r="QMI4" s="369"/>
      <c r="QMJ4" s="369"/>
      <c r="QMK4" s="369"/>
      <c r="QML4" s="369"/>
      <c r="QMM4" s="369"/>
      <c r="QMN4" s="369"/>
      <c r="QMO4" s="369"/>
      <c r="QMP4" s="369"/>
      <c r="QMQ4" s="369"/>
      <c r="QMR4" s="369"/>
      <c r="QMS4" s="369"/>
      <c r="QMT4" s="369"/>
      <c r="QMU4" s="369"/>
      <c r="QMV4" s="369"/>
      <c r="QMW4" s="369"/>
      <c r="QMX4" s="369"/>
      <c r="QMY4" s="369"/>
      <c r="QMZ4" s="369"/>
      <c r="QNA4" s="369"/>
      <c r="QNB4" s="369"/>
      <c r="QNC4" s="369"/>
      <c r="QND4" s="369"/>
      <c r="QNE4" s="369"/>
      <c r="QNF4" s="369"/>
      <c r="QNG4" s="369"/>
      <c r="QNH4" s="369"/>
      <c r="QNI4" s="369"/>
      <c r="QNJ4" s="369"/>
      <c r="QNK4" s="369"/>
      <c r="QNL4" s="369"/>
      <c r="QNM4" s="369"/>
      <c r="QNN4" s="369"/>
      <c r="QNO4" s="369"/>
      <c r="QNP4" s="369"/>
      <c r="QNQ4" s="369"/>
      <c r="QNR4" s="369"/>
      <c r="QNS4" s="369"/>
      <c r="QNT4" s="369"/>
      <c r="QNU4" s="369"/>
      <c r="QNV4" s="369"/>
      <c r="QNW4" s="369"/>
      <c r="QNX4" s="369"/>
      <c r="QNY4" s="369"/>
      <c r="QNZ4" s="369"/>
      <c r="QOA4" s="369"/>
      <c r="QOB4" s="369"/>
      <c r="QOC4" s="369"/>
      <c r="QOD4" s="369"/>
      <c r="QOE4" s="369"/>
      <c r="QOF4" s="369"/>
      <c r="QOG4" s="369"/>
      <c r="QOH4" s="369"/>
      <c r="QOI4" s="369"/>
      <c r="QOJ4" s="369"/>
      <c r="QOK4" s="369"/>
      <c r="QOL4" s="369"/>
      <c r="QOM4" s="369"/>
      <c r="QON4" s="369"/>
      <c r="QOO4" s="369"/>
      <c r="QOP4" s="369"/>
      <c r="QOQ4" s="369"/>
      <c r="QOR4" s="369"/>
      <c r="QOS4" s="369"/>
      <c r="QOT4" s="369"/>
      <c r="QOU4" s="369"/>
      <c r="QOV4" s="369"/>
      <c r="QOW4" s="369"/>
      <c r="QOX4" s="369"/>
      <c r="QOY4" s="369"/>
      <c r="QOZ4" s="369"/>
      <c r="QPA4" s="369"/>
      <c r="QPB4" s="369"/>
      <c r="QPC4" s="369"/>
      <c r="QPD4" s="369"/>
      <c r="QPE4" s="369"/>
      <c r="QPF4" s="369"/>
      <c r="QPG4" s="369"/>
      <c r="QPH4" s="369"/>
      <c r="QPI4" s="369"/>
      <c r="QPJ4" s="369"/>
      <c r="QPK4" s="369"/>
      <c r="QPL4" s="369"/>
      <c r="QPM4" s="369"/>
      <c r="QPN4" s="369"/>
      <c r="QPO4" s="369"/>
      <c r="QPP4" s="369"/>
      <c r="QPQ4" s="369"/>
      <c r="QPR4" s="369"/>
      <c r="QPS4" s="369"/>
      <c r="QPT4" s="369"/>
      <c r="QPU4" s="369"/>
      <c r="QPV4" s="369"/>
      <c r="QPW4" s="369"/>
      <c r="QPX4" s="369"/>
      <c r="QPY4" s="369"/>
      <c r="QPZ4" s="369"/>
      <c r="QQA4" s="369"/>
      <c r="QQB4" s="369"/>
      <c r="QQC4" s="369"/>
      <c r="QQD4" s="369"/>
      <c r="QQE4" s="369"/>
      <c r="QQF4" s="369"/>
      <c r="QQG4" s="369"/>
      <c r="QQH4" s="369"/>
      <c r="QQI4" s="369"/>
      <c r="QQJ4" s="369"/>
      <c r="QQK4" s="369"/>
      <c r="QQL4" s="369"/>
      <c r="QQM4" s="369"/>
      <c r="QQN4" s="369"/>
      <c r="QQO4" s="369"/>
      <c r="QQP4" s="369"/>
      <c r="QQQ4" s="369"/>
      <c r="QQR4" s="369"/>
      <c r="QQS4" s="369"/>
      <c r="QQT4" s="369"/>
      <c r="QQU4" s="369"/>
      <c r="QQV4" s="369"/>
      <c r="QQW4" s="369"/>
      <c r="QQX4" s="369"/>
      <c r="QQY4" s="369"/>
      <c r="QQZ4" s="369"/>
      <c r="QRA4" s="369"/>
      <c r="QRB4" s="369"/>
      <c r="QRC4" s="369"/>
      <c r="QRD4" s="369"/>
      <c r="QRE4" s="369"/>
      <c r="QRF4" s="369"/>
      <c r="QRG4" s="369"/>
      <c r="QRH4" s="369"/>
      <c r="QRI4" s="369"/>
      <c r="QRJ4" s="369"/>
      <c r="QRK4" s="369"/>
      <c r="QRL4" s="369"/>
      <c r="QRM4" s="369"/>
      <c r="QRN4" s="369"/>
      <c r="QRO4" s="369"/>
      <c r="QRP4" s="369"/>
      <c r="QRQ4" s="369"/>
      <c r="QRR4" s="369"/>
      <c r="QRS4" s="369"/>
      <c r="QRT4" s="369"/>
      <c r="QRU4" s="369"/>
      <c r="QRV4" s="369"/>
      <c r="QRW4" s="369"/>
      <c r="QRX4" s="369"/>
      <c r="QRY4" s="369"/>
      <c r="QRZ4" s="369"/>
      <c r="QSA4" s="369"/>
      <c r="QSB4" s="369"/>
      <c r="QSC4" s="369"/>
      <c r="QSD4" s="369"/>
      <c r="QSE4" s="369"/>
      <c r="QSF4" s="369"/>
      <c r="QSG4" s="369"/>
      <c r="QSL4" s="369"/>
      <c r="QSM4" s="369"/>
      <c r="QSN4" s="369"/>
      <c r="QSO4" s="369"/>
      <c r="QSP4" s="369"/>
      <c r="QSQ4" s="369"/>
      <c r="QSR4" s="369"/>
      <c r="QSS4" s="369"/>
      <c r="QST4" s="369"/>
      <c r="QSU4" s="369"/>
      <c r="QSV4" s="369"/>
      <c r="QUN4" s="369"/>
      <c r="QUO4" s="369"/>
      <c r="QUP4" s="369"/>
      <c r="QUQ4" s="369"/>
      <c r="QUR4" s="369"/>
      <c r="QUS4" s="369"/>
      <c r="QUT4" s="369"/>
      <c r="QUU4" s="369"/>
      <c r="QUV4" s="369"/>
      <c r="QUW4" s="369"/>
      <c r="QUX4" s="369"/>
      <c r="QUY4" s="369"/>
      <c r="QUZ4" s="369"/>
      <c r="QVA4" s="369"/>
      <c r="QVB4" s="369"/>
      <c r="QVC4" s="369"/>
      <c r="QVD4" s="369"/>
      <c r="QVE4" s="369"/>
      <c r="QVF4" s="369"/>
      <c r="QVG4" s="369"/>
      <c r="QVH4" s="369"/>
      <c r="QVI4" s="369"/>
      <c r="QVJ4" s="369"/>
      <c r="QVK4" s="369"/>
      <c r="QVL4" s="369"/>
      <c r="QVM4" s="369"/>
      <c r="QVN4" s="369"/>
      <c r="QVO4" s="369"/>
      <c r="QVP4" s="369"/>
      <c r="QVQ4" s="369"/>
      <c r="QVR4" s="369"/>
      <c r="QVS4" s="369"/>
      <c r="QVT4" s="369"/>
      <c r="QVU4" s="369"/>
      <c r="QVV4" s="369"/>
      <c r="QVW4" s="369"/>
      <c r="QVX4" s="369"/>
      <c r="QVY4" s="369"/>
      <c r="QVZ4" s="369"/>
      <c r="QWA4" s="369"/>
      <c r="QWB4" s="369"/>
      <c r="QWC4" s="369"/>
      <c r="QWD4" s="369"/>
      <c r="QWE4" s="369"/>
      <c r="QWF4" s="369"/>
      <c r="QWG4" s="369"/>
      <c r="QWH4" s="369"/>
      <c r="QWI4" s="369"/>
      <c r="QWJ4" s="369"/>
      <c r="QWK4" s="369"/>
      <c r="QWL4" s="369"/>
      <c r="QWM4" s="369"/>
      <c r="QWN4" s="369"/>
      <c r="QWO4" s="369"/>
      <c r="QWP4" s="369"/>
      <c r="QWQ4" s="369"/>
      <c r="QWR4" s="369"/>
      <c r="QWS4" s="369"/>
      <c r="QWT4" s="369"/>
      <c r="QWU4" s="369"/>
      <c r="QWV4" s="369"/>
      <c r="QWW4" s="369"/>
      <c r="QWX4" s="369"/>
      <c r="QWY4" s="369"/>
      <c r="QWZ4" s="369"/>
      <c r="QXA4" s="369"/>
      <c r="QXB4" s="369"/>
      <c r="QXC4" s="369"/>
      <c r="QXD4" s="369"/>
      <c r="QXE4" s="369"/>
      <c r="QXF4" s="369"/>
      <c r="QXG4" s="369"/>
      <c r="QXH4" s="369"/>
      <c r="QXI4" s="369"/>
      <c r="QXJ4" s="369"/>
      <c r="QXK4" s="369"/>
      <c r="QXL4" s="369"/>
      <c r="QXM4" s="369"/>
      <c r="QXN4" s="369"/>
      <c r="QXO4" s="369"/>
      <c r="QXP4" s="369"/>
      <c r="QXQ4" s="369"/>
      <c r="QXR4" s="369"/>
      <c r="QXS4" s="369"/>
      <c r="QXT4" s="369"/>
      <c r="QXU4" s="369"/>
      <c r="QXV4" s="369"/>
      <c r="QXW4" s="369"/>
      <c r="QXX4" s="369"/>
      <c r="QXY4" s="369"/>
      <c r="QXZ4" s="369"/>
      <c r="QYA4" s="369"/>
      <c r="QYB4" s="369"/>
      <c r="QYC4" s="369"/>
      <c r="QYD4" s="369"/>
      <c r="QYE4" s="369"/>
      <c r="QYF4" s="369"/>
      <c r="QYG4" s="369"/>
      <c r="QYH4" s="369"/>
      <c r="QYI4" s="369"/>
      <c r="QYJ4" s="369"/>
      <c r="QYK4" s="369"/>
      <c r="QYL4" s="369"/>
      <c r="QYM4" s="369"/>
      <c r="QYN4" s="369"/>
      <c r="QYO4" s="369"/>
      <c r="QYP4" s="369"/>
      <c r="QYQ4" s="369"/>
      <c r="QYR4" s="369"/>
      <c r="QYS4" s="369"/>
      <c r="QYT4" s="369"/>
      <c r="QYU4" s="369"/>
      <c r="QYV4" s="369"/>
      <c r="QYW4" s="369"/>
      <c r="QYX4" s="369"/>
      <c r="QYY4" s="369"/>
      <c r="QYZ4" s="369"/>
      <c r="QZA4" s="369"/>
      <c r="QZB4" s="369"/>
      <c r="QZC4" s="369"/>
      <c r="QZD4" s="369"/>
      <c r="QZE4" s="369"/>
      <c r="QZF4" s="369"/>
      <c r="QZG4" s="369"/>
      <c r="QZH4" s="369"/>
      <c r="QZI4" s="369"/>
      <c r="QZJ4" s="369"/>
      <c r="QZK4" s="369"/>
      <c r="QZL4" s="369"/>
      <c r="QZM4" s="369"/>
      <c r="QZN4" s="369"/>
      <c r="QZO4" s="369"/>
      <c r="QZP4" s="369"/>
      <c r="QZQ4" s="369"/>
      <c r="QZR4" s="369"/>
      <c r="QZS4" s="369"/>
      <c r="QZT4" s="369"/>
      <c r="QZU4" s="369"/>
      <c r="QZV4" s="369"/>
      <c r="QZW4" s="369"/>
      <c r="QZX4" s="369"/>
      <c r="QZY4" s="369"/>
      <c r="QZZ4" s="369"/>
      <c r="RAA4" s="369"/>
      <c r="RAB4" s="369"/>
      <c r="RAC4" s="369"/>
      <c r="RAD4" s="369"/>
      <c r="RAE4" s="369"/>
      <c r="RAF4" s="369"/>
      <c r="RAG4" s="369"/>
      <c r="RAH4" s="369"/>
      <c r="RAI4" s="369"/>
      <c r="RAJ4" s="369"/>
      <c r="RAK4" s="369"/>
      <c r="RAL4" s="369"/>
      <c r="RAM4" s="369"/>
      <c r="RAN4" s="369"/>
      <c r="RAO4" s="369"/>
      <c r="RAP4" s="369"/>
      <c r="RAQ4" s="369"/>
      <c r="RAR4" s="369"/>
      <c r="RAS4" s="369"/>
      <c r="RAT4" s="369"/>
      <c r="RAU4" s="369"/>
      <c r="RAV4" s="369"/>
      <c r="RAW4" s="369"/>
      <c r="RAX4" s="369"/>
      <c r="RAY4" s="369"/>
      <c r="RAZ4" s="369"/>
      <c r="RBA4" s="369"/>
      <c r="RBB4" s="369"/>
      <c r="RBC4" s="369"/>
      <c r="RBD4" s="369"/>
      <c r="RBE4" s="369"/>
      <c r="RBF4" s="369"/>
      <c r="RBG4" s="369"/>
      <c r="RBH4" s="369"/>
      <c r="RBI4" s="369"/>
      <c r="RBJ4" s="369"/>
      <c r="RBK4" s="369"/>
      <c r="RBL4" s="369"/>
      <c r="RBM4" s="369"/>
      <c r="RBN4" s="369"/>
      <c r="RBO4" s="369"/>
      <c r="RBP4" s="369"/>
      <c r="RBQ4" s="369"/>
      <c r="RBR4" s="369"/>
      <c r="RBS4" s="369"/>
      <c r="RBT4" s="369"/>
      <c r="RBU4" s="369"/>
      <c r="RBV4" s="369"/>
      <c r="RBW4" s="369"/>
      <c r="RBX4" s="369"/>
      <c r="RBY4" s="369"/>
      <c r="RBZ4" s="369"/>
      <c r="RCA4" s="369"/>
      <c r="RCB4" s="369"/>
      <c r="RCC4" s="369"/>
      <c r="RCH4" s="369"/>
      <c r="RCI4" s="369"/>
      <c r="RCJ4" s="369"/>
      <c r="RCK4" s="369"/>
      <c r="RCL4" s="369"/>
      <c r="RCM4" s="369"/>
      <c r="RCN4" s="369"/>
      <c r="RCO4" s="369"/>
      <c r="RCP4" s="369"/>
      <c r="RCQ4" s="369"/>
      <c r="RCR4" s="369"/>
      <c r="REJ4" s="369"/>
      <c r="REK4" s="369"/>
      <c r="REL4" s="369"/>
      <c r="REM4" s="369"/>
      <c r="REN4" s="369"/>
      <c r="REO4" s="369"/>
      <c r="REP4" s="369"/>
      <c r="REQ4" s="369"/>
      <c r="RER4" s="369"/>
      <c r="RES4" s="369"/>
      <c r="RET4" s="369"/>
      <c r="REU4" s="369"/>
      <c r="REV4" s="369"/>
      <c r="REW4" s="369"/>
      <c r="REX4" s="369"/>
      <c r="REY4" s="369"/>
      <c r="REZ4" s="369"/>
      <c r="RFA4" s="369"/>
      <c r="RFB4" s="369"/>
      <c r="RFC4" s="369"/>
      <c r="RFD4" s="369"/>
      <c r="RFE4" s="369"/>
      <c r="RFF4" s="369"/>
      <c r="RFG4" s="369"/>
      <c r="RFH4" s="369"/>
      <c r="RFI4" s="369"/>
      <c r="RFJ4" s="369"/>
      <c r="RFK4" s="369"/>
      <c r="RFL4" s="369"/>
      <c r="RFM4" s="369"/>
      <c r="RFN4" s="369"/>
      <c r="RFO4" s="369"/>
      <c r="RFP4" s="369"/>
      <c r="RFQ4" s="369"/>
      <c r="RFR4" s="369"/>
      <c r="RFS4" s="369"/>
      <c r="RFT4" s="369"/>
      <c r="RFU4" s="369"/>
      <c r="RFV4" s="369"/>
      <c r="RFW4" s="369"/>
      <c r="RFX4" s="369"/>
      <c r="RFY4" s="369"/>
      <c r="RFZ4" s="369"/>
      <c r="RGA4" s="369"/>
      <c r="RGB4" s="369"/>
      <c r="RGC4" s="369"/>
      <c r="RGD4" s="369"/>
      <c r="RGE4" s="369"/>
      <c r="RGF4" s="369"/>
      <c r="RGG4" s="369"/>
      <c r="RGH4" s="369"/>
      <c r="RGI4" s="369"/>
      <c r="RGJ4" s="369"/>
      <c r="RGK4" s="369"/>
      <c r="RGL4" s="369"/>
      <c r="RGM4" s="369"/>
      <c r="RGN4" s="369"/>
      <c r="RGO4" s="369"/>
      <c r="RGP4" s="369"/>
      <c r="RGQ4" s="369"/>
      <c r="RGR4" s="369"/>
      <c r="RGS4" s="369"/>
      <c r="RGT4" s="369"/>
      <c r="RGU4" s="369"/>
      <c r="RGV4" s="369"/>
      <c r="RGW4" s="369"/>
      <c r="RGX4" s="369"/>
      <c r="RGY4" s="369"/>
      <c r="RGZ4" s="369"/>
      <c r="RHA4" s="369"/>
      <c r="RHB4" s="369"/>
      <c r="RHC4" s="369"/>
      <c r="RHD4" s="369"/>
      <c r="RHE4" s="369"/>
      <c r="RHF4" s="369"/>
      <c r="RHG4" s="369"/>
      <c r="RHH4" s="369"/>
      <c r="RHI4" s="369"/>
      <c r="RHJ4" s="369"/>
      <c r="RHK4" s="369"/>
      <c r="RHL4" s="369"/>
      <c r="RHM4" s="369"/>
      <c r="RHN4" s="369"/>
      <c r="RHO4" s="369"/>
      <c r="RHP4" s="369"/>
      <c r="RHQ4" s="369"/>
      <c r="RHR4" s="369"/>
      <c r="RHS4" s="369"/>
      <c r="RHT4" s="369"/>
      <c r="RHU4" s="369"/>
      <c r="RHV4" s="369"/>
      <c r="RHW4" s="369"/>
      <c r="RHX4" s="369"/>
      <c r="RHY4" s="369"/>
      <c r="RHZ4" s="369"/>
      <c r="RIA4" s="369"/>
      <c r="RIB4" s="369"/>
      <c r="RIC4" s="369"/>
      <c r="RID4" s="369"/>
      <c r="RIE4" s="369"/>
      <c r="RIF4" s="369"/>
      <c r="RIG4" s="369"/>
      <c r="RIH4" s="369"/>
      <c r="RII4" s="369"/>
      <c r="RIJ4" s="369"/>
      <c r="RIK4" s="369"/>
      <c r="RIL4" s="369"/>
      <c r="RIM4" s="369"/>
      <c r="RIN4" s="369"/>
      <c r="RIO4" s="369"/>
      <c r="RIP4" s="369"/>
      <c r="RIQ4" s="369"/>
      <c r="RIR4" s="369"/>
      <c r="RIS4" s="369"/>
      <c r="RIT4" s="369"/>
      <c r="RIU4" s="369"/>
      <c r="RIV4" s="369"/>
      <c r="RIW4" s="369"/>
      <c r="RIX4" s="369"/>
      <c r="RIY4" s="369"/>
      <c r="RIZ4" s="369"/>
      <c r="RJA4" s="369"/>
      <c r="RJB4" s="369"/>
      <c r="RJC4" s="369"/>
      <c r="RJD4" s="369"/>
      <c r="RJE4" s="369"/>
      <c r="RJF4" s="369"/>
      <c r="RJG4" s="369"/>
      <c r="RJH4" s="369"/>
      <c r="RJI4" s="369"/>
      <c r="RJJ4" s="369"/>
      <c r="RJK4" s="369"/>
      <c r="RJL4" s="369"/>
      <c r="RJM4" s="369"/>
      <c r="RJN4" s="369"/>
      <c r="RJO4" s="369"/>
      <c r="RJP4" s="369"/>
      <c r="RJQ4" s="369"/>
      <c r="RJR4" s="369"/>
      <c r="RJS4" s="369"/>
      <c r="RJT4" s="369"/>
      <c r="RJU4" s="369"/>
      <c r="RJV4" s="369"/>
      <c r="RJW4" s="369"/>
      <c r="RJX4" s="369"/>
      <c r="RJY4" s="369"/>
      <c r="RJZ4" s="369"/>
      <c r="RKA4" s="369"/>
      <c r="RKB4" s="369"/>
      <c r="RKC4" s="369"/>
      <c r="RKD4" s="369"/>
      <c r="RKE4" s="369"/>
      <c r="RKF4" s="369"/>
      <c r="RKG4" s="369"/>
      <c r="RKH4" s="369"/>
      <c r="RKI4" s="369"/>
      <c r="RKJ4" s="369"/>
      <c r="RKK4" s="369"/>
      <c r="RKL4" s="369"/>
      <c r="RKM4" s="369"/>
      <c r="RKN4" s="369"/>
      <c r="RKO4" s="369"/>
      <c r="RKP4" s="369"/>
      <c r="RKQ4" s="369"/>
      <c r="RKR4" s="369"/>
      <c r="RKS4" s="369"/>
      <c r="RKT4" s="369"/>
      <c r="RKU4" s="369"/>
      <c r="RKV4" s="369"/>
      <c r="RKW4" s="369"/>
      <c r="RKX4" s="369"/>
      <c r="RKY4" s="369"/>
      <c r="RKZ4" s="369"/>
      <c r="RLA4" s="369"/>
      <c r="RLB4" s="369"/>
      <c r="RLC4" s="369"/>
      <c r="RLD4" s="369"/>
      <c r="RLE4" s="369"/>
      <c r="RLF4" s="369"/>
      <c r="RLG4" s="369"/>
      <c r="RLH4" s="369"/>
      <c r="RLI4" s="369"/>
      <c r="RLJ4" s="369"/>
      <c r="RLK4" s="369"/>
      <c r="RLL4" s="369"/>
      <c r="RLM4" s="369"/>
      <c r="RLN4" s="369"/>
      <c r="RLO4" s="369"/>
      <c r="RLP4" s="369"/>
      <c r="RLQ4" s="369"/>
      <c r="RLR4" s="369"/>
      <c r="RLS4" s="369"/>
      <c r="RLT4" s="369"/>
      <c r="RLU4" s="369"/>
      <c r="RLV4" s="369"/>
      <c r="RLW4" s="369"/>
      <c r="RLX4" s="369"/>
      <c r="RLY4" s="369"/>
      <c r="RMD4" s="369"/>
      <c r="RME4" s="369"/>
      <c r="RMF4" s="369"/>
      <c r="RMG4" s="369"/>
      <c r="RMH4" s="369"/>
      <c r="RMI4" s="369"/>
      <c r="RMJ4" s="369"/>
      <c r="RMK4" s="369"/>
      <c r="RML4" s="369"/>
      <c r="RMM4" s="369"/>
      <c r="RMN4" s="369"/>
      <c r="ROF4" s="369"/>
      <c r="ROG4" s="369"/>
      <c r="ROH4" s="369"/>
      <c r="ROI4" s="369"/>
      <c r="ROJ4" s="369"/>
      <c r="ROK4" s="369"/>
      <c r="ROL4" s="369"/>
      <c r="ROM4" s="369"/>
      <c r="RON4" s="369"/>
      <c r="ROO4" s="369"/>
      <c r="ROP4" s="369"/>
      <c r="ROQ4" s="369"/>
      <c r="ROR4" s="369"/>
      <c r="ROS4" s="369"/>
      <c r="ROT4" s="369"/>
      <c r="ROU4" s="369"/>
      <c r="ROV4" s="369"/>
      <c r="ROW4" s="369"/>
      <c r="ROX4" s="369"/>
      <c r="ROY4" s="369"/>
      <c r="ROZ4" s="369"/>
      <c r="RPA4" s="369"/>
      <c r="RPB4" s="369"/>
      <c r="RPC4" s="369"/>
      <c r="RPD4" s="369"/>
      <c r="RPE4" s="369"/>
      <c r="RPF4" s="369"/>
      <c r="RPG4" s="369"/>
      <c r="RPH4" s="369"/>
      <c r="RPI4" s="369"/>
      <c r="RPJ4" s="369"/>
      <c r="RPK4" s="369"/>
      <c r="RPL4" s="369"/>
      <c r="RPM4" s="369"/>
      <c r="RPN4" s="369"/>
      <c r="RPO4" s="369"/>
      <c r="RPP4" s="369"/>
      <c r="RPQ4" s="369"/>
      <c r="RPR4" s="369"/>
      <c r="RPS4" s="369"/>
      <c r="RPT4" s="369"/>
      <c r="RPU4" s="369"/>
      <c r="RPV4" s="369"/>
      <c r="RPW4" s="369"/>
      <c r="RPX4" s="369"/>
      <c r="RPY4" s="369"/>
      <c r="RPZ4" s="369"/>
      <c r="RQA4" s="369"/>
      <c r="RQB4" s="369"/>
      <c r="RQC4" s="369"/>
      <c r="RQD4" s="369"/>
      <c r="RQE4" s="369"/>
      <c r="RQF4" s="369"/>
      <c r="RQG4" s="369"/>
      <c r="RQH4" s="369"/>
      <c r="RQI4" s="369"/>
      <c r="RQJ4" s="369"/>
      <c r="RQK4" s="369"/>
      <c r="RQL4" s="369"/>
      <c r="RQM4" s="369"/>
      <c r="RQN4" s="369"/>
      <c r="RQO4" s="369"/>
      <c r="RQP4" s="369"/>
      <c r="RQQ4" s="369"/>
      <c r="RQR4" s="369"/>
      <c r="RQS4" s="369"/>
      <c r="RQT4" s="369"/>
      <c r="RQU4" s="369"/>
      <c r="RQV4" s="369"/>
      <c r="RQW4" s="369"/>
      <c r="RQX4" s="369"/>
      <c r="RQY4" s="369"/>
      <c r="RQZ4" s="369"/>
      <c r="RRA4" s="369"/>
      <c r="RRB4" s="369"/>
      <c r="RRC4" s="369"/>
      <c r="RRD4" s="369"/>
      <c r="RRE4" s="369"/>
      <c r="RRF4" s="369"/>
      <c r="RRG4" s="369"/>
      <c r="RRH4" s="369"/>
      <c r="RRI4" s="369"/>
      <c r="RRJ4" s="369"/>
      <c r="RRK4" s="369"/>
      <c r="RRL4" s="369"/>
      <c r="RRM4" s="369"/>
      <c r="RRN4" s="369"/>
      <c r="RRO4" s="369"/>
      <c r="RRP4" s="369"/>
      <c r="RRQ4" s="369"/>
      <c r="RRR4" s="369"/>
      <c r="RRS4" s="369"/>
      <c r="RRT4" s="369"/>
      <c r="RRU4" s="369"/>
      <c r="RRV4" s="369"/>
      <c r="RRW4" s="369"/>
      <c r="RRX4" s="369"/>
      <c r="RRY4" s="369"/>
      <c r="RRZ4" s="369"/>
      <c r="RSA4" s="369"/>
      <c r="RSB4" s="369"/>
      <c r="RSC4" s="369"/>
      <c r="RSD4" s="369"/>
      <c r="RSE4" s="369"/>
      <c r="RSF4" s="369"/>
      <c r="RSG4" s="369"/>
      <c r="RSH4" s="369"/>
      <c r="RSI4" s="369"/>
      <c r="RSJ4" s="369"/>
      <c r="RSK4" s="369"/>
      <c r="RSL4" s="369"/>
      <c r="RSM4" s="369"/>
      <c r="RSN4" s="369"/>
      <c r="RSO4" s="369"/>
      <c r="RSP4" s="369"/>
      <c r="RSQ4" s="369"/>
      <c r="RSR4" s="369"/>
      <c r="RSS4" s="369"/>
      <c r="RST4" s="369"/>
      <c r="RSU4" s="369"/>
      <c r="RSV4" s="369"/>
      <c r="RSW4" s="369"/>
      <c r="RSX4" s="369"/>
      <c r="RSY4" s="369"/>
      <c r="RSZ4" s="369"/>
      <c r="RTA4" s="369"/>
      <c r="RTB4" s="369"/>
      <c r="RTC4" s="369"/>
      <c r="RTD4" s="369"/>
      <c r="RTE4" s="369"/>
      <c r="RTF4" s="369"/>
      <c r="RTG4" s="369"/>
      <c r="RTH4" s="369"/>
      <c r="RTI4" s="369"/>
      <c r="RTJ4" s="369"/>
      <c r="RTK4" s="369"/>
      <c r="RTL4" s="369"/>
      <c r="RTM4" s="369"/>
      <c r="RTN4" s="369"/>
      <c r="RTO4" s="369"/>
      <c r="RTP4" s="369"/>
      <c r="RTQ4" s="369"/>
      <c r="RTR4" s="369"/>
      <c r="RTS4" s="369"/>
      <c r="RTT4" s="369"/>
      <c r="RTU4" s="369"/>
      <c r="RTV4" s="369"/>
      <c r="RTW4" s="369"/>
      <c r="RTX4" s="369"/>
      <c r="RTY4" s="369"/>
      <c r="RTZ4" s="369"/>
      <c r="RUA4" s="369"/>
      <c r="RUB4" s="369"/>
      <c r="RUC4" s="369"/>
      <c r="RUD4" s="369"/>
      <c r="RUE4" s="369"/>
      <c r="RUF4" s="369"/>
      <c r="RUG4" s="369"/>
      <c r="RUH4" s="369"/>
      <c r="RUI4" s="369"/>
      <c r="RUJ4" s="369"/>
      <c r="RUK4" s="369"/>
      <c r="RUL4" s="369"/>
      <c r="RUM4" s="369"/>
      <c r="RUN4" s="369"/>
      <c r="RUO4" s="369"/>
      <c r="RUP4" s="369"/>
      <c r="RUQ4" s="369"/>
      <c r="RUR4" s="369"/>
      <c r="RUS4" s="369"/>
      <c r="RUT4" s="369"/>
      <c r="RUU4" s="369"/>
      <c r="RUV4" s="369"/>
      <c r="RUW4" s="369"/>
      <c r="RUX4" s="369"/>
      <c r="RUY4" s="369"/>
      <c r="RUZ4" s="369"/>
      <c r="RVA4" s="369"/>
      <c r="RVB4" s="369"/>
      <c r="RVC4" s="369"/>
      <c r="RVD4" s="369"/>
      <c r="RVE4" s="369"/>
      <c r="RVF4" s="369"/>
      <c r="RVG4" s="369"/>
      <c r="RVH4" s="369"/>
      <c r="RVI4" s="369"/>
      <c r="RVJ4" s="369"/>
      <c r="RVK4" s="369"/>
      <c r="RVL4" s="369"/>
      <c r="RVM4" s="369"/>
      <c r="RVN4" s="369"/>
      <c r="RVO4" s="369"/>
      <c r="RVP4" s="369"/>
      <c r="RVQ4" s="369"/>
      <c r="RVR4" s="369"/>
      <c r="RVS4" s="369"/>
      <c r="RVT4" s="369"/>
      <c r="RVU4" s="369"/>
      <c r="RVZ4" s="369"/>
      <c r="RWA4" s="369"/>
      <c r="RWB4" s="369"/>
      <c r="RWC4" s="369"/>
      <c r="RWD4" s="369"/>
      <c r="RWE4" s="369"/>
      <c r="RWF4" s="369"/>
      <c r="RWG4" s="369"/>
      <c r="RWH4" s="369"/>
      <c r="RWI4" s="369"/>
      <c r="RWJ4" s="369"/>
      <c r="RYB4" s="369"/>
      <c r="RYC4" s="369"/>
      <c r="RYD4" s="369"/>
      <c r="RYE4" s="369"/>
      <c r="RYF4" s="369"/>
      <c r="RYG4" s="369"/>
      <c r="RYH4" s="369"/>
      <c r="RYI4" s="369"/>
      <c r="RYJ4" s="369"/>
      <c r="RYK4" s="369"/>
      <c r="RYL4" s="369"/>
      <c r="RYM4" s="369"/>
      <c r="RYN4" s="369"/>
      <c r="RYO4" s="369"/>
      <c r="RYP4" s="369"/>
      <c r="RYQ4" s="369"/>
      <c r="RYR4" s="369"/>
      <c r="RYS4" s="369"/>
      <c r="RYT4" s="369"/>
      <c r="RYU4" s="369"/>
      <c r="RYV4" s="369"/>
      <c r="RYW4" s="369"/>
      <c r="RYX4" s="369"/>
      <c r="RYY4" s="369"/>
      <c r="RYZ4" s="369"/>
      <c r="RZA4" s="369"/>
      <c r="RZB4" s="369"/>
      <c r="RZC4" s="369"/>
      <c r="RZD4" s="369"/>
      <c r="RZE4" s="369"/>
      <c r="RZF4" s="369"/>
      <c r="RZG4" s="369"/>
      <c r="RZH4" s="369"/>
      <c r="RZI4" s="369"/>
      <c r="RZJ4" s="369"/>
      <c r="RZK4" s="369"/>
      <c r="RZL4" s="369"/>
      <c r="RZM4" s="369"/>
      <c r="RZN4" s="369"/>
      <c r="RZO4" s="369"/>
      <c r="RZP4" s="369"/>
      <c r="RZQ4" s="369"/>
      <c r="RZR4" s="369"/>
      <c r="RZS4" s="369"/>
      <c r="RZT4" s="369"/>
      <c r="RZU4" s="369"/>
      <c r="RZV4" s="369"/>
      <c r="RZW4" s="369"/>
      <c r="RZX4" s="369"/>
      <c r="RZY4" s="369"/>
      <c r="RZZ4" s="369"/>
      <c r="SAA4" s="369"/>
      <c r="SAB4" s="369"/>
      <c r="SAC4" s="369"/>
      <c r="SAD4" s="369"/>
      <c r="SAE4" s="369"/>
      <c r="SAF4" s="369"/>
      <c r="SAG4" s="369"/>
      <c r="SAH4" s="369"/>
      <c r="SAI4" s="369"/>
      <c r="SAJ4" s="369"/>
      <c r="SAK4" s="369"/>
      <c r="SAL4" s="369"/>
      <c r="SAM4" s="369"/>
      <c r="SAN4" s="369"/>
      <c r="SAO4" s="369"/>
      <c r="SAP4" s="369"/>
      <c r="SAQ4" s="369"/>
      <c r="SAR4" s="369"/>
      <c r="SAS4" s="369"/>
      <c r="SAT4" s="369"/>
      <c r="SAU4" s="369"/>
      <c r="SAV4" s="369"/>
      <c r="SAW4" s="369"/>
      <c r="SAX4" s="369"/>
      <c r="SAY4" s="369"/>
      <c r="SAZ4" s="369"/>
      <c r="SBA4" s="369"/>
      <c r="SBB4" s="369"/>
      <c r="SBC4" s="369"/>
      <c r="SBD4" s="369"/>
      <c r="SBE4" s="369"/>
      <c r="SBF4" s="369"/>
      <c r="SBG4" s="369"/>
      <c r="SBH4" s="369"/>
      <c r="SBI4" s="369"/>
      <c r="SBJ4" s="369"/>
      <c r="SBK4" s="369"/>
      <c r="SBL4" s="369"/>
      <c r="SBM4" s="369"/>
      <c r="SBN4" s="369"/>
      <c r="SBO4" s="369"/>
      <c r="SBP4" s="369"/>
      <c r="SBQ4" s="369"/>
      <c r="SBR4" s="369"/>
      <c r="SBS4" s="369"/>
      <c r="SBT4" s="369"/>
      <c r="SBU4" s="369"/>
      <c r="SBV4" s="369"/>
      <c r="SBW4" s="369"/>
      <c r="SBX4" s="369"/>
      <c r="SBY4" s="369"/>
      <c r="SBZ4" s="369"/>
      <c r="SCA4" s="369"/>
      <c r="SCB4" s="369"/>
      <c r="SCC4" s="369"/>
      <c r="SCD4" s="369"/>
      <c r="SCE4" s="369"/>
      <c r="SCF4" s="369"/>
      <c r="SCG4" s="369"/>
      <c r="SCH4" s="369"/>
      <c r="SCI4" s="369"/>
      <c r="SCJ4" s="369"/>
      <c r="SCK4" s="369"/>
      <c r="SCL4" s="369"/>
      <c r="SCM4" s="369"/>
      <c r="SCN4" s="369"/>
      <c r="SCO4" s="369"/>
      <c r="SCP4" s="369"/>
      <c r="SCQ4" s="369"/>
      <c r="SCR4" s="369"/>
      <c r="SCS4" s="369"/>
      <c r="SCT4" s="369"/>
      <c r="SCU4" s="369"/>
      <c r="SCV4" s="369"/>
      <c r="SCW4" s="369"/>
      <c r="SCX4" s="369"/>
      <c r="SCY4" s="369"/>
      <c r="SCZ4" s="369"/>
      <c r="SDA4" s="369"/>
      <c r="SDB4" s="369"/>
      <c r="SDC4" s="369"/>
      <c r="SDD4" s="369"/>
      <c r="SDE4" s="369"/>
      <c r="SDF4" s="369"/>
      <c r="SDG4" s="369"/>
      <c r="SDH4" s="369"/>
      <c r="SDI4" s="369"/>
      <c r="SDJ4" s="369"/>
      <c r="SDK4" s="369"/>
      <c r="SDL4" s="369"/>
      <c r="SDM4" s="369"/>
      <c r="SDN4" s="369"/>
      <c r="SDO4" s="369"/>
      <c r="SDP4" s="369"/>
      <c r="SDQ4" s="369"/>
      <c r="SDR4" s="369"/>
      <c r="SDS4" s="369"/>
      <c r="SDT4" s="369"/>
      <c r="SDU4" s="369"/>
      <c r="SDV4" s="369"/>
      <c r="SDW4" s="369"/>
      <c r="SDX4" s="369"/>
      <c r="SDY4" s="369"/>
      <c r="SDZ4" s="369"/>
      <c r="SEA4" s="369"/>
      <c r="SEB4" s="369"/>
      <c r="SEC4" s="369"/>
      <c r="SED4" s="369"/>
      <c r="SEE4" s="369"/>
      <c r="SEF4" s="369"/>
      <c r="SEG4" s="369"/>
      <c r="SEH4" s="369"/>
      <c r="SEI4" s="369"/>
      <c r="SEJ4" s="369"/>
      <c r="SEK4" s="369"/>
      <c r="SEL4" s="369"/>
      <c r="SEM4" s="369"/>
      <c r="SEN4" s="369"/>
      <c r="SEO4" s="369"/>
      <c r="SEP4" s="369"/>
      <c r="SEQ4" s="369"/>
      <c r="SER4" s="369"/>
      <c r="SES4" s="369"/>
      <c r="SET4" s="369"/>
      <c r="SEU4" s="369"/>
      <c r="SEV4" s="369"/>
      <c r="SEW4" s="369"/>
      <c r="SEX4" s="369"/>
      <c r="SEY4" s="369"/>
      <c r="SEZ4" s="369"/>
      <c r="SFA4" s="369"/>
      <c r="SFB4" s="369"/>
      <c r="SFC4" s="369"/>
      <c r="SFD4" s="369"/>
      <c r="SFE4" s="369"/>
      <c r="SFF4" s="369"/>
      <c r="SFG4" s="369"/>
      <c r="SFH4" s="369"/>
      <c r="SFI4" s="369"/>
      <c r="SFJ4" s="369"/>
      <c r="SFK4" s="369"/>
      <c r="SFL4" s="369"/>
      <c r="SFM4" s="369"/>
      <c r="SFN4" s="369"/>
      <c r="SFO4" s="369"/>
      <c r="SFP4" s="369"/>
      <c r="SFQ4" s="369"/>
      <c r="SFV4" s="369"/>
      <c r="SFW4" s="369"/>
      <c r="SFX4" s="369"/>
      <c r="SFY4" s="369"/>
      <c r="SFZ4" s="369"/>
      <c r="SGA4" s="369"/>
      <c r="SGB4" s="369"/>
      <c r="SGC4" s="369"/>
      <c r="SGD4" s="369"/>
      <c r="SGE4" s="369"/>
      <c r="SGF4" s="369"/>
      <c r="SHX4" s="369"/>
      <c r="SHY4" s="369"/>
      <c r="SHZ4" s="369"/>
      <c r="SIA4" s="369"/>
      <c r="SIB4" s="369"/>
      <c r="SIC4" s="369"/>
      <c r="SID4" s="369"/>
      <c r="SIE4" s="369"/>
      <c r="SIF4" s="369"/>
      <c r="SIG4" s="369"/>
      <c r="SIH4" s="369"/>
      <c r="SII4" s="369"/>
      <c r="SIJ4" s="369"/>
      <c r="SIK4" s="369"/>
      <c r="SIL4" s="369"/>
      <c r="SIM4" s="369"/>
      <c r="SIN4" s="369"/>
      <c r="SIO4" s="369"/>
      <c r="SIP4" s="369"/>
      <c r="SIQ4" s="369"/>
      <c r="SIR4" s="369"/>
      <c r="SIS4" s="369"/>
      <c r="SIT4" s="369"/>
      <c r="SIU4" s="369"/>
      <c r="SIV4" s="369"/>
      <c r="SIW4" s="369"/>
      <c r="SIX4" s="369"/>
      <c r="SIY4" s="369"/>
      <c r="SIZ4" s="369"/>
      <c r="SJA4" s="369"/>
      <c r="SJB4" s="369"/>
      <c r="SJC4" s="369"/>
      <c r="SJD4" s="369"/>
      <c r="SJE4" s="369"/>
      <c r="SJF4" s="369"/>
      <c r="SJG4" s="369"/>
      <c r="SJH4" s="369"/>
      <c r="SJI4" s="369"/>
      <c r="SJJ4" s="369"/>
      <c r="SJK4" s="369"/>
      <c r="SJL4" s="369"/>
      <c r="SJM4" s="369"/>
      <c r="SJN4" s="369"/>
      <c r="SJO4" s="369"/>
      <c r="SJP4" s="369"/>
      <c r="SJQ4" s="369"/>
      <c r="SJR4" s="369"/>
      <c r="SJS4" s="369"/>
      <c r="SJT4" s="369"/>
      <c r="SJU4" s="369"/>
      <c r="SJV4" s="369"/>
      <c r="SJW4" s="369"/>
      <c r="SJX4" s="369"/>
      <c r="SJY4" s="369"/>
      <c r="SJZ4" s="369"/>
      <c r="SKA4" s="369"/>
      <c r="SKB4" s="369"/>
      <c r="SKC4" s="369"/>
      <c r="SKD4" s="369"/>
      <c r="SKE4" s="369"/>
      <c r="SKF4" s="369"/>
      <c r="SKG4" s="369"/>
      <c r="SKH4" s="369"/>
      <c r="SKI4" s="369"/>
      <c r="SKJ4" s="369"/>
      <c r="SKK4" s="369"/>
      <c r="SKL4" s="369"/>
      <c r="SKM4" s="369"/>
      <c r="SKN4" s="369"/>
      <c r="SKO4" s="369"/>
      <c r="SKP4" s="369"/>
      <c r="SKQ4" s="369"/>
      <c r="SKR4" s="369"/>
      <c r="SKS4" s="369"/>
      <c r="SKT4" s="369"/>
      <c r="SKU4" s="369"/>
      <c r="SKV4" s="369"/>
      <c r="SKW4" s="369"/>
      <c r="SKX4" s="369"/>
      <c r="SKY4" s="369"/>
      <c r="SKZ4" s="369"/>
      <c r="SLA4" s="369"/>
      <c r="SLB4" s="369"/>
      <c r="SLC4" s="369"/>
      <c r="SLD4" s="369"/>
      <c r="SLE4" s="369"/>
      <c r="SLF4" s="369"/>
      <c r="SLG4" s="369"/>
      <c r="SLH4" s="369"/>
      <c r="SLI4" s="369"/>
      <c r="SLJ4" s="369"/>
      <c r="SLK4" s="369"/>
      <c r="SLL4" s="369"/>
      <c r="SLM4" s="369"/>
      <c r="SLN4" s="369"/>
      <c r="SLO4" s="369"/>
      <c r="SLP4" s="369"/>
      <c r="SLQ4" s="369"/>
      <c r="SLR4" s="369"/>
      <c r="SLS4" s="369"/>
      <c r="SLT4" s="369"/>
      <c r="SLU4" s="369"/>
      <c r="SLV4" s="369"/>
      <c r="SLW4" s="369"/>
      <c r="SLX4" s="369"/>
      <c r="SLY4" s="369"/>
      <c r="SLZ4" s="369"/>
      <c r="SMA4" s="369"/>
      <c r="SMB4" s="369"/>
      <c r="SMC4" s="369"/>
      <c r="SMD4" s="369"/>
      <c r="SME4" s="369"/>
      <c r="SMF4" s="369"/>
      <c r="SMG4" s="369"/>
      <c r="SMH4" s="369"/>
      <c r="SMI4" s="369"/>
      <c r="SMJ4" s="369"/>
      <c r="SMK4" s="369"/>
      <c r="SML4" s="369"/>
      <c r="SMM4" s="369"/>
      <c r="SMN4" s="369"/>
      <c r="SMO4" s="369"/>
      <c r="SMP4" s="369"/>
      <c r="SMQ4" s="369"/>
      <c r="SMR4" s="369"/>
      <c r="SMS4" s="369"/>
      <c r="SMT4" s="369"/>
      <c r="SMU4" s="369"/>
      <c r="SMV4" s="369"/>
      <c r="SMW4" s="369"/>
      <c r="SMX4" s="369"/>
      <c r="SMY4" s="369"/>
      <c r="SMZ4" s="369"/>
      <c r="SNA4" s="369"/>
      <c r="SNB4" s="369"/>
      <c r="SNC4" s="369"/>
      <c r="SND4" s="369"/>
      <c r="SNE4" s="369"/>
      <c r="SNF4" s="369"/>
      <c r="SNG4" s="369"/>
      <c r="SNH4" s="369"/>
      <c r="SNI4" s="369"/>
      <c r="SNJ4" s="369"/>
      <c r="SNK4" s="369"/>
      <c r="SNL4" s="369"/>
      <c r="SNM4" s="369"/>
      <c r="SNN4" s="369"/>
      <c r="SNO4" s="369"/>
      <c r="SNP4" s="369"/>
      <c r="SNQ4" s="369"/>
      <c r="SNR4" s="369"/>
      <c r="SNS4" s="369"/>
      <c r="SNT4" s="369"/>
      <c r="SNU4" s="369"/>
      <c r="SNV4" s="369"/>
      <c r="SNW4" s="369"/>
      <c r="SNX4" s="369"/>
      <c r="SNY4" s="369"/>
      <c r="SNZ4" s="369"/>
      <c r="SOA4" s="369"/>
      <c r="SOB4" s="369"/>
      <c r="SOC4" s="369"/>
      <c r="SOD4" s="369"/>
      <c r="SOE4" s="369"/>
      <c r="SOF4" s="369"/>
      <c r="SOG4" s="369"/>
      <c r="SOH4" s="369"/>
      <c r="SOI4" s="369"/>
      <c r="SOJ4" s="369"/>
      <c r="SOK4" s="369"/>
      <c r="SOL4" s="369"/>
      <c r="SOM4" s="369"/>
      <c r="SON4" s="369"/>
      <c r="SOO4" s="369"/>
      <c r="SOP4" s="369"/>
      <c r="SOQ4" s="369"/>
      <c r="SOR4" s="369"/>
      <c r="SOS4" s="369"/>
      <c r="SOT4" s="369"/>
      <c r="SOU4" s="369"/>
      <c r="SOV4" s="369"/>
      <c r="SOW4" s="369"/>
      <c r="SOX4" s="369"/>
      <c r="SOY4" s="369"/>
      <c r="SOZ4" s="369"/>
      <c r="SPA4" s="369"/>
      <c r="SPB4" s="369"/>
      <c r="SPC4" s="369"/>
      <c r="SPD4" s="369"/>
      <c r="SPE4" s="369"/>
      <c r="SPF4" s="369"/>
      <c r="SPG4" s="369"/>
      <c r="SPH4" s="369"/>
      <c r="SPI4" s="369"/>
      <c r="SPJ4" s="369"/>
      <c r="SPK4" s="369"/>
      <c r="SPL4" s="369"/>
      <c r="SPM4" s="369"/>
      <c r="SPR4" s="369"/>
      <c r="SPS4" s="369"/>
      <c r="SPT4" s="369"/>
      <c r="SPU4" s="369"/>
      <c r="SPV4" s="369"/>
      <c r="SPW4" s="369"/>
      <c r="SPX4" s="369"/>
      <c r="SPY4" s="369"/>
      <c r="SPZ4" s="369"/>
      <c r="SQA4" s="369"/>
      <c r="SQB4" s="369"/>
      <c r="SRT4" s="369"/>
      <c r="SRU4" s="369"/>
      <c r="SRV4" s="369"/>
      <c r="SRW4" s="369"/>
      <c r="SRX4" s="369"/>
      <c r="SRY4" s="369"/>
      <c r="SRZ4" s="369"/>
      <c r="SSA4" s="369"/>
      <c r="SSB4" s="369"/>
      <c r="SSC4" s="369"/>
      <c r="SSD4" s="369"/>
      <c r="SSE4" s="369"/>
      <c r="SSF4" s="369"/>
      <c r="SSG4" s="369"/>
      <c r="SSH4" s="369"/>
      <c r="SSI4" s="369"/>
      <c r="SSJ4" s="369"/>
      <c r="SSK4" s="369"/>
      <c r="SSL4" s="369"/>
      <c r="SSM4" s="369"/>
      <c r="SSN4" s="369"/>
      <c r="SSO4" s="369"/>
      <c r="SSP4" s="369"/>
      <c r="SSQ4" s="369"/>
      <c r="SSR4" s="369"/>
      <c r="SSS4" s="369"/>
      <c r="SST4" s="369"/>
      <c r="SSU4" s="369"/>
      <c r="SSV4" s="369"/>
      <c r="SSW4" s="369"/>
      <c r="SSX4" s="369"/>
      <c r="SSY4" s="369"/>
      <c r="SSZ4" s="369"/>
      <c r="STA4" s="369"/>
      <c r="STB4" s="369"/>
      <c r="STC4" s="369"/>
      <c r="STD4" s="369"/>
      <c r="STE4" s="369"/>
      <c r="STF4" s="369"/>
      <c r="STG4" s="369"/>
      <c r="STH4" s="369"/>
      <c r="STI4" s="369"/>
      <c r="STJ4" s="369"/>
      <c r="STK4" s="369"/>
      <c r="STL4" s="369"/>
      <c r="STM4" s="369"/>
      <c r="STN4" s="369"/>
      <c r="STO4" s="369"/>
      <c r="STP4" s="369"/>
      <c r="STQ4" s="369"/>
      <c r="STR4" s="369"/>
      <c r="STS4" s="369"/>
      <c r="STT4" s="369"/>
      <c r="STU4" s="369"/>
      <c r="STV4" s="369"/>
      <c r="STW4" s="369"/>
      <c r="STX4" s="369"/>
      <c r="STY4" s="369"/>
      <c r="STZ4" s="369"/>
      <c r="SUA4" s="369"/>
      <c r="SUB4" s="369"/>
      <c r="SUC4" s="369"/>
      <c r="SUD4" s="369"/>
      <c r="SUE4" s="369"/>
      <c r="SUF4" s="369"/>
      <c r="SUG4" s="369"/>
      <c r="SUH4" s="369"/>
      <c r="SUI4" s="369"/>
      <c r="SUJ4" s="369"/>
      <c r="SUK4" s="369"/>
      <c r="SUL4" s="369"/>
      <c r="SUM4" s="369"/>
      <c r="SUN4" s="369"/>
      <c r="SUO4" s="369"/>
      <c r="SUP4" s="369"/>
      <c r="SUQ4" s="369"/>
      <c r="SUR4" s="369"/>
      <c r="SUS4" s="369"/>
      <c r="SUT4" s="369"/>
      <c r="SUU4" s="369"/>
      <c r="SUV4" s="369"/>
      <c r="SUW4" s="369"/>
      <c r="SUX4" s="369"/>
      <c r="SUY4" s="369"/>
      <c r="SUZ4" s="369"/>
      <c r="SVA4" s="369"/>
      <c r="SVB4" s="369"/>
      <c r="SVC4" s="369"/>
      <c r="SVD4" s="369"/>
      <c r="SVE4" s="369"/>
      <c r="SVF4" s="369"/>
      <c r="SVG4" s="369"/>
      <c r="SVH4" s="369"/>
      <c r="SVI4" s="369"/>
      <c r="SVJ4" s="369"/>
      <c r="SVK4" s="369"/>
      <c r="SVL4" s="369"/>
      <c r="SVM4" s="369"/>
      <c r="SVN4" s="369"/>
      <c r="SVO4" s="369"/>
      <c r="SVP4" s="369"/>
      <c r="SVQ4" s="369"/>
      <c r="SVR4" s="369"/>
      <c r="SVS4" s="369"/>
      <c r="SVT4" s="369"/>
      <c r="SVU4" s="369"/>
      <c r="SVV4" s="369"/>
      <c r="SVW4" s="369"/>
      <c r="SVX4" s="369"/>
      <c r="SVY4" s="369"/>
      <c r="SVZ4" s="369"/>
      <c r="SWA4" s="369"/>
      <c r="SWB4" s="369"/>
      <c r="SWC4" s="369"/>
      <c r="SWD4" s="369"/>
      <c r="SWE4" s="369"/>
      <c r="SWF4" s="369"/>
      <c r="SWG4" s="369"/>
      <c r="SWH4" s="369"/>
      <c r="SWI4" s="369"/>
      <c r="SWJ4" s="369"/>
      <c r="SWK4" s="369"/>
      <c r="SWL4" s="369"/>
      <c r="SWM4" s="369"/>
      <c r="SWN4" s="369"/>
      <c r="SWO4" s="369"/>
      <c r="SWP4" s="369"/>
      <c r="SWQ4" s="369"/>
      <c r="SWR4" s="369"/>
      <c r="SWS4" s="369"/>
      <c r="SWT4" s="369"/>
      <c r="SWU4" s="369"/>
      <c r="SWV4" s="369"/>
      <c r="SWW4" s="369"/>
      <c r="SWX4" s="369"/>
      <c r="SWY4" s="369"/>
      <c r="SWZ4" s="369"/>
      <c r="SXA4" s="369"/>
      <c r="SXB4" s="369"/>
      <c r="SXC4" s="369"/>
      <c r="SXD4" s="369"/>
      <c r="SXE4" s="369"/>
      <c r="SXF4" s="369"/>
      <c r="SXG4" s="369"/>
      <c r="SXH4" s="369"/>
      <c r="SXI4" s="369"/>
      <c r="SXJ4" s="369"/>
      <c r="SXK4" s="369"/>
      <c r="SXL4" s="369"/>
      <c r="SXM4" s="369"/>
      <c r="SXN4" s="369"/>
      <c r="SXO4" s="369"/>
      <c r="SXP4" s="369"/>
      <c r="SXQ4" s="369"/>
      <c r="SXR4" s="369"/>
      <c r="SXS4" s="369"/>
      <c r="SXT4" s="369"/>
      <c r="SXU4" s="369"/>
      <c r="SXV4" s="369"/>
      <c r="SXW4" s="369"/>
      <c r="SXX4" s="369"/>
      <c r="SXY4" s="369"/>
      <c r="SXZ4" s="369"/>
      <c r="SYA4" s="369"/>
      <c r="SYB4" s="369"/>
      <c r="SYC4" s="369"/>
      <c r="SYD4" s="369"/>
      <c r="SYE4" s="369"/>
      <c r="SYF4" s="369"/>
      <c r="SYG4" s="369"/>
      <c r="SYH4" s="369"/>
      <c r="SYI4" s="369"/>
      <c r="SYJ4" s="369"/>
      <c r="SYK4" s="369"/>
      <c r="SYL4" s="369"/>
      <c r="SYM4" s="369"/>
      <c r="SYN4" s="369"/>
      <c r="SYO4" s="369"/>
      <c r="SYP4" s="369"/>
      <c r="SYQ4" s="369"/>
      <c r="SYR4" s="369"/>
      <c r="SYS4" s="369"/>
      <c r="SYT4" s="369"/>
      <c r="SYU4" s="369"/>
      <c r="SYV4" s="369"/>
      <c r="SYW4" s="369"/>
      <c r="SYX4" s="369"/>
      <c r="SYY4" s="369"/>
      <c r="SYZ4" s="369"/>
      <c r="SZA4" s="369"/>
      <c r="SZB4" s="369"/>
      <c r="SZC4" s="369"/>
      <c r="SZD4" s="369"/>
      <c r="SZE4" s="369"/>
      <c r="SZF4" s="369"/>
      <c r="SZG4" s="369"/>
      <c r="SZH4" s="369"/>
      <c r="SZI4" s="369"/>
      <c r="SZN4" s="369"/>
      <c r="SZO4" s="369"/>
      <c r="SZP4" s="369"/>
      <c r="SZQ4" s="369"/>
      <c r="SZR4" s="369"/>
      <c r="SZS4" s="369"/>
      <c r="SZT4" s="369"/>
      <c r="SZU4" s="369"/>
      <c r="SZV4" s="369"/>
      <c r="SZW4" s="369"/>
      <c r="SZX4" s="369"/>
      <c r="TBP4" s="369"/>
      <c r="TBQ4" s="369"/>
      <c r="TBR4" s="369"/>
      <c r="TBS4" s="369"/>
      <c r="TBT4" s="369"/>
      <c r="TBU4" s="369"/>
      <c r="TBV4" s="369"/>
      <c r="TBW4" s="369"/>
      <c r="TBX4" s="369"/>
      <c r="TBY4" s="369"/>
      <c r="TBZ4" s="369"/>
      <c r="TCA4" s="369"/>
      <c r="TCB4" s="369"/>
      <c r="TCC4" s="369"/>
      <c r="TCD4" s="369"/>
      <c r="TCE4" s="369"/>
      <c r="TCF4" s="369"/>
      <c r="TCG4" s="369"/>
      <c r="TCH4" s="369"/>
      <c r="TCI4" s="369"/>
      <c r="TCJ4" s="369"/>
      <c r="TCK4" s="369"/>
      <c r="TCL4" s="369"/>
      <c r="TCM4" s="369"/>
      <c r="TCN4" s="369"/>
      <c r="TCO4" s="369"/>
      <c r="TCP4" s="369"/>
      <c r="TCQ4" s="369"/>
      <c r="TCR4" s="369"/>
      <c r="TCS4" s="369"/>
      <c r="TCT4" s="369"/>
      <c r="TCU4" s="369"/>
      <c r="TCV4" s="369"/>
      <c r="TCW4" s="369"/>
      <c r="TCX4" s="369"/>
      <c r="TCY4" s="369"/>
      <c r="TCZ4" s="369"/>
      <c r="TDA4" s="369"/>
      <c r="TDB4" s="369"/>
      <c r="TDC4" s="369"/>
      <c r="TDD4" s="369"/>
      <c r="TDE4" s="369"/>
      <c r="TDF4" s="369"/>
      <c r="TDG4" s="369"/>
      <c r="TDH4" s="369"/>
      <c r="TDI4" s="369"/>
      <c r="TDJ4" s="369"/>
      <c r="TDK4" s="369"/>
      <c r="TDL4" s="369"/>
      <c r="TDM4" s="369"/>
      <c r="TDN4" s="369"/>
      <c r="TDO4" s="369"/>
      <c r="TDP4" s="369"/>
      <c r="TDQ4" s="369"/>
      <c r="TDR4" s="369"/>
      <c r="TDS4" s="369"/>
      <c r="TDT4" s="369"/>
      <c r="TDU4" s="369"/>
      <c r="TDV4" s="369"/>
      <c r="TDW4" s="369"/>
      <c r="TDX4" s="369"/>
      <c r="TDY4" s="369"/>
      <c r="TDZ4" s="369"/>
      <c r="TEA4" s="369"/>
      <c r="TEB4" s="369"/>
      <c r="TEC4" s="369"/>
      <c r="TED4" s="369"/>
      <c r="TEE4" s="369"/>
      <c r="TEF4" s="369"/>
      <c r="TEG4" s="369"/>
      <c r="TEH4" s="369"/>
      <c r="TEI4" s="369"/>
      <c r="TEJ4" s="369"/>
      <c r="TEK4" s="369"/>
      <c r="TEL4" s="369"/>
      <c r="TEM4" s="369"/>
      <c r="TEN4" s="369"/>
      <c r="TEO4" s="369"/>
      <c r="TEP4" s="369"/>
      <c r="TEQ4" s="369"/>
      <c r="TER4" s="369"/>
      <c r="TES4" s="369"/>
      <c r="TET4" s="369"/>
      <c r="TEU4" s="369"/>
      <c r="TEV4" s="369"/>
      <c r="TEW4" s="369"/>
      <c r="TEX4" s="369"/>
      <c r="TEY4" s="369"/>
      <c r="TEZ4" s="369"/>
      <c r="TFA4" s="369"/>
      <c r="TFB4" s="369"/>
      <c r="TFC4" s="369"/>
      <c r="TFD4" s="369"/>
      <c r="TFE4" s="369"/>
      <c r="TFF4" s="369"/>
      <c r="TFG4" s="369"/>
      <c r="TFH4" s="369"/>
      <c r="TFI4" s="369"/>
      <c r="TFJ4" s="369"/>
      <c r="TFK4" s="369"/>
      <c r="TFL4" s="369"/>
      <c r="TFM4" s="369"/>
      <c r="TFN4" s="369"/>
      <c r="TFO4" s="369"/>
      <c r="TFP4" s="369"/>
      <c r="TFQ4" s="369"/>
      <c r="TFR4" s="369"/>
      <c r="TFS4" s="369"/>
      <c r="TFT4" s="369"/>
      <c r="TFU4" s="369"/>
      <c r="TFV4" s="369"/>
      <c r="TFW4" s="369"/>
      <c r="TFX4" s="369"/>
      <c r="TFY4" s="369"/>
      <c r="TFZ4" s="369"/>
      <c r="TGA4" s="369"/>
      <c r="TGB4" s="369"/>
      <c r="TGC4" s="369"/>
      <c r="TGD4" s="369"/>
      <c r="TGE4" s="369"/>
      <c r="TGF4" s="369"/>
      <c r="TGG4" s="369"/>
      <c r="TGH4" s="369"/>
      <c r="TGI4" s="369"/>
      <c r="TGJ4" s="369"/>
      <c r="TGK4" s="369"/>
      <c r="TGL4" s="369"/>
      <c r="TGM4" s="369"/>
      <c r="TGN4" s="369"/>
      <c r="TGO4" s="369"/>
      <c r="TGP4" s="369"/>
      <c r="TGQ4" s="369"/>
      <c r="TGR4" s="369"/>
      <c r="TGS4" s="369"/>
      <c r="TGT4" s="369"/>
      <c r="TGU4" s="369"/>
      <c r="TGV4" s="369"/>
      <c r="TGW4" s="369"/>
      <c r="TGX4" s="369"/>
      <c r="TGY4" s="369"/>
      <c r="TGZ4" s="369"/>
      <c r="THA4" s="369"/>
      <c r="THB4" s="369"/>
      <c r="THC4" s="369"/>
      <c r="THD4" s="369"/>
      <c r="THE4" s="369"/>
      <c r="THF4" s="369"/>
      <c r="THG4" s="369"/>
      <c r="THH4" s="369"/>
      <c r="THI4" s="369"/>
      <c r="THJ4" s="369"/>
      <c r="THK4" s="369"/>
      <c r="THL4" s="369"/>
      <c r="THM4" s="369"/>
      <c r="THN4" s="369"/>
      <c r="THO4" s="369"/>
      <c r="THP4" s="369"/>
      <c r="THQ4" s="369"/>
      <c r="THR4" s="369"/>
      <c r="THS4" s="369"/>
      <c r="THT4" s="369"/>
      <c r="THU4" s="369"/>
      <c r="THV4" s="369"/>
      <c r="THW4" s="369"/>
      <c r="THX4" s="369"/>
      <c r="THY4" s="369"/>
      <c r="THZ4" s="369"/>
      <c r="TIA4" s="369"/>
      <c r="TIB4" s="369"/>
      <c r="TIC4" s="369"/>
      <c r="TID4" s="369"/>
      <c r="TIE4" s="369"/>
      <c r="TIF4" s="369"/>
      <c r="TIG4" s="369"/>
      <c r="TIH4" s="369"/>
      <c r="TII4" s="369"/>
      <c r="TIJ4" s="369"/>
      <c r="TIK4" s="369"/>
      <c r="TIL4" s="369"/>
      <c r="TIM4" s="369"/>
      <c r="TIN4" s="369"/>
      <c r="TIO4" s="369"/>
      <c r="TIP4" s="369"/>
      <c r="TIQ4" s="369"/>
      <c r="TIR4" s="369"/>
      <c r="TIS4" s="369"/>
      <c r="TIT4" s="369"/>
      <c r="TIU4" s="369"/>
      <c r="TIV4" s="369"/>
      <c r="TIW4" s="369"/>
      <c r="TIX4" s="369"/>
      <c r="TIY4" s="369"/>
      <c r="TIZ4" s="369"/>
      <c r="TJA4" s="369"/>
      <c r="TJB4" s="369"/>
      <c r="TJC4" s="369"/>
      <c r="TJD4" s="369"/>
      <c r="TJE4" s="369"/>
      <c r="TJJ4" s="369"/>
      <c r="TJK4" s="369"/>
      <c r="TJL4" s="369"/>
      <c r="TJM4" s="369"/>
      <c r="TJN4" s="369"/>
      <c r="TJO4" s="369"/>
      <c r="TJP4" s="369"/>
      <c r="TJQ4" s="369"/>
      <c r="TJR4" s="369"/>
      <c r="TJS4" s="369"/>
      <c r="TJT4" s="369"/>
      <c r="TLL4" s="369"/>
      <c r="TLM4" s="369"/>
      <c r="TLN4" s="369"/>
      <c r="TLO4" s="369"/>
      <c r="TLP4" s="369"/>
      <c r="TLQ4" s="369"/>
      <c r="TLR4" s="369"/>
      <c r="TLS4" s="369"/>
      <c r="TLT4" s="369"/>
      <c r="TLU4" s="369"/>
      <c r="TLV4" s="369"/>
      <c r="TLW4" s="369"/>
      <c r="TLX4" s="369"/>
      <c r="TLY4" s="369"/>
      <c r="TLZ4" s="369"/>
      <c r="TMA4" s="369"/>
      <c r="TMB4" s="369"/>
      <c r="TMC4" s="369"/>
      <c r="TMD4" s="369"/>
      <c r="TME4" s="369"/>
      <c r="TMF4" s="369"/>
      <c r="TMG4" s="369"/>
      <c r="TMH4" s="369"/>
      <c r="TMI4" s="369"/>
      <c r="TMJ4" s="369"/>
      <c r="TMK4" s="369"/>
      <c r="TML4" s="369"/>
      <c r="TMM4" s="369"/>
      <c r="TMN4" s="369"/>
      <c r="TMO4" s="369"/>
      <c r="TMP4" s="369"/>
      <c r="TMQ4" s="369"/>
      <c r="TMR4" s="369"/>
      <c r="TMS4" s="369"/>
      <c r="TMT4" s="369"/>
      <c r="TMU4" s="369"/>
      <c r="TMV4" s="369"/>
      <c r="TMW4" s="369"/>
      <c r="TMX4" s="369"/>
      <c r="TMY4" s="369"/>
      <c r="TMZ4" s="369"/>
      <c r="TNA4" s="369"/>
      <c r="TNB4" s="369"/>
      <c r="TNC4" s="369"/>
      <c r="TND4" s="369"/>
      <c r="TNE4" s="369"/>
      <c r="TNF4" s="369"/>
      <c r="TNG4" s="369"/>
      <c r="TNH4" s="369"/>
      <c r="TNI4" s="369"/>
      <c r="TNJ4" s="369"/>
      <c r="TNK4" s="369"/>
      <c r="TNL4" s="369"/>
      <c r="TNM4" s="369"/>
      <c r="TNN4" s="369"/>
      <c r="TNO4" s="369"/>
      <c r="TNP4" s="369"/>
      <c r="TNQ4" s="369"/>
      <c r="TNR4" s="369"/>
      <c r="TNS4" s="369"/>
      <c r="TNT4" s="369"/>
      <c r="TNU4" s="369"/>
      <c r="TNV4" s="369"/>
      <c r="TNW4" s="369"/>
      <c r="TNX4" s="369"/>
      <c r="TNY4" s="369"/>
      <c r="TNZ4" s="369"/>
      <c r="TOA4" s="369"/>
      <c r="TOB4" s="369"/>
      <c r="TOC4" s="369"/>
      <c r="TOD4" s="369"/>
      <c r="TOE4" s="369"/>
      <c r="TOF4" s="369"/>
      <c r="TOG4" s="369"/>
      <c r="TOH4" s="369"/>
      <c r="TOI4" s="369"/>
      <c r="TOJ4" s="369"/>
      <c r="TOK4" s="369"/>
      <c r="TOL4" s="369"/>
      <c r="TOM4" s="369"/>
      <c r="TON4" s="369"/>
      <c r="TOO4" s="369"/>
      <c r="TOP4" s="369"/>
      <c r="TOQ4" s="369"/>
      <c r="TOR4" s="369"/>
      <c r="TOS4" s="369"/>
      <c r="TOT4" s="369"/>
      <c r="TOU4" s="369"/>
      <c r="TOV4" s="369"/>
      <c r="TOW4" s="369"/>
      <c r="TOX4" s="369"/>
      <c r="TOY4" s="369"/>
      <c r="TOZ4" s="369"/>
      <c r="TPA4" s="369"/>
      <c r="TPB4" s="369"/>
      <c r="TPC4" s="369"/>
      <c r="TPD4" s="369"/>
      <c r="TPE4" s="369"/>
      <c r="TPF4" s="369"/>
      <c r="TPG4" s="369"/>
      <c r="TPH4" s="369"/>
      <c r="TPI4" s="369"/>
      <c r="TPJ4" s="369"/>
      <c r="TPK4" s="369"/>
      <c r="TPL4" s="369"/>
      <c r="TPM4" s="369"/>
      <c r="TPN4" s="369"/>
      <c r="TPO4" s="369"/>
      <c r="TPP4" s="369"/>
      <c r="TPQ4" s="369"/>
      <c r="TPR4" s="369"/>
      <c r="TPS4" s="369"/>
      <c r="TPT4" s="369"/>
      <c r="TPU4" s="369"/>
      <c r="TPV4" s="369"/>
      <c r="TPW4" s="369"/>
      <c r="TPX4" s="369"/>
      <c r="TPY4" s="369"/>
      <c r="TPZ4" s="369"/>
      <c r="TQA4" s="369"/>
      <c r="TQB4" s="369"/>
      <c r="TQC4" s="369"/>
      <c r="TQD4" s="369"/>
      <c r="TQE4" s="369"/>
      <c r="TQF4" s="369"/>
      <c r="TQG4" s="369"/>
      <c r="TQH4" s="369"/>
      <c r="TQI4" s="369"/>
      <c r="TQJ4" s="369"/>
      <c r="TQK4" s="369"/>
      <c r="TQL4" s="369"/>
      <c r="TQM4" s="369"/>
      <c r="TQN4" s="369"/>
      <c r="TQO4" s="369"/>
      <c r="TQP4" s="369"/>
      <c r="TQQ4" s="369"/>
      <c r="TQR4" s="369"/>
      <c r="TQS4" s="369"/>
      <c r="TQT4" s="369"/>
      <c r="TQU4" s="369"/>
      <c r="TQV4" s="369"/>
      <c r="TQW4" s="369"/>
      <c r="TQX4" s="369"/>
      <c r="TQY4" s="369"/>
      <c r="TQZ4" s="369"/>
      <c r="TRA4" s="369"/>
      <c r="TRB4" s="369"/>
      <c r="TRC4" s="369"/>
      <c r="TRD4" s="369"/>
      <c r="TRE4" s="369"/>
      <c r="TRF4" s="369"/>
      <c r="TRG4" s="369"/>
      <c r="TRH4" s="369"/>
      <c r="TRI4" s="369"/>
      <c r="TRJ4" s="369"/>
      <c r="TRK4" s="369"/>
      <c r="TRL4" s="369"/>
      <c r="TRM4" s="369"/>
      <c r="TRN4" s="369"/>
      <c r="TRO4" s="369"/>
      <c r="TRP4" s="369"/>
      <c r="TRQ4" s="369"/>
      <c r="TRR4" s="369"/>
      <c r="TRS4" s="369"/>
      <c r="TRT4" s="369"/>
      <c r="TRU4" s="369"/>
      <c r="TRV4" s="369"/>
      <c r="TRW4" s="369"/>
      <c r="TRX4" s="369"/>
      <c r="TRY4" s="369"/>
      <c r="TRZ4" s="369"/>
      <c r="TSA4" s="369"/>
      <c r="TSB4" s="369"/>
      <c r="TSC4" s="369"/>
      <c r="TSD4" s="369"/>
      <c r="TSE4" s="369"/>
      <c r="TSF4" s="369"/>
      <c r="TSG4" s="369"/>
      <c r="TSH4" s="369"/>
      <c r="TSI4" s="369"/>
      <c r="TSJ4" s="369"/>
      <c r="TSK4" s="369"/>
      <c r="TSL4" s="369"/>
      <c r="TSM4" s="369"/>
      <c r="TSN4" s="369"/>
      <c r="TSO4" s="369"/>
      <c r="TSP4" s="369"/>
      <c r="TSQ4" s="369"/>
      <c r="TSR4" s="369"/>
      <c r="TSS4" s="369"/>
      <c r="TST4" s="369"/>
      <c r="TSU4" s="369"/>
      <c r="TSV4" s="369"/>
      <c r="TSW4" s="369"/>
      <c r="TSX4" s="369"/>
      <c r="TSY4" s="369"/>
      <c r="TSZ4" s="369"/>
      <c r="TTA4" s="369"/>
      <c r="TTF4" s="369"/>
      <c r="TTG4" s="369"/>
      <c r="TTH4" s="369"/>
      <c r="TTI4" s="369"/>
      <c r="TTJ4" s="369"/>
      <c r="TTK4" s="369"/>
      <c r="TTL4" s="369"/>
      <c r="TTM4" s="369"/>
      <c r="TTN4" s="369"/>
      <c r="TTO4" s="369"/>
      <c r="TTP4" s="369"/>
      <c r="TVH4" s="369"/>
      <c r="TVI4" s="369"/>
      <c r="TVJ4" s="369"/>
      <c r="TVK4" s="369"/>
      <c r="TVL4" s="369"/>
      <c r="TVM4" s="369"/>
      <c r="TVN4" s="369"/>
      <c r="TVO4" s="369"/>
      <c r="TVP4" s="369"/>
      <c r="TVQ4" s="369"/>
      <c r="TVR4" s="369"/>
      <c r="TVS4" s="369"/>
      <c r="TVT4" s="369"/>
      <c r="TVU4" s="369"/>
      <c r="TVV4" s="369"/>
      <c r="TVW4" s="369"/>
      <c r="TVX4" s="369"/>
      <c r="TVY4" s="369"/>
      <c r="TVZ4" s="369"/>
      <c r="TWA4" s="369"/>
      <c r="TWB4" s="369"/>
      <c r="TWC4" s="369"/>
      <c r="TWD4" s="369"/>
      <c r="TWE4" s="369"/>
      <c r="TWF4" s="369"/>
      <c r="TWG4" s="369"/>
      <c r="TWH4" s="369"/>
      <c r="TWI4" s="369"/>
      <c r="TWJ4" s="369"/>
      <c r="TWK4" s="369"/>
      <c r="TWL4" s="369"/>
      <c r="TWM4" s="369"/>
      <c r="TWN4" s="369"/>
      <c r="TWO4" s="369"/>
      <c r="TWP4" s="369"/>
      <c r="TWQ4" s="369"/>
      <c r="TWR4" s="369"/>
      <c r="TWS4" s="369"/>
      <c r="TWT4" s="369"/>
      <c r="TWU4" s="369"/>
      <c r="TWV4" s="369"/>
      <c r="TWW4" s="369"/>
      <c r="TWX4" s="369"/>
      <c r="TWY4" s="369"/>
      <c r="TWZ4" s="369"/>
      <c r="TXA4" s="369"/>
      <c r="TXB4" s="369"/>
      <c r="TXC4" s="369"/>
      <c r="TXD4" s="369"/>
      <c r="TXE4" s="369"/>
      <c r="TXF4" s="369"/>
      <c r="TXG4" s="369"/>
      <c r="TXH4" s="369"/>
      <c r="TXI4" s="369"/>
      <c r="TXJ4" s="369"/>
      <c r="TXK4" s="369"/>
      <c r="TXL4" s="369"/>
      <c r="TXM4" s="369"/>
      <c r="TXN4" s="369"/>
      <c r="TXO4" s="369"/>
      <c r="TXP4" s="369"/>
      <c r="TXQ4" s="369"/>
      <c r="TXR4" s="369"/>
      <c r="TXS4" s="369"/>
      <c r="TXT4" s="369"/>
      <c r="TXU4" s="369"/>
      <c r="TXV4" s="369"/>
      <c r="TXW4" s="369"/>
      <c r="TXX4" s="369"/>
      <c r="TXY4" s="369"/>
      <c r="TXZ4" s="369"/>
      <c r="TYA4" s="369"/>
      <c r="TYB4" s="369"/>
      <c r="TYC4" s="369"/>
      <c r="TYD4" s="369"/>
      <c r="TYE4" s="369"/>
      <c r="TYF4" s="369"/>
      <c r="TYG4" s="369"/>
      <c r="TYH4" s="369"/>
      <c r="TYI4" s="369"/>
      <c r="TYJ4" s="369"/>
      <c r="TYK4" s="369"/>
      <c r="TYL4" s="369"/>
      <c r="TYM4" s="369"/>
      <c r="TYN4" s="369"/>
      <c r="TYO4" s="369"/>
      <c r="TYP4" s="369"/>
      <c r="TYQ4" s="369"/>
      <c r="TYR4" s="369"/>
      <c r="TYS4" s="369"/>
      <c r="TYT4" s="369"/>
      <c r="TYU4" s="369"/>
      <c r="TYV4" s="369"/>
      <c r="TYW4" s="369"/>
      <c r="TYX4" s="369"/>
      <c r="TYY4" s="369"/>
      <c r="TYZ4" s="369"/>
      <c r="TZA4" s="369"/>
      <c r="TZB4" s="369"/>
      <c r="TZC4" s="369"/>
      <c r="TZD4" s="369"/>
      <c r="TZE4" s="369"/>
      <c r="TZF4" s="369"/>
      <c r="TZG4" s="369"/>
      <c r="TZH4" s="369"/>
      <c r="TZI4" s="369"/>
      <c r="TZJ4" s="369"/>
      <c r="TZK4" s="369"/>
      <c r="TZL4" s="369"/>
      <c r="TZM4" s="369"/>
      <c r="TZN4" s="369"/>
      <c r="TZO4" s="369"/>
      <c r="TZP4" s="369"/>
      <c r="TZQ4" s="369"/>
      <c r="TZR4" s="369"/>
      <c r="TZS4" s="369"/>
      <c r="TZT4" s="369"/>
      <c r="TZU4" s="369"/>
      <c r="TZV4" s="369"/>
      <c r="TZW4" s="369"/>
      <c r="TZX4" s="369"/>
      <c r="TZY4" s="369"/>
      <c r="TZZ4" s="369"/>
      <c r="UAA4" s="369"/>
      <c r="UAB4" s="369"/>
      <c r="UAC4" s="369"/>
      <c r="UAD4" s="369"/>
      <c r="UAE4" s="369"/>
      <c r="UAF4" s="369"/>
      <c r="UAG4" s="369"/>
      <c r="UAH4" s="369"/>
      <c r="UAI4" s="369"/>
      <c r="UAJ4" s="369"/>
      <c r="UAK4" s="369"/>
      <c r="UAL4" s="369"/>
      <c r="UAM4" s="369"/>
      <c r="UAN4" s="369"/>
      <c r="UAO4" s="369"/>
      <c r="UAP4" s="369"/>
      <c r="UAQ4" s="369"/>
      <c r="UAR4" s="369"/>
      <c r="UAS4" s="369"/>
      <c r="UAT4" s="369"/>
      <c r="UAU4" s="369"/>
      <c r="UAV4" s="369"/>
      <c r="UAW4" s="369"/>
      <c r="UAX4" s="369"/>
      <c r="UAY4" s="369"/>
      <c r="UAZ4" s="369"/>
      <c r="UBA4" s="369"/>
      <c r="UBB4" s="369"/>
      <c r="UBC4" s="369"/>
      <c r="UBD4" s="369"/>
      <c r="UBE4" s="369"/>
      <c r="UBF4" s="369"/>
      <c r="UBG4" s="369"/>
      <c r="UBH4" s="369"/>
      <c r="UBI4" s="369"/>
      <c r="UBJ4" s="369"/>
      <c r="UBK4" s="369"/>
      <c r="UBL4" s="369"/>
      <c r="UBM4" s="369"/>
      <c r="UBN4" s="369"/>
      <c r="UBO4" s="369"/>
      <c r="UBP4" s="369"/>
      <c r="UBQ4" s="369"/>
      <c r="UBR4" s="369"/>
      <c r="UBS4" s="369"/>
      <c r="UBT4" s="369"/>
      <c r="UBU4" s="369"/>
      <c r="UBV4" s="369"/>
      <c r="UBW4" s="369"/>
      <c r="UBX4" s="369"/>
      <c r="UBY4" s="369"/>
      <c r="UBZ4" s="369"/>
      <c r="UCA4" s="369"/>
      <c r="UCB4" s="369"/>
      <c r="UCC4" s="369"/>
      <c r="UCD4" s="369"/>
      <c r="UCE4" s="369"/>
      <c r="UCF4" s="369"/>
      <c r="UCG4" s="369"/>
      <c r="UCH4" s="369"/>
      <c r="UCI4" s="369"/>
      <c r="UCJ4" s="369"/>
      <c r="UCK4" s="369"/>
      <c r="UCL4" s="369"/>
      <c r="UCM4" s="369"/>
      <c r="UCN4" s="369"/>
      <c r="UCO4" s="369"/>
      <c r="UCP4" s="369"/>
      <c r="UCQ4" s="369"/>
      <c r="UCR4" s="369"/>
      <c r="UCS4" s="369"/>
      <c r="UCT4" s="369"/>
      <c r="UCU4" s="369"/>
      <c r="UCV4" s="369"/>
      <c r="UCW4" s="369"/>
      <c r="UDB4" s="369"/>
      <c r="UDC4" s="369"/>
      <c r="UDD4" s="369"/>
      <c r="UDE4" s="369"/>
      <c r="UDF4" s="369"/>
      <c r="UDG4" s="369"/>
      <c r="UDH4" s="369"/>
      <c r="UDI4" s="369"/>
      <c r="UDJ4" s="369"/>
      <c r="UDK4" s="369"/>
      <c r="UDL4" s="369"/>
      <c r="UFD4" s="369"/>
      <c r="UFE4" s="369"/>
      <c r="UFF4" s="369"/>
      <c r="UFG4" s="369"/>
      <c r="UFH4" s="369"/>
      <c r="UFI4" s="369"/>
      <c r="UFJ4" s="369"/>
      <c r="UFK4" s="369"/>
      <c r="UFL4" s="369"/>
      <c r="UFM4" s="369"/>
      <c r="UFN4" s="369"/>
      <c r="UFO4" s="369"/>
      <c r="UFP4" s="369"/>
      <c r="UFQ4" s="369"/>
      <c r="UFR4" s="369"/>
      <c r="UFS4" s="369"/>
      <c r="UFT4" s="369"/>
      <c r="UFU4" s="369"/>
      <c r="UFV4" s="369"/>
      <c r="UFW4" s="369"/>
      <c r="UFX4" s="369"/>
      <c r="UFY4" s="369"/>
      <c r="UFZ4" s="369"/>
      <c r="UGA4" s="369"/>
      <c r="UGB4" s="369"/>
      <c r="UGC4" s="369"/>
      <c r="UGD4" s="369"/>
      <c r="UGE4" s="369"/>
      <c r="UGF4" s="369"/>
      <c r="UGG4" s="369"/>
      <c r="UGH4" s="369"/>
      <c r="UGI4" s="369"/>
      <c r="UGJ4" s="369"/>
      <c r="UGK4" s="369"/>
      <c r="UGL4" s="369"/>
      <c r="UGM4" s="369"/>
      <c r="UGN4" s="369"/>
      <c r="UGO4" s="369"/>
      <c r="UGP4" s="369"/>
      <c r="UGQ4" s="369"/>
      <c r="UGR4" s="369"/>
      <c r="UGS4" s="369"/>
      <c r="UGT4" s="369"/>
      <c r="UGU4" s="369"/>
      <c r="UGV4" s="369"/>
      <c r="UGW4" s="369"/>
      <c r="UGX4" s="369"/>
      <c r="UGY4" s="369"/>
      <c r="UGZ4" s="369"/>
      <c r="UHA4" s="369"/>
      <c r="UHB4" s="369"/>
      <c r="UHC4" s="369"/>
      <c r="UHD4" s="369"/>
      <c r="UHE4" s="369"/>
      <c r="UHF4" s="369"/>
      <c r="UHG4" s="369"/>
      <c r="UHH4" s="369"/>
      <c r="UHI4" s="369"/>
      <c r="UHJ4" s="369"/>
      <c r="UHK4" s="369"/>
      <c r="UHL4" s="369"/>
      <c r="UHM4" s="369"/>
      <c r="UHN4" s="369"/>
      <c r="UHO4" s="369"/>
      <c r="UHP4" s="369"/>
      <c r="UHQ4" s="369"/>
      <c r="UHR4" s="369"/>
      <c r="UHS4" s="369"/>
      <c r="UHT4" s="369"/>
      <c r="UHU4" s="369"/>
      <c r="UHV4" s="369"/>
      <c r="UHW4" s="369"/>
      <c r="UHX4" s="369"/>
      <c r="UHY4" s="369"/>
      <c r="UHZ4" s="369"/>
      <c r="UIA4" s="369"/>
      <c r="UIB4" s="369"/>
      <c r="UIC4" s="369"/>
      <c r="UID4" s="369"/>
      <c r="UIE4" s="369"/>
      <c r="UIF4" s="369"/>
      <c r="UIG4" s="369"/>
      <c r="UIH4" s="369"/>
      <c r="UII4" s="369"/>
      <c r="UIJ4" s="369"/>
      <c r="UIK4" s="369"/>
      <c r="UIL4" s="369"/>
      <c r="UIM4" s="369"/>
      <c r="UIN4" s="369"/>
      <c r="UIO4" s="369"/>
      <c r="UIP4" s="369"/>
      <c r="UIQ4" s="369"/>
      <c r="UIR4" s="369"/>
      <c r="UIS4" s="369"/>
      <c r="UIT4" s="369"/>
      <c r="UIU4" s="369"/>
      <c r="UIV4" s="369"/>
      <c r="UIW4" s="369"/>
      <c r="UIX4" s="369"/>
      <c r="UIY4" s="369"/>
      <c r="UIZ4" s="369"/>
      <c r="UJA4" s="369"/>
      <c r="UJB4" s="369"/>
      <c r="UJC4" s="369"/>
      <c r="UJD4" s="369"/>
      <c r="UJE4" s="369"/>
      <c r="UJF4" s="369"/>
      <c r="UJG4" s="369"/>
      <c r="UJH4" s="369"/>
      <c r="UJI4" s="369"/>
      <c r="UJJ4" s="369"/>
      <c r="UJK4" s="369"/>
      <c r="UJL4" s="369"/>
      <c r="UJM4" s="369"/>
      <c r="UJN4" s="369"/>
      <c r="UJO4" s="369"/>
      <c r="UJP4" s="369"/>
      <c r="UJQ4" s="369"/>
      <c r="UJR4" s="369"/>
      <c r="UJS4" s="369"/>
      <c r="UJT4" s="369"/>
      <c r="UJU4" s="369"/>
      <c r="UJV4" s="369"/>
      <c r="UJW4" s="369"/>
      <c r="UJX4" s="369"/>
      <c r="UJY4" s="369"/>
      <c r="UJZ4" s="369"/>
      <c r="UKA4" s="369"/>
      <c r="UKB4" s="369"/>
      <c r="UKC4" s="369"/>
      <c r="UKD4" s="369"/>
      <c r="UKE4" s="369"/>
      <c r="UKF4" s="369"/>
      <c r="UKG4" s="369"/>
      <c r="UKH4" s="369"/>
      <c r="UKI4" s="369"/>
      <c r="UKJ4" s="369"/>
      <c r="UKK4" s="369"/>
      <c r="UKL4" s="369"/>
      <c r="UKM4" s="369"/>
      <c r="UKN4" s="369"/>
      <c r="UKO4" s="369"/>
      <c r="UKP4" s="369"/>
      <c r="UKQ4" s="369"/>
      <c r="UKR4" s="369"/>
      <c r="UKS4" s="369"/>
      <c r="UKT4" s="369"/>
      <c r="UKU4" s="369"/>
      <c r="UKV4" s="369"/>
      <c r="UKW4" s="369"/>
      <c r="UKX4" s="369"/>
      <c r="UKY4" s="369"/>
      <c r="UKZ4" s="369"/>
      <c r="ULA4" s="369"/>
      <c r="ULB4" s="369"/>
      <c r="ULC4" s="369"/>
      <c r="ULD4" s="369"/>
      <c r="ULE4" s="369"/>
      <c r="ULF4" s="369"/>
      <c r="ULG4" s="369"/>
      <c r="ULH4" s="369"/>
      <c r="ULI4" s="369"/>
      <c r="ULJ4" s="369"/>
      <c r="ULK4" s="369"/>
      <c r="ULL4" s="369"/>
      <c r="ULM4" s="369"/>
      <c r="ULN4" s="369"/>
      <c r="ULO4" s="369"/>
      <c r="ULP4" s="369"/>
      <c r="ULQ4" s="369"/>
      <c r="ULR4" s="369"/>
      <c r="ULS4" s="369"/>
      <c r="ULT4" s="369"/>
      <c r="ULU4" s="369"/>
      <c r="ULV4" s="369"/>
      <c r="ULW4" s="369"/>
      <c r="ULX4" s="369"/>
      <c r="ULY4" s="369"/>
      <c r="ULZ4" s="369"/>
      <c r="UMA4" s="369"/>
      <c r="UMB4" s="369"/>
      <c r="UMC4" s="369"/>
      <c r="UMD4" s="369"/>
      <c r="UME4" s="369"/>
      <c r="UMF4" s="369"/>
      <c r="UMG4" s="369"/>
      <c r="UMH4" s="369"/>
      <c r="UMI4" s="369"/>
      <c r="UMJ4" s="369"/>
      <c r="UMK4" s="369"/>
      <c r="UML4" s="369"/>
      <c r="UMM4" s="369"/>
      <c r="UMN4" s="369"/>
      <c r="UMO4" s="369"/>
      <c r="UMP4" s="369"/>
      <c r="UMQ4" s="369"/>
      <c r="UMR4" s="369"/>
      <c r="UMS4" s="369"/>
      <c r="UMX4" s="369"/>
      <c r="UMY4" s="369"/>
      <c r="UMZ4" s="369"/>
      <c r="UNA4" s="369"/>
      <c r="UNB4" s="369"/>
      <c r="UNC4" s="369"/>
      <c r="UND4" s="369"/>
      <c r="UNE4" s="369"/>
      <c r="UNF4" s="369"/>
      <c r="UNG4" s="369"/>
      <c r="UNH4" s="369"/>
      <c r="UOZ4" s="369"/>
      <c r="UPA4" s="369"/>
      <c r="UPB4" s="369"/>
      <c r="UPC4" s="369"/>
      <c r="UPD4" s="369"/>
      <c r="UPE4" s="369"/>
      <c r="UPF4" s="369"/>
      <c r="UPG4" s="369"/>
      <c r="UPH4" s="369"/>
      <c r="UPI4" s="369"/>
      <c r="UPJ4" s="369"/>
      <c r="UPK4" s="369"/>
      <c r="UPL4" s="369"/>
      <c r="UPM4" s="369"/>
      <c r="UPN4" s="369"/>
      <c r="UPO4" s="369"/>
      <c r="UPP4" s="369"/>
      <c r="UPQ4" s="369"/>
      <c r="UPR4" s="369"/>
      <c r="UPS4" s="369"/>
      <c r="UPT4" s="369"/>
      <c r="UPU4" s="369"/>
      <c r="UPV4" s="369"/>
      <c r="UPW4" s="369"/>
      <c r="UPX4" s="369"/>
      <c r="UPY4" s="369"/>
      <c r="UPZ4" s="369"/>
      <c r="UQA4" s="369"/>
      <c r="UQB4" s="369"/>
      <c r="UQC4" s="369"/>
      <c r="UQD4" s="369"/>
      <c r="UQE4" s="369"/>
      <c r="UQF4" s="369"/>
      <c r="UQG4" s="369"/>
      <c r="UQH4" s="369"/>
      <c r="UQI4" s="369"/>
      <c r="UQJ4" s="369"/>
      <c r="UQK4" s="369"/>
      <c r="UQL4" s="369"/>
      <c r="UQM4" s="369"/>
      <c r="UQN4" s="369"/>
      <c r="UQO4" s="369"/>
      <c r="UQP4" s="369"/>
      <c r="UQQ4" s="369"/>
      <c r="UQR4" s="369"/>
      <c r="UQS4" s="369"/>
      <c r="UQT4" s="369"/>
      <c r="UQU4" s="369"/>
      <c r="UQV4" s="369"/>
      <c r="UQW4" s="369"/>
      <c r="UQX4" s="369"/>
      <c r="UQY4" s="369"/>
      <c r="UQZ4" s="369"/>
      <c r="URA4" s="369"/>
      <c r="URB4" s="369"/>
      <c r="URC4" s="369"/>
      <c r="URD4" s="369"/>
      <c r="URE4" s="369"/>
      <c r="URF4" s="369"/>
      <c r="URG4" s="369"/>
      <c r="URH4" s="369"/>
      <c r="URI4" s="369"/>
      <c r="URJ4" s="369"/>
      <c r="URK4" s="369"/>
      <c r="URL4" s="369"/>
      <c r="URM4" s="369"/>
      <c r="URN4" s="369"/>
      <c r="URO4" s="369"/>
      <c r="URP4" s="369"/>
      <c r="URQ4" s="369"/>
      <c r="URR4" s="369"/>
      <c r="URS4" s="369"/>
      <c r="URT4" s="369"/>
      <c r="URU4" s="369"/>
      <c r="URV4" s="369"/>
      <c r="URW4" s="369"/>
      <c r="URX4" s="369"/>
      <c r="URY4" s="369"/>
      <c r="URZ4" s="369"/>
      <c r="USA4" s="369"/>
      <c r="USB4" s="369"/>
      <c r="USC4" s="369"/>
      <c r="USD4" s="369"/>
      <c r="USE4" s="369"/>
      <c r="USF4" s="369"/>
      <c r="USG4" s="369"/>
      <c r="USH4" s="369"/>
      <c r="USI4" s="369"/>
      <c r="USJ4" s="369"/>
      <c r="USK4" s="369"/>
      <c r="USL4" s="369"/>
      <c r="USM4" s="369"/>
      <c r="USN4" s="369"/>
      <c r="USO4" s="369"/>
      <c r="USP4" s="369"/>
      <c r="USQ4" s="369"/>
      <c r="USR4" s="369"/>
      <c r="USS4" s="369"/>
      <c r="UST4" s="369"/>
      <c r="USU4" s="369"/>
      <c r="USV4" s="369"/>
      <c r="USW4" s="369"/>
      <c r="USX4" s="369"/>
      <c r="USY4" s="369"/>
      <c r="USZ4" s="369"/>
      <c r="UTA4" s="369"/>
      <c r="UTB4" s="369"/>
      <c r="UTC4" s="369"/>
      <c r="UTD4" s="369"/>
      <c r="UTE4" s="369"/>
      <c r="UTF4" s="369"/>
      <c r="UTG4" s="369"/>
      <c r="UTH4" s="369"/>
      <c r="UTI4" s="369"/>
      <c r="UTJ4" s="369"/>
      <c r="UTK4" s="369"/>
      <c r="UTL4" s="369"/>
      <c r="UTM4" s="369"/>
      <c r="UTN4" s="369"/>
      <c r="UTO4" s="369"/>
      <c r="UTP4" s="369"/>
      <c r="UTQ4" s="369"/>
      <c r="UTR4" s="369"/>
      <c r="UTS4" s="369"/>
      <c r="UTT4" s="369"/>
      <c r="UTU4" s="369"/>
      <c r="UTV4" s="369"/>
      <c r="UTW4" s="369"/>
      <c r="UTX4" s="369"/>
      <c r="UTY4" s="369"/>
      <c r="UTZ4" s="369"/>
      <c r="UUA4" s="369"/>
      <c r="UUB4" s="369"/>
      <c r="UUC4" s="369"/>
      <c r="UUD4" s="369"/>
      <c r="UUE4" s="369"/>
      <c r="UUF4" s="369"/>
      <c r="UUG4" s="369"/>
      <c r="UUH4" s="369"/>
      <c r="UUI4" s="369"/>
      <c r="UUJ4" s="369"/>
      <c r="UUK4" s="369"/>
      <c r="UUL4" s="369"/>
      <c r="UUM4" s="369"/>
      <c r="UUN4" s="369"/>
      <c r="UUO4" s="369"/>
      <c r="UUP4" s="369"/>
      <c r="UUQ4" s="369"/>
      <c r="UUR4" s="369"/>
      <c r="UUS4" s="369"/>
      <c r="UUT4" s="369"/>
      <c r="UUU4" s="369"/>
      <c r="UUV4" s="369"/>
      <c r="UUW4" s="369"/>
      <c r="UUX4" s="369"/>
      <c r="UUY4" s="369"/>
      <c r="UUZ4" s="369"/>
      <c r="UVA4" s="369"/>
      <c r="UVB4" s="369"/>
      <c r="UVC4" s="369"/>
      <c r="UVD4" s="369"/>
      <c r="UVE4" s="369"/>
      <c r="UVF4" s="369"/>
      <c r="UVG4" s="369"/>
      <c r="UVH4" s="369"/>
      <c r="UVI4" s="369"/>
      <c r="UVJ4" s="369"/>
      <c r="UVK4" s="369"/>
      <c r="UVL4" s="369"/>
      <c r="UVM4" s="369"/>
      <c r="UVN4" s="369"/>
      <c r="UVO4" s="369"/>
      <c r="UVP4" s="369"/>
      <c r="UVQ4" s="369"/>
      <c r="UVR4" s="369"/>
      <c r="UVS4" s="369"/>
      <c r="UVT4" s="369"/>
      <c r="UVU4" s="369"/>
      <c r="UVV4" s="369"/>
      <c r="UVW4" s="369"/>
      <c r="UVX4" s="369"/>
      <c r="UVY4" s="369"/>
      <c r="UVZ4" s="369"/>
      <c r="UWA4" s="369"/>
      <c r="UWB4" s="369"/>
      <c r="UWC4" s="369"/>
      <c r="UWD4" s="369"/>
      <c r="UWE4" s="369"/>
      <c r="UWF4" s="369"/>
      <c r="UWG4" s="369"/>
      <c r="UWH4" s="369"/>
      <c r="UWI4" s="369"/>
      <c r="UWJ4" s="369"/>
      <c r="UWK4" s="369"/>
      <c r="UWL4" s="369"/>
      <c r="UWM4" s="369"/>
      <c r="UWN4" s="369"/>
      <c r="UWO4" s="369"/>
      <c r="UWT4" s="369"/>
      <c r="UWU4" s="369"/>
      <c r="UWV4" s="369"/>
      <c r="UWW4" s="369"/>
      <c r="UWX4" s="369"/>
      <c r="UWY4" s="369"/>
      <c r="UWZ4" s="369"/>
      <c r="UXA4" s="369"/>
      <c r="UXB4" s="369"/>
      <c r="UXC4" s="369"/>
      <c r="UXD4" s="369"/>
      <c r="UYV4" s="369"/>
      <c r="UYW4" s="369"/>
      <c r="UYX4" s="369"/>
      <c r="UYY4" s="369"/>
      <c r="UYZ4" s="369"/>
      <c r="UZA4" s="369"/>
      <c r="UZB4" s="369"/>
      <c r="UZC4" s="369"/>
      <c r="UZD4" s="369"/>
      <c r="UZE4" s="369"/>
      <c r="UZF4" s="369"/>
      <c r="UZG4" s="369"/>
      <c r="UZH4" s="369"/>
      <c r="UZI4" s="369"/>
      <c r="UZJ4" s="369"/>
      <c r="UZK4" s="369"/>
      <c r="UZL4" s="369"/>
      <c r="UZM4" s="369"/>
      <c r="UZN4" s="369"/>
      <c r="UZO4" s="369"/>
      <c r="UZP4" s="369"/>
      <c r="UZQ4" s="369"/>
      <c r="UZR4" s="369"/>
      <c r="UZS4" s="369"/>
      <c r="UZT4" s="369"/>
      <c r="UZU4" s="369"/>
      <c r="UZV4" s="369"/>
      <c r="UZW4" s="369"/>
      <c r="UZX4" s="369"/>
      <c r="UZY4" s="369"/>
      <c r="UZZ4" s="369"/>
      <c r="VAA4" s="369"/>
      <c r="VAB4" s="369"/>
      <c r="VAC4" s="369"/>
      <c r="VAD4" s="369"/>
      <c r="VAE4" s="369"/>
      <c r="VAF4" s="369"/>
      <c r="VAG4" s="369"/>
      <c r="VAH4" s="369"/>
      <c r="VAI4" s="369"/>
      <c r="VAJ4" s="369"/>
      <c r="VAK4" s="369"/>
      <c r="VAL4" s="369"/>
      <c r="VAM4" s="369"/>
      <c r="VAN4" s="369"/>
      <c r="VAO4" s="369"/>
      <c r="VAP4" s="369"/>
      <c r="VAQ4" s="369"/>
      <c r="VAR4" s="369"/>
      <c r="VAS4" s="369"/>
      <c r="VAT4" s="369"/>
      <c r="VAU4" s="369"/>
      <c r="VAV4" s="369"/>
      <c r="VAW4" s="369"/>
      <c r="VAX4" s="369"/>
      <c r="VAY4" s="369"/>
      <c r="VAZ4" s="369"/>
      <c r="VBA4" s="369"/>
      <c r="VBB4" s="369"/>
      <c r="VBC4" s="369"/>
      <c r="VBD4" s="369"/>
      <c r="VBE4" s="369"/>
      <c r="VBF4" s="369"/>
      <c r="VBG4" s="369"/>
      <c r="VBH4" s="369"/>
      <c r="VBI4" s="369"/>
      <c r="VBJ4" s="369"/>
      <c r="VBK4" s="369"/>
      <c r="VBL4" s="369"/>
      <c r="VBM4" s="369"/>
      <c r="VBN4" s="369"/>
      <c r="VBO4" s="369"/>
      <c r="VBP4" s="369"/>
      <c r="VBQ4" s="369"/>
      <c r="VBR4" s="369"/>
      <c r="VBS4" s="369"/>
      <c r="VBT4" s="369"/>
      <c r="VBU4" s="369"/>
      <c r="VBV4" s="369"/>
      <c r="VBW4" s="369"/>
      <c r="VBX4" s="369"/>
      <c r="VBY4" s="369"/>
      <c r="VBZ4" s="369"/>
      <c r="VCA4" s="369"/>
      <c r="VCB4" s="369"/>
      <c r="VCC4" s="369"/>
      <c r="VCD4" s="369"/>
      <c r="VCE4" s="369"/>
      <c r="VCF4" s="369"/>
      <c r="VCG4" s="369"/>
      <c r="VCH4" s="369"/>
      <c r="VCI4" s="369"/>
      <c r="VCJ4" s="369"/>
      <c r="VCK4" s="369"/>
      <c r="VCL4" s="369"/>
      <c r="VCM4" s="369"/>
      <c r="VCN4" s="369"/>
      <c r="VCO4" s="369"/>
      <c r="VCP4" s="369"/>
      <c r="VCQ4" s="369"/>
      <c r="VCR4" s="369"/>
      <c r="VCS4" s="369"/>
      <c r="VCT4" s="369"/>
      <c r="VCU4" s="369"/>
      <c r="VCV4" s="369"/>
      <c r="VCW4" s="369"/>
      <c r="VCX4" s="369"/>
      <c r="VCY4" s="369"/>
      <c r="VCZ4" s="369"/>
      <c r="VDA4" s="369"/>
      <c r="VDB4" s="369"/>
      <c r="VDC4" s="369"/>
      <c r="VDD4" s="369"/>
      <c r="VDE4" s="369"/>
      <c r="VDF4" s="369"/>
      <c r="VDG4" s="369"/>
      <c r="VDH4" s="369"/>
      <c r="VDI4" s="369"/>
      <c r="VDJ4" s="369"/>
      <c r="VDK4" s="369"/>
      <c r="VDL4" s="369"/>
      <c r="VDM4" s="369"/>
      <c r="VDN4" s="369"/>
      <c r="VDO4" s="369"/>
      <c r="VDP4" s="369"/>
      <c r="VDQ4" s="369"/>
      <c r="VDR4" s="369"/>
      <c r="VDS4" s="369"/>
      <c r="VDT4" s="369"/>
      <c r="VDU4" s="369"/>
      <c r="VDV4" s="369"/>
      <c r="VDW4" s="369"/>
      <c r="VDX4" s="369"/>
      <c r="VDY4" s="369"/>
      <c r="VDZ4" s="369"/>
      <c r="VEA4" s="369"/>
      <c r="VEB4" s="369"/>
      <c r="VEC4" s="369"/>
      <c r="VED4" s="369"/>
      <c r="VEE4" s="369"/>
      <c r="VEF4" s="369"/>
      <c r="VEG4" s="369"/>
      <c r="VEH4" s="369"/>
      <c r="VEI4" s="369"/>
      <c r="VEJ4" s="369"/>
      <c r="VEK4" s="369"/>
      <c r="VEL4" s="369"/>
      <c r="VEM4" s="369"/>
      <c r="VEN4" s="369"/>
      <c r="VEO4" s="369"/>
      <c r="VEP4" s="369"/>
      <c r="VEQ4" s="369"/>
      <c r="VER4" s="369"/>
      <c r="VES4" s="369"/>
      <c r="VET4" s="369"/>
      <c r="VEU4" s="369"/>
      <c r="VEV4" s="369"/>
      <c r="VEW4" s="369"/>
      <c r="VEX4" s="369"/>
      <c r="VEY4" s="369"/>
      <c r="VEZ4" s="369"/>
      <c r="VFA4" s="369"/>
      <c r="VFB4" s="369"/>
      <c r="VFC4" s="369"/>
      <c r="VFD4" s="369"/>
      <c r="VFE4" s="369"/>
      <c r="VFF4" s="369"/>
      <c r="VFG4" s="369"/>
      <c r="VFH4" s="369"/>
      <c r="VFI4" s="369"/>
      <c r="VFJ4" s="369"/>
      <c r="VFK4" s="369"/>
      <c r="VFL4" s="369"/>
      <c r="VFM4" s="369"/>
      <c r="VFN4" s="369"/>
      <c r="VFO4" s="369"/>
      <c r="VFP4" s="369"/>
      <c r="VFQ4" s="369"/>
      <c r="VFR4" s="369"/>
      <c r="VFS4" s="369"/>
      <c r="VFT4" s="369"/>
      <c r="VFU4" s="369"/>
      <c r="VFV4" s="369"/>
      <c r="VFW4" s="369"/>
      <c r="VFX4" s="369"/>
      <c r="VFY4" s="369"/>
      <c r="VFZ4" s="369"/>
      <c r="VGA4" s="369"/>
      <c r="VGB4" s="369"/>
      <c r="VGC4" s="369"/>
      <c r="VGD4" s="369"/>
      <c r="VGE4" s="369"/>
      <c r="VGF4" s="369"/>
      <c r="VGG4" s="369"/>
      <c r="VGH4" s="369"/>
      <c r="VGI4" s="369"/>
      <c r="VGJ4" s="369"/>
      <c r="VGK4" s="369"/>
      <c r="VGP4" s="369"/>
      <c r="VGQ4" s="369"/>
      <c r="VGR4" s="369"/>
      <c r="VGS4" s="369"/>
      <c r="VGT4" s="369"/>
      <c r="VGU4" s="369"/>
      <c r="VGV4" s="369"/>
      <c r="VGW4" s="369"/>
      <c r="VGX4" s="369"/>
      <c r="VGY4" s="369"/>
      <c r="VGZ4" s="369"/>
      <c r="VIR4" s="369"/>
      <c r="VIS4" s="369"/>
      <c r="VIT4" s="369"/>
      <c r="VIU4" s="369"/>
      <c r="VIV4" s="369"/>
      <c r="VIW4" s="369"/>
      <c r="VIX4" s="369"/>
      <c r="VIY4" s="369"/>
      <c r="VIZ4" s="369"/>
      <c r="VJA4" s="369"/>
      <c r="VJB4" s="369"/>
      <c r="VJC4" s="369"/>
      <c r="VJD4" s="369"/>
      <c r="VJE4" s="369"/>
      <c r="VJF4" s="369"/>
      <c r="VJG4" s="369"/>
      <c r="VJH4" s="369"/>
      <c r="VJI4" s="369"/>
      <c r="VJJ4" s="369"/>
      <c r="VJK4" s="369"/>
      <c r="VJL4" s="369"/>
      <c r="VJM4" s="369"/>
      <c r="VJN4" s="369"/>
      <c r="VJO4" s="369"/>
      <c r="VJP4" s="369"/>
      <c r="VJQ4" s="369"/>
      <c r="VJR4" s="369"/>
      <c r="VJS4" s="369"/>
      <c r="VJT4" s="369"/>
      <c r="VJU4" s="369"/>
      <c r="VJV4" s="369"/>
      <c r="VJW4" s="369"/>
      <c r="VJX4" s="369"/>
      <c r="VJY4" s="369"/>
      <c r="VJZ4" s="369"/>
      <c r="VKA4" s="369"/>
      <c r="VKB4" s="369"/>
      <c r="VKC4" s="369"/>
      <c r="VKD4" s="369"/>
      <c r="VKE4" s="369"/>
      <c r="VKF4" s="369"/>
      <c r="VKG4" s="369"/>
      <c r="VKH4" s="369"/>
      <c r="VKI4" s="369"/>
      <c r="VKJ4" s="369"/>
      <c r="VKK4" s="369"/>
      <c r="VKL4" s="369"/>
      <c r="VKM4" s="369"/>
      <c r="VKN4" s="369"/>
      <c r="VKO4" s="369"/>
      <c r="VKP4" s="369"/>
      <c r="VKQ4" s="369"/>
      <c r="VKR4" s="369"/>
      <c r="VKS4" s="369"/>
      <c r="VKT4" s="369"/>
      <c r="VKU4" s="369"/>
      <c r="VKV4" s="369"/>
      <c r="VKW4" s="369"/>
      <c r="VKX4" s="369"/>
      <c r="VKY4" s="369"/>
      <c r="VKZ4" s="369"/>
      <c r="VLA4" s="369"/>
      <c r="VLB4" s="369"/>
      <c r="VLC4" s="369"/>
      <c r="VLD4" s="369"/>
      <c r="VLE4" s="369"/>
      <c r="VLF4" s="369"/>
      <c r="VLG4" s="369"/>
      <c r="VLH4" s="369"/>
      <c r="VLI4" s="369"/>
      <c r="VLJ4" s="369"/>
      <c r="VLK4" s="369"/>
      <c r="VLL4" s="369"/>
      <c r="VLM4" s="369"/>
      <c r="VLN4" s="369"/>
      <c r="VLO4" s="369"/>
      <c r="VLP4" s="369"/>
      <c r="VLQ4" s="369"/>
      <c r="VLR4" s="369"/>
      <c r="VLS4" s="369"/>
      <c r="VLT4" s="369"/>
      <c r="VLU4" s="369"/>
      <c r="VLV4" s="369"/>
      <c r="VLW4" s="369"/>
      <c r="VLX4" s="369"/>
      <c r="VLY4" s="369"/>
      <c r="VLZ4" s="369"/>
      <c r="VMA4" s="369"/>
      <c r="VMB4" s="369"/>
      <c r="VMC4" s="369"/>
      <c r="VMD4" s="369"/>
      <c r="VME4" s="369"/>
      <c r="VMF4" s="369"/>
      <c r="VMG4" s="369"/>
      <c r="VMH4" s="369"/>
      <c r="VMI4" s="369"/>
      <c r="VMJ4" s="369"/>
      <c r="VMK4" s="369"/>
      <c r="VML4" s="369"/>
      <c r="VMM4" s="369"/>
      <c r="VMN4" s="369"/>
      <c r="VMO4" s="369"/>
      <c r="VMP4" s="369"/>
      <c r="VMQ4" s="369"/>
      <c r="VMR4" s="369"/>
      <c r="VMS4" s="369"/>
      <c r="VMT4" s="369"/>
      <c r="VMU4" s="369"/>
      <c r="VMV4" s="369"/>
      <c r="VMW4" s="369"/>
      <c r="VMX4" s="369"/>
      <c r="VMY4" s="369"/>
      <c r="VMZ4" s="369"/>
      <c r="VNA4" s="369"/>
      <c r="VNB4" s="369"/>
      <c r="VNC4" s="369"/>
      <c r="VND4" s="369"/>
      <c r="VNE4" s="369"/>
      <c r="VNF4" s="369"/>
      <c r="VNG4" s="369"/>
      <c r="VNH4" s="369"/>
      <c r="VNI4" s="369"/>
      <c r="VNJ4" s="369"/>
      <c r="VNK4" s="369"/>
      <c r="VNL4" s="369"/>
      <c r="VNM4" s="369"/>
      <c r="VNN4" s="369"/>
      <c r="VNO4" s="369"/>
      <c r="VNP4" s="369"/>
      <c r="VNQ4" s="369"/>
      <c r="VNR4" s="369"/>
      <c r="VNS4" s="369"/>
      <c r="VNT4" s="369"/>
      <c r="VNU4" s="369"/>
      <c r="VNV4" s="369"/>
      <c r="VNW4" s="369"/>
      <c r="VNX4" s="369"/>
      <c r="VNY4" s="369"/>
      <c r="VNZ4" s="369"/>
      <c r="VOA4" s="369"/>
      <c r="VOB4" s="369"/>
      <c r="VOC4" s="369"/>
      <c r="VOD4" s="369"/>
      <c r="VOE4" s="369"/>
      <c r="VOF4" s="369"/>
      <c r="VOG4" s="369"/>
      <c r="VOH4" s="369"/>
      <c r="VOI4" s="369"/>
      <c r="VOJ4" s="369"/>
      <c r="VOK4" s="369"/>
      <c r="VOL4" s="369"/>
      <c r="VOM4" s="369"/>
      <c r="VON4" s="369"/>
      <c r="VOO4" s="369"/>
      <c r="VOP4" s="369"/>
      <c r="VOQ4" s="369"/>
      <c r="VOR4" s="369"/>
      <c r="VOS4" s="369"/>
      <c r="VOT4" s="369"/>
      <c r="VOU4" s="369"/>
      <c r="VOV4" s="369"/>
      <c r="VOW4" s="369"/>
      <c r="VOX4" s="369"/>
      <c r="VOY4" s="369"/>
      <c r="VOZ4" s="369"/>
      <c r="VPA4" s="369"/>
      <c r="VPB4" s="369"/>
      <c r="VPC4" s="369"/>
      <c r="VPD4" s="369"/>
      <c r="VPE4" s="369"/>
      <c r="VPF4" s="369"/>
      <c r="VPG4" s="369"/>
      <c r="VPH4" s="369"/>
      <c r="VPI4" s="369"/>
      <c r="VPJ4" s="369"/>
      <c r="VPK4" s="369"/>
      <c r="VPL4" s="369"/>
      <c r="VPM4" s="369"/>
      <c r="VPN4" s="369"/>
      <c r="VPO4" s="369"/>
      <c r="VPP4" s="369"/>
      <c r="VPQ4" s="369"/>
      <c r="VPR4" s="369"/>
      <c r="VPS4" s="369"/>
      <c r="VPT4" s="369"/>
      <c r="VPU4" s="369"/>
      <c r="VPV4" s="369"/>
      <c r="VPW4" s="369"/>
      <c r="VPX4" s="369"/>
      <c r="VPY4" s="369"/>
      <c r="VPZ4" s="369"/>
      <c r="VQA4" s="369"/>
      <c r="VQB4" s="369"/>
      <c r="VQC4" s="369"/>
      <c r="VQD4" s="369"/>
      <c r="VQE4" s="369"/>
      <c r="VQF4" s="369"/>
      <c r="VQG4" s="369"/>
      <c r="VQL4" s="369"/>
      <c r="VQM4" s="369"/>
      <c r="VQN4" s="369"/>
      <c r="VQO4" s="369"/>
      <c r="VQP4" s="369"/>
      <c r="VQQ4" s="369"/>
      <c r="VQR4" s="369"/>
      <c r="VQS4" s="369"/>
      <c r="VQT4" s="369"/>
      <c r="VQU4" s="369"/>
      <c r="VQV4" s="369"/>
      <c r="VSN4" s="369"/>
      <c r="VSO4" s="369"/>
      <c r="VSP4" s="369"/>
      <c r="VSQ4" s="369"/>
      <c r="VSR4" s="369"/>
      <c r="VSS4" s="369"/>
      <c r="VST4" s="369"/>
      <c r="VSU4" s="369"/>
      <c r="VSV4" s="369"/>
      <c r="VSW4" s="369"/>
      <c r="VSX4" s="369"/>
      <c r="VSY4" s="369"/>
      <c r="VSZ4" s="369"/>
      <c r="VTA4" s="369"/>
      <c r="VTB4" s="369"/>
      <c r="VTC4" s="369"/>
      <c r="VTD4" s="369"/>
      <c r="VTE4" s="369"/>
      <c r="VTF4" s="369"/>
      <c r="VTG4" s="369"/>
      <c r="VTH4" s="369"/>
      <c r="VTI4" s="369"/>
      <c r="VTJ4" s="369"/>
      <c r="VTK4" s="369"/>
      <c r="VTL4" s="369"/>
      <c r="VTM4" s="369"/>
      <c r="VTN4" s="369"/>
      <c r="VTO4" s="369"/>
      <c r="VTP4" s="369"/>
      <c r="VTQ4" s="369"/>
      <c r="VTR4" s="369"/>
      <c r="VTS4" s="369"/>
      <c r="VTT4" s="369"/>
      <c r="VTU4" s="369"/>
      <c r="VTV4" s="369"/>
      <c r="VTW4" s="369"/>
      <c r="VTX4" s="369"/>
      <c r="VTY4" s="369"/>
      <c r="VTZ4" s="369"/>
      <c r="VUA4" s="369"/>
      <c r="VUB4" s="369"/>
      <c r="VUC4" s="369"/>
      <c r="VUD4" s="369"/>
      <c r="VUE4" s="369"/>
      <c r="VUF4" s="369"/>
      <c r="VUG4" s="369"/>
      <c r="VUH4" s="369"/>
      <c r="VUI4" s="369"/>
      <c r="VUJ4" s="369"/>
      <c r="VUK4" s="369"/>
      <c r="VUL4" s="369"/>
      <c r="VUM4" s="369"/>
      <c r="VUN4" s="369"/>
      <c r="VUO4" s="369"/>
      <c r="VUP4" s="369"/>
      <c r="VUQ4" s="369"/>
      <c r="VUR4" s="369"/>
      <c r="VUS4" s="369"/>
      <c r="VUT4" s="369"/>
      <c r="VUU4" s="369"/>
      <c r="VUV4" s="369"/>
      <c r="VUW4" s="369"/>
      <c r="VUX4" s="369"/>
      <c r="VUY4" s="369"/>
      <c r="VUZ4" s="369"/>
      <c r="VVA4" s="369"/>
      <c r="VVB4" s="369"/>
      <c r="VVC4" s="369"/>
      <c r="VVD4" s="369"/>
      <c r="VVE4" s="369"/>
      <c r="VVF4" s="369"/>
      <c r="VVG4" s="369"/>
      <c r="VVH4" s="369"/>
      <c r="VVI4" s="369"/>
      <c r="VVJ4" s="369"/>
      <c r="VVK4" s="369"/>
      <c r="VVL4" s="369"/>
      <c r="VVM4" s="369"/>
      <c r="VVN4" s="369"/>
      <c r="VVO4" s="369"/>
      <c r="VVP4" s="369"/>
      <c r="VVQ4" s="369"/>
      <c r="VVR4" s="369"/>
      <c r="VVS4" s="369"/>
      <c r="VVT4" s="369"/>
      <c r="VVU4" s="369"/>
      <c r="VVV4" s="369"/>
      <c r="VVW4" s="369"/>
      <c r="VVX4" s="369"/>
      <c r="VVY4" s="369"/>
      <c r="VVZ4" s="369"/>
      <c r="VWA4" s="369"/>
      <c r="VWB4" s="369"/>
      <c r="VWC4" s="369"/>
      <c r="VWD4" s="369"/>
      <c r="VWE4" s="369"/>
      <c r="VWF4" s="369"/>
      <c r="VWG4" s="369"/>
      <c r="VWH4" s="369"/>
      <c r="VWI4" s="369"/>
      <c r="VWJ4" s="369"/>
      <c r="VWK4" s="369"/>
      <c r="VWL4" s="369"/>
      <c r="VWM4" s="369"/>
      <c r="VWN4" s="369"/>
      <c r="VWO4" s="369"/>
      <c r="VWP4" s="369"/>
      <c r="VWQ4" s="369"/>
      <c r="VWR4" s="369"/>
      <c r="VWS4" s="369"/>
      <c r="VWT4" s="369"/>
      <c r="VWU4" s="369"/>
      <c r="VWV4" s="369"/>
      <c r="VWW4" s="369"/>
      <c r="VWX4" s="369"/>
      <c r="VWY4" s="369"/>
      <c r="VWZ4" s="369"/>
      <c r="VXA4" s="369"/>
      <c r="VXB4" s="369"/>
      <c r="VXC4" s="369"/>
      <c r="VXD4" s="369"/>
      <c r="VXE4" s="369"/>
      <c r="VXF4" s="369"/>
      <c r="VXG4" s="369"/>
      <c r="VXH4" s="369"/>
      <c r="VXI4" s="369"/>
      <c r="VXJ4" s="369"/>
      <c r="VXK4" s="369"/>
      <c r="VXL4" s="369"/>
      <c r="VXM4" s="369"/>
      <c r="VXN4" s="369"/>
      <c r="VXO4" s="369"/>
      <c r="VXP4" s="369"/>
      <c r="VXQ4" s="369"/>
      <c r="VXR4" s="369"/>
      <c r="VXS4" s="369"/>
      <c r="VXT4" s="369"/>
      <c r="VXU4" s="369"/>
      <c r="VXV4" s="369"/>
      <c r="VXW4" s="369"/>
      <c r="VXX4" s="369"/>
      <c r="VXY4" s="369"/>
      <c r="VXZ4" s="369"/>
      <c r="VYA4" s="369"/>
      <c r="VYB4" s="369"/>
      <c r="VYC4" s="369"/>
      <c r="VYD4" s="369"/>
      <c r="VYE4" s="369"/>
      <c r="VYF4" s="369"/>
      <c r="VYG4" s="369"/>
      <c r="VYH4" s="369"/>
      <c r="VYI4" s="369"/>
      <c r="VYJ4" s="369"/>
      <c r="VYK4" s="369"/>
      <c r="VYL4" s="369"/>
      <c r="VYM4" s="369"/>
      <c r="VYN4" s="369"/>
      <c r="VYO4" s="369"/>
      <c r="VYP4" s="369"/>
      <c r="VYQ4" s="369"/>
      <c r="VYR4" s="369"/>
      <c r="VYS4" s="369"/>
      <c r="VYT4" s="369"/>
      <c r="VYU4" s="369"/>
      <c r="VYV4" s="369"/>
      <c r="VYW4" s="369"/>
      <c r="VYX4" s="369"/>
      <c r="VYY4" s="369"/>
      <c r="VYZ4" s="369"/>
      <c r="VZA4" s="369"/>
      <c r="VZB4" s="369"/>
      <c r="VZC4" s="369"/>
      <c r="VZD4" s="369"/>
      <c r="VZE4" s="369"/>
      <c r="VZF4" s="369"/>
      <c r="VZG4" s="369"/>
      <c r="VZH4" s="369"/>
      <c r="VZI4" s="369"/>
      <c r="VZJ4" s="369"/>
      <c r="VZK4" s="369"/>
      <c r="VZL4" s="369"/>
      <c r="VZM4" s="369"/>
      <c r="VZN4" s="369"/>
      <c r="VZO4" s="369"/>
      <c r="VZP4" s="369"/>
      <c r="VZQ4" s="369"/>
      <c r="VZR4" s="369"/>
      <c r="VZS4" s="369"/>
      <c r="VZT4" s="369"/>
      <c r="VZU4" s="369"/>
      <c r="VZV4" s="369"/>
      <c r="VZW4" s="369"/>
      <c r="VZX4" s="369"/>
      <c r="VZY4" s="369"/>
      <c r="VZZ4" s="369"/>
      <c r="WAA4" s="369"/>
      <c r="WAB4" s="369"/>
      <c r="WAC4" s="369"/>
      <c r="WAH4" s="369"/>
      <c r="WAI4" s="369"/>
      <c r="WAJ4" s="369"/>
      <c r="WAK4" s="369"/>
      <c r="WAL4" s="369"/>
      <c r="WAM4" s="369"/>
      <c r="WAN4" s="369"/>
      <c r="WAO4" s="369"/>
      <c r="WAP4" s="369"/>
      <c r="WAQ4" s="369"/>
      <c r="WAR4" s="369"/>
      <c r="WCJ4" s="369"/>
      <c r="WCK4" s="369"/>
      <c r="WCL4" s="369"/>
      <c r="WCM4" s="369"/>
      <c r="WCN4" s="369"/>
      <c r="WCO4" s="369"/>
      <c r="WCP4" s="369"/>
      <c r="WCQ4" s="369"/>
      <c r="WCR4" s="369"/>
      <c r="WCS4" s="369"/>
      <c r="WCT4" s="369"/>
      <c r="WCU4" s="369"/>
      <c r="WCV4" s="369"/>
      <c r="WCW4" s="369"/>
      <c r="WCX4" s="369"/>
      <c r="WCY4" s="369"/>
      <c r="WCZ4" s="369"/>
      <c r="WDA4" s="369"/>
      <c r="WDB4" s="369"/>
      <c r="WDC4" s="369"/>
      <c r="WDD4" s="369"/>
      <c r="WDE4" s="369"/>
      <c r="WDF4" s="369"/>
      <c r="WDG4" s="369"/>
      <c r="WDH4" s="369"/>
      <c r="WDI4" s="369"/>
      <c r="WDJ4" s="369"/>
      <c r="WDK4" s="369"/>
      <c r="WDL4" s="369"/>
      <c r="WDM4" s="369"/>
      <c r="WDN4" s="369"/>
      <c r="WDO4" s="369"/>
      <c r="WDP4" s="369"/>
      <c r="WDQ4" s="369"/>
      <c r="WDR4" s="369"/>
      <c r="WDS4" s="369"/>
      <c r="WDT4" s="369"/>
      <c r="WDU4" s="369"/>
      <c r="WDV4" s="369"/>
      <c r="WDW4" s="369"/>
      <c r="WDX4" s="369"/>
      <c r="WDY4" s="369"/>
      <c r="WDZ4" s="369"/>
      <c r="WEA4" s="369"/>
      <c r="WEB4" s="369"/>
      <c r="WEC4" s="369"/>
      <c r="WED4" s="369"/>
      <c r="WEE4" s="369"/>
      <c r="WEF4" s="369"/>
      <c r="WEG4" s="369"/>
      <c r="WEH4" s="369"/>
      <c r="WEI4" s="369"/>
      <c r="WEJ4" s="369"/>
      <c r="WEK4" s="369"/>
      <c r="WEL4" s="369"/>
      <c r="WEM4" s="369"/>
      <c r="WEN4" s="369"/>
      <c r="WEO4" s="369"/>
      <c r="WEP4" s="369"/>
      <c r="WEQ4" s="369"/>
      <c r="WER4" s="369"/>
      <c r="WES4" s="369"/>
      <c r="WET4" s="369"/>
      <c r="WEU4" s="369"/>
      <c r="WEV4" s="369"/>
      <c r="WEW4" s="369"/>
      <c r="WEX4" s="369"/>
      <c r="WEY4" s="369"/>
      <c r="WEZ4" s="369"/>
      <c r="WFA4" s="369"/>
      <c r="WFB4" s="369"/>
      <c r="WFC4" s="369"/>
      <c r="WFD4" s="369"/>
      <c r="WFE4" s="369"/>
      <c r="WFF4" s="369"/>
      <c r="WFG4" s="369"/>
      <c r="WFH4" s="369"/>
      <c r="WFI4" s="369"/>
      <c r="WFJ4" s="369"/>
      <c r="WFK4" s="369"/>
      <c r="WFL4" s="369"/>
      <c r="WFM4" s="369"/>
      <c r="WFN4" s="369"/>
      <c r="WFO4" s="369"/>
      <c r="WFP4" s="369"/>
      <c r="WFQ4" s="369"/>
      <c r="WFR4" s="369"/>
      <c r="WFS4" s="369"/>
      <c r="WFT4" s="369"/>
      <c r="WFU4" s="369"/>
      <c r="WFV4" s="369"/>
      <c r="WFW4" s="369"/>
      <c r="WFX4" s="369"/>
      <c r="WFY4" s="369"/>
      <c r="WFZ4" s="369"/>
      <c r="WGA4" s="369"/>
      <c r="WGB4" s="369"/>
      <c r="WGC4" s="369"/>
      <c r="WGD4" s="369"/>
      <c r="WGE4" s="369"/>
      <c r="WGF4" s="369"/>
      <c r="WGG4" s="369"/>
      <c r="WGH4" s="369"/>
      <c r="WGI4" s="369"/>
      <c r="WGJ4" s="369"/>
      <c r="WGK4" s="369"/>
      <c r="WGL4" s="369"/>
      <c r="WGM4" s="369"/>
      <c r="WGN4" s="369"/>
      <c r="WGO4" s="369"/>
      <c r="WGP4" s="369"/>
      <c r="WGQ4" s="369"/>
      <c r="WGR4" s="369"/>
      <c r="WGS4" s="369"/>
      <c r="WGT4" s="369"/>
      <c r="WGU4" s="369"/>
      <c r="WGV4" s="369"/>
      <c r="WGW4" s="369"/>
      <c r="WGX4" s="369"/>
      <c r="WGY4" s="369"/>
      <c r="WGZ4" s="369"/>
      <c r="WHA4" s="369"/>
      <c r="WHB4" s="369"/>
      <c r="WHC4" s="369"/>
      <c r="WHD4" s="369"/>
      <c r="WHE4" s="369"/>
      <c r="WHF4" s="369"/>
      <c r="WHG4" s="369"/>
      <c r="WHH4" s="369"/>
      <c r="WHI4" s="369"/>
      <c r="WHJ4" s="369"/>
      <c r="WHK4" s="369"/>
      <c r="WHL4" s="369"/>
      <c r="WHM4" s="369"/>
      <c r="WHN4" s="369"/>
      <c r="WHO4" s="369"/>
      <c r="WHP4" s="369"/>
      <c r="WHQ4" s="369"/>
      <c r="WHR4" s="369"/>
      <c r="WHS4" s="369"/>
      <c r="WHT4" s="369"/>
      <c r="WHU4" s="369"/>
      <c r="WHV4" s="369"/>
      <c r="WHW4" s="369"/>
      <c r="WHX4" s="369"/>
      <c r="WHY4" s="369"/>
      <c r="WHZ4" s="369"/>
      <c r="WIA4" s="369"/>
      <c r="WIB4" s="369"/>
      <c r="WIC4" s="369"/>
      <c r="WID4" s="369"/>
      <c r="WIE4" s="369"/>
      <c r="WIF4" s="369"/>
      <c r="WIG4" s="369"/>
      <c r="WIH4" s="369"/>
      <c r="WII4" s="369"/>
      <c r="WIJ4" s="369"/>
      <c r="WIK4" s="369"/>
      <c r="WIL4" s="369"/>
      <c r="WIM4" s="369"/>
      <c r="WIN4" s="369"/>
      <c r="WIO4" s="369"/>
      <c r="WIP4" s="369"/>
      <c r="WIQ4" s="369"/>
      <c r="WIR4" s="369"/>
      <c r="WIS4" s="369"/>
      <c r="WIT4" s="369"/>
      <c r="WIU4" s="369"/>
      <c r="WIV4" s="369"/>
      <c r="WIW4" s="369"/>
      <c r="WIX4" s="369"/>
      <c r="WIY4" s="369"/>
      <c r="WIZ4" s="369"/>
      <c r="WJA4" s="369"/>
      <c r="WJB4" s="369"/>
      <c r="WJC4" s="369"/>
      <c r="WJD4" s="369"/>
      <c r="WJE4" s="369"/>
      <c r="WJF4" s="369"/>
      <c r="WJG4" s="369"/>
      <c r="WJH4" s="369"/>
      <c r="WJI4" s="369"/>
      <c r="WJJ4" s="369"/>
      <c r="WJK4" s="369"/>
      <c r="WJL4" s="369"/>
      <c r="WJM4" s="369"/>
      <c r="WJN4" s="369"/>
      <c r="WJO4" s="369"/>
      <c r="WJP4" s="369"/>
      <c r="WJQ4" s="369"/>
      <c r="WJR4" s="369"/>
      <c r="WJS4" s="369"/>
      <c r="WJT4" s="369"/>
      <c r="WJU4" s="369"/>
      <c r="WJV4" s="369"/>
      <c r="WJW4" s="369"/>
      <c r="WJX4" s="369"/>
      <c r="WJY4" s="369"/>
      <c r="WKD4" s="369"/>
      <c r="WKE4" s="369"/>
      <c r="WKF4" s="369"/>
      <c r="WKG4" s="369"/>
      <c r="WKH4" s="369"/>
      <c r="WKI4" s="369"/>
      <c r="WKJ4" s="369"/>
      <c r="WKK4" s="369"/>
      <c r="WKL4" s="369"/>
      <c r="WKM4" s="369"/>
      <c r="WKN4" s="369"/>
      <c r="WMF4" s="369"/>
      <c r="WMG4" s="369"/>
      <c r="WMH4" s="369"/>
      <c r="WMI4" s="369"/>
      <c r="WMJ4" s="369"/>
      <c r="WMK4" s="369"/>
      <c r="WML4" s="369"/>
      <c r="WMM4" s="369"/>
      <c r="WMN4" s="369"/>
      <c r="WMO4" s="369"/>
      <c r="WMP4" s="369"/>
      <c r="WMQ4" s="369"/>
      <c r="WMR4" s="369"/>
      <c r="WMS4" s="369"/>
      <c r="WMT4" s="369"/>
      <c r="WMU4" s="369"/>
      <c r="WMV4" s="369"/>
      <c r="WMW4" s="369"/>
      <c r="WMX4" s="369"/>
      <c r="WMY4" s="369"/>
      <c r="WMZ4" s="369"/>
      <c r="WNA4" s="369"/>
      <c r="WNB4" s="369"/>
      <c r="WNC4" s="369"/>
      <c r="WND4" s="369"/>
      <c r="WNE4" s="369"/>
      <c r="WNF4" s="369"/>
      <c r="WNG4" s="369"/>
      <c r="WNH4" s="369"/>
      <c r="WNI4" s="369"/>
      <c r="WNJ4" s="369"/>
      <c r="WNK4" s="369"/>
      <c r="WNL4" s="369"/>
      <c r="WNM4" s="369"/>
      <c r="WNN4" s="369"/>
      <c r="WNO4" s="369"/>
      <c r="WNP4" s="369"/>
      <c r="WNQ4" s="369"/>
      <c r="WNR4" s="369"/>
      <c r="WNS4" s="369"/>
      <c r="WNT4" s="369"/>
      <c r="WNU4" s="369"/>
      <c r="WNV4" s="369"/>
      <c r="WNW4" s="369"/>
      <c r="WNX4" s="369"/>
      <c r="WNY4" s="369"/>
      <c r="WNZ4" s="369"/>
      <c r="WOA4" s="369"/>
      <c r="WOB4" s="369"/>
      <c r="WOC4" s="369"/>
      <c r="WOD4" s="369"/>
      <c r="WOE4" s="369"/>
      <c r="WOF4" s="369"/>
      <c r="WOG4" s="369"/>
      <c r="WOH4" s="369"/>
      <c r="WOI4" s="369"/>
      <c r="WOJ4" s="369"/>
      <c r="WOK4" s="369"/>
      <c r="WOL4" s="369"/>
      <c r="WOM4" s="369"/>
      <c r="WON4" s="369"/>
      <c r="WOO4" s="369"/>
      <c r="WOP4" s="369"/>
      <c r="WOQ4" s="369"/>
      <c r="WOR4" s="369"/>
      <c r="WOS4" s="369"/>
      <c r="WOT4" s="369"/>
      <c r="WOU4" s="369"/>
      <c r="WOV4" s="369"/>
      <c r="WOW4" s="369"/>
      <c r="WOX4" s="369"/>
      <c r="WOY4" s="369"/>
      <c r="WOZ4" s="369"/>
      <c r="WPA4" s="369"/>
      <c r="WPB4" s="369"/>
      <c r="WPC4" s="369"/>
      <c r="WPD4" s="369"/>
      <c r="WPE4" s="369"/>
      <c r="WPF4" s="369"/>
      <c r="WPG4" s="369"/>
      <c r="WPH4" s="369"/>
      <c r="WPI4" s="369"/>
      <c r="WPJ4" s="369"/>
      <c r="WPK4" s="369"/>
      <c r="WPL4" s="369"/>
      <c r="WPM4" s="369"/>
      <c r="WPN4" s="369"/>
      <c r="WPO4" s="369"/>
      <c r="WPP4" s="369"/>
      <c r="WPQ4" s="369"/>
      <c r="WPR4" s="369"/>
      <c r="WPS4" s="369"/>
      <c r="WPT4" s="369"/>
      <c r="WPU4" s="369"/>
      <c r="WPV4" s="369"/>
      <c r="WPW4" s="369"/>
      <c r="WPX4" s="369"/>
      <c r="WPY4" s="369"/>
      <c r="WPZ4" s="369"/>
      <c r="WQA4" s="369"/>
      <c r="WQB4" s="369"/>
      <c r="WQC4" s="369"/>
      <c r="WQD4" s="369"/>
      <c r="WQE4" s="369"/>
      <c r="WQF4" s="369"/>
      <c r="WQG4" s="369"/>
      <c r="WQH4" s="369"/>
      <c r="WQI4" s="369"/>
      <c r="WQJ4" s="369"/>
      <c r="WQK4" s="369"/>
      <c r="WQL4" s="369"/>
      <c r="WQM4" s="369"/>
      <c r="WQN4" s="369"/>
      <c r="WQO4" s="369"/>
      <c r="WQP4" s="369"/>
      <c r="WQQ4" s="369"/>
      <c r="WQR4" s="369"/>
      <c r="WQS4" s="369"/>
      <c r="WQT4" s="369"/>
      <c r="WQU4" s="369"/>
      <c r="WQV4" s="369"/>
      <c r="WQW4" s="369"/>
      <c r="WQX4" s="369"/>
      <c r="WQY4" s="369"/>
      <c r="WQZ4" s="369"/>
      <c r="WRA4" s="369"/>
      <c r="WRB4" s="369"/>
      <c r="WRC4" s="369"/>
      <c r="WRD4" s="369"/>
      <c r="WRE4" s="369"/>
      <c r="WRF4" s="369"/>
      <c r="WRG4" s="369"/>
      <c r="WRH4" s="369"/>
      <c r="WRI4" s="369"/>
      <c r="WRJ4" s="369"/>
      <c r="WRK4" s="369"/>
      <c r="WRL4" s="369"/>
      <c r="WRM4" s="369"/>
      <c r="WRN4" s="369"/>
      <c r="WRO4" s="369"/>
      <c r="WRP4" s="369"/>
      <c r="WRQ4" s="369"/>
      <c r="WRR4" s="369"/>
      <c r="WRS4" s="369"/>
      <c r="WRT4" s="369"/>
      <c r="WRU4" s="369"/>
      <c r="WRV4" s="369"/>
      <c r="WRW4" s="369"/>
      <c r="WRX4" s="369"/>
      <c r="WRY4" s="369"/>
      <c r="WRZ4" s="369"/>
      <c r="WSA4" s="369"/>
      <c r="WSB4" s="369"/>
      <c r="WSC4" s="369"/>
      <c r="WSD4" s="369"/>
      <c r="WSE4" s="369"/>
      <c r="WSF4" s="369"/>
      <c r="WSG4" s="369"/>
      <c r="WSH4" s="369"/>
      <c r="WSI4" s="369"/>
      <c r="WSJ4" s="369"/>
      <c r="WSK4" s="369"/>
      <c r="WSL4" s="369"/>
      <c r="WSM4" s="369"/>
      <c r="WSN4" s="369"/>
      <c r="WSO4" s="369"/>
      <c r="WSP4" s="369"/>
      <c r="WSQ4" s="369"/>
      <c r="WSR4" s="369"/>
      <c r="WSS4" s="369"/>
      <c r="WST4" s="369"/>
      <c r="WSU4" s="369"/>
      <c r="WSV4" s="369"/>
      <c r="WSW4" s="369"/>
      <c r="WSX4" s="369"/>
      <c r="WSY4" s="369"/>
      <c r="WSZ4" s="369"/>
      <c r="WTA4" s="369"/>
      <c r="WTB4" s="369"/>
      <c r="WTC4" s="369"/>
      <c r="WTD4" s="369"/>
      <c r="WTE4" s="369"/>
      <c r="WTF4" s="369"/>
      <c r="WTG4" s="369"/>
      <c r="WTH4" s="369"/>
      <c r="WTI4" s="369"/>
      <c r="WTJ4" s="369"/>
      <c r="WTK4" s="369"/>
      <c r="WTL4" s="369"/>
      <c r="WTM4" s="369"/>
      <c r="WTN4" s="369"/>
      <c r="WTO4" s="369"/>
      <c r="WTP4" s="369"/>
      <c r="WTQ4" s="369"/>
      <c r="WTR4" s="369"/>
      <c r="WTS4" s="369"/>
      <c r="WTT4" s="369"/>
      <c r="WTU4" s="369"/>
      <c r="WTZ4" s="369"/>
      <c r="WUA4" s="369"/>
      <c r="WUB4" s="369"/>
      <c r="WUC4" s="369"/>
      <c r="WUD4" s="369"/>
      <c r="WUE4" s="369"/>
      <c r="WUF4" s="369"/>
      <c r="WUG4" s="369"/>
      <c r="WUH4" s="369"/>
      <c r="WUI4" s="369"/>
      <c r="WUJ4" s="369"/>
      <c r="WWB4" s="369"/>
      <c r="WWC4" s="369"/>
      <c r="WWD4" s="369"/>
      <c r="WWE4" s="369"/>
      <c r="WWF4" s="369"/>
      <c r="WWG4" s="369"/>
      <c r="WWH4" s="369"/>
      <c r="WWI4" s="369"/>
      <c r="WWJ4" s="369"/>
      <c r="WWK4" s="369"/>
      <c r="WWL4" s="369"/>
      <c r="WWM4" s="369"/>
      <c r="WWN4" s="369"/>
      <c r="WWO4" s="369"/>
      <c r="WWP4" s="369"/>
      <c r="WWQ4" s="369"/>
      <c r="WWR4" s="369"/>
      <c r="WWS4" s="369"/>
      <c r="WWT4" s="369"/>
      <c r="WWU4" s="369"/>
      <c r="WWV4" s="369"/>
      <c r="WWW4" s="369"/>
      <c r="WWX4" s="369"/>
      <c r="WWY4" s="369"/>
      <c r="WWZ4" s="369"/>
      <c r="WXA4" s="369"/>
      <c r="WXB4" s="369"/>
      <c r="WXC4" s="369"/>
      <c r="WXD4" s="369"/>
      <c r="WXE4" s="369"/>
      <c r="WXF4" s="369"/>
      <c r="WXG4" s="369"/>
      <c r="WXH4" s="369"/>
      <c r="WXI4" s="369"/>
      <c r="WXJ4" s="369"/>
      <c r="WXK4" s="369"/>
      <c r="WXL4" s="369"/>
      <c r="WXM4" s="369"/>
      <c r="WXN4" s="369"/>
      <c r="WXO4" s="369"/>
      <c r="WXP4" s="369"/>
      <c r="WXQ4" s="369"/>
      <c r="WXR4" s="369"/>
      <c r="WXS4" s="369"/>
      <c r="WXT4" s="369"/>
      <c r="WXU4" s="369"/>
      <c r="WXV4" s="369"/>
      <c r="WXW4" s="369"/>
      <c r="WXX4" s="369"/>
      <c r="WXY4" s="369"/>
      <c r="WXZ4" s="369"/>
      <c r="WYA4" s="369"/>
      <c r="WYB4" s="369"/>
      <c r="WYC4" s="369"/>
      <c r="WYD4" s="369"/>
      <c r="WYE4" s="369"/>
      <c r="WYF4" s="369"/>
      <c r="WYG4" s="369"/>
      <c r="WYH4" s="369"/>
      <c r="WYI4" s="369"/>
      <c r="WYJ4" s="369"/>
      <c r="WYK4" s="369"/>
      <c r="WYL4" s="369"/>
      <c r="WYM4" s="369"/>
      <c r="WYN4" s="369"/>
      <c r="WYO4" s="369"/>
      <c r="WYP4" s="369"/>
      <c r="WYQ4" s="369"/>
      <c r="WYR4" s="369"/>
      <c r="WYS4" s="369"/>
      <c r="WYT4" s="369"/>
      <c r="WYU4" s="369"/>
      <c r="WYV4" s="369"/>
      <c r="WYW4" s="369"/>
      <c r="WYX4" s="369"/>
      <c r="WYY4" s="369"/>
      <c r="WYZ4" s="369"/>
      <c r="WZA4" s="369"/>
      <c r="WZB4" s="369"/>
      <c r="WZC4" s="369"/>
      <c r="WZD4" s="369"/>
      <c r="WZE4" s="369"/>
      <c r="WZF4" s="369"/>
      <c r="WZG4" s="369"/>
      <c r="WZH4" s="369"/>
      <c r="WZI4" s="369"/>
      <c r="WZJ4" s="369"/>
      <c r="WZK4" s="369"/>
      <c r="WZL4" s="369"/>
      <c r="WZM4" s="369"/>
      <c r="WZN4" s="369"/>
      <c r="WZO4" s="369"/>
      <c r="WZP4" s="369"/>
      <c r="WZQ4" s="369"/>
      <c r="WZR4" s="369"/>
      <c r="WZS4" s="369"/>
      <c r="WZT4" s="369"/>
      <c r="WZU4" s="369"/>
      <c r="WZV4" s="369"/>
      <c r="WZW4" s="369"/>
      <c r="WZX4" s="369"/>
      <c r="WZY4" s="369"/>
      <c r="WZZ4" s="369"/>
      <c r="XAA4" s="369"/>
      <c r="XAB4" s="369"/>
      <c r="XAC4" s="369"/>
      <c r="XAD4" s="369"/>
      <c r="XAE4" s="369"/>
      <c r="XAF4" s="369"/>
      <c r="XAG4" s="369"/>
      <c r="XAH4" s="369"/>
      <c r="XAI4" s="369"/>
      <c r="XAJ4" s="369"/>
      <c r="XAK4" s="369"/>
      <c r="XAL4" s="369"/>
      <c r="XAM4" s="369"/>
      <c r="XAN4" s="369"/>
      <c r="XAO4" s="369"/>
      <c r="XAP4" s="369"/>
      <c r="XAQ4" s="369"/>
      <c r="XAR4" s="369"/>
      <c r="XAS4" s="369"/>
      <c r="XAT4" s="369"/>
      <c r="XAU4" s="369"/>
      <c r="XAV4" s="369"/>
      <c r="XAW4" s="369"/>
      <c r="XAX4" s="369"/>
      <c r="XAY4" s="369"/>
      <c r="XAZ4" s="369"/>
      <c r="XBA4" s="369"/>
      <c r="XBB4" s="369"/>
      <c r="XBC4" s="369"/>
      <c r="XBD4" s="369"/>
      <c r="XBE4" s="369"/>
      <c r="XBF4" s="369"/>
      <c r="XBG4" s="369"/>
      <c r="XBH4" s="369"/>
      <c r="XBI4" s="369"/>
      <c r="XBJ4" s="369"/>
      <c r="XBK4" s="369"/>
      <c r="XBL4" s="369"/>
      <c r="XBM4" s="369"/>
      <c r="XBN4" s="369"/>
      <c r="XBO4" s="369"/>
      <c r="XBP4" s="369"/>
      <c r="XBQ4" s="369"/>
      <c r="XBR4" s="369"/>
      <c r="XBS4" s="369"/>
      <c r="XBT4" s="369"/>
      <c r="XBU4" s="369"/>
      <c r="XBV4" s="369"/>
      <c r="XBW4" s="369"/>
      <c r="XBX4" s="369"/>
      <c r="XBY4" s="369"/>
      <c r="XBZ4" s="369"/>
      <c r="XCA4" s="369"/>
      <c r="XCB4" s="369"/>
      <c r="XCC4" s="369"/>
      <c r="XCD4" s="369"/>
      <c r="XCE4" s="369"/>
      <c r="XCF4" s="369"/>
      <c r="XCG4" s="369"/>
      <c r="XCH4" s="369"/>
      <c r="XCI4" s="369"/>
      <c r="XCJ4" s="369"/>
      <c r="XCK4" s="369"/>
      <c r="XCL4" s="369"/>
      <c r="XCM4" s="369"/>
      <c r="XCN4" s="369"/>
      <c r="XCO4" s="369"/>
      <c r="XCP4" s="369"/>
      <c r="XCQ4" s="369"/>
      <c r="XCR4" s="369"/>
      <c r="XCS4" s="369"/>
      <c r="XCT4" s="369"/>
      <c r="XCU4" s="369"/>
      <c r="XCV4" s="369"/>
      <c r="XCW4" s="369"/>
      <c r="XCX4" s="369"/>
      <c r="XCY4" s="369"/>
      <c r="XCZ4" s="369"/>
      <c r="XDA4" s="369"/>
      <c r="XDB4" s="369"/>
      <c r="XDC4" s="369"/>
      <c r="XDD4" s="369"/>
      <c r="XDE4" s="369"/>
      <c r="XDF4" s="369"/>
      <c r="XDG4" s="369"/>
      <c r="XDH4" s="369"/>
      <c r="XDI4" s="369"/>
      <c r="XDJ4" s="369"/>
      <c r="XDK4" s="369"/>
      <c r="XDL4" s="369"/>
      <c r="XDM4" s="369"/>
      <c r="XDN4" s="369"/>
      <c r="XDO4" s="369"/>
      <c r="XDP4" s="369"/>
      <c r="XDQ4" s="369"/>
      <c r="XDR4" s="369"/>
      <c r="XDS4" s="369"/>
      <c r="XDT4" s="369"/>
      <c r="XDU4" s="369"/>
      <c r="XDV4" s="369"/>
      <c r="XDW4" s="369"/>
      <c r="XDX4" s="369"/>
      <c r="XDY4" s="369"/>
      <c r="XDZ4" s="369"/>
      <c r="XEA4" s="369"/>
      <c r="XEB4" s="369"/>
      <c r="XEC4" s="369"/>
      <c r="XED4" s="369"/>
      <c r="XEE4" s="369"/>
      <c r="XEF4" s="369"/>
      <c r="XEG4" s="369"/>
      <c r="XEH4" s="369"/>
      <c r="XEI4" s="369"/>
      <c r="XEJ4" s="369"/>
      <c r="XEK4" s="369"/>
      <c r="XEL4" s="369"/>
      <c r="XEM4" s="369"/>
      <c r="XEN4" s="369"/>
      <c r="XEO4" s="369"/>
      <c r="XEP4" s="369"/>
      <c r="XEQ4" s="369"/>
      <c r="XER4" s="369"/>
      <c r="XES4" s="369"/>
      <c r="XET4" s="369"/>
      <c r="XEU4" s="369"/>
      <c r="XEV4" s="369"/>
      <c r="XEW4" s="369"/>
      <c r="XEX4" s="369"/>
    </row>
    <row r="5" spans="1:1000 1044:2024 2068:3048 3092:4072 4116:5096 5140:6120 6164:7144 7188:8168 8212:9192 9236:10216 10260:11240 11284:12264 12308:13288 13332:14312 14356:15336 15380:16378" s="18" customFormat="1" ht="171" hidden="1" customHeight="1" x14ac:dyDescent="0.25">
      <c r="A5" s="51"/>
      <c r="B5" s="51"/>
      <c r="C5" s="51"/>
      <c r="D5" s="51"/>
      <c r="E5" s="53"/>
      <c r="F5" s="428" t="s">
        <v>6428</v>
      </c>
      <c r="G5" s="429"/>
      <c r="H5" s="430"/>
      <c r="I5" s="364"/>
      <c r="J5" s="364"/>
      <c r="K5" s="81">
        <v>3150</v>
      </c>
      <c r="L5" s="237">
        <v>2205</v>
      </c>
      <c r="M5" s="237">
        <v>1890</v>
      </c>
      <c r="N5" s="81"/>
      <c r="O5" s="81"/>
      <c r="P5" s="81"/>
      <c r="Q5" s="81"/>
      <c r="AB5" s="80"/>
      <c r="AC5" s="80"/>
    </row>
    <row r="6" spans="1:1000 1044:2024 2068:3048 3092:4072 4116:5096 5140:6120 6164:7144 7188:8168 8212:9192 9236:10216 10260:11240 11284:12264 12308:13288 13332:14312 14356:15336 15380:16378" s="18" customFormat="1" ht="208.5" hidden="1" customHeight="1" x14ac:dyDescent="0.25">
      <c r="A6" s="51"/>
      <c r="B6" s="51"/>
      <c r="C6" s="51"/>
      <c r="D6" s="51"/>
      <c r="E6" s="53"/>
      <c r="F6" s="428" t="s">
        <v>6429</v>
      </c>
      <c r="G6" s="429"/>
      <c r="H6" s="430"/>
      <c r="I6" s="364"/>
      <c r="J6" s="364"/>
      <c r="K6" s="81">
        <v>2550</v>
      </c>
      <c r="L6" s="237">
        <v>1785</v>
      </c>
      <c r="M6" s="237">
        <v>1530</v>
      </c>
      <c r="N6" s="81"/>
      <c r="O6" s="81"/>
      <c r="P6" s="81"/>
      <c r="Q6" s="81"/>
      <c r="AB6" s="80"/>
      <c r="AC6" s="80"/>
      <c r="AD6" s="80"/>
    </row>
    <row r="7" spans="1:1000 1044:2024 2068:3048 3092:4072 4116:5096 5140:6120 6164:7144 7188:8168 8212:9192 9236:10216 10260:11240 11284:12264 12308:13288 13332:14312 14356:15336 15380:16378" s="18" customFormat="1" ht="15.75" hidden="1" x14ac:dyDescent="0.25">
      <c r="A7" s="51"/>
      <c r="B7" s="51"/>
      <c r="C7" s="51"/>
      <c r="D7" s="51"/>
      <c r="E7" s="53"/>
      <c r="F7" s="428" t="s">
        <v>6430</v>
      </c>
      <c r="G7" s="429"/>
      <c r="H7" s="430"/>
      <c r="I7" s="364"/>
      <c r="J7" s="364"/>
      <c r="K7" s="81">
        <v>1950</v>
      </c>
      <c r="L7" s="237">
        <v>1365</v>
      </c>
      <c r="M7" s="237">
        <v>1170</v>
      </c>
      <c r="N7" s="81"/>
      <c r="O7" s="81"/>
      <c r="P7" s="81"/>
      <c r="Q7" s="81"/>
    </row>
    <row r="8" spans="1:1000 1044:2024 2068:3048 3092:4072 4116:5096 5140:6120 6164:7144 7188:8168 8212:9192 9236:10216 10260:11240 11284:12264 12308:13288 13332:14312 14356:15336 15380:16378" s="18" customFormat="1" ht="110.25" hidden="1" customHeight="1" x14ac:dyDescent="0.25">
      <c r="A8" s="51"/>
      <c r="B8" s="51"/>
      <c r="C8" s="51"/>
      <c r="D8" s="51"/>
      <c r="E8" s="53"/>
      <c r="F8" s="428" t="s">
        <v>6431</v>
      </c>
      <c r="G8" s="429"/>
      <c r="H8" s="430"/>
      <c r="I8" s="364"/>
      <c r="J8" s="364"/>
      <c r="K8" s="81">
        <v>2520</v>
      </c>
      <c r="L8" s="237">
        <v>1764</v>
      </c>
      <c r="M8" s="237">
        <v>1512</v>
      </c>
      <c r="N8" s="81"/>
      <c r="O8" s="81"/>
      <c r="P8" s="81"/>
      <c r="Q8" s="81"/>
      <c r="AB8" s="80"/>
      <c r="AC8" s="80"/>
    </row>
    <row r="9" spans="1:1000 1044:2024 2068:3048 3092:4072 4116:5096 5140:6120 6164:7144 7188:8168 8212:9192 9236:10216 10260:11240 11284:12264 12308:13288 13332:14312 14356:15336 15380:16378" s="18" customFormat="1" ht="173.25" hidden="1" customHeight="1" x14ac:dyDescent="0.25">
      <c r="A9" s="51"/>
      <c r="B9" s="51"/>
      <c r="C9" s="51"/>
      <c r="D9" s="51"/>
      <c r="E9" s="53"/>
      <c r="F9" s="428" t="s">
        <v>6432</v>
      </c>
      <c r="G9" s="429"/>
      <c r="H9" s="430"/>
      <c r="I9" s="364"/>
      <c r="J9" s="364"/>
      <c r="K9" s="81">
        <v>2040</v>
      </c>
      <c r="L9" s="237">
        <v>1428</v>
      </c>
      <c r="M9" s="237">
        <v>1224</v>
      </c>
      <c r="N9" s="81"/>
      <c r="O9" s="81"/>
      <c r="P9" s="81"/>
      <c r="Q9" s="81"/>
      <c r="AB9" s="80"/>
      <c r="AC9" s="80"/>
      <c r="AD9" s="80"/>
    </row>
    <row r="10" spans="1:1000 1044:2024 2068:3048 3092:4072 4116:5096 5140:6120 6164:7144 7188:8168 8212:9192 9236:10216 10260:11240 11284:12264 12308:13288 13332:14312 14356:15336 15380:16378" s="18" customFormat="1" ht="15.75" hidden="1" x14ac:dyDescent="0.25">
      <c r="A10" s="51"/>
      <c r="B10" s="51"/>
      <c r="C10" s="51"/>
      <c r="D10" s="51"/>
      <c r="E10" s="53"/>
      <c r="F10" s="428" t="s">
        <v>6433</v>
      </c>
      <c r="G10" s="429"/>
      <c r="H10" s="430"/>
      <c r="I10" s="364"/>
      <c r="J10" s="364"/>
      <c r="K10" s="81">
        <v>1560</v>
      </c>
      <c r="L10" s="237">
        <v>1092</v>
      </c>
      <c r="M10" s="237">
        <v>936</v>
      </c>
      <c r="N10" s="81"/>
      <c r="O10" s="81"/>
      <c r="P10" s="81"/>
      <c r="Q10" s="81"/>
    </row>
    <row r="11" spans="1:1000 1044:2024 2068:3048 3092:4072 4116:5096 5140:6120 6164:7144 7188:8168 8212:9192 9236:10216 10260:11240 11284:12264 12308:13288 13332:14312 14356:15336 15380:16378" s="18" customFormat="1" ht="63" hidden="1" customHeight="1" x14ac:dyDescent="0.25">
      <c r="A11" s="51" t="s">
        <v>6434</v>
      </c>
      <c r="B11" s="51" t="s">
        <v>6435</v>
      </c>
      <c r="C11" s="51" t="s">
        <v>6436</v>
      </c>
      <c r="D11" s="51" t="s">
        <v>6437</v>
      </c>
      <c r="E11" s="85"/>
      <c r="F11" s="93" t="s">
        <v>417</v>
      </c>
      <c r="G11" s="93" t="s">
        <v>368</v>
      </c>
      <c r="H11" s="93" t="s">
        <v>6387</v>
      </c>
      <c r="I11" s="237">
        <v>4800</v>
      </c>
      <c r="J11" s="368">
        <v>1.75</v>
      </c>
      <c r="K11" s="376">
        <v>8400</v>
      </c>
      <c r="L11" s="237">
        <v>5880</v>
      </c>
      <c r="M11" s="237">
        <v>5040</v>
      </c>
      <c r="N11" s="237">
        <v>2880</v>
      </c>
      <c r="O11" s="237">
        <v>3360</v>
      </c>
      <c r="P11" s="368">
        <v>1.75</v>
      </c>
      <c r="Q11" s="368">
        <v>1.75</v>
      </c>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c r="CF11" s="369"/>
      <c r="CG11" s="369"/>
      <c r="CH11" s="369"/>
      <c r="CI11" s="369"/>
      <c r="CJ11" s="369"/>
      <c r="CK11" s="369"/>
      <c r="CL11" s="369"/>
      <c r="CM11" s="369"/>
      <c r="CN11" s="369"/>
      <c r="CO11" s="369"/>
      <c r="CP11" s="369"/>
      <c r="CQ11" s="369"/>
      <c r="CR11" s="369"/>
      <c r="CS11" s="369"/>
      <c r="CT11" s="369"/>
      <c r="CU11" s="369"/>
      <c r="CV11" s="369"/>
      <c r="CW11" s="369"/>
      <c r="CX11" s="369"/>
      <c r="CY11" s="369"/>
      <c r="CZ11" s="369"/>
      <c r="DA11" s="369"/>
      <c r="DB11" s="369"/>
      <c r="DC11" s="369"/>
      <c r="DD11" s="369"/>
      <c r="DE11" s="369"/>
      <c r="DF11" s="369"/>
      <c r="DG11" s="369"/>
      <c r="DH11" s="369"/>
      <c r="DI11" s="369"/>
      <c r="DJ11" s="369"/>
      <c r="DK11" s="369"/>
      <c r="DL11" s="369"/>
      <c r="DM11" s="369"/>
      <c r="DN11" s="369"/>
      <c r="DO11" s="369"/>
      <c r="DP11" s="369"/>
      <c r="DQ11" s="369"/>
      <c r="DR11" s="369"/>
      <c r="DS11" s="369"/>
      <c r="DT11" s="369"/>
      <c r="DU11" s="369"/>
      <c r="DV11" s="369"/>
      <c r="DW11" s="369"/>
      <c r="DX11" s="369"/>
      <c r="DY11" s="369"/>
      <c r="DZ11" s="369"/>
      <c r="EA11" s="369"/>
      <c r="EB11" s="369"/>
      <c r="EC11" s="369"/>
      <c r="ED11" s="369"/>
      <c r="EE11" s="369"/>
      <c r="EF11" s="369"/>
      <c r="EG11" s="369"/>
      <c r="EH11" s="369"/>
      <c r="EI11" s="369"/>
      <c r="EJ11" s="369"/>
      <c r="EK11" s="369"/>
      <c r="EL11" s="369"/>
      <c r="EM11" s="369"/>
      <c r="EN11" s="369"/>
      <c r="EO11" s="369"/>
      <c r="EP11" s="369"/>
      <c r="EQ11" s="369"/>
      <c r="ER11" s="369"/>
      <c r="ES11" s="369"/>
      <c r="ET11" s="369"/>
      <c r="EU11" s="369"/>
      <c r="EV11" s="369"/>
      <c r="EW11" s="369"/>
      <c r="EX11" s="369"/>
      <c r="EY11" s="369"/>
      <c r="EZ11" s="369"/>
      <c r="FA11" s="369"/>
      <c r="FB11" s="369"/>
      <c r="FC11" s="369"/>
      <c r="FD11" s="369"/>
      <c r="FE11" s="369"/>
      <c r="FF11" s="369"/>
      <c r="FG11" s="369"/>
      <c r="FH11" s="369"/>
      <c r="FI11" s="369"/>
      <c r="FJ11" s="369"/>
      <c r="FK11" s="369"/>
      <c r="FL11" s="369"/>
      <c r="FM11" s="369"/>
      <c r="FN11" s="369"/>
      <c r="FO11" s="369"/>
      <c r="FP11" s="369"/>
      <c r="FQ11" s="369"/>
      <c r="FR11" s="369"/>
      <c r="FS11" s="369"/>
      <c r="FT11" s="369"/>
      <c r="FU11" s="369"/>
      <c r="FV11" s="369"/>
      <c r="FW11" s="369"/>
      <c r="FX11" s="369"/>
      <c r="FY11" s="369"/>
      <c r="FZ11" s="369"/>
      <c r="GA11" s="369"/>
      <c r="GB11" s="369"/>
      <c r="GC11" s="369"/>
      <c r="GD11" s="369"/>
      <c r="GE11" s="369"/>
      <c r="GF11" s="369"/>
      <c r="GG11" s="369"/>
      <c r="GH11" s="369"/>
      <c r="GI11" s="369"/>
      <c r="GJ11" s="369"/>
      <c r="GK11" s="369"/>
      <c r="GL11" s="369"/>
      <c r="GM11" s="369"/>
      <c r="GN11" s="369"/>
      <c r="GO11" s="369"/>
      <c r="GP11" s="369"/>
      <c r="GQ11" s="369"/>
      <c r="GR11" s="369"/>
      <c r="GS11" s="369"/>
      <c r="GT11" s="369"/>
      <c r="GU11" s="369"/>
      <c r="GV11" s="369"/>
      <c r="GW11" s="369"/>
      <c r="GX11" s="369"/>
      <c r="GY11" s="369"/>
      <c r="GZ11" s="369"/>
      <c r="HA11" s="369"/>
      <c r="HB11" s="369"/>
      <c r="HC11" s="369"/>
      <c r="HD11" s="369"/>
      <c r="HE11" s="369"/>
      <c r="HF11" s="369"/>
      <c r="HG11" s="369"/>
      <c r="HH11" s="369"/>
      <c r="HI11" s="369"/>
      <c r="HN11" s="369"/>
      <c r="HO11" s="369"/>
      <c r="HP11" s="369"/>
      <c r="HQ11" s="369"/>
      <c r="HR11" s="369"/>
      <c r="HS11" s="369"/>
      <c r="HT11" s="369"/>
      <c r="HU11" s="369"/>
      <c r="HV11" s="369"/>
      <c r="HW11" s="369"/>
      <c r="HX11" s="369"/>
      <c r="JP11" s="369"/>
      <c r="JQ11" s="369"/>
      <c r="JR11" s="369"/>
      <c r="JS11" s="369"/>
      <c r="JT11" s="369"/>
      <c r="JU11" s="369"/>
      <c r="JV11" s="369"/>
      <c r="JW11" s="369"/>
      <c r="JX11" s="369"/>
      <c r="JY11" s="369"/>
      <c r="JZ11" s="369"/>
      <c r="KA11" s="369"/>
      <c r="KB11" s="369"/>
      <c r="KC11" s="369"/>
      <c r="KD11" s="369"/>
      <c r="KE11" s="369"/>
      <c r="KF11" s="369"/>
      <c r="KG11" s="369"/>
      <c r="KH11" s="369"/>
      <c r="KI11" s="369"/>
      <c r="KJ11" s="369"/>
      <c r="KK11" s="369"/>
      <c r="KL11" s="369"/>
      <c r="KM11" s="369"/>
      <c r="KN11" s="369"/>
      <c r="KO11" s="369"/>
      <c r="KP11" s="369"/>
      <c r="KQ11" s="369"/>
      <c r="KR11" s="369"/>
      <c r="KS11" s="369"/>
      <c r="KT11" s="369"/>
      <c r="KU11" s="369"/>
      <c r="KV11" s="369"/>
      <c r="KW11" s="369"/>
      <c r="KX11" s="369"/>
      <c r="KY11" s="369"/>
      <c r="KZ11" s="369"/>
      <c r="LA11" s="369"/>
      <c r="LB11" s="369"/>
      <c r="LC11" s="369"/>
      <c r="LD11" s="369"/>
      <c r="LE11" s="369"/>
      <c r="LF11" s="369"/>
      <c r="LG11" s="369"/>
      <c r="LH11" s="369"/>
      <c r="LI11" s="369"/>
      <c r="LJ11" s="369"/>
      <c r="LK11" s="369"/>
      <c r="LL11" s="369"/>
      <c r="LM11" s="369"/>
      <c r="LN11" s="369"/>
      <c r="LO11" s="369"/>
      <c r="LP11" s="369"/>
      <c r="LQ11" s="369"/>
      <c r="LR11" s="369"/>
      <c r="LS11" s="369"/>
      <c r="LT11" s="369"/>
      <c r="LU11" s="369"/>
      <c r="LV11" s="369"/>
      <c r="LW11" s="369"/>
      <c r="LX11" s="369"/>
      <c r="LY11" s="369"/>
      <c r="LZ11" s="369"/>
      <c r="MA11" s="369"/>
      <c r="MB11" s="369"/>
      <c r="MC11" s="369"/>
      <c r="MD11" s="369"/>
      <c r="ME11" s="369"/>
      <c r="MF11" s="369"/>
      <c r="MG11" s="369"/>
      <c r="MH11" s="369"/>
      <c r="MI11" s="369"/>
      <c r="MJ11" s="369"/>
      <c r="MK11" s="369"/>
      <c r="ML11" s="369"/>
      <c r="MM11" s="369"/>
      <c r="MN11" s="369"/>
      <c r="MO11" s="369"/>
      <c r="MP11" s="369"/>
      <c r="MQ11" s="369"/>
      <c r="MR11" s="369"/>
      <c r="MS11" s="369"/>
      <c r="MT11" s="369"/>
      <c r="MU11" s="369"/>
      <c r="MV11" s="369"/>
      <c r="MW11" s="369"/>
      <c r="MX11" s="369"/>
      <c r="MY11" s="369"/>
      <c r="MZ11" s="369"/>
      <c r="NA11" s="369"/>
      <c r="NB11" s="369"/>
      <c r="NC11" s="369"/>
      <c r="ND11" s="369"/>
      <c r="NE11" s="369"/>
      <c r="NF11" s="369"/>
      <c r="NG11" s="369"/>
      <c r="NH11" s="369"/>
      <c r="NI11" s="369"/>
      <c r="NJ11" s="369"/>
      <c r="NK11" s="369"/>
      <c r="NL11" s="369"/>
      <c r="NM11" s="369"/>
      <c r="NN11" s="369"/>
      <c r="NO11" s="369"/>
      <c r="NP11" s="369"/>
      <c r="NQ11" s="369"/>
      <c r="NR11" s="369"/>
      <c r="NS11" s="369"/>
      <c r="NT11" s="369"/>
      <c r="NU11" s="369"/>
      <c r="NV11" s="369"/>
      <c r="NW11" s="369"/>
      <c r="NX11" s="369"/>
      <c r="NY11" s="369"/>
      <c r="NZ11" s="369"/>
      <c r="OA11" s="369"/>
      <c r="OB11" s="369"/>
      <c r="OC11" s="369"/>
      <c r="OD11" s="369"/>
      <c r="OE11" s="369"/>
      <c r="OF11" s="369"/>
      <c r="OG11" s="369"/>
      <c r="OH11" s="369"/>
      <c r="OI11" s="369"/>
      <c r="OJ11" s="369"/>
      <c r="OK11" s="369"/>
      <c r="OL11" s="369"/>
      <c r="OM11" s="369"/>
      <c r="ON11" s="369"/>
      <c r="OO11" s="369"/>
      <c r="OP11" s="369"/>
      <c r="OQ11" s="369"/>
      <c r="OR11" s="369"/>
      <c r="OS11" s="369"/>
      <c r="OT11" s="369"/>
      <c r="OU11" s="369"/>
      <c r="OV11" s="369"/>
      <c r="OW11" s="369"/>
      <c r="OX11" s="369"/>
      <c r="OY11" s="369"/>
      <c r="OZ11" s="369"/>
      <c r="PA11" s="369"/>
      <c r="PB11" s="369"/>
      <c r="PC11" s="369"/>
      <c r="PD11" s="369"/>
      <c r="PE11" s="369"/>
      <c r="PF11" s="369"/>
      <c r="PG11" s="369"/>
      <c r="PH11" s="369"/>
      <c r="PI11" s="369"/>
      <c r="PJ11" s="369"/>
      <c r="PK11" s="369"/>
      <c r="PL11" s="369"/>
      <c r="PM11" s="369"/>
      <c r="PN11" s="369"/>
      <c r="PO11" s="369"/>
      <c r="PP11" s="369"/>
      <c r="PQ11" s="369"/>
      <c r="PR11" s="369"/>
      <c r="PS11" s="369"/>
      <c r="PT11" s="369"/>
      <c r="PU11" s="369"/>
      <c r="PV11" s="369"/>
      <c r="PW11" s="369"/>
      <c r="PX11" s="369"/>
      <c r="PY11" s="369"/>
      <c r="PZ11" s="369"/>
      <c r="QA11" s="369"/>
      <c r="QB11" s="369"/>
      <c r="QC11" s="369"/>
      <c r="QD11" s="369"/>
      <c r="QE11" s="369"/>
      <c r="QF11" s="369"/>
      <c r="QG11" s="369"/>
      <c r="QH11" s="369"/>
      <c r="QI11" s="369"/>
      <c r="QJ11" s="369"/>
      <c r="QK11" s="369"/>
      <c r="QL11" s="369"/>
      <c r="QM11" s="369"/>
      <c r="QN11" s="369"/>
      <c r="QO11" s="369"/>
      <c r="QP11" s="369"/>
      <c r="QQ11" s="369"/>
      <c r="QR11" s="369"/>
      <c r="QS11" s="369"/>
      <c r="QT11" s="369"/>
      <c r="QU11" s="369"/>
      <c r="QV11" s="369"/>
      <c r="QW11" s="369"/>
      <c r="QX11" s="369"/>
      <c r="QY11" s="369"/>
      <c r="QZ11" s="369"/>
      <c r="RA11" s="369"/>
      <c r="RB11" s="369"/>
      <c r="RC11" s="369"/>
      <c r="RD11" s="369"/>
      <c r="RE11" s="369"/>
      <c r="RJ11" s="369"/>
      <c r="RK11" s="369"/>
      <c r="RL11" s="369"/>
      <c r="RM11" s="369"/>
      <c r="RN11" s="369"/>
      <c r="RO11" s="369"/>
      <c r="RP11" s="369"/>
      <c r="RQ11" s="369"/>
      <c r="RR11" s="369"/>
      <c r="RS11" s="369"/>
      <c r="RT11" s="369"/>
      <c r="TL11" s="369"/>
      <c r="TM11" s="369"/>
      <c r="TN11" s="369"/>
      <c r="TO11" s="369"/>
      <c r="TP11" s="369"/>
      <c r="TQ11" s="369"/>
      <c r="TR11" s="369"/>
      <c r="TS11" s="369"/>
      <c r="TT11" s="369"/>
      <c r="TU11" s="369"/>
      <c r="TV11" s="369"/>
      <c r="TW11" s="369"/>
      <c r="TX11" s="369"/>
      <c r="TY11" s="369"/>
      <c r="TZ11" s="369"/>
      <c r="UA11" s="369"/>
      <c r="UB11" s="369"/>
      <c r="UC11" s="369"/>
      <c r="UD11" s="369"/>
      <c r="UE11" s="369"/>
      <c r="UF11" s="369"/>
      <c r="UG11" s="369"/>
      <c r="UH11" s="369"/>
      <c r="UI11" s="369"/>
      <c r="UJ11" s="369"/>
      <c r="UK11" s="369"/>
      <c r="UL11" s="369"/>
      <c r="UM11" s="369"/>
      <c r="UN11" s="369"/>
      <c r="UO11" s="369"/>
      <c r="UP11" s="369"/>
      <c r="UQ11" s="369"/>
      <c r="UR11" s="369"/>
      <c r="US11" s="369"/>
      <c r="UT11" s="369"/>
      <c r="UU11" s="369"/>
      <c r="UV11" s="369"/>
      <c r="UW11" s="369"/>
      <c r="UX11" s="369"/>
      <c r="UY11" s="369"/>
      <c r="UZ11" s="369"/>
      <c r="VA11" s="369"/>
      <c r="VB11" s="369"/>
      <c r="VC11" s="369"/>
      <c r="VD11" s="369"/>
      <c r="VE11" s="369"/>
      <c r="VF11" s="369"/>
      <c r="VG11" s="369"/>
      <c r="VH11" s="369"/>
      <c r="VI11" s="369"/>
      <c r="VJ11" s="369"/>
      <c r="VK11" s="369"/>
      <c r="VL11" s="369"/>
      <c r="VM11" s="369"/>
      <c r="VN11" s="369"/>
      <c r="VO11" s="369"/>
      <c r="VP11" s="369"/>
      <c r="VQ11" s="369"/>
      <c r="VR11" s="369"/>
      <c r="VS11" s="369"/>
      <c r="VT11" s="369"/>
      <c r="VU11" s="369"/>
      <c r="VV11" s="369"/>
      <c r="VW11" s="369"/>
      <c r="VX11" s="369"/>
      <c r="VY11" s="369"/>
      <c r="VZ11" s="369"/>
      <c r="WA11" s="369"/>
      <c r="WB11" s="369"/>
      <c r="WC11" s="369"/>
      <c r="WD11" s="369"/>
      <c r="WE11" s="369"/>
      <c r="WF11" s="369"/>
      <c r="WG11" s="369"/>
      <c r="WH11" s="369"/>
      <c r="WI11" s="369"/>
      <c r="WJ11" s="369"/>
      <c r="WK11" s="369"/>
      <c r="WL11" s="369"/>
      <c r="WM11" s="369"/>
      <c r="WN11" s="369"/>
      <c r="WO11" s="369"/>
      <c r="WP11" s="369"/>
      <c r="WQ11" s="369"/>
      <c r="WR11" s="369"/>
      <c r="WS11" s="369"/>
      <c r="WT11" s="369"/>
      <c r="WU11" s="369"/>
      <c r="WV11" s="369"/>
      <c r="WW11" s="369"/>
      <c r="WX11" s="369"/>
      <c r="WY11" s="369"/>
      <c r="WZ11" s="369"/>
      <c r="XA11" s="369"/>
      <c r="XB11" s="369"/>
      <c r="XC11" s="369"/>
      <c r="XD11" s="369"/>
      <c r="XE11" s="369"/>
      <c r="XF11" s="369"/>
      <c r="XG11" s="369"/>
      <c r="XH11" s="369"/>
      <c r="XI11" s="369"/>
      <c r="XJ11" s="369"/>
      <c r="XK11" s="369"/>
      <c r="XL11" s="369"/>
      <c r="XM11" s="369"/>
      <c r="XN11" s="369"/>
      <c r="XO11" s="369"/>
      <c r="XP11" s="369"/>
      <c r="XQ11" s="369"/>
      <c r="XR11" s="369"/>
      <c r="XS11" s="369"/>
      <c r="XT11" s="369"/>
      <c r="XU11" s="369"/>
      <c r="XV11" s="369"/>
      <c r="XW11" s="369"/>
      <c r="XX11" s="369"/>
      <c r="XY11" s="369"/>
      <c r="XZ11" s="369"/>
      <c r="YA11" s="369"/>
      <c r="YB11" s="369"/>
      <c r="YC11" s="369"/>
      <c r="YD11" s="369"/>
      <c r="YE11" s="369"/>
      <c r="YF11" s="369"/>
      <c r="YG11" s="369"/>
      <c r="YH11" s="369"/>
      <c r="YI11" s="369"/>
      <c r="YJ11" s="369"/>
      <c r="YK11" s="369"/>
      <c r="YL11" s="369"/>
      <c r="YM11" s="369"/>
      <c r="YN11" s="369"/>
      <c r="YO11" s="369"/>
      <c r="YP11" s="369"/>
      <c r="YQ11" s="369"/>
      <c r="YR11" s="369"/>
      <c r="YS11" s="369"/>
      <c r="YT11" s="369"/>
      <c r="YU11" s="369"/>
      <c r="YV11" s="369"/>
      <c r="YW11" s="369"/>
      <c r="YX11" s="369"/>
      <c r="YY11" s="369"/>
      <c r="YZ11" s="369"/>
      <c r="ZA11" s="369"/>
      <c r="ZB11" s="369"/>
      <c r="ZC11" s="369"/>
      <c r="ZD11" s="369"/>
      <c r="ZE11" s="369"/>
      <c r="ZF11" s="369"/>
      <c r="ZG11" s="369"/>
      <c r="ZH11" s="369"/>
      <c r="ZI11" s="369"/>
      <c r="ZJ11" s="369"/>
      <c r="ZK11" s="369"/>
      <c r="ZL11" s="369"/>
      <c r="ZM11" s="369"/>
      <c r="ZN11" s="369"/>
      <c r="ZO11" s="369"/>
      <c r="ZP11" s="369"/>
      <c r="ZQ11" s="369"/>
      <c r="ZR11" s="369"/>
      <c r="ZS11" s="369"/>
      <c r="ZT11" s="369"/>
      <c r="ZU11" s="369"/>
      <c r="ZV11" s="369"/>
      <c r="ZW11" s="369"/>
      <c r="ZX11" s="369"/>
      <c r="ZY11" s="369"/>
      <c r="ZZ11" s="369"/>
      <c r="AAA11" s="369"/>
      <c r="AAB11" s="369"/>
      <c r="AAC11" s="369"/>
      <c r="AAD11" s="369"/>
      <c r="AAE11" s="369"/>
      <c r="AAF11" s="369"/>
      <c r="AAG11" s="369"/>
      <c r="AAH11" s="369"/>
      <c r="AAI11" s="369"/>
      <c r="AAJ11" s="369"/>
      <c r="AAK11" s="369"/>
      <c r="AAL11" s="369"/>
      <c r="AAM11" s="369"/>
      <c r="AAN11" s="369"/>
      <c r="AAO11" s="369"/>
      <c r="AAP11" s="369"/>
      <c r="AAQ11" s="369"/>
      <c r="AAR11" s="369"/>
      <c r="AAS11" s="369"/>
      <c r="AAT11" s="369"/>
      <c r="AAU11" s="369"/>
      <c r="AAV11" s="369"/>
      <c r="AAW11" s="369"/>
      <c r="AAX11" s="369"/>
      <c r="AAY11" s="369"/>
      <c r="AAZ11" s="369"/>
      <c r="ABA11" s="369"/>
      <c r="ABF11" s="369"/>
      <c r="ABG11" s="369"/>
      <c r="ABH11" s="369"/>
      <c r="ABI11" s="369"/>
      <c r="ABJ11" s="369"/>
      <c r="ABK11" s="369"/>
      <c r="ABL11" s="369"/>
      <c r="ABM11" s="369"/>
      <c r="ABN11" s="369"/>
      <c r="ABO11" s="369"/>
      <c r="ABP11" s="369"/>
      <c r="ADH11" s="369"/>
      <c r="ADI11" s="369"/>
      <c r="ADJ11" s="369"/>
      <c r="ADK11" s="369"/>
      <c r="ADL11" s="369"/>
      <c r="ADM11" s="369"/>
      <c r="ADN11" s="369"/>
      <c r="ADO11" s="369"/>
      <c r="ADP11" s="369"/>
      <c r="ADQ11" s="369"/>
      <c r="ADR11" s="369"/>
      <c r="ADS11" s="369"/>
      <c r="ADT11" s="369"/>
      <c r="ADU11" s="369"/>
      <c r="ADV11" s="369"/>
      <c r="ADW11" s="369"/>
      <c r="ADX11" s="369"/>
      <c r="ADY11" s="369"/>
      <c r="ADZ11" s="369"/>
      <c r="AEA11" s="369"/>
      <c r="AEB11" s="369"/>
      <c r="AEC11" s="369"/>
      <c r="AED11" s="369"/>
      <c r="AEE11" s="369"/>
      <c r="AEF11" s="369"/>
      <c r="AEG11" s="369"/>
      <c r="AEH11" s="369"/>
      <c r="AEI11" s="369"/>
      <c r="AEJ11" s="369"/>
      <c r="AEK11" s="369"/>
      <c r="AEL11" s="369"/>
      <c r="AEM11" s="369"/>
      <c r="AEN11" s="369"/>
      <c r="AEO11" s="369"/>
      <c r="AEP11" s="369"/>
      <c r="AEQ11" s="369"/>
      <c r="AER11" s="369"/>
      <c r="AES11" s="369"/>
      <c r="AET11" s="369"/>
      <c r="AEU11" s="369"/>
      <c r="AEV11" s="369"/>
      <c r="AEW11" s="369"/>
      <c r="AEX11" s="369"/>
      <c r="AEY11" s="369"/>
      <c r="AEZ11" s="369"/>
      <c r="AFA11" s="369"/>
      <c r="AFB11" s="369"/>
      <c r="AFC11" s="369"/>
      <c r="AFD11" s="369"/>
      <c r="AFE11" s="369"/>
      <c r="AFF11" s="369"/>
      <c r="AFG11" s="369"/>
      <c r="AFH11" s="369"/>
      <c r="AFI11" s="369"/>
      <c r="AFJ11" s="369"/>
      <c r="AFK11" s="369"/>
      <c r="AFL11" s="369"/>
      <c r="AFM11" s="369"/>
      <c r="AFN11" s="369"/>
      <c r="AFO11" s="369"/>
      <c r="AFP11" s="369"/>
      <c r="AFQ11" s="369"/>
      <c r="AFR11" s="369"/>
      <c r="AFS11" s="369"/>
      <c r="AFT11" s="369"/>
      <c r="AFU11" s="369"/>
      <c r="AFV11" s="369"/>
      <c r="AFW11" s="369"/>
      <c r="AFX11" s="369"/>
      <c r="AFY11" s="369"/>
      <c r="AFZ11" s="369"/>
      <c r="AGA11" s="369"/>
      <c r="AGB11" s="369"/>
      <c r="AGC11" s="369"/>
      <c r="AGD11" s="369"/>
      <c r="AGE11" s="369"/>
      <c r="AGF11" s="369"/>
      <c r="AGG11" s="369"/>
      <c r="AGH11" s="369"/>
      <c r="AGI11" s="369"/>
      <c r="AGJ11" s="369"/>
      <c r="AGK11" s="369"/>
      <c r="AGL11" s="369"/>
      <c r="AGM11" s="369"/>
      <c r="AGN11" s="369"/>
      <c r="AGO11" s="369"/>
      <c r="AGP11" s="369"/>
      <c r="AGQ11" s="369"/>
      <c r="AGR11" s="369"/>
      <c r="AGS11" s="369"/>
      <c r="AGT11" s="369"/>
      <c r="AGU11" s="369"/>
      <c r="AGV11" s="369"/>
      <c r="AGW11" s="369"/>
      <c r="AGX11" s="369"/>
      <c r="AGY11" s="369"/>
      <c r="AGZ11" s="369"/>
      <c r="AHA11" s="369"/>
      <c r="AHB11" s="369"/>
      <c r="AHC11" s="369"/>
      <c r="AHD11" s="369"/>
      <c r="AHE11" s="369"/>
      <c r="AHF11" s="369"/>
      <c r="AHG11" s="369"/>
      <c r="AHH11" s="369"/>
      <c r="AHI11" s="369"/>
      <c r="AHJ11" s="369"/>
      <c r="AHK11" s="369"/>
      <c r="AHL11" s="369"/>
      <c r="AHM11" s="369"/>
      <c r="AHN11" s="369"/>
      <c r="AHO11" s="369"/>
      <c r="AHP11" s="369"/>
      <c r="AHQ11" s="369"/>
      <c r="AHR11" s="369"/>
      <c r="AHS11" s="369"/>
      <c r="AHT11" s="369"/>
      <c r="AHU11" s="369"/>
      <c r="AHV11" s="369"/>
      <c r="AHW11" s="369"/>
      <c r="AHX11" s="369"/>
      <c r="AHY11" s="369"/>
      <c r="AHZ11" s="369"/>
      <c r="AIA11" s="369"/>
      <c r="AIB11" s="369"/>
      <c r="AIC11" s="369"/>
      <c r="AID11" s="369"/>
      <c r="AIE11" s="369"/>
      <c r="AIF11" s="369"/>
      <c r="AIG11" s="369"/>
      <c r="AIH11" s="369"/>
      <c r="AII11" s="369"/>
      <c r="AIJ11" s="369"/>
      <c r="AIK11" s="369"/>
      <c r="AIL11" s="369"/>
      <c r="AIM11" s="369"/>
      <c r="AIN11" s="369"/>
      <c r="AIO11" s="369"/>
      <c r="AIP11" s="369"/>
      <c r="AIQ11" s="369"/>
      <c r="AIR11" s="369"/>
      <c r="AIS11" s="369"/>
      <c r="AIT11" s="369"/>
      <c r="AIU11" s="369"/>
      <c r="AIV11" s="369"/>
      <c r="AIW11" s="369"/>
      <c r="AIX11" s="369"/>
      <c r="AIY11" s="369"/>
      <c r="AIZ11" s="369"/>
      <c r="AJA11" s="369"/>
      <c r="AJB11" s="369"/>
      <c r="AJC11" s="369"/>
      <c r="AJD11" s="369"/>
      <c r="AJE11" s="369"/>
      <c r="AJF11" s="369"/>
      <c r="AJG11" s="369"/>
      <c r="AJH11" s="369"/>
      <c r="AJI11" s="369"/>
      <c r="AJJ11" s="369"/>
      <c r="AJK11" s="369"/>
      <c r="AJL11" s="369"/>
      <c r="AJM11" s="369"/>
      <c r="AJN11" s="369"/>
      <c r="AJO11" s="369"/>
      <c r="AJP11" s="369"/>
      <c r="AJQ11" s="369"/>
      <c r="AJR11" s="369"/>
      <c r="AJS11" s="369"/>
      <c r="AJT11" s="369"/>
      <c r="AJU11" s="369"/>
      <c r="AJV11" s="369"/>
      <c r="AJW11" s="369"/>
      <c r="AJX11" s="369"/>
      <c r="AJY11" s="369"/>
      <c r="AJZ11" s="369"/>
      <c r="AKA11" s="369"/>
      <c r="AKB11" s="369"/>
      <c r="AKC11" s="369"/>
      <c r="AKD11" s="369"/>
      <c r="AKE11" s="369"/>
      <c r="AKF11" s="369"/>
      <c r="AKG11" s="369"/>
      <c r="AKH11" s="369"/>
      <c r="AKI11" s="369"/>
      <c r="AKJ11" s="369"/>
      <c r="AKK11" s="369"/>
      <c r="AKL11" s="369"/>
      <c r="AKM11" s="369"/>
      <c r="AKN11" s="369"/>
      <c r="AKO11" s="369"/>
      <c r="AKP11" s="369"/>
      <c r="AKQ11" s="369"/>
      <c r="AKR11" s="369"/>
      <c r="AKS11" s="369"/>
      <c r="AKT11" s="369"/>
      <c r="AKU11" s="369"/>
      <c r="AKV11" s="369"/>
      <c r="AKW11" s="369"/>
      <c r="ALB11" s="369"/>
      <c r="ALC11" s="369"/>
      <c r="ALD11" s="369"/>
      <c r="ALE11" s="369"/>
      <c r="ALF11" s="369"/>
      <c r="ALG11" s="369"/>
      <c r="ALH11" s="369"/>
      <c r="ALI11" s="369"/>
      <c r="ALJ11" s="369"/>
      <c r="ALK11" s="369"/>
      <c r="ALL11" s="369"/>
      <c r="AND11" s="369"/>
      <c r="ANE11" s="369"/>
      <c r="ANF11" s="369"/>
      <c r="ANG11" s="369"/>
      <c r="ANH11" s="369"/>
      <c r="ANI11" s="369"/>
      <c r="ANJ11" s="369"/>
      <c r="ANK11" s="369"/>
      <c r="ANL11" s="369"/>
      <c r="ANM11" s="369"/>
      <c r="ANN11" s="369"/>
      <c r="ANO11" s="369"/>
      <c r="ANP11" s="369"/>
      <c r="ANQ11" s="369"/>
      <c r="ANR11" s="369"/>
      <c r="ANS11" s="369"/>
      <c r="ANT11" s="369"/>
      <c r="ANU11" s="369"/>
      <c r="ANV11" s="369"/>
      <c r="ANW11" s="369"/>
      <c r="ANX11" s="369"/>
      <c r="ANY11" s="369"/>
      <c r="ANZ11" s="369"/>
      <c r="AOA11" s="369"/>
      <c r="AOB11" s="369"/>
      <c r="AOC11" s="369"/>
      <c r="AOD11" s="369"/>
      <c r="AOE11" s="369"/>
      <c r="AOF11" s="369"/>
      <c r="AOG11" s="369"/>
      <c r="AOH11" s="369"/>
      <c r="AOI11" s="369"/>
      <c r="AOJ11" s="369"/>
      <c r="AOK11" s="369"/>
      <c r="AOL11" s="369"/>
      <c r="AOM11" s="369"/>
      <c r="AON11" s="369"/>
      <c r="AOO11" s="369"/>
      <c r="AOP11" s="369"/>
      <c r="AOQ11" s="369"/>
      <c r="AOR11" s="369"/>
      <c r="AOS11" s="369"/>
      <c r="AOT11" s="369"/>
      <c r="AOU11" s="369"/>
      <c r="AOV11" s="369"/>
      <c r="AOW11" s="369"/>
      <c r="AOX11" s="369"/>
      <c r="AOY11" s="369"/>
      <c r="AOZ11" s="369"/>
      <c r="APA11" s="369"/>
      <c r="APB11" s="369"/>
      <c r="APC11" s="369"/>
      <c r="APD11" s="369"/>
      <c r="APE11" s="369"/>
      <c r="APF11" s="369"/>
      <c r="APG11" s="369"/>
      <c r="APH11" s="369"/>
      <c r="API11" s="369"/>
      <c r="APJ11" s="369"/>
      <c r="APK11" s="369"/>
      <c r="APL11" s="369"/>
      <c r="APM11" s="369"/>
      <c r="APN11" s="369"/>
      <c r="APO11" s="369"/>
      <c r="APP11" s="369"/>
      <c r="APQ11" s="369"/>
      <c r="APR11" s="369"/>
      <c r="APS11" s="369"/>
      <c r="APT11" s="369"/>
      <c r="APU11" s="369"/>
      <c r="APV11" s="369"/>
      <c r="APW11" s="369"/>
      <c r="APX11" s="369"/>
      <c r="APY11" s="369"/>
      <c r="APZ11" s="369"/>
      <c r="AQA11" s="369"/>
      <c r="AQB11" s="369"/>
      <c r="AQC11" s="369"/>
      <c r="AQD11" s="369"/>
      <c r="AQE11" s="369"/>
      <c r="AQF11" s="369"/>
      <c r="AQG11" s="369"/>
      <c r="AQH11" s="369"/>
      <c r="AQI11" s="369"/>
      <c r="AQJ11" s="369"/>
      <c r="AQK11" s="369"/>
      <c r="AQL11" s="369"/>
      <c r="AQM11" s="369"/>
      <c r="AQN11" s="369"/>
      <c r="AQO11" s="369"/>
      <c r="AQP11" s="369"/>
      <c r="AQQ11" s="369"/>
      <c r="AQR11" s="369"/>
      <c r="AQS11" s="369"/>
      <c r="AQT11" s="369"/>
      <c r="AQU11" s="369"/>
      <c r="AQV11" s="369"/>
      <c r="AQW11" s="369"/>
      <c r="AQX11" s="369"/>
      <c r="AQY11" s="369"/>
      <c r="AQZ11" s="369"/>
      <c r="ARA11" s="369"/>
      <c r="ARB11" s="369"/>
      <c r="ARC11" s="369"/>
      <c r="ARD11" s="369"/>
      <c r="ARE11" s="369"/>
      <c r="ARF11" s="369"/>
      <c r="ARG11" s="369"/>
      <c r="ARH11" s="369"/>
      <c r="ARI11" s="369"/>
      <c r="ARJ11" s="369"/>
      <c r="ARK11" s="369"/>
      <c r="ARL11" s="369"/>
      <c r="ARM11" s="369"/>
      <c r="ARN11" s="369"/>
      <c r="ARO11" s="369"/>
      <c r="ARP11" s="369"/>
      <c r="ARQ11" s="369"/>
      <c r="ARR11" s="369"/>
      <c r="ARS11" s="369"/>
      <c r="ART11" s="369"/>
      <c r="ARU11" s="369"/>
      <c r="ARV11" s="369"/>
      <c r="ARW11" s="369"/>
      <c r="ARX11" s="369"/>
      <c r="ARY11" s="369"/>
      <c r="ARZ11" s="369"/>
      <c r="ASA11" s="369"/>
      <c r="ASB11" s="369"/>
      <c r="ASC11" s="369"/>
      <c r="ASD11" s="369"/>
      <c r="ASE11" s="369"/>
      <c r="ASF11" s="369"/>
      <c r="ASG11" s="369"/>
      <c r="ASH11" s="369"/>
      <c r="ASI11" s="369"/>
      <c r="ASJ11" s="369"/>
      <c r="ASK11" s="369"/>
      <c r="ASL11" s="369"/>
      <c r="ASM11" s="369"/>
      <c r="ASN11" s="369"/>
      <c r="ASO11" s="369"/>
      <c r="ASP11" s="369"/>
      <c r="ASQ11" s="369"/>
      <c r="ASR11" s="369"/>
      <c r="ASS11" s="369"/>
      <c r="AST11" s="369"/>
      <c r="ASU11" s="369"/>
      <c r="ASV11" s="369"/>
      <c r="ASW11" s="369"/>
      <c r="ASX11" s="369"/>
      <c r="ASY11" s="369"/>
      <c r="ASZ11" s="369"/>
      <c r="ATA11" s="369"/>
      <c r="ATB11" s="369"/>
      <c r="ATC11" s="369"/>
      <c r="ATD11" s="369"/>
      <c r="ATE11" s="369"/>
      <c r="ATF11" s="369"/>
      <c r="ATG11" s="369"/>
      <c r="ATH11" s="369"/>
      <c r="ATI11" s="369"/>
      <c r="ATJ11" s="369"/>
      <c r="ATK11" s="369"/>
      <c r="ATL11" s="369"/>
      <c r="ATM11" s="369"/>
      <c r="ATN11" s="369"/>
      <c r="ATO11" s="369"/>
      <c r="ATP11" s="369"/>
      <c r="ATQ11" s="369"/>
      <c r="ATR11" s="369"/>
      <c r="ATS11" s="369"/>
      <c r="ATT11" s="369"/>
      <c r="ATU11" s="369"/>
      <c r="ATV11" s="369"/>
      <c r="ATW11" s="369"/>
      <c r="ATX11" s="369"/>
      <c r="ATY11" s="369"/>
      <c r="ATZ11" s="369"/>
      <c r="AUA11" s="369"/>
      <c r="AUB11" s="369"/>
      <c r="AUC11" s="369"/>
      <c r="AUD11" s="369"/>
      <c r="AUE11" s="369"/>
      <c r="AUF11" s="369"/>
      <c r="AUG11" s="369"/>
      <c r="AUH11" s="369"/>
      <c r="AUI11" s="369"/>
      <c r="AUJ11" s="369"/>
      <c r="AUK11" s="369"/>
      <c r="AUL11" s="369"/>
      <c r="AUM11" s="369"/>
      <c r="AUN11" s="369"/>
      <c r="AUO11" s="369"/>
      <c r="AUP11" s="369"/>
      <c r="AUQ11" s="369"/>
      <c r="AUR11" s="369"/>
      <c r="AUS11" s="369"/>
      <c r="AUX11" s="369"/>
      <c r="AUY11" s="369"/>
      <c r="AUZ11" s="369"/>
      <c r="AVA11" s="369"/>
      <c r="AVB11" s="369"/>
      <c r="AVC11" s="369"/>
      <c r="AVD11" s="369"/>
      <c r="AVE11" s="369"/>
      <c r="AVF11" s="369"/>
      <c r="AVG11" s="369"/>
      <c r="AVH11" s="369"/>
      <c r="AWZ11" s="369"/>
      <c r="AXA11" s="369"/>
      <c r="AXB11" s="369"/>
      <c r="AXC11" s="369"/>
      <c r="AXD11" s="369"/>
      <c r="AXE11" s="369"/>
      <c r="AXF11" s="369"/>
      <c r="AXG11" s="369"/>
      <c r="AXH11" s="369"/>
      <c r="AXI11" s="369"/>
      <c r="AXJ11" s="369"/>
      <c r="AXK11" s="369"/>
      <c r="AXL11" s="369"/>
      <c r="AXM11" s="369"/>
      <c r="AXN11" s="369"/>
      <c r="AXO11" s="369"/>
      <c r="AXP11" s="369"/>
      <c r="AXQ11" s="369"/>
      <c r="AXR11" s="369"/>
      <c r="AXS11" s="369"/>
      <c r="AXT11" s="369"/>
      <c r="AXU11" s="369"/>
      <c r="AXV11" s="369"/>
      <c r="AXW11" s="369"/>
      <c r="AXX11" s="369"/>
      <c r="AXY11" s="369"/>
      <c r="AXZ11" s="369"/>
      <c r="AYA11" s="369"/>
      <c r="AYB11" s="369"/>
      <c r="AYC11" s="369"/>
      <c r="AYD11" s="369"/>
      <c r="AYE11" s="369"/>
      <c r="AYF11" s="369"/>
      <c r="AYG11" s="369"/>
      <c r="AYH11" s="369"/>
      <c r="AYI11" s="369"/>
      <c r="AYJ11" s="369"/>
      <c r="AYK11" s="369"/>
      <c r="AYL11" s="369"/>
      <c r="AYM11" s="369"/>
      <c r="AYN11" s="369"/>
      <c r="AYO11" s="369"/>
      <c r="AYP11" s="369"/>
      <c r="AYQ11" s="369"/>
      <c r="AYR11" s="369"/>
      <c r="AYS11" s="369"/>
      <c r="AYT11" s="369"/>
      <c r="AYU11" s="369"/>
      <c r="AYV11" s="369"/>
      <c r="AYW11" s="369"/>
      <c r="AYX11" s="369"/>
      <c r="AYY11" s="369"/>
      <c r="AYZ11" s="369"/>
      <c r="AZA11" s="369"/>
      <c r="AZB11" s="369"/>
      <c r="AZC11" s="369"/>
      <c r="AZD11" s="369"/>
      <c r="AZE11" s="369"/>
      <c r="AZF11" s="369"/>
      <c r="AZG11" s="369"/>
      <c r="AZH11" s="369"/>
      <c r="AZI11" s="369"/>
      <c r="AZJ11" s="369"/>
      <c r="AZK11" s="369"/>
      <c r="AZL11" s="369"/>
      <c r="AZM11" s="369"/>
      <c r="AZN11" s="369"/>
      <c r="AZO11" s="369"/>
      <c r="AZP11" s="369"/>
      <c r="AZQ11" s="369"/>
      <c r="AZR11" s="369"/>
      <c r="AZS11" s="369"/>
      <c r="AZT11" s="369"/>
      <c r="AZU11" s="369"/>
      <c r="AZV11" s="369"/>
      <c r="AZW11" s="369"/>
      <c r="AZX11" s="369"/>
      <c r="AZY11" s="369"/>
      <c r="AZZ11" s="369"/>
      <c r="BAA11" s="369"/>
      <c r="BAB11" s="369"/>
      <c r="BAC11" s="369"/>
      <c r="BAD11" s="369"/>
      <c r="BAE11" s="369"/>
      <c r="BAF11" s="369"/>
      <c r="BAG11" s="369"/>
      <c r="BAH11" s="369"/>
      <c r="BAI11" s="369"/>
      <c r="BAJ11" s="369"/>
      <c r="BAK11" s="369"/>
      <c r="BAL11" s="369"/>
      <c r="BAM11" s="369"/>
      <c r="BAN11" s="369"/>
      <c r="BAO11" s="369"/>
      <c r="BAP11" s="369"/>
      <c r="BAQ11" s="369"/>
      <c r="BAR11" s="369"/>
      <c r="BAS11" s="369"/>
      <c r="BAT11" s="369"/>
      <c r="BAU11" s="369"/>
      <c r="BAV11" s="369"/>
      <c r="BAW11" s="369"/>
      <c r="BAX11" s="369"/>
      <c r="BAY11" s="369"/>
      <c r="BAZ11" s="369"/>
      <c r="BBA11" s="369"/>
      <c r="BBB11" s="369"/>
      <c r="BBC11" s="369"/>
      <c r="BBD11" s="369"/>
      <c r="BBE11" s="369"/>
      <c r="BBF11" s="369"/>
      <c r="BBG11" s="369"/>
      <c r="BBH11" s="369"/>
      <c r="BBI11" s="369"/>
      <c r="BBJ11" s="369"/>
      <c r="BBK11" s="369"/>
      <c r="BBL11" s="369"/>
      <c r="BBM11" s="369"/>
      <c r="BBN11" s="369"/>
      <c r="BBO11" s="369"/>
      <c r="BBP11" s="369"/>
      <c r="BBQ11" s="369"/>
      <c r="BBR11" s="369"/>
      <c r="BBS11" s="369"/>
      <c r="BBT11" s="369"/>
      <c r="BBU11" s="369"/>
      <c r="BBV11" s="369"/>
      <c r="BBW11" s="369"/>
      <c r="BBX11" s="369"/>
      <c r="BBY11" s="369"/>
      <c r="BBZ11" s="369"/>
      <c r="BCA11" s="369"/>
      <c r="BCB11" s="369"/>
      <c r="BCC11" s="369"/>
      <c r="BCD11" s="369"/>
      <c r="BCE11" s="369"/>
      <c r="BCF11" s="369"/>
      <c r="BCG11" s="369"/>
      <c r="BCH11" s="369"/>
      <c r="BCI11" s="369"/>
      <c r="BCJ11" s="369"/>
      <c r="BCK11" s="369"/>
      <c r="BCL11" s="369"/>
      <c r="BCM11" s="369"/>
      <c r="BCN11" s="369"/>
      <c r="BCO11" s="369"/>
      <c r="BCP11" s="369"/>
      <c r="BCQ11" s="369"/>
      <c r="BCR11" s="369"/>
      <c r="BCS11" s="369"/>
      <c r="BCT11" s="369"/>
      <c r="BCU11" s="369"/>
      <c r="BCV11" s="369"/>
      <c r="BCW11" s="369"/>
      <c r="BCX11" s="369"/>
      <c r="BCY11" s="369"/>
      <c r="BCZ11" s="369"/>
      <c r="BDA11" s="369"/>
      <c r="BDB11" s="369"/>
      <c r="BDC11" s="369"/>
      <c r="BDD11" s="369"/>
      <c r="BDE11" s="369"/>
      <c r="BDF11" s="369"/>
      <c r="BDG11" s="369"/>
      <c r="BDH11" s="369"/>
      <c r="BDI11" s="369"/>
      <c r="BDJ11" s="369"/>
      <c r="BDK11" s="369"/>
      <c r="BDL11" s="369"/>
      <c r="BDM11" s="369"/>
      <c r="BDN11" s="369"/>
      <c r="BDO11" s="369"/>
      <c r="BDP11" s="369"/>
      <c r="BDQ11" s="369"/>
      <c r="BDR11" s="369"/>
      <c r="BDS11" s="369"/>
      <c r="BDT11" s="369"/>
      <c r="BDU11" s="369"/>
      <c r="BDV11" s="369"/>
      <c r="BDW11" s="369"/>
      <c r="BDX11" s="369"/>
      <c r="BDY11" s="369"/>
      <c r="BDZ11" s="369"/>
      <c r="BEA11" s="369"/>
      <c r="BEB11" s="369"/>
      <c r="BEC11" s="369"/>
      <c r="BED11" s="369"/>
      <c r="BEE11" s="369"/>
      <c r="BEF11" s="369"/>
      <c r="BEG11" s="369"/>
      <c r="BEH11" s="369"/>
      <c r="BEI11" s="369"/>
      <c r="BEJ11" s="369"/>
      <c r="BEK11" s="369"/>
      <c r="BEL11" s="369"/>
      <c r="BEM11" s="369"/>
      <c r="BEN11" s="369"/>
      <c r="BEO11" s="369"/>
      <c r="BET11" s="369"/>
      <c r="BEU11" s="369"/>
      <c r="BEV11" s="369"/>
      <c r="BEW11" s="369"/>
      <c r="BEX11" s="369"/>
      <c r="BEY11" s="369"/>
      <c r="BEZ11" s="369"/>
      <c r="BFA11" s="369"/>
      <c r="BFB11" s="369"/>
      <c r="BFC11" s="369"/>
      <c r="BFD11" s="369"/>
      <c r="BGV11" s="369"/>
      <c r="BGW11" s="369"/>
      <c r="BGX11" s="369"/>
      <c r="BGY11" s="369"/>
      <c r="BGZ11" s="369"/>
      <c r="BHA11" s="369"/>
      <c r="BHB11" s="369"/>
      <c r="BHC11" s="369"/>
      <c r="BHD11" s="369"/>
      <c r="BHE11" s="369"/>
      <c r="BHF11" s="369"/>
      <c r="BHG11" s="369"/>
      <c r="BHH11" s="369"/>
      <c r="BHI11" s="369"/>
      <c r="BHJ11" s="369"/>
      <c r="BHK11" s="369"/>
      <c r="BHL11" s="369"/>
      <c r="BHM11" s="369"/>
      <c r="BHN11" s="369"/>
      <c r="BHO11" s="369"/>
      <c r="BHP11" s="369"/>
      <c r="BHQ11" s="369"/>
      <c r="BHR11" s="369"/>
      <c r="BHS11" s="369"/>
      <c r="BHT11" s="369"/>
      <c r="BHU11" s="369"/>
      <c r="BHV11" s="369"/>
      <c r="BHW11" s="369"/>
      <c r="BHX11" s="369"/>
      <c r="BHY11" s="369"/>
      <c r="BHZ11" s="369"/>
      <c r="BIA11" s="369"/>
      <c r="BIB11" s="369"/>
      <c r="BIC11" s="369"/>
      <c r="BID11" s="369"/>
      <c r="BIE11" s="369"/>
      <c r="BIF11" s="369"/>
      <c r="BIG11" s="369"/>
      <c r="BIH11" s="369"/>
      <c r="BII11" s="369"/>
      <c r="BIJ11" s="369"/>
      <c r="BIK11" s="369"/>
      <c r="BIL11" s="369"/>
      <c r="BIM11" s="369"/>
      <c r="BIN11" s="369"/>
      <c r="BIO11" s="369"/>
      <c r="BIP11" s="369"/>
      <c r="BIQ11" s="369"/>
      <c r="BIR11" s="369"/>
      <c r="BIS11" s="369"/>
      <c r="BIT11" s="369"/>
      <c r="BIU11" s="369"/>
      <c r="BIV11" s="369"/>
      <c r="BIW11" s="369"/>
      <c r="BIX11" s="369"/>
      <c r="BIY11" s="369"/>
      <c r="BIZ11" s="369"/>
      <c r="BJA11" s="369"/>
      <c r="BJB11" s="369"/>
      <c r="BJC11" s="369"/>
      <c r="BJD11" s="369"/>
      <c r="BJE11" s="369"/>
      <c r="BJF11" s="369"/>
      <c r="BJG11" s="369"/>
      <c r="BJH11" s="369"/>
      <c r="BJI11" s="369"/>
      <c r="BJJ11" s="369"/>
      <c r="BJK11" s="369"/>
      <c r="BJL11" s="369"/>
      <c r="BJM11" s="369"/>
      <c r="BJN11" s="369"/>
      <c r="BJO11" s="369"/>
      <c r="BJP11" s="369"/>
      <c r="BJQ11" s="369"/>
      <c r="BJR11" s="369"/>
      <c r="BJS11" s="369"/>
      <c r="BJT11" s="369"/>
      <c r="BJU11" s="369"/>
      <c r="BJV11" s="369"/>
      <c r="BJW11" s="369"/>
      <c r="BJX11" s="369"/>
      <c r="BJY11" s="369"/>
      <c r="BJZ11" s="369"/>
      <c r="BKA11" s="369"/>
      <c r="BKB11" s="369"/>
      <c r="BKC11" s="369"/>
      <c r="BKD11" s="369"/>
      <c r="BKE11" s="369"/>
      <c r="BKF11" s="369"/>
      <c r="BKG11" s="369"/>
      <c r="BKH11" s="369"/>
      <c r="BKI11" s="369"/>
      <c r="BKJ11" s="369"/>
      <c r="BKK11" s="369"/>
      <c r="BKL11" s="369"/>
      <c r="BKM11" s="369"/>
      <c r="BKN11" s="369"/>
      <c r="BKO11" s="369"/>
      <c r="BKP11" s="369"/>
      <c r="BKQ11" s="369"/>
      <c r="BKR11" s="369"/>
      <c r="BKS11" s="369"/>
      <c r="BKT11" s="369"/>
      <c r="BKU11" s="369"/>
      <c r="BKV11" s="369"/>
      <c r="BKW11" s="369"/>
      <c r="BKX11" s="369"/>
      <c r="BKY11" s="369"/>
      <c r="BKZ11" s="369"/>
      <c r="BLA11" s="369"/>
      <c r="BLB11" s="369"/>
      <c r="BLC11" s="369"/>
      <c r="BLD11" s="369"/>
      <c r="BLE11" s="369"/>
      <c r="BLF11" s="369"/>
      <c r="BLG11" s="369"/>
      <c r="BLH11" s="369"/>
      <c r="BLI11" s="369"/>
      <c r="BLJ11" s="369"/>
      <c r="BLK11" s="369"/>
      <c r="BLL11" s="369"/>
      <c r="BLM11" s="369"/>
      <c r="BLN11" s="369"/>
      <c r="BLO11" s="369"/>
      <c r="BLP11" s="369"/>
      <c r="BLQ11" s="369"/>
      <c r="BLR11" s="369"/>
      <c r="BLS11" s="369"/>
      <c r="BLT11" s="369"/>
      <c r="BLU11" s="369"/>
      <c r="BLV11" s="369"/>
      <c r="BLW11" s="369"/>
      <c r="BLX11" s="369"/>
      <c r="BLY11" s="369"/>
      <c r="BLZ11" s="369"/>
      <c r="BMA11" s="369"/>
      <c r="BMB11" s="369"/>
      <c r="BMC11" s="369"/>
      <c r="BMD11" s="369"/>
      <c r="BME11" s="369"/>
      <c r="BMF11" s="369"/>
      <c r="BMG11" s="369"/>
      <c r="BMH11" s="369"/>
      <c r="BMI11" s="369"/>
      <c r="BMJ11" s="369"/>
      <c r="BMK11" s="369"/>
      <c r="BML11" s="369"/>
      <c r="BMM11" s="369"/>
      <c r="BMN11" s="369"/>
      <c r="BMO11" s="369"/>
      <c r="BMP11" s="369"/>
      <c r="BMQ11" s="369"/>
      <c r="BMR11" s="369"/>
      <c r="BMS11" s="369"/>
      <c r="BMT11" s="369"/>
      <c r="BMU11" s="369"/>
      <c r="BMV11" s="369"/>
      <c r="BMW11" s="369"/>
      <c r="BMX11" s="369"/>
      <c r="BMY11" s="369"/>
      <c r="BMZ11" s="369"/>
      <c r="BNA11" s="369"/>
      <c r="BNB11" s="369"/>
      <c r="BNC11" s="369"/>
      <c r="BND11" s="369"/>
      <c r="BNE11" s="369"/>
      <c r="BNF11" s="369"/>
      <c r="BNG11" s="369"/>
      <c r="BNH11" s="369"/>
      <c r="BNI11" s="369"/>
      <c r="BNJ11" s="369"/>
      <c r="BNK11" s="369"/>
      <c r="BNL11" s="369"/>
      <c r="BNM11" s="369"/>
      <c r="BNN11" s="369"/>
      <c r="BNO11" s="369"/>
      <c r="BNP11" s="369"/>
      <c r="BNQ11" s="369"/>
      <c r="BNR11" s="369"/>
      <c r="BNS11" s="369"/>
      <c r="BNT11" s="369"/>
      <c r="BNU11" s="369"/>
      <c r="BNV11" s="369"/>
      <c r="BNW11" s="369"/>
      <c r="BNX11" s="369"/>
      <c r="BNY11" s="369"/>
      <c r="BNZ11" s="369"/>
      <c r="BOA11" s="369"/>
      <c r="BOB11" s="369"/>
      <c r="BOC11" s="369"/>
      <c r="BOD11" s="369"/>
      <c r="BOE11" s="369"/>
      <c r="BOF11" s="369"/>
      <c r="BOG11" s="369"/>
      <c r="BOH11" s="369"/>
      <c r="BOI11" s="369"/>
      <c r="BOJ11" s="369"/>
      <c r="BOK11" s="369"/>
      <c r="BOP11" s="369"/>
      <c r="BOQ11" s="369"/>
      <c r="BOR11" s="369"/>
      <c r="BOS11" s="369"/>
      <c r="BOT11" s="369"/>
      <c r="BOU11" s="369"/>
      <c r="BOV11" s="369"/>
      <c r="BOW11" s="369"/>
      <c r="BOX11" s="369"/>
      <c r="BOY11" s="369"/>
      <c r="BOZ11" s="369"/>
      <c r="BQR11" s="369"/>
      <c r="BQS11" s="369"/>
      <c r="BQT11" s="369"/>
      <c r="BQU11" s="369"/>
      <c r="BQV11" s="369"/>
      <c r="BQW11" s="369"/>
      <c r="BQX11" s="369"/>
      <c r="BQY11" s="369"/>
      <c r="BQZ11" s="369"/>
      <c r="BRA11" s="369"/>
      <c r="BRB11" s="369"/>
      <c r="BRC11" s="369"/>
      <c r="BRD11" s="369"/>
      <c r="BRE11" s="369"/>
      <c r="BRF11" s="369"/>
      <c r="BRG11" s="369"/>
      <c r="BRH11" s="369"/>
      <c r="BRI11" s="369"/>
      <c r="BRJ11" s="369"/>
      <c r="BRK11" s="369"/>
      <c r="BRL11" s="369"/>
      <c r="BRM11" s="369"/>
      <c r="BRN11" s="369"/>
      <c r="BRO11" s="369"/>
      <c r="BRP11" s="369"/>
      <c r="BRQ11" s="369"/>
      <c r="BRR11" s="369"/>
      <c r="BRS11" s="369"/>
      <c r="BRT11" s="369"/>
      <c r="BRU11" s="369"/>
      <c r="BRV11" s="369"/>
      <c r="BRW11" s="369"/>
      <c r="BRX11" s="369"/>
      <c r="BRY11" s="369"/>
      <c r="BRZ11" s="369"/>
      <c r="BSA11" s="369"/>
      <c r="BSB11" s="369"/>
      <c r="BSC11" s="369"/>
      <c r="BSD11" s="369"/>
      <c r="BSE11" s="369"/>
      <c r="BSF11" s="369"/>
      <c r="BSG11" s="369"/>
      <c r="BSH11" s="369"/>
      <c r="BSI11" s="369"/>
      <c r="BSJ11" s="369"/>
      <c r="BSK11" s="369"/>
      <c r="BSL11" s="369"/>
      <c r="BSM11" s="369"/>
      <c r="BSN11" s="369"/>
      <c r="BSO11" s="369"/>
      <c r="BSP11" s="369"/>
      <c r="BSQ11" s="369"/>
      <c r="BSR11" s="369"/>
      <c r="BSS11" s="369"/>
      <c r="BST11" s="369"/>
      <c r="BSU11" s="369"/>
      <c r="BSV11" s="369"/>
      <c r="BSW11" s="369"/>
      <c r="BSX11" s="369"/>
      <c r="BSY11" s="369"/>
      <c r="BSZ11" s="369"/>
      <c r="BTA11" s="369"/>
      <c r="BTB11" s="369"/>
      <c r="BTC11" s="369"/>
      <c r="BTD11" s="369"/>
      <c r="BTE11" s="369"/>
      <c r="BTF11" s="369"/>
      <c r="BTG11" s="369"/>
      <c r="BTH11" s="369"/>
      <c r="BTI11" s="369"/>
      <c r="BTJ11" s="369"/>
      <c r="BTK11" s="369"/>
      <c r="BTL11" s="369"/>
      <c r="BTM11" s="369"/>
      <c r="BTN11" s="369"/>
      <c r="BTO11" s="369"/>
      <c r="BTP11" s="369"/>
      <c r="BTQ11" s="369"/>
      <c r="BTR11" s="369"/>
      <c r="BTS11" s="369"/>
      <c r="BTT11" s="369"/>
      <c r="BTU11" s="369"/>
      <c r="BTV11" s="369"/>
      <c r="BTW11" s="369"/>
      <c r="BTX11" s="369"/>
      <c r="BTY11" s="369"/>
      <c r="BTZ11" s="369"/>
      <c r="BUA11" s="369"/>
      <c r="BUB11" s="369"/>
      <c r="BUC11" s="369"/>
      <c r="BUD11" s="369"/>
      <c r="BUE11" s="369"/>
      <c r="BUF11" s="369"/>
      <c r="BUG11" s="369"/>
      <c r="BUH11" s="369"/>
      <c r="BUI11" s="369"/>
      <c r="BUJ11" s="369"/>
      <c r="BUK11" s="369"/>
      <c r="BUL11" s="369"/>
      <c r="BUM11" s="369"/>
      <c r="BUN11" s="369"/>
      <c r="BUO11" s="369"/>
      <c r="BUP11" s="369"/>
      <c r="BUQ11" s="369"/>
      <c r="BUR11" s="369"/>
      <c r="BUS11" s="369"/>
      <c r="BUT11" s="369"/>
      <c r="BUU11" s="369"/>
      <c r="BUV11" s="369"/>
      <c r="BUW11" s="369"/>
      <c r="BUX11" s="369"/>
      <c r="BUY11" s="369"/>
      <c r="BUZ11" s="369"/>
      <c r="BVA11" s="369"/>
      <c r="BVB11" s="369"/>
      <c r="BVC11" s="369"/>
      <c r="BVD11" s="369"/>
      <c r="BVE11" s="369"/>
      <c r="BVF11" s="369"/>
      <c r="BVG11" s="369"/>
      <c r="BVH11" s="369"/>
      <c r="BVI11" s="369"/>
      <c r="BVJ11" s="369"/>
      <c r="BVK11" s="369"/>
      <c r="BVL11" s="369"/>
      <c r="BVM11" s="369"/>
      <c r="BVN11" s="369"/>
      <c r="BVO11" s="369"/>
      <c r="BVP11" s="369"/>
      <c r="BVQ11" s="369"/>
      <c r="BVR11" s="369"/>
      <c r="BVS11" s="369"/>
      <c r="BVT11" s="369"/>
      <c r="BVU11" s="369"/>
      <c r="BVV11" s="369"/>
      <c r="BVW11" s="369"/>
      <c r="BVX11" s="369"/>
      <c r="BVY11" s="369"/>
      <c r="BVZ11" s="369"/>
      <c r="BWA11" s="369"/>
      <c r="BWB11" s="369"/>
      <c r="BWC11" s="369"/>
      <c r="BWD11" s="369"/>
      <c r="BWE11" s="369"/>
      <c r="BWF11" s="369"/>
      <c r="BWG11" s="369"/>
      <c r="BWH11" s="369"/>
      <c r="BWI11" s="369"/>
      <c r="BWJ11" s="369"/>
      <c r="BWK11" s="369"/>
      <c r="BWL11" s="369"/>
      <c r="BWM11" s="369"/>
      <c r="BWN11" s="369"/>
      <c r="BWO11" s="369"/>
      <c r="BWP11" s="369"/>
      <c r="BWQ11" s="369"/>
      <c r="BWR11" s="369"/>
      <c r="BWS11" s="369"/>
      <c r="BWT11" s="369"/>
      <c r="BWU11" s="369"/>
      <c r="BWV11" s="369"/>
      <c r="BWW11" s="369"/>
      <c r="BWX11" s="369"/>
      <c r="BWY11" s="369"/>
      <c r="BWZ11" s="369"/>
      <c r="BXA11" s="369"/>
      <c r="BXB11" s="369"/>
      <c r="BXC11" s="369"/>
      <c r="BXD11" s="369"/>
      <c r="BXE11" s="369"/>
      <c r="BXF11" s="369"/>
      <c r="BXG11" s="369"/>
      <c r="BXH11" s="369"/>
      <c r="BXI11" s="369"/>
      <c r="BXJ11" s="369"/>
      <c r="BXK11" s="369"/>
      <c r="BXL11" s="369"/>
      <c r="BXM11" s="369"/>
      <c r="BXN11" s="369"/>
      <c r="BXO11" s="369"/>
      <c r="BXP11" s="369"/>
      <c r="BXQ11" s="369"/>
      <c r="BXR11" s="369"/>
      <c r="BXS11" s="369"/>
      <c r="BXT11" s="369"/>
      <c r="BXU11" s="369"/>
      <c r="BXV11" s="369"/>
      <c r="BXW11" s="369"/>
      <c r="BXX11" s="369"/>
      <c r="BXY11" s="369"/>
      <c r="BXZ11" s="369"/>
      <c r="BYA11" s="369"/>
      <c r="BYB11" s="369"/>
      <c r="BYC11" s="369"/>
      <c r="BYD11" s="369"/>
      <c r="BYE11" s="369"/>
      <c r="BYF11" s="369"/>
      <c r="BYG11" s="369"/>
      <c r="BYL11" s="369"/>
      <c r="BYM11" s="369"/>
      <c r="BYN11" s="369"/>
      <c r="BYO11" s="369"/>
      <c r="BYP11" s="369"/>
      <c r="BYQ11" s="369"/>
      <c r="BYR11" s="369"/>
      <c r="BYS11" s="369"/>
      <c r="BYT11" s="369"/>
      <c r="BYU11" s="369"/>
      <c r="BYV11" s="369"/>
      <c r="CAN11" s="369"/>
      <c r="CAO11" s="369"/>
      <c r="CAP11" s="369"/>
      <c r="CAQ11" s="369"/>
      <c r="CAR11" s="369"/>
      <c r="CAS11" s="369"/>
      <c r="CAT11" s="369"/>
      <c r="CAU11" s="369"/>
      <c r="CAV11" s="369"/>
      <c r="CAW11" s="369"/>
      <c r="CAX11" s="369"/>
      <c r="CAY11" s="369"/>
      <c r="CAZ11" s="369"/>
      <c r="CBA11" s="369"/>
      <c r="CBB11" s="369"/>
      <c r="CBC11" s="369"/>
      <c r="CBD11" s="369"/>
      <c r="CBE11" s="369"/>
      <c r="CBF11" s="369"/>
      <c r="CBG11" s="369"/>
      <c r="CBH11" s="369"/>
      <c r="CBI11" s="369"/>
      <c r="CBJ11" s="369"/>
      <c r="CBK11" s="369"/>
      <c r="CBL11" s="369"/>
      <c r="CBM11" s="369"/>
      <c r="CBN11" s="369"/>
      <c r="CBO11" s="369"/>
      <c r="CBP11" s="369"/>
      <c r="CBQ11" s="369"/>
      <c r="CBR11" s="369"/>
      <c r="CBS11" s="369"/>
      <c r="CBT11" s="369"/>
      <c r="CBU11" s="369"/>
      <c r="CBV11" s="369"/>
      <c r="CBW11" s="369"/>
      <c r="CBX11" s="369"/>
      <c r="CBY11" s="369"/>
      <c r="CBZ11" s="369"/>
      <c r="CCA11" s="369"/>
      <c r="CCB11" s="369"/>
      <c r="CCC11" s="369"/>
      <c r="CCD11" s="369"/>
      <c r="CCE11" s="369"/>
      <c r="CCF11" s="369"/>
      <c r="CCG11" s="369"/>
      <c r="CCH11" s="369"/>
      <c r="CCI11" s="369"/>
      <c r="CCJ11" s="369"/>
      <c r="CCK11" s="369"/>
      <c r="CCL11" s="369"/>
      <c r="CCM11" s="369"/>
      <c r="CCN11" s="369"/>
      <c r="CCO11" s="369"/>
      <c r="CCP11" s="369"/>
      <c r="CCQ11" s="369"/>
      <c r="CCR11" s="369"/>
      <c r="CCS11" s="369"/>
      <c r="CCT11" s="369"/>
      <c r="CCU11" s="369"/>
      <c r="CCV11" s="369"/>
      <c r="CCW11" s="369"/>
      <c r="CCX11" s="369"/>
      <c r="CCY11" s="369"/>
      <c r="CCZ11" s="369"/>
      <c r="CDA11" s="369"/>
      <c r="CDB11" s="369"/>
      <c r="CDC11" s="369"/>
      <c r="CDD11" s="369"/>
      <c r="CDE11" s="369"/>
      <c r="CDF11" s="369"/>
      <c r="CDG11" s="369"/>
      <c r="CDH11" s="369"/>
      <c r="CDI11" s="369"/>
      <c r="CDJ11" s="369"/>
      <c r="CDK11" s="369"/>
      <c r="CDL11" s="369"/>
      <c r="CDM11" s="369"/>
      <c r="CDN11" s="369"/>
      <c r="CDO11" s="369"/>
      <c r="CDP11" s="369"/>
      <c r="CDQ11" s="369"/>
      <c r="CDR11" s="369"/>
      <c r="CDS11" s="369"/>
      <c r="CDT11" s="369"/>
      <c r="CDU11" s="369"/>
      <c r="CDV11" s="369"/>
      <c r="CDW11" s="369"/>
      <c r="CDX11" s="369"/>
      <c r="CDY11" s="369"/>
      <c r="CDZ11" s="369"/>
      <c r="CEA11" s="369"/>
      <c r="CEB11" s="369"/>
      <c r="CEC11" s="369"/>
      <c r="CED11" s="369"/>
      <c r="CEE11" s="369"/>
      <c r="CEF11" s="369"/>
      <c r="CEG11" s="369"/>
      <c r="CEH11" s="369"/>
      <c r="CEI11" s="369"/>
      <c r="CEJ11" s="369"/>
      <c r="CEK11" s="369"/>
      <c r="CEL11" s="369"/>
      <c r="CEM11" s="369"/>
      <c r="CEN11" s="369"/>
      <c r="CEO11" s="369"/>
      <c r="CEP11" s="369"/>
      <c r="CEQ11" s="369"/>
      <c r="CER11" s="369"/>
      <c r="CES11" s="369"/>
      <c r="CET11" s="369"/>
      <c r="CEU11" s="369"/>
      <c r="CEV11" s="369"/>
      <c r="CEW11" s="369"/>
      <c r="CEX11" s="369"/>
      <c r="CEY11" s="369"/>
      <c r="CEZ11" s="369"/>
      <c r="CFA11" s="369"/>
      <c r="CFB11" s="369"/>
      <c r="CFC11" s="369"/>
      <c r="CFD11" s="369"/>
      <c r="CFE11" s="369"/>
      <c r="CFF11" s="369"/>
      <c r="CFG11" s="369"/>
      <c r="CFH11" s="369"/>
      <c r="CFI11" s="369"/>
      <c r="CFJ11" s="369"/>
      <c r="CFK11" s="369"/>
      <c r="CFL11" s="369"/>
      <c r="CFM11" s="369"/>
      <c r="CFN11" s="369"/>
      <c r="CFO11" s="369"/>
      <c r="CFP11" s="369"/>
      <c r="CFQ11" s="369"/>
      <c r="CFR11" s="369"/>
      <c r="CFS11" s="369"/>
      <c r="CFT11" s="369"/>
      <c r="CFU11" s="369"/>
      <c r="CFV11" s="369"/>
      <c r="CFW11" s="369"/>
      <c r="CFX11" s="369"/>
      <c r="CFY11" s="369"/>
      <c r="CFZ11" s="369"/>
      <c r="CGA11" s="369"/>
      <c r="CGB11" s="369"/>
      <c r="CGC11" s="369"/>
      <c r="CGD11" s="369"/>
      <c r="CGE11" s="369"/>
      <c r="CGF11" s="369"/>
      <c r="CGG11" s="369"/>
      <c r="CGH11" s="369"/>
      <c r="CGI11" s="369"/>
      <c r="CGJ11" s="369"/>
      <c r="CGK11" s="369"/>
      <c r="CGL11" s="369"/>
      <c r="CGM11" s="369"/>
      <c r="CGN11" s="369"/>
      <c r="CGO11" s="369"/>
      <c r="CGP11" s="369"/>
      <c r="CGQ11" s="369"/>
      <c r="CGR11" s="369"/>
      <c r="CGS11" s="369"/>
      <c r="CGT11" s="369"/>
      <c r="CGU11" s="369"/>
      <c r="CGV11" s="369"/>
      <c r="CGW11" s="369"/>
      <c r="CGX11" s="369"/>
      <c r="CGY11" s="369"/>
      <c r="CGZ11" s="369"/>
      <c r="CHA11" s="369"/>
      <c r="CHB11" s="369"/>
      <c r="CHC11" s="369"/>
      <c r="CHD11" s="369"/>
      <c r="CHE11" s="369"/>
      <c r="CHF11" s="369"/>
      <c r="CHG11" s="369"/>
      <c r="CHH11" s="369"/>
      <c r="CHI11" s="369"/>
      <c r="CHJ11" s="369"/>
      <c r="CHK11" s="369"/>
      <c r="CHL11" s="369"/>
      <c r="CHM11" s="369"/>
      <c r="CHN11" s="369"/>
      <c r="CHO11" s="369"/>
      <c r="CHP11" s="369"/>
      <c r="CHQ11" s="369"/>
      <c r="CHR11" s="369"/>
      <c r="CHS11" s="369"/>
      <c r="CHT11" s="369"/>
      <c r="CHU11" s="369"/>
      <c r="CHV11" s="369"/>
      <c r="CHW11" s="369"/>
      <c r="CHX11" s="369"/>
      <c r="CHY11" s="369"/>
      <c r="CHZ11" s="369"/>
      <c r="CIA11" s="369"/>
      <c r="CIB11" s="369"/>
      <c r="CIC11" s="369"/>
      <c r="CIH11" s="369"/>
      <c r="CII11" s="369"/>
      <c r="CIJ11" s="369"/>
      <c r="CIK11" s="369"/>
      <c r="CIL11" s="369"/>
      <c r="CIM11" s="369"/>
      <c r="CIN11" s="369"/>
      <c r="CIO11" s="369"/>
      <c r="CIP11" s="369"/>
      <c r="CIQ11" s="369"/>
      <c r="CIR11" s="369"/>
      <c r="CKJ11" s="369"/>
      <c r="CKK11" s="369"/>
      <c r="CKL11" s="369"/>
      <c r="CKM11" s="369"/>
      <c r="CKN11" s="369"/>
      <c r="CKO11" s="369"/>
      <c r="CKP11" s="369"/>
      <c r="CKQ11" s="369"/>
      <c r="CKR11" s="369"/>
      <c r="CKS11" s="369"/>
      <c r="CKT11" s="369"/>
      <c r="CKU11" s="369"/>
      <c r="CKV11" s="369"/>
      <c r="CKW11" s="369"/>
      <c r="CKX11" s="369"/>
      <c r="CKY11" s="369"/>
      <c r="CKZ11" s="369"/>
      <c r="CLA11" s="369"/>
      <c r="CLB11" s="369"/>
      <c r="CLC11" s="369"/>
      <c r="CLD11" s="369"/>
      <c r="CLE11" s="369"/>
      <c r="CLF11" s="369"/>
      <c r="CLG11" s="369"/>
      <c r="CLH11" s="369"/>
      <c r="CLI11" s="369"/>
      <c r="CLJ11" s="369"/>
      <c r="CLK11" s="369"/>
      <c r="CLL11" s="369"/>
      <c r="CLM11" s="369"/>
      <c r="CLN11" s="369"/>
      <c r="CLO11" s="369"/>
      <c r="CLP11" s="369"/>
      <c r="CLQ11" s="369"/>
      <c r="CLR11" s="369"/>
      <c r="CLS11" s="369"/>
      <c r="CLT11" s="369"/>
      <c r="CLU11" s="369"/>
      <c r="CLV11" s="369"/>
      <c r="CLW11" s="369"/>
      <c r="CLX11" s="369"/>
      <c r="CLY11" s="369"/>
      <c r="CLZ11" s="369"/>
      <c r="CMA11" s="369"/>
      <c r="CMB11" s="369"/>
      <c r="CMC11" s="369"/>
      <c r="CMD11" s="369"/>
      <c r="CME11" s="369"/>
      <c r="CMF11" s="369"/>
      <c r="CMG11" s="369"/>
      <c r="CMH11" s="369"/>
      <c r="CMI11" s="369"/>
      <c r="CMJ11" s="369"/>
      <c r="CMK11" s="369"/>
      <c r="CML11" s="369"/>
      <c r="CMM11" s="369"/>
      <c r="CMN11" s="369"/>
      <c r="CMO11" s="369"/>
      <c r="CMP11" s="369"/>
      <c r="CMQ11" s="369"/>
      <c r="CMR11" s="369"/>
      <c r="CMS11" s="369"/>
      <c r="CMT11" s="369"/>
      <c r="CMU11" s="369"/>
      <c r="CMV11" s="369"/>
      <c r="CMW11" s="369"/>
      <c r="CMX11" s="369"/>
      <c r="CMY11" s="369"/>
      <c r="CMZ11" s="369"/>
      <c r="CNA11" s="369"/>
      <c r="CNB11" s="369"/>
      <c r="CNC11" s="369"/>
      <c r="CND11" s="369"/>
      <c r="CNE11" s="369"/>
      <c r="CNF11" s="369"/>
      <c r="CNG11" s="369"/>
      <c r="CNH11" s="369"/>
      <c r="CNI11" s="369"/>
      <c r="CNJ11" s="369"/>
      <c r="CNK11" s="369"/>
      <c r="CNL11" s="369"/>
      <c r="CNM11" s="369"/>
      <c r="CNN11" s="369"/>
      <c r="CNO11" s="369"/>
      <c r="CNP11" s="369"/>
      <c r="CNQ11" s="369"/>
      <c r="CNR11" s="369"/>
      <c r="CNS11" s="369"/>
      <c r="CNT11" s="369"/>
      <c r="CNU11" s="369"/>
      <c r="CNV11" s="369"/>
      <c r="CNW11" s="369"/>
      <c r="CNX11" s="369"/>
      <c r="CNY11" s="369"/>
      <c r="CNZ11" s="369"/>
      <c r="COA11" s="369"/>
      <c r="COB11" s="369"/>
      <c r="COC11" s="369"/>
      <c r="COD11" s="369"/>
      <c r="COE11" s="369"/>
      <c r="COF11" s="369"/>
      <c r="COG11" s="369"/>
      <c r="COH11" s="369"/>
      <c r="COI11" s="369"/>
      <c r="COJ11" s="369"/>
      <c r="COK11" s="369"/>
      <c r="COL11" s="369"/>
      <c r="COM11" s="369"/>
      <c r="CON11" s="369"/>
      <c r="COO11" s="369"/>
      <c r="COP11" s="369"/>
      <c r="COQ11" s="369"/>
      <c r="COR11" s="369"/>
      <c r="COS11" s="369"/>
      <c r="COT11" s="369"/>
      <c r="COU11" s="369"/>
      <c r="COV11" s="369"/>
      <c r="COW11" s="369"/>
      <c r="COX11" s="369"/>
      <c r="COY11" s="369"/>
      <c r="COZ11" s="369"/>
      <c r="CPA11" s="369"/>
      <c r="CPB11" s="369"/>
      <c r="CPC11" s="369"/>
      <c r="CPD11" s="369"/>
      <c r="CPE11" s="369"/>
      <c r="CPF11" s="369"/>
      <c r="CPG11" s="369"/>
      <c r="CPH11" s="369"/>
      <c r="CPI11" s="369"/>
      <c r="CPJ11" s="369"/>
      <c r="CPK11" s="369"/>
      <c r="CPL11" s="369"/>
      <c r="CPM11" s="369"/>
      <c r="CPN11" s="369"/>
      <c r="CPO11" s="369"/>
      <c r="CPP11" s="369"/>
      <c r="CPQ11" s="369"/>
      <c r="CPR11" s="369"/>
      <c r="CPS11" s="369"/>
      <c r="CPT11" s="369"/>
      <c r="CPU11" s="369"/>
      <c r="CPV11" s="369"/>
      <c r="CPW11" s="369"/>
      <c r="CPX11" s="369"/>
      <c r="CPY11" s="369"/>
      <c r="CPZ11" s="369"/>
      <c r="CQA11" s="369"/>
      <c r="CQB11" s="369"/>
      <c r="CQC11" s="369"/>
      <c r="CQD11" s="369"/>
      <c r="CQE11" s="369"/>
      <c r="CQF11" s="369"/>
      <c r="CQG11" s="369"/>
      <c r="CQH11" s="369"/>
      <c r="CQI11" s="369"/>
      <c r="CQJ11" s="369"/>
      <c r="CQK11" s="369"/>
      <c r="CQL11" s="369"/>
      <c r="CQM11" s="369"/>
      <c r="CQN11" s="369"/>
      <c r="CQO11" s="369"/>
      <c r="CQP11" s="369"/>
      <c r="CQQ11" s="369"/>
      <c r="CQR11" s="369"/>
      <c r="CQS11" s="369"/>
      <c r="CQT11" s="369"/>
      <c r="CQU11" s="369"/>
      <c r="CQV11" s="369"/>
      <c r="CQW11" s="369"/>
      <c r="CQX11" s="369"/>
      <c r="CQY11" s="369"/>
      <c r="CQZ11" s="369"/>
      <c r="CRA11" s="369"/>
      <c r="CRB11" s="369"/>
      <c r="CRC11" s="369"/>
      <c r="CRD11" s="369"/>
      <c r="CRE11" s="369"/>
      <c r="CRF11" s="369"/>
      <c r="CRG11" s="369"/>
      <c r="CRH11" s="369"/>
      <c r="CRI11" s="369"/>
      <c r="CRJ11" s="369"/>
      <c r="CRK11" s="369"/>
      <c r="CRL11" s="369"/>
      <c r="CRM11" s="369"/>
      <c r="CRN11" s="369"/>
      <c r="CRO11" s="369"/>
      <c r="CRP11" s="369"/>
      <c r="CRQ11" s="369"/>
      <c r="CRR11" s="369"/>
      <c r="CRS11" s="369"/>
      <c r="CRT11" s="369"/>
      <c r="CRU11" s="369"/>
      <c r="CRV11" s="369"/>
      <c r="CRW11" s="369"/>
      <c r="CRX11" s="369"/>
      <c r="CRY11" s="369"/>
      <c r="CSD11" s="369"/>
      <c r="CSE11" s="369"/>
      <c r="CSF11" s="369"/>
      <c r="CSG11" s="369"/>
      <c r="CSH11" s="369"/>
      <c r="CSI11" s="369"/>
      <c r="CSJ11" s="369"/>
      <c r="CSK11" s="369"/>
      <c r="CSL11" s="369"/>
      <c r="CSM11" s="369"/>
      <c r="CSN11" s="369"/>
      <c r="CUF11" s="369"/>
      <c r="CUG11" s="369"/>
      <c r="CUH11" s="369"/>
      <c r="CUI11" s="369"/>
      <c r="CUJ11" s="369"/>
      <c r="CUK11" s="369"/>
      <c r="CUL11" s="369"/>
      <c r="CUM11" s="369"/>
      <c r="CUN11" s="369"/>
      <c r="CUO11" s="369"/>
      <c r="CUP11" s="369"/>
      <c r="CUQ11" s="369"/>
      <c r="CUR11" s="369"/>
      <c r="CUS11" s="369"/>
      <c r="CUT11" s="369"/>
      <c r="CUU11" s="369"/>
      <c r="CUV11" s="369"/>
      <c r="CUW11" s="369"/>
      <c r="CUX11" s="369"/>
      <c r="CUY11" s="369"/>
      <c r="CUZ11" s="369"/>
      <c r="CVA11" s="369"/>
      <c r="CVB11" s="369"/>
      <c r="CVC11" s="369"/>
      <c r="CVD11" s="369"/>
      <c r="CVE11" s="369"/>
      <c r="CVF11" s="369"/>
      <c r="CVG11" s="369"/>
      <c r="CVH11" s="369"/>
      <c r="CVI11" s="369"/>
      <c r="CVJ11" s="369"/>
      <c r="CVK11" s="369"/>
      <c r="CVL11" s="369"/>
      <c r="CVM11" s="369"/>
      <c r="CVN11" s="369"/>
      <c r="CVO11" s="369"/>
      <c r="CVP11" s="369"/>
      <c r="CVQ11" s="369"/>
      <c r="CVR11" s="369"/>
      <c r="CVS11" s="369"/>
      <c r="CVT11" s="369"/>
      <c r="CVU11" s="369"/>
      <c r="CVV11" s="369"/>
      <c r="CVW11" s="369"/>
      <c r="CVX11" s="369"/>
      <c r="CVY11" s="369"/>
      <c r="CVZ11" s="369"/>
      <c r="CWA11" s="369"/>
      <c r="CWB11" s="369"/>
      <c r="CWC11" s="369"/>
      <c r="CWD11" s="369"/>
      <c r="CWE11" s="369"/>
      <c r="CWF11" s="369"/>
      <c r="CWG11" s="369"/>
      <c r="CWH11" s="369"/>
      <c r="CWI11" s="369"/>
      <c r="CWJ11" s="369"/>
      <c r="CWK11" s="369"/>
      <c r="CWL11" s="369"/>
      <c r="CWM11" s="369"/>
      <c r="CWN11" s="369"/>
      <c r="CWO11" s="369"/>
      <c r="CWP11" s="369"/>
      <c r="CWQ11" s="369"/>
      <c r="CWR11" s="369"/>
      <c r="CWS11" s="369"/>
      <c r="CWT11" s="369"/>
      <c r="CWU11" s="369"/>
      <c r="CWV11" s="369"/>
      <c r="CWW11" s="369"/>
      <c r="CWX11" s="369"/>
      <c r="CWY11" s="369"/>
      <c r="CWZ11" s="369"/>
      <c r="CXA11" s="369"/>
      <c r="CXB11" s="369"/>
      <c r="CXC11" s="369"/>
      <c r="CXD11" s="369"/>
      <c r="CXE11" s="369"/>
      <c r="CXF11" s="369"/>
      <c r="CXG11" s="369"/>
      <c r="CXH11" s="369"/>
      <c r="CXI11" s="369"/>
      <c r="CXJ11" s="369"/>
      <c r="CXK11" s="369"/>
      <c r="CXL11" s="369"/>
      <c r="CXM11" s="369"/>
      <c r="CXN11" s="369"/>
      <c r="CXO11" s="369"/>
      <c r="CXP11" s="369"/>
      <c r="CXQ11" s="369"/>
      <c r="CXR11" s="369"/>
      <c r="CXS11" s="369"/>
      <c r="CXT11" s="369"/>
      <c r="CXU11" s="369"/>
      <c r="CXV11" s="369"/>
      <c r="CXW11" s="369"/>
      <c r="CXX11" s="369"/>
      <c r="CXY11" s="369"/>
      <c r="CXZ11" s="369"/>
      <c r="CYA11" s="369"/>
      <c r="CYB11" s="369"/>
      <c r="CYC11" s="369"/>
      <c r="CYD11" s="369"/>
      <c r="CYE11" s="369"/>
      <c r="CYF11" s="369"/>
      <c r="CYG11" s="369"/>
      <c r="CYH11" s="369"/>
      <c r="CYI11" s="369"/>
      <c r="CYJ11" s="369"/>
      <c r="CYK11" s="369"/>
      <c r="CYL11" s="369"/>
      <c r="CYM11" s="369"/>
      <c r="CYN11" s="369"/>
      <c r="CYO11" s="369"/>
      <c r="CYP11" s="369"/>
      <c r="CYQ11" s="369"/>
      <c r="CYR11" s="369"/>
      <c r="CYS11" s="369"/>
      <c r="CYT11" s="369"/>
      <c r="CYU11" s="369"/>
      <c r="CYV11" s="369"/>
      <c r="CYW11" s="369"/>
      <c r="CYX11" s="369"/>
      <c r="CYY11" s="369"/>
      <c r="CYZ11" s="369"/>
      <c r="CZA11" s="369"/>
      <c r="CZB11" s="369"/>
      <c r="CZC11" s="369"/>
      <c r="CZD11" s="369"/>
      <c r="CZE11" s="369"/>
      <c r="CZF11" s="369"/>
      <c r="CZG11" s="369"/>
      <c r="CZH11" s="369"/>
      <c r="CZI11" s="369"/>
      <c r="CZJ11" s="369"/>
      <c r="CZK11" s="369"/>
      <c r="CZL11" s="369"/>
      <c r="CZM11" s="369"/>
      <c r="CZN11" s="369"/>
      <c r="CZO11" s="369"/>
      <c r="CZP11" s="369"/>
      <c r="CZQ11" s="369"/>
      <c r="CZR11" s="369"/>
      <c r="CZS11" s="369"/>
      <c r="CZT11" s="369"/>
      <c r="CZU11" s="369"/>
      <c r="CZV11" s="369"/>
      <c r="CZW11" s="369"/>
      <c r="CZX11" s="369"/>
      <c r="CZY11" s="369"/>
      <c r="CZZ11" s="369"/>
      <c r="DAA11" s="369"/>
      <c r="DAB11" s="369"/>
      <c r="DAC11" s="369"/>
      <c r="DAD11" s="369"/>
      <c r="DAE11" s="369"/>
      <c r="DAF11" s="369"/>
      <c r="DAG11" s="369"/>
      <c r="DAH11" s="369"/>
      <c r="DAI11" s="369"/>
      <c r="DAJ11" s="369"/>
      <c r="DAK11" s="369"/>
      <c r="DAL11" s="369"/>
      <c r="DAM11" s="369"/>
      <c r="DAN11" s="369"/>
      <c r="DAO11" s="369"/>
      <c r="DAP11" s="369"/>
      <c r="DAQ11" s="369"/>
      <c r="DAR11" s="369"/>
      <c r="DAS11" s="369"/>
      <c r="DAT11" s="369"/>
      <c r="DAU11" s="369"/>
      <c r="DAV11" s="369"/>
      <c r="DAW11" s="369"/>
      <c r="DAX11" s="369"/>
      <c r="DAY11" s="369"/>
      <c r="DAZ11" s="369"/>
      <c r="DBA11" s="369"/>
      <c r="DBB11" s="369"/>
      <c r="DBC11" s="369"/>
      <c r="DBD11" s="369"/>
      <c r="DBE11" s="369"/>
      <c r="DBF11" s="369"/>
      <c r="DBG11" s="369"/>
      <c r="DBH11" s="369"/>
      <c r="DBI11" s="369"/>
      <c r="DBJ11" s="369"/>
      <c r="DBK11" s="369"/>
      <c r="DBL11" s="369"/>
      <c r="DBM11" s="369"/>
      <c r="DBN11" s="369"/>
      <c r="DBO11" s="369"/>
      <c r="DBP11" s="369"/>
      <c r="DBQ11" s="369"/>
      <c r="DBR11" s="369"/>
      <c r="DBS11" s="369"/>
      <c r="DBT11" s="369"/>
      <c r="DBU11" s="369"/>
      <c r="DBZ11" s="369"/>
      <c r="DCA11" s="369"/>
      <c r="DCB11" s="369"/>
      <c r="DCC11" s="369"/>
      <c r="DCD11" s="369"/>
      <c r="DCE11" s="369"/>
      <c r="DCF11" s="369"/>
      <c r="DCG11" s="369"/>
      <c r="DCH11" s="369"/>
      <c r="DCI11" s="369"/>
      <c r="DCJ11" s="369"/>
      <c r="DEB11" s="369"/>
      <c r="DEC11" s="369"/>
      <c r="DED11" s="369"/>
      <c r="DEE11" s="369"/>
      <c r="DEF11" s="369"/>
      <c r="DEG11" s="369"/>
      <c r="DEH11" s="369"/>
      <c r="DEI11" s="369"/>
      <c r="DEJ11" s="369"/>
      <c r="DEK11" s="369"/>
      <c r="DEL11" s="369"/>
      <c r="DEM11" s="369"/>
      <c r="DEN11" s="369"/>
      <c r="DEO11" s="369"/>
      <c r="DEP11" s="369"/>
      <c r="DEQ11" s="369"/>
      <c r="DER11" s="369"/>
      <c r="DES11" s="369"/>
      <c r="DET11" s="369"/>
      <c r="DEU11" s="369"/>
      <c r="DEV11" s="369"/>
      <c r="DEW11" s="369"/>
      <c r="DEX11" s="369"/>
      <c r="DEY11" s="369"/>
      <c r="DEZ11" s="369"/>
      <c r="DFA11" s="369"/>
      <c r="DFB11" s="369"/>
      <c r="DFC11" s="369"/>
      <c r="DFD11" s="369"/>
      <c r="DFE11" s="369"/>
      <c r="DFF11" s="369"/>
      <c r="DFG11" s="369"/>
      <c r="DFH11" s="369"/>
      <c r="DFI11" s="369"/>
      <c r="DFJ11" s="369"/>
      <c r="DFK11" s="369"/>
      <c r="DFL11" s="369"/>
      <c r="DFM11" s="369"/>
      <c r="DFN11" s="369"/>
      <c r="DFO11" s="369"/>
      <c r="DFP11" s="369"/>
      <c r="DFQ11" s="369"/>
      <c r="DFR11" s="369"/>
      <c r="DFS11" s="369"/>
      <c r="DFT11" s="369"/>
      <c r="DFU11" s="369"/>
      <c r="DFV11" s="369"/>
      <c r="DFW11" s="369"/>
      <c r="DFX11" s="369"/>
      <c r="DFY11" s="369"/>
      <c r="DFZ11" s="369"/>
      <c r="DGA11" s="369"/>
      <c r="DGB11" s="369"/>
      <c r="DGC11" s="369"/>
      <c r="DGD11" s="369"/>
      <c r="DGE11" s="369"/>
      <c r="DGF11" s="369"/>
      <c r="DGG11" s="369"/>
      <c r="DGH11" s="369"/>
      <c r="DGI11" s="369"/>
      <c r="DGJ11" s="369"/>
      <c r="DGK11" s="369"/>
      <c r="DGL11" s="369"/>
      <c r="DGM11" s="369"/>
      <c r="DGN11" s="369"/>
      <c r="DGO11" s="369"/>
      <c r="DGP11" s="369"/>
      <c r="DGQ11" s="369"/>
      <c r="DGR11" s="369"/>
      <c r="DGS11" s="369"/>
      <c r="DGT11" s="369"/>
      <c r="DGU11" s="369"/>
      <c r="DGV11" s="369"/>
      <c r="DGW11" s="369"/>
      <c r="DGX11" s="369"/>
      <c r="DGY11" s="369"/>
      <c r="DGZ11" s="369"/>
      <c r="DHA11" s="369"/>
      <c r="DHB11" s="369"/>
      <c r="DHC11" s="369"/>
      <c r="DHD11" s="369"/>
      <c r="DHE11" s="369"/>
      <c r="DHF11" s="369"/>
      <c r="DHG11" s="369"/>
      <c r="DHH11" s="369"/>
      <c r="DHI11" s="369"/>
      <c r="DHJ11" s="369"/>
      <c r="DHK11" s="369"/>
      <c r="DHL11" s="369"/>
      <c r="DHM11" s="369"/>
      <c r="DHN11" s="369"/>
      <c r="DHO11" s="369"/>
      <c r="DHP11" s="369"/>
      <c r="DHQ11" s="369"/>
      <c r="DHR11" s="369"/>
      <c r="DHS11" s="369"/>
      <c r="DHT11" s="369"/>
      <c r="DHU11" s="369"/>
      <c r="DHV11" s="369"/>
      <c r="DHW11" s="369"/>
      <c r="DHX11" s="369"/>
      <c r="DHY11" s="369"/>
      <c r="DHZ11" s="369"/>
      <c r="DIA11" s="369"/>
      <c r="DIB11" s="369"/>
      <c r="DIC11" s="369"/>
      <c r="DID11" s="369"/>
      <c r="DIE11" s="369"/>
      <c r="DIF11" s="369"/>
      <c r="DIG11" s="369"/>
      <c r="DIH11" s="369"/>
      <c r="DII11" s="369"/>
      <c r="DIJ11" s="369"/>
      <c r="DIK11" s="369"/>
      <c r="DIL11" s="369"/>
      <c r="DIM11" s="369"/>
      <c r="DIN11" s="369"/>
      <c r="DIO11" s="369"/>
      <c r="DIP11" s="369"/>
      <c r="DIQ11" s="369"/>
      <c r="DIR11" s="369"/>
      <c r="DIS11" s="369"/>
      <c r="DIT11" s="369"/>
      <c r="DIU11" s="369"/>
      <c r="DIV11" s="369"/>
      <c r="DIW11" s="369"/>
      <c r="DIX11" s="369"/>
      <c r="DIY11" s="369"/>
      <c r="DIZ11" s="369"/>
      <c r="DJA11" s="369"/>
      <c r="DJB11" s="369"/>
      <c r="DJC11" s="369"/>
      <c r="DJD11" s="369"/>
      <c r="DJE11" s="369"/>
      <c r="DJF11" s="369"/>
      <c r="DJG11" s="369"/>
      <c r="DJH11" s="369"/>
      <c r="DJI11" s="369"/>
      <c r="DJJ11" s="369"/>
      <c r="DJK11" s="369"/>
      <c r="DJL11" s="369"/>
      <c r="DJM11" s="369"/>
      <c r="DJN11" s="369"/>
      <c r="DJO11" s="369"/>
      <c r="DJP11" s="369"/>
      <c r="DJQ11" s="369"/>
      <c r="DJR11" s="369"/>
      <c r="DJS11" s="369"/>
      <c r="DJT11" s="369"/>
      <c r="DJU11" s="369"/>
      <c r="DJV11" s="369"/>
      <c r="DJW11" s="369"/>
      <c r="DJX11" s="369"/>
      <c r="DJY11" s="369"/>
      <c r="DJZ11" s="369"/>
      <c r="DKA11" s="369"/>
      <c r="DKB11" s="369"/>
      <c r="DKC11" s="369"/>
      <c r="DKD11" s="369"/>
      <c r="DKE11" s="369"/>
      <c r="DKF11" s="369"/>
      <c r="DKG11" s="369"/>
      <c r="DKH11" s="369"/>
      <c r="DKI11" s="369"/>
      <c r="DKJ11" s="369"/>
      <c r="DKK11" s="369"/>
      <c r="DKL11" s="369"/>
      <c r="DKM11" s="369"/>
      <c r="DKN11" s="369"/>
      <c r="DKO11" s="369"/>
      <c r="DKP11" s="369"/>
      <c r="DKQ11" s="369"/>
      <c r="DKR11" s="369"/>
      <c r="DKS11" s="369"/>
      <c r="DKT11" s="369"/>
      <c r="DKU11" s="369"/>
      <c r="DKV11" s="369"/>
      <c r="DKW11" s="369"/>
      <c r="DKX11" s="369"/>
      <c r="DKY11" s="369"/>
      <c r="DKZ11" s="369"/>
      <c r="DLA11" s="369"/>
      <c r="DLB11" s="369"/>
      <c r="DLC11" s="369"/>
      <c r="DLD11" s="369"/>
      <c r="DLE11" s="369"/>
      <c r="DLF11" s="369"/>
      <c r="DLG11" s="369"/>
      <c r="DLH11" s="369"/>
      <c r="DLI11" s="369"/>
      <c r="DLJ11" s="369"/>
      <c r="DLK11" s="369"/>
      <c r="DLL11" s="369"/>
      <c r="DLM11" s="369"/>
      <c r="DLN11" s="369"/>
      <c r="DLO11" s="369"/>
      <c r="DLP11" s="369"/>
      <c r="DLQ11" s="369"/>
      <c r="DLV11" s="369"/>
      <c r="DLW11" s="369"/>
      <c r="DLX11" s="369"/>
      <c r="DLY11" s="369"/>
      <c r="DLZ11" s="369"/>
      <c r="DMA11" s="369"/>
      <c r="DMB11" s="369"/>
      <c r="DMC11" s="369"/>
      <c r="DMD11" s="369"/>
      <c r="DME11" s="369"/>
      <c r="DMF11" s="369"/>
      <c r="DNX11" s="369"/>
      <c r="DNY11" s="369"/>
      <c r="DNZ11" s="369"/>
      <c r="DOA11" s="369"/>
      <c r="DOB11" s="369"/>
      <c r="DOC11" s="369"/>
      <c r="DOD11" s="369"/>
      <c r="DOE11" s="369"/>
      <c r="DOF11" s="369"/>
      <c r="DOG11" s="369"/>
      <c r="DOH11" s="369"/>
      <c r="DOI11" s="369"/>
      <c r="DOJ11" s="369"/>
      <c r="DOK11" s="369"/>
      <c r="DOL11" s="369"/>
      <c r="DOM11" s="369"/>
      <c r="DON11" s="369"/>
      <c r="DOO11" s="369"/>
      <c r="DOP11" s="369"/>
      <c r="DOQ11" s="369"/>
      <c r="DOR11" s="369"/>
      <c r="DOS11" s="369"/>
      <c r="DOT11" s="369"/>
      <c r="DOU11" s="369"/>
      <c r="DOV11" s="369"/>
      <c r="DOW11" s="369"/>
      <c r="DOX11" s="369"/>
      <c r="DOY11" s="369"/>
      <c r="DOZ11" s="369"/>
      <c r="DPA11" s="369"/>
      <c r="DPB11" s="369"/>
      <c r="DPC11" s="369"/>
      <c r="DPD11" s="369"/>
      <c r="DPE11" s="369"/>
      <c r="DPF11" s="369"/>
      <c r="DPG11" s="369"/>
      <c r="DPH11" s="369"/>
      <c r="DPI11" s="369"/>
      <c r="DPJ11" s="369"/>
      <c r="DPK11" s="369"/>
      <c r="DPL11" s="369"/>
      <c r="DPM11" s="369"/>
      <c r="DPN11" s="369"/>
      <c r="DPO11" s="369"/>
      <c r="DPP11" s="369"/>
      <c r="DPQ11" s="369"/>
      <c r="DPR11" s="369"/>
      <c r="DPS11" s="369"/>
      <c r="DPT11" s="369"/>
      <c r="DPU11" s="369"/>
      <c r="DPV11" s="369"/>
      <c r="DPW11" s="369"/>
      <c r="DPX11" s="369"/>
      <c r="DPY11" s="369"/>
      <c r="DPZ11" s="369"/>
      <c r="DQA11" s="369"/>
      <c r="DQB11" s="369"/>
      <c r="DQC11" s="369"/>
      <c r="DQD11" s="369"/>
      <c r="DQE11" s="369"/>
      <c r="DQF11" s="369"/>
      <c r="DQG11" s="369"/>
      <c r="DQH11" s="369"/>
      <c r="DQI11" s="369"/>
      <c r="DQJ11" s="369"/>
      <c r="DQK11" s="369"/>
      <c r="DQL11" s="369"/>
      <c r="DQM11" s="369"/>
      <c r="DQN11" s="369"/>
      <c r="DQO11" s="369"/>
      <c r="DQP11" s="369"/>
      <c r="DQQ11" s="369"/>
      <c r="DQR11" s="369"/>
      <c r="DQS11" s="369"/>
      <c r="DQT11" s="369"/>
      <c r="DQU11" s="369"/>
      <c r="DQV11" s="369"/>
      <c r="DQW11" s="369"/>
      <c r="DQX11" s="369"/>
      <c r="DQY11" s="369"/>
      <c r="DQZ11" s="369"/>
      <c r="DRA11" s="369"/>
      <c r="DRB11" s="369"/>
      <c r="DRC11" s="369"/>
      <c r="DRD11" s="369"/>
      <c r="DRE11" s="369"/>
      <c r="DRF11" s="369"/>
      <c r="DRG11" s="369"/>
      <c r="DRH11" s="369"/>
      <c r="DRI11" s="369"/>
      <c r="DRJ11" s="369"/>
      <c r="DRK11" s="369"/>
      <c r="DRL11" s="369"/>
      <c r="DRM11" s="369"/>
      <c r="DRN11" s="369"/>
      <c r="DRO11" s="369"/>
      <c r="DRP11" s="369"/>
      <c r="DRQ11" s="369"/>
      <c r="DRR11" s="369"/>
      <c r="DRS11" s="369"/>
      <c r="DRT11" s="369"/>
      <c r="DRU11" s="369"/>
      <c r="DRV11" s="369"/>
      <c r="DRW11" s="369"/>
      <c r="DRX11" s="369"/>
      <c r="DRY11" s="369"/>
      <c r="DRZ11" s="369"/>
      <c r="DSA11" s="369"/>
      <c r="DSB11" s="369"/>
      <c r="DSC11" s="369"/>
      <c r="DSD11" s="369"/>
      <c r="DSE11" s="369"/>
      <c r="DSF11" s="369"/>
      <c r="DSG11" s="369"/>
      <c r="DSH11" s="369"/>
      <c r="DSI11" s="369"/>
      <c r="DSJ11" s="369"/>
      <c r="DSK11" s="369"/>
      <c r="DSL11" s="369"/>
      <c r="DSM11" s="369"/>
      <c r="DSN11" s="369"/>
      <c r="DSO11" s="369"/>
      <c r="DSP11" s="369"/>
      <c r="DSQ11" s="369"/>
      <c r="DSR11" s="369"/>
      <c r="DSS11" s="369"/>
      <c r="DST11" s="369"/>
      <c r="DSU11" s="369"/>
      <c r="DSV11" s="369"/>
      <c r="DSW11" s="369"/>
      <c r="DSX11" s="369"/>
      <c r="DSY11" s="369"/>
      <c r="DSZ11" s="369"/>
      <c r="DTA11" s="369"/>
      <c r="DTB11" s="369"/>
      <c r="DTC11" s="369"/>
      <c r="DTD11" s="369"/>
      <c r="DTE11" s="369"/>
      <c r="DTF11" s="369"/>
      <c r="DTG11" s="369"/>
      <c r="DTH11" s="369"/>
      <c r="DTI11" s="369"/>
      <c r="DTJ11" s="369"/>
      <c r="DTK11" s="369"/>
      <c r="DTL11" s="369"/>
      <c r="DTM11" s="369"/>
      <c r="DTN11" s="369"/>
      <c r="DTO11" s="369"/>
      <c r="DTP11" s="369"/>
      <c r="DTQ11" s="369"/>
      <c r="DTR11" s="369"/>
      <c r="DTS11" s="369"/>
      <c r="DTT11" s="369"/>
      <c r="DTU11" s="369"/>
      <c r="DTV11" s="369"/>
      <c r="DTW11" s="369"/>
      <c r="DTX11" s="369"/>
      <c r="DTY11" s="369"/>
      <c r="DTZ11" s="369"/>
      <c r="DUA11" s="369"/>
      <c r="DUB11" s="369"/>
      <c r="DUC11" s="369"/>
      <c r="DUD11" s="369"/>
      <c r="DUE11" s="369"/>
      <c r="DUF11" s="369"/>
      <c r="DUG11" s="369"/>
      <c r="DUH11" s="369"/>
      <c r="DUI11" s="369"/>
      <c r="DUJ11" s="369"/>
      <c r="DUK11" s="369"/>
      <c r="DUL11" s="369"/>
      <c r="DUM11" s="369"/>
      <c r="DUN11" s="369"/>
      <c r="DUO11" s="369"/>
      <c r="DUP11" s="369"/>
      <c r="DUQ11" s="369"/>
      <c r="DUR11" s="369"/>
      <c r="DUS11" s="369"/>
      <c r="DUT11" s="369"/>
      <c r="DUU11" s="369"/>
      <c r="DUV11" s="369"/>
      <c r="DUW11" s="369"/>
      <c r="DUX11" s="369"/>
      <c r="DUY11" s="369"/>
      <c r="DUZ11" s="369"/>
      <c r="DVA11" s="369"/>
      <c r="DVB11" s="369"/>
      <c r="DVC11" s="369"/>
      <c r="DVD11" s="369"/>
      <c r="DVE11" s="369"/>
      <c r="DVF11" s="369"/>
      <c r="DVG11" s="369"/>
      <c r="DVH11" s="369"/>
      <c r="DVI11" s="369"/>
      <c r="DVJ11" s="369"/>
      <c r="DVK11" s="369"/>
      <c r="DVL11" s="369"/>
      <c r="DVM11" s="369"/>
      <c r="DVR11" s="369"/>
      <c r="DVS11" s="369"/>
      <c r="DVT11" s="369"/>
      <c r="DVU11" s="369"/>
      <c r="DVV11" s="369"/>
      <c r="DVW11" s="369"/>
      <c r="DVX11" s="369"/>
      <c r="DVY11" s="369"/>
      <c r="DVZ11" s="369"/>
      <c r="DWA11" s="369"/>
      <c r="DWB11" s="369"/>
      <c r="DXT11" s="369"/>
      <c r="DXU11" s="369"/>
      <c r="DXV11" s="369"/>
      <c r="DXW11" s="369"/>
      <c r="DXX11" s="369"/>
      <c r="DXY11" s="369"/>
      <c r="DXZ11" s="369"/>
      <c r="DYA11" s="369"/>
      <c r="DYB11" s="369"/>
      <c r="DYC11" s="369"/>
      <c r="DYD11" s="369"/>
      <c r="DYE11" s="369"/>
      <c r="DYF11" s="369"/>
      <c r="DYG11" s="369"/>
      <c r="DYH11" s="369"/>
      <c r="DYI11" s="369"/>
      <c r="DYJ11" s="369"/>
      <c r="DYK11" s="369"/>
      <c r="DYL11" s="369"/>
      <c r="DYM11" s="369"/>
      <c r="DYN11" s="369"/>
      <c r="DYO11" s="369"/>
      <c r="DYP11" s="369"/>
      <c r="DYQ11" s="369"/>
      <c r="DYR11" s="369"/>
      <c r="DYS11" s="369"/>
      <c r="DYT11" s="369"/>
      <c r="DYU11" s="369"/>
      <c r="DYV11" s="369"/>
      <c r="DYW11" s="369"/>
      <c r="DYX11" s="369"/>
      <c r="DYY11" s="369"/>
      <c r="DYZ11" s="369"/>
      <c r="DZA11" s="369"/>
      <c r="DZB11" s="369"/>
      <c r="DZC11" s="369"/>
      <c r="DZD11" s="369"/>
      <c r="DZE11" s="369"/>
      <c r="DZF11" s="369"/>
      <c r="DZG11" s="369"/>
      <c r="DZH11" s="369"/>
      <c r="DZI11" s="369"/>
      <c r="DZJ11" s="369"/>
      <c r="DZK11" s="369"/>
      <c r="DZL11" s="369"/>
      <c r="DZM11" s="369"/>
      <c r="DZN11" s="369"/>
      <c r="DZO11" s="369"/>
      <c r="DZP11" s="369"/>
      <c r="DZQ11" s="369"/>
      <c r="DZR11" s="369"/>
      <c r="DZS11" s="369"/>
      <c r="DZT11" s="369"/>
      <c r="DZU11" s="369"/>
      <c r="DZV11" s="369"/>
      <c r="DZW11" s="369"/>
      <c r="DZX11" s="369"/>
      <c r="DZY11" s="369"/>
      <c r="DZZ11" s="369"/>
      <c r="EAA11" s="369"/>
      <c r="EAB11" s="369"/>
      <c r="EAC11" s="369"/>
      <c r="EAD11" s="369"/>
      <c r="EAE11" s="369"/>
      <c r="EAF11" s="369"/>
      <c r="EAG11" s="369"/>
      <c r="EAH11" s="369"/>
      <c r="EAI11" s="369"/>
      <c r="EAJ11" s="369"/>
      <c r="EAK11" s="369"/>
      <c r="EAL11" s="369"/>
      <c r="EAM11" s="369"/>
      <c r="EAN11" s="369"/>
      <c r="EAO11" s="369"/>
      <c r="EAP11" s="369"/>
      <c r="EAQ11" s="369"/>
      <c r="EAR11" s="369"/>
      <c r="EAS11" s="369"/>
      <c r="EAT11" s="369"/>
      <c r="EAU11" s="369"/>
      <c r="EAV11" s="369"/>
      <c r="EAW11" s="369"/>
      <c r="EAX11" s="369"/>
      <c r="EAY11" s="369"/>
      <c r="EAZ11" s="369"/>
      <c r="EBA11" s="369"/>
      <c r="EBB11" s="369"/>
      <c r="EBC11" s="369"/>
      <c r="EBD11" s="369"/>
      <c r="EBE11" s="369"/>
      <c r="EBF11" s="369"/>
      <c r="EBG11" s="369"/>
      <c r="EBH11" s="369"/>
      <c r="EBI11" s="369"/>
      <c r="EBJ11" s="369"/>
      <c r="EBK11" s="369"/>
      <c r="EBL11" s="369"/>
      <c r="EBM11" s="369"/>
      <c r="EBN11" s="369"/>
      <c r="EBO11" s="369"/>
      <c r="EBP11" s="369"/>
      <c r="EBQ11" s="369"/>
      <c r="EBR11" s="369"/>
      <c r="EBS11" s="369"/>
      <c r="EBT11" s="369"/>
      <c r="EBU11" s="369"/>
      <c r="EBV11" s="369"/>
      <c r="EBW11" s="369"/>
      <c r="EBX11" s="369"/>
      <c r="EBY11" s="369"/>
      <c r="EBZ11" s="369"/>
      <c r="ECA11" s="369"/>
      <c r="ECB11" s="369"/>
      <c r="ECC11" s="369"/>
      <c r="ECD11" s="369"/>
      <c r="ECE11" s="369"/>
      <c r="ECF11" s="369"/>
      <c r="ECG11" s="369"/>
      <c r="ECH11" s="369"/>
      <c r="ECI11" s="369"/>
      <c r="ECJ11" s="369"/>
      <c r="ECK11" s="369"/>
      <c r="ECL11" s="369"/>
      <c r="ECM11" s="369"/>
      <c r="ECN11" s="369"/>
      <c r="ECO11" s="369"/>
      <c r="ECP11" s="369"/>
      <c r="ECQ11" s="369"/>
      <c r="ECR11" s="369"/>
      <c r="ECS11" s="369"/>
      <c r="ECT11" s="369"/>
      <c r="ECU11" s="369"/>
      <c r="ECV11" s="369"/>
      <c r="ECW11" s="369"/>
      <c r="ECX11" s="369"/>
      <c r="ECY11" s="369"/>
      <c r="ECZ11" s="369"/>
      <c r="EDA11" s="369"/>
      <c r="EDB11" s="369"/>
      <c r="EDC11" s="369"/>
      <c r="EDD11" s="369"/>
      <c r="EDE11" s="369"/>
      <c r="EDF11" s="369"/>
      <c r="EDG11" s="369"/>
      <c r="EDH11" s="369"/>
      <c r="EDI11" s="369"/>
      <c r="EDJ11" s="369"/>
      <c r="EDK11" s="369"/>
      <c r="EDL11" s="369"/>
      <c r="EDM11" s="369"/>
      <c r="EDN11" s="369"/>
      <c r="EDO11" s="369"/>
      <c r="EDP11" s="369"/>
      <c r="EDQ11" s="369"/>
      <c r="EDR11" s="369"/>
      <c r="EDS11" s="369"/>
      <c r="EDT11" s="369"/>
      <c r="EDU11" s="369"/>
      <c r="EDV11" s="369"/>
      <c r="EDW11" s="369"/>
      <c r="EDX11" s="369"/>
      <c r="EDY11" s="369"/>
      <c r="EDZ11" s="369"/>
      <c r="EEA11" s="369"/>
      <c r="EEB11" s="369"/>
      <c r="EEC11" s="369"/>
      <c r="EED11" s="369"/>
      <c r="EEE11" s="369"/>
      <c r="EEF11" s="369"/>
      <c r="EEG11" s="369"/>
      <c r="EEH11" s="369"/>
      <c r="EEI11" s="369"/>
      <c r="EEJ11" s="369"/>
      <c r="EEK11" s="369"/>
      <c r="EEL11" s="369"/>
      <c r="EEM11" s="369"/>
      <c r="EEN11" s="369"/>
      <c r="EEO11" s="369"/>
      <c r="EEP11" s="369"/>
      <c r="EEQ11" s="369"/>
      <c r="EER11" s="369"/>
      <c r="EES11" s="369"/>
      <c r="EET11" s="369"/>
      <c r="EEU11" s="369"/>
      <c r="EEV11" s="369"/>
      <c r="EEW11" s="369"/>
      <c r="EEX11" s="369"/>
      <c r="EEY11" s="369"/>
      <c r="EEZ11" s="369"/>
      <c r="EFA11" s="369"/>
      <c r="EFB11" s="369"/>
      <c r="EFC11" s="369"/>
      <c r="EFD11" s="369"/>
      <c r="EFE11" s="369"/>
      <c r="EFF11" s="369"/>
      <c r="EFG11" s="369"/>
      <c r="EFH11" s="369"/>
      <c r="EFI11" s="369"/>
      <c r="EFN11" s="369"/>
      <c r="EFO11" s="369"/>
      <c r="EFP11" s="369"/>
      <c r="EFQ11" s="369"/>
      <c r="EFR11" s="369"/>
      <c r="EFS11" s="369"/>
      <c r="EFT11" s="369"/>
      <c r="EFU11" s="369"/>
      <c r="EFV11" s="369"/>
      <c r="EFW11" s="369"/>
      <c r="EFX11" s="369"/>
      <c r="EHP11" s="369"/>
      <c r="EHQ11" s="369"/>
      <c r="EHR11" s="369"/>
      <c r="EHS11" s="369"/>
      <c r="EHT11" s="369"/>
      <c r="EHU11" s="369"/>
      <c r="EHV11" s="369"/>
      <c r="EHW11" s="369"/>
      <c r="EHX11" s="369"/>
      <c r="EHY11" s="369"/>
      <c r="EHZ11" s="369"/>
      <c r="EIA11" s="369"/>
      <c r="EIB11" s="369"/>
      <c r="EIC11" s="369"/>
      <c r="EID11" s="369"/>
      <c r="EIE11" s="369"/>
      <c r="EIF11" s="369"/>
      <c r="EIG11" s="369"/>
      <c r="EIH11" s="369"/>
      <c r="EII11" s="369"/>
      <c r="EIJ11" s="369"/>
      <c r="EIK11" s="369"/>
      <c r="EIL11" s="369"/>
      <c r="EIM11" s="369"/>
      <c r="EIN11" s="369"/>
      <c r="EIO11" s="369"/>
      <c r="EIP11" s="369"/>
      <c r="EIQ11" s="369"/>
      <c r="EIR11" s="369"/>
      <c r="EIS11" s="369"/>
      <c r="EIT11" s="369"/>
      <c r="EIU11" s="369"/>
      <c r="EIV11" s="369"/>
      <c r="EIW11" s="369"/>
      <c r="EIX11" s="369"/>
      <c r="EIY11" s="369"/>
      <c r="EIZ11" s="369"/>
      <c r="EJA11" s="369"/>
      <c r="EJB11" s="369"/>
      <c r="EJC11" s="369"/>
      <c r="EJD11" s="369"/>
      <c r="EJE11" s="369"/>
      <c r="EJF11" s="369"/>
      <c r="EJG11" s="369"/>
      <c r="EJH11" s="369"/>
      <c r="EJI11" s="369"/>
      <c r="EJJ11" s="369"/>
      <c r="EJK11" s="369"/>
      <c r="EJL11" s="369"/>
      <c r="EJM11" s="369"/>
      <c r="EJN11" s="369"/>
      <c r="EJO11" s="369"/>
      <c r="EJP11" s="369"/>
      <c r="EJQ11" s="369"/>
      <c r="EJR11" s="369"/>
      <c r="EJS11" s="369"/>
      <c r="EJT11" s="369"/>
      <c r="EJU11" s="369"/>
      <c r="EJV11" s="369"/>
      <c r="EJW11" s="369"/>
      <c r="EJX11" s="369"/>
      <c r="EJY11" s="369"/>
      <c r="EJZ11" s="369"/>
      <c r="EKA11" s="369"/>
      <c r="EKB11" s="369"/>
      <c r="EKC11" s="369"/>
      <c r="EKD11" s="369"/>
      <c r="EKE11" s="369"/>
      <c r="EKF11" s="369"/>
      <c r="EKG11" s="369"/>
      <c r="EKH11" s="369"/>
      <c r="EKI11" s="369"/>
      <c r="EKJ11" s="369"/>
      <c r="EKK11" s="369"/>
      <c r="EKL11" s="369"/>
      <c r="EKM11" s="369"/>
      <c r="EKN11" s="369"/>
      <c r="EKO11" s="369"/>
      <c r="EKP11" s="369"/>
      <c r="EKQ11" s="369"/>
      <c r="EKR11" s="369"/>
      <c r="EKS11" s="369"/>
      <c r="EKT11" s="369"/>
      <c r="EKU11" s="369"/>
      <c r="EKV11" s="369"/>
      <c r="EKW11" s="369"/>
      <c r="EKX11" s="369"/>
      <c r="EKY11" s="369"/>
      <c r="EKZ11" s="369"/>
      <c r="ELA11" s="369"/>
      <c r="ELB11" s="369"/>
      <c r="ELC11" s="369"/>
      <c r="ELD11" s="369"/>
      <c r="ELE11" s="369"/>
      <c r="ELF11" s="369"/>
      <c r="ELG11" s="369"/>
      <c r="ELH11" s="369"/>
      <c r="ELI11" s="369"/>
      <c r="ELJ11" s="369"/>
      <c r="ELK11" s="369"/>
      <c r="ELL11" s="369"/>
      <c r="ELM11" s="369"/>
      <c r="ELN11" s="369"/>
      <c r="ELO11" s="369"/>
      <c r="ELP11" s="369"/>
      <c r="ELQ11" s="369"/>
      <c r="ELR11" s="369"/>
      <c r="ELS11" s="369"/>
      <c r="ELT11" s="369"/>
      <c r="ELU11" s="369"/>
      <c r="ELV11" s="369"/>
      <c r="ELW11" s="369"/>
      <c r="ELX11" s="369"/>
      <c r="ELY11" s="369"/>
      <c r="ELZ11" s="369"/>
      <c r="EMA11" s="369"/>
      <c r="EMB11" s="369"/>
      <c r="EMC11" s="369"/>
      <c r="EMD11" s="369"/>
      <c r="EME11" s="369"/>
      <c r="EMF11" s="369"/>
      <c r="EMG11" s="369"/>
      <c r="EMH11" s="369"/>
      <c r="EMI11" s="369"/>
      <c r="EMJ11" s="369"/>
      <c r="EMK11" s="369"/>
      <c r="EML11" s="369"/>
      <c r="EMM11" s="369"/>
      <c r="EMN11" s="369"/>
      <c r="EMO11" s="369"/>
      <c r="EMP11" s="369"/>
      <c r="EMQ11" s="369"/>
      <c r="EMR11" s="369"/>
      <c r="EMS11" s="369"/>
      <c r="EMT11" s="369"/>
      <c r="EMU11" s="369"/>
      <c r="EMV11" s="369"/>
      <c r="EMW11" s="369"/>
      <c r="EMX11" s="369"/>
      <c r="EMY11" s="369"/>
      <c r="EMZ11" s="369"/>
      <c r="ENA11" s="369"/>
      <c r="ENB11" s="369"/>
      <c r="ENC11" s="369"/>
      <c r="END11" s="369"/>
      <c r="ENE11" s="369"/>
      <c r="ENF11" s="369"/>
      <c r="ENG11" s="369"/>
      <c r="ENH11" s="369"/>
      <c r="ENI11" s="369"/>
      <c r="ENJ11" s="369"/>
      <c r="ENK11" s="369"/>
      <c r="ENL11" s="369"/>
      <c r="ENM11" s="369"/>
      <c r="ENN11" s="369"/>
      <c r="ENO11" s="369"/>
      <c r="ENP11" s="369"/>
      <c r="ENQ11" s="369"/>
      <c r="ENR11" s="369"/>
      <c r="ENS11" s="369"/>
      <c r="ENT11" s="369"/>
      <c r="ENU11" s="369"/>
      <c r="ENV11" s="369"/>
      <c r="ENW11" s="369"/>
      <c r="ENX11" s="369"/>
      <c r="ENY11" s="369"/>
      <c r="ENZ11" s="369"/>
      <c r="EOA11" s="369"/>
      <c r="EOB11" s="369"/>
      <c r="EOC11" s="369"/>
      <c r="EOD11" s="369"/>
      <c r="EOE11" s="369"/>
      <c r="EOF11" s="369"/>
      <c r="EOG11" s="369"/>
      <c r="EOH11" s="369"/>
      <c r="EOI11" s="369"/>
      <c r="EOJ11" s="369"/>
      <c r="EOK11" s="369"/>
      <c r="EOL11" s="369"/>
      <c r="EOM11" s="369"/>
      <c r="EON11" s="369"/>
      <c r="EOO11" s="369"/>
      <c r="EOP11" s="369"/>
      <c r="EOQ11" s="369"/>
      <c r="EOR11" s="369"/>
      <c r="EOS11" s="369"/>
      <c r="EOT11" s="369"/>
      <c r="EOU11" s="369"/>
      <c r="EOV11" s="369"/>
      <c r="EOW11" s="369"/>
      <c r="EOX11" s="369"/>
      <c r="EOY11" s="369"/>
      <c r="EOZ11" s="369"/>
      <c r="EPA11" s="369"/>
      <c r="EPB11" s="369"/>
      <c r="EPC11" s="369"/>
      <c r="EPD11" s="369"/>
      <c r="EPE11" s="369"/>
      <c r="EPJ11" s="369"/>
      <c r="EPK11" s="369"/>
      <c r="EPL11" s="369"/>
      <c r="EPM11" s="369"/>
      <c r="EPN11" s="369"/>
      <c r="EPO11" s="369"/>
      <c r="EPP11" s="369"/>
      <c r="EPQ11" s="369"/>
      <c r="EPR11" s="369"/>
      <c r="EPS11" s="369"/>
      <c r="EPT11" s="369"/>
      <c r="ERL11" s="369"/>
      <c r="ERM11" s="369"/>
      <c r="ERN11" s="369"/>
      <c r="ERO11" s="369"/>
      <c r="ERP11" s="369"/>
      <c r="ERQ11" s="369"/>
      <c r="ERR11" s="369"/>
      <c r="ERS11" s="369"/>
      <c r="ERT11" s="369"/>
      <c r="ERU11" s="369"/>
      <c r="ERV11" s="369"/>
      <c r="ERW11" s="369"/>
      <c r="ERX11" s="369"/>
      <c r="ERY11" s="369"/>
      <c r="ERZ11" s="369"/>
      <c r="ESA11" s="369"/>
      <c r="ESB11" s="369"/>
      <c r="ESC11" s="369"/>
      <c r="ESD11" s="369"/>
      <c r="ESE11" s="369"/>
      <c r="ESF11" s="369"/>
      <c r="ESG11" s="369"/>
      <c r="ESH11" s="369"/>
      <c r="ESI11" s="369"/>
      <c r="ESJ11" s="369"/>
      <c r="ESK11" s="369"/>
      <c r="ESL11" s="369"/>
      <c r="ESM11" s="369"/>
      <c r="ESN11" s="369"/>
      <c r="ESO11" s="369"/>
      <c r="ESP11" s="369"/>
      <c r="ESQ11" s="369"/>
      <c r="ESR11" s="369"/>
      <c r="ESS11" s="369"/>
      <c r="EST11" s="369"/>
      <c r="ESU11" s="369"/>
      <c r="ESV11" s="369"/>
      <c r="ESW11" s="369"/>
      <c r="ESX11" s="369"/>
      <c r="ESY11" s="369"/>
      <c r="ESZ11" s="369"/>
      <c r="ETA11" s="369"/>
      <c r="ETB11" s="369"/>
      <c r="ETC11" s="369"/>
      <c r="ETD11" s="369"/>
      <c r="ETE11" s="369"/>
      <c r="ETF11" s="369"/>
      <c r="ETG11" s="369"/>
      <c r="ETH11" s="369"/>
      <c r="ETI11" s="369"/>
      <c r="ETJ11" s="369"/>
      <c r="ETK11" s="369"/>
      <c r="ETL11" s="369"/>
      <c r="ETM11" s="369"/>
      <c r="ETN11" s="369"/>
      <c r="ETO11" s="369"/>
      <c r="ETP11" s="369"/>
      <c r="ETQ11" s="369"/>
      <c r="ETR11" s="369"/>
      <c r="ETS11" s="369"/>
      <c r="ETT11" s="369"/>
      <c r="ETU11" s="369"/>
      <c r="ETV11" s="369"/>
      <c r="ETW11" s="369"/>
      <c r="ETX11" s="369"/>
      <c r="ETY11" s="369"/>
      <c r="ETZ11" s="369"/>
      <c r="EUA11" s="369"/>
      <c r="EUB11" s="369"/>
      <c r="EUC11" s="369"/>
      <c r="EUD11" s="369"/>
      <c r="EUE11" s="369"/>
      <c r="EUF11" s="369"/>
      <c r="EUG11" s="369"/>
      <c r="EUH11" s="369"/>
      <c r="EUI11" s="369"/>
      <c r="EUJ11" s="369"/>
      <c r="EUK11" s="369"/>
      <c r="EUL11" s="369"/>
      <c r="EUM11" s="369"/>
      <c r="EUN11" s="369"/>
      <c r="EUO11" s="369"/>
      <c r="EUP11" s="369"/>
      <c r="EUQ11" s="369"/>
      <c r="EUR11" s="369"/>
      <c r="EUS11" s="369"/>
      <c r="EUT11" s="369"/>
      <c r="EUU11" s="369"/>
      <c r="EUV11" s="369"/>
      <c r="EUW11" s="369"/>
      <c r="EUX11" s="369"/>
      <c r="EUY11" s="369"/>
      <c r="EUZ11" s="369"/>
      <c r="EVA11" s="369"/>
      <c r="EVB11" s="369"/>
      <c r="EVC11" s="369"/>
      <c r="EVD11" s="369"/>
      <c r="EVE11" s="369"/>
      <c r="EVF11" s="369"/>
      <c r="EVG11" s="369"/>
      <c r="EVH11" s="369"/>
      <c r="EVI11" s="369"/>
      <c r="EVJ11" s="369"/>
      <c r="EVK11" s="369"/>
      <c r="EVL11" s="369"/>
      <c r="EVM11" s="369"/>
      <c r="EVN11" s="369"/>
      <c r="EVO11" s="369"/>
      <c r="EVP11" s="369"/>
      <c r="EVQ11" s="369"/>
      <c r="EVR11" s="369"/>
      <c r="EVS11" s="369"/>
      <c r="EVT11" s="369"/>
      <c r="EVU11" s="369"/>
      <c r="EVV11" s="369"/>
      <c r="EVW11" s="369"/>
      <c r="EVX11" s="369"/>
      <c r="EVY11" s="369"/>
      <c r="EVZ11" s="369"/>
      <c r="EWA11" s="369"/>
      <c r="EWB11" s="369"/>
      <c r="EWC11" s="369"/>
      <c r="EWD11" s="369"/>
      <c r="EWE11" s="369"/>
      <c r="EWF11" s="369"/>
      <c r="EWG11" s="369"/>
      <c r="EWH11" s="369"/>
      <c r="EWI11" s="369"/>
      <c r="EWJ11" s="369"/>
      <c r="EWK11" s="369"/>
      <c r="EWL11" s="369"/>
      <c r="EWM11" s="369"/>
      <c r="EWN11" s="369"/>
      <c r="EWO11" s="369"/>
      <c r="EWP11" s="369"/>
      <c r="EWQ11" s="369"/>
      <c r="EWR11" s="369"/>
      <c r="EWS11" s="369"/>
      <c r="EWT11" s="369"/>
      <c r="EWU11" s="369"/>
      <c r="EWV11" s="369"/>
      <c r="EWW11" s="369"/>
      <c r="EWX11" s="369"/>
      <c r="EWY11" s="369"/>
      <c r="EWZ11" s="369"/>
      <c r="EXA11" s="369"/>
      <c r="EXB11" s="369"/>
      <c r="EXC11" s="369"/>
      <c r="EXD11" s="369"/>
      <c r="EXE11" s="369"/>
      <c r="EXF11" s="369"/>
      <c r="EXG11" s="369"/>
      <c r="EXH11" s="369"/>
      <c r="EXI11" s="369"/>
      <c r="EXJ11" s="369"/>
      <c r="EXK11" s="369"/>
      <c r="EXL11" s="369"/>
      <c r="EXM11" s="369"/>
      <c r="EXN11" s="369"/>
      <c r="EXO11" s="369"/>
      <c r="EXP11" s="369"/>
      <c r="EXQ11" s="369"/>
      <c r="EXR11" s="369"/>
      <c r="EXS11" s="369"/>
      <c r="EXT11" s="369"/>
      <c r="EXU11" s="369"/>
      <c r="EXV11" s="369"/>
      <c r="EXW11" s="369"/>
      <c r="EXX11" s="369"/>
      <c r="EXY11" s="369"/>
      <c r="EXZ11" s="369"/>
      <c r="EYA11" s="369"/>
      <c r="EYB11" s="369"/>
      <c r="EYC11" s="369"/>
      <c r="EYD11" s="369"/>
      <c r="EYE11" s="369"/>
      <c r="EYF11" s="369"/>
      <c r="EYG11" s="369"/>
      <c r="EYH11" s="369"/>
      <c r="EYI11" s="369"/>
      <c r="EYJ11" s="369"/>
      <c r="EYK11" s="369"/>
      <c r="EYL11" s="369"/>
      <c r="EYM11" s="369"/>
      <c r="EYN11" s="369"/>
      <c r="EYO11" s="369"/>
      <c r="EYP11" s="369"/>
      <c r="EYQ11" s="369"/>
      <c r="EYR11" s="369"/>
      <c r="EYS11" s="369"/>
      <c r="EYT11" s="369"/>
      <c r="EYU11" s="369"/>
      <c r="EYV11" s="369"/>
      <c r="EYW11" s="369"/>
      <c r="EYX11" s="369"/>
      <c r="EYY11" s="369"/>
      <c r="EYZ11" s="369"/>
      <c r="EZA11" s="369"/>
      <c r="EZF11" s="369"/>
      <c r="EZG11" s="369"/>
      <c r="EZH11" s="369"/>
      <c r="EZI11" s="369"/>
      <c r="EZJ11" s="369"/>
      <c r="EZK11" s="369"/>
      <c r="EZL11" s="369"/>
      <c r="EZM11" s="369"/>
      <c r="EZN11" s="369"/>
      <c r="EZO11" s="369"/>
      <c r="EZP11" s="369"/>
      <c r="FBH11" s="369"/>
      <c r="FBI11" s="369"/>
      <c r="FBJ11" s="369"/>
      <c r="FBK11" s="369"/>
      <c r="FBL11" s="369"/>
      <c r="FBM11" s="369"/>
      <c r="FBN11" s="369"/>
      <c r="FBO11" s="369"/>
      <c r="FBP11" s="369"/>
      <c r="FBQ11" s="369"/>
      <c r="FBR11" s="369"/>
      <c r="FBS11" s="369"/>
      <c r="FBT11" s="369"/>
      <c r="FBU11" s="369"/>
      <c r="FBV11" s="369"/>
      <c r="FBW11" s="369"/>
      <c r="FBX11" s="369"/>
      <c r="FBY11" s="369"/>
      <c r="FBZ11" s="369"/>
      <c r="FCA11" s="369"/>
      <c r="FCB11" s="369"/>
      <c r="FCC11" s="369"/>
      <c r="FCD11" s="369"/>
      <c r="FCE11" s="369"/>
      <c r="FCF11" s="369"/>
      <c r="FCG11" s="369"/>
      <c r="FCH11" s="369"/>
      <c r="FCI11" s="369"/>
      <c r="FCJ11" s="369"/>
      <c r="FCK11" s="369"/>
      <c r="FCL11" s="369"/>
      <c r="FCM11" s="369"/>
      <c r="FCN11" s="369"/>
      <c r="FCO11" s="369"/>
      <c r="FCP11" s="369"/>
      <c r="FCQ11" s="369"/>
      <c r="FCR11" s="369"/>
      <c r="FCS11" s="369"/>
      <c r="FCT11" s="369"/>
      <c r="FCU11" s="369"/>
      <c r="FCV11" s="369"/>
      <c r="FCW11" s="369"/>
      <c r="FCX11" s="369"/>
      <c r="FCY11" s="369"/>
      <c r="FCZ11" s="369"/>
      <c r="FDA11" s="369"/>
      <c r="FDB11" s="369"/>
      <c r="FDC11" s="369"/>
      <c r="FDD11" s="369"/>
      <c r="FDE11" s="369"/>
      <c r="FDF11" s="369"/>
      <c r="FDG11" s="369"/>
      <c r="FDH11" s="369"/>
      <c r="FDI11" s="369"/>
      <c r="FDJ11" s="369"/>
      <c r="FDK11" s="369"/>
      <c r="FDL11" s="369"/>
      <c r="FDM11" s="369"/>
      <c r="FDN11" s="369"/>
      <c r="FDO11" s="369"/>
      <c r="FDP11" s="369"/>
      <c r="FDQ11" s="369"/>
      <c r="FDR11" s="369"/>
      <c r="FDS11" s="369"/>
      <c r="FDT11" s="369"/>
      <c r="FDU11" s="369"/>
      <c r="FDV11" s="369"/>
      <c r="FDW11" s="369"/>
      <c r="FDX11" s="369"/>
      <c r="FDY11" s="369"/>
      <c r="FDZ11" s="369"/>
      <c r="FEA11" s="369"/>
      <c r="FEB11" s="369"/>
      <c r="FEC11" s="369"/>
      <c r="FED11" s="369"/>
      <c r="FEE11" s="369"/>
      <c r="FEF11" s="369"/>
      <c r="FEG11" s="369"/>
      <c r="FEH11" s="369"/>
      <c r="FEI11" s="369"/>
      <c r="FEJ11" s="369"/>
      <c r="FEK11" s="369"/>
      <c r="FEL11" s="369"/>
      <c r="FEM11" s="369"/>
      <c r="FEN11" s="369"/>
      <c r="FEO11" s="369"/>
      <c r="FEP11" s="369"/>
      <c r="FEQ11" s="369"/>
      <c r="FER11" s="369"/>
      <c r="FES11" s="369"/>
      <c r="FET11" s="369"/>
      <c r="FEU11" s="369"/>
      <c r="FEV11" s="369"/>
      <c r="FEW11" s="369"/>
      <c r="FEX11" s="369"/>
      <c r="FEY11" s="369"/>
      <c r="FEZ11" s="369"/>
      <c r="FFA11" s="369"/>
      <c r="FFB11" s="369"/>
      <c r="FFC11" s="369"/>
      <c r="FFD11" s="369"/>
      <c r="FFE11" s="369"/>
      <c r="FFF11" s="369"/>
      <c r="FFG11" s="369"/>
      <c r="FFH11" s="369"/>
      <c r="FFI11" s="369"/>
      <c r="FFJ11" s="369"/>
      <c r="FFK11" s="369"/>
      <c r="FFL11" s="369"/>
      <c r="FFM11" s="369"/>
      <c r="FFN11" s="369"/>
      <c r="FFO11" s="369"/>
      <c r="FFP11" s="369"/>
      <c r="FFQ11" s="369"/>
      <c r="FFR11" s="369"/>
      <c r="FFS11" s="369"/>
      <c r="FFT11" s="369"/>
      <c r="FFU11" s="369"/>
      <c r="FFV11" s="369"/>
      <c r="FFW11" s="369"/>
      <c r="FFX11" s="369"/>
      <c r="FFY11" s="369"/>
      <c r="FFZ11" s="369"/>
      <c r="FGA11" s="369"/>
      <c r="FGB11" s="369"/>
      <c r="FGC11" s="369"/>
      <c r="FGD11" s="369"/>
      <c r="FGE11" s="369"/>
      <c r="FGF11" s="369"/>
      <c r="FGG11" s="369"/>
      <c r="FGH11" s="369"/>
      <c r="FGI11" s="369"/>
      <c r="FGJ11" s="369"/>
      <c r="FGK11" s="369"/>
      <c r="FGL11" s="369"/>
      <c r="FGM11" s="369"/>
      <c r="FGN11" s="369"/>
      <c r="FGO11" s="369"/>
      <c r="FGP11" s="369"/>
      <c r="FGQ11" s="369"/>
      <c r="FGR11" s="369"/>
      <c r="FGS11" s="369"/>
      <c r="FGT11" s="369"/>
      <c r="FGU11" s="369"/>
      <c r="FGV11" s="369"/>
      <c r="FGW11" s="369"/>
      <c r="FGX11" s="369"/>
      <c r="FGY11" s="369"/>
      <c r="FGZ11" s="369"/>
      <c r="FHA11" s="369"/>
      <c r="FHB11" s="369"/>
      <c r="FHC11" s="369"/>
      <c r="FHD11" s="369"/>
      <c r="FHE11" s="369"/>
      <c r="FHF11" s="369"/>
      <c r="FHG11" s="369"/>
      <c r="FHH11" s="369"/>
      <c r="FHI11" s="369"/>
      <c r="FHJ11" s="369"/>
      <c r="FHK11" s="369"/>
      <c r="FHL11" s="369"/>
      <c r="FHM11" s="369"/>
      <c r="FHN11" s="369"/>
      <c r="FHO11" s="369"/>
      <c r="FHP11" s="369"/>
      <c r="FHQ11" s="369"/>
      <c r="FHR11" s="369"/>
      <c r="FHS11" s="369"/>
      <c r="FHT11" s="369"/>
      <c r="FHU11" s="369"/>
      <c r="FHV11" s="369"/>
      <c r="FHW11" s="369"/>
      <c r="FHX11" s="369"/>
      <c r="FHY11" s="369"/>
      <c r="FHZ11" s="369"/>
      <c r="FIA11" s="369"/>
      <c r="FIB11" s="369"/>
      <c r="FIC11" s="369"/>
      <c r="FID11" s="369"/>
      <c r="FIE11" s="369"/>
      <c r="FIF11" s="369"/>
      <c r="FIG11" s="369"/>
      <c r="FIH11" s="369"/>
      <c r="FII11" s="369"/>
      <c r="FIJ11" s="369"/>
      <c r="FIK11" s="369"/>
      <c r="FIL11" s="369"/>
      <c r="FIM11" s="369"/>
      <c r="FIN11" s="369"/>
      <c r="FIO11" s="369"/>
      <c r="FIP11" s="369"/>
      <c r="FIQ11" s="369"/>
      <c r="FIR11" s="369"/>
      <c r="FIS11" s="369"/>
      <c r="FIT11" s="369"/>
      <c r="FIU11" s="369"/>
      <c r="FIV11" s="369"/>
      <c r="FIW11" s="369"/>
      <c r="FJB11" s="369"/>
      <c r="FJC11" s="369"/>
      <c r="FJD11" s="369"/>
      <c r="FJE11" s="369"/>
      <c r="FJF11" s="369"/>
      <c r="FJG11" s="369"/>
      <c r="FJH11" s="369"/>
      <c r="FJI11" s="369"/>
      <c r="FJJ11" s="369"/>
      <c r="FJK11" s="369"/>
      <c r="FJL11" s="369"/>
      <c r="FLD11" s="369"/>
      <c r="FLE11" s="369"/>
      <c r="FLF11" s="369"/>
      <c r="FLG11" s="369"/>
      <c r="FLH11" s="369"/>
      <c r="FLI11" s="369"/>
      <c r="FLJ11" s="369"/>
      <c r="FLK11" s="369"/>
      <c r="FLL11" s="369"/>
      <c r="FLM11" s="369"/>
      <c r="FLN11" s="369"/>
      <c r="FLO11" s="369"/>
      <c r="FLP11" s="369"/>
      <c r="FLQ11" s="369"/>
      <c r="FLR11" s="369"/>
      <c r="FLS11" s="369"/>
      <c r="FLT11" s="369"/>
      <c r="FLU11" s="369"/>
      <c r="FLV11" s="369"/>
      <c r="FLW11" s="369"/>
      <c r="FLX11" s="369"/>
      <c r="FLY11" s="369"/>
      <c r="FLZ11" s="369"/>
      <c r="FMA11" s="369"/>
      <c r="FMB11" s="369"/>
      <c r="FMC11" s="369"/>
      <c r="FMD11" s="369"/>
      <c r="FME11" s="369"/>
      <c r="FMF11" s="369"/>
      <c r="FMG11" s="369"/>
      <c r="FMH11" s="369"/>
      <c r="FMI11" s="369"/>
      <c r="FMJ11" s="369"/>
      <c r="FMK11" s="369"/>
      <c r="FML11" s="369"/>
      <c r="FMM11" s="369"/>
      <c r="FMN11" s="369"/>
      <c r="FMO11" s="369"/>
      <c r="FMP11" s="369"/>
      <c r="FMQ11" s="369"/>
      <c r="FMR11" s="369"/>
      <c r="FMS11" s="369"/>
      <c r="FMT11" s="369"/>
      <c r="FMU11" s="369"/>
      <c r="FMV11" s="369"/>
      <c r="FMW11" s="369"/>
      <c r="FMX11" s="369"/>
      <c r="FMY11" s="369"/>
      <c r="FMZ11" s="369"/>
      <c r="FNA11" s="369"/>
      <c r="FNB11" s="369"/>
      <c r="FNC11" s="369"/>
      <c r="FND11" s="369"/>
      <c r="FNE11" s="369"/>
      <c r="FNF11" s="369"/>
      <c r="FNG11" s="369"/>
      <c r="FNH11" s="369"/>
      <c r="FNI11" s="369"/>
      <c r="FNJ11" s="369"/>
      <c r="FNK11" s="369"/>
      <c r="FNL11" s="369"/>
      <c r="FNM11" s="369"/>
      <c r="FNN11" s="369"/>
      <c r="FNO11" s="369"/>
      <c r="FNP11" s="369"/>
      <c r="FNQ11" s="369"/>
      <c r="FNR11" s="369"/>
      <c r="FNS11" s="369"/>
      <c r="FNT11" s="369"/>
      <c r="FNU11" s="369"/>
      <c r="FNV11" s="369"/>
      <c r="FNW11" s="369"/>
      <c r="FNX11" s="369"/>
      <c r="FNY11" s="369"/>
      <c r="FNZ11" s="369"/>
      <c r="FOA11" s="369"/>
      <c r="FOB11" s="369"/>
      <c r="FOC11" s="369"/>
      <c r="FOD11" s="369"/>
      <c r="FOE11" s="369"/>
      <c r="FOF11" s="369"/>
      <c r="FOG11" s="369"/>
      <c r="FOH11" s="369"/>
      <c r="FOI11" s="369"/>
      <c r="FOJ11" s="369"/>
      <c r="FOK11" s="369"/>
      <c r="FOL11" s="369"/>
      <c r="FOM11" s="369"/>
      <c r="FON11" s="369"/>
      <c r="FOO11" s="369"/>
      <c r="FOP11" s="369"/>
      <c r="FOQ11" s="369"/>
      <c r="FOR11" s="369"/>
      <c r="FOS11" s="369"/>
      <c r="FOT11" s="369"/>
      <c r="FOU11" s="369"/>
      <c r="FOV11" s="369"/>
      <c r="FOW11" s="369"/>
      <c r="FOX11" s="369"/>
      <c r="FOY11" s="369"/>
      <c r="FOZ11" s="369"/>
      <c r="FPA11" s="369"/>
      <c r="FPB11" s="369"/>
      <c r="FPC11" s="369"/>
      <c r="FPD11" s="369"/>
      <c r="FPE11" s="369"/>
      <c r="FPF11" s="369"/>
      <c r="FPG11" s="369"/>
      <c r="FPH11" s="369"/>
      <c r="FPI11" s="369"/>
      <c r="FPJ11" s="369"/>
      <c r="FPK11" s="369"/>
      <c r="FPL11" s="369"/>
      <c r="FPM11" s="369"/>
      <c r="FPN11" s="369"/>
      <c r="FPO11" s="369"/>
      <c r="FPP11" s="369"/>
      <c r="FPQ11" s="369"/>
      <c r="FPR11" s="369"/>
      <c r="FPS11" s="369"/>
      <c r="FPT11" s="369"/>
      <c r="FPU11" s="369"/>
      <c r="FPV11" s="369"/>
      <c r="FPW11" s="369"/>
      <c r="FPX11" s="369"/>
      <c r="FPY11" s="369"/>
      <c r="FPZ11" s="369"/>
      <c r="FQA11" s="369"/>
      <c r="FQB11" s="369"/>
      <c r="FQC11" s="369"/>
      <c r="FQD11" s="369"/>
      <c r="FQE11" s="369"/>
      <c r="FQF11" s="369"/>
      <c r="FQG11" s="369"/>
      <c r="FQH11" s="369"/>
      <c r="FQI11" s="369"/>
      <c r="FQJ11" s="369"/>
      <c r="FQK11" s="369"/>
      <c r="FQL11" s="369"/>
      <c r="FQM11" s="369"/>
      <c r="FQN11" s="369"/>
      <c r="FQO11" s="369"/>
      <c r="FQP11" s="369"/>
      <c r="FQQ11" s="369"/>
      <c r="FQR11" s="369"/>
      <c r="FQS11" s="369"/>
      <c r="FQT11" s="369"/>
      <c r="FQU11" s="369"/>
      <c r="FQV11" s="369"/>
      <c r="FQW11" s="369"/>
      <c r="FQX11" s="369"/>
      <c r="FQY11" s="369"/>
      <c r="FQZ11" s="369"/>
      <c r="FRA11" s="369"/>
      <c r="FRB11" s="369"/>
      <c r="FRC11" s="369"/>
      <c r="FRD11" s="369"/>
      <c r="FRE11" s="369"/>
      <c r="FRF11" s="369"/>
      <c r="FRG11" s="369"/>
      <c r="FRH11" s="369"/>
      <c r="FRI11" s="369"/>
      <c r="FRJ11" s="369"/>
      <c r="FRK11" s="369"/>
      <c r="FRL11" s="369"/>
      <c r="FRM11" s="369"/>
      <c r="FRN11" s="369"/>
      <c r="FRO11" s="369"/>
      <c r="FRP11" s="369"/>
      <c r="FRQ11" s="369"/>
      <c r="FRR11" s="369"/>
      <c r="FRS11" s="369"/>
      <c r="FRT11" s="369"/>
      <c r="FRU11" s="369"/>
      <c r="FRV11" s="369"/>
      <c r="FRW11" s="369"/>
      <c r="FRX11" s="369"/>
      <c r="FRY11" s="369"/>
      <c r="FRZ11" s="369"/>
      <c r="FSA11" s="369"/>
      <c r="FSB11" s="369"/>
      <c r="FSC11" s="369"/>
      <c r="FSD11" s="369"/>
      <c r="FSE11" s="369"/>
      <c r="FSF11" s="369"/>
      <c r="FSG11" s="369"/>
      <c r="FSH11" s="369"/>
      <c r="FSI11" s="369"/>
      <c r="FSJ11" s="369"/>
      <c r="FSK11" s="369"/>
      <c r="FSL11" s="369"/>
      <c r="FSM11" s="369"/>
      <c r="FSN11" s="369"/>
      <c r="FSO11" s="369"/>
      <c r="FSP11" s="369"/>
      <c r="FSQ11" s="369"/>
      <c r="FSR11" s="369"/>
      <c r="FSS11" s="369"/>
      <c r="FSX11" s="369"/>
      <c r="FSY11" s="369"/>
      <c r="FSZ11" s="369"/>
      <c r="FTA11" s="369"/>
      <c r="FTB11" s="369"/>
      <c r="FTC11" s="369"/>
      <c r="FTD11" s="369"/>
      <c r="FTE11" s="369"/>
      <c r="FTF11" s="369"/>
      <c r="FTG11" s="369"/>
      <c r="FTH11" s="369"/>
      <c r="FUZ11" s="369"/>
      <c r="FVA11" s="369"/>
      <c r="FVB11" s="369"/>
      <c r="FVC11" s="369"/>
      <c r="FVD11" s="369"/>
      <c r="FVE11" s="369"/>
      <c r="FVF11" s="369"/>
      <c r="FVG11" s="369"/>
      <c r="FVH11" s="369"/>
      <c r="FVI11" s="369"/>
      <c r="FVJ11" s="369"/>
      <c r="FVK11" s="369"/>
      <c r="FVL11" s="369"/>
      <c r="FVM11" s="369"/>
      <c r="FVN11" s="369"/>
      <c r="FVO11" s="369"/>
      <c r="FVP11" s="369"/>
      <c r="FVQ11" s="369"/>
      <c r="FVR11" s="369"/>
      <c r="FVS11" s="369"/>
      <c r="FVT11" s="369"/>
      <c r="FVU11" s="369"/>
      <c r="FVV11" s="369"/>
      <c r="FVW11" s="369"/>
      <c r="FVX11" s="369"/>
      <c r="FVY11" s="369"/>
      <c r="FVZ11" s="369"/>
      <c r="FWA11" s="369"/>
      <c r="FWB11" s="369"/>
      <c r="FWC11" s="369"/>
      <c r="FWD11" s="369"/>
      <c r="FWE11" s="369"/>
      <c r="FWF11" s="369"/>
      <c r="FWG11" s="369"/>
      <c r="FWH11" s="369"/>
      <c r="FWI11" s="369"/>
      <c r="FWJ11" s="369"/>
      <c r="FWK11" s="369"/>
      <c r="FWL11" s="369"/>
      <c r="FWM11" s="369"/>
      <c r="FWN11" s="369"/>
      <c r="FWO11" s="369"/>
      <c r="FWP11" s="369"/>
      <c r="FWQ11" s="369"/>
      <c r="FWR11" s="369"/>
      <c r="FWS11" s="369"/>
      <c r="FWT11" s="369"/>
      <c r="FWU11" s="369"/>
      <c r="FWV11" s="369"/>
      <c r="FWW11" s="369"/>
      <c r="FWX11" s="369"/>
      <c r="FWY11" s="369"/>
      <c r="FWZ11" s="369"/>
      <c r="FXA11" s="369"/>
      <c r="FXB11" s="369"/>
      <c r="FXC11" s="369"/>
      <c r="FXD11" s="369"/>
      <c r="FXE11" s="369"/>
      <c r="FXF11" s="369"/>
      <c r="FXG11" s="369"/>
      <c r="FXH11" s="369"/>
      <c r="FXI11" s="369"/>
      <c r="FXJ11" s="369"/>
      <c r="FXK11" s="369"/>
      <c r="FXL11" s="369"/>
      <c r="FXM11" s="369"/>
      <c r="FXN11" s="369"/>
      <c r="FXO11" s="369"/>
      <c r="FXP11" s="369"/>
      <c r="FXQ11" s="369"/>
      <c r="FXR11" s="369"/>
      <c r="FXS11" s="369"/>
      <c r="FXT11" s="369"/>
      <c r="FXU11" s="369"/>
      <c r="FXV11" s="369"/>
      <c r="FXW11" s="369"/>
      <c r="FXX11" s="369"/>
      <c r="FXY11" s="369"/>
      <c r="FXZ11" s="369"/>
      <c r="FYA11" s="369"/>
      <c r="FYB11" s="369"/>
      <c r="FYC11" s="369"/>
      <c r="FYD11" s="369"/>
      <c r="FYE11" s="369"/>
      <c r="FYF11" s="369"/>
      <c r="FYG11" s="369"/>
      <c r="FYH11" s="369"/>
      <c r="FYI11" s="369"/>
      <c r="FYJ11" s="369"/>
      <c r="FYK11" s="369"/>
      <c r="FYL11" s="369"/>
      <c r="FYM11" s="369"/>
      <c r="FYN11" s="369"/>
      <c r="FYO11" s="369"/>
      <c r="FYP11" s="369"/>
      <c r="FYQ11" s="369"/>
      <c r="FYR11" s="369"/>
      <c r="FYS11" s="369"/>
      <c r="FYT11" s="369"/>
      <c r="FYU11" s="369"/>
      <c r="FYV11" s="369"/>
      <c r="FYW11" s="369"/>
      <c r="FYX11" s="369"/>
      <c r="FYY11" s="369"/>
      <c r="FYZ11" s="369"/>
      <c r="FZA11" s="369"/>
      <c r="FZB11" s="369"/>
      <c r="FZC11" s="369"/>
      <c r="FZD11" s="369"/>
      <c r="FZE11" s="369"/>
      <c r="FZF11" s="369"/>
      <c r="FZG11" s="369"/>
      <c r="FZH11" s="369"/>
      <c r="FZI11" s="369"/>
      <c r="FZJ11" s="369"/>
      <c r="FZK11" s="369"/>
      <c r="FZL11" s="369"/>
      <c r="FZM11" s="369"/>
      <c r="FZN11" s="369"/>
      <c r="FZO11" s="369"/>
      <c r="FZP11" s="369"/>
      <c r="FZQ11" s="369"/>
      <c r="FZR11" s="369"/>
      <c r="FZS11" s="369"/>
      <c r="FZT11" s="369"/>
      <c r="FZU11" s="369"/>
      <c r="FZV11" s="369"/>
      <c r="FZW11" s="369"/>
      <c r="FZX11" s="369"/>
      <c r="FZY11" s="369"/>
      <c r="FZZ11" s="369"/>
      <c r="GAA11" s="369"/>
      <c r="GAB11" s="369"/>
      <c r="GAC11" s="369"/>
      <c r="GAD11" s="369"/>
      <c r="GAE11" s="369"/>
      <c r="GAF11" s="369"/>
      <c r="GAG11" s="369"/>
      <c r="GAH11" s="369"/>
      <c r="GAI11" s="369"/>
      <c r="GAJ11" s="369"/>
      <c r="GAK11" s="369"/>
      <c r="GAL11" s="369"/>
      <c r="GAM11" s="369"/>
      <c r="GAN11" s="369"/>
      <c r="GAO11" s="369"/>
      <c r="GAP11" s="369"/>
      <c r="GAQ11" s="369"/>
      <c r="GAR11" s="369"/>
      <c r="GAS11" s="369"/>
      <c r="GAT11" s="369"/>
      <c r="GAU11" s="369"/>
      <c r="GAV11" s="369"/>
      <c r="GAW11" s="369"/>
      <c r="GAX11" s="369"/>
      <c r="GAY11" s="369"/>
      <c r="GAZ11" s="369"/>
      <c r="GBA11" s="369"/>
      <c r="GBB11" s="369"/>
      <c r="GBC11" s="369"/>
      <c r="GBD11" s="369"/>
      <c r="GBE11" s="369"/>
      <c r="GBF11" s="369"/>
      <c r="GBG11" s="369"/>
      <c r="GBH11" s="369"/>
      <c r="GBI11" s="369"/>
      <c r="GBJ11" s="369"/>
      <c r="GBK11" s="369"/>
      <c r="GBL11" s="369"/>
      <c r="GBM11" s="369"/>
      <c r="GBN11" s="369"/>
      <c r="GBO11" s="369"/>
      <c r="GBP11" s="369"/>
      <c r="GBQ11" s="369"/>
      <c r="GBR11" s="369"/>
      <c r="GBS11" s="369"/>
      <c r="GBT11" s="369"/>
      <c r="GBU11" s="369"/>
      <c r="GBV11" s="369"/>
      <c r="GBW11" s="369"/>
      <c r="GBX11" s="369"/>
      <c r="GBY11" s="369"/>
      <c r="GBZ11" s="369"/>
      <c r="GCA11" s="369"/>
      <c r="GCB11" s="369"/>
      <c r="GCC11" s="369"/>
      <c r="GCD11" s="369"/>
      <c r="GCE11" s="369"/>
      <c r="GCF11" s="369"/>
      <c r="GCG11" s="369"/>
      <c r="GCH11" s="369"/>
      <c r="GCI11" s="369"/>
      <c r="GCJ11" s="369"/>
      <c r="GCK11" s="369"/>
      <c r="GCL11" s="369"/>
      <c r="GCM11" s="369"/>
      <c r="GCN11" s="369"/>
      <c r="GCO11" s="369"/>
      <c r="GCT11" s="369"/>
      <c r="GCU11" s="369"/>
      <c r="GCV11" s="369"/>
      <c r="GCW11" s="369"/>
      <c r="GCX11" s="369"/>
      <c r="GCY11" s="369"/>
      <c r="GCZ11" s="369"/>
      <c r="GDA11" s="369"/>
      <c r="GDB11" s="369"/>
      <c r="GDC11" s="369"/>
      <c r="GDD11" s="369"/>
      <c r="GEV11" s="369"/>
      <c r="GEW11" s="369"/>
      <c r="GEX11" s="369"/>
      <c r="GEY11" s="369"/>
      <c r="GEZ11" s="369"/>
      <c r="GFA11" s="369"/>
      <c r="GFB11" s="369"/>
      <c r="GFC11" s="369"/>
      <c r="GFD11" s="369"/>
      <c r="GFE11" s="369"/>
      <c r="GFF11" s="369"/>
      <c r="GFG11" s="369"/>
      <c r="GFH11" s="369"/>
      <c r="GFI11" s="369"/>
      <c r="GFJ11" s="369"/>
      <c r="GFK11" s="369"/>
      <c r="GFL11" s="369"/>
      <c r="GFM11" s="369"/>
      <c r="GFN11" s="369"/>
      <c r="GFO11" s="369"/>
      <c r="GFP11" s="369"/>
      <c r="GFQ11" s="369"/>
      <c r="GFR11" s="369"/>
      <c r="GFS11" s="369"/>
      <c r="GFT11" s="369"/>
      <c r="GFU11" s="369"/>
      <c r="GFV11" s="369"/>
      <c r="GFW11" s="369"/>
      <c r="GFX11" s="369"/>
      <c r="GFY11" s="369"/>
      <c r="GFZ11" s="369"/>
      <c r="GGA11" s="369"/>
      <c r="GGB11" s="369"/>
      <c r="GGC11" s="369"/>
      <c r="GGD11" s="369"/>
      <c r="GGE11" s="369"/>
      <c r="GGF11" s="369"/>
      <c r="GGG11" s="369"/>
      <c r="GGH11" s="369"/>
      <c r="GGI11" s="369"/>
      <c r="GGJ11" s="369"/>
      <c r="GGK11" s="369"/>
      <c r="GGL11" s="369"/>
      <c r="GGM11" s="369"/>
      <c r="GGN11" s="369"/>
      <c r="GGO11" s="369"/>
      <c r="GGP11" s="369"/>
      <c r="GGQ11" s="369"/>
      <c r="GGR11" s="369"/>
      <c r="GGS11" s="369"/>
      <c r="GGT11" s="369"/>
      <c r="GGU11" s="369"/>
      <c r="GGV11" s="369"/>
      <c r="GGW11" s="369"/>
      <c r="GGX11" s="369"/>
      <c r="GGY11" s="369"/>
      <c r="GGZ11" s="369"/>
      <c r="GHA11" s="369"/>
      <c r="GHB11" s="369"/>
      <c r="GHC11" s="369"/>
      <c r="GHD11" s="369"/>
      <c r="GHE11" s="369"/>
      <c r="GHF11" s="369"/>
      <c r="GHG11" s="369"/>
      <c r="GHH11" s="369"/>
      <c r="GHI11" s="369"/>
      <c r="GHJ11" s="369"/>
      <c r="GHK11" s="369"/>
      <c r="GHL11" s="369"/>
      <c r="GHM11" s="369"/>
      <c r="GHN11" s="369"/>
      <c r="GHO11" s="369"/>
      <c r="GHP11" s="369"/>
      <c r="GHQ11" s="369"/>
      <c r="GHR11" s="369"/>
      <c r="GHS11" s="369"/>
      <c r="GHT11" s="369"/>
      <c r="GHU11" s="369"/>
      <c r="GHV11" s="369"/>
      <c r="GHW11" s="369"/>
      <c r="GHX11" s="369"/>
      <c r="GHY11" s="369"/>
      <c r="GHZ11" s="369"/>
      <c r="GIA11" s="369"/>
      <c r="GIB11" s="369"/>
      <c r="GIC11" s="369"/>
      <c r="GID11" s="369"/>
      <c r="GIE11" s="369"/>
      <c r="GIF11" s="369"/>
      <c r="GIG11" s="369"/>
      <c r="GIH11" s="369"/>
      <c r="GII11" s="369"/>
      <c r="GIJ11" s="369"/>
      <c r="GIK11" s="369"/>
      <c r="GIL11" s="369"/>
      <c r="GIM11" s="369"/>
      <c r="GIN11" s="369"/>
      <c r="GIO11" s="369"/>
      <c r="GIP11" s="369"/>
      <c r="GIQ11" s="369"/>
      <c r="GIR11" s="369"/>
      <c r="GIS11" s="369"/>
      <c r="GIT11" s="369"/>
      <c r="GIU11" s="369"/>
      <c r="GIV11" s="369"/>
      <c r="GIW11" s="369"/>
      <c r="GIX11" s="369"/>
      <c r="GIY11" s="369"/>
      <c r="GIZ11" s="369"/>
      <c r="GJA11" s="369"/>
      <c r="GJB11" s="369"/>
      <c r="GJC11" s="369"/>
      <c r="GJD11" s="369"/>
      <c r="GJE11" s="369"/>
      <c r="GJF11" s="369"/>
      <c r="GJG11" s="369"/>
      <c r="GJH11" s="369"/>
      <c r="GJI11" s="369"/>
      <c r="GJJ11" s="369"/>
      <c r="GJK11" s="369"/>
      <c r="GJL11" s="369"/>
      <c r="GJM11" s="369"/>
      <c r="GJN11" s="369"/>
      <c r="GJO11" s="369"/>
      <c r="GJP11" s="369"/>
      <c r="GJQ11" s="369"/>
      <c r="GJR11" s="369"/>
      <c r="GJS11" s="369"/>
      <c r="GJT11" s="369"/>
      <c r="GJU11" s="369"/>
      <c r="GJV11" s="369"/>
      <c r="GJW11" s="369"/>
      <c r="GJX11" s="369"/>
      <c r="GJY11" s="369"/>
      <c r="GJZ11" s="369"/>
      <c r="GKA11" s="369"/>
      <c r="GKB11" s="369"/>
      <c r="GKC11" s="369"/>
      <c r="GKD11" s="369"/>
      <c r="GKE11" s="369"/>
      <c r="GKF11" s="369"/>
      <c r="GKG11" s="369"/>
      <c r="GKH11" s="369"/>
      <c r="GKI11" s="369"/>
      <c r="GKJ11" s="369"/>
      <c r="GKK11" s="369"/>
      <c r="GKL11" s="369"/>
      <c r="GKM11" s="369"/>
      <c r="GKN11" s="369"/>
      <c r="GKO11" s="369"/>
      <c r="GKP11" s="369"/>
      <c r="GKQ11" s="369"/>
      <c r="GKR11" s="369"/>
      <c r="GKS11" s="369"/>
      <c r="GKT11" s="369"/>
      <c r="GKU11" s="369"/>
      <c r="GKV11" s="369"/>
      <c r="GKW11" s="369"/>
      <c r="GKX11" s="369"/>
      <c r="GKY11" s="369"/>
      <c r="GKZ11" s="369"/>
      <c r="GLA11" s="369"/>
      <c r="GLB11" s="369"/>
      <c r="GLC11" s="369"/>
      <c r="GLD11" s="369"/>
      <c r="GLE11" s="369"/>
      <c r="GLF11" s="369"/>
      <c r="GLG11" s="369"/>
      <c r="GLH11" s="369"/>
      <c r="GLI11" s="369"/>
      <c r="GLJ11" s="369"/>
      <c r="GLK11" s="369"/>
      <c r="GLL11" s="369"/>
      <c r="GLM11" s="369"/>
      <c r="GLN11" s="369"/>
      <c r="GLO11" s="369"/>
      <c r="GLP11" s="369"/>
      <c r="GLQ11" s="369"/>
      <c r="GLR11" s="369"/>
      <c r="GLS11" s="369"/>
      <c r="GLT11" s="369"/>
      <c r="GLU11" s="369"/>
      <c r="GLV11" s="369"/>
      <c r="GLW11" s="369"/>
      <c r="GLX11" s="369"/>
      <c r="GLY11" s="369"/>
      <c r="GLZ11" s="369"/>
      <c r="GMA11" s="369"/>
      <c r="GMB11" s="369"/>
      <c r="GMC11" s="369"/>
      <c r="GMD11" s="369"/>
      <c r="GME11" s="369"/>
      <c r="GMF11" s="369"/>
      <c r="GMG11" s="369"/>
      <c r="GMH11" s="369"/>
      <c r="GMI11" s="369"/>
      <c r="GMJ11" s="369"/>
      <c r="GMK11" s="369"/>
      <c r="GMP11" s="369"/>
      <c r="GMQ11" s="369"/>
      <c r="GMR11" s="369"/>
      <c r="GMS11" s="369"/>
      <c r="GMT11" s="369"/>
      <c r="GMU11" s="369"/>
      <c r="GMV11" s="369"/>
      <c r="GMW11" s="369"/>
      <c r="GMX11" s="369"/>
      <c r="GMY11" s="369"/>
      <c r="GMZ11" s="369"/>
      <c r="GOR11" s="369"/>
      <c r="GOS11" s="369"/>
      <c r="GOT11" s="369"/>
      <c r="GOU11" s="369"/>
      <c r="GOV11" s="369"/>
      <c r="GOW11" s="369"/>
      <c r="GOX11" s="369"/>
      <c r="GOY11" s="369"/>
      <c r="GOZ11" s="369"/>
      <c r="GPA11" s="369"/>
      <c r="GPB11" s="369"/>
      <c r="GPC11" s="369"/>
      <c r="GPD11" s="369"/>
      <c r="GPE11" s="369"/>
      <c r="GPF11" s="369"/>
      <c r="GPG11" s="369"/>
      <c r="GPH11" s="369"/>
      <c r="GPI11" s="369"/>
      <c r="GPJ11" s="369"/>
      <c r="GPK11" s="369"/>
      <c r="GPL11" s="369"/>
      <c r="GPM11" s="369"/>
      <c r="GPN11" s="369"/>
      <c r="GPO11" s="369"/>
      <c r="GPP11" s="369"/>
      <c r="GPQ11" s="369"/>
      <c r="GPR11" s="369"/>
      <c r="GPS11" s="369"/>
      <c r="GPT11" s="369"/>
      <c r="GPU11" s="369"/>
      <c r="GPV11" s="369"/>
      <c r="GPW11" s="369"/>
      <c r="GPX11" s="369"/>
      <c r="GPY11" s="369"/>
      <c r="GPZ11" s="369"/>
      <c r="GQA11" s="369"/>
      <c r="GQB11" s="369"/>
      <c r="GQC11" s="369"/>
      <c r="GQD11" s="369"/>
      <c r="GQE11" s="369"/>
      <c r="GQF11" s="369"/>
      <c r="GQG11" s="369"/>
      <c r="GQH11" s="369"/>
      <c r="GQI11" s="369"/>
      <c r="GQJ11" s="369"/>
      <c r="GQK11" s="369"/>
      <c r="GQL11" s="369"/>
      <c r="GQM11" s="369"/>
      <c r="GQN11" s="369"/>
      <c r="GQO11" s="369"/>
      <c r="GQP11" s="369"/>
      <c r="GQQ11" s="369"/>
      <c r="GQR11" s="369"/>
      <c r="GQS11" s="369"/>
      <c r="GQT11" s="369"/>
      <c r="GQU11" s="369"/>
      <c r="GQV11" s="369"/>
      <c r="GQW11" s="369"/>
      <c r="GQX11" s="369"/>
      <c r="GQY11" s="369"/>
      <c r="GQZ11" s="369"/>
      <c r="GRA11" s="369"/>
      <c r="GRB11" s="369"/>
      <c r="GRC11" s="369"/>
      <c r="GRD11" s="369"/>
      <c r="GRE11" s="369"/>
      <c r="GRF11" s="369"/>
      <c r="GRG11" s="369"/>
      <c r="GRH11" s="369"/>
      <c r="GRI11" s="369"/>
      <c r="GRJ11" s="369"/>
      <c r="GRK11" s="369"/>
      <c r="GRL11" s="369"/>
      <c r="GRM11" s="369"/>
      <c r="GRN11" s="369"/>
      <c r="GRO11" s="369"/>
      <c r="GRP11" s="369"/>
      <c r="GRQ11" s="369"/>
      <c r="GRR11" s="369"/>
      <c r="GRS11" s="369"/>
      <c r="GRT11" s="369"/>
      <c r="GRU11" s="369"/>
      <c r="GRV11" s="369"/>
      <c r="GRW11" s="369"/>
      <c r="GRX11" s="369"/>
      <c r="GRY11" s="369"/>
      <c r="GRZ11" s="369"/>
      <c r="GSA11" s="369"/>
      <c r="GSB11" s="369"/>
      <c r="GSC11" s="369"/>
      <c r="GSD11" s="369"/>
      <c r="GSE11" s="369"/>
      <c r="GSF11" s="369"/>
      <c r="GSG11" s="369"/>
      <c r="GSH11" s="369"/>
      <c r="GSI11" s="369"/>
      <c r="GSJ11" s="369"/>
      <c r="GSK11" s="369"/>
      <c r="GSL11" s="369"/>
      <c r="GSM11" s="369"/>
      <c r="GSN11" s="369"/>
      <c r="GSO11" s="369"/>
      <c r="GSP11" s="369"/>
      <c r="GSQ11" s="369"/>
      <c r="GSR11" s="369"/>
      <c r="GSS11" s="369"/>
      <c r="GST11" s="369"/>
      <c r="GSU11" s="369"/>
      <c r="GSV11" s="369"/>
      <c r="GSW11" s="369"/>
      <c r="GSX11" s="369"/>
      <c r="GSY11" s="369"/>
      <c r="GSZ11" s="369"/>
      <c r="GTA11" s="369"/>
      <c r="GTB11" s="369"/>
      <c r="GTC11" s="369"/>
      <c r="GTD11" s="369"/>
      <c r="GTE11" s="369"/>
      <c r="GTF11" s="369"/>
      <c r="GTG11" s="369"/>
      <c r="GTH11" s="369"/>
      <c r="GTI11" s="369"/>
      <c r="GTJ11" s="369"/>
      <c r="GTK11" s="369"/>
      <c r="GTL11" s="369"/>
      <c r="GTM11" s="369"/>
      <c r="GTN11" s="369"/>
      <c r="GTO11" s="369"/>
      <c r="GTP11" s="369"/>
      <c r="GTQ11" s="369"/>
      <c r="GTR11" s="369"/>
      <c r="GTS11" s="369"/>
      <c r="GTT11" s="369"/>
      <c r="GTU11" s="369"/>
      <c r="GTV11" s="369"/>
      <c r="GTW11" s="369"/>
      <c r="GTX11" s="369"/>
      <c r="GTY11" s="369"/>
      <c r="GTZ11" s="369"/>
      <c r="GUA11" s="369"/>
      <c r="GUB11" s="369"/>
      <c r="GUC11" s="369"/>
      <c r="GUD11" s="369"/>
      <c r="GUE11" s="369"/>
      <c r="GUF11" s="369"/>
      <c r="GUG11" s="369"/>
      <c r="GUH11" s="369"/>
      <c r="GUI11" s="369"/>
      <c r="GUJ11" s="369"/>
      <c r="GUK11" s="369"/>
      <c r="GUL11" s="369"/>
      <c r="GUM11" s="369"/>
      <c r="GUN11" s="369"/>
      <c r="GUO11" s="369"/>
      <c r="GUP11" s="369"/>
      <c r="GUQ11" s="369"/>
      <c r="GUR11" s="369"/>
      <c r="GUS11" s="369"/>
      <c r="GUT11" s="369"/>
      <c r="GUU11" s="369"/>
      <c r="GUV11" s="369"/>
      <c r="GUW11" s="369"/>
      <c r="GUX11" s="369"/>
      <c r="GUY11" s="369"/>
      <c r="GUZ11" s="369"/>
      <c r="GVA11" s="369"/>
      <c r="GVB11" s="369"/>
      <c r="GVC11" s="369"/>
      <c r="GVD11" s="369"/>
      <c r="GVE11" s="369"/>
      <c r="GVF11" s="369"/>
      <c r="GVG11" s="369"/>
      <c r="GVH11" s="369"/>
      <c r="GVI11" s="369"/>
      <c r="GVJ11" s="369"/>
      <c r="GVK11" s="369"/>
      <c r="GVL11" s="369"/>
      <c r="GVM11" s="369"/>
      <c r="GVN11" s="369"/>
      <c r="GVO11" s="369"/>
      <c r="GVP11" s="369"/>
      <c r="GVQ11" s="369"/>
      <c r="GVR11" s="369"/>
      <c r="GVS11" s="369"/>
      <c r="GVT11" s="369"/>
      <c r="GVU11" s="369"/>
      <c r="GVV11" s="369"/>
      <c r="GVW11" s="369"/>
      <c r="GVX11" s="369"/>
      <c r="GVY11" s="369"/>
      <c r="GVZ11" s="369"/>
      <c r="GWA11" s="369"/>
      <c r="GWB11" s="369"/>
      <c r="GWC11" s="369"/>
      <c r="GWD11" s="369"/>
      <c r="GWE11" s="369"/>
      <c r="GWF11" s="369"/>
      <c r="GWG11" s="369"/>
      <c r="GWL11" s="369"/>
      <c r="GWM11" s="369"/>
      <c r="GWN11" s="369"/>
      <c r="GWO11" s="369"/>
      <c r="GWP11" s="369"/>
      <c r="GWQ11" s="369"/>
      <c r="GWR11" s="369"/>
      <c r="GWS11" s="369"/>
      <c r="GWT11" s="369"/>
      <c r="GWU11" s="369"/>
      <c r="GWV11" s="369"/>
      <c r="GYN11" s="369"/>
      <c r="GYO11" s="369"/>
      <c r="GYP11" s="369"/>
      <c r="GYQ11" s="369"/>
      <c r="GYR11" s="369"/>
      <c r="GYS11" s="369"/>
      <c r="GYT11" s="369"/>
      <c r="GYU11" s="369"/>
      <c r="GYV11" s="369"/>
      <c r="GYW11" s="369"/>
      <c r="GYX11" s="369"/>
      <c r="GYY11" s="369"/>
      <c r="GYZ11" s="369"/>
      <c r="GZA11" s="369"/>
      <c r="GZB11" s="369"/>
      <c r="GZC11" s="369"/>
      <c r="GZD11" s="369"/>
      <c r="GZE11" s="369"/>
      <c r="GZF11" s="369"/>
      <c r="GZG11" s="369"/>
      <c r="GZH11" s="369"/>
      <c r="GZI11" s="369"/>
      <c r="GZJ11" s="369"/>
      <c r="GZK11" s="369"/>
      <c r="GZL11" s="369"/>
      <c r="GZM11" s="369"/>
      <c r="GZN11" s="369"/>
      <c r="GZO11" s="369"/>
      <c r="GZP11" s="369"/>
      <c r="GZQ11" s="369"/>
      <c r="GZR11" s="369"/>
      <c r="GZS11" s="369"/>
      <c r="GZT11" s="369"/>
      <c r="GZU11" s="369"/>
      <c r="GZV11" s="369"/>
      <c r="GZW11" s="369"/>
      <c r="GZX11" s="369"/>
      <c r="GZY11" s="369"/>
      <c r="GZZ11" s="369"/>
      <c r="HAA11" s="369"/>
      <c r="HAB11" s="369"/>
      <c r="HAC11" s="369"/>
      <c r="HAD11" s="369"/>
      <c r="HAE11" s="369"/>
      <c r="HAF11" s="369"/>
      <c r="HAG11" s="369"/>
      <c r="HAH11" s="369"/>
      <c r="HAI11" s="369"/>
      <c r="HAJ11" s="369"/>
      <c r="HAK11" s="369"/>
      <c r="HAL11" s="369"/>
      <c r="HAM11" s="369"/>
      <c r="HAN11" s="369"/>
      <c r="HAO11" s="369"/>
      <c r="HAP11" s="369"/>
      <c r="HAQ11" s="369"/>
      <c r="HAR11" s="369"/>
      <c r="HAS11" s="369"/>
      <c r="HAT11" s="369"/>
      <c r="HAU11" s="369"/>
      <c r="HAV11" s="369"/>
      <c r="HAW11" s="369"/>
      <c r="HAX11" s="369"/>
      <c r="HAY11" s="369"/>
      <c r="HAZ11" s="369"/>
      <c r="HBA11" s="369"/>
      <c r="HBB11" s="369"/>
      <c r="HBC11" s="369"/>
      <c r="HBD11" s="369"/>
      <c r="HBE11" s="369"/>
      <c r="HBF11" s="369"/>
      <c r="HBG11" s="369"/>
      <c r="HBH11" s="369"/>
      <c r="HBI11" s="369"/>
      <c r="HBJ11" s="369"/>
      <c r="HBK11" s="369"/>
      <c r="HBL11" s="369"/>
      <c r="HBM11" s="369"/>
      <c r="HBN11" s="369"/>
      <c r="HBO11" s="369"/>
      <c r="HBP11" s="369"/>
      <c r="HBQ11" s="369"/>
      <c r="HBR11" s="369"/>
      <c r="HBS11" s="369"/>
      <c r="HBT11" s="369"/>
      <c r="HBU11" s="369"/>
      <c r="HBV11" s="369"/>
      <c r="HBW11" s="369"/>
      <c r="HBX11" s="369"/>
      <c r="HBY11" s="369"/>
      <c r="HBZ11" s="369"/>
      <c r="HCA11" s="369"/>
      <c r="HCB11" s="369"/>
      <c r="HCC11" s="369"/>
      <c r="HCD11" s="369"/>
      <c r="HCE11" s="369"/>
      <c r="HCF11" s="369"/>
      <c r="HCG11" s="369"/>
      <c r="HCH11" s="369"/>
      <c r="HCI11" s="369"/>
      <c r="HCJ11" s="369"/>
      <c r="HCK11" s="369"/>
      <c r="HCL11" s="369"/>
      <c r="HCM11" s="369"/>
      <c r="HCN11" s="369"/>
      <c r="HCO11" s="369"/>
      <c r="HCP11" s="369"/>
      <c r="HCQ11" s="369"/>
      <c r="HCR11" s="369"/>
      <c r="HCS11" s="369"/>
      <c r="HCT11" s="369"/>
      <c r="HCU11" s="369"/>
      <c r="HCV11" s="369"/>
      <c r="HCW11" s="369"/>
      <c r="HCX11" s="369"/>
      <c r="HCY11" s="369"/>
      <c r="HCZ11" s="369"/>
      <c r="HDA11" s="369"/>
      <c r="HDB11" s="369"/>
      <c r="HDC11" s="369"/>
      <c r="HDD11" s="369"/>
      <c r="HDE11" s="369"/>
      <c r="HDF11" s="369"/>
      <c r="HDG11" s="369"/>
      <c r="HDH11" s="369"/>
      <c r="HDI11" s="369"/>
      <c r="HDJ11" s="369"/>
      <c r="HDK11" s="369"/>
      <c r="HDL11" s="369"/>
      <c r="HDM11" s="369"/>
      <c r="HDN11" s="369"/>
      <c r="HDO11" s="369"/>
      <c r="HDP11" s="369"/>
      <c r="HDQ11" s="369"/>
      <c r="HDR11" s="369"/>
      <c r="HDS11" s="369"/>
      <c r="HDT11" s="369"/>
      <c r="HDU11" s="369"/>
      <c r="HDV11" s="369"/>
      <c r="HDW11" s="369"/>
      <c r="HDX11" s="369"/>
      <c r="HDY11" s="369"/>
      <c r="HDZ11" s="369"/>
      <c r="HEA11" s="369"/>
      <c r="HEB11" s="369"/>
      <c r="HEC11" s="369"/>
      <c r="HED11" s="369"/>
      <c r="HEE11" s="369"/>
      <c r="HEF11" s="369"/>
      <c r="HEG11" s="369"/>
      <c r="HEH11" s="369"/>
      <c r="HEI11" s="369"/>
      <c r="HEJ11" s="369"/>
      <c r="HEK11" s="369"/>
      <c r="HEL11" s="369"/>
      <c r="HEM11" s="369"/>
      <c r="HEN11" s="369"/>
      <c r="HEO11" s="369"/>
      <c r="HEP11" s="369"/>
      <c r="HEQ11" s="369"/>
      <c r="HER11" s="369"/>
      <c r="HES11" s="369"/>
      <c r="HET11" s="369"/>
      <c r="HEU11" s="369"/>
      <c r="HEV11" s="369"/>
      <c r="HEW11" s="369"/>
      <c r="HEX11" s="369"/>
      <c r="HEY11" s="369"/>
      <c r="HEZ11" s="369"/>
      <c r="HFA11" s="369"/>
      <c r="HFB11" s="369"/>
      <c r="HFC11" s="369"/>
      <c r="HFD11" s="369"/>
      <c r="HFE11" s="369"/>
      <c r="HFF11" s="369"/>
      <c r="HFG11" s="369"/>
      <c r="HFH11" s="369"/>
      <c r="HFI11" s="369"/>
      <c r="HFJ11" s="369"/>
      <c r="HFK11" s="369"/>
      <c r="HFL11" s="369"/>
      <c r="HFM11" s="369"/>
      <c r="HFN11" s="369"/>
      <c r="HFO11" s="369"/>
      <c r="HFP11" s="369"/>
      <c r="HFQ11" s="369"/>
      <c r="HFR11" s="369"/>
      <c r="HFS11" s="369"/>
      <c r="HFT11" s="369"/>
      <c r="HFU11" s="369"/>
      <c r="HFV11" s="369"/>
      <c r="HFW11" s="369"/>
      <c r="HFX11" s="369"/>
      <c r="HFY11" s="369"/>
      <c r="HFZ11" s="369"/>
      <c r="HGA11" s="369"/>
      <c r="HGB11" s="369"/>
      <c r="HGC11" s="369"/>
      <c r="HGH11" s="369"/>
      <c r="HGI11" s="369"/>
      <c r="HGJ11" s="369"/>
      <c r="HGK11" s="369"/>
      <c r="HGL11" s="369"/>
      <c r="HGM11" s="369"/>
      <c r="HGN11" s="369"/>
      <c r="HGO11" s="369"/>
      <c r="HGP11" s="369"/>
      <c r="HGQ11" s="369"/>
      <c r="HGR11" s="369"/>
      <c r="HIJ11" s="369"/>
      <c r="HIK11" s="369"/>
      <c r="HIL11" s="369"/>
      <c r="HIM11" s="369"/>
      <c r="HIN11" s="369"/>
      <c r="HIO11" s="369"/>
      <c r="HIP11" s="369"/>
      <c r="HIQ11" s="369"/>
      <c r="HIR11" s="369"/>
      <c r="HIS11" s="369"/>
      <c r="HIT11" s="369"/>
      <c r="HIU11" s="369"/>
      <c r="HIV11" s="369"/>
      <c r="HIW11" s="369"/>
      <c r="HIX11" s="369"/>
      <c r="HIY11" s="369"/>
      <c r="HIZ11" s="369"/>
      <c r="HJA11" s="369"/>
      <c r="HJB11" s="369"/>
      <c r="HJC11" s="369"/>
      <c r="HJD11" s="369"/>
      <c r="HJE11" s="369"/>
      <c r="HJF11" s="369"/>
      <c r="HJG11" s="369"/>
      <c r="HJH11" s="369"/>
      <c r="HJI11" s="369"/>
      <c r="HJJ11" s="369"/>
      <c r="HJK11" s="369"/>
      <c r="HJL11" s="369"/>
      <c r="HJM11" s="369"/>
      <c r="HJN11" s="369"/>
      <c r="HJO11" s="369"/>
      <c r="HJP11" s="369"/>
      <c r="HJQ11" s="369"/>
      <c r="HJR11" s="369"/>
      <c r="HJS11" s="369"/>
      <c r="HJT11" s="369"/>
      <c r="HJU11" s="369"/>
      <c r="HJV11" s="369"/>
      <c r="HJW11" s="369"/>
      <c r="HJX11" s="369"/>
      <c r="HJY11" s="369"/>
      <c r="HJZ11" s="369"/>
      <c r="HKA11" s="369"/>
      <c r="HKB11" s="369"/>
      <c r="HKC11" s="369"/>
      <c r="HKD11" s="369"/>
      <c r="HKE11" s="369"/>
      <c r="HKF11" s="369"/>
      <c r="HKG11" s="369"/>
      <c r="HKH11" s="369"/>
      <c r="HKI11" s="369"/>
      <c r="HKJ11" s="369"/>
      <c r="HKK11" s="369"/>
      <c r="HKL11" s="369"/>
      <c r="HKM11" s="369"/>
      <c r="HKN11" s="369"/>
      <c r="HKO11" s="369"/>
      <c r="HKP11" s="369"/>
      <c r="HKQ11" s="369"/>
      <c r="HKR11" s="369"/>
      <c r="HKS11" s="369"/>
      <c r="HKT11" s="369"/>
      <c r="HKU11" s="369"/>
      <c r="HKV11" s="369"/>
      <c r="HKW11" s="369"/>
      <c r="HKX11" s="369"/>
      <c r="HKY11" s="369"/>
      <c r="HKZ11" s="369"/>
      <c r="HLA11" s="369"/>
      <c r="HLB11" s="369"/>
      <c r="HLC11" s="369"/>
      <c r="HLD11" s="369"/>
      <c r="HLE11" s="369"/>
      <c r="HLF11" s="369"/>
      <c r="HLG11" s="369"/>
      <c r="HLH11" s="369"/>
      <c r="HLI11" s="369"/>
      <c r="HLJ11" s="369"/>
      <c r="HLK11" s="369"/>
      <c r="HLL11" s="369"/>
      <c r="HLM11" s="369"/>
      <c r="HLN11" s="369"/>
      <c r="HLO11" s="369"/>
      <c r="HLP11" s="369"/>
      <c r="HLQ11" s="369"/>
      <c r="HLR11" s="369"/>
      <c r="HLS11" s="369"/>
      <c r="HLT11" s="369"/>
      <c r="HLU11" s="369"/>
      <c r="HLV11" s="369"/>
      <c r="HLW11" s="369"/>
      <c r="HLX11" s="369"/>
      <c r="HLY11" s="369"/>
      <c r="HLZ11" s="369"/>
      <c r="HMA11" s="369"/>
      <c r="HMB11" s="369"/>
      <c r="HMC11" s="369"/>
      <c r="HMD11" s="369"/>
      <c r="HME11" s="369"/>
      <c r="HMF11" s="369"/>
      <c r="HMG11" s="369"/>
      <c r="HMH11" s="369"/>
      <c r="HMI11" s="369"/>
      <c r="HMJ11" s="369"/>
      <c r="HMK11" s="369"/>
      <c r="HML11" s="369"/>
      <c r="HMM11" s="369"/>
      <c r="HMN11" s="369"/>
      <c r="HMO11" s="369"/>
      <c r="HMP11" s="369"/>
      <c r="HMQ11" s="369"/>
      <c r="HMR11" s="369"/>
      <c r="HMS11" s="369"/>
      <c r="HMT11" s="369"/>
      <c r="HMU11" s="369"/>
      <c r="HMV11" s="369"/>
      <c r="HMW11" s="369"/>
      <c r="HMX11" s="369"/>
      <c r="HMY11" s="369"/>
      <c r="HMZ11" s="369"/>
      <c r="HNA11" s="369"/>
      <c r="HNB11" s="369"/>
      <c r="HNC11" s="369"/>
      <c r="HND11" s="369"/>
      <c r="HNE11" s="369"/>
      <c r="HNF11" s="369"/>
      <c r="HNG11" s="369"/>
      <c r="HNH11" s="369"/>
      <c r="HNI11" s="369"/>
      <c r="HNJ11" s="369"/>
      <c r="HNK11" s="369"/>
      <c r="HNL11" s="369"/>
      <c r="HNM11" s="369"/>
      <c r="HNN11" s="369"/>
      <c r="HNO11" s="369"/>
      <c r="HNP11" s="369"/>
      <c r="HNQ11" s="369"/>
      <c r="HNR11" s="369"/>
      <c r="HNS11" s="369"/>
      <c r="HNT11" s="369"/>
      <c r="HNU11" s="369"/>
      <c r="HNV11" s="369"/>
      <c r="HNW11" s="369"/>
      <c r="HNX11" s="369"/>
      <c r="HNY11" s="369"/>
      <c r="HNZ11" s="369"/>
      <c r="HOA11" s="369"/>
      <c r="HOB11" s="369"/>
      <c r="HOC11" s="369"/>
      <c r="HOD11" s="369"/>
      <c r="HOE11" s="369"/>
      <c r="HOF11" s="369"/>
      <c r="HOG11" s="369"/>
      <c r="HOH11" s="369"/>
      <c r="HOI11" s="369"/>
      <c r="HOJ11" s="369"/>
      <c r="HOK11" s="369"/>
      <c r="HOL11" s="369"/>
      <c r="HOM11" s="369"/>
      <c r="HON11" s="369"/>
      <c r="HOO11" s="369"/>
      <c r="HOP11" s="369"/>
      <c r="HOQ11" s="369"/>
      <c r="HOR11" s="369"/>
      <c r="HOS11" s="369"/>
      <c r="HOT11" s="369"/>
      <c r="HOU11" s="369"/>
      <c r="HOV11" s="369"/>
      <c r="HOW11" s="369"/>
      <c r="HOX11" s="369"/>
      <c r="HOY11" s="369"/>
      <c r="HOZ11" s="369"/>
      <c r="HPA11" s="369"/>
      <c r="HPB11" s="369"/>
      <c r="HPC11" s="369"/>
      <c r="HPD11" s="369"/>
      <c r="HPE11" s="369"/>
      <c r="HPF11" s="369"/>
      <c r="HPG11" s="369"/>
      <c r="HPH11" s="369"/>
      <c r="HPI11" s="369"/>
      <c r="HPJ11" s="369"/>
      <c r="HPK11" s="369"/>
      <c r="HPL11" s="369"/>
      <c r="HPM11" s="369"/>
      <c r="HPN11" s="369"/>
      <c r="HPO11" s="369"/>
      <c r="HPP11" s="369"/>
      <c r="HPQ11" s="369"/>
      <c r="HPR11" s="369"/>
      <c r="HPS11" s="369"/>
      <c r="HPT11" s="369"/>
      <c r="HPU11" s="369"/>
      <c r="HPV11" s="369"/>
      <c r="HPW11" s="369"/>
      <c r="HPX11" s="369"/>
      <c r="HPY11" s="369"/>
      <c r="HQD11" s="369"/>
      <c r="HQE11" s="369"/>
      <c r="HQF11" s="369"/>
      <c r="HQG11" s="369"/>
      <c r="HQH11" s="369"/>
      <c r="HQI11" s="369"/>
      <c r="HQJ11" s="369"/>
      <c r="HQK11" s="369"/>
      <c r="HQL11" s="369"/>
      <c r="HQM11" s="369"/>
      <c r="HQN11" s="369"/>
      <c r="HSF11" s="369"/>
      <c r="HSG11" s="369"/>
      <c r="HSH11" s="369"/>
      <c r="HSI11" s="369"/>
      <c r="HSJ11" s="369"/>
      <c r="HSK11" s="369"/>
      <c r="HSL11" s="369"/>
      <c r="HSM11" s="369"/>
      <c r="HSN11" s="369"/>
      <c r="HSO11" s="369"/>
      <c r="HSP11" s="369"/>
      <c r="HSQ11" s="369"/>
      <c r="HSR11" s="369"/>
      <c r="HSS11" s="369"/>
      <c r="HST11" s="369"/>
      <c r="HSU11" s="369"/>
      <c r="HSV11" s="369"/>
      <c r="HSW11" s="369"/>
      <c r="HSX11" s="369"/>
      <c r="HSY11" s="369"/>
      <c r="HSZ11" s="369"/>
      <c r="HTA11" s="369"/>
      <c r="HTB11" s="369"/>
      <c r="HTC11" s="369"/>
      <c r="HTD11" s="369"/>
      <c r="HTE11" s="369"/>
      <c r="HTF11" s="369"/>
      <c r="HTG11" s="369"/>
      <c r="HTH11" s="369"/>
      <c r="HTI11" s="369"/>
      <c r="HTJ11" s="369"/>
      <c r="HTK11" s="369"/>
      <c r="HTL11" s="369"/>
      <c r="HTM11" s="369"/>
      <c r="HTN11" s="369"/>
      <c r="HTO11" s="369"/>
      <c r="HTP11" s="369"/>
      <c r="HTQ11" s="369"/>
      <c r="HTR11" s="369"/>
      <c r="HTS11" s="369"/>
      <c r="HTT11" s="369"/>
      <c r="HTU11" s="369"/>
      <c r="HTV11" s="369"/>
      <c r="HTW11" s="369"/>
      <c r="HTX11" s="369"/>
      <c r="HTY11" s="369"/>
      <c r="HTZ11" s="369"/>
      <c r="HUA11" s="369"/>
      <c r="HUB11" s="369"/>
      <c r="HUC11" s="369"/>
      <c r="HUD11" s="369"/>
      <c r="HUE11" s="369"/>
      <c r="HUF11" s="369"/>
      <c r="HUG11" s="369"/>
      <c r="HUH11" s="369"/>
      <c r="HUI11" s="369"/>
      <c r="HUJ11" s="369"/>
      <c r="HUK11" s="369"/>
      <c r="HUL11" s="369"/>
      <c r="HUM11" s="369"/>
      <c r="HUN11" s="369"/>
      <c r="HUO11" s="369"/>
      <c r="HUP11" s="369"/>
      <c r="HUQ11" s="369"/>
      <c r="HUR11" s="369"/>
      <c r="HUS11" s="369"/>
      <c r="HUT11" s="369"/>
      <c r="HUU11" s="369"/>
      <c r="HUV11" s="369"/>
      <c r="HUW11" s="369"/>
      <c r="HUX11" s="369"/>
      <c r="HUY11" s="369"/>
      <c r="HUZ11" s="369"/>
      <c r="HVA11" s="369"/>
      <c r="HVB11" s="369"/>
      <c r="HVC11" s="369"/>
      <c r="HVD11" s="369"/>
      <c r="HVE11" s="369"/>
      <c r="HVF11" s="369"/>
      <c r="HVG11" s="369"/>
      <c r="HVH11" s="369"/>
      <c r="HVI11" s="369"/>
      <c r="HVJ11" s="369"/>
      <c r="HVK11" s="369"/>
      <c r="HVL11" s="369"/>
      <c r="HVM11" s="369"/>
      <c r="HVN11" s="369"/>
      <c r="HVO11" s="369"/>
      <c r="HVP11" s="369"/>
      <c r="HVQ11" s="369"/>
      <c r="HVR11" s="369"/>
      <c r="HVS11" s="369"/>
      <c r="HVT11" s="369"/>
      <c r="HVU11" s="369"/>
      <c r="HVV11" s="369"/>
      <c r="HVW11" s="369"/>
      <c r="HVX11" s="369"/>
      <c r="HVY11" s="369"/>
      <c r="HVZ11" s="369"/>
      <c r="HWA11" s="369"/>
      <c r="HWB11" s="369"/>
      <c r="HWC11" s="369"/>
      <c r="HWD11" s="369"/>
      <c r="HWE11" s="369"/>
      <c r="HWF11" s="369"/>
      <c r="HWG11" s="369"/>
      <c r="HWH11" s="369"/>
      <c r="HWI11" s="369"/>
      <c r="HWJ11" s="369"/>
      <c r="HWK11" s="369"/>
      <c r="HWL11" s="369"/>
      <c r="HWM11" s="369"/>
      <c r="HWN11" s="369"/>
      <c r="HWO11" s="369"/>
      <c r="HWP11" s="369"/>
      <c r="HWQ11" s="369"/>
      <c r="HWR11" s="369"/>
      <c r="HWS11" s="369"/>
      <c r="HWT11" s="369"/>
      <c r="HWU11" s="369"/>
      <c r="HWV11" s="369"/>
      <c r="HWW11" s="369"/>
      <c r="HWX11" s="369"/>
      <c r="HWY11" s="369"/>
      <c r="HWZ11" s="369"/>
      <c r="HXA11" s="369"/>
      <c r="HXB11" s="369"/>
      <c r="HXC11" s="369"/>
      <c r="HXD11" s="369"/>
      <c r="HXE11" s="369"/>
      <c r="HXF11" s="369"/>
      <c r="HXG11" s="369"/>
      <c r="HXH11" s="369"/>
      <c r="HXI11" s="369"/>
      <c r="HXJ11" s="369"/>
      <c r="HXK11" s="369"/>
      <c r="HXL11" s="369"/>
      <c r="HXM11" s="369"/>
      <c r="HXN11" s="369"/>
      <c r="HXO11" s="369"/>
      <c r="HXP11" s="369"/>
      <c r="HXQ11" s="369"/>
      <c r="HXR11" s="369"/>
      <c r="HXS11" s="369"/>
      <c r="HXT11" s="369"/>
      <c r="HXU11" s="369"/>
      <c r="HXV11" s="369"/>
      <c r="HXW11" s="369"/>
      <c r="HXX11" s="369"/>
      <c r="HXY11" s="369"/>
      <c r="HXZ11" s="369"/>
      <c r="HYA11" s="369"/>
      <c r="HYB11" s="369"/>
      <c r="HYC11" s="369"/>
      <c r="HYD11" s="369"/>
      <c r="HYE11" s="369"/>
      <c r="HYF11" s="369"/>
      <c r="HYG11" s="369"/>
      <c r="HYH11" s="369"/>
      <c r="HYI11" s="369"/>
      <c r="HYJ11" s="369"/>
      <c r="HYK11" s="369"/>
      <c r="HYL11" s="369"/>
      <c r="HYM11" s="369"/>
      <c r="HYN11" s="369"/>
      <c r="HYO11" s="369"/>
      <c r="HYP11" s="369"/>
      <c r="HYQ11" s="369"/>
      <c r="HYR11" s="369"/>
      <c r="HYS11" s="369"/>
      <c r="HYT11" s="369"/>
      <c r="HYU11" s="369"/>
      <c r="HYV11" s="369"/>
      <c r="HYW11" s="369"/>
      <c r="HYX11" s="369"/>
      <c r="HYY11" s="369"/>
      <c r="HYZ11" s="369"/>
      <c r="HZA11" s="369"/>
      <c r="HZB11" s="369"/>
      <c r="HZC11" s="369"/>
      <c r="HZD11" s="369"/>
      <c r="HZE11" s="369"/>
      <c r="HZF11" s="369"/>
      <c r="HZG11" s="369"/>
      <c r="HZH11" s="369"/>
      <c r="HZI11" s="369"/>
      <c r="HZJ11" s="369"/>
      <c r="HZK11" s="369"/>
      <c r="HZL11" s="369"/>
      <c r="HZM11" s="369"/>
      <c r="HZN11" s="369"/>
      <c r="HZO11" s="369"/>
      <c r="HZP11" s="369"/>
      <c r="HZQ11" s="369"/>
      <c r="HZR11" s="369"/>
      <c r="HZS11" s="369"/>
      <c r="HZT11" s="369"/>
      <c r="HZU11" s="369"/>
      <c r="HZZ11" s="369"/>
      <c r="IAA11" s="369"/>
      <c r="IAB11" s="369"/>
      <c r="IAC11" s="369"/>
      <c r="IAD11" s="369"/>
      <c r="IAE11" s="369"/>
      <c r="IAF11" s="369"/>
      <c r="IAG11" s="369"/>
      <c r="IAH11" s="369"/>
      <c r="IAI11" s="369"/>
      <c r="IAJ11" s="369"/>
      <c r="ICB11" s="369"/>
      <c r="ICC11" s="369"/>
      <c r="ICD11" s="369"/>
      <c r="ICE11" s="369"/>
      <c r="ICF11" s="369"/>
      <c r="ICG11" s="369"/>
      <c r="ICH11" s="369"/>
      <c r="ICI11" s="369"/>
      <c r="ICJ11" s="369"/>
      <c r="ICK11" s="369"/>
      <c r="ICL11" s="369"/>
      <c r="ICM11" s="369"/>
      <c r="ICN11" s="369"/>
      <c r="ICO11" s="369"/>
      <c r="ICP11" s="369"/>
      <c r="ICQ11" s="369"/>
      <c r="ICR11" s="369"/>
      <c r="ICS11" s="369"/>
      <c r="ICT11" s="369"/>
      <c r="ICU11" s="369"/>
      <c r="ICV11" s="369"/>
      <c r="ICW11" s="369"/>
      <c r="ICX11" s="369"/>
      <c r="ICY11" s="369"/>
      <c r="ICZ11" s="369"/>
      <c r="IDA11" s="369"/>
      <c r="IDB11" s="369"/>
      <c r="IDC11" s="369"/>
      <c r="IDD11" s="369"/>
      <c r="IDE11" s="369"/>
      <c r="IDF11" s="369"/>
      <c r="IDG11" s="369"/>
      <c r="IDH11" s="369"/>
      <c r="IDI11" s="369"/>
      <c r="IDJ11" s="369"/>
      <c r="IDK11" s="369"/>
      <c r="IDL11" s="369"/>
      <c r="IDM11" s="369"/>
      <c r="IDN11" s="369"/>
      <c r="IDO11" s="369"/>
      <c r="IDP11" s="369"/>
      <c r="IDQ11" s="369"/>
      <c r="IDR11" s="369"/>
      <c r="IDS11" s="369"/>
      <c r="IDT11" s="369"/>
      <c r="IDU11" s="369"/>
      <c r="IDV11" s="369"/>
      <c r="IDW11" s="369"/>
      <c r="IDX11" s="369"/>
      <c r="IDY11" s="369"/>
      <c r="IDZ11" s="369"/>
      <c r="IEA11" s="369"/>
      <c r="IEB11" s="369"/>
      <c r="IEC11" s="369"/>
      <c r="IED11" s="369"/>
      <c r="IEE11" s="369"/>
      <c r="IEF11" s="369"/>
      <c r="IEG11" s="369"/>
      <c r="IEH11" s="369"/>
      <c r="IEI11" s="369"/>
      <c r="IEJ11" s="369"/>
      <c r="IEK11" s="369"/>
      <c r="IEL11" s="369"/>
      <c r="IEM11" s="369"/>
      <c r="IEN11" s="369"/>
      <c r="IEO11" s="369"/>
      <c r="IEP11" s="369"/>
      <c r="IEQ11" s="369"/>
      <c r="IER11" s="369"/>
      <c r="IES11" s="369"/>
      <c r="IET11" s="369"/>
      <c r="IEU11" s="369"/>
      <c r="IEV11" s="369"/>
      <c r="IEW11" s="369"/>
      <c r="IEX11" s="369"/>
      <c r="IEY11" s="369"/>
      <c r="IEZ11" s="369"/>
      <c r="IFA11" s="369"/>
      <c r="IFB11" s="369"/>
      <c r="IFC11" s="369"/>
      <c r="IFD11" s="369"/>
      <c r="IFE11" s="369"/>
      <c r="IFF11" s="369"/>
      <c r="IFG11" s="369"/>
      <c r="IFH11" s="369"/>
      <c r="IFI11" s="369"/>
      <c r="IFJ11" s="369"/>
      <c r="IFK11" s="369"/>
      <c r="IFL11" s="369"/>
      <c r="IFM11" s="369"/>
      <c r="IFN11" s="369"/>
      <c r="IFO11" s="369"/>
      <c r="IFP11" s="369"/>
      <c r="IFQ11" s="369"/>
      <c r="IFR11" s="369"/>
      <c r="IFS11" s="369"/>
      <c r="IFT11" s="369"/>
      <c r="IFU11" s="369"/>
      <c r="IFV11" s="369"/>
      <c r="IFW11" s="369"/>
      <c r="IFX11" s="369"/>
      <c r="IFY11" s="369"/>
      <c r="IFZ11" s="369"/>
      <c r="IGA11" s="369"/>
      <c r="IGB11" s="369"/>
      <c r="IGC11" s="369"/>
      <c r="IGD11" s="369"/>
      <c r="IGE11" s="369"/>
      <c r="IGF11" s="369"/>
      <c r="IGG11" s="369"/>
      <c r="IGH11" s="369"/>
      <c r="IGI11" s="369"/>
      <c r="IGJ11" s="369"/>
      <c r="IGK11" s="369"/>
      <c r="IGL11" s="369"/>
      <c r="IGM11" s="369"/>
      <c r="IGN11" s="369"/>
      <c r="IGO11" s="369"/>
      <c r="IGP11" s="369"/>
      <c r="IGQ11" s="369"/>
      <c r="IGR11" s="369"/>
      <c r="IGS11" s="369"/>
      <c r="IGT11" s="369"/>
      <c r="IGU11" s="369"/>
      <c r="IGV11" s="369"/>
      <c r="IGW11" s="369"/>
      <c r="IGX11" s="369"/>
      <c r="IGY11" s="369"/>
      <c r="IGZ11" s="369"/>
      <c r="IHA11" s="369"/>
      <c r="IHB11" s="369"/>
      <c r="IHC11" s="369"/>
      <c r="IHD11" s="369"/>
      <c r="IHE11" s="369"/>
      <c r="IHF11" s="369"/>
      <c r="IHG11" s="369"/>
      <c r="IHH11" s="369"/>
      <c r="IHI11" s="369"/>
      <c r="IHJ11" s="369"/>
      <c r="IHK11" s="369"/>
      <c r="IHL11" s="369"/>
      <c r="IHM11" s="369"/>
      <c r="IHN11" s="369"/>
      <c r="IHO11" s="369"/>
      <c r="IHP11" s="369"/>
      <c r="IHQ11" s="369"/>
      <c r="IHR11" s="369"/>
      <c r="IHS11" s="369"/>
      <c r="IHT11" s="369"/>
      <c r="IHU11" s="369"/>
      <c r="IHV11" s="369"/>
      <c r="IHW11" s="369"/>
      <c r="IHX11" s="369"/>
      <c r="IHY11" s="369"/>
      <c r="IHZ11" s="369"/>
      <c r="IIA11" s="369"/>
      <c r="IIB11" s="369"/>
      <c r="IIC11" s="369"/>
      <c r="IID11" s="369"/>
      <c r="IIE11" s="369"/>
      <c r="IIF11" s="369"/>
      <c r="IIG11" s="369"/>
      <c r="IIH11" s="369"/>
      <c r="III11" s="369"/>
      <c r="IIJ11" s="369"/>
      <c r="IIK11" s="369"/>
      <c r="IIL11" s="369"/>
      <c r="IIM11" s="369"/>
      <c r="IIN11" s="369"/>
      <c r="IIO11" s="369"/>
      <c r="IIP11" s="369"/>
      <c r="IIQ11" s="369"/>
      <c r="IIR11" s="369"/>
      <c r="IIS11" s="369"/>
      <c r="IIT11" s="369"/>
      <c r="IIU11" s="369"/>
      <c r="IIV11" s="369"/>
      <c r="IIW11" s="369"/>
      <c r="IIX11" s="369"/>
      <c r="IIY11" s="369"/>
      <c r="IIZ11" s="369"/>
      <c r="IJA11" s="369"/>
      <c r="IJB11" s="369"/>
      <c r="IJC11" s="369"/>
      <c r="IJD11" s="369"/>
      <c r="IJE11" s="369"/>
      <c r="IJF11" s="369"/>
      <c r="IJG11" s="369"/>
      <c r="IJH11" s="369"/>
      <c r="IJI11" s="369"/>
      <c r="IJJ11" s="369"/>
      <c r="IJK11" s="369"/>
      <c r="IJL11" s="369"/>
      <c r="IJM11" s="369"/>
      <c r="IJN11" s="369"/>
      <c r="IJO11" s="369"/>
      <c r="IJP11" s="369"/>
      <c r="IJQ11" s="369"/>
      <c r="IJV11" s="369"/>
      <c r="IJW11" s="369"/>
      <c r="IJX11" s="369"/>
      <c r="IJY11" s="369"/>
      <c r="IJZ11" s="369"/>
      <c r="IKA11" s="369"/>
      <c r="IKB11" s="369"/>
      <c r="IKC11" s="369"/>
      <c r="IKD11" s="369"/>
      <c r="IKE11" s="369"/>
      <c r="IKF11" s="369"/>
      <c r="ILX11" s="369"/>
      <c r="ILY11" s="369"/>
      <c r="ILZ11" s="369"/>
      <c r="IMA11" s="369"/>
      <c r="IMB11" s="369"/>
      <c r="IMC11" s="369"/>
      <c r="IMD11" s="369"/>
      <c r="IME11" s="369"/>
      <c r="IMF11" s="369"/>
      <c r="IMG11" s="369"/>
      <c r="IMH11" s="369"/>
      <c r="IMI11" s="369"/>
      <c r="IMJ11" s="369"/>
      <c r="IMK11" s="369"/>
      <c r="IML11" s="369"/>
      <c r="IMM11" s="369"/>
      <c r="IMN11" s="369"/>
      <c r="IMO11" s="369"/>
      <c r="IMP11" s="369"/>
      <c r="IMQ11" s="369"/>
      <c r="IMR11" s="369"/>
      <c r="IMS11" s="369"/>
      <c r="IMT11" s="369"/>
      <c r="IMU11" s="369"/>
      <c r="IMV11" s="369"/>
      <c r="IMW11" s="369"/>
      <c r="IMX11" s="369"/>
      <c r="IMY11" s="369"/>
      <c r="IMZ11" s="369"/>
      <c r="INA11" s="369"/>
      <c r="INB11" s="369"/>
      <c r="INC11" s="369"/>
      <c r="IND11" s="369"/>
      <c r="INE11" s="369"/>
      <c r="INF11" s="369"/>
      <c r="ING11" s="369"/>
      <c r="INH11" s="369"/>
      <c r="INI11" s="369"/>
      <c r="INJ11" s="369"/>
      <c r="INK11" s="369"/>
      <c r="INL11" s="369"/>
      <c r="INM11" s="369"/>
      <c r="INN11" s="369"/>
      <c r="INO11" s="369"/>
      <c r="INP11" s="369"/>
      <c r="INQ11" s="369"/>
      <c r="INR11" s="369"/>
      <c r="INS11" s="369"/>
      <c r="INT11" s="369"/>
      <c r="INU11" s="369"/>
      <c r="INV11" s="369"/>
      <c r="INW11" s="369"/>
      <c r="INX11" s="369"/>
      <c r="INY11" s="369"/>
      <c r="INZ11" s="369"/>
      <c r="IOA11" s="369"/>
      <c r="IOB11" s="369"/>
      <c r="IOC11" s="369"/>
      <c r="IOD11" s="369"/>
      <c r="IOE11" s="369"/>
      <c r="IOF11" s="369"/>
      <c r="IOG11" s="369"/>
      <c r="IOH11" s="369"/>
      <c r="IOI11" s="369"/>
      <c r="IOJ11" s="369"/>
      <c r="IOK11" s="369"/>
      <c r="IOL11" s="369"/>
      <c r="IOM11" s="369"/>
      <c r="ION11" s="369"/>
      <c r="IOO11" s="369"/>
      <c r="IOP11" s="369"/>
      <c r="IOQ11" s="369"/>
      <c r="IOR11" s="369"/>
      <c r="IOS11" s="369"/>
      <c r="IOT11" s="369"/>
      <c r="IOU11" s="369"/>
      <c r="IOV11" s="369"/>
      <c r="IOW11" s="369"/>
      <c r="IOX11" s="369"/>
      <c r="IOY11" s="369"/>
      <c r="IOZ11" s="369"/>
      <c r="IPA11" s="369"/>
      <c r="IPB11" s="369"/>
      <c r="IPC11" s="369"/>
      <c r="IPD11" s="369"/>
      <c r="IPE11" s="369"/>
      <c r="IPF11" s="369"/>
      <c r="IPG11" s="369"/>
      <c r="IPH11" s="369"/>
      <c r="IPI11" s="369"/>
      <c r="IPJ11" s="369"/>
      <c r="IPK11" s="369"/>
      <c r="IPL11" s="369"/>
      <c r="IPM11" s="369"/>
      <c r="IPN11" s="369"/>
      <c r="IPO11" s="369"/>
      <c r="IPP11" s="369"/>
      <c r="IPQ11" s="369"/>
      <c r="IPR11" s="369"/>
      <c r="IPS11" s="369"/>
      <c r="IPT11" s="369"/>
      <c r="IPU11" s="369"/>
      <c r="IPV11" s="369"/>
      <c r="IPW11" s="369"/>
      <c r="IPX11" s="369"/>
      <c r="IPY11" s="369"/>
      <c r="IPZ11" s="369"/>
      <c r="IQA11" s="369"/>
      <c r="IQB11" s="369"/>
      <c r="IQC11" s="369"/>
      <c r="IQD11" s="369"/>
      <c r="IQE11" s="369"/>
      <c r="IQF11" s="369"/>
      <c r="IQG11" s="369"/>
      <c r="IQH11" s="369"/>
      <c r="IQI11" s="369"/>
      <c r="IQJ11" s="369"/>
      <c r="IQK11" s="369"/>
      <c r="IQL11" s="369"/>
      <c r="IQM11" s="369"/>
      <c r="IQN11" s="369"/>
      <c r="IQO11" s="369"/>
      <c r="IQP11" s="369"/>
      <c r="IQQ11" s="369"/>
      <c r="IQR11" s="369"/>
      <c r="IQS11" s="369"/>
      <c r="IQT11" s="369"/>
      <c r="IQU11" s="369"/>
      <c r="IQV11" s="369"/>
      <c r="IQW11" s="369"/>
      <c r="IQX11" s="369"/>
      <c r="IQY11" s="369"/>
      <c r="IQZ11" s="369"/>
      <c r="IRA11" s="369"/>
      <c r="IRB11" s="369"/>
      <c r="IRC11" s="369"/>
      <c r="IRD11" s="369"/>
      <c r="IRE11" s="369"/>
      <c r="IRF11" s="369"/>
      <c r="IRG11" s="369"/>
      <c r="IRH11" s="369"/>
      <c r="IRI11" s="369"/>
      <c r="IRJ11" s="369"/>
      <c r="IRK11" s="369"/>
      <c r="IRL11" s="369"/>
      <c r="IRM11" s="369"/>
      <c r="IRN11" s="369"/>
      <c r="IRO11" s="369"/>
      <c r="IRP11" s="369"/>
      <c r="IRQ11" s="369"/>
      <c r="IRR11" s="369"/>
      <c r="IRS11" s="369"/>
      <c r="IRT11" s="369"/>
      <c r="IRU11" s="369"/>
      <c r="IRV11" s="369"/>
      <c r="IRW11" s="369"/>
      <c r="IRX11" s="369"/>
      <c r="IRY11" s="369"/>
      <c r="IRZ11" s="369"/>
      <c r="ISA11" s="369"/>
      <c r="ISB11" s="369"/>
      <c r="ISC11" s="369"/>
      <c r="ISD11" s="369"/>
      <c r="ISE11" s="369"/>
      <c r="ISF11" s="369"/>
      <c r="ISG11" s="369"/>
      <c r="ISH11" s="369"/>
      <c r="ISI11" s="369"/>
      <c r="ISJ11" s="369"/>
      <c r="ISK11" s="369"/>
      <c r="ISL11" s="369"/>
      <c r="ISM11" s="369"/>
      <c r="ISN11" s="369"/>
      <c r="ISO11" s="369"/>
      <c r="ISP11" s="369"/>
      <c r="ISQ11" s="369"/>
      <c r="ISR11" s="369"/>
      <c r="ISS11" s="369"/>
      <c r="IST11" s="369"/>
      <c r="ISU11" s="369"/>
      <c r="ISV11" s="369"/>
      <c r="ISW11" s="369"/>
      <c r="ISX11" s="369"/>
      <c r="ISY11" s="369"/>
      <c r="ISZ11" s="369"/>
      <c r="ITA11" s="369"/>
      <c r="ITB11" s="369"/>
      <c r="ITC11" s="369"/>
      <c r="ITD11" s="369"/>
      <c r="ITE11" s="369"/>
      <c r="ITF11" s="369"/>
      <c r="ITG11" s="369"/>
      <c r="ITH11" s="369"/>
      <c r="ITI11" s="369"/>
      <c r="ITJ11" s="369"/>
      <c r="ITK11" s="369"/>
      <c r="ITL11" s="369"/>
      <c r="ITM11" s="369"/>
      <c r="ITR11" s="369"/>
      <c r="ITS11" s="369"/>
      <c r="ITT11" s="369"/>
      <c r="ITU11" s="369"/>
      <c r="ITV11" s="369"/>
      <c r="ITW11" s="369"/>
      <c r="ITX11" s="369"/>
      <c r="ITY11" s="369"/>
      <c r="ITZ11" s="369"/>
      <c r="IUA11" s="369"/>
      <c r="IUB11" s="369"/>
      <c r="IVT11" s="369"/>
      <c r="IVU11" s="369"/>
      <c r="IVV11" s="369"/>
      <c r="IVW11" s="369"/>
      <c r="IVX11" s="369"/>
      <c r="IVY11" s="369"/>
      <c r="IVZ11" s="369"/>
      <c r="IWA11" s="369"/>
      <c r="IWB11" s="369"/>
      <c r="IWC11" s="369"/>
      <c r="IWD11" s="369"/>
      <c r="IWE11" s="369"/>
      <c r="IWF11" s="369"/>
      <c r="IWG11" s="369"/>
      <c r="IWH11" s="369"/>
      <c r="IWI11" s="369"/>
      <c r="IWJ11" s="369"/>
      <c r="IWK11" s="369"/>
      <c r="IWL11" s="369"/>
      <c r="IWM11" s="369"/>
      <c r="IWN11" s="369"/>
      <c r="IWO11" s="369"/>
      <c r="IWP11" s="369"/>
      <c r="IWQ11" s="369"/>
      <c r="IWR11" s="369"/>
      <c r="IWS11" s="369"/>
      <c r="IWT11" s="369"/>
      <c r="IWU11" s="369"/>
      <c r="IWV11" s="369"/>
      <c r="IWW11" s="369"/>
      <c r="IWX11" s="369"/>
      <c r="IWY11" s="369"/>
      <c r="IWZ11" s="369"/>
      <c r="IXA11" s="369"/>
      <c r="IXB11" s="369"/>
      <c r="IXC11" s="369"/>
      <c r="IXD11" s="369"/>
      <c r="IXE11" s="369"/>
      <c r="IXF11" s="369"/>
      <c r="IXG11" s="369"/>
      <c r="IXH11" s="369"/>
      <c r="IXI11" s="369"/>
      <c r="IXJ11" s="369"/>
      <c r="IXK11" s="369"/>
      <c r="IXL11" s="369"/>
      <c r="IXM11" s="369"/>
      <c r="IXN11" s="369"/>
      <c r="IXO11" s="369"/>
      <c r="IXP11" s="369"/>
      <c r="IXQ11" s="369"/>
      <c r="IXR11" s="369"/>
      <c r="IXS11" s="369"/>
      <c r="IXT11" s="369"/>
      <c r="IXU11" s="369"/>
      <c r="IXV11" s="369"/>
      <c r="IXW11" s="369"/>
      <c r="IXX11" s="369"/>
      <c r="IXY11" s="369"/>
      <c r="IXZ11" s="369"/>
      <c r="IYA11" s="369"/>
      <c r="IYB11" s="369"/>
      <c r="IYC11" s="369"/>
      <c r="IYD11" s="369"/>
      <c r="IYE11" s="369"/>
      <c r="IYF11" s="369"/>
      <c r="IYG11" s="369"/>
      <c r="IYH11" s="369"/>
      <c r="IYI11" s="369"/>
      <c r="IYJ11" s="369"/>
      <c r="IYK11" s="369"/>
      <c r="IYL11" s="369"/>
      <c r="IYM11" s="369"/>
      <c r="IYN11" s="369"/>
      <c r="IYO11" s="369"/>
      <c r="IYP11" s="369"/>
      <c r="IYQ11" s="369"/>
      <c r="IYR11" s="369"/>
      <c r="IYS11" s="369"/>
      <c r="IYT11" s="369"/>
      <c r="IYU11" s="369"/>
      <c r="IYV11" s="369"/>
      <c r="IYW11" s="369"/>
      <c r="IYX11" s="369"/>
      <c r="IYY11" s="369"/>
      <c r="IYZ11" s="369"/>
      <c r="IZA11" s="369"/>
      <c r="IZB11" s="369"/>
      <c r="IZC11" s="369"/>
      <c r="IZD11" s="369"/>
      <c r="IZE11" s="369"/>
      <c r="IZF11" s="369"/>
      <c r="IZG11" s="369"/>
      <c r="IZH11" s="369"/>
      <c r="IZI11" s="369"/>
      <c r="IZJ11" s="369"/>
      <c r="IZK11" s="369"/>
      <c r="IZL11" s="369"/>
      <c r="IZM11" s="369"/>
      <c r="IZN11" s="369"/>
      <c r="IZO11" s="369"/>
      <c r="IZP11" s="369"/>
      <c r="IZQ11" s="369"/>
      <c r="IZR11" s="369"/>
      <c r="IZS11" s="369"/>
      <c r="IZT11" s="369"/>
      <c r="IZU11" s="369"/>
      <c r="IZV11" s="369"/>
      <c r="IZW11" s="369"/>
      <c r="IZX11" s="369"/>
      <c r="IZY11" s="369"/>
      <c r="IZZ11" s="369"/>
      <c r="JAA11" s="369"/>
      <c r="JAB11" s="369"/>
      <c r="JAC11" s="369"/>
      <c r="JAD11" s="369"/>
      <c r="JAE11" s="369"/>
      <c r="JAF11" s="369"/>
      <c r="JAG11" s="369"/>
      <c r="JAH11" s="369"/>
      <c r="JAI11" s="369"/>
      <c r="JAJ11" s="369"/>
      <c r="JAK11" s="369"/>
      <c r="JAL11" s="369"/>
      <c r="JAM11" s="369"/>
      <c r="JAN11" s="369"/>
      <c r="JAO11" s="369"/>
      <c r="JAP11" s="369"/>
      <c r="JAQ11" s="369"/>
      <c r="JAR11" s="369"/>
      <c r="JAS11" s="369"/>
      <c r="JAT11" s="369"/>
      <c r="JAU11" s="369"/>
      <c r="JAV11" s="369"/>
      <c r="JAW11" s="369"/>
      <c r="JAX11" s="369"/>
      <c r="JAY11" s="369"/>
      <c r="JAZ11" s="369"/>
      <c r="JBA11" s="369"/>
      <c r="JBB11" s="369"/>
      <c r="JBC11" s="369"/>
      <c r="JBD11" s="369"/>
      <c r="JBE11" s="369"/>
      <c r="JBF11" s="369"/>
      <c r="JBG11" s="369"/>
      <c r="JBH11" s="369"/>
      <c r="JBI11" s="369"/>
      <c r="JBJ11" s="369"/>
      <c r="JBK11" s="369"/>
      <c r="JBL11" s="369"/>
      <c r="JBM11" s="369"/>
      <c r="JBN11" s="369"/>
      <c r="JBO11" s="369"/>
      <c r="JBP11" s="369"/>
      <c r="JBQ11" s="369"/>
      <c r="JBR11" s="369"/>
      <c r="JBS11" s="369"/>
      <c r="JBT11" s="369"/>
      <c r="JBU11" s="369"/>
      <c r="JBV11" s="369"/>
      <c r="JBW11" s="369"/>
      <c r="JBX11" s="369"/>
      <c r="JBY11" s="369"/>
      <c r="JBZ11" s="369"/>
      <c r="JCA11" s="369"/>
      <c r="JCB11" s="369"/>
      <c r="JCC11" s="369"/>
      <c r="JCD11" s="369"/>
      <c r="JCE11" s="369"/>
      <c r="JCF11" s="369"/>
      <c r="JCG11" s="369"/>
      <c r="JCH11" s="369"/>
      <c r="JCI11" s="369"/>
      <c r="JCJ11" s="369"/>
      <c r="JCK11" s="369"/>
      <c r="JCL11" s="369"/>
      <c r="JCM11" s="369"/>
      <c r="JCN11" s="369"/>
      <c r="JCO11" s="369"/>
      <c r="JCP11" s="369"/>
      <c r="JCQ11" s="369"/>
      <c r="JCR11" s="369"/>
      <c r="JCS11" s="369"/>
      <c r="JCT11" s="369"/>
      <c r="JCU11" s="369"/>
      <c r="JCV11" s="369"/>
      <c r="JCW11" s="369"/>
      <c r="JCX11" s="369"/>
      <c r="JCY11" s="369"/>
      <c r="JCZ11" s="369"/>
      <c r="JDA11" s="369"/>
      <c r="JDB11" s="369"/>
      <c r="JDC11" s="369"/>
      <c r="JDD11" s="369"/>
      <c r="JDE11" s="369"/>
      <c r="JDF11" s="369"/>
      <c r="JDG11" s="369"/>
      <c r="JDH11" s="369"/>
      <c r="JDI11" s="369"/>
      <c r="JDN11" s="369"/>
      <c r="JDO11" s="369"/>
      <c r="JDP11" s="369"/>
      <c r="JDQ11" s="369"/>
      <c r="JDR11" s="369"/>
      <c r="JDS11" s="369"/>
      <c r="JDT11" s="369"/>
      <c r="JDU11" s="369"/>
      <c r="JDV11" s="369"/>
      <c r="JDW11" s="369"/>
      <c r="JDX11" s="369"/>
      <c r="JFP11" s="369"/>
      <c r="JFQ11" s="369"/>
      <c r="JFR11" s="369"/>
      <c r="JFS11" s="369"/>
      <c r="JFT11" s="369"/>
      <c r="JFU11" s="369"/>
      <c r="JFV11" s="369"/>
      <c r="JFW11" s="369"/>
      <c r="JFX11" s="369"/>
      <c r="JFY11" s="369"/>
      <c r="JFZ11" s="369"/>
      <c r="JGA11" s="369"/>
      <c r="JGB11" s="369"/>
      <c r="JGC11" s="369"/>
      <c r="JGD11" s="369"/>
      <c r="JGE11" s="369"/>
      <c r="JGF11" s="369"/>
      <c r="JGG11" s="369"/>
      <c r="JGH11" s="369"/>
      <c r="JGI11" s="369"/>
      <c r="JGJ11" s="369"/>
      <c r="JGK11" s="369"/>
      <c r="JGL11" s="369"/>
      <c r="JGM11" s="369"/>
      <c r="JGN11" s="369"/>
      <c r="JGO11" s="369"/>
      <c r="JGP11" s="369"/>
      <c r="JGQ11" s="369"/>
      <c r="JGR11" s="369"/>
      <c r="JGS11" s="369"/>
      <c r="JGT11" s="369"/>
      <c r="JGU11" s="369"/>
      <c r="JGV11" s="369"/>
      <c r="JGW11" s="369"/>
      <c r="JGX11" s="369"/>
      <c r="JGY11" s="369"/>
      <c r="JGZ11" s="369"/>
      <c r="JHA11" s="369"/>
      <c r="JHB11" s="369"/>
      <c r="JHC11" s="369"/>
      <c r="JHD11" s="369"/>
      <c r="JHE11" s="369"/>
      <c r="JHF11" s="369"/>
      <c r="JHG11" s="369"/>
      <c r="JHH11" s="369"/>
      <c r="JHI11" s="369"/>
      <c r="JHJ11" s="369"/>
      <c r="JHK11" s="369"/>
      <c r="JHL11" s="369"/>
      <c r="JHM11" s="369"/>
      <c r="JHN11" s="369"/>
      <c r="JHO11" s="369"/>
      <c r="JHP11" s="369"/>
      <c r="JHQ11" s="369"/>
      <c r="JHR11" s="369"/>
      <c r="JHS11" s="369"/>
      <c r="JHT11" s="369"/>
      <c r="JHU11" s="369"/>
      <c r="JHV11" s="369"/>
      <c r="JHW11" s="369"/>
      <c r="JHX11" s="369"/>
      <c r="JHY11" s="369"/>
      <c r="JHZ11" s="369"/>
      <c r="JIA11" s="369"/>
      <c r="JIB11" s="369"/>
      <c r="JIC11" s="369"/>
      <c r="JID11" s="369"/>
      <c r="JIE11" s="369"/>
      <c r="JIF11" s="369"/>
      <c r="JIG11" s="369"/>
      <c r="JIH11" s="369"/>
      <c r="JII11" s="369"/>
      <c r="JIJ11" s="369"/>
      <c r="JIK11" s="369"/>
      <c r="JIL11" s="369"/>
      <c r="JIM11" s="369"/>
      <c r="JIN11" s="369"/>
      <c r="JIO11" s="369"/>
      <c r="JIP11" s="369"/>
      <c r="JIQ11" s="369"/>
      <c r="JIR11" s="369"/>
      <c r="JIS11" s="369"/>
      <c r="JIT11" s="369"/>
      <c r="JIU11" s="369"/>
      <c r="JIV11" s="369"/>
      <c r="JIW11" s="369"/>
      <c r="JIX11" s="369"/>
      <c r="JIY11" s="369"/>
      <c r="JIZ11" s="369"/>
      <c r="JJA11" s="369"/>
      <c r="JJB11" s="369"/>
      <c r="JJC11" s="369"/>
      <c r="JJD11" s="369"/>
      <c r="JJE11" s="369"/>
      <c r="JJF11" s="369"/>
      <c r="JJG11" s="369"/>
      <c r="JJH11" s="369"/>
      <c r="JJI11" s="369"/>
      <c r="JJJ11" s="369"/>
      <c r="JJK11" s="369"/>
      <c r="JJL11" s="369"/>
      <c r="JJM11" s="369"/>
      <c r="JJN11" s="369"/>
      <c r="JJO11" s="369"/>
      <c r="JJP11" s="369"/>
      <c r="JJQ11" s="369"/>
      <c r="JJR11" s="369"/>
      <c r="JJS11" s="369"/>
      <c r="JJT11" s="369"/>
      <c r="JJU11" s="369"/>
      <c r="JJV11" s="369"/>
      <c r="JJW11" s="369"/>
      <c r="JJX11" s="369"/>
      <c r="JJY11" s="369"/>
      <c r="JJZ11" s="369"/>
      <c r="JKA11" s="369"/>
      <c r="JKB11" s="369"/>
      <c r="JKC11" s="369"/>
      <c r="JKD11" s="369"/>
      <c r="JKE11" s="369"/>
      <c r="JKF11" s="369"/>
      <c r="JKG11" s="369"/>
      <c r="JKH11" s="369"/>
      <c r="JKI11" s="369"/>
      <c r="JKJ11" s="369"/>
      <c r="JKK11" s="369"/>
      <c r="JKL11" s="369"/>
      <c r="JKM11" s="369"/>
      <c r="JKN11" s="369"/>
      <c r="JKO11" s="369"/>
      <c r="JKP11" s="369"/>
      <c r="JKQ11" s="369"/>
      <c r="JKR11" s="369"/>
      <c r="JKS11" s="369"/>
      <c r="JKT11" s="369"/>
      <c r="JKU11" s="369"/>
      <c r="JKV11" s="369"/>
      <c r="JKW11" s="369"/>
      <c r="JKX11" s="369"/>
      <c r="JKY11" s="369"/>
      <c r="JKZ11" s="369"/>
      <c r="JLA11" s="369"/>
      <c r="JLB11" s="369"/>
      <c r="JLC11" s="369"/>
      <c r="JLD11" s="369"/>
      <c r="JLE11" s="369"/>
      <c r="JLF11" s="369"/>
      <c r="JLG11" s="369"/>
      <c r="JLH11" s="369"/>
      <c r="JLI11" s="369"/>
      <c r="JLJ11" s="369"/>
      <c r="JLK11" s="369"/>
      <c r="JLL11" s="369"/>
      <c r="JLM11" s="369"/>
      <c r="JLN11" s="369"/>
      <c r="JLO11" s="369"/>
      <c r="JLP11" s="369"/>
      <c r="JLQ11" s="369"/>
      <c r="JLR11" s="369"/>
      <c r="JLS11" s="369"/>
      <c r="JLT11" s="369"/>
      <c r="JLU11" s="369"/>
      <c r="JLV11" s="369"/>
      <c r="JLW11" s="369"/>
      <c r="JLX11" s="369"/>
      <c r="JLY11" s="369"/>
      <c r="JLZ11" s="369"/>
      <c r="JMA11" s="369"/>
      <c r="JMB11" s="369"/>
      <c r="JMC11" s="369"/>
      <c r="JMD11" s="369"/>
      <c r="JME11" s="369"/>
      <c r="JMF11" s="369"/>
      <c r="JMG11" s="369"/>
      <c r="JMH11" s="369"/>
      <c r="JMI11" s="369"/>
      <c r="JMJ11" s="369"/>
      <c r="JMK11" s="369"/>
      <c r="JML11" s="369"/>
      <c r="JMM11" s="369"/>
      <c r="JMN11" s="369"/>
      <c r="JMO11" s="369"/>
      <c r="JMP11" s="369"/>
      <c r="JMQ11" s="369"/>
      <c r="JMR11" s="369"/>
      <c r="JMS11" s="369"/>
      <c r="JMT11" s="369"/>
      <c r="JMU11" s="369"/>
      <c r="JMV11" s="369"/>
      <c r="JMW11" s="369"/>
      <c r="JMX11" s="369"/>
      <c r="JMY11" s="369"/>
      <c r="JMZ11" s="369"/>
      <c r="JNA11" s="369"/>
      <c r="JNB11" s="369"/>
      <c r="JNC11" s="369"/>
      <c r="JND11" s="369"/>
      <c r="JNE11" s="369"/>
      <c r="JNJ11" s="369"/>
      <c r="JNK11" s="369"/>
      <c r="JNL11" s="369"/>
      <c r="JNM11" s="369"/>
      <c r="JNN11" s="369"/>
      <c r="JNO11" s="369"/>
      <c r="JNP11" s="369"/>
      <c r="JNQ11" s="369"/>
      <c r="JNR11" s="369"/>
      <c r="JNS11" s="369"/>
      <c r="JNT11" s="369"/>
      <c r="JPL11" s="369"/>
      <c r="JPM11" s="369"/>
      <c r="JPN11" s="369"/>
      <c r="JPO11" s="369"/>
      <c r="JPP11" s="369"/>
      <c r="JPQ11" s="369"/>
      <c r="JPR11" s="369"/>
      <c r="JPS11" s="369"/>
      <c r="JPT11" s="369"/>
      <c r="JPU11" s="369"/>
      <c r="JPV11" s="369"/>
      <c r="JPW11" s="369"/>
      <c r="JPX11" s="369"/>
      <c r="JPY11" s="369"/>
      <c r="JPZ11" s="369"/>
      <c r="JQA11" s="369"/>
      <c r="JQB11" s="369"/>
      <c r="JQC11" s="369"/>
      <c r="JQD11" s="369"/>
      <c r="JQE11" s="369"/>
      <c r="JQF11" s="369"/>
      <c r="JQG11" s="369"/>
      <c r="JQH11" s="369"/>
      <c r="JQI11" s="369"/>
      <c r="JQJ11" s="369"/>
      <c r="JQK11" s="369"/>
      <c r="JQL11" s="369"/>
      <c r="JQM11" s="369"/>
      <c r="JQN11" s="369"/>
      <c r="JQO11" s="369"/>
      <c r="JQP11" s="369"/>
      <c r="JQQ11" s="369"/>
      <c r="JQR11" s="369"/>
      <c r="JQS11" s="369"/>
      <c r="JQT11" s="369"/>
      <c r="JQU11" s="369"/>
      <c r="JQV11" s="369"/>
      <c r="JQW11" s="369"/>
      <c r="JQX11" s="369"/>
      <c r="JQY11" s="369"/>
      <c r="JQZ11" s="369"/>
      <c r="JRA11" s="369"/>
      <c r="JRB11" s="369"/>
      <c r="JRC11" s="369"/>
      <c r="JRD11" s="369"/>
      <c r="JRE11" s="369"/>
      <c r="JRF11" s="369"/>
      <c r="JRG11" s="369"/>
      <c r="JRH11" s="369"/>
      <c r="JRI11" s="369"/>
      <c r="JRJ11" s="369"/>
      <c r="JRK11" s="369"/>
      <c r="JRL11" s="369"/>
      <c r="JRM11" s="369"/>
      <c r="JRN11" s="369"/>
      <c r="JRO11" s="369"/>
      <c r="JRP11" s="369"/>
      <c r="JRQ11" s="369"/>
      <c r="JRR11" s="369"/>
      <c r="JRS11" s="369"/>
      <c r="JRT11" s="369"/>
      <c r="JRU11" s="369"/>
      <c r="JRV11" s="369"/>
      <c r="JRW11" s="369"/>
      <c r="JRX11" s="369"/>
      <c r="JRY11" s="369"/>
      <c r="JRZ11" s="369"/>
      <c r="JSA11" s="369"/>
      <c r="JSB11" s="369"/>
      <c r="JSC11" s="369"/>
      <c r="JSD11" s="369"/>
      <c r="JSE11" s="369"/>
      <c r="JSF11" s="369"/>
      <c r="JSG11" s="369"/>
      <c r="JSH11" s="369"/>
      <c r="JSI11" s="369"/>
      <c r="JSJ11" s="369"/>
      <c r="JSK11" s="369"/>
      <c r="JSL11" s="369"/>
      <c r="JSM11" s="369"/>
      <c r="JSN11" s="369"/>
      <c r="JSO11" s="369"/>
      <c r="JSP11" s="369"/>
      <c r="JSQ11" s="369"/>
      <c r="JSR11" s="369"/>
      <c r="JSS11" s="369"/>
      <c r="JST11" s="369"/>
      <c r="JSU11" s="369"/>
      <c r="JSV11" s="369"/>
      <c r="JSW11" s="369"/>
      <c r="JSX11" s="369"/>
      <c r="JSY11" s="369"/>
      <c r="JSZ11" s="369"/>
      <c r="JTA11" s="369"/>
      <c r="JTB11" s="369"/>
      <c r="JTC11" s="369"/>
      <c r="JTD11" s="369"/>
      <c r="JTE11" s="369"/>
      <c r="JTF11" s="369"/>
      <c r="JTG11" s="369"/>
      <c r="JTH11" s="369"/>
      <c r="JTI11" s="369"/>
      <c r="JTJ11" s="369"/>
      <c r="JTK11" s="369"/>
      <c r="JTL11" s="369"/>
      <c r="JTM11" s="369"/>
      <c r="JTN11" s="369"/>
      <c r="JTO11" s="369"/>
      <c r="JTP11" s="369"/>
      <c r="JTQ11" s="369"/>
      <c r="JTR11" s="369"/>
      <c r="JTS11" s="369"/>
      <c r="JTT11" s="369"/>
      <c r="JTU11" s="369"/>
      <c r="JTV11" s="369"/>
      <c r="JTW11" s="369"/>
      <c r="JTX11" s="369"/>
      <c r="JTY11" s="369"/>
      <c r="JTZ11" s="369"/>
      <c r="JUA11" s="369"/>
      <c r="JUB11" s="369"/>
      <c r="JUC11" s="369"/>
      <c r="JUD11" s="369"/>
      <c r="JUE11" s="369"/>
      <c r="JUF11" s="369"/>
      <c r="JUG11" s="369"/>
      <c r="JUH11" s="369"/>
      <c r="JUI11" s="369"/>
      <c r="JUJ11" s="369"/>
      <c r="JUK11" s="369"/>
      <c r="JUL11" s="369"/>
      <c r="JUM11" s="369"/>
      <c r="JUN11" s="369"/>
      <c r="JUO11" s="369"/>
      <c r="JUP11" s="369"/>
      <c r="JUQ11" s="369"/>
      <c r="JUR11" s="369"/>
      <c r="JUS11" s="369"/>
      <c r="JUT11" s="369"/>
      <c r="JUU11" s="369"/>
      <c r="JUV11" s="369"/>
      <c r="JUW11" s="369"/>
      <c r="JUX11" s="369"/>
      <c r="JUY11" s="369"/>
      <c r="JUZ11" s="369"/>
      <c r="JVA11" s="369"/>
      <c r="JVB11" s="369"/>
      <c r="JVC11" s="369"/>
      <c r="JVD11" s="369"/>
      <c r="JVE11" s="369"/>
      <c r="JVF11" s="369"/>
      <c r="JVG11" s="369"/>
      <c r="JVH11" s="369"/>
      <c r="JVI11" s="369"/>
      <c r="JVJ11" s="369"/>
      <c r="JVK11" s="369"/>
      <c r="JVL11" s="369"/>
      <c r="JVM11" s="369"/>
      <c r="JVN11" s="369"/>
      <c r="JVO11" s="369"/>
      <c r="JVP11" s="369"/>
      <c r="JVQ11" s="369"/>
      <c r="JVR11" s="369"/>
      <c r="JVS11" s="369"/>
      <c r="JVT11" s="369"/>
      <c r="JVU11" s="369"/>
      <c r="JVV11" s="369"/>
      <c r="JVW11" s="369"/>
      <c r="JVX11" s="369"/>
      <c r="JVY11" s="369"/>
      <c r="JVZ11" s="369"/>
      <c r="JWA11" s="369"/>
      <c r="JWB11" s="369"/>
      <c r="JWC11" s="369"/>
      <c r="JWD11" s="369"/>
      <c r="JWE11" s="369"/>
      <c r="JWF11" s="369"/>
      <c r="JWG11" s="369"/>
      <c r="JWH11" s="369"/>
      <c r="JWI11" s="369"/>
      <c r="JWJ11" s="369"/>
      <c r="JWK11" s="369"/>
      <c r="JWL11" s="369"/>
      <c r="JWM11" s="369"/>
      <c r="JWN11" s="369"/>
      <c r="JWO11" s="369"/>
      <c r="JWP11" s="369"/>
      <c r="JWQ11" s="369"/>
      <c r="JWR11" s="369"/>
      <c r="JWS11" s="369"/>
      <c r="JWT11" s="369"/>
      <c r="JWU11" s="369"/>
      <c r="JWV11" s="369"/>
      <c r="JWW11" s="369"/>
      <c r="JWX11" s="369"/>
      <c r="JWY11" s="369"/>
      <c r="JWZ11" s="369"/>
      <c r="JXA11" s="369"/>
      <c r="JXF11" s="369"/>
      <c r="JXG11" s="369"/>
      <c r="JXH11" s="369"/>
      <c r="JXI11" s="369"/>
      <c r="JXJ11" s="369"/>
      <c r="JXK11" s="369"/>
      <c r="JXL11" s="369"/>
      <c r="JXM11" s="369"/>
      <c r="JXN11" s="369"/>
      <c r="JXO11" s="369"/>
      <c r="JXP11" s="369"/>
      <c r="JZH11" s="369"/>
      <c r="JZI11" s="369"/>
      <c r="JZJ11" s="369"/>
      <c r="JZK11" s="369"/>
      <c r="JZL11" s="369"/>
      <c r="JZM11" s="369"/>
      <c r="JZN11" s="369"/>
      <c r="JZO11" s="369"/>
      <c r="JZP11" s="369"/>
      <c r="JZQ11" s="369"/>
      <c r="JZR11" s="369"/>
      <c r="JZS11" s="369"/>
      <c r="JZT11" s="369"/>
      <c r="JZU11" s="369"/>
      <c r="JZV11" s="369"/>
      <c r="JZW11" s="369"/>
      <c r="JZX11" s="369"/>
      <c r="JZY11" s="369"/>
      <c r="JZZ11" s="369"/>
      <c r="KAA11" s="369"/>
      <c r="KAB11" s="369"/>
      <c r="KAC11" s="369"/>
      <c r="KAD11" s="369"/>
      <c r="KAE11" s="369"/>
      <c r="KAF11" s="369"/>
      <c r="KAG11" s="369"/>
      <c r="KAH11" s="369"/>
      <c r="KAI11" s="369"/>
      <c r="KAJ11" s="369"/>
      <c r="KAK11" s="369"/>
      <c r="KAL11" s="369"/>
      <c r="KAM11" s="369"/>
      <c r="KAN11" s="369"/>
      <c r="KAO11" s="369"/>
      <c r="KAP11" s="369"/>
      <c r="KAQ11" s="369"/>
      <c r="KAR11" s="369"/>
      <c r="KAS11" s="369"/>
      <c r="KAT11" s="369"/>
      <c r="KAU11" s="369"/>
      <c r="KAV11" s="369"/>
      <c r="KAW11" s="369"/>
      <c r="KAX11" s="369"/>
      <c r="KAY11" s="369"/>
      <c r="KAZ11" s="369"/>
      <c r="KBA11" s="369"/>
      <c r="KBB11" s="369"/>
      <c r="KBC11" s="369"/>
      <c r="KBD11" s="369"/>
      <c r="KBE11" s="369"/>
      <c r="KBF11" s="369"/>
      <c r="KBG11" s="369"/>
      <c r="KBH11" s="369"/>
      <c r="KBI11" s="369"/>
      <c r="KBJ11" s="369"/>
      <c r="KBK11" s="369"/>
      <c r="KBL11" s="369"/>
      <c r="KBM11" s="369"/>
      <c r="KBN11" s="369"/>
      <c r="KBO11" s="369"/>
      <c r="KBP11" s="369"/>
      <c r="KBQ11" s="369"/>
      <c r="KBR11" s="369"/>
      <c r="KBS11" s="369"/>
      <c r="KBT11" s="369"/>
      <c r="KBU11" s="369"/>
      <c r="KBV11" s="369"/>
      <c r="KBW11" s="369"/>
      <c r="KBX11" s="369"/>
      <c r="KBY11" s="369"/>
      <c r="KBZ11" s="369"/>
      <c r="KCA11" s="369"/>
      <c r="KCB11" s="369"/>
      <c r="KCC11" s="369"/>
      <c r="KCD11" s="369"/>
      <c r="KCE11" s="369"/>
      <c r="KCF11" s="369"/>
      <c r="KCG11" s="369"/>
      <c r="KCH11" s="369"/>
      <c r="KCI11" s="369"/>
      <c r="KCJ11" s="369"/>
      <c r="KCK11" s="369"/>
      <c r="KCL11" s="369"/>
      <c r="KCM11" s="369"/>
      <c r="KCN11" s="369"/>
      <c r="KCO11" s="369"/>
      <c r="KCP11" s="369"/>
      <c r="KCQ11" s="369"/>
      <c r="KCR11" s="369"/>
      <c r="KCS11" s="369"/>
      <c r="KCT11" s="369"/>
      <c r="KCU11" s="369"/>
      <c r="KCV11" s="369"/>
      <c r="KCW11" s="369"/>
      <c r="KCX11" s="369"/>
      <c r="KCY11" s="369"/>
      <c r="KCZ11" s="369"/>
      <c r="KDA11" s="369"/>
      <c r="KDB11" s="369"/>
      <c r="KDC11" s="369"/>
      <c r="KDD11" s="369"/>
      <c r="KDE11" s="369"/>
      <c r="KDF11" s="369"/>
      <c r="KDG11" s="369"/>
      <c r="KDH11" s="369"/>
      <c r="KDI11" s="369"/>
      <c r="KDJ11" s="369"/>
      <c r="KDK11" s="369"/>
      <c r="KDL11" s="369"/>
      <c r="KDM11" s="369"/>
      <c r="KDN11" s="369"/>
      <c r="KDO11" s="369"/>
      <c r="KDP11" s="369"/>
      <c r="KDQ11" s="369"/>
      <c r="KDR11" s="369"/>
      <c r="KDS11" s="369"/>
      <c r="KDT11" s="369"/>
      <c r="KDU11" s="369"/>
      <c r="KDV11" s="369"/>
      <c r="KDW11" s="369"/>
      <c r="KDX11" s="369"/>
      <c r="KDY11" s="369"/>
      <c r="KDZ11" s="369"/>
      <c r="KEA11" s="369"/>
      <c r="KEB11" s="369"/>
      <c r="KEC11" s="369"/>
      <c r="KED11" s="369"/>
      <c r="KEE11" s="369"/>
      <c r="KEF11" s="369"/>
      <c r="KEG11" s="369"/>
      <c r="KEH11" s="369"/>
      <c r="KEI11" s="369"/>
      <c r="KEJ11" s="369"/>
      <c r="KEK11" s="369"/>
      <c r="KEL11" s="369"/>
      <c r="KEM11" s="369"/>
      <c r="KEN11" s="369"/>
      <c r="KEO11" s="369"/>
      <c r="KEP11" s="369"/>
      <c r="KEQ11" s="369"/>
      <c r="KER11" s="369"/>
      <c r="KES11" s="369"/>
      <c r="KET11" s="369"/>
      <c r="KEU11" s="369"/>
      <c r="KEV11" s="369"/>
      <c r="KEW11" s="369"/>
      <c r="KEX11" s="369"/>
      <c r="KEY11" s="369"/>
      <c r="KEZ11" s="369"/>
      <c r="KFA11" s="369"/>
      <c r="KFB11" s="369"/>
      <c r="KFC11" s="369"/>
      <c r="KFD11" s="369"/>
      <c r="KFE11" s="369"/>
      <c r="KFF11" s="369"/>
      <c r="KFG11" s="369"/>
      <c r="KFH11" s="369"/>
      <c r="KFI11" s="369"/>
      <c r="KFJ11" s="369"/>
      <c r="KFK11" s="369"/>
      <c r="KFL11" s="369"/>
      <c r="KFM11" s="369"/>
      <c r="KFN11" s="369"/>
      <c r="KFO11" s="369"/>
      <c r="KFP11" s="369"/>
      <c r="KFQ11" s="369"/>
      <c r="KFR11" s="369"/>
      <c r="KFS11" s="369"/>
      <c r="KFT11" s="369"/>
      <c r="KFU11" s="369"/>
      <c r="KFV11" s="369"/>
      <c r="KFW11" s="369"/>
      <c r="KFX11" s="369"/>
      <c r="KFY11" s="369"/>
      <c r="KFZ11" s="369"/>
      <c r="KGA11" s="369"/>
      <c r="KGB11" s="369"/>
      <c r="KGC11" s="369"/>
      <c r="KGD11" s="369"/>
      <c r="KGE11" s="369"/>
      <c r="KGF11" s="369"/>
      <c r="KGG11" s="369"/>
      <c r="KGH11" s="369"/>
      <c r="KGI11" s="369"/>
      <c r="KGJ11" s="369"/>
      <c r="KGK11" s="369"/>
      <c r="KGL11" s="369"/>
      <c r="KGM11" s="369"/>
      <c r="KGN11" s="369"/>
      <c r="KGO11" s="369"/>
      <c r="KGP11" s="369"/>
      <c r="KGQ11" s="369"/>
      <c r="KGR11" s="369"/>
      <c r="KGS11" s="369"/>
      <c r="KGT11" s="369"/>
      <c r="KGU11" s="369"/>
      <c r="KGV11" s="369"/>
      <c r="KGW11" s="369"/>
      <c r="KHB11" s="369"/>
      <c r="KHC11" s="369"/>
      <c r="KHD11" s="369"/>
      <c r="KHE11" s="369"/>
      <c r="KHF11" s="369"/>
      <c r="KHG11" s="369"/>
      <c r="KHH11" s="369"/>
      <c r="KHI11" s="369"/>
      <c r="KHJ11" s="369"/>
      <c r="KHK11" s="369"/>
      <c r="KHL11" s="369"/>
      <c r="KJD11" s="369"/>
      <c r="KJE11" s="369"/>
      <c r="KJF11" s="369"/>
      <c r="KJG11" s="369"/>
      <c r="KJH11" s="369"/>
      <c r="KJI11" s="369"/>
      <c r="KJJ11" s="369"/>
      <c r="KJK11" s="369"/>
      <c r="KJL11" s="369"/>
      <c r="KJM11" s="369"/>
      <c r="KJN11" s="369"/>
      <c r="KJO11" s="369"/>
      <c r="KJP11" s="369"/>
      <c r="KJQ11" s="369"/>
      <c r="KJR11" s="369"/>
      <c r="KJS11" s="369"/>
      <c r="KJT11" s="369"/>
      <c r="KJU11" s="369"/>
      <c r="KJV11" s="369"/>
      <c r="KJW11" s="369"/>
      <c r="KJX11" s="369"/>
      <c r="KJY11" s="369"/>
      <c r="KJZ11" s="369"/>
      <c r="KKA11" s="369"/>
      <c r="KKB11" s="369"/>
      <c r="KKC11" s="369"/>
      <c r="KKD11" s="369"/>
      <c r="KKE11" s="369"/>
      <c r="KKF11" s="369"/>
      <c r="KKG11" s="369"/>
      <c r="KKH11" s="369"/>
      <c r="KKI11" s="369"/>
      <c r="KKJ11" s="369"/>
      <c r="KKK11" s="369"/>
      <c r="KKL11" s="369"/>
      <c r="KKM11" s="369"/>
      <c r="KKN11" s="369"/>
      <c r="KKO11" s="369"/>
      <c r="KKP11" s="369"/>
      <c r="KKQ11" s="369"/>
      <c r="KKR11" s="369"/>
      <c r="KKS11" s="369"/>
      <c r="KKT11" s="369"/>
      <c r="KKU11" s="369"/>
      <c r="KKV11" s="369"/>
      <c r="KKW11" s="369"/>
      <c r="KKX11" s="369"/>
      <c r="KKY11" s="369"/>
      <c r="KKZ11" s="369"/>
      <c r="KLA11" s="369"/>
      <c r="KLB11" s="369"/>
      <c r="KLC11" s="369"/>
      <c r="KLD11" s="369"/>
      <c r="KLE11" s="369"/>
      <c r="KLF11" s="369"/>
      <c r="KLG11" s="369"/>
      <c r="KLH11" s="369"/>
      <c r="KLI11" s="369"/>
      <c r="KLJ11" s="369"/>
      <c r="KLK11" s="369"/>
      <c r="KLL11" s="369"/>
      <c r="KLM11" s="369"/>
      <c r="KLN11" s="369"/>
      <c r="KLO11" s="369"/>
      <c r="KLP11" s="369"/>
      <c r="KLQ11" s="369"/>
      <c r="KLR11" s="369"/>
      <c r="KLS11" s="369"/>
      <c r="KLT11" s="369"/>
      <c r="KLU11" s="369"/>
      <c r="KLV11" s="369"/>
      <c r="KLW11" s="369"/>
      <c r="KLX11" s="369"/>
      <c r="KLY11" s="369"/>
      <c r="KLZ11" s="369"/>
      <c r="KMA11" s="369"/>
      <c r="KMB11" s="369"/>
      <c r="KMC11" s="369"/>
      <c r="KMD11" s="369"/>
      <c r="KME11" s="369"/>
      <c r="KMF11" s="369"/>
      <c r="KMG11" s="369"/>
      <c r="KMH11" s="369"/>
      <c r="KMI11" s="369"/>
      <c r="KMJ11" s="369"/>
      <c r="KMK11" s="369"/>
      <c r="KML11" s="369"/>
      <c r="KMM11" s="369"/>
      <c r="KMN11" s="369"/>
      <c r="KMO11" s="369"/>
      <c r="KMP11" s="369"/>
      <c r="KMQ11" s="369"/>
      <c r="KMR11" s="369"/>
      <c r="KMS11" s="369"/>
      <c r="KMT11" s="369"/>
      <c r="KMU11" s="369"/>
      <c r="KMV11" s="369"/>
      <c r="KMW11" s="369"/>
      <c r="KMX11" s="369"/>
      <c r="KMY11" s="369"/>
      <c r="KMZ11" s="369"/>
      <c r="KNA11" s="369"/>
      <c r="KNB11" s="369"/>
      <c r="KNC11" s="369"/>
      <c r="KND11" s="369"/>
      <c r="KNE11" s="369"/>
      <c r="KNF11" s="369"/>
      <c r="KNG11" s="369"/>
      <c r="KNH11" s="369"/>
      <c r="KNI11" s="369"/>
      <c r="KNJ11" s="369"/>
      <c r="KNK11" s="369"/>
      <c r="KNL11" s="369"/>
      <c r="KNM11" s="369"/>
      <c r="KNN11" s="369"/>
      <c r="KNO11" s="369"/>
      <c r="KNP11" s="369"/>
      <c r="KNQ11" s="369"/>
      <c r="KNR11" s="369"/>
      <c r="KNS11" s="369"/>
      <c r="KNT11" s="369"/>
      <c r="KNU11" s="369"/>
      <c r="KNV11" s="369"/>
      <c r="KNW11" s="369"/>
      <c r="KNX11" s="369"/>
      <c r="KNY11" s="369"/>
      <c r="KNZ11" s="369"/>
      <c r="KOA11" s="369"/>
      <c r="KOB11" s="369"/>
      <c r="KOC11" s="369"/>
      <c r="KOD11" s="369"/>
      <c r="KOE11" s="369"/>
      <c r="KOF11" s="369"/>
      <c r="KOG11" s="369"/>
      <c r="KOH11" s="369"/>
      <c r="KOI11" s="369"/>
      <c r="KOJ11" s="369"/>
      <c r="KOK11" s="369"/>
      <c r="KOL11" s="369"/>
      <c r="KOM11" s="369"/>
      <c r="KON11" s="369"/>
      <c r="KOO11" s="369"/>
      <c r="KOP11" s="369"/>
      <c r="KOQ11" s="369"/>
      <c r="KOR11" s="369"/>
      <c r="KOS11" s="369"/>
      <c r="KOT11" s="369"/>
      <c r="KOU11" s="369"/>
      <c r="KOV11" s="369"/>
      <c r="KOW11" s="369"/>
      <c r="KOX11" s="369"/>
      <c r="KOY11" s="369"/>
      <c r="KOZ11" s="369"/>
      <c r="KPA11" s="369"/>
      <c r="KPB11" s="369"/>
      <c r="KPC11" s="369"/>
      <c r="KPD11" s="369"/>
      <c r="KPE11" s="369"/>
      <c r="KPF11" s="369"/>
      <c r="KPG11" s="369"/>
      <c r="KPH11" s="369"/>
      <c r="KPI11" s="369"/>
      <c r="KPJ11" s="369"/>
      <c r="KPK11" s="369"/>
      <c r="KPL11" s="369"/>
      <c r="KPM11" s="369"/>
      <c r="KPN11" s="369"/>
      <c r="KPO11" s="369"/>
      <c r="KPP11" s="369"/>
      <c r="KPQ11" s="369"/>
      <c r="KPR11" s="369"/>
      <c r="KPS11" s="369"/>
      <c r="KPT11" s="369"/>
      <c r="KPU11" s="369"/>
      <c r="KPV11" s="369"/>
      <c r="KPW11" s="369"/>
      <c r="KPX11" s="369"/>
      <c r="KPY11" s="369"/>
      <c r="KPZ11" s="369"/>
      <c r="KQA11" s="369"/>
      <c r="KQB11" s="369"/>
      <c r="KQC11" s="369"/>
      <c r="KQD11" s="369"/>
      <c r="KQE11" s="369"/>
      <c r="KQF11" s="369"/>
      <c r="KQG11" s="369"/>
      <c r="KQH11" s="369"/>
      <c r="KQI11" s="369"/>
      <c r="KQJ11" s="369"/>
      <c r="KQK11" s="369"/>
      <c r="KQL11" s="369"/>
      <c r="KQM11" s="369"/>
      <c r="KQN11" s="369"/>
      <c r="KQO11" s="369"/>
      <c r="KQP11" s="369"/>
      <c r="KQQ11" s="369"/>
      <c r="KQR11" s="369"/>
      <c r="KQS11" s="369"/>
      <c r="KQX11" s="369"/>
      <c r="KQY11" s="369"/>
      <c r="KQZ11" s="369"/>
      <c r="KRA11" s="369"/>
      <c r="KRB11" s="369"/>
      <c r="KRC11" s="369"/>
      <c r="KRD11" s="369"/>
      <c r="KRE11" s="369"/>
      <c r="KRF11" s="369"/>
      <c r="KRG11" s="369"/>
      <c r="KRH11" s="369"/>
      <c r="KSZ11" s="369"/>
      <c r="KTA11" s="369"/>
      <c r="KTB11" s="369"/>
      <c r="KTC11" s="369"/>
      <c r="KTD11" s="369"/>
      <c r="KTE11" s="369"/>
      <c r="KTF11" s="369"/>
      <c r="KTG11" s="369"/>
      <c r="KTH11" s="369"/>
      <c r="KTI11" s="369"/>
      <c r="KTJ11" s="369"/>
      <c r="KTK11" s="369"/>
      <c r="KTL11" s="369"/>
      <c r="KTM11" s="369"/>
      <c r="KTN11" s="369"/>
      <c r="KTO11" s="369"/>
      <c r="KTP11" s="369"/>
      <c r="KTQ11" s="369"/>
      <c r="KTR11" s="369"/>
      <c r="KTS11" s="369"/>
      <c r="KTT11" s="369"/>
      <c r="KTU11" s="369"/>
      <c r="KTV11" s="369"/>
      <c r="KTW11" s="369"/>
      <c r="KTX11" s="369"/>
      <c r="KTY11" s="369"/>
      <c r="KTZ11" s="369"/>
      <c r="KUA11" s="369"/>
      <c r="KUB11" s="369"/>
      <c r="KUC11" s="369"/>
      <c r="KUD11" s="369"/>
      <c r="KUE11" s="369"/>
      <c r="KUF11" s="369"/>
      <c r="KUG11" s="369"/>
      <c r="KUH11" s="369"/>
      <c r="KUI11" s="369"/>
      <c r="KUJ11" s="369"/>
      <c r="KUK11" s="369"/>
      <c r="KUL11" s="369"/>
      <c r="KUM11" s="369"/>
      <c r="KUN11" s="369"/>
      <c r="KUO11" s="369"/>
      <c r="KUP11" s="369"/>
      <c r="KUQ11" s="369"/>
      <c r="KUR11" s="369"/>
      <c r="KUS11" s="369"/>
      <c r="KUT11" s="369"/>
      <c r="KUU11" s="369"/>
      <c r="KUV11" s="369"/>
      <c r="KUW11" s="369"/>
      <c r="KUX11" s="369"/>
      <c r="KUY11" s="369"/>
      <c r="KUZ11" s="369"/>
      <c r="KVA11" s="369"/>
      <c r="KVB11" s="369"/>
      <c r="KVC11" s="369"/>
      <c r="KVD11" s="369"/>
      <c r="KVE11" s="369"/>
      <c r="KVF11" s="369"/>
      <c r="KVG11" s="369"/>
      <c r="KVH11" s="369"/>
      <c r="KVI11" s="369"/>
      <c r="KVJ11" s="369"/>
      <c r="KVK11" s="369"/>
      <c r="KVL11" s="369"/>
      <c r="KVM11" s="369"/>
      <c r="KVN11" s="369"/>
      <c r="KVO11" s="369"/>
      <c r="KVP11" s="369"/>
      <c r="KVQ11" s="369"/>
      <c r="KVR11" s="369"/>
      <c r="KVS11" s="369"/>
      <c r="KVT11" s="369"/>
      <c r="KVU11" s="369"/>
      <c r="KVV11" s="369"/>
      <c r="KVW11" s="369"/>
      <c r="KVX11" s="369"/>
      <c r="KVY11" s="369"/>
      <c r="KVZ11" s="369"/>
      <c r="KWA11" s="369"/>
      <c r="KWB11" s="369"/>
      <c r="KWC11" s="369"/>
      <c r="KWD11" s="369"/>
      <c r="KWE11" s="369"/>
      <c r="KWF11" s="369"/>
      <c r="KWG11" s="369"/>
      <c r="KWH11" s="369"/>
      <c r="KWI11" s="369"/>
      <c r="KWJ11" s="369"/>
      <c r="KWK11" s="369"/>
      <c r="KWL11" s="369"/>
      <c r="KWM11" s="369"/>
      <c r="KWN11" s="369"/>
      <c r="KWO11" s="369"/>
      <c r="KWP11" s="369"/>
      <c r="KWQ11" s="369"/>
      <c r="KWR11" s="369"/>
      <c r="KWS11" s="369"/>
      <c r="KWT11" s="369"/>
      <c r="KWU11" s="369"/>
      <c r="KWV11" s="369"/>
      <c r="KWW11" s="369"/>
      <c r="KWX11" s="369"/>
      <c r="KWY11" s="369"/>
      <c r="KWZ11" s="369"/>
      <c r="KXA11" s="369"/>
      <c r="KXB11" s="369"/>
      <c r="KXC11" s="369"/>
      <c r="KXD11" s="369"/>
      <c r="KXE11" s="369"/>
      <c r="KXF11" s="369"/>
      <c r="KXG11" s="369"/>
      <c r="KXH11" s="369"/>
      <c r="KXI11" s="369"/>
      <c r="KXJ11" s="369"/>
      <c r="KXK11" s="369"/>
      <c r="KXL11" s="369"/>
      <c r="KXM11" s="369"/>
      <c r="KXN11" s="369"/>
      <c r="KXO11" s="369"/>
      <c r="KXP11" s="369"/>
      <c r="KXQ11" s="369"/>
      <c r="KXR11" s="369"/>
      <c r="KXS11" s="369"/>
      <c r="KXT11" s="369"/>
      <c r="KXU11" s="369"/>
      <c r="KXV11" s="369"/>
      <c r="KXW11" s="369"/>
      <c r="KXX11" s="369"/>
      <c r="KXY11" s="369"/>
      <c r="KXZ11" s="369"/>
      <c r="KYA11" s="369"/>
      <c r="KYB11" s="369"/>
      <c r="KYC11" s="369"/>
      <c r="KYD11" s="369"/>
      <c r="KYE11" s="369"/>
      <c r="KYF11" s="369"/>
      <c r="KYG11" s="369"/>
      <c r="KYH11" s="369"/>
      <c r="KYI11" s="369"/>
      <c r="KYJ11" s="369"/>
      <c r="KYK11" s="369"/>
      <c r="KYL11" s="369"/>
      <c r="KYM11" s="369"/>
      <c r="KYN11" s="369"/>
      <c r="KYO11" s="369"/>
      <c r="KYP11" s="369"/>
      <c r="KYQ11" s="369"/>
      <c r="KYR11" s="369"/>
      <c r="KYS11" s="369"/>
      <c r="KYT11" s="369"/>
      <c r="KYU11" s="369"/>
      <c r="KYV11" s="369"/>
      <c r="KYW11" s="369"/>
      <c r="KYX11" s="369"/>
      <c r="KYY11" s="369"/>
      <c r="KYZ11" s="369"/>
      <c r="KZA11" s="369"/>
      <c r="KZB11" s="369"/>
      <c r="KZC11" s="369"/>
      <c r="KZD11" s="369"/>
      <c r="KZE11" s="369"/>
      <c r="KZF11" s="369"/>
      <c r="KZG11" s="369"/>
      <c r="KZH11" s="369"/>
      <c r="KZI11" s="369"/>
      <c r="KZJ11" s="369"/>
      <c r="KZK11" s="369"/>
      <c r="KZL11" s="369"/>
      <c r="KZM11" s="369"/>
      <c r="KZN11" s="369"/>
      <c r="KZO11" s="369"/>
      <c r="KZP11" s="369"/>
      <c r="KZQ11" s="369"/>
      <c r="KZR11" s="369"/>
      <c r="KZS11" s="369"/>
      <c r="KZT11" s="369"/>
      <c r="KZU11" s="369"/>
      <c r="KZV11" s="369"/>
      <c r="KZW11" s="369"/>
      <c r="KZX11" s="369"/>
      <c r="KZY11" s="369"/>
      <c r="KZZ11" s="369"/>
      <c r="LAA11" s="369"/>
      <c r="LAB11" s="369"/>
      <c r="LAC11" s="369"/>
      <c r="LAD11" s="369"/>
      <c r="LAE11" s="369"/>
      <c r="LAF11" s="369"/>
      <c r="LAG11" s="369"/>
      <c r="LAH11" s="369"/>
      <c r="LAI11" s="369"/>
      <c r="LAJ11" s="369"/>
      <c r="LAK11" s="369"/>
      <c r="LAL11" s="369"/>
      <c r="LAM11" s="369"/>
      <c r="LAN11" s="369"/>
      <c r="LAO11" s="369"/>
      <c r="LAT11" s="369"/>
      <c r="LAU11" s="369"/>
      <c r="LAV11" s="369"/>
      <c r="LAW11" s="369"/>
      <c r="LAX11" s="369"/>
      <c r="LAY11" s="369"/>
      <c r="LAZ11" s="369"/>
      <c r="LBA11" s="369"/>
      <c r="LBB11" s="369"/>
      <c r="LBC11" s="369"/>
      <c r="LBD11" s="369"/>
      <c r="LCV11" s="369"/>
      <c r="LCW11" s="369"/>
      <c r="LCX11" s="369"/>
      <c r="LCY11" s="369"/>
      <c r="LCZ11" s="369"/>
      <c r="LDA11" s="369"/>
      <c r="LDB11" s="369"/>
      <c r="LDC11" s="369"/>
      <c r="LDD11" s="369"/>
      <c r="LDE11" s="369"/>
      <c r="LDF11" s="369"/>
      <c r="LDG11" s="369"/>
      <c r="LDH11" s="369"/>
      <c r="LDI11" s="369"/>
      <c r="LDJ11" s="369"/>
      <c r="LDK11" s="369"/>
      <c r="LDL11" s="369"/>
      <c r="LDM11" s="369"/>
      <c r="LDN11" s="369"/>
      <c r="LDO11" s="369"/>
      <c r="LDP11" s="369"/>
      <c r="LDQ11" s="369"/>
      <c r="LDR11" s="369"/>
      <c r="LDS11" s="369"/>
      <c r="LDT11" s="369"/>
      <c r="LDU11" s="369"/>
      <c r="LDV11" s="369"/>
      <c r="LDW11" s="369"/>
      <c r="LDX11" s="369"/>
      <c r="LDY11" s="369"/>
      <c r="LDZ11" s="369"/>
      <c r="LEA11" s="369"/>
      <c r="LEB11" s="369"/>
      <c r="LEC11" s="369"/>
      <c r="LED11" s="369"/>
      <c r="LEE11" s="369"/>
      <c r="LEF11" s="369"/>
      <c r="LEG11" s="369"/>
      <c r="LEH11" s="369"/>
      <c r="LEI11" s="369"/>
      <c r="LEJ11" s="369"/>
      <c r="LEK11" s="369"/>
      <c r="LEL11" s="369"/>
      <c r="LEM11" s="369"/>
      <c r="LEN11" s="369"/>
      <c r="LEO11" s="369"/>
      <c r="LEP11" s="369"/>
      <c r="LEQ11" s="369"/>
      <c r="LER11" s="369"/>
      <c r="LES11" s="369"/>
      <c r="LET11" s="369"/>
      <c r="LEU11" s="369"/>
      <c r="LEV11" s="369"/>
      <c r="LEW11" s="369"/>
      <c r="LEX11" s="369"/>
      <c r="LEY11" s="369"/>
      <c r="LEZ11" s="369"/>
      <c r="LFA11" s="369"/>
      <c r="LFB11" s="369"/>
      <c r="LFC11" s="369"/>
      <c r="LFD11" s="369"/>
      <c r="LFE11" s="369"/>
      <c r="LFF11" s="369"/>
      <c r="LFG11" s="369"/>
      <c r="LFH11" s="369"/>
      <c r="LFI11" s="369"/>
      <c r="LFJ11" s="369"/>
      <c r="LFK11" s="369"/>
      <c r="LFL11" s="369"/>
      <c r="LFM11" s="369"/>
      <c r="LFN11" s="369"/>
      <c r="LFO11" s="369"/>
      <c r="LFP11" s="369"/>
      <c r="LFQ11" s="369"/>
      <c r="LFR11" s="369"/>
      <c r="LFS11" s="369"/>
      <c r="LFT11" s="369"/>
      <c r="LFU11" s="369"/>
      <c r="LFV11" s="369"/>
      <c r="LFW11" s="369"/>
      <c r="LFX11" s="369"/>
      <c r="LFY11" s="369"/>
      <c r="LFZ11" s="369"/>
      <c r="LGA11" s="369"/>
      <c r="LGB11" s="369"/>
      <c r="LGC11" s="369"/>
      <c r="LGD11" s="369"/>
      <c r="LGE11" s="369"/>
      <c r="LGF11" s="369"/>
      <c r="LGG11" s="369"/>
      <c r="LGH11" s="369"/>
      <c r="LGI11" s="369"/>
      <c r="LGJ11" s="369"/>
      <c r="LGK11" s="369"/>
      <c r="LGL11" s="369"/>
      <c r="LGM11" s="369"/>
      <c r="LGN11" s="369"/>
      <c r="LGO11" s="369"/>
      <c r="LGP11" s="369"/>
      <c r="LGQ11" s="369"/>
      <c r="LGR11" s="369"/>
      <c r="LGS11" s="369"/>
      <c r="LGT11" s="369"/>
      <c r="LGU11" s="369"/>
      <c r="LGV11" s="369"/>
      <c r="LGW11" s="369"/>
      <c r="LGX11" s="369"/>
      <c r="LGY11" s="369"/>
      <c r="LGZ11" s="369"/>
      <c r="LHA11" s="369"/>
      <c r="LHB11" s="369"/>
      <c r="LHC11" s="369"/>
      <c r="LHD11" s="369"/>
      <c r="LHE11" s="369"/>
      <c r="LHF11" s="369"/>
      <c r="LHG11" s="369"/>
      <c r="LHH11" s="369"/>
      <c r="LHI11" s="369"/>
      <c r="LHJ11" s="369"/>
      <c r="LHK11" s="369"/>
      <c r="LHL11" s="369"/>
      <c r="LHM11" s="369"/>
      <c r="LHN11" s="369"/>
      <c r="LHO11" s="369"/>
      <c r="LHP11" s="369"/>
      <c r="LHQ11" s="369"/>
      <c r="LHR11" s="369"/>
      <c r="LHS11" s="369"/>
      <c r="LHT11" s="369"/>
      <c r="LHU11" s="369"/>
      <c r="LHV11" s="369"/>
      <c r="LHW11" s="369"/>
      <c r="LHX11" s="369"/>
      <c r="LHY11" s="369"/>
      <c r="LHZ11" s="369"/>
      <c r="LIA11" s="369"/>
      <c r="LIB11" s="369"/>
      <c r="LIC11" s="369"/>
      <c r="LID11" s="369"/>
      <c r="LIE11" s="369"/>
      <c r="LIF11" s="369"/>
      <c r="LIG11" s="369"/>
      <c r="LIH11" s="369"/>
      <c r="LII11" s="369"/>
      <c r="LIJ11" s="369"/>
      <c r="LIK11" s="369"/>
      <c r="LIL11" s="369"/>
      <c r="LIM11" s="369"/>
      <c r="LIN11" s="369"/>
      <c r="LIO11" s="369"/>
      <c r="LIP11" s="369"/>
      <c r="LIQ11" s="369"/>
      <c r="LIR11" s="369"/>
      <c r="LIS11" s="369"/>
      <c r="LIT11" s="369"/>
      <c r="LIU11" s="369"/>
      <c r="LIV11" s="369"/>
      <c r="LIW11" s="369"/>
      <c r="LIX11" s="369"/>
      <c r="LIY11" s="369"/>
      <c r="LIZ11" s="369"/>
      <c r="LJA11" s="369"/>
      <c r="LJB11" s="369"/>
      <c r="LJC11" s="369"/>
      <c r="LJD11" s="369"/>
      <c r="LJE11" s="369"/>
      <c r="LJF11" s="369"/>
      <c r="LJG11" s="369"/>
      <c r="LJH11" s="369"/>
      <c r="LJI11" s="369"/>
      <c r="LJJ11" s="369"/>
      <c r="LJK11" s="369"/>
      <c r="LJL11" s="369"/>
      <c r="LJM11" s="369"/>
      <c r="LJN11" s="369"/>
      <c r="LJO11" s="369"/>
      <c r="LJP11" s="369"/>
      <c r="LJQ11" s="369"/>
      <c r="LJR11" s="369"/>
      <c r="LJS11" s="369"/>
      <c r="LJT11" s="369"/>
      <c r="LJU11" s="369"/>
      <c r="LJV11" s="369"/>
      <c r="LJW11" s="369"/>
      <c r="LJX11" s="369"/>
      <c r="LJY11" s="369"/>
      <c r="LJZ11" s="369"/>
      <c r="LKA11" s="369"/>
      <c r="LKB11" s="369"/>
      <c r="LKC11" s="369"/>
      <c r="LKD11" s="369"/>
      <c r="LKE11" s="369"/>
      <c r="LKF11" s="369"/>
      <c r="LKG11" s="369"/>
      <c r="LKH11" s="369"/>
      <c r="LKI11" s="369"/>
      <c r="LKJ11" s="369"/>
      <c r="LKK11" s="369"/>
      <c r="LKP11" s="369"/>
      <c r="LKQ11" s="369"/>
      <c r="LKR11" s="369"/>
      <c r="LKS11" s="369"/>
      <c r="LKT11" s="369"/>
      <c r="LKU11" s="369"/>
      <c r="LKV11" s="369"/>
      <c r="LKW11" s="369"/>
      <c r="LKX11" s="369"/>
      <c r="LKY11" s="369"/>
      <c r="LKZ11" s="369"/>
      <c r="LMR11" s="369"/>
      <c r="LMS11" s="369"/>
      <c r="LMT11" s="369"/>
      <c r="LMU11" s="369"/>
      <c r="LMV11" s="369"/>
      <c r="LMW11" s="369"/>
      <c r="LMX11" s="369"/>
      <c r="LMY11" s="369"/>
      <c r="LMZ11" s="369"/>
      <c r="LNA11" s="369"/>
      <c r="LNB11" s="369"/>
      <c r="LNC11" s="369"/>
      <c r="LND11" s="369"/>
      <c r="LNE11" s="369"/>
      <c r="LNF11" s="369"/>
      <c r="LNG11" s="369"/>
      <c r="LNH11" s="369"/>
      <c r="LNI11" s="369"/>
      <c r="LNJ11" s="369"/>
      <c r="LNK11" s="369"/>
      <c r="LNL11" s="369"/>
      <c r="LNM11" s="369"/>
      <c r="LNN11" s="369"/>
      <c r="LNO11" s="369"/>
      <c r="LNP11" s="369"/>
      <c r="LNQ11" s="369"/>
      <c r="LNR11" s="369"/>
      <c r="LNS11" s="369"/>
      <c r="LNT11" s="369"/>
      <c r="LNU11" s="369"/>
      <c r="LNV11" s="369"/>
      <c r="LNW11" s="369"/>
      <c r="LNX11" s="369"/>
      <c r="LNY11" s="369"/>
      <c r="LNZ11" s="369"/>
      <c r="LOA11" s="369"/>
      <c r="LOB11" s="369"/>
      <c r="LOC11" s="369"/>
      <c r="LOD11" s="369"/>
      <c r="LOE11" s="369"/>
      <c r="LOF11" s="369"/>
      <c r="LOG11" s="369"/>
      <c r="LOH11" s="369"/>
      <c r="LOI11" s="369"/>
      <c r="LOJ11" s="369"/>
      <c r="LOK11" s="369"/>
      <c r="LOL11" s="369"/>
      <c r="LOM11" s="369"/>
      <c r="LON11" s="369"/>
      <c r="LOO11" s="369"/>
      <c r="LOP11" s="369"/>
      <c r="LOQ11" s="369"/>
      <c r="LOR11" s="369"/>
      <c r="LOS11" s="369"/>
      <c r="LOT11" s="369"/>
      <c r="LOU11" s="369"/>
      <c r="LOV11" s="369"/>
      <c r="LOW11" s="369"/>
      <c r="LOX11" s="369"/>
      <c r="LOY11" s="369"/>
      <c r="LOZ11" s="369"/>
      <c r="LPA11" s="369"/>
      <c r="LPB11" s="369"/>
      <c r="LPC11" s="369"/>
      <c r="LPD11" s="369"/>
      <c r="LPE11" s="369"/>
      <c r="LPF11" s="369"/>
      <c r="LPG11" s="369"/>
      <c r="LPH11" s="369"/>
      <c r="LPI11" s="369"/>
      <c r="LPJ11" s="369"/>
      <c r="LPK11" s="369"/>
      <c r="LPL11" s="369"/>
      <c r="LPM11" s="369"/>
      <c r="LPN11" s="369"/>
      <c r="LPO11" s="369"/>
      <c r="LPP11" s="369"/>
      <c r="LPQ11" s="369"/>
      <c r="LPR11" s="369"/>
      <c r="LPS11" s="369"/>
      <c r="LPT11" s="369"/>
      <c r="LPU11" s="369"/>
      <c r="LPV11" s="369"/>
      <c r="LPW11" s="369"/>
      <c r="LPX11" s="369"/>
      <c r="LPY11" s="369"/>
      <c r="LPZ11" s="369"/>
      <c r="LQA11" s="369"/>
      <c r="LQB11" s="369"/>
      <c r="LQC11" s="369"/>
      <c r="LQD11" s="369"/>
      <c r="LQE11" s="369"/>
      <c r="LQF11" s="369"/>
      <c r="LQG11" s="369"/>
      <c r="LQH11" s="369"/>
      <c r="LQI11" s="369"/>
      <c r="LQJ11" s="369"/>
      <c r="LQK11" s="369"/>
      <c r="LQL11" s="369"/>
      <c r="LQM11" s="369"/>
      <c r="LQN11" s="369"/>
      <c r="LQO11" s="369"/>
      <c r="LQP11" s="369"/>
      <c r="LQQ11" s="369"/>
      <c r="LQR11" s="369"/>
      <c r="LQS11" s="369"/>
      <c r="LQT11" s="369"/>
      <c r="LQU11" s="369"/>
      <c r="LQV11" s="369"/>
      <c r="LQW11" s="369"/>
      <c r="LQX11" s="369"/>
      <c r="LQY11" s="369"/>
      <c r="LQZ11" s="369"/>
      <c r="LRA11" s="369"/>
      <c r="LRB11" s="369"/>
      <c r="LRC11" s="369"/>
      <c r="LRD11" s="369"/>
      <c r="LRE11" s="369"/>
      <c r="LRF11" s="369"/>
      <c r="LRG11" s="369"/>
      <c r="LRH11" s="369"/>
      <c r="LRI11" s="369"/>
      <c r="LRJ11" s="369"/>
      <c r="LRK11" s="369"/>
      <c r="LRL11" s="369"/>
      <c r="LRM11" s="369"/>
      <c r="LRN11" s="369"/>
      <c r="LRO11" s="369"/>
      <c r="LRP11" s="369"/>
      <c r="LRQ11" s="369"/>
      <c r="LRR11" s="369"/>
      <c r="LRS11" s="369"/>
      <c r="LRT11" s="369"/>
      <c r="LRU11" s="369"/>
      <c r="LRV11" s="369"/>
      <c r="LRW11" s="369"/>
      <c r="LRX11" s="369"/>
      <c r="LRY11" s="369"/>
      <c r="LRZ11" s="369"/>
      <c r="LSA11" s="369"/>
      <c r="LSB11" s="369"/>
      <c r="LSC11" s="369"/>
      <c r="LSD11" s="369"/>
      <c r="LSE11" s="369"/>
      <c r="LSF11" s="369"/>
      <c r="LSG11" s="369"/>
      <c r="LSH11" s="369"/>
      <c r="LSI11" s="369"/>
      <c r="LSJ11" s="369"/>
      <c r="LSK11" s="369"/>
      <c r="LSL11" s="369"/>
      <c r="LSM11" s="369"/>
      <c r="LSN11" s="369"/>
      <c r="LSO11" s="369"/>
      <c r="LSP11" s="369"/>
      <c r="LSQ11" s="369"/>
      <c r="LSR11" s="369"/>
      <c r="LSS11" s="369"/>
      <c r="LST11" s="369"/>
      <c r="LSU11" s="369"/>
      <c r="LSV11" s="369"/>
      <c r="LSW11" s="369"/>
      <c r="LSX11" s="369"/>
      <c r="LSY11" s="369"/>
      <c r="LSZ11" s="369"/>
      <c r="LTA11" s="369"/>
      <c r="LTB11" s="369"/>
      <c r="LTC11" s="369"/>
      <c r="LTD11" s="369"/>
      <c r="LTE11" s="369"/>
      <c r="LTF11" s="369"/>
      <c r="LTG11" s="369"/>
      <c r="LTH11" s="369"/>
      <c r="LTI11" s="369"/>
      <c r="LTJ11" s="369"/>
      <c r="LTK11" s="369"/>
      <c r="LTL11" s="369"/>
      <c r="LTM11" s="369"/>
      <c r="LTN11" s="369"/>
      <c r="LTO11" s="369"/>
      <c r="LTP11" s="369"/>
      <c r="LTQ11" s="369"/>
      <c r="LTR11" s="369"/>
      <c r="LTS11" s="369"/>
      <c r="LTT11" s="369"/>
      <c r="LTU11" s="369"/>
      <c r="LTV11" s="369"/>
      <c r="LTW11" s="369"/>
      <c r="LTX11" s="369"/>
      <c r="LTY11" s="369"/>
      <c r="LTZ11" s="369"/>
      <c r="LUA11" s="369"/>
      <c r="LUB11" s="369"/>
      <c r="LUC11" s="369"/>
      <c r="LUD11" s="369"/>
      <c r="LUE11" s="369"/>
      <c r="LUF11" s="369"/>
      <c r="LUG11" s="369"/>
      <c r="LUL11" s="369"/>
      <c r="LUM11" s="369"/>
      <c r="LUN11" s="369"/>
      <c r="LUO11" s="369"/>
      <c r="LUP11" s="369"/>
      <c r="LUQ11" s="369"/>
      <c r="LUR11" s="369"/>
      <c r="LUS11" s="369"/>
      <c r="LUT11" s="369"/>
      <c r="LUU11" s="369"/>
      <c r="LUV11" s="369"/>
      <c r="LWN11" s="369"/>
      <c r="LWO11" s="369"/>
      <c r="LWP11" s="369"/>
      <c r="LWQ11" s="369"/>
      <c r="LWR11" s="369"/>
      <c r="LWS11" s="369"/>
      <c r="LWT11" s="369"/>
      <c r="LWU11" s="369"/>
      <c r="LWV11" s="369"/>
      <c r="LWW11" s="369"/>
      <c r="LWX11" s="369"/>
      <c r="LWY11" s="369"/>
      <c r="LWZ11" s="369"/>
      <c r="LXA11" s="369"/>
      <c r="LXB11" s="369"/>
      <c r="LXC11" s="369"/>
      <c r="LXD11" s="369"/>
      <c r="LXE11" s="369"/>
      <c r="LXF11" s="369"/>
      <c r="LXG11" s="369"/>
      <c r="LXH11" s="369"/>
      <c r="LXI11" s="369"/>
      <c r="LXJ11" s="369"/>
      <c r="LXK11" s="369"/>
      <c r="LXL11" s="369"/>
      <c r="LXM11" s="369"/>
      <c r="LXN11" s="369"/>
      <c r="LXO11" s="369"/>
      <c r="LXP11" s="369"/>
      <c r="LXQ11" s="369"/>
      <c r="LXR11" s="369"/>
      <c r="LXS11" s="369"/>
      <c r="LXT11" s="369"/>
      <c r="LXU11" s="369"/>
      <c r="LXV11" s="369"/>
      <c r="LXW11" s="369"/>
      <c r="LXX11" s="369"/>
      <c r="LXY11" s="369"/>
      <c r="LXZ11" s="369"/>
      <c r="LYA11" s="369"/>
      <c r="LYB11" s="369"/>
      <c r="LYC11" s="369"/>
      <c r="LYD11" s="369"/>
      <c r="LYE11" s="369"/>
      <c r="LYF11" s="369"/>
      <c r="LYG11" s="369"/>
      <c r="LYH11" s="369"/>
      <c r="LYI11" s="369"/>
      <c r="LYJ11" s="369"/>
      <c r="LYK11" s="369"/>
      <c r="LYL11" s="369"/>
      <c r="LYM11" s="369"/>
      <c r="LYN11" s="369"/>
      <c r="LYO11" s="369"/>
      <c r="LYP11" s="369"/>
      <c r="LYQ11" s="369"/>
      <c r="LYR11" s="369"/>
      <c r="LYS11" s="369"/>
      <c r="LYT11" s="369"/>
      <c r="LYU11" s="369"/>
      <c r="LYV11" s="369"/>
      <c r="LYW11" s="369"/>
      <c r="LYX11" s="369"/>
      <c r="LYY11" s="369"/>
      <c r="LYZ11" s="369"/>
      <c r="LZA11" s="369"/>
      <c r="LZB11" s="369"/>
      <c r="LZC11" s="369"/>
      <c r="LZD11" s="369"/>
      <c r="LZE11" s="369"/>
      <c r="LZF11" s="369"/>
      <c r="LZG11" s="369"/>
      <c r="LZH11" s="369"/>
      <c r="LZI11" s="369"/>
      <c r="LZJ11" s="369"/>
      <c r="LZK11" s="369"/>
      <c r="LZL11" s="369"/>
      <c r="LZM11" s="369"/>
      <c r="LZN11" s="369"/>
      <c r="LZO11" s="369"/>
      <c r="LZP11" s="369"/>
      <c r="LZQ11" s="369"/>
      <c r="LZR11" s="369"/>
      <c r="LZS11" s="369"/>
      <c r="LZT11" s="369"/>
      <c r="LZU11" s="369"/>
      <c r="LZV11" s="369"/>
      <c r="LZW11" s="369"/>
      <c r="LZX11" s="369"/>
      <c r="LZY11" s="369"/>
      <c r="LZZ11" s="369"/>
      <c r="MAA11" s="369"/>
      <c r="MAB11" s="369"/>
      <c r="MAC11" s="369"/>
      <c r="MAD11" s="369"/>
      <c r="MAE11" s="369"/>
      <c r="MAF11" s="369"/>
      <c r="MAG11" s="369"/>
      <c r="MAH11" s="369"/>
      <c r="MAI11" s="369"/>
      <c r="MAJ11" s="369"/>
      <c r="MAK11" s="369"/>
      <c r="MAL11" s="369"/>
      <c r="MAM11" s="369"/>
      <c r="MAN11" s="369"/>
      <c r="MAO11" s="369"/>
      <c r="MAP11" s="369"/>
      <c r="MAQ11" s="369"/>
      <c r="MAR11" s="369"/>
      <c r="MAS11" s="369"/>
      <c r="MAT11" s="369"/>
      <c r="MAU11" s="369"/>
      <c r="MAV11" s="369"/>
      <c r="MAW11" s="369"/>
      <c r="MAX11" s="369"/>
      <c r="MAY11" s="369"/>
      <c r="MAZ11" s="369"/>
      <c r="MBA11" s="369"/>
      <c r="MBB11" s="369"/>
      <c r="MBC11" s="369"/>
      <c r="MBD11" s="369"/>
      <c r="MBE11" s="369"/>
      <c r="MBF11" s="369"/>
      <c r="MBG11" s="369"/>
      <c r="MBH11" s="369"/>
      <c r="MBI11" s="369"/>
      <c r="MBJ11" s="369"/>
      <c r="MBK11" s="369"/>
      <c r="MBL11" s="369"/>
      <c r="MBM11" s="369"/>
      <c r="MBN11" s="369"/>
      <c r="MBO11" s="369"/>
      <c r="MBP11" s="369"/>
      <c r="MBQ11" s="369"/>
      <c r="MBR11" s="369"/>
      <c r="MBS11" s="369"/>
      <c r="MBT11" s="369"/>
      <c r="MBU11" s="369"/>
      <c r="MBV11" s="369"/>
      <c r="MBW11" s="369"/>
      <c r="MBX11" s="369"/>
      <c r="MBY11" s="369"/>
      <c r="MBZ11" s="369"/>
      <c r="MCA11" s="369"/>
      <c r="MCB11" s="369"/>
      <c r="MCC11" s="369"/>
      <c r="MCD11" s="369"/>
      <c r="MCE11" s="369"/>
      <c r="MCF11" s="369"/>
      <c r="MCG11" s="369"/>
      <c r="MCH11" s="369"/>
      <c r="MCI11" s="369"/>
      <c r="MCJ11" s="369"/>
      <c r="MCK11" s="369"/>
      <c r="MCL11" s="369"/>
      <c r="MCM11" s="369"/>
      <c r="MCN11" s="369"/>
      <c r="MCO11" s="369"/>
      <c r="MCP11" s="369"/>
      <c r="MCQ11" s="369"/>
      <c r="MCR11" s="369"/>
      <c r="MCS11" s="369"/>
      <c r="MCT11" s="369"/>
      <c r="MCU11" s="369"/>
      <c r="MCV11" s="369"/>
      <c r="MCW11" s="369"/>
      <c r="MCX11" s="369"/>
      <c r="MCY11" s="369"/>
      <c r="MCZ11" s="369"/>
      <c r="MDA11" s="369"/>
      <c r="MDB11" s="369"/>
      <c r="MDC11" s="369"/>
      <c r="MDD11" s="369"/>
      <c r="MDE11" s="369"/>
      <c r="MDF11" s="369"/>
      <c r="MDG11" s="369"/>
      <c r="MDH11" s="369"/>
      <c r="MDI11" s="369"/>
      <c r="MDJ11" s="369"/>
      <c r="MDK11" s="369"/>
      <c r="MDL11" s="369"/>
      <c r="MDM11" s="369"/>
      <c r="MDN11" s="369"/>
      <c r="MDO11" s="369"/>
      <c r="MDP11" s="369"/>
      <c r="MDQ11" s="369"/>
      <c r="MDR11" s="369"/>
      <c r="MDS11" s="369"/>
      <c r="MDT11" s="369"/>
      <c r="MDU11" s="369"/>
      <c r="MDV11" s="369"/>
      <c r="MDW11" s="369"/>
      <c r="MDX11" s="369"/>
      <c r="MDY11" s="369"/>
      <c r="MDZ11" s="369"/>
      <c r="MEA11" s="369"/>
      <c r="MEB11" s="369"/>
      <c r="MEC11" s="369"/>
      <c r="MEH11" s="369"/>
      <c r="MEI11" s="369"/>
      <c r="MEJ11" s="369"/>
      <c r="MEK11" s="369"/>
      <c r="MEL11" s="369"/>
      <c r="MEM11" s="369"/>
      <c r="MEN11" s="369"/>
      <c r="MEO11" s="369"/>
      <c r="MEP11" s="369"/>
      <c r="MEQ11" s="369"/>
      <c r="MER11" s="369"/>
      <c r="MGJ11" s="369"/>
      <c r="MGK11" s="369"/>
      <c r="MGL11" s="369"/>
      <c r="MGM11" s="369"/>
      <c r="MGN11" s="369"/>
      <c r="MGO11" s="369"/>
      <c r="MGP11" s="369"/>
      <c r="MGQ11" s="369"/>
      <c r="MGR11" s="369"/>
      <c r="MGS11" s="369"/>
      <c r="MGT11" s="369"/>
      <c r="MGU11" s="369"/>
      <c r="MGV11" s="369"/>
      <c r="MGW11" s="369"/>
      <c r="MGX11" s="369"/>
      <c r="MGY11" s="369"/>
      <c r="MGZ11" s="369"/>
      <c r="MHA11" s="369"/>
      <c r="MHB11" s="369"/>
      <c r="MHC11" s="369"/>
      <c r="MHD11" s="369"/>
      <c r="MHE11" s="369"/>
      <c r="MHF11" s="369"/>
      <c r="MHG11" s="369"/>
      <c r="MHH11" s="369"/>
      <c r="MHI11" s="369"/>
      <c r="MHJ11" s="369"/>
      <c r="MHK11" s="369"/>
      <c r="MHL11" s="369"/>
      <c r="MHM11" s="369"/>
      <c r="MHN11" s="369"/>
      <c r="MHO11" s="369"/>
      <c r="MHP11" s="369"/>
      <c r="MHQ11" s="369"/>
      <c r="MHR11" s="369"/>
      <c r="MHS11" s="369"/>
      <c r="MHT11" s="369"/>
      <c r="MHU11" s="369"/>
      <c r="MHV11" s="369"/>
      <c r="MHW11" s="369"/>
      <c r="MHX11" s="369"/>
      <c r="MHY11" s="369"/>
      <c r="MHZ11" s="369"/>
      <c r="MIA11" s="369"/>
      <c r="MIB11" s="369"/>
      <c r="MIC11" s="369"/>
      <c r="MID11" s="369"/>
      <c r="MIE11" s="369"/>
      <c r="MIF11" s="369"/>
      <c r="MIG11" s="369"/>
      <c r="MIH11" s="369"/>
      <c r="MII11" s="369"/>
      <c r="MIJ11" s="369"/>
      <c r="MIK11" s="369"/>
      <c r="MIL11" s="369"/>
      <c r="MIM11" s="369"/>
      <c r="MIN11" s="369"/>
      <c r="MIO11" s="369"/>
      <c r="MIP11" s="369"/>
      <c r="MIQ11" s="369"/>
      <c r="MIR11" s="369"/>
      <c r="MIS11" s="369"/>
      <c r="MIT11" s="369"/>
      <c r="MIU11" s="369"/>
      <c r="MIV11" s="369"/>
      <c r="MIW11" s="369"/>
      <c r="MIX11" s="369"/>
      <c r="MIY11" s="369"/>
      <c r="MIZ11" s="369"/>
      <c r="MJA11" s="369"/>
      <c r="MJB11" s="369"/>
      <c r="MJC11" s="369"/>
      <c r="MJD11" s="369"/>
      <c r="MJE11" s="369"/>
      <c r="MJF11" s="369"/>
      <c r="MJG11" s="369"/>
      <c r="MJH11" s="369"/>
      <c r="MJI11" s="369"/>
      <c r="MJJ11" s="369"/>
      <c r="MJK11" s="369"/>
      <c r="MJL11" s="369"/>
      <c r="MJM11" s="369"/>
      <c r="MJN11" s="369"/>
      <c r="MJO11" s="369"/>
      <c r="MJP11" s="369"/>
      <c r="MJQ11" s="369"/>
      <c r="MJR11" s="369"/>
      <c r="MJS11" s="369"/>
      <c r="MJT11" s="369"/>
      <c r="MJU11" s="369"/>
      <c r="MJV11" s="369"/>
      <c r="MJW11" s="369"/>
      <c r="MJX11" s="369"/>
      <c r="MJY11" s="369"/>
      <c r="MJZ11" s="369"/>
      <c r="MKA11" s="369"/>
      <c r="MKB11" s="369"/>
      <c r="MKC11" s="369"/>
      <c r="MKD11" s="369"/>
      <c r="MKE11" s="369"/>
      <c r="MKF11" s="369"/>
      <c r="MKG11" s="369"/>
      <c r="MKH11" s="369"/>
      <c r="MKI11" s="369"/>
      <c r="MKJ11" s="369"/>
      <c r="MKK11" s="369"/>
      <c r="MKL11" s="369"/>
      <c r="MKM11" s="369"/>
      <c r="MKN11" s="369"/>
      <c r="MKO11" s="369"/>
      <c r="MKP11" s="369"/>
      <c r="MKQ11" s="369"/>
      <c r="MKR11" s="369"/>
      <c r="MKS11" s="369"/>
      <c r="MKT11" s="369"/>
      <c r="MKU11" s="369"/>
      <c r="MKV11" s="369"/>
      <c r="MKW11" s="369"/>
      <c r="MKX11" s="369"/>
      <c r="MKY11" s="369"/>
      <c r="MKZ11" s="369"/>
      <c r="MLA11" s="369"/>
      <c r="MLB11" s="369"/>
      <c r="MLC11" s="369"/>
      <c r="MLD11" s="369"/>
      <c r="MLE11" s="369"/>
      <c r="MLF11" s="369"/>
      <c r="MLG11" s="369"/>
      <c r="MLH11" s="369"/>
      <c r="MLI11" s="369"/>
      <c r="MLJ11" s="369"/>
      <c r="MLK11" s="369"/>
      <c r="MLL11" s="369"/>
      <c r="MLM11" s="369"/>
      <c r="MLN11" s="369"/>
      <c r="MLO11" s="369"/>
      <c r="MLP11" s="369"/>
      <c r="MLQ11" s="369"/>
      <c r="MLR11" s="369"/>
      <c r="MLS11" s="369"/>
      <c r="MLT11" s="369"/>
      <c r="MLU11" s="369"/>
      <c r="MLV11" s="369"/>
      <c r="MLW11" s="369"/>
      <c r="MLX11" s="369"/>
      <c r="MLY11" s="369"/>
      <c r="MLZ11" s="369"/>
      <c r="MMA11" s="369"/>
      <c r="MMB11" s="369"/>
      <c r="MMC11" s="369"/>
      <c r="MMD11" s="369"/>
      <c r="MME11" s="369"/>
      <c r="MMF11" s="369"/>
      <c r="MMG11" s="369"/>
      <c r="MMH11" s="369"/>
      <c r="MMI11" s="369"/>
      <c r="MMJ11" s="369"/>
      <c r="MMK11" s="369"/>
      <c r="MML11" s="369"/>
      <c r="MMM11" s="369"/>
      <c r="MMN11" s="369"/>
      <c r="MMO11" s="369"/>
      <c r="MMP11" s="369"/>
      <c r="MMQ11" s="369"/>
      <c r="MMR11" s="369"/>
      <c r="MMS11" s="369"/>
      <c r="MMT11" s="369"/>
      <c r="MMU11" s="369"/>
      <c r="MMV11" s="369"/>
      <c r="MMW11" s="369"/>
      <c r="MMX11" s="369"/>
      <c r="MMY11" s="369"/>
      <c r="MMZ11" s="369"/>
      <c r="MNA11" s="369"/>
      <c r="MNB11" s="369"/>
      <c r="MNC11" s="369"/>
      <c r="MND11" s="369"/>
      <c r="MNE11" s="369"/>
      <c r="MNF11" s="369"/>
      <c r="MNG11" s="369"/>
      <c r="MNH11" s="369"/>
      <c r="MNI11" s="369"/>
      <c r="MNJ11" s="369"/>
      <c r="MNK11" s="369"/>
      <c r="MNL11" s="369"/>
      <c r="MNM11" s="369"/>
      <c r="MNN11" s="369"/>
      <c r="MNO11" s="369"/>
      <c r="MNP11" s="369"/>
      <c r="MNQ11" s="369"/>
      <c r="MNR11" s="369"/>
      <c r="MNS11" s="369"/>
      <c r="MNT11" s="369"/>
      <c r="MNU11" s="369"/>
      <c r="MNV11" s="369"/>
      <c r="MNW11" s="369"/>
      <c r="MNX11" s="369"/>
      <c r="MNY11" s="369"/>
      <c r="MOD11" s="369"/>
      <c r="MOE11" s="369"/>
      <c r="MOF11" s="369"/>
      <c r="MOG11" s="369"/>
      <c r="MOH11" s="369"/>
      <c r="MOI11" s="369"/>
      <c r="MOJ11" s="369"/>
      <c r="MOK11" s="369"/>
      <c r="MOL11" s="369"/>
      <c r="MOM11" s="369"/>
      <c r="MON11" s="369"/>
      <c r="MQF11" s="369"/>
      <c r="MQG11" s="369"/>
      <c r="MQH11" s="369"/>
      <c r="MQI11" s="369"/>
      <c r="MQJ11" s="369"/>
      <c r="MQK11" s="369"/>
      <c r="MQL11" s="369"/>
      <c r="MQM11" s="369"/>
      <c r="MQN11" s="369"/>
      <c r="MQO11" s="369"/>
      <c r="MQP11" s="369"/>
      <c r="MQQ11" s="369"/>
      <c r="MQR11" s="369"/>
      <c r="MQS11" s="369"/>
      <c r="MQT11" s="369"/>
      <c r="MQU11" s="369"/>
      <c r="MQV11" s="369"/>
      <c r="MQW11" s="369"/>
      <c r="MQX11" s="369"/>
      <c r="MQY11" s="369"/>
      <c r="MQZ11" s="369"/>
      <c r="MRA11" s="369"/>
      <c r="MRB11" s="369"/>
      <c r="MRC11" s="369"/>
      <c r="MRD11" s="369"/>
      <c r="MRE11" s="369"/>
      <c r="MRF11" s="369"/>
      <c r="MRG11" s="369"/>
      <c r="MRH11" s="369"/>
      <c r="MRI11" s="369"/>
      <c r="MRJ11" s="369"/>
      <c r="MRK11" s="369"/>
      <c r="MRL11" s="369"/>
      <c r="MRM11" s="369"/>
      <c r="MRN11" s="369"/>
      <c r="MRO11" s="369"/>
      <c r="MRP11" s="369"/>
      <c r="MRQ11" s="369"/>
      <c r="MRR11" s="369"/>
      <c r="MRS11" s="369"/>
      <c r="MRT11" s="369"/>
      <c r="MRU11" s="369"/>
      <c r="MRV11" s="369"/>
      <c r="MRW11" s="369"/>
      <c r="MRX11" s="369"/>
      <c r="MRY11" s="369"/>
      <c r="MRZ11" s="369"/>
      <c r="MSA11" s="369"/>
      <c r="MSB11" s="369"/>
      <c r="MSC11" s="369"/>
      <c r="MSD11" s="369"/>
      <c r="MSE11" s="369"/>
      <c r="MSF11" s="369"/>
      <c r="MSG11" s="369"/>
      <c r="MSH11" s="369"/>
      <c r="MSI11" s="369"/>
      <c r="MSJ11" s="369"/>
      <c r="MSK11" s="369"/>
      <c r="MSL11" s="369"/>
      <c r="MSM11" s="369"/>
      <c r="MSN11" s="369"/>
      <c r="MSO11" s="369"/>
      <c r="MSP11" s="369"/>
      <c r="MSQ11" s="369"/>
      <c r="MSR11" s="369"/>
      <c r="MSS11" s="369"/>
      <c r="MST11" s="369"/>
      <c r="MSU11" s="369"/>
      <c r="MSV11" s="369"/>
      <c r="MSW11" s="369"/>
      <c r="MSX11" s="369"/>
      <c r="MSY11" s="369"/>
      <c r="MSZ11" s="369"/>
      <c r="MTA11" s="369"/>
      <c r="MTB11" s="369"/>
      <c r="MTC11" s="369"/>
      <c r="MTD11" s="369"/>
      <c r="MTE11" s="369"/>
      <c r="MTF11" s="369"/>
      <c r="MTG11" s="369"/>
      <c r="MTH11" s="369"/>
      <c r="MTI11" s="369"/>
      <c r="MTJ11" s="369"/>
      <c r="MTK11" s="369"/>
      <c r="MTL11" s="369"/>
      <c r="MTM11" s="369"/>
      <c r="MTN11" s="369"/>
      <c r="MTO11" s="369"/>
      <c r="MTP11" s="369"/>
      <c r="MTQ11" s="369"/>
      <c r="MTR11" s="369"/>
      <c r="MTS11" s="369"/>
      <c r="MTT11" s="369"/>
      <c r="MTU11" s="369"/>
      <c r="MTV11" s="369"/>
      <c r="MTW11" s="369"/>
      <c r="MTX11" s="369"/>
      <c r="MTY11" s="369"/>
      <c r="MTZ11" s="369"/>
      <c r="MUA11" s="369"/>
      <c r="MUB11" s="369"/>
      <c r="MUC11" s="369"/>
      <c r="MUD11" s="369"/>
      <c r="MUE11" s="369"/>
      <c r="MUF11" s="369"/>
      <c r="MUG11" s="369"/>
      <c r="MUH11" s="369"/>
      <c r="MUI11" s="369"/>
      <c r="MUJ11" s="369"/>
      <c r="MUK11" s="369"/>
      <c r="MUL11" s="369"/>
      <c r="MUM11" s="369"/>
      <c r="MUN11" s="369"/>
      <c r="MUO11" s="369"/>
      <c r="MUP11" s="369"/>
      <c r="MUQ11" s="369"/>
      <c r="MUR11" s="369"/>
      <c r="MUS11" s="369"/>
      <c r="MUT11" s="369"/>
      <c r="MUU11" s="369"/>
      <c r="MUV11" s="369"/>
      <c r="MUW11" s="369"/>
      <c r="MUX11" s="369"/>
      <c r="MUY11" s="369"/>
      <c r="MUZ11" s="369"/>
      <c r="MVA11" s="369"/>
      <c r="MVB11" s="369"/>
      <c r="MVC11" s="369"/>
      <c r="MVD11" s="369"/>
      <c r="MVE11" s="369"/>
      <c r="MVF11" s="369"/>
      <c r="MVG11" s="369"/>
      <c r="MVH11" s="369"/>
      <c r="MVI11" s="369"/>
      <c r="MVJ11" s="369"/>
      <c r="MVK11" s="369"/>
      <c r="MVL11" s="369"/>
      <c r="MVM11" s="369"/>
      <c r="MVN11" s="369"/>
      <c r="MVO11" s="369"/>
      <c r="MVP11" s="369"/>
      <c r="MVQ11" s="369"/>
      <c r="MVR11" s="369"/>
      <c r="MVS11" s="369"/>
      <c r="MVT11" s="369"/>
      <c r="MVU11" s="369"/>
      <c r="MVV11" s="369"/>
      <c r="MVW11" s="369"/>
      <c r="MVX11" s="369"/>
      <c r="MVY11" s="369"/>
      <c r="MVZ11" s="369"/>
      <c r="MWA11" s="369"/>
      <c r="MWB11" s="369"/>
      <c r="MWC11" s="369"/>
      <c r="MWD11" s="369"/>
      <c r="MWE11" s="369"/>
      <c r="MWF11" s="369"/>
      <c r="MWG11" s="369"/>
      <c r="MWH11" s="369"/>
      <c r="MWI11" s="369"/>
      <c r="MWJ11" s="369"/>
      <c r="MWK11" s="369"/>
      <c r="MWL11" s="369"/>
      <c r="MWM11" s="369"/>
      <c r="MWN11" s="369"/>
      <c r="MWO11" s="369"/>
      <c r="MWP11" s="369"/>
      <c r="MWQ11" s="369"/>
      <c r="MWR11" s="369"/>
      <c r="MWS11" s="369"/>
      <c r="MWT11" s="369"/>
      <c r="MWU11" s="369"/>
      <c r="MWV11" s="369"/>
      <c r="MWW11" s="369"/>
      <c r="MWX11" s="369"/>
      <c r="MWY11" s="369"/>
      <c r="MWZ11" s="369"/>
      <c r="MXA11" s="369"/>
      <c r="MXB11" s="369"/>
      <c r="MXC11" s="369"/>
      <c r="MXD11" s="369"/>
      <c r="MXE11" s="369"/>
      <c r="MXF11" s="369"/>
      <c r="MXG11" s="369"/>
      <c r="MXH11" s="369"/>
      <c r="MXI11" s="369"/>
      <c r="MXJ11" s="369"/>
      <c r="MXK11" s="369"/>
      <c r="MXL11" s="369"/>
      <c r="MXM11" s="369"/>
      <c r="MXN11" s="369"/>
      <c r="MXO11" s="369"/>
      <c r="MXP11" s="369"/>
      <c r="MXQ11" s="369"/>
      <c r="MXR11" s="369"/>
      <c r="MXS11" s="369"/>
      <c r="MXT11" s="369"/>
      <c r="MXU11" s="369"/>
      <c r="MXZ11" s="369"/>
      <c r="MYA11" s="369"/>
      <c r="MYB11" s="369"/>
      <c r="MYC11" s="369"/>
      <c r="MYD11" s="369"/>
      <c r="MYE11" s="369"/>
      <c r="MYF11" s="369"/>
      <c r="MYG11" s="369"/>
      <c r="MYH11" s="369"/>
      <c r="MYI11" s="369"/>
      <c r="MYJ11" s="369"/>
      <c r="NAB11" s="369"/>
      <c r="NAC11" s="369"/>
      <c r="NAD11" s="369"/>
      <c r="NAE11" s="369"/>
      <c r="NAF11" s="369"/>
      <c r="NAG11" s="369"/>
      <c r="NAH11" s="369"/>
      <c r="NAI11" s="369"/>
      <c r="NAJ11" s="369"/>
      <c r="NAK11" s="369"/>
      <c r="NAL11" s="369"/>
      <c r="NAM11" s="369"/>
      <c r="NAN11" s="369"/>
      <c r="NAO11" s="369"/>
      <c r="NAP11" s="369"/>
      <c r="NAQ11" s="369"/>
      <c r="NAR11" s="369"/>
      <c r="NAS11" s="369"/>
      <c r="NAT11" s="369"/>
      <c r="NAU11" s="369"/>
      <c r="NAV11" s="369"/>
      <c r="NAW11" s="369"/>
      <c r="NAX11" s="369"/>
      <c r="NAY11" s="369"/>
      <c r="NAZ11" s="369"/>
      <c r="NBA11" s="369"/>
      <c r="NBB11" s="369"/>
      <c r="NBC11" s="369"/>
      <c r="NBD11" s="369"/>
      <c r="NBE11" s="369"/>
      <c r="NBF11" s="369"/>
      <c r="NBG11" s="369"/>
      <c r="NBH11" s="369"/>
      <c r="NBI11" s="369"/>
      <c r="NBJ11" s="369"/>
      <c r="NBK11" s="369"/>
      <c r="NBL11" s="369"/>
      <c r="NBM11" s="369"/>
      <c r="NBN11" s="369"/>
      <c r="NBO11" s="369"/>
      <c r="NBP11" s="369"/>
      <c r="NBQ11" s="369"/>
      <c r="NBR11" s="369"/>
      <c r="NBS11" s="369"/>
      <c r="NBT11" s="369"/>
      <c r="NBU11" s="369"/>
      <c r="NBV11" s="369"/>
      <c r="NBW11" s="369"/>
      <c r="NBX11" s="369"/>
      <c r="NBY11" s="369"/>
      <c r="NBZ11" s="369"/>
      <c r="NCA11" s="369"/>
      <c r="NCB11" s="369"/>
      <c r="NCC11" s="369"/>
      <c r="NCD11" s="369"/>
      <c r="NCE11" s="369"/>
      <c r="NCF11" s="369"/>
      <c r="NCG11" s="369"/>
      <c r="NCH11" s="369"/>
      <c r="NCI11" s="369"/>
      <c r="NCJ11" s="369"/>
      <c r="NCK11" s="369"/>
      <c r="NCL11" s="369"/>
      <c r="NCM11" s="369"/>
      <c r="NCN11" s="369"/>
      <c r="NCO11" s="369"/>
      <c r="NCP11" s="369"/>
      <c r="NCQ11" s="369"/>
      <c r="NCR11" s="369"/>
      <c r="NCS11" s="369"/>
      <c r="NCT11" s="369"/>
      <c r="NCU11" s="369"/>
      <c r="NCV11" s="369"/>
      <c r="NCW11" s="369"/>
      <c r="NCX11" s="369"/>
      <c r="NCY11" s="369"/>
      <c r="NCZ11" s="369"/>
      <c r="NDA11" s="369"/>
      <c r="NDB11" s="369"/>
      <c r="NDC11" s="369"/>
      <c r="NDD11" s="369"/>
      <c r="NDE11" s="369"/>
      <c r="NDF11" s="369"/>
      <c r="NDG11" s="369"/>
      <c r="NDH11" s="369"/>
      <c r="NDI11" s="369"/>
      <c r="NDJ11" s="369"/>
      <c r="NDK11" s="369"/>
      <c r="NDL11" s="369"/>
      <c r="NDM11" s="369"/>
      <c r="NDN11" s="369"/>
      <c r="NDO11" s="369"/>
      <c r="NDP11" s="369"/>
      <c r="NDQ11" s="369"/>
      <c r="NDR11" s="369"/>
      <c r="NDS11" s="369"/>
      <c r="NDT11" s="369"/>
      <c r="NDU11" s="369"/>
      <c r="NDV11" s="369"/>
      <c r="NDW11" s="369"/>
      <c r="NDX11" s="369"/>
      <c r="NDY11" s="369"/>
      <c r="NDZ11" s="369"/>
      <c r="NEA11" s="369"/>
      <c r="NEB11" s="369"/>
      <c r="NEC11" s="369"/>
      <c r="NED11" s="369"/>
      <c r="NEE11" s="369"/>
      <c r="NEF11" s="369"/>
      <c r="NEG11" s="369"/>
      <c r="NEH11" s="369"/>
      <c r="NEI11" s="369"/>
      <c r="NEJ11" s="369"/>
      <c r="NEK11" s="369"/>
      <c r="NEL11" s="369"/>
      <c r="NEM11" s="369"/>
      <c r="NEN11" s="369"/>
      <c r="NEO11" s="369"/>
      <c r="NEP11" s="369"/>
      <c r="NEQ11" s="369"/>
      <c r="NER11" s="369"/>
      <c r="NES11" s="369"/>
      <c r="NET11" s="369"/>
      <c r="NEU11" s="369"/>
      <c r="NEV11" s="369"/>
      <c r="NEW11" s="369"/>
      <c r="NEX11" s="369"/>
      <c r="NEY11" s="369"/>
      <c r="NEZ11" s="369"/>
      <c r="NFA11" s="369"/>
      <c r="NFB11" s="369"/>
      <c r="NFC11" s="369"/>
      <c r="NFD11" s="369"/>
      <c r="NFE11" s="369"/>
      <c r="NFF11" s="369"/>
      <c r="NFG11" s="369"/>
      <c r="NFH11" s="369"/>
      <c r="NFI11" s="369"/>
      <c r="NFJ11" s="369"/>
      <c r="NFK11" s="369"/>
      <c r="NFL11" s="369"/>
      <c r="NFM11" s="369"/>
      <c r="NFN11" s="369"/>
      <c r="NFO11" s="369"/>
      <c r="NFP11" s="369"/>
      <c r="NFQ11" s="369"/>
      <c r="NFR11" s="369"/>
      <c r="NFS11" s="369"/>
      <c r="NFT11" s="369"/>
      <c r="NFU11" s="369"/>
      <c r="NFV11" s="369"/>
      <c r="NFW11" s="369"/>
      <c r="NFX11" s="369"/>
      <c r="NFY11" s="369"/>
      <c r="NFZ11" s="369"/>
      <c r="NGA11" s="369"/>
      <c r="NGB11" s="369"/>
      <c r="NGC11" s="369"/>
      <c r="NGD11" s="369"/>
      <c r="NGE11" s="369"/>
      <c r="NGF11" s="369"/>
      <c r="NGG11" s="369"/>
      <c r="NGH11" s="369"/>
      <c r="NGI11" s="369"/>
      <c r="NGJ11" s="369"/>
      <c r="NGK11" s="369"/>
      <c r="NGL11" s="369"/>
      <c r="NGM11" s="369"/>
      <c r="NGN11" s="369"/>
      <c r="NGO11" s="369"/>
      <c r="NGP11" s="369"/>
      <c r="NGQ11" s="369"/>
      <c r="NGR11" s="369"/>
      <c r="NGS11" s="369"/>
      <c r="NGT11" s="369"/>
      <c r="NGU11" s="369"/>
      <c r="NGV11" s="369"/>
      <c r="NGW11" s="369"/>
      <c r="NGX11" s="369"/>
      <c r="NGY11" s="369"/>
      <c r="NGZ11" s="369"/>
      <c r="NHA11" s="369"/>
      <c r="NHB11" s="369"/>
      <c r="NHC11" s="369"/>
      <c r="NHD11" s="369"/>
      <c r="NHE11" s="369"/>
      <c r="NHF11" s="369"/>
      <c r="NHG11" s="369"/>
      <c r="NHH11" s="369"/>
      <c r="NHI11" s="369"/>
      <c r="NHJ11" s="369"/>
      <c r="NHK11" s="369"/>
      <c r="NHL11" s="369"/>
      <c r="NHM11" s="369"/>
      <c r="NHN11" s="369"/>
      <c r="NHO11" s="369"/>
      <c r="NHP11" s="369"/>
      <c r="NHQ11" s="369"/>
      <c r="NHV11" s="369"/>
      <c r="NHW11" s="369"/>
      <c r="NHX11" s="369"/>
      <c r="NHY11" s="369"/>
      <c r="NHZ11" s="369"/>
      <c r="NIA11" s="369"/>
      <c r="NIB11" s="369"/>
      <c r="NIC11" s="369"/>
      <c r="NID11" s="369"/>
      <c r="NIE11" s="369"/>
      <c r="NIF11" s="369"/>
      <c r="NJX11" s="369"/>
      <c r="NJY11" s="369"/>
      <c r="NJZ11" s="369"/>
      <c r="NKA11" s="369"/>
      <c r="NKB11" s="369"/>
      <c r="NKC11" s="369"/>
      <c r="NKD11" s="369"/>
      <c r="NKE11" s="369"/>
      <c r="NKF11" s="369"/>
      <c r="NKG11" s="369"/>
      <c r="NKH11" s="369"/>
      <c r="NKI11" s="369"/>
      <c r="NKJ11" s="369"/>
      <c r="NKK11" s="369"/>
      <c r="NKL11" s="369"/>
      <c r="NKM11" s="369"/>
      <c r="NKN11" s="369"/>
      <c r="NKO11" s="369"/>
      <c r="NKP11" s="369"/>
      <c r="NKQ11" s="369"/>
      <c r="NKR11" s="369"/>
      <c r="NKS11" s="369"/>
      <c r="NKT11" s="369"/>
      <c r="NKU11" s="369"/>
      <c r="NKV11" s="369"/>
      <c r="NKW11" s="369"/>
      <c r="NKX11" s="369"/>
      <c r="NKY11" s="369"/>
      <c r="NKZ11" s="369"/>
      <c r="NLA11" s="369"/>
      <c r="NLB11" s="369"/>
      <c r="NLC11" s="369"/>
      <c r="NLD11" s="369"/>
      <c r="NLE11" s="369"/>
      <c r="NLF11" s="369"/>
      <c r="NLG11" s="369"/>
      <c r="NLH11" s="369"/>
      <c r="NLI11" s="369"/>
      <c r="NLJ11" s="369"/>
      <c r="NLK11" s="369"/>
      <c r="NLL11" s="369"/>
      <c r="NLM11" s="369"/>
      <c r="NLN11" s="369"/>
      <c r="NLO11" s="369"/>
      <c r="NLP11" s="369"/>
      <c r="NLQ11" s="369"/>
      <c r="NLR11" s="369"/>
      <c r="NLS11" s="369"/>
      <c r="NLT11" s="369"/>
      <c r="NLU11" s="369"/>
      <c r="NLV11" s="369"/>
      <c r="NLW11" s="369"/>
      <c r="NLX11" s="369"/>
      <c r="NLY11" s="369"/>
      <c r="NLZ11" s="369"/>
      <c r="NMA11" s="369"/>
      <c r="NMB11" s="369"/>
      <c r="NMC11" s="369"/>
      <c r="NMD11" s="369"/>
      <c r="NME11" s="369"/>
      <c r="NMF11" s="369"/>
      <c r="NMG11" s="369"/>
      <c r="NMH11" s="369"/>
      <c r="NMI11" s="369"/>
      <c r="NMJ11" s="369"/>
      <c r="NMK11" s="369"/>
      <c r="NML11" s="369"/>
      <c r="NMM11" s="369"/>
      <c r="NMN11" s="369"/>
      <c r="NMO11" s="369"/>
      <c r="NMP11" s="369"/>
      <c r="NMQ11" s="369"/>
      <c r="NMR11" s="369"/>
      <c r="NMS11" s="369"/>
      <c r="NMT11" s="369"/>
      <c r="NMU11" s="369"/>
      <c r="NMV11" s="369"/>
      <c r="NMW11" s="369"/>
      <c r="NMX11" s="369"/>
      <c r="NMY11" s="369"/>
      <c r="NMZ11" s="369"/>
      <c r="NNA11" s="369"/>
      <c r="NNB11" s="369"/>
      <c r="NNC11" s="369"/>
      <c r="NND11" s="369"/>
      <c r="NNE11" s="369"/>
      <c r="NNF11" s="369"/>
      <c r="NNG11" s="369"/>
      <c r="NNH11" s="369"/>
      <c r="NNI11" s="369"/>
      <c r="NNJ11" s="369"/>
      <c r="NNK11" s="369"/>
      <c r="NNL11" s="369"/>
      <c r="NNM11" s="369"/>
      <c r="NNN11" s="369"/>
      <c r="NNO11" s="369"/>
      <c r="NNP11" s="369"/>
      <c r="NNQ11" s="369"/>
      <c r="NNR11" s="369"/>
      <c r="NNS11" s="369"/>
      <c r="NNT11" s="369"/>
      <c r="NNU11" s="369"/>
      <c r="NNV11" s="369"/>
      <c r="NNW11" s="369"/>
      <c r="NNX11" s="369"/>
      <c r="NNY11" s="369"/>
      <c r="NNZ11" s="369"/>
      <c r="NOA11" s="369"/>
      <c r="NOB11" s="369"/>
      <c r="NOC11" s="369"/>
      <c r="NOD11" s="369"/>
      <c r="NOE11" s="369"/>
      <c r="NOF11" s="369"/>
      <c r="NOG11" s="369"/>
      <c r="NOH11" s="369"/>
      <c r="NOI11" s="369"/>
      <c r="NOJ11" s="369"/>
      <c r="NOK11" s="369"/>
      <c r="NOL11" s="369"/>
      <c r="NOM11" s="369"/>
      <c r="NON11" s="369"/>
      <c r="NOO11" s="369"/>
      <c r="NOP11" s="369"/>
      <c r="NOQ11" s="369"/>
      <c r="NOR11" s="369"/>
      <c r="NOS11" s="369"/>
      <c r="NOT11" s="369"/>
      <c r="NOU11" s="369"/>
      <c r="NOV11" s="369"/>
      <c r="NOW11" s="369"/>
      <c r="NOX11" s="369"/>
      <c r="NOY11" s="369"/>
      <c r="NOZ11" s="369"/>
      <c r="NPA11" s="369"/>
      <c r="NPB11" s="369"/>
      <c r="NPC11" s="369"/>
      <c r="NPD11" s="369"/>
      <c r="NPE11" s="369"/>
      <c r="NPF11" s="369"/>
      <c r="NPG11" s="369"/>
      <c r="NPH11" s="369"/>
      <c r="NPI11" s="369"/>
      <c r="NPJ11" s="369"/>
      <c r="NPK11" s="369"/>
      <c r="NPL11" s="369"/>
      <c r="NPM11" s="369"/>
      <c r="NPN11" s="369"/>
      <c r="NPO11" s="369"/>
      <c r="NPP11" s="369"/>
      <c r="NPQ11" s="369"/>
      <c r="NPR11" s="369"/>
      <c r="NPS11" s="369"/>
      <c r="NPT11" s="369"/>
      <c r="NPU11" s="369"/>
      <c r="NPV11" s="369"/>
      <c r="NPW11" s="369"/>
      <c r="NPX11" s="369"/>
      <c r="NPY11" s="369"/>
      <c r="NPZ11" s="369"/>
      <c r="NQA11" s="369"/>
      <c r="NQB11" s="369"/>
      <c r="NQC11" s="369"/>
      <c r="NQD11" s="369"/>
      <c r="NQE11" s="369"/>
      <c r="NQF11" s="369"/>
      <c r="NQG11" s="369"/>
      <c r="NQH11" s="369"/>
      <c r="NQI11" s="369"/>
      <c r="NQJ11" s="369"/>
      <c r="NQK11" s="369"/>
      <c r="NQL11" s="369"/>
      <c r="NQM11" s="369"/>
      <c r="NQN11" s="369"/>
      <c r="NQO11" s="369"/>
      <c r="NQP11" s="369"/>
      <c r="NQQ11" s="369"/>
      <c r="NQR11" s="369"/>
      <c r="NQS11" s="369"/>
      <c r="NQT11" s="369"/>
      <c r="NQU11" s="369"/>
      <c r="NQV11" s="369"/>
      <c r="NQW11" s="369"/>
      <c r="NQX11" s="369"/>
      <c r="NQY11" s="369"/>
      <c r="NQZ11" s="369"/>
      <c r="NRA11" s="369"/>
      <c r="NRB11" s="369"/>
      <c r="NRC11" s="369"/>
      <c r="NRD11" s="369"/>
      <c r="NRE11" s="369"/>
      <c r="NRF11" s="369"/>
      <c r="NRG11" s="369"/>
      <c r="NRH11" s="369"/>
      <c r="NRI11" s="369"/>
      <c r="NRJ11" s="369"/>
      <c r="NRK11" s="369"/>
      <c r="NRL11" s="369"/>
      <c r="NRM11" s="369"/>
      <c r="NRR11" s="369"/>
      <c r="NRS11" s="369"/>
      <c r="NRT11" s="369"/>
      <c r="NRU11" s="369"/>
      <c r="NRV11" s="369"/>
      <c r="NRW11" s="369"/>
      <c r="NRX11" s="369"/>
      <c r="NRY11" s="369"/>
      <c r="NRZ11" s="369"/>
      <c r="NSA11" s="369"/>
      <c r="NSB11" s="369"/>
      <c r="NTT11" s="369"/>
      <c r="NTU11" s="369"/>
      <c r="NTV11" s="369"/>
      <c r="NTW11" s="369"/>
      <c r="NTX11" s="369"/>
      <c r="NTY11" s="369"/>
      <c r="NTZ11" s="369"/>
      <c r="NUA11" s="369"/>
      <c r="NUB11" s="369"/>
      <c r="NUC11" s="369"/>
      <c r="NUD11" s="369"/>
      <c r="NUE11" s="369"/>
      <c r="NUF11" s="369"/>
      <c r="NUG11" s="369"/>
      <c r="NUH11" s="369"/>
      <c r="NUI11" s="369"/>
      <c r="NUJ11" s="369"/>
      <c r="NUK11" s="369"/>
      <c r="NUL11" s="369"/>
      <c r="NUM11" s="369"/>
      <c r="NUN11" s="369"/>
      <c r="NUO11" s="369"/>
      <c r="NUP11" s="369"/>
      <c r="NUQ11" s="369"/>
      <c r="NUR11" s="369"/>
      <c r="NUS11" s="369"/>
      <c r="NUT11" s="369"/>
      <c r="NUU11" s="369"/>
      <c r="NUV11" s="369"/>
      <c r="NUW11" s="369"/>
      <c r="NUX11" s="369"/>
      <c r="NUY11" s="369"/>
      <c r="NUZ11" s="369"/>
      <c r="NVA11" s="369"/>
      <c r="NVB11" s="369"/>
      <c r="NVC11" s="369"/>
      <c r="NVD11" s="369"/>
      <c r="NVE11" s="369"/>
      <c r="NVF11" s="369"/>
      <c r="NVG11" s="369"/>
      <c r="NVH11" s="369"/>
      <c r="NVI11" s="369"/>
      <c r="NVJ11" s="369"/>
      <c r="NVK11" s="369"/>
      <c r="NVL11" s="369"/>
      <c r="NVM11" s="369"/>
      <c r="NVN11" s="369"/>
      <c r="NVO11" s="369"/>
      <c r="NVP11" s="369"/>
      <c r="NVQ11" s="369"/>
      <c r="NVR11" s="369"/>
      <c r="NVS11" s="369"/>
      <c r="NVT11" s="369"/>
      <c r="NVU11" s="369"/>
      <c r="NVV11" s="369"/>
      <c r="NVW11" s="369"/>
      <c r="NVX11" s="369"/>
      <c r="NVY11" s="369"/>
      <c r="NVZ11" s="369"/>
      <c r="NWA11" s="369"/>
      <c r="NWB11" s="369"/>
      <c r="NWC11" s="369"/>
      <c r="NWD11" s="369"/>
      <c r="NWE11" s="369"/>
      <c r="NWF11" s="369"/>
      <c r="NWG11" s="369"/>
      <c r="NWH11" s="369"/>
      <c r="NWI11" s="369"/>
      <c r="NWJ11" s="369"/>
      <c r="NWK11" s="369"/>
      <c r="NWL11" s="369"/>
      <c r="NWM11" s="369"/>
      <c r="NWN11" s="369"/>
      <c r="NWO11" s="369"/>
      <c r="NWP11" s="369"/>
      <c r="NWQ11" s="369"/>
      <c r="NWR11" s="369"/>
      <c r="NWS11" s="369"/>
      <c r="NWT11" s="369"/>
      <c r="NWU11" s="369"/>
      <c r="NWV11" s="369"/>
      <c r="NWW11" s="369"/>
      <c r="NWX11" s="369"/>
      <c r="NWY11" s="369"/>
      <c r="NWZ11" s="369"/>
      <c r="NXA11" s="369"/>
      <c r="NXB11" s="369"/>
      <c r="NXC11" s="369"/>
      <c r="NXD11" s="369"/>
      <c r="NXE11" s="369"/>
      <c r="NXF11" s="369"/>
      <c r="NXG11" s="369"/>
      <c r="NXH11" s="369"/>
      <c r="NXI11" s="369"/>
      <c r="NXJ11" s="369"/>
      <c r="NXK11" s="369"/>
      <c r="NXL11" s="369"/>
      <c r="NXM11" s="369"/>
      <c r="NXN11" s="369"/>
      <c r="NXO11" s="369"/>
      <c r="NXP11" s="369"/>
      <c r="NXQ11" s="369"/>
      <c r="NXR11" s="369"/>
      <c r="NXS11" s="369"/>
      <c r="NXT11" s="369"/>
      <c r="NXU11" s="369"/>
      <c r="NXV11" s="369"/>
      <c r="NXW11" s="369"/>
      <c r="NXX11" s="369"/>
      <c r="NXY11" s="369"/>
      <c r="NXZ11" s="369"/>
      <c r="NYA11" s="369"/>
      <c r="NYB11" s="369"/>
      <c r="NYC11" s="369"/>
      <c r="NYD11" s="369"/>
      <c r="NYE11" s="369"/>
      <c r="NYF11" s="369"/>
      <c r="NYG11" s="369"/>
      <c r="NYH11" s="369"/>
      <c r="NYI11" s="369"/>
      <c r="NYJ11" s="369"/>
      <c r="NYK11" s="369"/>
      <c r="NYL11" s="369"/>
      <c r="NYM11" s="369"/>
      <c r="NYN11" s="369"/>
      <c r="NYO11" s="369"/>
      <c r="NYP11" s="369"/>
      <c r="NYQ11" s="369"/>
      <c r="NYR11" s="369"/>
      <c r="NYS11" s="369"/>
      <c r="NYT11" s="369"/>
      <c r="NYU11" s="369"/>
      <c r="NYV11" s="369"/>
      <c r="NYW11" s="369"/>
      <c r="NYX11" s="369"/>
      <c r="NYY11" s="369"/>
      <c r="NYZ11" s="369"/>
      <c r="NZA11" s="369"/>
      <c r="NZB11" s="369"/>
      <c r="NZC11" s="369"/>
      <c r="NZD11" s="369"/>
      <c r="NZE11" s="369"/>
      <c r="NZF11" s="369"/>
      <c r="NZG11" s="369"/>
      <c r="NZH11" s="369"/>
      <c r="NZI11" s="369"/>
      <c r="NZJ11" s="369"/>
      <c r="NZK11" s="369"/>
      <c r="NZL11" s="369"/>
      <c r="NZM11" s="369"/>
      <c r="NZN11" s="369"/>
      <c r="NZO11" s="369"/>
      <c r="NZP11" s="369"/>
      <c r="NZQ11" s="369"/>
      <c r="NZR11" s="369"/>
      <c r="NZS11" s="369"/>
      <c r="NZT11" s="369"/>
      <c r="NZU11" s="369"/>
      <c r="NZV11" s="369"/>
      <c r="NZW11" s="369"/>
      <c r="NZX11" s="369"/>
      <c r="NZY11" s="369"/>
      <c r="NZZ11" s="369"/>
      <c r="OAA11" s="369"/>
      <c r="OAB11" s="369"/>
      <c r="OAC11" s="369"/>
      <c r="OAD11" s="369"/>
      <c r="OAE11" s="369"/>
      <c r="OAF11" s="369"/>
      <c r="OAG11" s="369"/>
      <c r="OAH11" s="369"/>
      <c r="OAI11" s="369"/>
      <c r="OAJ11" s="369"/>
      <c r="OAK11" s="369"/>
      <c r="OAL11" s="369"/>
      <c r="OAM11" s="369"/>
      <c r="OAN11" s="369"/>
      <c r="OAO11" s="369"/>
      <c r="OAP11" s="369"/>
      <c r="OAQ11" s="369"/>
      <c r="OAR11" s="369"/>
      <c r="OAS11" s="369"/>
      <c r="OAT11" s="369"/>
      <c r="OAU11" s="369"/>
      <c r="OAV11" s="369"/>
      <c r="OAW11" s="369"/>
      <c r="OAX11" s="369"/>
      <c r="OAY11" s="369"/>
      <c r="OAZ11" s="369"/>
      <c r="OBA11" s="369"/>
      <c r="OBB11" s="369"/>
      <c r="OBC11" s="369"/>
      <c r="OBD11" s="369"/>
      <c r="OBE11" s="369"/>
      <c r="OBF11" s="369"/>
      <c r="OBG11" s="369"/>
      <c r="OBH11" s="369"/>
      <c r="OBI11" s="369"/>
      <c r="OBN11" s="369"/>
      <c r="OBO11" s="369"/>
      <c r="OBP11" s="369"/>
      <c r="OBQ11" s="369"/>
      <c r="OBR11" s="369"/>
      <c r="OBS11" s="369"/>
      <c r="OBT11" s="369"/>
      <c r="OBU11" s="369"/>
      <c r="OBV11" s="369"/>
      <c r="OBW11" s="369"/>
      <c r="OBX11" s="369"/>
      <c r="ODP11" s="369"/>
      <c r="ODQ11" s="369"/>
      <c r="ODR11" s="369"/>
      <c r="ODS11" s="369"/>
      <c r="ODT11" s="369"/>
      <c r="ODU11" s="369"/>
      <c r="ODV11" s="369"/>
      <c r="ODW11" s="369"/>
      <c r="ODX11" s="369"/>
      <c r="ODY11" s="369"/>
      <c r="ODZ11" s="369"/>
      <c r="OEA11" s="369"/>
      <c r="OEB11" s="369"/>
      <c r="OEC11" s="369"/>
      <c r="OED11" s="369"/>
      <c r="OEE11" s="369"/>
      <c r="OEF11" s="369"/>
      <c r="OEG11" s="369"/>
      <c r="OEH11" s="369"/>
      <c r="OEI11" s="369"/>
      <c r="OEJ11" s="369"/>
      <c r="OEK11" s="369"/>
      <c r="OEL11" s="369"/>
      <c r="OEM11" s="369"/>
      <c r="OEN11" s="369"/>
      <c r="OEO11" s="369"/>
      <c r="OEP11" s="369"/>
      <c r="OEQ11" s="369"/>
      <c r="OER11" s="369"/>
      <c r="OES11" s="369"/>
      <c r="OET11" s="369"/>
      <c r="OEU11" s="369"/>
      <c r="OEV11" s="369"/>
      <c r="OEW11" s="369"/>
      <c r="OEX11" s="369"/>
      <c r="OEY11" s="369"/>
      <c r="OEZ11" s="369"/>
      <c r="OFA11" s="369"/>
      <c r="OFB11" s="369"/>
      <c r="OFC11" s="369"/>
      <c r="OFD11" s="369"/>
      <c r="OFE11" s="369"/>
      <c r="OFF11" s="369"/>
      <c r="OFG11" s="369"/>
      <c r="OFH11" s="369"/>
      <c r="OFI11" s="369"/>
      <c r="OFJ11" s="369"/>
      <c r="OFK11" s="369"/>
      <c r="OFL11" s="369"/>
      <c r="OFM11" s="369"/>
      <c r="OFN11" s="369"/>
      <c r="OFO11" s="369"/>
      <c r="OFP11" s="369"/>
      <c r="OFQ11" s="369"/>
      <c r="OFR11" s="369"/>
      <c r="OFS11" s="369"/>
      <c r="OFT11" s="369"/>
      <c r="OFU11" s="369"/>
      <c r="OFV11" s="369"/>
      <c r="OFW11" s="369"/>
      <c r="OFX11" s="369"/>
      <c r="OFY11" s="369"/>
      <c r="OFZ11" s="369"/>
      <c r="OGA11" s="369"/>
      <c r="OGB11" s="369"/>
      <c r="OGC11" s="369"/>
      <c r="OGD11" s="369"/>
      <c r="OGE11" s="369"/>
      <c r="OGF11" s="369"/>
      <c r="OGG11" s="369"/>
      <c r="OGH11" s="369"/>
      <c r="OGI11" s="369"/>
      <c r="OGJ11" s="369"/>
      <c r="OGK11" s="369"/>
      <c r="OGL11" s="369"/>
      <c r="OGM11" s="369"/>
      <c r="OGN11" s="369"/>
      <c r="OGO11" s="369"/>
      <c r="OGP11" s="369"/>
      <c r="OGQ11" s="369"/>
      <c r="OGR11" s="369"/>
      <c r="OGS11" s="369"/>
      <c r="OGT11" s="369"/>
      <c r="OGU11" s="369"/>
      <c r="OGV11" s="369"/>
      <c r="OGW11" s="369"/>
      <c r="OGX11" s="369"/>
      <c r="OGY11" s="369"/>
      <c r="OGZ11" s="369"/>
      <c r="OHA11" s="369"/>
      <c r="OHB11" s="369"/>
      <c r="OHC11" s="369"/>
      <c r="OHD11" s="369"/>
      <c r="OHE11" s="369"/>
      <c r="OHF11" s="369"/>
      <c r="OHG11" s="369"/>
      <c r="OHH11" s="369"/>
      <c r="OHI11" s="369"/>
      <c r="OHJ11" s="369"/>
      <c r="OHK11" s="369"/>
      <c r="OHL11" s="369"/>
      <c r="OHM11" s="369"/>
      <c r="OHN11" s="369"/>
      <c r="OHO11" s="369"/>
      <c r="OHP11" s="369"/>
      <c r="OHQ11" s="369"/>
      <c r="OHR11" s="369"/>
      <c r="OHS11" s="369"/>
      <c r="OHT11" s="369"/>
      <c r="OHU11" s="369"/>
      <c r="OHV11" s="369"/>
      <c r="OHW11" s="369"/>
      <c r="OHX11" s="369"/>
      <c r="OHY11" s="369"/>
      <c r="OHZ11" s="369"/>
      <c r="OIA11" s="369"/>
      <c r="OIB11" s="369"/>
      <c r="OIC11" s="369"/>
      <c r="OID11" s="369"/>
      <c r="OIE11" s="369"/>
      <c r="OIF11" s="369"/>
      <c r="OIG11" s="369"/>
      <c r="OIH11" s="369"/>
      <c r="OII11" s="369"/>
      <c r="OIJ11" s="369"/>
      <c r="OIK11" s="369"/>
      <c r="OIL11" s="369"/>
      <c r="OIM11" s="369"/>
      <c r="OIN11" s="369"/>
      <c r="OIO11" s="369"/>
      <c r="OIP11" s="369"/>
      <c r="OIQ11" s="369"/>
      <c r="OIR11" s="369"/>
      <c r="OIS11" s="369"/>
      <c r="OIT11" s="369"/>
      <c r="OIU11" s="369"/>
      <c r="OIV11" s="369"/>
      <c r="OIW11" s="369"/>
      <c r="OIX11" s="369"/>
      <c r="OIY11" s="369"/>
      <c r="OIZ11" s="369"/>
      <c r="OJA11" s="369"/>
      <c r="OJB11" s="369"/>
      <c r="OJC11" s="369"/>
      <c r="OJD11" s="369"/>
      <c r="OJE11" s="369"/>
      <c r="OJF11" s="369"/>
      <c r="OJG11" s="369"/>
      <c r="OJH11" s="369"/>
      <c r="OJI11" s="369"/>
      <c r="OJJ11" s="369"/>
      <c r="OJK11" s="369"/>
      <c r="OJL11" s="369"/>
      <c r="OJM11" s="369"/>
      <c r="OJN11" s="369"/>
      <c r="OJO11" s="369"/>
      <c r="OJP11" s="369"/>
      <c r="OJQ11" s="369"/>
      <c r="OJR11" s="369"/>
      <c r="OJS11" s="369"/>
      <c r="OJT11" s="369"/>
      <c r="OJU11" s="369"/>
      <c r="OJV11" s="369"/>
      <c r="OJW11" s="369"/>
      <c r="OJX11" s="369"/>
      <c r="OJY11" s="369"/>
      <c r="OJZ11" s="369"/>
      <c r="OKA11" s="369"/>
      <c r="OKB11" s="369"/>
      <c r="OKC11" s="369"/>
      <c r="OKD11" s="369"/>
      <c r="OKE11" s="369"/>
      <c r="OKF11" s="369"/>
      <c r="OKG11" s="369"/>
      <c r="OKH11" s="369"/>
      <c r="OKI11" s="369"/>
      <c r="OKJ11" s="369"/>
      <c r="OKK11" s="369"/>
      <c r="OKL11" s="369"/>
      <c r="OKM11" s="369"/>
      <c r="OKN11" s="369"/>
      <c r="OKO11" s="369"/>
      <c r="OKP11" s="369"/>
      <c r="OKQ11" s="369"/>
      <c r="OKR11" s="369"/>
      <c r="OKS11" s="369"/>
      <c r="OKT11" s="369"/>
      <c r="OKU11" s="369"/>
      <c r="OKV11" s="369"/>
      <c r="OKW11" s="369"/>
      <c r="OKX11" s="369"/>
      <c r="OKY11" s="369"/>
      <c r="OKZ11" s="369"/>
      <c r="OLA11" s="369"/>
      <c r="OLB11" s="369"/>
      <c r="OLC11" s="369"/>
      <c r="OLD11" s="369"/>
      <c r="OLE11" s="369"/>
      <c r="OLJ11" s="369"/>
      <c r="OLK11" s="369"/>
      <c r="OLL11" s="369"/>
      <c r="OLM11" s="369"/>
      <c r="OLN11" s="369"/>
      <c r="OLO11" s="369"/>
      <c r="OLP11" s="369"/>
      <c r="OLQ11" s="369"/>
      <c r="OLR11" s="369"/>
      <c r="OLS11" s="369"/>
      <c r="OLT11" s="369"/>
      <c r="ONL11" s="369"/>
      <c r="ONM11" s="369"/>
      <c r="ONN11" s="369"/>
      <c r="ONO11" s="369"/>
      <c r="ONP11" s="369"/>
      <c r="ONQ11" s="369"/>
      <c r="ONR11" s="369"/>
      <c r="ONS11" s="369"/>
      <c r="ONT11" s="369"/>
      <c r="ONU11" s="369"/>
      <c r="ONV11" s="369"/>
      <c r="ONW11" s="369"/>
      <c r="ONX11" s="369"/>
      <c r="ONY11" s="369"/>
      <c r="ONZ11" s="369"/>
      <c r="OOA11" s="369"/>
      <c r="OOB11" s="369"/>
      <c r="OOC11" s="369"/>
      <c r="OOD11" s="369"/>
      <c r="OOE11" s="369"/>
      <c r="OOF11" s="369"/>
      <c r="OOG11" s="369"/>
      <c r="OOH11" s="369"/>
      <c r="OOI11" s="369"/>
      <c r="OOJ11" s="369"/>
      <c r="OOK11" s="369"/>
      <c r="OOL11" s="369"/>
      <c r="OOM11" s="369"/>
      <c r="OON11" s="369"/>
      <c r="OOO11" s="369"/>
      <c r="OOP11" s="369"/>
      <c r="OOQ11" s="369"/>
      <c r="OOR11" s="369"/>
      <c r="OOS11" s="369"/>
      <c r="OOT11" s="369"/>
      <c r="OOU11" s="369"/>
      <c r="OOV11" s="369"/>
      <c r="OOW11" s="369"/>
      <c r="OOX11" s="369"/>
      <c r="OOY11" s="369"/>
      <c r="OOZ11" s="369"/>
      <c r="OPA11" s="369"/>
      <c r="OPB11" s="369"/>
      <c r="OPC11" s="369"/>
      <c r="OPD11" s="369"/>
      <c r="OPE11" s="369"/>
      <c r="OPF11" s="369"/>
      <c r="OPG11" s="369"/>
      <c r="OPH11" s="369"/>
      <c r="OPI11" s="369"/>
      <c r="OPJ11" s="369"/>
      <c r="OPK11" s="369"/>
      <c r="OPL11" s="369"/>
      <c r="OPM11" s="369"/>
      <c r="OPN11" s="369"/>
      <c r="OPO11" s="369"/>
      <c r="OPP11" s="369"/>
      <c r="OPQ11" s="369"/>
      <c r="OPR11" s="369"/>
      <c r="OPS11" s="369"/>
      <c r="OPT11" s="369"/>
      <c r="OPU11" s="369"/>
      <c r="OPV11" s="369"/>
      <c r="OPW11" s="369"/>
      <c r="OPX11" s="369"/>
      <c r="OPY11" s="369"/>
      <c r="OPZ11" s="369"/>
      <c r="OQA11" s="369"/>
      <c r="OQB11" s="369"/>
      <c r="OQC11" s="369"/>
      <c r="OQD11" s="369"/>
      <c r="OQE11" s="369"/>
      <c r="OQF11" s="369"/>
      <c r="OQG11" s="369"/>
      <c r="OQH11" s="369"/>
      <c r="OQI11" s="369"/>
      <c r="OQJ11" s="369"/>
      <c r="OQK11" s="369"/>
      <c r="OQL11" s="369"/>
      <c r="OQM11" s="369"/>
      <c r="OQN11" s="369"/>
      <c r="OQO11" s="369"/>
      <c r="OQP11" s="369"/>
      <c r="OQQ11" s="369"/>
      <c r="OQR11" s="369"/>
      <c r="OQS11" s="369"/>
      <c r="OQT11" s="369"/>
      <c r="OQU11" s="369"/>
      <c r="OQV11" s="369"/>
      <c r="OQW11" s="369"/>
      <c r="OQX11" s="369"/>
      <c r="OQY11" s="369"/>
      <c r="OQZ11" s="369"/>
      <c r="ORA11" s="369"/>
      <c r="ORB11" s="369"/>
      <c r="ORC11" s="369"/>
      <c r="ORD11" s="369"/>
      <c r="ORE11" s="369"/>
      <c r="ORF11" s="369"/>
      <c r="ORG11" s="369"/>
      <c r="ORH11" s="369"/>
      <c r="ORI11" s="369"/>
      <c r="ORJ11" s="369"/>
      <c r="ORK11" s="369"/>
      <c r="ORL11" s="369"/>
      <c r="ORM11" s="369"/>
      <c r="ORN11" s="369"/>
      <c r="ORO11" s="369"/>
      <c r="ORP11" s="369"/>
      <c r="ORQ11" s="369"/>
      <c r="ORR11" s="369"/>
      <c r="ORS11" s="369"/>
      <c r="ORT11" s="369"/>
      <c r="ORU11" s="369"/>
      <c r="ORV11" s="369"/>
      <c r="ORW11" s="369"/>
      <c r="ORX11" s="369"/>
      <c r="ORY11" s="369"/>
      <c r="ORZ11" s="369"/>
      <c r="OSA11" s="369"/>
      <c r="OSB11" s="369"/>
      <c r="OSC11" s="369"/>
      <c r="OSD11" s="369"/>
      <c r="OSE11" s="369"/>
      <c r="OSF11" s="369"/>
      <c r="OSG11" s="369"/>
      <c r="OSH11" s="369"/>
      <c r="OSI11" s="369"/>
      <c r="OSJ11" s="369"/>
      <c r="OSK11" s="369"/>
      <c r="OSL11" s="369"/>
      <c r="OSM11" s="369"/>
      <c r="OSN11" s="369"/>
      <c r="OSO11" s="369"/>
      <c r="OSP11" s="369"/>
      <c r="OSQ11" s="369"/>
      <c r="OSR11" s="369"/>
      <c r="OSS11" s="369"/>
      <c r="OST11" s="369"/>
      <c r="OSU11" s="369"/>
      <c r="OSV11" s="369"/>
      <c r="OSW11" s="369"/>
      <c r="OSX11" s="369"/>
      <c r="OSY11" s="369"/>
      <c r="OSZ11" s="369"/>
      <c r="OTA11" s="369"/>
      <c r="OTB11" s="369"/>
      <c r="OTC11" s="369"/>
      <c r="OTD11" s="369"/>
      <c r="OTE11" s="369"/>
      <c r="OTF11" s="369"/>
      <c r="OTG11" s="369"/>
      <c r="OTH11" s="369"/>
      <c r="OTI11" s="369"/>
      <c r="OTJ11" s="369"/>
      <c r="OTK11" s="369"/>
      <c r="OTL11" s="369"/>
      <c r="OTM11" s="369"/>
      <c r="OTN11" s="369"/>
      <c r="OTO11" s="369"/>
      <c r="OTP11" s="369"/>
      <c r="OTQ11" s="369"/>
      <c r="OTR11" s="369"/>
      <c r="OTS11" s="369"/>
      <c r="OTT11" s="369"/>
      <c r="OTU11" s="369"/>
      <c r="OTV11" s="369"/>
      <c r="OTW11" s="369"/>
      <c r="OTX11" s="369"/>
      <c r="OTY11" s="369"/>
      <c r="OTZ11" s="369"/>
      <c r="OUA11" s="369"/>
      <c r="OUB11" s="369"/>
      <c r="OUC11" s="369"/>
      <c r="OUD11" s="369"/>
      <c r="OUE11" s="369"/>
      <c r="OUF11" s="369"/>
      <c r="OUG11" s="369"/>
      <c r="OUH11" s="369"/>
      <c r="OUI11" s="369"/>
      <c r="OUJ11" s="369"/>
      <c r="OUK11" s="369"/>
      <c r="OUL11" s="369"/>
      <c r="OUM11" s="369"/>
      <c r="OUN11" s="369"/>
      <c r="OUO11" s="369"/>
      <c r="OUP11" s="369"/>
      <c r="OUQ11" s="369"/>
      <c r="OUR11" s="369"/>
      <c r="OUS11" s="369"/>
      <c r="OUT11" s="369"/>
      <c r="OUU11" s="369"/>
      <c r="OUV11" s="369"/>
      <c r="OUW11" s="369"/>
      <c r="OUX11" s="369"/>
      <c r="OUY11" s="369"/>
      <c r="OUZ11" s="369"/>
      <c r="OVA11" s="369"/>
      <c r="OVF11" s="369"/>
      <c r="OVG11" s="369"/>
      <c r="OVH11" s="369"/>
      <c r="OVI11" s="369"/>
      <c r="OVJ11" s="369"/>
      <c r="OVK11" s="369"/>
      <c r="OVL11" s="369"/>
      <c r="OVM11" s="369"/>
      <c r="OVN11" s="369"/>
      <c r="OVO11" s="369"/>
      <c r="OVP11" s="369"/>
      <c r="OXH11" s="369"/>
      <c r="OXI11" s="369"/>
      <c r="OXJ11" s="369"/>
      <c r="OXK11" s="369"/>
      <c r="OXL11" s="369"/>
      <c r="OXM11" s="369"/>
      <c r="OXN11" s="369"/>
      <c r="OXO11" s="369"/>
      <c r="OXP11" s="369"/>
      <c r="OXQ11" s="369"/>
      <c r="OXR11" s="369"/>
      <c r="OXS11" s="369"/>
      <c r="OXT11" s="369"/>
      <c r="OXU11" s="369"/>
      <c r="OXV11" s="369"/>
      <c r="OXW11" s="369"/>
      <c r="OXX11" s="369"/>
      <c r="OXY11" s="369"/>
      <c r="OXZ11" s="369"/>
      <c r="OYA11" s="369"/>
      <c r="OYB11" s="369"/>
      <c r="OYC11" s="369"/>
      <c r="OYD11" s="369"/>
      <c r="OYE11" s="369"/>
      <c r="OYF11" s="369"/>
      <c r="OYG11" s="369"/>
      <c r="OYH11" s="369"/>
      <c r="OYI11" s="369"/>
      <c r="OYJ11" s="369"/>
      <c r="OYK11" s="369"/>
      <c r="OYL11" s="369"/>
      <c r="OYM11" s="369"/>
      <c r="OYN11" s="369"/>
      <c r="OYO11" s="369"/>
      <c r="OYP11" s="369"/>
      <c r="OYQ11" s="369"/>
      <c r="OYR11" s="369"/>
      <c r="OYS11" s="369"/>
      <c r="OYT11" s="369"/>
      <c r="OYU11" s="369"/>
      <c r="OYV11" s="369"/>
      <c r="OYW11" s="369"/>
      <c r="OYX11" s="369"/>
      <c r="OYY11" s="369"/>
      <c r="OYZ11" s="369"/>
      <c r="OZA11" s="369"/>
      <c r="OZB11" s="369"/>
      <c r="OZC11" s="369"/>
      <c r="OZD11" s="369"/>
      <c r="OZE11" s="369"/>
      <c r="OZF11" s="369"/>
      <c r="OZG11" s="369"/>
      <c r="OZH11" s="369"/>
      <c r="OZI11" s="369"/>
      <c r="OZJ11" s="369"/>
      <c r="OZK11" s="369"/>
      <c r="OZL11" s="369"/>
      <c r="OZM11" s="369"/>
      <c r="OZN11" s="369"/>
      <c r="OZO11" s="369"/>
      <c r="OZP11" s="369"/>
      <c r="OZQ11" s="369"/>
      <c r="OZR11" s="369"/>
      <c r="OZS11" s="369"/>
      <c r="OZT11" s="369"/>
      <c r="OZU11" s="369"/>
      <c r="OZV11" s="369"/>
      <c r="OZW11" s="369"/>
      <c r="OZX11" s="369"/>
      <c r="OZY11" s="369"/>
      <c r="OZZ11" s="369"/>
      <c r="PAA11" s="369"/>
      <c r="PAB11" s="369"/>
      <c r="PAC11" s="369"/>
      <c r="PAD11" s="369"/>
      <c r="PAE11" s="369"/>
      <c r="PAF11" s="369"/>
      <c r="PAG11" s="369"/>
      <c r="PAH11" s="369"/>
      <c r="PAI11" s="369"/>
      <c r="PAJ11" s="369"/>
      <c r="PAK11" s="369"/>
      <c r="PAL11" s="369"/>
      <c r="PAM11" s="369"/>
      <c r="PAN11" s="369"/>
      <c r="PAO11" s="369"/>
      <c r="PAP11" s="369"/>
      <c r="PAQ11" s="369"/>
      <c r="PAR11" s="369"/>
      <c r="PAS11" s="369"/>
      <c r="PAT11" s="369"/>
      <c r="PAU11" s="369"/>
      <c r="PAV11" s="369"/>
      <c r="PAW11" s="369"/>
      <c r="PAX11" s="369"/>
      <c r="PAY11" s="369"/>
      <c r="PAZ11" s="369"/>
      <c r="PBA11" s="369"/>
      <c r="PBB11" s="369"/>
      <c r="PBC11" s="369"/>
      <c r="PBD11" s="369"/>
      <c r="PBE11" s="369"/>
      <c r="PBF11" s="369"/>
      <c r="PBG11" s="369"/>
      <c r="PBH11" s="369"/>
      <c r="PBI11" s="369"/>
      <c r="PBJ11" s="369"/>
      <c r="PBK11" s="369"/>
      <c r="PBL11" s="369"/>
      <c r="PBM11" s="369"/>
      <c r="PBN11" s="369"/>
      <c r="PBO11" s="369"/>
      <c r="PBP11" s="369"/>
      <c r="PBQ11" s="369"/>
      <c r="PBR11" s="369"/>
      <c r="PBS11" s="369"/>
      <c r="PBT11" s="369"/>
      <c r="PBU11" s="369"/>
      <c r="PBV11" s="369"/>
      <c r="PBW11" s="369"/>
      <c r="PBX11" s="369"/>
      <c r="PBY11" s="369"/>
      <c r="PBZ11" s="369"/>
      <c r="PCA11" s="369"/>
      <c r="PCB11" s="369"/>
      <c r="PCC11" s="369"/>
      <c r="PCD11" s="369"/>
      <c r="PCE11" s="369"/>
      <c r="PCF11" s="369"/>
      <c r="PCG11" s="369"/>
      <c r="PCH11" s="369"/>
      <c r="PCI11" s="369"/>
      <c r="PCJ11" s="369"/>
      <c r="PCK11" s="369"/>
      <c r="PCL11" s="369"/>
      <c r="PCM11" s="369"/>
      <c r="PCN11" s="369"/>
      <c r="PCO11" s="369"/>
      <c r="PCP11" s="369"/>
      <c r="PCQ11" s="369"/>
      <c r="PCR11" s="369"/>
      <c r="PCS11" s="369"/>
      <c r="PCT11" s="369"/>
      <c r="PCU11" s="369"/>
      <c r="PCV11" s="369"/>
      <c r="PCW11" s="369"/>
      <c r="PCX11" s="369"/>
      <c r="PCY11" s="369"/>
      <c r="PCZ11" s="369"/>
      <c r="PDA11" s="369"/>
      <c r="PDB11" s="369"/>
      <c r="PDC11" s="369"/>
      <c r="PDD11" s="369"/>
      <c r="PDE11" s="369"/>
      <c r="PDF11" s="369"/>
      <c r="PDG11" s="369"/>
      <c r="PDH11" s="369"/>
      <c r="PDI11" s="369"/>
      <c r="PDJ11" s="369"/>
      <c r="PDK11" s="369"/>
      <c r="PDL11" s="369"/>
      <c r="PDM11" s="369"/>
      <c r="PDN11" s="369"/>
      <c r="PDO11" s="369"/>
      <c r="PDP11" s="369"/>
      <c r="PDQ11" s="369"/>
      <c r="PDR11" s="369"/>
      <c r="PDS11" s="369"/>
      <c r="PDT11" s="369"/>
      <c r="PDU11" s="369"/>
      <c r="PDV11" s="369"/>
      <c r="PDW11" s="369"/>
      <c r="PDX11" s="369"/>
      <c r="PDY11" s="369"/>
      <c r="PDZ11" s="369"/>
      <c r="PEA11" s="369"/>
      <c r="PEB11" s="369"/>
      <c r="PEC11" s="369"/>
      <c r="PED11" s="369"/>
      <c r="PEE11" s="369"/>
      <c r="PEF11" s="369"/>
      <c r="PEG11" s="369"/>
      <c r="PEH11" s="369"/>
      <c r="PEI11" s="369"/>
      <c r="PEJ11" s="369"/>
      <c r="PEK11" s="369"/>
      <c r="PEL11" s="369"/>
      <c r="PEM11" s="369"/>
      <c r="PEN11" s="369"/>
      <c r="PEO11" s="369"/>
      <c r="PEP11" s="369"/>
      <c r="PEQ11" s="369"/>
      <c r="PER11" s="369"/>
      <c r="PES11" s="369"/>
      <c r="PET11" s="369"/>
      <c r="PEU11" s="369"/>
      <c r="PEV11" s="369"/>
      <c r="PEW11" s="369"/>
      <c r="PFB11" s="369"/>
      <c r="PFC11" s="369"/>
      <c r="PFD11" s="369"/>
      <c r="PFE11" s="369"/>
      <c r="PFF11" s="369"/>
      <c r="PFG11" s="369"/>
      <c r="PFH11" s="369"/>
      <c r="PFI11" s="369"/>
      <c r="PFJ11" s="369"/>
      <c r="PFK11" s="369"/>
      <c r="PFL11" s="369"/>
      <c r="PHD11" s="369"/>
      <c r="PHE11" s="369"/>
      <c r="PHF11" s="369"/>
      <c r="PHG11" s="369"/>
      <c r="PHH11" s="369"/>
      <c r="PHI11" s="369"/>
      <c r="PHJ11" s="369"/>
      <c r="PHK11" s="369"/>
      <c r="PHL11" s="369"/>
      <c r="PHM11" s="369"/>
      <c r="PHN11" s="369"/>
      <c r="PHO11" s="369"/>
      <c r="PHP11" s="369"/>
      <c r="PHQ11" s="369"/>
      <c r="PHR11" s="369"/>
      <c r="PHS11" s="369"/>
      <c r="PHT11" s="369"/>
      <c r="PHU11" s="369"/>
      <c r="PHV11" s="369"/>
      <c r="PHW11" s="369"/>
      <c r="PHX11" s="369"/>
      <c r="PHY11" s="369"/>
      <c r="PHZ11" s="369"/>
      <c r="PIA11" s="369"/>
      <c r="PIB11" s="369"/>
      <c r="PIC11" s="369"/>
      <c r="PID11" s="369"/>
      <c r="PIE11" s="369"/>
      <c r="PIF11" s="369"/>
      <c r="PIG11" s="369"/>
      <c r="PIH11" s="369"/>
      <c r="PII11" s="369"/>
      <c r="PIJ11" s="369"/>
      <c r="PIK11" s="369"/>
      <c r="PIL11" s="369"/>
      <c r="PIM11" s="369"/>
      <c r="PIN11" s="369"/>
      <c r="PIO11" s="369"/>
      <c r="PIP11" s="369"/>
      <c r="PIQ11" s="369"/>
      <c r="PIR11" s="369"/>
      <c r="PIS11" s="369"/>
      <c r="PIT11" s="369"/>
      <c r="PIU11" s="369"/>
      <c r="PIV11" s="369"/>
      <c r="PIW11" s="369"/>
      <c r="PIX11" s="369"/>
      <c r="PIY11" s="369"/>
      <c r="PIZ11" s="369"/>
      <c r="PJA11" s="369"/>
      <c r="PJB11" s="369"/>
      <c r="PJC11" s="369"/>
      <c r="PJD11" s="369"/>
      <c r="PJE11" s="369"/>
      <c r="PJF11" s="369"/>
      <c r="PJG11" s="369"/>
      <c r="PJH11" s="369"/>
      <c r="PJI11" s="369"/>
      <c r="PJJ11" s="369"/>
      <c r="PJK11" s="369"/>
      <c r="PJL11" s="369"/>
      <c r="PJM11" s="369"/>
      <c r="PJN11" s="369"/>
      <c r="PJO11" s="369"/>
      <c r="PJP11" s="369"/>
      <c r="PJQ11" s="369"/>
      <c r="PJR11" s="369"/>
      <c r="PJS11" s="369"/>
      <c r="PJT11" s="369"/>
      <c r="PJU11" s="369"/>
      <c r="PJV11" s="369"/>
      <c r="PJW11" s="369"/>
      <c r="PJX11" s="369"/>
      <c r="PJY11" s="369"/>
      <c r="PJZ11" s="369"/>
      <c r="PKA11" s="369"/>
      <c r="PKB11" s="369"/>
      <c r="PKC11" s="369"/>
      <c r="PKD11" s="369"/>
      <c r="PKE11" s="369"/>
      <c r="PKF11" s="369"/>
      <c r="PKG11" s="369"/>
      <c r="PKH11" s="369"/>
      <c r="PKI11" s="369"/>
      <c r="PKJ11" s="369"/>
      <c r="PKK11" s="369"/>
      <c r="PKL11" s="369"/>
      <c r="PKM11" s="369"/>
      <c r="PKN11" s="369"/>
      <c r="PKO11" s="369"/>
      <c r="PKP11" s="369"/>
      <c r="PKQ11" s="369"/>
      <c r="PKR11" s="369"/>
      <c r="PKS11" s="369"/>
      <c r="PKT11" s="369"/>
      <c r="PKU11" s="369"/>
      <c r="PKV11" s="369"/>
      <c r="PKW11" s="369"/>
      <c r="PKX11" s="369"/>
      <c r="PKY11" s="369"/>
      <c r="PKZ11" s="369"/>
      <c r="PLA11" s="369"/>
      <c r="PLB11" s="369"/>
      <c r="PLC11" s="369"/>
      <c r="PLD11" s="369"/>
      <c r="PLE11" s="369"/>
      <c r="PLF11" s="369"/>
      <c r="PLG11" s="369"/>
      <c r="PLH11" s="369"/>
      <c r="PLI11" s="369"/>
      <c r="PLJ11" s="369"/>
      <c r="PLK11" s="369"/>
      <c r="PLL11" s="369"/>
      <c r="PLM11" s="369"/>
      <c r="PLN11" s="369"/>
      <c r="PLO11" s="369"/>
      <c r="PLP11" s="369"/>
      <c r="PLQ11" s="369"/>
      <c r="PLR11" s="369"/>
      <c r="PLS11" s="369"/>
      <c r="PLT11" s="369"/>
      <c r="PLU11" s="369"/>
      <c r="PLV11" s="369"/>
      <c r="PLW11" s="369"/>
      <c r="PLX11" s="369"/>
      <c r="PLY11" s="369"/>
      <c r="PLZ11" s="369"/>
      <c r="PMA11" s="369"/>
      <c r="PMB11" s="369"/>
      <c r="PMC11" s="369"/>
      <c r="PMD11" s="369"/>
      <c r="PME11" s="369"/>
      <c r="PMF11" s="369"/>
      <c r="PMG11" s="369"/>
      <c r="PMH11" s="369"/>
      <c r="PMI11" s="369"/>
      <c r="PMJ11" s="369"/>
      <c r="PMK11" s="369"/>
      <c r="PML11" s="369"/>
      <c r="PMM11" s="369"/>
      <c r="PMN11" s="369"/>
      <c r="PMO11" s="369"/>
      <c r="PMP11" s="369"/>
      <c r="PMQ11" s="369"/>
      <c r="PMR11" s="369"/>
      <c r="PMS11" s="369"/>
      <c r="PMT11" s="369"/>
      <c r="PMU11" s="369"/>
      <c r="PMV11" s="369"/>
      <c r="PMW11" s="369"/>
      <c r="PMX11" s="369"/>
      <c r="PMY11" s="369"/>
      <c r="PMZ11" s="369"/>
      <c r="PNA11" s="369"/>
      <c r="PNB11" s="369"/>
      <c r="PNC11" s="369"/>
      <c r="PND11" s="369"/>
      <c r="PNE11" s="369"/>
      <c r="PNF11" s="369"/>
      <c r="PNG11" s="369"/>
      <c r="PNH11" s="369"/>
      <c r="PNI11" s="369"/>
      <c r="PNJ11" s="369"/>
      <c r="PNK11" s="369"/>
      <c r="PNL11" s="369"/>
      <c r="PNM11" s="369"/>
      <c r="PNN11" s="369"/>
      <c r="PNO11" s="369"/>
      <c r="PNP11" s="369"/>
      <c r="PNQ11" s="369"/>
      <c r="PNR11" s="369"/>
      <c r="PNS11" s="369"/>
      <c r="PNT11" s="369"/>
      <c r="PNU11" s="369"/>
      <c r="PNV11" s="369"/>
      <c r="PNW11" s="369"/>
      <c r="PNX11" s="369"/>
      <c r="PNY11" s="369"/>
      <c r="PNZ11" s="369"/>
      <c r="POA11" s="369"/>
      <c r="POB11" s="369"/>
      <c r="POC11" s="369"/>
      <c r="POD11" s="369"/>
      <c r="POE11" s="369"/>
      <c r="POF11" s="369"/>
      <c r="POG11" s="369"/>
      <c r="POH11" s="369"/>
      <c r="POI11" s="369"/>
      <c r="POJ11" s="369"/>
      <c r="POK11" s="369"/>
      <c r="POL11" s="369"/>
      <c r="POM11" s="369"/>
      <c r="PON11" s="369"/>
      <c r="POO11" s="369"/>
      <c r="POP11" s="369"/>
      <c r="POQ11" s="369"/>
      <c r="POR11" s="369"/>
      <c r="POS11" s="369"/>
      <c r="POX11" s="369"/>
      <c r="POY11" s="369"/>
      <c r="POZ11" s="369"/>
      <c r="PPA11" s="369"/>
      <c r="PPB11" s="369"/>
      <c r="PPC11" s="369"/>
      <c r="PPD11" s="369"/>
      <c r="PPE11" s="369"/>
      <c r="PPF11" s="369"/>
      <c r="PPG11" s="369"/>
      <c r="PPH11" s="369"/>
      <c r="PQZ11" s="369"/>
      <c r="PRA11" s="369"/>
      <c r="PRB11" s="369"/>
      <c r="PRC11" s="369"/>
      <c r="PRD11" s="369"/>
      <c r="PRE11" s="369"/>
      <c r="PRF11" s="369"/>
      <c r="PRG11" s="369"/>
      <c r="PRH11" s="369"/>
      <c r="PRI11" s="369"/>
      <c r="PRJ11" s="369"/>
      <c r="PRK11" s="369"/>
      <c r="PRL11" s="369"/>
      <c r="PRM11" s="369"/>
      <c r="PRN11" s="369"/>
      <c r="PRO11" s="369"/>
      <c r="PRP11" s="369"/>
      <c r="PRQ11" s="369"/>
      <c r="PRR11" s="369"/>
      <c r="PRS11" s="369"/>
      <c r="PRT11" s="369"/>
      <c r="PRU11" s="369"/>
      <c r="PRV11" s="369"/>
      <c r="PRW11" s="369"/>
      <c r="PRX11" s="369"/>
      <c r="PRY11" s="369"/>
      <c r="PRZ11" s="369"/>
      <c r="PSA11" s="369"/>
      <c r="PSB11" s="369"/>
      <c r="PSC11" s="369"/>
      <c r="PSD11" s="369"/>
      <c r="PSE11" s="369"/>
      <c r="PSF11" s="369"/>
      <c r="PSG11" s="369"/>
      <c r="PSH11" s="369"/>
      <c r="PSI11" s="369"/>
      <c r="PSJ11" s="369"/>
      <c r="PSK11" s="369"/>
      <c r="PSL11" s="369"/>
      <c r="PSM11" s="369"/>
      <c r="PSN11" s="369"/>
      <c r="PSO11" s="369"/>
      <c r="PSP11" s="369"/>
      <c r="PSQ11" s="369"/>
      <c r="PSR11" s="369"/>
      <c r="PSS11" s="369"/>
      <c r="PST11" s="369"/>
      <c r="PSU11" s="369"/>
      <c r="PSV11" s="369"/>
      <c r="PSW11" s="369"/>
      <c r="PSX11" s="369"/>
      <c r="PSY11" s="369"/>
      <c r="PSZ11" s="369"/>
      <c r="PTA11" s="369"/>
      <c r="PTB11" s="369"/>
      <c r="PTC11" s="369"/>
      <c r="PTD11" s="369"/>
      <c r="PTE11" s="369"/>
      <c r="PTF11" s="369"/>
      <c r="PTG11" s="369"/>
      <c r="PTH11" s="369"/>
      <c r="PTI11" s="369"/>
      <c r="PTJ11" s="369"/>
      <c r="PTK11" s="369"/>
      <c r="PTL11" s="369"/>
      <c r="PTM11" s="369"/>
      <c r="PTN11" s="369"/>
      <c r="PTO11" s="369"/>
      <c r="PTP11" s="369"/>
      <c r="PTQ11" s="369"/>
      <c r="PTR11" s="369"/>
      <c r="PTS11" s="369"/>
      <c r="PTT11" s="369"/>
      <c r="PTU11" s="369"/>
      <c r="PTV11" s="369"/>
      <c r="PTW11" s="369"/>
      <c r="PTX11" s="369"/>
      <c r="PTY11" s="369"/>
      <c r="PTZ11" s="369"/>
      <c r="PUA11" s="369"/>
      <c r="PUB11" s="369"/>
      <c r="PUC11" s="369"/>
      <c r="PUD11" s="369"/>
      <c r="PUE11" s="369"/>
      <c r="PUF11" s="369"/>
      <c r="PUG11" s="369"/>
      <c r="PUH11" s="369"/>
      <c r="PUI11" s="369"/>
      <c r="PUJ11" s="369"/>
      <c r="PUK11" s="369"/>
      <c r="PUL11" s="369"/>
      <c r="PUM11" s="369"/>
      <c r="PUN11" s="369"/>
      <c r="PUO11" s="369"/>
      <c r="PUP11" s="369"/>
      <c r="PUQ11" s="369"/>
      <c r="PUR11" s="369"/>
      <c r="PUS11" s="369"/>
      <c r="PUT11" s="369"/>
      <c r="PUU11" s="369"/>
      <c r="PUV11" s="369"/>
      <c r="PUW11" s="369"/>
      <c r="PUX11" s="369"/>
      <c r="PUY11" s="369"/>
      <c r="PUZ11" s="369"/>
      <c r="PVA11" s="369"/>
      <c r="PVB11" s="369"/>
      <c r="PVC11" s="369"/>
      <c r="PVD11" s="369"/>
      <c r="PVE11" s="369"/>
      <c r="PVF11" s="369"/>
      <c r="PVG11" s="369"/>
      <c r="PVH11" s="369"/>
      <c r="PVI11" s="369"/>
      <c r="PVJ11" s="369"/>
      <c r="PVK11" s="369"/>
      <c r="PVL11" s="369"/>
      <c r="PVM11" s="369"/>
      <c r="PVN11" s="369"/>
      <c r="PVO11" s="369"/>
      <c r="PVP11" s="369"/>
      <c r="PVQ11" s="369"/>
      <c r="PVR11" s="369"/>
      <c r="PVS11" s="369"/>
      <c r="PVT11" s="369"/>
      <c r="PVU11" s="369"/>
      <c r="PVV11" s="369"/>
      <c r="PVW11" s="369"/>
      <c r="PVX11" s="369"/>
      <c r="PVY11" s="369"/>
      <c r="PVZ11" s="369"/>
      <c r="PWA11" s="369"/>
      <c r="PWB11" s="369"/>
      <c r="PWC11" s="369"/>
      <c r="PWD11" s="369"/>
      <c r="PWE11" s="369"/>
      <c r="PWF11" s="369"/>
      <c r="PWG11" s="369"/>
      <c r="PWH11" s="369"/>
      <c r="PWI11" s="369"/>
      <c r="PWJ11" s="369"/>
      <c r="PWK11" s="369"/>
      <c r="PWL11" s="369"/>
      <c r="PWM11" s="369"/>
      <c r="PWN11" s="369"/>
      <c r="PWO11" s="369"/>
      <c r="PWP11" s="369"/>
      <c r="PWQ11" s="369"/>
      <c r="PWR11" s="369"/>
      <c r="PWS11" s="369"/>
      <c r="PWT11" s="369"/>
      <c r="PWU11" s="369"/>
      <c r="PWV11" s="369"/>
      <c r="PWW11" s="369"/>
      <c r="PWX11" s="369"/>
      <c r="PWY11" s="369"/>
      <c r="PWZ11" s="369"/>
      <c r="PXA11" s="369"/>
      <c r="PXB11" s="369"/>
      <c r="PXC11" s="369"/>
      <c r="PXD11" s="369"/>
      <c r="PXE11" s="369"/>
      <c r="PXF11" s="369"/>
      <c r="PXG11" s="369"/>
      <c r="PXH11" s="369"/>
      <c r="PXI11" s="369"/>
      <c r="PXJ11" s="369"/>
      <c r="PXK11" s="369"/>
      <c r="PXL11" s="369"/>
      <c r="PXM11" s="369"/>
      <c r="PXN11" s="369"/>
      <c r="PXO11" s="369"/>
      <c r="PXP11" s="369"/>
      <c r="PXQ11" s="369"/>
      <c r="PXR11" s="369"/>
      <c r="PXS11" s="369"/>
      <c r="PXT11" s="369"/>
      <c r="PXU11" s="369"/>
      <c r="PXV11" s="369"/>
      <c r="PXW11" s="369"/>
      <c r="PXX11" s="369"/>
      <c r="PXY11" s="369"/>
      <c r="PXZ11" s="369"/>
      <c r="PYA11" s="369"/>
      <c r="PYB11" s="369"/>
      <c r="PYC11" s="369"/>
      <c r="PYD11" s="369"/>
      <c r="PYE11" s="369"/>
      <c r="PYF11" s="369"/>
      <c r="PYG11" s="369"/>
      <c r="PYH11" s="369"/>
      <c r="PYI11" s="369"/>
      <c r="PYJ11" s="369"/>
      <c r="PYK11" s="369"/>
      <c r="PYL11" s="369"/>
      <c r="PYM11" s="369"/>
      <c r="PYN11" s="369"/>
      <c r="PYO11" s="369"/>
      <c r="PYT11" s="369"/>
      <c r="PYU11" s="369"/>
      <c r="PYV11" s="369"/>
      <c r="PYW11" s="369"/>
      <c r="PYX11" s="369"/>
      <c r="PYY11" s="369"/>
      <c r="PYZ11" s="369"/>
      <c r="PZA11" s="369"/>
      <c r="PZB11" s="369"/>
      <c r="PZC11" s="369"/>
      <c r="PZD11" s="369"/>
      <c r="QAV11" s="369"/>
      <c r="QAW11" s="369"/>
      <c r="QAX11" s="369"/>
      <c r="QAY11" s="369"/>
      <c r="QAZ11" s="369"/>
      <c r="QBA11" s="369"/>
      <c r="QBB11" s="369"/>
      <c r="QBC11" s="369"/>
      <c r="QBD11" s="369"/>
      <c r="QBE11" s="369"/>
      <c r="QBF11" s="369"/>
      <c r="QBG11" s="369"/>
      <c r="QBH11" s="369"/>
      <c r="QBI11" s="369"/>
      <c r="QBJ11" s="369"/>
      <c r="QBK11" s="369"/>
      <c r="QBL11" s="369"/>
      <c r="QBM11" s="369"/>
      <c r="QBN11" s="369"/>
      <c r="QBO11" s="369"/>
      <c r="QBP11" s="369"/>
      <c r="QBQ11" s="369"/>
      <c r="QBR11" s="369"/>
      <c r="QBS11" s="369"/>
      <c r="QBT11" s="369"/>
      <c r="QBU11" s="369"/>
      <c r="QBV11" s="369"/>
      <c r="QBW11" s="369"/>
      <c r="QBX11" s="369"/>
      <c r="QBY11" s="369"/>
      <c r="QBZ11" s="369"/>
      <c r="QCA11" s="369"/>
      <c r="QCB11" s="369"/>
      <c r="QCC11" s="369"/>
      <c r="QCD11" s="369"/>
      <c r="QCE11" s="369"/>
      <c r="QCF11" s="369"/>
      <c r="QCG11" s="369"/>
      <c r="QCH11" s="369"/>
      <c r="QCI11" s="369"/>
      <c r="QCJ11" s="369"/>
      <c r="QCK11" s="369"/>
      <c r="QCL11" s="369"/>
      <c r="QCM11" s="369"/>
      <c r="QCN11" s="369"/>
      <c r="QCO11" s="369"/>
      <c r="QCP11" s="369"/>
      <c r="QCQ11" s="369"/>
      <c r="QCR11" s="369"/>
      <c r="QCS11" s="369"/>
      <c r="QCT11" s="369"/>
      <c r="QCU11" s="369"/>
      <c r="QCV11" s="369"/>
      <c r="QCW11" s="369"/>
      <c r="QCX11" s="369"/>
      <c r="QCY11" s="369"/>
      <c r="QCZ11" s="369"/>
      <c r="QDA11" s="369"/>
      <c r="QDB11" s="369"/>
      <c r="QDC11" s="369"/>
      <c r="QDD11" s="369"/>
      <c r="QDE11" s="369"/>
      <c r="QDF11" s="369"/>
      <c r="QDG11" s="369"/>
      <c r="QDH11" s="369"/>
      <c r="QDI11" s="369"/>
      <c r="QDJ11" s="369"/>
      <c r="QDK11" s="369"/>
      <c r="QDL11" s="369"/>
      <c r="QDM11" s="369"/>
      <c r="QDN11" s="369"/>
      <c r="QDO11" s="369"/>
      <c r="QDP11" s="369"/>
      <c r="QDQ11" s="369"/>
      <c r="QDR11" s="369"/>
      <c r="QDS11" s="369"/>
      <c r="QDT11" s="369"/>
      <c r="QDU11" s="369"/>
      <c r="QDV11" s="369"/>
      <c r="QDW11" s="369"/>
      <c r="QDX11" s="369"/>
      <c r="QDY11" s="369"/>
      <c r="QDZ11" s="369"/>
      <c r="QEA11" s="369"/>
      <c r="QEB11" s="369"/>
      <c r="QEC11" s="369"/>
      <c r="QED11" s="369"/>
      <c r="QEE11" s="369"/>
      <c r="QEF11" s="369"/>
      <c r="QEG11" s="369"/>
      <c r="QEH11" s="369"/>
      <c r="QEI11" s="369"/>
      <c r="QEJ11" s="369"/>
      <c r="QEK11" s="369"/>
      <c r="QEL11" s="369"/>
      <c r="QEM11" s="369"/>
      <c r="QEN11" s="369"/>
      <c r="QEO11" s="369"/>
      <c r="QEP11" s="369"/>
      <c r="QEQ11" s="369"/>
      <c r="QER11" s="369"/>
      <c r="QES11" s="369"/>
      <c r="QET11" s="369"/>
      <c r="QEU11" s="369"/>
      <c r="QEV11" s="369"/>
      <c r="QEW11" s="369"/>
      <c r="QEX11" s="369"/>
      <c r="QEY11" s="369"/>
      <c r="QEZ11" s="369"/>
      <c r="QFA11" s="369"/>
      <c r="QFB11" s="369"/>
      <c r="QFC11" s="369"/>
      <c r="QFD11" s="369"/>
      <c r="QFE11" s="369"/>
      <c r="QFF11" s="369"/>
      <c r="QFG11" s="369"/>
      <c r="QFH11" s="369"/>
      <c r="QFI11" s="369"/>
      <c r="QFJ11" s="369"/>
      <c r="QFK11" s="369"/>
      <c r="QFL11" s="369"/>
      <c r="QFM11" s="369"/>
      <c r="QFN11" s="369"/>
      <c r="QFO11" s="369"/>
      <c r="QFP11" s="369"/>
      <c r="QFQ11" s="369"/>
      <c r="QFR11" s="369"/>
      <c r="QFS11" s="369"/>
      <c r="QFT11" s="369"/>
      <c r="QFU11" s="369"/>
      <c r="QFV11" s="369"/>
      <c r="QFW11" s="369"/>
      <c r="QFX11" s="369"/>
      <c r="QFY11" s="369"/>
      <c r="QFZ11" s="369"/>
      <c r="QGA11" s="369"/>
      <c r="QGB11" s="369"/>
      <c r="QGC11" s="369"/>
      <c r="QGD11" s="369"/>
      <c r="QGE11" s="369"/>
      <c r="QGF11" s="369"/>
      <c r="QGG11" s="369"/>
      <c r="QGH11" s="369"/>
      <c r="QGI11" s="369"/>
      <c r="QGJ11" s="369"/>
      <c r="QGK11" s="369"/>
      <c r="QGL11" s="369"/>
      <c r="QGM11" s="369"/>
      <c r="QGN11" s="369"/>
      <c r="QGO11" s="369"/>
      <c r="QGP11" s="369"/>
      <c r="QGQ11" s="369"/>
      <c r="QGR11" s="369"/>
      <c r="QGS11" s="369"/>
      <c r="QGT11" s="369"/>
      <c r="QGU11" s="369"/>
      <c r="QGV11" s="369"/>
      <c r="QGW11" s="369"/>
      <c r="QGX11" s="369"/>
      <c r="QGY11" s="369"/>
      <c r="QGZ11" s="369"/>
      <c r="QHA11" s="369"/>
      <c r="QHB11" s="369"/>
      <c r="QHC11" s="369"/>
      <c r="QHD11" s="369"/>
      <c r="QHE11" s="369"/>
      <c r="QHF11" s="369"/>
      <c r="QHG11" s="369"/>
      <c r="QHH11" s="369"/>
      <c r="QHI11" s="369"/>
      <c r="QHJ11" s="369"/>
      <c r="QHK11" s="369"/>
      <c r="QHL11" s="369"/>
      <c r="QHM11" s="369"/>
      <c r="QHN11" s="369"/>
      <c r="QHO11" s="369"/>
      <c r="QHP11" s="369"/>
      <c r="QHQ11" s="369"/>
      <c r="QHR11" s="369"/>
      <c r="QHS11" s="369"/>
      <c r="QHT11" s="369"/>
      <c r="QHU11" s="369"/>
      <c r="QHV11" s="369"/>
      <c r="QHW11" s="369"/>
      <c r="QHX11" s="369"/>
      <c r="QHY11" s="369"/>
      <c r="QHZ11" s="369"/>
      <c r="QIA11" s="369"/>
      <c r="QIB11" s="369"/>
      <c r="QIC11" s="369"/>
      <c r="QID11" s="369"/>
      <c r="QIE11" s="369"/>
      <c r="QIF11" s="369"/>
      <c r="QIG11" s="369"/>
      <c r="QIH11" s="369"/>
      <c r="QII11" s="369"/>
      <c r="QIJ11" s="369"/>
      <c r="QIK11" s="369"/>
      <c r="QIP11" s="369"/>
      <c r="QIQ11" s="369"/>
      <c r="QIR11" s="369"/>
      <c r="QIS11" s="369"/>
      <c r="QIT11" s="369"/>
      <c r="QIU11" s="369"/>
      <c r="QIV11" s="369"/>
      <c r="QIW11" s="369"/>
      <c r="QIX11" s="369"/>
      <c r="QIY11" s="369"/>
      <c r="QIZ11" s="369"/>
      <c r="QKR11" s="369"/>
      <c r="QKS11" s="369"/>
      <c r="QKT11" s="369"/>
      <c r="QKU11" s="369"/>
      <c r="QKV11" s="369"/>
      <c r="QKW11" s="369"/>
      <c r="QKX11" s="369"/>
      <c r="QKY11" s="369"/>
      <c r="QKZ11" s="369"/>
      <c r="QLA11" s="369"/>
      <c r="QLB11" s="369"/>
      <c r="QLC11" s="369"/>
      <c r="QLD11" s="369"/>
      <c r="QLE11" s="369"/>
      <c r="QLF11" s="369"/>
      <c r="QLG11" s="369"/>
      <c r="QLH11" s="369"/>
      <c r="QLI11" s="369"/>
      <c r="QLJ11" s="369"/>
      <c r="QLK11" s="369"/>
      <c r="QLL11" s="369"/>
      <c r="QLM11" s="369"/>
      <c r="QLN11" s="369"/>
      <c r="QLO11" s="369"/>
      <c r="QLP11" s="369"/>
      <c r="QLQ11" s="369"/>
      <c r="QLR11" s="369"/>
      <c r="QLS11" s="369"/>
      <c r="QLT11" s="369"/>
      <c r="QLU11" s="369"/>
      <c r="QLV11" s="369"/>
      <c r="QLW11" s="369"/>
      <c r="QLX11" s="369"/>
      <c r="QLY11" s="369"/>
      <c r="QLZ11" s="369"/>
      <c r="QMA11" s="369"/>
      <c r="QMB11" s="369"/>
      <c r="QMC11" s="369"/>
      <c r="QMD11" s="369"/>
      <c r="QME11" s="369"/>
      <c r="QMF11" s="369"/>
      <c r="QMG11" s="369"/>
      <c r="QMH11" s="369"/>
      <c r="QMI11" s="369"/>
      <c r="QMJ11" s="369"/>
      <c r="QMK11" s="369"/>
      <c r="QML11" s="369"/>
      <c r="QMM11" s="369"/>
      <c r="QMN11" s="369"/>
      <c r="QMO11" s="369"/>
      <c r="QMP11" s="369"/>
      <c r="QMQ11" s="369"/>
      <c r="QMR11" s="369"/>
      <c r="QMS11" s="369"/>
      <c r="QMT11" s="369"/>
      <c r="QMU11" s="369"/>
      <c r="QMV11" s="369"/>
      <c r="QMW11" s="369"/>
      <c r="QMX11" s="369"/>
      <c r="QMY11" s="369"/>
      <c r="QMZ11" s="369"/>
      <c r="QNA11" s="369"/>
      <c r="QNB11" s="369"/>
      <c r="QNC11" s="369"/>
      <c r="QND11" s="369"/>
      <c r="QNE11" s="369"/>
      <c r="QNF11" s="369"/>
      <c r="QNG11" s="369"/>
      <c r="QNH11" s="369"/>
      <c r="QNI11" s="369"/>
      <c r="QNJ11" s="369"/>
      <c r="QNK11" s="369"/>
      <c r="QNL11" s="369"/>
      <c r="QNM11" s="369"/>
      <c r="QNN11" s="369"/>
      <c r="QNO11" s="369"/>
      <c r="QNP11" s="369"/>
      <c r="QNQ11" s="369"/>
      <c r="QNR11" s="369"/>
      <c r="QNS11" s="369"/>
      <c r="QNT11" s="369"/>
      <c r="QNU11" s="369"/>
      <c r="QNV11" s="369"/>
      <c r="QNW11" s="369"/>
      <c r="QNX11" s="369"/>
      <c r="QNY11" s="369"/>
      <c r="QNZ11" s="369"/>
      <c r="QOA11" s="369"/>
      <c r="QOB11" s="369"/>
      <c r="QOC11" s="369"/>
      <c r="QOD11" s="369"/>
      <c r="QOE11" s="369"/>
      <c r="QOF11" s="369"/>
      <c r="QOG11" s="369"/>
      <c r="QOH11" s="369"/>
      <c r="QOI11" s="369"/>
      <c r="QOJ11" s="369"/>
      <c r="QOK11" s="369"/>
      <c r="QOL11" s="369"/>
      <c r="QOM11" s="369"/>
      <c r="QON11" s="369"/>
      <c r="QOO11" s="369"/>
      <c r="QOP11" s="369"/>
      <c r="QOQ11" s="369"/>
      <c r="QOR11" s="369"/>
      <c r="QOS11" s="369"/>
      <c r="QOT11" s="369"/>
      <c r="QOU11" s="369"/>
      <c r="QOV11" s="369"/>
      <c r="QOW11" s="369"/>
      <c r="QOX11" s="369"/>
      <c r="QOY11" s="369"/>
      <c r="QOZ11" s="369"/>
      <c r="QPA11" s="369"/>
      <c r="QPB11" s="369"/>
      <c r="QPC11" s="369"/>
      <c r="QPD11" s="369"/>
      <c r="QPE11" s="369"/>
      <c r="QPF11" s="369"/>
      <c r="QPG11" s="369"/>
      <c r="QPH11" s="369"/>
      <c r="QPI11" s="369"/>
      <c r="QPJ11" s="369"/>
      <c r="QPK11" s="369"/>
      <c r="QPL11" s="369"/>
      <c r="QPM11" s="369"/>
      <c r="QPN11" s="369"/>
      <c r="QPO11" s="369"/>
      <c r="QPP11" s="369"/>
      <c r="QPQ11" s="369"/>
      <c r="QPR11" s="369"/>
      <c r="QPS11" s="369"/>
      <c r="QPT11" s="369"/>
      <c r="QPU11" s="369"/>
      <c r="QPV11" s="369"/>
      <c r="QPW11" s="369"/>
      <c r="QPX11" s="369"/>
      <c r="QPY11" s="369"/>
      <c r="QPZ11" s="369"/>
      <c r="QQA11" s="369"/>
      <c r="QQB11" s="369"/>
      <c r="QQC11" s="369"/>
      <c r="QQD11" s="369"/>
      <c r="QQE11" s="369"/>
      <c r="QQF11" s="369"/>
      <c r="QQG11" s="369"/>
      <c r="QQH11" s="369"/>
      <c r="QQI11" s="369"/>
      <c r="QQJ11" s="369"/>
      <c r="QQK11" s="369"/>
      <c r="QQL11" s="369"/>
      <c r="QQM11" s="369"/>
      <c r="QQN11" s="369"/>
      <c r="QQO11" s="369"/>
      <c r="QQP11" s="369"/>
      <c r="QQQ11" s="369"/>
      <c r="QQR11" s="369"/>
      <c r="QQS11" s="369"/>
      <c r="QQT11" s="369"/>
      <c r="QQU11" s="369"/>
      <c r="QQV11" s="369"/>
      <c r="QQW11" s="369"/>
      <c r="QQX11" s="369"/>
      <c r="QQY11" s="369"/>
      <c r="QQZ11" s="369"/>
      <c r="QRA11" s="369"/>
      <c r="QRB11" s="369"/>
      <c r="QRC11" s="369"/>
      <c r="QRD11" s="369"/>
      <c r="QRE11" s="369"/>
      <c r="QRF11" s="369"/>
      <c r="QRG11" s="369"/>
      <c r="QRH11" s="369"/>
      <c r="QRI11" s="369"/>
      <c r="QRJ11" s="369"/>
      <c r="QRK11" s="369"/>
      <c r="QRL11" s="369"/>
      <c r="QRM11" s="369"/>
      <c r="QRN11" s="369"/>
      <c r="QRO11" s="369"/>
      <c r="QRP11" s="369"/>
      <c r="QRQ11" s="369"/>
      <c r="QRR11" s="369"/>
      <c r="QRS11" s="369"/>
      <c r="QRT11" s="369"/>
      <c r="QRU11" s="369"/>
      <c r="QRV11" s="369"/>
      <c r="QRW11" s="369"/>
      <c r="QRX11" s="369"/>
      <c r="QRY11" s="369"/>
      <c r="QRZ11" s="369"/>
      <c r="QSA11" s="369"/>
      <c r="QSB11" s="369"/>
      <c r="QSC11" s="369"/>
      <c r="QSD11" s="369"/>
      <c r="QSE11" s="369"/>
      <c r="QSF11" s="369"/>
      <c r="QSG11" s="369"/>
      <c r="QSL11" s="369"/>
      <c r="QSM11" s="369"/>
      <c r="QSN11" s="369"/>
      <c r="QSO11" s="369"/>
      <c r="QSP11" s="369"/>
      <c r="QSQ11" s="369"/>
      <c r="QSR11" s="369"/>
      <c r="QSS11" s="369"/>
      <c r="QST11" s="369"/>
      <c r="QSU11" s="369"/>
      <c r="QSV11" s="369"/>
      <c r="QUN11" s="369"/>
      <c r="QUO11" s="369"/>
      <c r="QUP11" s="369"/>
      <c r="QUQ11" s="369"/>
      <c r="QUR11" s="369"/>
      <c r="QUS11" s="369"/>
      <c r="QUT11" s="369"/>
      <c r="QUU11" s="369"/>
      <c r="QUV11" s="369"/>
      <c r="QUW11" s="369"/>
      <c r="QUX11" s="369"/>
      <c r="QUY11" s="369"/>
      <c r="QUZ11" s="369"/>
      <c r="QVA11" s="369"/>
      <c r="QVB11" s="369"/>
      <c r="QVC11" s="369"/>
      <c r="QVD11" s="369"/>
      <c r="QVE11" s="369"/>
      <c r="QVF11" s="369"/>
      <c r="QVG11" s="369"/>
      <c r="QVH11" s="369"/>
      <c r="QVI11" s="369"/>
      <c r="QVJ11" s="369"/>
      <c r="QVK11" s="369"/>
      <c r="QVL11" s="369"/>
      <c r="QVM11" s="369"/>
      <c r="QVN11" s="369"/>
      <c r="QVO11" s="369"/>
      <c r="QVP11" s="369"/>
      <c r="QVQ11" s="369"/>
      <c r="QVR11" s="369"/>
      <c r="QVS11" s="369"/>
      <c r="QVT11" s="369"/>
      <c r="QVU11" s="369"/>
      <c r="QVV11" s="369"/>
      <c r="QVW11" s="369"/>
      <c r="QVX11" s="369"/>
      <c r="QVY11" s="369"/>
      <c r="QVZ11" s="369"/>
      <c r="QWA11" s="369"/>
      <c r="QWB11" s="369"/>
      <c r="QWC11" s="369"/>
      <c r="QWD11" s="369"/>
      <c r="QWE11" s="369"/>
      <c r="QWF11" s="369"/>
      <c r="QWG11" s="369"/>
      <c r="QWH11" s="369"/>
      <c r="QWI11" s="369"/>
      <c r="QWJ11" s="369"/>
      <c r="QWK11" s="369"/>
      <c r="QWL11" s="369"/>
      <c r="QWM11" s="369"/>
      <c r="QWN11" s="369"/>
      <c r="QWO11" s="369"/>
      <c r="QWP11" s="369"/>
      <c r="QWQ11" s="369"/>
      <c r="QWR11" s="369"/>
      <c r="QWS11" s="369"/>
      <c r="QWT11" s="369"/>
      <c r="QWU11" s="369"/>
      <c r="QWV11" s="369"/>
      <c r="QWW11" s="369"/>
      <c r="QWX11" s="369"/>
      <c r="QWY11" s="369"/>
      <c r="QWZ11" s="369"/>
      <c r="QXA11" s="369"/>
      <c r="QXB11" s="369"/>
      <c r="QXC11" s="369"/>
      <c r="QXD11" s="369"/>
      <c r="QXE11" s="369"/>
      <c r="QXF11" s="369"/>
      <c r="QXG11" s="369"/>
      <c r="QXH11" s="369"/>
      <c r="QXI11" s="369"/>
      <c r="QXJ11" s="369"/>
      <c r="QXK11" s="369"/>
      <c r="QXL11" s="369"/>
      <c r="QXM11" s="369"/>
      <c r="QXN11" s="369"/>
      <c r="QXO11" s="369"/>
      <c r="QXP11" s="369"/>
      <c r="QXQ11" s="369"/>
      <c r="QXR11" s="369"/>
      <c r="QXS11" s="369"/>
      <c r="QXT11" s="369"/>
      <c r="QXU11" s="369"/>
      <c r="QXV11" s="369"/>
      <c r="QXW11" s="369"/>
      <c r="QXX11" s="369"/>
      <c r="QXY11" s="369"/>
      <c r="QXZ11" s="369"/>
      <c r="QYA11" s="369"/>
      <c r="QYB11" s="369"/>
      <c r="QYC11" s="369"/>
      <c r="QYD11" s="369"/>
      <c r="QYE11" s="369"/>
      <c r="QYF11" s="369"/>
      <c r="QYG11" s="369"/>
      <c r="QYH11" s="369"/>
      <c r="QYI11" s="369"/>
      <c r="QYJ11" s="369"/>
      <c r="QYK11" s="369"/>
      <c r="QYL11" s="369"/>
      <c r="QYM11" s="369"/>
      <c r="QYN11" s="369"/>
      <c r="QYO11" s="369"/>
      <c r="QYP11" s="369"/>
      <c r="QYQ11" s="369"/>
      <c r="QYR11" s="369"/>
      <c r="QYS11" s="369"/>
      <c r="QYT11" s="369"/>
      <c r="QYU11" s="369"/>
      <c r="QYV11" s="369"/>
      <c r="QYW11" s="369"/>
      <c r="QYX11" s="369"/>
      <c r="QYY11" s="369"/>
      <c r="QYZ11" s="369"/>
      <c r="QZA11" s="369"/>
      <c r="QZB11" s="369"/>
      <c r="QZC11" s="369"/>
      <c r="QZD11" s="369"/>
      <c r="QZE11" s="369"/>
      <c r="QZF11" s="369"/>
      <c r="QZG11" s="369"/>
      <c r="QZH11" s="369"/>
      <c r="QZI11" s="369"/>
      <c r="QZJ11" s="369"/>
      <c r="QZK11" s="369"/>
      <c r="QZL11" s="369"/>
      <c r="QZM11" s="369"/>
      <c r="QZN11" s="369"/>
      <c r="QZO11" s="369"/>
      <c r="QZP11" s="369"/>
      <c r="QZQ11" s="369"/>
      <c r="QZR11" s="369"/>
      <c r="QZS11" s="369"/>
      <c r="QZT11" s="369"/>
      <c r="QZU11" s="369"/>
      <c r="QZV11" s="369"/>
      <c r="QZW11" s="369"/>
      <c r="QZX11" s="369"/>
      <c r="QZY11" s="369"/>
      <c r="QZZ11" s="369"/>
      <c r="RAA11" s="369"/>
      <c r="RAB11" s="369"/>
      <c r="RAC11" s="369"/>
      <c r="RAD11" s="369"/>
      <c r="RAE11" s="369"/>
      <c r="RAF11" s="369"/>
      <c r="RAG11" s="369"/>
      <c r="RAH11" s="369"/>
      <c r="RAI11" s="369"/>
      <c r="RAJ11" s="369"/>
      <c r="RAK11" s="369"/>
      <c r="RAL11" s="369"/>
      <c r="RAM11" s="369"/>
      <c r="RAN11" s="369"/>
      <c r="RAO11" s="369"/>
      <c r="RAP11" s="369"/>
      <c r="RAQ11" s="369"/>
      <c r="RAR11" s="369"/>
      <c r="RAS11" s="369"/>
      <c r="RAT11" s="369"/>
      <c r="RAU11" s="369"/>
      <c r="RAV11" s="369"/>
      <c r="RAW11" s="369"/>
      <c r="RAX11" s="369"/>
      <c r="RAY11" s="369"/>
      <c r="RAZ11" s="369"/>
      <c r="RBA11" s="369"/>
      <c r="RBB11" s="369"/>
      <c r="RBC11" s="369"/>
      <c r="RBD11" s="369"/>
      <c r="RBE11" s="369"/>
      <c r="RBF11" s="369"/>
      <c r="RBG11" s="369"/>
      <c r="RBH11" s="369"/>
      <c r="RBI11" s="369"/>
      <c r="RBJ11" s="369"/>
      <c r="RBK11" s="369"/>
      <c r="RBL11" s="369"/>
      <c r="RBM11" s="369"/>
      <c r="RBN11" s="369"/>
      <c r="RBO11" s="369"/>
      <c r="RBP11" s="369"/>
      <c r="RBQ11" s="369"/>
      <c r="RBR11" s="369"/>
      <c r="RBS11" s="369"/>
      <c r="RBT11" s="369"/>
      <c r="RBU11" s="369"/>
      <c r="RBV11" s="369"/>
      <c r="RBW11" s="369"/>
      <c r="RBX11" s="369"/>
      <c r="RBY11" s="369"/>
      <c r="RBZ11" s="369"/>
      <c r="RCA11" s="369"/>
      <c r="RCB11" s="369"/>
      <c r="RCC11" s="369"/>
      <c r="RCH11" s="369"/>
      <c r="RCI11" s="369"/>
      <c r="RCJ11" s="369"/>
      <c r="RCK11" s="369"/>
      <c r="RCL11" s="369"/>
      <c r="RCM11" s="369"/>
      <c r="RCN11" s="369"/>
      <c r="RCO11" s="369"/>
      <c r="RCP11" s="369"/>
      <c r="RCQ11" s="369"/>
      <c r="RCR11" s="369"/>
      <c r="REJ11" s="369"/>
      <c r="REK11" s="369"/>
      <c r="REL11" s="369"/>
      <c r="REM11" s="369"/>
      <c r="REN11" s="369"/>
      <c r="REO11" s="369"/>
      <c r="REP11" s="369"/>
      <c r="REQ11" s="369"/>
      <c r="RER11" s="369"/>
      <c r="RES11" s="369"/>
      <c r="RET11" s="369"/>
      <c r="REU11" s="369"/>
      <c r="REV11" s="369"/>
      <c r="REW11" s="369"/>
      <c r="REX11" s="369"/>
      <c r="REY11" s="369"/>
      <c r="REZ11" s="369"/>
      <c r="RFA11" s="369"/>
      <c r="RFB11" s="369"/>
      <c r="RFC11" s="369"/>
      <c r="RFD11" s="369"/>
      <c r="RFE11" s="369"/>
      <c r="RFF11" s="369"/>
      <c r="RFG11" s="369"/>
      <c r="RFH11" s="369"/>
      <c r="RFI11" s="369"/>
      <c r="RFJ11" s="369"/>
      <c r="RFK11" s="369"/>
      <c r="RFL11" s="369"/>
      <c r="RFM11" s="369"/>
      <c r="RFN11" s="369"/>
      <c r="RFO11" s="369"/>
      <c r="RFP11" s="369"/>
      <c r="RFQ11" s="369"/>
      <c r="RFR11" s="369"/>
      <c r="RFS11" s="369"/>
      <c r="RFT11" s="369"/>
      <c r="RFU11" s="369"/>
      <c r="RFV11" s="369"/>
      <c r="RFW11" s="369"/>
      <c r="RFX11" s="369"/>
      <c r="RFY11" s="369"/>
      <c r="RFZ11" s="369"/>
      <c r="RGA11" s="369"/>
      <c r="RGB11" s="369"/>
      <c r="RGC11" s="369"/>
      <c r="RGD11" s="369"/>
      <c r="RGE11" s="369"/>
      <c r="RGF11" s="369"/>
      <c r="RGG11" s="369"/>
      <c r="RGH11" s="369"/>
      <c r="RGI11" s="369"/>
      <c r="RGJ11" s="369"/>
      <c r="RGK11" s="369"/>
      <c r="RGL11" s="369"/>
      <c r="RGM11" s="369"/>
      <c r="RGN11" s="369"/>
      <c r="RGO11" s="369"/>
      <c r="RGP11" s="369"/>
      <c r="RGQ11" s="369"/>
      <c r="RGR11" s="369"/>
      <c r="RGS11" s="369"/>
      <c r="RGT11" s="369"/>
      <c r="RGU11" s="369"/>
      <c r="RGV11" s="369"/>
      <c r="RGW11" s="369"/>
      <c r="RGX11" s="369"/>
      <c r="RGY11" s="369"/>
      <c r="RGZ11" s="369"/>
      <c r="RHA11" s="369"/>
      <c r="RHB11" s="369"/>
      <c r="RHC11" s="369"/>
      <c r="RHD11" s="369"/>
      <c r="RHE11" s="369"/>
      <c r="RHF11" s="369"/>
      <c r="RHG11" s="369"/>
      <c r="RHH11" s="369"/>
      <c r="RHI11" s="369"/>
      <c r="RHJ11" s="369"/>
      <c r="RHK11" s="369"/>
      <c r="RHL11" s="369"/>
      <c r="RHM11" s="369"/>
      <c r="RHN11" s="369"/>
      <c r="RHO11" s="369"/>
      <c r="RHP11" s="369"/>
      <c r="RHQ11" s="369"/>
      <c r="RHR11" s="369"/>
      <c r="RHS11" s="369"/>
      <c r="RHT11" s="369"/>
      <c r="RHU11" s="369"/>
      <c r="RHV11" s="369"/>
      <c r="RHW11" s="369"/>
      <c r="RHX11" s="369"/>
      <c r="RHY11" s="369"/>
      <c r="RHZ11" s="369"/>
      <c r="RIA11" s="369"/>
      <c r="RIB11" s="369"/>
      <c r="RIC11" s="369"/>
      <c r="RID11" s="369"/>
      <c r="RIE11" s="369"/>
      <c r="RIF11" s="369"/>
      <c r="RIG11" s="369"/>
      <c r="RIH11" s="369"/>
      <c r="RII11" s="369"/>
      <c r="RIJ11" s="369"/>
      <c r="RIK11" s="369"/>
      <c r="RIL11" s="369"/>
      <c r="RIM11" s="369"/>
      <c r="RIN11" s="369"/>
      <c r="RIO11" s="369"/>
      <c r="RIP11" s="369"/>
      <c r="RIQ11" s="369"/>
      <c r="RIR11" s="369"/>
      <c r="RIS11" s="369"/>
      <c r="RIT11" s="369"/>
      <c r="RIU11" s="369"/>
      <c r="RIV11" s="369"/>
      <c r="RIW11" s="369"/>
      <c r="RIX11" s="369"/>
      <c r="RIY11" s="369"/>
      <c r="RIZ11" s="369"/>
      <c r="RJA11" s="369"/>
      <c r="RJB11" s="369"/>
      <c r="RJC11" s="369"/>
      <c r="RJD11" s="369"/>
      <c r="RJE11" s="369"/>
      <c r="RJF11" s="369"/>
      <c r="RJG11" s="369"/>
      <c r="RJH11" s="369"/>
      <c r="RJI11" s="369"/>
      <c r="RJJ11" s="369"/>
      <c r="RJK11" s="369"/>
      <c r="RJL11" s="369"/>
      <c r="RJM11" s="369"/>
      <c r="RJN11" s="369"/>
      <c r="RJO11" s="369"/>
      <c r="RJP11" s="369"/>
      <c r="RJQ11" s="369"/>
      <c r="RJR11" s="369"/>
      <c r="RJS11" s="369"/>
      <c r="RJT11" s="369"/>
      <c r="RJU11" s="369"/>
      <c r="RJV11" s="369"/>
      <c r="RJW11" s="369"/>
      <c r="RJX11" s="369"/>
      <c r="RJY11" s="369"/>
      <c r="RJZ11" s="369"/>
      <c r="RKA11" s="369"/>
      <c r="RKB11" s="369"/>
      <c r="RKC11" s="369"/>
      <c r="RKD11" s="369"/>
      <c r="RKE11" s="369"/>
      <c r="RKF11" s="369"/>
      <c r="RKG11" s="369"/>
      <c r="RKH11" s="369"/>
      <c r="RKI11" s="369"/>
      <c r="RKJ11" s="369"/>
      <c r="RKK11" s="369"/>
      <c r="RKL11" s="369"/>
      <c r="RKM11" s="369"/>
      <c r="RKN11" s="369"/>
      <c r="RKO11" s="369"/>
      <c r="RKP11" s="369"/>
      <c r="RKQ11" s="369"/>
      <c r="RKR11" s="369"/>
      <c r="RKS11" s="369"/>
      <c r="RKT11" s="369"/>
      <c r="RKU11" s="369"/>
      <c r="RKV11" s="369"/>
      <c r="RKW11" s="369"/>
      <c r="RKX11" s="369"/>
      <c r="RKY11" s="369"/>
      <c r="RKZ11" s="369"/>
      <c r="RLA11" s="369"/>
      <c r="RLB11" s="369"/>
      <c r="RLC11" s="369"/>
      <c r="RLD11" s="369"/>
      <c r="RLE11" s="369"/>
      <c r="RLF11" s="369"/>
      <c r="RLG11" s="369"/>
      <c r="RLH11" s="369"/>
      <c r="RLI11" s="369"/>
      <c r="RLJ11" s="369"/>
      <c r="RLK11" s="369"/>
      <c r="RLL11" s="369"/>
      <c r="RLM11" s="369"/>
      <c r="RLN11" s="369"/>
      <c r="RLO11" s="369"/>
      <c r="RLP11" s="369"/>
      <c r="RLQ11" s="369"/>
      <c r="RLR11" s="369"/>
      <c r="RLS11" s="369"/>
      <c r="RLT11" s="369"/>
      <c r="RLU11" s="369"/>
      <c r="RLV11" s="369"/>
      <c r="RLW11" s="369"/>
      <c r="RLX11" s="369"/>
      <c r="RLY11" s="369"/>
      <c r="RMD11" s="369"/>
      <c r="RME11" s="369"/>
      <c r="RMF11" s="369"/>
      <c r="RMG11" s="369"/>
      <c r="RMH11" s="369"/>
      <c r="RMI11" s="369"/>
      <c r="RMJ11" s="369"/>
      <c r="RMK11" s="369"/>
      <c r="RML11" s="369"/>
      <c r="RMM11" s="369"/>
      <c r="RMN11" s="369"/>
      <c r="ROF11" s="369"/>
      <c r="ROG11" s="369"/>
      <c r="ROH11" s="369"/>
      <c r="ROI11" s="369"/>
      <c r="ROJ11" s="369"/>
      <c r="ROK11" s="369"/>
      <c r="ROL11" s="369"/>
      <c r="ROM11" s="369"/>
      <c r="RON11" s="369"/>
      <c r="ROO11" s="369"/>
      <c r="ROP11" s="369"/>
      <c r="ROQ11" s="369"/>
      <c r="ROR11" s="369"/>
      <c r="ROS11" s="369"/>
      <c r="ROT11" s="369"/>
      <c r="ROU11" s="369"/>
      <c r="ROV11" s="369"/>
      <c r="ROW11" s="369"/>
      <c r="ROX11" s="369"/>
      <c r="ROY11" s="369"/>
      <c r="ROZ11" s="369"/>
      <c r="RPA11" s="369"/>
      <c r="RPB11" s="369"/>
      <c r="RPC11" s="369"/>
      <c r="RPD11" s="369"/>
      <c r="RPE11" s="369"/>
      <c r="RPF11" s="369"/>
      <c r="RPG11" s="369"/>
      <c r="RPH11" s="369"/>
      <c r="RPI11" s="369"/>
      <c r="RPJ11" s="369"/>
      <c r="RPK11" s="369"/>
      <c r="RPL11" s="369"/>
      <c r="RPM11" s="369"/>
      <c r="RPN11" s="369"/>
      <c r="RPO11" s="369"/>
      <c r="RPP11" s="369"/>
      <c r="RPQ11" s="369"/>
      <c r="RPR11" s="369"/>
      <c r="RPS11" s="369"/>
      <c r="RPT11" s="369"/>
      <c r="RPU11" s="369"/>
      <c r="RPV11" s="369"/>
      <c r="RPW11" s="369"/>
      <c r="RPX11" s="369"/>
      <c r="RPY11" s="369"/>
      <c r="RPZ11" s="369"/>
      <c r="RQA11" s="369"/>
      <c r="RQB11" s="369"/>
      <c r="RQC11" s="369"/>
      <c r="RQD11" s="369"/>
      <c r="RQE11" s="369"/>
      <c r="RQF11" s="369"/>
      <c r="RQG11" s="369"/>
      <c r="RQH11" s="369"/>
      <c r="RQI11" s="369"/>
      <c r="RQJ11" s="369"/>
      <c r="RQK11" s="369"/>
      <c r="RQL11" s="369"/>
      <c r="RQM11" s="369"/>
      <c r="RQN11" s="369"/>
      <c r="RQO11" s="369"/>
      <c r="RQP11" s="369"/>
      <c r="RQQ11" s="369"/>
      <c r="RQR11" s="369"/>
      <c r="RQS11" s="369"/>
      <c r="RQT11" s="369"/>
      <c r="RQU11" s="369"/>
      <c r="RQV11" s="369"/>
      <c r="RQW11" s="369"/>
      <c r="RQX11" s="369"/>
      <c r="RQY11" s="369"/>
      <c r="RQZ11" s="369"/>
      <c r="RRA11" s="369"/>
      <c r="RRB11" s="369"/>
      <c r="RRC11" s="369"/>
      <c r="RRD11" s="369"/>
      <c r="RRE11" s="369"/>
      <c r="RRF11" s="369"/>
      <c r="RRG11" s="369"/>
      <c r="RRH11" s="369"/>
      <c r="RRI11" s="369"/>
      <c r="RRJ11" s="369"/>
      <c r="RRK11" s="369"/>
      <c r="RRL11" s="369"/>
      <c r="RRM11" s="369"/>
      <c r="RRN11" s="369"/>
      <c r="RRO11" s="369"/>
      <c r="RRP11" s="369"/>
      <c r="RRQ11" s="369"/>
      <c r="RRR11" s="369"/>
      <c r="RRS11" s="369"/>
      <c r="RRT11" s="369"/>
      <c r="RRU11" s="369"/>
      <c r="RRV11" s="369"/>
      <c r="RRW11" s="369"/>
      <c r="RRX11" s="369"/>
      <c r="RRY11" s="369"/>
      <c r="RRZ11" s="369"/>
      <c r="RSA11" s="369"/>
      <c r="RSB11" s="369"/>
      <c r="RSC11" s="369"/>
      <c r="RSD11" s="369"/>
      <c r="RSE11" s="369"/>
      <c r="RSF11" s="369"/>
      <c r="RSG11" s="369"/>
      <c r="RSH11" s="369"/>
      <c r="RSI11" s="369"/>
      <c r="RSJ11" s="369"/>
      <c r="RSK11" s="369"/>
      <c r="RSL11" s="369"/>
      <c r="RSM11" s="369"/>
      <c r="RSN11" s="369"/>
      <c r="RSO11" s="369"/>
      <c r="RSP11" s="369"/>
      <c r="RSQ11" s="369"/>
      <c r="RSR11" s="369"/>
      <c r="RSS11" s="369"/>
      <c r="RST11" s="369"/>
      <c r="RSU11" s="369"/>
      <c r="RSV11" s="369"/>
      <c r="RSW11" s="369"/>
      <c r="RSX11" s="369"/>
      <c r="RSY11" s="369"/>
      <c r="RSZ11" s="369"/>
      <c r="RTA11" s="369"/>
      <c r="RTB11" s="369"/>
      <c r="RTC11" s="369"/>
      <c r="RTD11" s="369"/>
      <c r="RTE11" s="369"/>
      <c r="RTF11" s="369"/>
      <c r="RTG11" s="369"/>
      <c r="RTH11" s="369"/>
      <c r="RTI11" s="369"/>
      <c r="RTJ11" s="369"/>
      <c r="RTK11" s="369"/>
      <c r="RTL11" s="369"/>
      <c r="RTM11" s="369"/>
      <c r="RTN11" s="369"/>
      <c r="RTO11" s="369"/>
      <c r="RTP11" s="369"/>
      <c r="RTQ11" s="369"/>
      <c r="RTR11" s="369"/>
      <c r="RTS11" s="369"/>
      <c r="RTT11" s="369"/>
      <c r="RTU11" s="369"/>
      <c r="RTV11" s="369"/>
      <c r="RTW11" s="369"/>
      <c r="RTX11" s="369"/>
      <c r="RTY11" s="369"/>
      <c r="RTZ11" s="369"/>
      <c r="RUA11" s="369"/>
      <c r="RUB11" s="369"/>
      <c r="RUC11" s="369"/>
      <c r="RUD11" s="369"/>
      <c r="RUE11" s="369"/>
      <c r="RUF11" s="369"/>
      <c r="RUG11" s="369"/>
      <c r="RUH11" s="369"/>
      <c r="RUI11" s="369"/>
      <c r="RUJ11" s="369"/>
      <c r="RUK11" s="369"/>
      <c r="RUL11" s="369"/>
      <c r="RUM11" s="369"/>
      <c r="RUN11" s="369"/>
      <c r="RUO11" s="369"/>
      <c r="RUP11" s="369"/>
      <c r="RUQ11" s="369"/>
      <c r="RUR11" s="369"/>
      <c r="RUS11" s="369"/>
      <c r="RUT11" s="369"/>
      <c r="RUU11" s="369"/>
      <c r="RUV11" s="369"/>
      <c r="RUW11" s="369"/>
      <c r="RUX11" s="369"/>
      <c r="RUY11" s="369"/>
      <c r="RUZ11" s="369"/>
      <c r="RVA11" s="369"/>
      <c r="RVB11" s="369"/>
      <c r="RVC11" s="369"/>
      <c r="RVD11" s="369"/>
      <c r="RVE11" s="369"/>
      <c r="RVF11" s="369"/>
      <c r="RVG11" s="369"/>
      <c r="RVH11" s="369"/>
      <c r="RVI11" s="369"/>
      <c r="RVJ11" s="369"/>
      <c r="RVK11" s="369"/>
      <c r="RVL11" s="369"/>
      <c r="RVM11" s="369"/>
      <c r="RVN11" s="369"/>
      <c r="RVO11" s="369"/>
      <c r="RVP11" s="369"/>
      <c r="RVQ11" s="369"/>
      <c r="RVR11" s="369"/>
      <c r="RVS11" s="369"/>
      <c r="RVT11" s="369"/>
      <c r="RVU11" s="369"/>
      <c r="RVZ11" s="369"/>
      <c r="RWA11" s="369"/>
      <c r="RWB11" s="369"/>
      <c r="RWC11" s="369"/>
      <c r="RWD11" s="369"/>
      <c r="RWE11" s="369"/>
      <c r="RWF11" s="369"/>
      <c r="RWG11" s="369"/>
      <c r="RWH11" s="369"/>
      <c r="RWI11" s="369"/>
      <c r="RWJ11" s="369"/>
      <c r="RYB11" s="369"/>
      <c r="RYC11" s="369"/>
      <c r="RYD11" s="369"/>
      <c r="RYE11" s="369"/>
      <c r="RYF11" s="369"/>
      <c r="RYG11" s="369"/>
      <c r="RYH11" s="369"/>
      <c r="RYI11" s="369"/>
      <c r="RYJ11" s="369"/>
      <c r="RYK11" s="369"/>
      <c r="RYL11" s="369"/>
      <c r="RYM11" s="369"/>
      <c r="RYN11" s="369"/>
      <c r="RYO11" s="369"/>
      <c r="RYP11" s="369"/>
      <c r="RYQ11" s="369"/>
      <c r="RYR11" s="369"/>
      <c r="RYS11" s="369"/>
      <c r="RYT11" s="369"/>
      <c r="RYU11" s="369"/>
      <c r="RYV11" s="369"/>
      <c r="RYW11" s="369"/>
      <c r="RYX11" s="369"/>
      <c r="RYY11" s="369"/>
      <c r="RYZ11" s="369"/>
      <c r="RZA11" s="369"/>
      <c r="RZB11" s="369"/>
      <c r="RZC11" s="369"/>
      <c r="RZD11" s="369"/>
      <c r="RZE11" s="369"/>
      <c r="RZF11" s="369"/>
      <c r="RZG11" s="369"/>
      <c r="RZH11" s="369"/>
      <c r="RZI11" s="369"/>
      <c r="RZJ11" s="369"/>
      <c r="RZK11" s="369"/>
      <c r="RZL11" s="369"/>
      <c r="RZM11" s="369"/>
      <c r="RZN11" s="369"/>
      <c r="RZO11" s="369"/>
      <c r="RZP11" s="369"/>
      <c r="RZQ11" s="369"/>
      <c r="RZR11" s="369"/>
      <c r="RZS11" s="369"/>
      <c r="RZT11" s="369"/>
      <c r="RZU11" s="369"/>
      <c r="RZV11" s="369"/>
      <c r="RZW11" s="369"/>
      <c r="RZX11" s="369"/>
      <c r="RZY11" s="369"/>
      <c r="RZZ11" s="369"/>
      <c r="SAA11" s="369"/>
      <c r="SAB11" s="369"/>
      <c r="SAC11" s="369"/>
      <c r="SAD11" s="369"/>
      <c r="SAE11" s="369"/>
      <c r="SAF11" s="369"/>
      <c r="SAG11" s="369"/>
      <c r="SAH11" s="369"/>
      <c r="SAI11" s="369"/>
      <c r="SAJ11" s="369"/>
      <c r="SAK11" s="369"/>
      <c r="SAL11" s="369"/>
      <c r="SAM11" s="369"/>
      <c r="SAN11" s="369"/>
      <c r="SAO11" s="369"/>
      <c r="SAP11" s="369"/>
      <c r="SAQ11" s="369"/>
      <c r="SAR11" s="369"/>
      <c r="SAS11" s="369"/>
      <c r="SAT11" s="369"/>
      <c r="SAU11" s="369"/>
      <c r="SAV11" s="369"/>
      <c r="SAW11" s="369"/>
      <c r="SAX11" s="369"/>
      <c r="SAY11" s="369"/>
      <c r="SAZ11" s="369"/>
      <c r="SBA11" s="369"/>
      <c r="SBB11" s="369"/>
      <c r="SBC11" s="369"/>
      <c r="SBD11" s="369"/>
      <c r="SBE11" s="369"/>
      <c r="SBF11" s="369"/>
      <c r="SBG11" s="369"/>
      <c r="SBH11" s="369"/>
      <c r="SBI11" s="369"/>
      <c r="SBJ11" s="369"/>
      <c r="SBK11" s="369"/>
      <c r="SBL11" s="369"/>
      <c r="SBM11" s="369"/>
      <c r="SBN11" s="369"/>
      <c r="SBO11" s="369"/>
      <c r="SBP11" s="369"/>
      <c r="SBQ11" s="369"/>
      <c r="SBR11" s="369"/>
      <c r="SBS11" s="369"/>
      <c r="SBT11" s="369"/>
      <c r="SBU11" s="369"/>
      <c r="SBV11" s="369"/>
      <c r="SBW11" s="369"/>
      <c r="SBX11" s="369"/>
      <c r="SBY11" s="369"/>
      <c r="SBZ11" s="369"/>
      <c r="SCA11" s="369"/>
      <c r="SCB11" s="369"/>
      <c r="SCC11" s="369"/>
      <c r="SCD11" s="369"/>
      <c r="SCE11" s="369"/>
      <c r="SCF11" s="369"/>
      <c r="SCG11" s="369"/>
      <c r="SCH11" s="369"/>
      <c r="SCI11" s="369"/>
      <c r="SCJ11" s="369"/>
      <c r="SCK11" s="369"/>
      <c r="SCL11" s="369"/>
      <c r="SCM11" s="369"/>
      <c r="SCN11" s="369"/>
      <c r="SCO11" s="369"/>
      <c r="SCP11" s="369"/>
      <c r="SCQ11" s="369"/>
      <c r="SCR11" s="369"/>
      <c r="SCS11" s="369"/>
      <c r="SCT11" s="369"/>
      <c r="SCU11" s="369"/>
      <c r="SCV11" s="369"/>
      <c r="SCW11" s="369"/>
      <c r="SCX11" s="369"/>
      <c r="SCY11" s="369"/>
      <c r="SCZ11" s="369"/>
      <c r="SDA11" s="369"/>
      <c r="SDB11" s="369"/>
      <c r="SDC11" s="369"/>
      <c r="SDD11" s="369"/>
      <c r="SDE11" s="369"/>
      <c r="SDF11" s="369"/>
      <c r="SDG11" s="369"/>
      <c r="SDH11" s="369"/>
      <c r="SDI11" s="369"/>
      <c r="SDJ11" s="369"/>
      <c r="SDK11" s="369"/>
      <c r="SDL11" s="369"/>
      <c r="SDM11" s="369"/>
      <c r="SDN11" s="369"/>
      <c r="SDO11" s="369"/>
      <c r="SDP11" s="369"/>
      <c r="SDQ11" s="369"/>
      <c r="SDR11" s="369"/>
      <c r="SDS11" s="369"/>
      <c r="SDT11" s="369"/>
      <c r="SDU11" s="369"/>
      <c r="SDV11" s="369"/>
      <c r="SDW11" s="369"/>
      <c r="SDX11" s="369"/>
      <c r="SDY11" s="369"/>
      <c r="SDZ11" s="369"/>
      <c r="SEA11" s="369"/>
      <c r="SEB11" s="369"/>
      <c r="SEC11" s="369"/>
      <c r="SED11" s="369"/>
      <c r="SEE11" s="369"/>
      <c r="SEF11" s="369"/>
      <c r="SEG11" s="369"/>
      <c r="SEH11" s="369"/>
      <c r="SEI11" s="369"/>
      <c r="SEJ11" s="369"/>
      <c r="SEK11" s="369"/>
      <c r="SEL11" s="369"/>
      <c r="SEM11" s="369"/>
      <c r="SEN11" s="369"/>
      <c r="SEO11" s="369"/>
      <c r="SEP11" s="369"/>
      <c r="SEQ11" s="369"/>
      <c r="SER11" s="369"/>
      <c r="SES11" s="369"/>
      <c r="SET11" s="369"/>
      <c r="SEU11" s="369"/>
      <c r="SEV11" s="369"/>
      <c r="SEW11" s="369"/>
      <c r="SEX11" s="369"/>
      <c r="SEY11" s="369"/>
      <c r="SEZ11" s="369"/>
      <c r="SFA11" s="369"/>
      <c r="SFB11" s="369"/>
      <c r="SFC11" s="369"/>
      <c r="SFD11" s="369"/>
      <c r="SFE11" s="369"/>
      <c r="SFF11" s="369"/>
      <c r="SFG11" s="369"/>
      <c r="SFH11" s="369"/>
      <c r="SFI11" s="369"/>
      <c r="SFJ11" s="369"/>
      <c r="SFK11" s="369"/>
      <c r="SFL11" s="369"/>
      <c r="SFM11" s="369"/>
      <c r="SFN11" s="369"/>
      <c r="SFO11" s="369"/>
      <c r="SFP11" s="369"/>
      <c r="SFQ11" s="369"/>
      <c r="SFV11" s="369"/>
      <c r="SFW11" s="369"/>
      <c r="SFX11" s="369"/>
      <c r="SFY11" s="369"/>
      <c r="SFZ11" s="369"/>
      <c r="SGA11" s="369"/>
      <c r="SGB11" s="369"/>
      <c r="SGC11" s="369"/>
      <c r="SGD11" s="369"/>
      <c r="SGE11" s="369"/>
      <c r="SGF11" s="369"/>
      <c r="SHX11" s="369"/>
      <c r="SHY11" s="369"/>
      <c r="SHZ11" s="369"/>
      <c r="SIA11" s="369"/>
      <c r="SIB11" s="369"/>
      <c r="SIC11" s="369"/>
      <c r="SID11" s="369"/>
      <c r="SIE11" s="369"/>
      <c r="SIF11" s="369"/>
      <c r="SIG11" s="369"/>
      <c r="SIH11" s="369"/>
      <c r="SII11" s="369"/>
      <c r="SIJ11" s="369"/>
      <c r="SIK11" s="369"/>
      <c r="SIL11" s="369"/>
      <c r="SIM11" s="369"/>
      <c r="SIN11" s="369"/>
      <c r="SIO11" s="369"/>
      <c r="SIP11" s="369"/>
      <c r="SIQ11" s="369"/>
      <c r="SIR11" s="369"/>
      <c r="SIS11" s="369"/>
      <c r="SIT11" s="369"/>
      <c r="SIU11" s="369"/>
      <c r="SIV11" s="369"/>
      <c r="SIW11" s="369"/>
      <c r="SIX11" s="369"/>
      <c r="SIY11" s="369"/>
      <c r="SIZ11" s="369"/>
      <c r="SJA11" s="369"/>
      <c r="SJB11" s="369"/>
      <c r="SJC11" s="369"/>
      <c r="SJD11" s="369"/>
      <c r="SJE11" s="369"/>
      <c r="SJF11" s="369"/>
      <c r="SJG11" s="369"/>
      <c r="SJH11" s="369"/>
      <c r="SJI11" s="369"/>
      <c r="SJJ11" s="369"/>
      <c r="SJK11" s="369"/>
      <c r="SJL11" s="369"/>
      <c r="SJM11" s="369"/>
      <c r="SJN11" s="369"/>
      <c r="SJO11" s="369"/>
      <c r="SJP11" s="369"/>
      <c r="SJQ11" s="369"/>
      <c r="SJR11" s="369"/>
      <c r="SJS11" s="369"/>
      <c r="SJT11" s="369"/>
      <c r="SJU11" s="369"/>
      <c r="SJV11" s="369"/>
      <c r="SJW11" s="369"/>
      <c r="SJX11" s="369"/>
      <c r="SJY11" s="369"/>
      <c r="SJZ11" s="369"/>
      <c r="SKA11" s="369"/>
      <c r="SKB11" s="369"/>
      <c r="SKC11" s="369"/>
      <c r="SKD11" s="369"/>
      <c r="SKE11" s="369"/>
      <c r="SKF11" s="369"/>
      <c r="SKG11" s="369"/>
      <c r="SKH11" s="369"/>
      <c r="SKI11" s="369"/>
      <c r="SKJ11" s="369"/>
      <c r="SKK11" s="369"/>
      <c r="SKL11" s="369"/>
      <c r="SKM11" s="369"/>
      <c r="SKN11" s="369"/>
      <c r="SKO11" s="369"/>
      <c r="SKP11" s="369"/>
      <c r="SKQ11" s="369"/>
      <c r="SKR11" s="369"/>
      <c r="SKS11" s="369"/>
      <c r="SKT11" s="369"/>
      <c r="SKU11" s="369"/>
      <c r="SKV11" s="369"/>
      <c r="SKW11" s="369"/>
      <c r="SKX11" s="369"/>
      <c r="SKY11" s="369"/>
      <c r="SKZ11" s="369"/>
      <c r="SLA11" s="369"/>
      <c r="SLB11" s="369"/>
      <c r="SLC11" s="369"/>
      <c r="SLD11" s="369"/>
      <c r="SLE11" s="369"/>
      <c r="SLF11" s="369"/>
      <c r="SLG11" s="369"/>
      <c r="SLH11" s="369"/>
      <c r="SLI11" s="369"/>
      <c r="SLJ11" s="369"/>
      <c r="SLK11" s="369"/>
      <c r="SLL11" s="369"/>
      <c r="SLM11" s="369"/>
      <c r="SLN11" s="369"/>
      <c r="SLO11" s="369"/>
      <c r="SLP11" s="369"/>
      <c r="SLQ11" s="369"/>
      <c r="SLR11" s="369"/>
      <c r="SLS11" s="369"/>
      <c r="SLT11" s="369"/>
      <c r="SLU11" s="369"/>
      <c r="SLV11" s="369"/>
      <c r="SLW11" s="369"/>
      <c r="SLX11" s="369"/>
      <c r="SLY11" s="369"/>
      <c r="SLZ11" s="369"/>
      <c r="SMA11" s="369"/>
      <c r="SMB11" s="369"/>
      <c r="SMC11" s="369"/>
      <c r="SMD11" s="369"/>
      <c r="SME11" s="369"/>
      <c r="SMF11" s="369"/>
      <c r="SMG11" s="369"/>
      <c r="SMH11" s="369"/>
      <c r="SMI11" s="369"/>
      <c r="SMJ11" s="369"/>
      <c r="SMK11" s="369"/>
      <c r="SML11" s="369"/>
      <c r="SMM11" s="369"/>
      <c r="SMN11" s="369"/>
      <c r="SMO11" s="369"/>
      <c r="SMP11" s="369"/>
      <c r="SMQ11" s="369"/>
      <c r="SMR11" s="369"/>
      <c r="SMS11" s="369"/>
      <c r="SMT11" s="369"/>
      <c r="SMU11" s="369"/>
      <c r="SMV11" s="369"/>
      <c r="SMW11" s="369"/>
      <c r="SMX11" s="369"/>
      <c r="SMY11" s="369"/>
      <c r="SMZ11" s="369"/>
      <c r="SNA11" s="369"/>
      <c r="SNB11" s="369"/>
      <c r="SNC11" s="369"/>
      <c r="SND11" s="369"/>
      <c r="SNE11" s="369"/>
      <c r="SNF11" s="369"/>
      <c r="SNG11" s="369"/>
      <c r="SNH11" s="369"/>
      <c r="SNI11" s="369"/>
      <c r="SNJ11" s="369"/>
      <c r="SNK11" s="369"/>
      <c r="SNL11" s="369"/>
      <c r="SNM11" s="369"/>
      <c r="SNN11" s="369"/>
      <c r="SNO11" s="369"/>
      <c r="SNP11" s="369"/>
      <c r="SNQ11" s="369"/>
      <c r="SNR11" s="369"/>
      <c r="SNS11" s="369"/>
      <c r="SNT11" s="369"/>
      <c r="SNU11" s="369"/>
      <c r="SNV11" s="369"/>
      <c r="SNW11" s="369"/>
      <c r="SNX11" s="369"/>
      <c r="SNY11" s="369"/>
      <c r="SNZ11" s="369"/>
      <c r="SOA11" s="369"/>
      <c r="SOB11" s="369"/>
      <c r="SOC11" s="369"/>
      <c r="SOD11" s="369"/>
      <c r="SOE11" s="369"/>
      <c r="SOF11" s="369"/>
      <c r="SOG11" s="369"/>
      <c r="SOH11" s="369"/>
      <c r="SOI11" s="369"/>
      <c r="SOJ11" s="369"/>
      <c r="SOK11" s="369"/>
      <c r="SOL11" s="369"/>
      <c r="SOM11" s="369"/>
      <c r="SON11" s="369"/>
      <c r="SOO11" s="369"/>
      <c r="SOP11" s="369"/>
      <c r="SOQ11" s="369"/>
      <c r="SOR11" s="369"/>
      <c r="SOS11" s="369"/>
      <c r="SOT11" s="369"/>
      <c r="SOU11" s="369"/>
      <c r="SOV11" s="369"/>
      <c r="SOW11" s="369"/>
      <c r="SOX11" s="369"/>
      <c r="SOY11" s="369"/>
      <c r="SOZ11" s="369"/>
      <c r="SPA11" s="369"/>
      <c r="SPB11" s="369"/>
      <c r="SPC11" s="369"/>
      <c r="SPD11" s="369"/>
      <c r="SPE11" s="369"/>
      <c r="SPF11" s="369"/>
      <c r="SPG11" s="369"/>
      <c r="SPH11" s="369"/>
      <c r="SPI11" s="369"/>
      <c r="SPJ11" s="369"/>
      <c r="SPK11" s="369"/>
      <c r="SPL11" s="369"/>
      <c r="SPM11" s="369"/>
      <c r="SPR11" s="369"/>
      <c r="SPS11" s="369"/>
      <c r="SPT11" s="369"/>
      <c r="SPU11" s="369"/>
      <c r="SPV11" s="369"/>
      <c r="SPW11" s="369"/>
      <c r="SPX11" s="369"/>
      <c r="SPY11" s="369"/>
      <c r="SPZ11" s="369"/>
      <c r="SQA11" s="369"/>
      <c r="SQB11" s="369"/>
      <c r="SRT11" s="369"/>
      <c r="SRU11" s="369"/>
      <c r="SRV11" s="369"/>
      <c r="SRW11" s="369"/>
      <c r="SRX11" s="369"/>
      <c r="SRY11" s="369"/>
      <c r="SRZ11" s="369"/>
      <c r="SSA11" s="369"/>
      <c r="SSB11" s="369"/>
      <c r="SSC11" s="369"/>
      <c r="SSD11" s="369"/>
      <c r="SSE11" s="369"/>
      <c r="SSF11" s="369"/>
      <c r="SSG11" s="369"/>
      <c r="SSH11" s="369"/>
      <c r="SSI11" s="369"/>
      <c r="SSJ11" s="369"/>
      <c r="SSK11" s="369"/>
      <c r="SSL11" s="369"/>
      <c r="SSM11" s="369"/>
      <c r="SSN11" s="369"/>
      <c r="SSO11" s="369"/>
      <c r="SSP11" s="369"/>
      <c r="SSQ11" s="369"/>
      <c r="SSR11" s="369"/>
      <c r="SSS11" s="369"/>
      <c r="SST11" s="369"/>
      <c r="SSU11" s="369"/>
      <c r="SSV11" s="369"/>
      <c r="SSW11" s="369"/>
      <c r="SSX11" s="369"/>
      <c r="SSY11" s="369"/>
      <c r="SSZ11" s="369"/>
      <c r="STA11" s="369"/>
      <c r="STB11" s="369"/>
      <c r="STC11" s="369"/>
      <c r="STD11" s="369"/>
      <c r="STE11" s="369"/>
      <c r="STF11" s="369"/>
      <c r="STG11" s="369"/>
      <c r="STH11" s="369"/>
      <c r="STI11" s="369"/>
      <c r="STJ11" s="369"/>
      <c r="STK11" s="369"/>
      <c r="STL11" s="369"/>
      <c r="STM11" s="369"/>
      <c r="STN11" s="369"/>
      <c r="STO11" s="369"/>
      <c r="STP11" s="369"/>
      <c r="STQ11" s="369"/>
      <c r="STR11" s="369"/>
      <c r="STS11" s="369"/>
      <c r="STT11" s="369"/>
      <c r="STU11" s="369"/>
      <c r="STV11" s="369"/>
      <c r="STW11" s="369"/>
      <c r="STX11" s="369"/>
      <c r="STY11" s="369"/>
      <c r="STZ11" s="369"/>
      <c r="SUA11" s="369"/>
      <c r="SUB11" s="369"/>
      <c r="SUC11" s="369"/>
      <c r="SUD11" s="369"/>
      <c r="SUE11" s="369"/>
      <c r="SUF11" s="369"/>
      <c r="SUG11" s="369"/>
      <c r="SUH11" s="369"/>
      <c r="SUI11" s="369"/>
      <c r="SUJ11" s="369"/>
      <c r="SUK11" s="369"/>
      <c r="SUL11" s="369"/>
      <c r="SUM11" s="369"/>
      <c r="SUN11" s="369"/>
      <c r="SUO11" s="369"/>
      <c r="SUP11" s="369"/>
      <c r="SUQ11" s="369"/>
      <c r="SUR11" s="369"/>
      <c r="SUS11" s="369"/>
      <c r="SUT11" s="369"/>
      <c r="SUU11" s="369"/>
      <c r="SUV11" s="369"/>
      <c r="SUW11" s="369"/>
      <c r="SUX11" s="369"/>
      <c r="SUY11" s="369"/>
      <c r="SUZ11" s="369"/>
      <c r="SVA11" s="369"/>
      <c r="SVB11" s="369"/>
      <c r="SVC11" s="369"/>
      <c r="SVD11" s="369"/>
      <c r="SVE11" s="369"/>
      <c r="SVF11" s="369"/>
      <c r="SVG11" s="369"/>
      <c r="SVH11" s="369"/>
      <c r="SVI11" s="369"/>
      <c r="SVJ11" s="369"/>
      <c r="SVK11" s="369"/>
      <c r="SVL11" s="369"/>
      <c r="SVM11" s="369"/>
      <c r="SVN11" s="369"/>
      <c r="SVO11" s="369"/>
      <c r="SVP11" s="369"/>
      <c r="SVQ11" s="369"/>
      <c r="SVR11" s="369"/>
      <c r="SVS11" s="369"/>
      <c r="SVT11" s="369"/>
      <c r="SVU11" s="369"/>
      <c r="SVV11" s="369"/>
      <c r="SVW11" s="369"/>
      <c r="SVX11" s="369"/>
      <c r="SVY11" s="369"/>
      <c r="SVZ11" s="369"/>
      <c r="SWA11" s="369"/>
      <c r="SWB11" s="369"/>
      <c r="SWC11" s="369"/>
      <c r="SWD11" s="369"/>
      <c r="SWE11" s="369"/>
      <c r="SWF11" s="369"/>
      <c r="SWG11" s="369"/>
      <c r="SWH11" s="369"/>
      <c r="SWI11" s="369"/>
      <c r="SWJ11" s="369"/>
      <c r="SWK11" s="369"/>
      <c r="SWL11" s="369"/>
      <c r="SWM11" s="369"/>
      <c r="SWN11" s="369"/>
      <c r="SWO11" s="369"/>
      <c r="SWP11" s="369"/>
      <c r="SWQ11" s="369"/>
      <c r="SWR11" s="369"/>
      <c r="SWS11" s="369"/>
      <c r="SWT11" s="369"/>
      <c r="SWU11" s="369"/>
      <c r="SWV11" s="369"/>
      <c r="SWW11" s="369"/>
      <c r="SWX11" s="369"/>
      <c r="SWY11" s="369"/>
      <c r="SWZ11" s="369"/>
      <c r="SXA11" s="369"/>
      <c r="SXB11" s="369"/>
      <c r="SXC11" s="369"/>
      <c r="SXD11" s="369"/>
      <c r="SXE11" s="369"/>
      <c r="SXF11" s="369"/>
      <c r="SXG11" s="369"/>
      <c r="SXH11" s="369"/>
      <c r="SXI11" s="369"/>
      <c r="SXJ11" s="369"/>
      <c r="SXK11" s="369"/>
      <c r="SXL11" s="369"/>
      <c r="SXM11" s="369"/>
      <c r="SXN11" s="369"/>
      <c r="SXO11" s="369"/>
      <c r="SXP11" s="369"/>
      <c r="SXQ11" s="369"/>
      <c r="SXR11" s="369"/>
      <c r="SXS11" s="369"/>
      <c r="SXT11" s="369"/>
      <c r="SXU11" s="369"/>
      <c r="SXV11" s="369"/>
      <c r="SXW11" s="369"/>
      <c r="SXX11" s="369"/>
      <c r="SXY11" s="369"/>
      <c r="SXZ11" s="369"/>
      <c r="SYA11" s="369"/>
      <c r="SYB11" s="369"/>
      <c r="SYC11" s="369"/>
      <c r="SYD11" s="369"/>
      <c r="SYE11" s="369"/>
      <c r="SYF11" s="369"/>
      <c r="SYG11" s="369"/>
      <c r="SYH11" s="369"/>
      <c r="SYI11" s="369"/>
      <c r="SYJ11" s="369"/>
      <c r="SYK11" s="369"/>
      <c r="SYL11" s="369"/>
      <c r="SYM11" s="369"/>
      <c r="SYN11" s="369"/>
      <c r="SYO11" s="369"/>
      <c r="SYP11" s="369"/>
      <c r="SYQ11" s="369"/>
      <c r="SYR11" s="369"/>
      <c r="SYS11" s="369"/>
      <c r="SYT11" s="369"/>
      <c r="SYU11" s="369"/>
      <c r="SYV11" s="369"/>
      <c r="SYW11" s="369"/>
      <c r="SYX11" s="369"/>
      <c r="SYY11" s="369"/>
      <c r="SYZ11" s="369"/>
      <c r="SZA11" s="369"/>
      <c r="SZB11" s="369"/>
      <c r="SZC11" s="369"/>
      <c r="SZD11" s="369"/>
      <c r="SZE11" s="369"/>
      <c r="SZF11" s="369"/>
      <c r="SZG11" s="369"/>
      <c r="SZH11" s="369"/>
      <c r="SZI11" s="369"/>
      <c r="SZN11" s="369"/>
      <c r="SZO11" s="369"/>
      <c r="SZP11" s="369"/>
      <c r="SZQ11" s="369"/>
      <c r="SZR11" s="369"/>
      <c r="SZS11" s="369"/>
      <c r="SZT11" s="369"/>
      <c r="SZU11" s="369"/>
      <c r="SZV11" s="369"/>
      <c r="SZW11" s="369"/>
      <c r="SZX11" s="369"/>
      <c r="TBP11" s="369"/>
      <c r="TBQ11" s="369"/>
      <c r="TBR11" s="369"/>
      <c r="TBS11" s="369"/>
      <c r="TBT11" s="369"/>
      <c r="TBU11" s="369"/>
      <c r="TBV11" s="369"/>
      <c r="TBW11" s="369"/>
      <c r="TBX11" s="369"/>
      <c r="TBY11" s="369"/>
      <c r="TBZ11" s="369"/>
      <c r="TCA11" s="369"/>
      <c r="TCB11" s="369"/>
      <c r="TCC11" s="369"/>
      <c r="TCD11" s="369"/>
      <c r="TCE11" s="369"/>
      <c r="TCF11" s="369"/>
      <c r="TCG11" s="369"/>
      <c r="TCH11" s="369"/>
      <c r="TCI11" s="369"/>
      <c r="TCJ11" s="369"/>
      <c r="TCK11" s="369"/>
      <c r="TCL11" s="369"/>
      <c r="TCM11" s="369"/>
      <c r="TCN11" s="369"/>
      <c r="TCO11" s="369"/>
      <c r="TCP11" s="369"/>
      <c r="TCQ11" s="369"/>
      <c r="TCR11" s="369"/>
      <c r="TCS11" s="369"/>
      <c r="TCT11" s="369"/>
      <c r="TCU11" s="369"/>
      <c r="TCV11" s="369"/>
      <c r="TCW11" s="369"/>
      <c r="TCX11" s="369"/>
      <c r="TCY11" s="369"/>
      <c r="TCZ11" s="369"/>
      <c r="TDA11" s="369"/>
      <c r="TDB11" s="369"/>
      <c r="TDC11" s="369"/>
      <c r="TDD11" s="369"/>
      <c r="TDE11" s="369"/>
      <c r="TDF11" s="369"/>
      <c r="TDG11" s="369"/>
      <c r="TDH11" s="369"/>
      <c r="TDI11" s="369"/>
      <c r="TDJ11" s="369"/>
      <c r="TDK11" s="369"/>
      <c r="TDL11" s="369"/>
      <c r="TDM11" s="369"/>
      <c r="TDN11" s="369"/>
      <c r="TDO11" s="369"/>
      <c r="TDP11" s="369"/>
      <c r="TDQ11" s="369"/>
      <c r="TDR11" s="369"/>
      <c r="TDS11" s="369"/>
      <c r="TDT11" s="369"/>
      <c r="TDU11" s="369"/>
      <c r="TDV11" s="369"/>
      <c r="TDW11" s="369"/>
      <c r="TDX11" s="369"/>
      <c r="TDY11" s="369"/>
      <c r="TDZ11" s="369"/>
      <c r="TEA11" s="369"/>
      <c r="TEB11" s="369"/>
      <c r="TEC11" s="369"/>
      <c r="TED11" s="369"/>
      <c r="TEE11" s="369"/>
      <c r="TEF11" s="369"/>
      <c r="TEG11" s="369"/>
      <c r="TEH11" s="369"/>
      <c r="TEI11" s="369"/>
      <c r="TEJ11" s="369"/>
      <c r="TEK11" s="369"/>
      <c r="TEL11" s="369"/>
      <c r="TEM11" s="369"/>
      <c r="TEN11" s="369"/>
      <c r="TEO11" s="369"/>
      <c r="TEP11" s="369"/>
      <c r="TEQ11" s="369"/>
      <c r="TER11" s="369"/>
      <c r="TES11" s="369"/>
      <c r="TET11" s="369"/>
      <c r="TEU11" s="369"/>
      <c r="TEV11" s="369"/>
      <c r="TEW11" s="369"/>
      <c r="TEX11" s="369"/>
      <c r="TEY11" s="369"/>
      <c r="TEZ11" s="369"/>
      <c r="TFA11" s="369"/>
      <c r="TFB11" s="369"/>
      <c r="TFC11" s="369"/>
      <c r="TFD11" s="369"/>
      <c r="TFE11" s="369"/>
      <c r="TFF11" s="369"/>
      <c r="TFG11" s="369"/>
      <c r="TFH11" s="369"/>
      <c r="TFI11" s="369"/>
      <c r="TFJ11" s="369"/>
      <c r="TFK11" s="369"/>
      <c r="TFL11" s="369"/>
      <c r="TFM11" s="369"/>
      <c r="TFN11" s="369"/>
      <c r="TFO11" s="369"/>
      <c r="TFP11" s="369"/>
      <c r="TFQ11" s="369"/>
      <c r="TFR11" s="369"/>
      <c r="TFS11" s="369"/>
      <c r="TFT11" s="369"/>
      <c r="TFU11" s="369"/>
      <c r="TFV11" s="369"/>
      <c r="TFW11" s="369"/>
      <c r="TFX11" s="369"/>
      <c r="TFY11" s="369"/>
      <c r="TFZ11" s="369"/>
      <c r="TGA11" s="369"/>
      <c r="TGB11" s="369"/>
      <c r="TGC11" s="369"/>
      <c r="TGD11" s="369"/>
      <c r="TGE11" s="369"/>
      <c r="TGF11" s="369"/>
      <c r="TGG11" s="369"/>
      <c r="TGH11" s="369"/>
      <c r="TGI11" s="369"/>
      <c r="TGJ11" s="369"/>
      <c r="TGK11" s="369"/>
      <c r="TGL11" s="369"/>
      <c r="TGM11" s="369"/>
      <c r="TGN11" s="369"/>
      <c r="TGO11" s="369"/>
      <c r="TGP11" s="369"/>
      <c r="TGQ11" s="369"/>
      <c r="TGR11" s="369"/>
      <c r="TGS11" s="369"/>
      <c r="TGT11" s="369"/>
      <c r="TGU11" s="369"/>
      <c r="TGV11" s="369"/>
      <c r="TGW11" s="369"/>
      <c r="TGX11" s="369"/>
      <c r="TGY11" s="369"/>
      <c r="TGZ11" s="369"/>
      <c r="THA11" s="369"/>
      <c r="THB11" s="369"/>
      <c r="THC11" s="369"/>
      <c r="THD11" s="369"/>
      <c r="THE11" s="369"/>
      <c r="THF11" s="369"/>
      <c r="THG11" s="369"/>
      <c r="THH11" s="369"/>
      <c r="THI11" s="369"/>
      <c r="THJ11" s="369"/>
      <c r="THK11" s="369"/>
      <c r="THL11" s="369"/>
      <c r="THM11" s="369"/>
      <c r="THN11" s="369"/>
      <c r="THO11" s="369"/>
      <c r="THP11" s="369"/>
      <c r="THQ11" s="369"/>
      <c r="THR11" s="369"/>
      <c r="THS11" s="369"/>
      <c r="THT11" s="369"/>
      <c r="THU11" s="369"/>
      <c r="THV11" s="369"/>
      <c r="THW11" s="369"/>
      <c r="THX11" s="369"/>
      <c r="THY11" s="369"/>
      <c r="THZ11" s="369"/>
      <c r="TIA11" s="369"/>
      <c r="TIB11" s="369"/>
      <c r="TIC11" s="369"/>
      <c r="TID11" s="369"/>
      <c r="TIE11" s="369"/>
      <c r="TIF11" s="369"/>
      <c r="TIG11" s="369"/>
      <c r="TIH11" s="369"/>
      <c r="TII11" s="369"/>
      <c r="TIJ11" s="369"/>
      <c r="TIK11" s="369"/>
      <c r="TIL11" s="369"/>
      <c r="TIM11" s="369"/>
      <c r="TIN11" s="369"/>
      <c r="TIO11" s="369"/>
      <c r="TIP11" s="369"/>
      <c r="TIQ11" s="369"/>
      <c r="TIR11" s="369"/>
      <c r="TIS11" s="369"/>
      <c r="TIT11" s="369"/>
      <c r="TIU11" s="369"/>
      <c r="TIV11" s="369"/>
      <c r="TIW11" s="369"/>
      <c r="TIX11" s="369"/>
      <c r="TIY11" s="369"/>
      <c r="TIZ11" s="369"/>
      <c r="TJA11" s="369"/>
      <c r="TJB11" s="369"/>
      <c r="TJC11" s="369"/>
      <c r="TJD11" s="369"/>
      <c r="TJE11" s="369"/>
      <c r="TJJ11" s="369"/>
      <c r="TJK11" s="369"/>
      <c r="TJL11" s="369"/>
      <c r="TJM11" s="369"/>
      <c r="TJN11" s="369"/>
      <c r="TJO11" s="369"/>
      <c r="TJP11" s="369"/>
      <c r="TJQ11" s="369"/>
      <c r="TJR11" s="369"/>
      <c r="TJS11" s="369"/>
      <c r="TJT11" s="369"/>
      <c r="TLL11" s="369"/>
      <c r="TLM11" s="369"/>
      <c r="TLN11" s="369"/>
      <c r="TLO11" s="369"/>
      <c r="TLP11" s="369"/>
      <c r="TLQ11" s="369"/>
      <c r="TLR11" s="369"/>
      <c r="TLS11" s="369"/>
      <c r="TLT11" s="369"/>
      <c r="TLU11" s="369"/>
      <c r="TLV11" s="369"/>
      <c r="TLW11" s="369"/>
      <c r="TLX11" s="369"/>
      <c r="TLY11" s="369"/>
      <c r="TLZ11" s="369"/>
      <c r="TMA11" s="369"/>
      <c r="TMB11" s="369"/>
      <c r="TMC11" s="369"/>
      <c r="TMD11" s="369"/>
      <c r="TME11" s="369"/>
      <c r="TMF11" s="369"/>
      <c r="TMG11" s="369"/>
      <c r="TMH11" s="369"/>
      <c r="TMI11" s="369"/>
      <c r="TMJ11" s="369"/>
      <c r="TMK11" s="369"/>
      <c r="TML11" s="369"/>
      <c r="TMM11" s="369"/>
      <c r="TMN11" s="369"/>
      <c r="TMO11" s="369"/>
      <c r="TMP11" s="369"/>
      <c r="TMQ11" s="369"/>
      <c r="TMR11" s="369"/>
      <c r="TMS11" s="369"/>
      <c r="TMT11" s="369"/>
      <c r="TMU11" s="369"/>
      <c r="TMV11" s="369"/>
      <c r="TMW11" s="369"/>
      <c r="TMX11" s="369"/>
      <c r="TMY11" s="369"/>
      <c r="TMZ11" s="369"/>
      <c r="TNA11" s="369"/>
      <c r="TNB11" s="369"/>
      <c r="TNC11" s="369"/>
      <c r="TND11" s="369"/>
      <c r="TNE11" s="369"/>
      <c r="TNF11" s="369"/>
      <c r="TNG11" s="369"/>
      <c r="TNH11" s="369"/>
      <c r="TNI11" s="369"/>
      <c r="TNJ11" s="369"/>
      <c r="TNK11" s="369"/>
      <c r="TNL11" s="369"/>
      <c r="TNM11" s="369"/>
      <c r="TNN11" s="369"/>
      <c r="TNO11" s="369"/>
      <c r="TNP11" s="369"/>
      <c r="TNQ11" s="369"/>
      <c r="TNR11" s="369"/>
      <c r="TNS11" s="369"/>
      <c r="TNT11" s="369"/>
      <c r="TNU11" s="369"/>
      <c r="TNV11" s="369"/>
      <c r="TNW11" s="369"/>
      <c r="TNX11" s="369"/>
      <c r="TNY11" s="369"/>
      <c r="TNZ11" s="369"/>
      <c r="TOA11" s="369"/>
      <c r="TOB11" s="369"/>
      <c r="TOC11" s="369"/>
      <c r="TOD11" s="369"/>
      <c r="TOE11" s="369"/>
      <c r="TOF11" s="369"/>
      <c r="TOG11" s="369"/>
      <c r="TOH11" s="369"/>
      <c r="TOI11" s="369"/>
      <c r="TOJ11" s="369"/>
      <c r="TOK11" s="369"/>
      <c r="TOL11" s="369"/>
      <c r="TOM11" s="369"/>
      <c r="TON11" s="369"/>
      <c r="TOO11" s="369"/>
      <c r="TOP11" s="369"/>
      <c r="TOQ11" s="369"/>
      <c r="TOR11" s="369"/>
      <c r="TOS11" s="369"/>
      <c r="TOT11" s="369"/>
      <c r="TOU11" s="369"/>
      <c r="TOV11" s="369"/>
      <c r="TOW11" s="369"/>
      <c r="TOX11" s="369"/>
      <c r="TOY11" s="369"/>
      <c r="TOZ11" s="369"/>
      <c r="TPA11" s="369"/>
      <c r="TPB11" s="369"/>
      <c r="TPC11" s="369"/>
      <c r="TPD11" s="369"/>
      <c r="TPE11" s="369"/>
      <c r="TPF11" s="369"/>
      <c r="TPG11" s="369"/>
      <c r="TPH11" s="369"/>
      <c r="TPI11" s="369"/>
      <c r="TPJ11" s="369"/>
      <c r="TPK11" s="369"/>
      <c r="TPL11" s="369"/>
      <c r="TPM11" s="369"/>
      <c r="TPN11" s="369"/>
      <c r="TPO11" s="369"/>
      <c r="TPP11" s="369"/>
      <c r="TPQ11" s="369"/>
      <c r="TPR11" s="369"/>
      <c r="TPS11" s="369"/>
      <c r="TPT11" s="369"/>
      <c r="TPU11" s="369"/>
      <c r="TPV11" s="369"/>
      <c r="TPW11" s="369"/>
      <c r="TPX11" s="369"/>
      <c r="TPY11" s="369"/>
      <c r="TPZ11" s="369"/>
      <c r="TQA11" s="369"/>
      <c r="TQB11" s="369"/>
      <c r="TQC11" s="369"/>
      <c r="TQD11" s="369"/>
      <c r="TQE11" s="369"/>
      <c r="TQF11" s="369"/>
      <c r="TQG11" s="369"/>
      <c r="TQH11" s="369"/>
      <c r="TQI11" s="369"/>
      <c r="TQJ11" s="369"/>
      <c r="TQK11" s="369"/>
      <c r="TQL11" s="369"/>
      <c r="TQM11" s="369"/>
      <c r="TQN11" s="369"/>
      <c r="TQO11" s="369"/>
      <c r="TQP11" s="369"/>
      <c r="TQQ11" s="369"/>
      <c r="TQR11" s="369"/>
      <c r="TQS11" s="369"/>
      <c r="TQT11" s="369"/>
      <c r="TQU11" s="369"/>
      <c r="TQV11" s="369"/>
      <c r="TQW11" s="369"/>
      <c r="TQX11" s="369"/>
      <c r="TQY11" s="369"/>
      <c r="TQZ11" s="369"/>
      <c r="TRA11" s="369"/>
      <c r="TRB11" s="369"/>
      <c r="TRC11" s="369"/>
      <c r="TRD11" s="369"/>
      <c r="TRE11" s="369"/>
      <c r="TRF11" s="369"/>
      <c r="TRG11" s="369"/>
      <c r="TRH11" s="369"/>
      <c r="TRI11" s="369"/>
      <c r="TRJ11" s="369"/>
      <c r="TRK11" s="369"/>
      <c r="TRL11" s="369"/>
      <c r="TRM11" s="369"/>
      <c r="TRN11" s="369"/>
      <c r="TRO11" s="369"/>
      <c r="TRP11" s="369"/>
      <c r="TRQ11" s="369"/>
      <c r="TRR11" s="369"/>
      <c r="TRS11" s="369"/>
      <c r="TRT11" s="369"/>
      <c r="TRU11" s="369"/>
      <c r="TRV11" s="369"/>
      <c r="TRW11" s="369"/>
      <c r="TRX11" s="369"/>
      <c r="TRY11" s="369"/>
      <c r="TRZ11" s="369"/>
      <c r="TSA11" s="369"/>
      <c r="TSB11" s="369"/>
      <c r="TSC11" s="369"/>
      <c r="TSD11" s="369"/>
      <c r="TSE11" s="369"/>
      <c r="TSF11" s="369"/>
      <c r="TSG11" s="369"/>
      <c r="TSH11" s="369"/>
      <c r="TSI11" s="369"/>
      <c r="TSJ11" s="369"/>
      <c r="TSK11" s="369"/>
      <c r="TSL11" s="369"/>
      <c r="TSM11" s="369"/>
      <c r="TSN11" s="369"/>
      <c r="TSO11" s="369"/>
      <c r="TSP11" s="369"/>
      <c r="TSQ11" s="369"/>
      <c r="TSR11" s="369"/>
      <c r="TSS11" s="369"/>
      <c r="TST11" s="369"/>
      <c r="TSU11" s="369"/>
      <c r="TSV11" s="369"/>
      <c r="TSW11" s="369"/>
      <c r="TSX11" s="369"/>
      <c r="TSY11" s="369"/>
      <c r="TSZ11" s="369"/>
      <c r="TTA11" s="369"/>
      <c r="TTF11" s="369"/>
      <c r="TTG11" s="369"/>
      <c r="TTH11" s="369"/>
      <c r="TTI11" s="369"/>
      <c r="TTJ11" s="369"/>
      <c r="TTK11" s="369"/>
      <c r="TTL11" s="369"/>
      <c r="TTM11" s="369"/>
      <c r="TTN11" s="369"/>
      <c r="TTO11" s="369"/>
      <c r="TTP11" s="369"/>
      <c r="TVH11" s="369"/>
      <c r="TVI11" s="369"/>
      <c r="TVJ11" s="369"/>
      <c r="TVK11" s="369"/>
      <c r="TVL11" s="369"/>
      <c r="TVM11" s="369"/>
      <c r="TVN11" s="369"/>
      <c r="TVO11" s="369"/>
      <c r="TVP11" s="369"/>
      <c r="TVQ11" s="369"/>
      <c r="TVR11" s="369"/>
      <c r="TVS11" s="369"/>
      <c r="TVT11" s="369"/>
      <c r="TVU11" s="369"/>
      <c r="TVV11" s="369"/>
      <c r="TVW11" s="369"/>
      <c r="TVX11" s="369"/>
      <c r="TVY11" s="369"/>
      <c r="TVZ11" s="369"/>
      <c r="TWA11" s="369"/>
      <c r="TWB11" s="369"/>
      <c r="TWC11" s="369"/>
      <c r="TWD11" s="369"/>
      <c r="TWE11" s="369"/>
      <c r="TWF11" s="369"/>
      <c r="TWG11" s="369"/>
      <c r="TWH11" s="369"/>
      <c r="TWI11" s="369"/>
      <c r="TWJ11" s="369"/>
      <c r="TWK11" s="369"/>
      <c r="TWL11" s="369"/>
      <c r="TWM11" s="369"/>
      <c r="TWN11" s="369"/>
      <c r="TWO11" s="369"/>
      <c r="TWP11" s="369"/>
      <c r="TWQ11" s="369"/>
      <c r="TWR11" s="369"/>
      <c r="TWS11" s="369"/>
      <c r="TWT11" s="369"/>
      <c r="TWU11" s="369"/>
      <c r="TWV11" s="369"/>
      <c r="TWW11" s="369"/>
      <c r="TWX11" s="369"/>
      <c r="TWY11" s="369"/>
      <c r="TWZ11" s="369"/>
      <c r="TXA11" s="369"/>
      <c r="TXB11" s="369"/>
      <c r="TXC11" s="369"/>
      <c r="TXD11" s="369"/>
      <c r="TXE11" s="369"/>
      <c r="TXF11" s="369"/>
      <c r="TXG11" s="369"/>
      <c r="TXH11" s="369"/>
      <c r="TXI11" s="369"/>
      <c r="TXJ11" s="369"/>
      <c r="TXK11" s="369"/>
      <c r="TXL11" s="369"/>
      <c r="TXM11" s="369"/>
      <c r="TXN11" s="369"/>
      <c r="TXO11" s="369"/>
      <c r="TXP11" s="369"/>
      <c r="TXQ11" s="369"/>
      <c r="TXR11" s="369"/>
      <c r="TXS11" s="369"/>
      <c r="TXT11" s="369"/>
      <c r="TXU11" s="369"/>
      <c r="TXV11" s="369"/>
      <c r="TXW11" s="369"/>
      <c r="TXX11" s="369"/>
      <c r="TXY11" s="369"/>
      <c r="TXZ11" s="369"/>
      <c r="TYA11" s="369"/>
      <c r="TYB11" s="369"/>
      <c r="TYC11" s="369"/>
      <c r="TYD11" s="369"/>
      <c r="TYE11" s="369"/>
      <c r="TYF11" s="369"/>
      <c r="TYG11" s="369"/>
      <c r="TYH11" s="369"/>
      <c r="TYI11" s="369"/>
      <c r="TYJ11" s="369"/>
      <c r="TYK11" s="369"/>
      <c r="TYL11" s="369"/>
      <c r="TYM11" s="369"/>
      <c r="TYN11" s="369"/>
      <c r="TYO11" s="369"/>
      <c r="TYP11" s="369"/>
      <c r="TYQ11" s="369"/>
      <c r="TYR11" s="369"/>
      <c r="TYS11" s="369"/>
      <c r="TYT11" s="369"/>
      <c r="TYU11" s="369"/>
      <c r="TYV11" s="369"/>
      <c r="TYW11" s="369"/>
      <c r="TYX11" s="369"/>
      <c r="TYY11" s="369"/>
      <c r="TYZ11" s="369"/>
      <c r="TZA11" s="369"/>
      <c r="TZB11" s="369"/>
      <c r="TZC11" s="369"/>
      <c r="TZD11" s="369"/>
      <c r="TZE11" s="369"/>
      <c r="TZF11" s="369"/>
      <c r="TZG11" s="369"/>
      <c r="TZH11" s="369"/>
      <c r="TZI11" s="369"/>
      <c r="TZJ11" s="369"/>
      <c r="TZK11" s="369"/>
      <c r="TZL11" s="369"/>
      <c r="TZM11" s="369"/>
      <c r="TZN11" s="369"/>
      <c r="TZO11" s="369"/>
      <c r="TZP11" s="369"/>
      <c r="TZQ11" s="369"/>
      <c r="TZR11" s="369"/>
      <c r="TZS11" s="369"/>
      <c r="TZT11" s="369"/>
      <c r="TZU11" s="369"/>
      <c r="TZV11" s="369"/>
      <c r="TZW11" s="369"/>
      <c r="TZX11" s="369"/>
      <c r="TZY11" s="369"/>
      <c r="TZZ11" s="369"/>
      <c r="UAA11" s="369"/>
      <c r="UAB11" s="369"/>
      <c r="UAC11" s="369"/>
      <c r="UAD11" s="369"/>
      <c r="UAE11" s="369"/>
      <c r="UAF11" s="369"/>
      <c r="UAG11" s="369"/>
      <c r="UAH11" s="369"/>
      <c r="UAI11" s="369"/>
      <c r="UAJ11" s="369"/>
      <c r="UAK11" s="369"/>
      <c r="UAL11" s="369"/>
      <c r="UAM11" s="369"/>
      <c r="UAN11" s="369"/>
      <c r="UAO11" s="369"/>
      <c r="UAP11" s="369"/>
      <c r="UAQ11" s="369"/>
      <c r="UAR11" s="369"/>
      <c r="UAS11" s="369"/>
      <c r="UAT11" s="369"/>
      <c r="UAU11" s="369"/>
      <c r="UAV11" s="369"/>
      <c r="UAW11" s="369"/>
      <c r="UAX11" s="369"/>
      <c r="UAY11" s="369"/>
      <c r="UAZ11" s="369"/>
      <c r="UBA11" s="369"/>
      <c r="UBB11" s="369"/>
      <c r="UBC11" s="369"/>
      <c r="UBD11" s="369"/>
      <c r="UBE11" s="369"/>
      <c r="UBF11" s="369"/>
      <c r="UBG11" s="369"/>
      <c r="UBH11" s="369"/>
      <c r="UBI11" s="369"/>
      <c r="UBJ11" s="369"/>
      <c r="UBK11" s="369"/>
      <c r="UBL11" s="369"/>
      <c r="UBM11" s="369"/>
      <c r="UBN11" s="369"/>
      <c r="UBO11" s="369"/>
      <c r="UBP11" s="369"/>
      <c r="UBQ11" s="369"/>
      <c r="UBR11" s="369"/>
      <c r="UBS11" s="369"/>
      <c r="UBT11" s="369"/>
      <c r="UBU11" s="369"/>
      <c r="UBV11" s="369"/>
      <c r="UBW11" s="369"/>
      <c r="UBX11" s="369"/>
      <c r="UBY11" s="369"/>
      <c r="UBZ11" s="369"/>
      <c r="UCA11" s="369"/>
      <c r="UCB11" s="369"/>
      <c r="UCC11" s="369"/>
      <c r="UCD11" s="369"/>
      <c r="UCE11" s="369"/>
      <c r="UCF11" s="369"/>
      <c r="UCG11" s="369"/>
      <c r="UCH11" s="369"/>
      <c r="UCI11" s="369"/>
      <c r="UCJ11" s="369"/>
      <c r="UCK11" s="369"/>
      <c r="UCL11" s="369"/>
      <c r="UCM11" s="369"/>
      <c r="UCN11" s="369"/>
      <c r="UCO11" s="369"/>
      <c r="UCP11" s="369"/>
      <c r="UCQ11" s="369"/>
      <c r="UCR11" s="369"/>
      <c r="UCS11" s="369"/>
      <c r="UCT11" s="369"/>
      <c r="UCU11" s="369"/>
      <c r="UCV11" s="369"/>
      <c r="UCW11" s="369"/>
      <c r="UDB11" s="369"/>
      <c r="UDC11" s="369"/>
      <c r="UDD11" s="369"/>
      <c r="UDE11" s="369"/>
      <c r="UDF11" s="369"/>
      <c r="UDG11" s="369"/>
      <c r="UDH11" s="369"/>
      <c r="UDI11" s="369"/>
      <c r="UDJ11" s="369"/>
      <c r="UDK11" s="369"/>
      <c r="UDL11" s="369"/>
      <c r="UFD11" s="369"/>
      <c r="UFE11" s="369"/>
      <c r="UFF11" s="369"/>
      <c r="UFG11" s="369"/>
      <c r="UFH11" s="369"/>
      <c r="UFI11" s="369"/>
      <c r="UFJ11" s="369"/>
      <c r="UFK11" s="369"/>
      <c r="UFL11" s="369"/>
      <c r="UFM11" s="369"/>
      <c r="UFN11" s="369"/>
      <c r="UFO11" s="369"/>
      <c r="UFP11" s="369"/>
      <c r="UFQ11" s="369"/>
      <c r="UFR11" s="369"/>
      <c r="UFS11" s="369"/>
      <c r="UFT11" s="369"/>
      <c r="UFU11" s="369"/>
      <c r="UFV11" s="369"/>
      <c r="UFW11" s="369"/>
      <c r="UFX11" s="369"/>
      <c r="UFY11" s="369"/>
      <c r="UFZ11" s="369"/>
      <c r="UGA11" s="369"/>
      <c r="UGB11" s="369"/>
      <c r="UGC11" s="369"/>
      <c r="UGD11" s="369"/>
      <c r="UGE11" s="369"/>
      <c r="UGF11" s="369"/>
      <c r="UGG11" s="369"/>
      <c r="UGH11" s="369"/>
      <c r="UGI11" s="369"/>
      <c r="UGJ11" s="369"/>
      <c r="UGK11" s="369"/>
      <c r="UGL11" s="369"/>
      <c r="UGM11" s="369"/>
      <c r="UGN11" s="369"/>
      <c r="UGO11" s="369"/>
      <c r="UGP11" s="369"/>
      <c r="UGQ11" s="369"/>
      <c r="UGR11" s="369"/>
      <c r="UGS11" s="369"/>
      <c r="UGT11" s="369"/>
      <c r="UGU11" s="369"/>
      <c r="UGV11" s="369"/>
      <c r="UGW11" s="369"/>
      <c r="UGX11" s="369"/>
      <c r="UGY11" s="369"/>
      <c r="UGZ11" s="369"/>
      <c r="UHA11" s="369"/>
      <c r="UHB11" s="369"/>
      <c r="UHC11" s="369"/>
      <c r="UHD11" s="369"/>
      <c r="UHE11" s="369"/>
      <c r="UHF11" s="369"/>
      <c r="UHG11" s="369"/>
      <c r="UHH11" s="369"/>
      <c r="UHI11" s="369"/>
      <c r="UHJ11" s="369"/>
      <c r="UHK11" s="369"/>
      <c r="UHL11" s="369"/>
      <c r="UHM11" s="369"/>
      <c r="UHN11" s="369"/>
      <c r="UHO11" s="369"/>
      <c r="UHP11" s="369"/>
      <c r="UHQ11" s="369"/>
      <c r="UHR11" s="369"/>
      <c r="UHS11" s="369"/>
      <c r="UHT11" s="369"/>
      <c r="UHU11" s="369"/>
      <c r="UHV11" s="369"/>
      <c r="UHW11" s="369"/>
      <c r="UHX11" s="369"/>
      <c r="UHY11" s="369"/>
      <c r="UHZ11" s="369"/>
      <c r="UIA11" s="369"/>
      <c r="UIB11" s="369"/>
      <c r="UIC11" s="369"/>
      <c r="UID11" s="369"/>
      <c r="UIE11" s="369"/>
      <c r="UIF11" s="369"/>
      <c r="UIG11" s="369"/>
      <c r="UIH11" s="369"/>
      <c r="UII11" s="369"/>
      <c r="UIJ11" s="369"/>
      <c r="UIK11" s="369"/>
      <c r="UIL11" s="369"/>
      <c r="UIM11" s="369"/>
      <c r="UIN11" s="369"/>
      <c r="UIO11" s="369"/>
      <c r="UIP11" s="369"/>
      <c r="UIQ11" s="369"/>
      <c r="UIR11" s="369"/>
      <c r="UIS11" s="369"/>
      <c r="UIT11" s="369"/>
      <c r="UIU11" s="369"/>
      <c r="UIV11" s="369"/>
      <c r="UIW11" s="369"/>
      <c r="UIX11" s="369"/>
      <c r="UIY11" s="369"/>
      <c r="UIZ11" s="369"/>
      <c r="UJA11" s="369"/>
      <c r="UJB11" s="369"/>
      <c r="UJC11" s="369"/>
      <c r="UJD11" s="369"/>
      <c r="UJE11" s="369"/>
      <c r="UJF11" s="369"/>
      <c r="UJG11" s="369"/>
      <c r="UJH11" s="369"/>
      <c r="UJI11" s="369"/>
      <c r="UJJ11" s="369"/>
      <c r="UJK11" s="369"/>
      <c r="UJL11" s="369"/>
      <c r="UJM11" s="369"/>
      <c r="UJN11" s="369"/>
      <c r="UJO11" s="369"/>
      <c r="UJP11" s="369"/>
      <c r="UJQ11" s="369"/>
      <c r="UJR11" s="369"/>
      <c r="UJS11" s="369"/>
      <c r="UJT11" s="369"/>
      <c r="UJU11" s="369"/>
      <c r="UJV11" s="369"/>
      <c r="UJW11" s="369"/>
      <c r="UJX11" s="369"/>
      <c r="UJY11" s="369"/>
      <c r="UJZ11" s="369"/>
      <c r="UKA11" s="369"/>
      <c r="UKB11" s="369"/>
      <c r="UKC11" s="369"/>
      <c r="UKD11" s="369"/>
      <c r="UKE11" s="369"/>
      <c r="UKF11" s="369"/>
      <c r="UKG11" s="369"/>
      <c r="UKH11" s="369"/>
      <c r="UKI11" s="369"/>
      <c r="UKJ11" s="369"/>
      <c r="UKK11" s="369"/>
      <c r="UKL11" s="369"/>
      <c r="UKM11" s="369"/>
      <c r="UKN11" s="369"/>
      <c r="UKO11" s="369"/>
      <c r="UKP11" s="369"/>
      <c r="UKQ11" s="369"/>
      <c r="UKR11" s="369"/>
      <c r="UKS11" s="369"/>
      <c r="UKT11" s="369"/>
      <c r="UKU11" s="369"/>
      <c r="UKV11" s="369"/>
      <c r="UKW11" s="369"/>
      <c r="UKX11" s="369"/>
      <c r="UKY11" s="369"/>
      <c r="UKZ11" s="369"/>
      <c r="ULA11" s="369"/>
      <c r="ULB11" s="369"/>
      <c r="ULC11" s="369"/>
      <c r="ULD11" s="369"/>
      <c r="ULE11" s="369"/>
      <c r="ULF11" s="369"/>
      <c r="ULG11" s="369"/>
      <c r="ULH11" s="369"/>
      <c r="ULI11" s="369"/>
      <c r="ULJ11" s="369"/>
      <c r="ULK11" s="369"/>
      <c r="ULL11" s="369"/>
      <c r="ULM11" s="369"/>
      <c r="ULN11" s="369"/>
      <c r="ULO11" s="369"/>
      <c r="ULP11" s="369"/>
      <c r="ULQ11" s="369"/>
      <c r="ULR11" s="369"/>
      <c r="ULS11" s="369"/>
      <c r="ULT11" s="369"/>
      <c r="ULU11" s="369"/>
      <c r="ULV11" s="369"/>
      <c r="ULW11" s="369"/>
      <c r="ULX11" s="369"/>
      <c r="ULY11" s="369"/>
      <c r="ULZ11" s="369"/>
      <c r="UMA11" s="369"/>
      <c r="UMB11" s="369"/>
      <c r="UMC11" s="369"/>
      <c r="UMD11" s="369"/>
      <c r="UME11" s="369"/>
      <c r="UMF11" s="369"/>
      <c r="UMG11" s="369"/>
      <c r="UMH11" s="369"/>
      <c r="UMI11" s="369"/>
      <c r="UMJ11" s="369"/>
      <c r="UMK11" s="369"/>
      <c r="UML11" s="369"/>
      <c r="UMM11" s="369"/>
      <c r="UMN11" s="369"/>
      <c r="UMO11" s="369"/>
      <c r="UMP11" s="369"/>
      <c r="UMQ11" s="369"/>
      <c r="UMR11" s="369"/>
      <c r="UMS11" s="369"/>
      <c r="UMX11" s="369"/>
      <c r="UMY11" s="369"/>
      <c r="UMZ11" s="369"/>
      <c r="UNA11" s="369"/>
      <c r="UNB11" s="369"/>
      <c r="UNC11" s="369"/>
      <c r="UND11" s="369"/>
      <c r="UNE11" s="369"/>
      <c r="UNF11" s="369"/>
      <c r="UNG11" s="369"/>
      <c r="UNH11" s="369"/>
      <c r="UOZ11" s="369"/>
      <c r="UPA11" s="369"/>
      <c r="UPB11" s="369"/>
      <c r="UPC11" s="369"/>
      <c r="UPD11" s="369"/>
      <c r="UPE11" s="369"/>
      <c r="UPF11" s="369"/>
      <c r="UPG11" s="369"/>
      <c r="UPH11" s="369"/>
      <c r="UPI11" s="369"/>
      <c r="UPJ11" s="369"/>
      <c r="UPK11" s="369"/>
      <c r="UPL11" s="369"/>
      <c r="UPM11" s="369"/>
      <c r="UPN11" s="369"/>
      <c r="UPO11" s="369"/>
      <c r="UPP11" s="369"/>
      <c r="UPQ11" s="369"/>
      <c r="UPR11" s="369"/>
      <c r="UPS11" s="369"/>
      <c r="UPT11" s="369"/>
      <c r="UPU11" s="369"/>
      <c r="UPV11" s="369"/>
      <c r="UPW11" s="369"/>
      <c r="UPX11" s="369"/>
      <c r="UPY11" s="369"/>
      <c r="UPZ11" s="369"/>
      <c r="UQA11" s="369"/>
      <c r="UQB11" s="369"/>
      <c r="UQC11" s="369"/>
      <c r="UQD11" s="369"/>
      <c r="UQE11" s="369"/>
      <c r="UQF11" s="369"/>
      <c r="UQG11" s="369"/>
      <c r="UQH11" s="369"/>
      <c r="UQI11" s="369"/>
      <c r="UQJ11" s="369"/>
      <c r="UQK11" s="369"/>
      <c r="UQL11" s="369"/>
      <c r="UQM11" s="369"/>
      <c r="UQN11" s="369"/>
      <c r="UQO11" s="369"/>
      <c r="UQP11" s="369"/>
      <c r="UQQ11" s="369"/>
      <c r="UQR11" s="369"/>
      <c r="UQS11" s="369"/>
      <c r="UQT11" s="369"/>
      <c r="UQU11" s="369"/>
      <c r="UQV11" s="369"/>
      <c r="UQW11" s="369"/>
      <c r="UQX11" s="369"/>
      <c r="UQY11" s="369"/>
      <c r="UQZ11" s="369"/>
      <c r="URA11" s="369"/>
      <c r="URB11" s="369"/>
      <c r="URC11" s="369"/>
      <c r="URD11" s="369"/>
      <c r="URE11" s="369"/>
      <c r="URF11" s="369"/>
      <c r="URG11" s="369"/>
      <c r="URH11" s="369"/>
      <c r="URI11" s="369"/>
      <c r="URJ11" s="369"/>
      <c r="URK11" s="369"/>
      <c r="URL11" s="369"/>
      <c r="URM11" s="369"/>
      <c r="URN11" s="369"/>
      <c r="URO11" s="369"/>
      <c r="URP11" s="369"/>
      <c r="URQ11" s="369"/>
      <c r="URR11" s="369"/>
      <c r="URS11" s="369"/>
      <c r="URT11" s="369"/>
      <c r="URU11" s="369"/>
      <c r="URV11" s="369"/>
      <c r="URW11" s="369"/>
      <c r="URX11" s="369"/>
      <c r="URY11" s="369"/>
      <c r="URZ11" s="369"/>
      <c r="USA11" s="369"/>
      <c r="USB11" s="369"/>
      <c r="USC11" s="369"/>
      <c r="USD11" s="369"/>
      <c r="USE11" s="369"/>
      <c r="USF11" s="369"/>
      <c r="USG11" s="369"/>
      <c r="USH11" s="369"/>
      <c r="USI11" s="369"/>
      <c r="USJ11" s="369"/>
      <c r="USK11" s="369"/>
      <c r="USL11" s="369"/>
      <c r="USM11" s="369"/>
      <c r="USN11" s="369"/>
      <c r="USO11" s="369"/>
      <c r="USP11" s="369"/>
      <c r="USQ11" s="369"/>
      <c r="USR11" s="369"/>
      <c r="USS11" s="369"/>
      <c r="UST11" s="369"/>
      <c r="USU11" s="369"/>
      <c r="USV11" s="369"/>
      <c r="USW11" s="369"/>
      <c r="USX11" s="369"/>
      <c r="USY11" s="369"/>
      <c r="USZ11" s="369"/>
      <c r="UTA11" s="369"/>
      <c r="UTB11" s="369"/>
      <c r="UTC11" s="369"/>
      <c r="UTD11" s="369"/>
      <c r="UTE11" s="369"/>
      <c r="UTF11" s="369"/>
      <c r="UTG11" s="369"/>
      <c r="UTH11" s="369"/>
      <c r="UTI11" s="369"/>
      <c r="UTJ11" s="369"/>
      <c r="UTK11" s="369"/>
      <c r="UTL11" s="369"/>
      <c r="UTM11" s="369"/>
      <c r="UTN11" s="369"/>
      <c r="UTO11" s="369"/>
      <c r="UTP11" s="369"/>
      <c r="UTQ11" s="369"/>
      <c r="UTR11" s="369"/>
      <c r="UTS11" s="369"/>
      <c r="UTT11" s="369"/>
      <c r="UTU11" s="369"/>
      <c r="UTV11" s="369"/>
      <c r="UTW11" s="369"/>
      <c r="UTX11" s="369"/>
      <c r="UTY11" s="369"/>
      <c r="UTZ11" s="369"/>
      <c r="UUA11" s="369"/>
      <c r="UUB11" s="369"/>
      <c r="UUC11" s="369"/>
      <c r="UUD11" s="369"/>
      <c r="UUE11" s="369"/>
      <c r="UUF11" s="369"/>
      <c r="UUG11" s="369"/>
      <c r="UUH11" s="369"/>
      <c r="UUI11" s="369"/>
      <c r="UUJ11" s="369"/>
      <c r="UUK11" s="369"/>
      <c r="UUL11" s="369"/>
      <c r="UUM11" s="369"/>
      <c r="UUN11" s="369"/>
      <c r="UUO11" s="369"/>
      <c r="UUP11" s="369"/>
      <c r="UUQ11" s="369"/>
      <c r="UUR11" s="369"/>
      <c r="UUS11" s="369"/>
      <c r="UUT11" s="369"/>
      <c r="UUU11" s="369"/>
      <c r="UUV11" s="369"/>
      <c r="UUW11" s="369"/>
      <c r="UUX11" s="369"/>
      <c r="UUY11" s="369"/>
      <c r="UUZ11" s="369"/>
      <c r="UVA11" s="369"/>
      <c r="UVB11" s="369"/>
      <c r="UVC11" s="369"/>
      <c r="UVD11" s="369"/>
      <c r="UVE11" s="369"/>
      <c r="UVF11" s="369"/>
      <c r="UVG11" s="369"/>
      <c r="UVH11" s="369"/>
      <c r="UVI11" s="369"/>
      <c r="UVJ11" s="369"/>
      <c r="UVK11" s="369"/>
      <c r="UVL11" s="369"/>
      <c r="UVM11" s="369"/>
      <c r="UVN11" s="369"/>
      <c r="UVO11" s="369"/>
      <c r="UVP11" s="369"/>
      <c r="UVQ11" s="369"/>
      <c r="UVR11" s="369"/>
      <c r="UVS11" s="369"/>
      <c r="UVT11" s="369"/>
      <c r="UVU11" s="369"/>
      <c r="UVV11" s="369"/>
      <c r="UVW11" s="369"/>
      <c r="UVX11" s="369"/>
      <c r="UVY11" s="369"/>
      <c r="UVZ11" s="369"/>
      <c r="UWA11" s="369"/>
      <c r="UWB11" s="369"/>
      <c r="UWC11" s="369"/>
      <c r="UWD11" s="369"/>
      <c r="UWE11" s="369"/>
      <c r="UWF11" s="369"/>
      <c r="UWG11" s="369"/>
      <c r="UWH11" s="369"/>
      <c r="UWI11" s="369"/>
      <c r="UWJ11" s="369"/>
      <c r="UWK11" s="369"/>
      <c r="UWL11" s="369"/>
      <c r="UWM11" s="369"/>
      <c r="UWN11" s="369"/>
      <c r="UWO11" s="369"/>
      <c r="UWT11" s="369"/>
      <c r="UWU11" s="369"/>
      <c r="UWV11" s="369"/>
      <c r="UWW11" s="369"/>
      <c r="UWX11" s="369"/>
      <c r="UWY11" s="369"/>
      <c r="UWZ11" s="369"/>
      <c r="UXA11" s="369"/>
      <c r="UXB11" s="369"/>
      <c r="UXC11" s="369"/>
      <c r="UXD11" s="369"/>
      <c r="UYV11" s="369"/>
      <c r="UYW11" s="369"/>
      <c r="UYX11" s="369"/>
      <c r="UYY11" s="369"/>
      <c r="UYZ11" s="369"/>
      <c r="UZA11" s="369"/>
      <c r="UZB11" s="369"/>
      <c r="UZC11" s="369"/>
      <c r="UZD11" s="369"/>
      <c r="UZE11" s="369"/>
      <c r="UZF11" s="369"/>
      <c r="UZG11" s="369"/>
      <c r="UZH11" s="369"/>
      <c r="UZI11" s="369"/>
      <c r="UZJ11" s="369"/>
      <c r="UZK11" s="369"/>
      <c r="UZL11" s="369"/>
      <c r="UZM11" s="369"/>
      <c r="UZN11" s="369"/>
      <c r="UZO11" s="369"/>
      <c r="UZP11" s="369"/>
      <c r="UZQ11" s="369"/>
      <c r="UZR11" s="369"/>
      <c r="UZS11" s="369"/>
      <c r="UZT11" s="369"/>
      <c r="UZU11" s="369"/>
      <c r="UZV11" s="369"/>
      <c r="UZW11" s="369"/>
      <c r="UZX11" s="369"/>
      <c r="UZY11" s="369"/>
      <c r="UZZ11" s="369"/>
      <c r="VAA11" s="369"/>
      <c r="VAB11" s="369"/>
      <c r="VAC11" s="369"/>
      <c r="VAD11" s="369"/>
      <c r="VAE11" s="369"/>
      <c r="VAF11" s="369"/>
      <c r="VAG11" s="369"/>
      <c r="VAH11" s="369"/>
      <c r="VAI11" s="369"/>
      <c r="VAJ11" s="369"/>
      <c r="VAK11" s="369"/>
      <c r="VAL11" s="369"/>
      <c r="VAM11" s="369"/>
      <c r="VAN11" s="369"/>
      <c r="VAO11" s="369"/>
      <c r="VAP11" s="369"/>
      <c r="VAQ11" s="369"/>
      <c r="VAR11" s="369"/>
      <c r="VAS11" s="369"/>
      <c r="VAT11" s="369"/>
      <c r="VAU11" s="369"/>
      <c r="VAV11" s="369"/>
      <c r="VAW11" s="369"/>
      <c r="VAX11" s="369"/>
      <c r="VAY11" s="369"/>
      <c r="VAZ11" s="369"/>
      <c r="VBA11" s="369"/>
      <c r="VBB11" s="369"/>
      <c r="VBC11" s="369"/>
      <c r="VBD11" s="369"/>
      <c r="VBE11" s="369"/>
      <c r="VBF11" s="369"/>
      <c r="VBG11" s="369"/>
      <c r="VBH11" s="369"/>
      <c r="VBI11" s="369"/>
      <c r="VBJ11" s="369"/>
      <c r="VBK11" s="369"/>
      <c r="VBL11" s="369"/>
      <c r="VBM11" s="369"/>
      <c r="VBN11" s="369"/>
      <c r="VBO11" s="369"/>
      <c r="VBP11" s="369"/>
      <c r="VBQ11" s="369"/>
      <c r="VBR11" s="369"/>
      <c r="VBS11" s="369"/>
      <c r="VBT11" s="369"/>
      <c r="VBU11" s="369"/>
      <c r="VBV11" s="369"/>
      <c r="VBW11" s="369"/>
      <c r="VBX11" s="369"/>
      <c r="VBY11" s="369"/>
      <c r="VBZ11" s="369"/>
      <c r="VCA11" s="369"/>
      <c r="VCB11" s="369"/>
      <c r="VCC11" s="369"/>
      <c r="VCD11" s="369"/>
      <c r="VCE11" s="369"/>
      <c r="VCF11" s="369"/>
      <c r="VCG11" s="369"/>
      <c r="VCH11" s="369"/>
      <c r="VCI11" s="369"/>
      <c r="VCJ11" s="369"/>
      <c r="VCK11" s="369"/>
      <c r="VCL11" s="369"/>
      <c r="VCM11" s="369"/>
      <c r="VCN11" s="369"/>
      <c r="VCO11" s="369"/>
      <c r="VCP11" s="369"/>
      <c r="VCQ11" s="369"/>
      <c r="VCR11" s="369"/>
      <c r="VCS11" s="369"/>
      <c r="VCT11" s="369"/>
      <c r="VCU11" s="369"/>
      <c r="VCV11" s="369"/>
      <c r="VCW11" s="369"/>
      <c r="VCX11" s="369"/>
      <c r="VCY11" s="369"/>
      <c r="VCZ11" s="369"/>
      <c r="VDA11" s="369"/>
      <c r="VDB11" s="369"/>
      <c r="VDC11" s="369"/>
      <c r="VDD11" s="369"/>
      <c r="VDE11" s="369"/>
      <c r="VDF11" s="369"/>
      <c r="VDG11" s="369"/>
      <c r="VDH11" s="369"/>
      <c r="VDI11" s="369"/>
      <c r="VDJ11" s="369"/>
      <c r="VDK11" s="369"/>
      <c r="VDL11" s="369"/>
      <c r="VDM11" s="369"/>
      <c r="VDN11" s="369"/>
      <c r="VDO11" s="369"/>
      <c r="VDP11" s="369"/>
      <c r="VDQ11" s="369"/>
      <c r="VDR11" s="369"/>
      <c r="VDS11" s="369"/>
      <c r="VDT11" s="369"/>
      <c r="VDU11" s="369"/>
      <c r="VDV11" s="369"/>
      <c r="VDW11" s="369"/>
      <c r="VDX11" s="369"/>
      <c r="VDY11" s="369"/>
      <c r="VDZ11" s="369"/>
      <c r="VEA11" s="369"/>
      <c r="VEB11" s="369"/>
      <c r="VEC11" s="369"/>
      <c r="VED11" s="369"/>
      <c r="VEE11" s="369"/>
      <c r="VEF11" s="369"/>
      <c r="VEG11" s="369"/>
      <c r="VEH11" s="369"/>
      <c r="VEI11" s="369"/>
      <c r="VEJ11" s="369"/>
      <c r="VEK11" s="369"/>
      <c r="VEL11" s="369"/>
      <c r="VEM11" s="369"/>
      <c r="VEN11" s="369"/>
      <c r="VEO11" s="369"/>
      <c r="VEP11" s="369"/>
      <c r="VEQ11" s="369"/>
      <c r="VER11" s="369"/>
      <c r="VES11" s="369"/>
      <c r="VET11" s="369"/>
      <c r="VEU11" s="369"/>
      <c r="VEV11" s="369"/>
      <c r="VEW11" s="369"/>
      <c r="VEX11" s="369"/>
      <c r="VEY11" s="369"/>
      <c r="VEZ11" s="369"/>
      <c r="VFA11" s="369"/>
      <c r="VFB11" s="369"/>
      <c r="VFC11" s="369"/>
      <c r="VFD11" s="369"/>
      <c r="VFE11" s="369"/>
      <c r="VFF11" s="369"/>
      <c r="VFG11" s="369"/>
      <c r="VFH11" s="369"/>
      <c r="VFI11" s="369"/>
      <c r="VFJ11" s="369"/>
      <c r="VFK11" s="369"/>
      <c r="VFL11" s="369"/>
      <c r="VFM11" s="369"/>
      <c r="VFN11" s="369"/>
      <c r="VFO11" s="369"/>
      <c r="VFP11" s="369"/>
      <c r="VFQ11" s="369"/>
      <c r="VFR11" s="369"/>
      <c r="VFS11" s="369"/>
      <c r="VFT11" s="369"/>
      <c r="VFU11" s="369"/>
      <c r="VFV11" s="369"/>
      <c r="VFW11" s="369"/>
      <c r="VFX11" s="369"/>
      <c r="VFY11" s="369"/>
      <c r="VFZ11" s="369"/>
      <c r="VGA11" s="369"/>
      <c r="VGB11" s="369"/>
      <c r="VGC11" s="369"/>
      <c r="VGD11" s="369"/>
      <c r="VGE11" s="369"/>
      <c r="VGF11" s="369"/>
      <c r="VGG11" s="369"/>
      <c r="VGH11" s="369"/>
      <c r="VGI11" s="369"/>
      <c r="VGJ11" s="369"/>
      <c r="VGK11" s="369"/>
      <c r="VGP11" s="369"/>
      <c r="VGQ11" s="369"/>
      <c r="VGR11" s="369"/>
      <c r="VGS11" s="369"/>
      <c r="VGT11" s="369"/>
      <c r="VGU11" s="369"/>
      <c r="VGV11" s="369"/>
      <c r="VGW11" s="369"/>
      <c r="VGX11" s="369"/>
      <c r="VGY11" s="369"/>
      <c r="VGZ11" s="369"/>
      <c r="VIR11" s="369"/>
      <c r="VIS11" s="369"/>
      <c r="VIT11" s="369"/>
      <c r="VIU11" s="369"/>
      <c r="VIV11" s="369"/>
      <c r="VIW11" s="369"/>
      <c r="VIX11" s="369"/>
      <c r="VIY11" s="369"/>
      <c r="VIZ11" s="369"/>
      <c r="VJA11" s="369"/>
      <c r="VJB11" s="369"/>
      <c r="VJC11" s="369"/>
      <c r="VJD11" s="369"/>
      <c r="VJE11" s="369"/>
      <c r="VJF11" s="369"/>
      <c r="VJG11" s="369"/>
      <c r="VJH11" s="369"/>
      <c r="VJI11" s="369"/>
      <c r="VJJ11" s="369"/>
      <c r="VJK11" s="369"/>
      <c r="VJL11" s="369"/>
      <c r="VJM11" s="369"/>
      <c r="VJN11" s="369"/>
      <c r="VJO11" s="369"/>
      <c r="VJP11" s="369"/>
      <c r="VJQ11" s="369"/>
      <c r="VJR11" s="369"/>
      <c r="VJS11" s="369"/>
      <c r="VJT11" s="369"/>
      <c r="VJU11" s="369"/>
      <c r="VJV11" s="369"/>
      <c r="VJW11" s="369"/>
      <c r="VJX11" s="369"/>
      <c r="VJY11" s="369"/>
      <c r="VJZ11" s="369"/>
      <c r="VKA11" s="369"/>
      <c r="VKB11" s="369"/>
      <c r="VKC11" s="369"/>
      <c r="VKD11" s="369"/>
      <c r="VKE11" s="369"/>
      <c r="VKF11" s="369"/>
      <c r="VKG11" s="369"/>
      <c r="VKH11" s="369"/>
      <c r="VKI11" s="369"/>
      <c r="VKJ11" s="369"/>
      <c r="VKK11" s="369"/>
      <c r="VKL11" s="369"/>
      <c r="VKM11" s="369"/>
      <c r="VKN11" s="369"/>
      <c r="VKO11" s="369"/>
      <c r="VKP11" s="369"/>
      <c r="VKQ11" s="369"/>
      <c r="VKR11" s="369"/>
      <c r="VKS11" s="369"/>
      <c r="VKT11" s="369"/>
      <c r="VKU11" s="369"/>
      <c r="VKV11" s="369"/>
      <c r="VKW11" s="369"/>
      <c r="VKX11" s="369"/>
      <c r="VKY11" s="369"/>
      <c r="VKZ11" s="369"/>
      <c r="VLA11" s="369"/>
      <c r="VLB11" s="369"/>
      <c r="VLC11" s="369"/>
      <c r="VLD11" s="369"/>
      <c r="VLE11" s="369"/>
      <c r="VLF11" s="369"/>
      <c r="VLG11" s="369"/>
      <c r="VLH11" s="369"/>
      <c r="VLI11" s="369"/>
      <c r="VLJ11" s="369"/>
      <c r="VLK11" s="369"/>
      <c r="VLL11" s="369"/>
      <c r="VLM11" s="369"/>
      <c r="VLN11" s="369"/>
      <c r="VLO11" s="369"/>
      <c r="VLP11" s="369"/>
      <c r="VLQ11" s="369"/>
      <c r="VLR11" s="369"/>
      <c r="VLS11" s="369"/>
      <c r="VLT11" s="369"/>
      <c r="VLU11" s="369"/>
      <c r="VLV11" s="369"/>
      <c r="VLW11" s="369"/>
      <c r="VLX11" s="369"/>
      <c r="VLY11" s="369"/>
      <c r="VLZ11" s="369"/>
      <c r="VMA11" s="369"/>
      <c r="VMB11" s="369"/>
      <c r="VMC11" s="369"/>
      <c r="VMD11" s="369"/>
      <c r="VME11" s="369"/>
      <c r="VMF11" s="369"/>
      <c r="VMG11" s="369"/>
      <c r="VMH11" s="369"/>
      <c r="VMI11" s="369"/>
      <c r="VMJ11" s="369"/>
      <c r="VMK11" s="369"/>
      <c r="VML11" s="369"/>
      <c r="VMM11" s="369"/>
      <c r="VMN11" s="369"/>
      <c r="VMO11" s="369"/>
      <c r="VMP11" s="369"/>
      <c r="VMQ11" s="369"/>
      <c r="VMR11" s="369"/>
      <c r="VMS11" s="369"/>
      <c r="VMT11" s="369"/>
      <c r="VMU11" s="369"/>
      <c r="VMV11" s="369"/>
      <c r="VMW11" s="369"/>
      <c r="VMX11" s="369"/>
      <c r="VMY11" s="369"/>
      <c r="VMZ11" s="369"/>
      <c r="VNA11" s="369"/>
      <c r="VNB11" s="369"/>
      <c r="VNC11" s="369"/>
      <c r="VND11" s="369"/>
      <c r="VNE11" s="369"/>
      <c r="VNF11" s="369"/>
      <c r="VNG11" s="369"/>
      <c r="VNH11" s="369"/>
      <c r="VNI11" s="369"/>
      <c r="VNJ11" s="369"/>
      <c r="VNK11" s="369"/>
      <c r="VNL11" s="369"/>
      <c r="VNM11" s="369"/>
      <c r="VNN11" s="369"/>
      <c r="VNO11" s="369"/>
      <c r="VNP11" s="369"/>
      <c r="VNQ11" s="369"/>
      <c r="VNR11" s="369"/>
      <c r="VNS11" s="369"/>
      <c r="VNT11" s="369"/>
      <c r="VNU11" s="369"/>
      <c r="VNV11" s="369"/>
      <c r="VNW11" s="369"/>
      <c r="VNX11" s="369"/>
      <c r="VNY11" s="369"/>
      <c r="VNZ11" s="369"/>
      <c r="VOA11" s="369"/>
      <c r="VOB11" s="369"/>
      <c r="VOC11" s="369"/>
      <c r="VOD11" s="369"/>
      <c r="VOE11" s="369"/>
      <c r="VOF11" s="369"/>
      <c r="VOG11" s="369"/>
      <c r="VOH11" s="369"/>
      <c r="VOI11" s="369"/>
      <c r="VOJ11" s="369"/>
      <c r="VOK11" s="369"/>
      <c r="VOL11" s="369"/>
      <c r="VOM11" s="369"/>
      <c r="VON11" s="369"/>
      <c r="VOO11" s="369"/>
      <c r="VOP11" s="369"/>
      <c r="VOQ11" s="369"/>
      <c r="VOR11" s="369"/>
      <c r="VOS11" s="369"/>
      <c r="VOT11" s="369"/>
      <c r="VOU11" s="369"/>
      <c r="VOV11" s="369"/>
      <c r="VOW11" s="369"/>
      <c r="VOX11" s="369"/>
      <c r="VOY11" s="369"/>
      <c r="VOZ11" s="369"/>
      <c r="VPA11" s="369"/>
      <c r="VPB11" s="369"/>
      <c r="VPC11" s="369"/>
      <c r="VPD11" s="369"/>
      <c r="VPE11" s="369"/>
      <c r="VPF11" s="369"/>
      <c r="VPG11" s="369"/>
      <c r="VPH11" s="369"/>
      <c r="VPI11" s="369"/>
      <c r="VPJ11" s="369"/>
      <c r="VPK11" s="369"/>
      <c r="VPL11" s="369"/>
      <c r="VPM11" s="369"/>
      <c r="VPN11" s="369"/>
      <c r="VPO11" s="369"/>
      <c r="VPP11" s="369"/>
      <c r="VPQ11" s="369"/>
      <c r="VPR11" s="369"/>
      <c r="VPS11" s="369"/>
      <c r="VPT11" s="369"/>
      <c r="VPU11" s="369"/>
      <c r="VPV11" s="369"/>
      <c r="VPW11" s="369"/>
      <c r="VPX11" s="369"/>
      <c r="VPY11" s="369"/>
      <c r="VPZ11" s="369"/>
      <c r="VQA11" s="369"/>
      <c r="VQB11" s="369"/>
      <c r="VQC11" s="369"/>
      <c r="VQD11" s="369"/>
      <c r="VQE11" s="369"/>
      <c r="VQF11" s="369"/>
      <c r="VQG11" s="369"/>
      <c r="VQL11" s="369"/>
      <c r="VQM11" s="369"/>
      <c r="VQN11" s="369"/>
      <c r="VQO11" s="369"/>
      <c r="VQP11" s="369"/>
      <c r="VQQ11" s="369"/>
      <c r="VQR11" s="369"/>
      <c r="VQS11" s="369"/>
      <c r="VQT11" s="369"/>
      <c r="VQU11" s="369"/>
      <c r="VQV11" s="369"/>
      <c r="VSN11" s="369"/>
      <c r="VSO11" s="369"/>
      <c r="VSP11" s="369"/>
      <c r="VSQ11" s="369"/>
      <c r="VSR11" s="369"/>
      <c r="VSS11" s="369"/>
      <c r="VST11" s="369"/>
      <c r="VSU11" s="369"/>
      <c r="VSV11" s="369"/>
      <c r="VSW11" s="369"/>
      <c r="VSX11" s="369"/>
      <c r="VSY11" s="369"/>
      <c r="VSZ11" s="369"/>
      <c r="VTA11" s="369"/>
      <c r="VTB11" s="369"/>
      <c r="VTC11" s="369"/>
      <c r="VTD11" s="369"/>
      <c r="VTE11" s="369"/>
      <c r="VTF11" s="369"/>
      <c r="VTG11" s="369"/>
      <c r="VTH11" s="369"/>
      <c r="VTI11" s="369"/>
      <c r="VTJ11" s="369"/>
      <c r="VTK11" s="369"/>
      <c r="VTL11" s="369"/>
      <c r="VTM11" s="369"/>
      <c r="VTN11" s="369"/>
      <c r="VTO11" s="369"/>
      <c r="VTP11" s="369"/>
      <c r="VTQ11" s="369"/>
      <c r="VTR11" s="369"/>
      <c r="VTS11" s="369"/>
      <c r="VTT11" s="369"/>
      <c r="VTU11" s="369"/>
      <c r="VTV11" s="369"/>
      <c r="VTW11" s="369"/>
      <c r="VTX11" s="369"/>
      <c r="VTY11" s="369"/>
      <c r="VTZ11" s="369"/>
      <c r="VUA11" s="369"/>
      <c r="VUB11" s="369"/>
      <c r="VUC11" s="369"/>
      <c r="VUD11" s="369"/>
      <c r="VUE11" s="369"/>
      <c r="VUF11" s="369"/>
      <c r="VUG11" s="369"/>
      <c r="VUH11" s="369"/>
      <c r="VUI11" s="369"/>
      <c r="VUJ11" s="369"/>
      <c r="VUK11" s="369"/>
      <c r="VUL11" s="369"/>
      <c r="VUM11" s="369"/>
      <c r="VUN11" s="369"/>
      <c r="VUO11" s="369"/>
      <c r="VUP11" s="369"/>
      <c r="VUQ11" s="369"/>
      <c r="VUR11" s="369"/>
      <c r="VUS11" s="369"/>
      <c r="VUT11" s="369"/>
      <c r="VUU11" s="369"/>
      <c r="VUV11" s="369"/>
      <c r="VUW11" s="369"/>
      <c r="VUX11" s="369"/>
      <c r="VUY11" s="369"/>
      <c r="VUZ11" s="369"/>
      <c r="VVA11" s="369"/>
      <c r="VVB11" s="369"/>
      <c r="VVC11" s="369"/>
      <c r="VVD11" s="369"/>
      <c r="VVE11" s="369"/>
      <c r="VVF11" s="369"/>
      <c r="VVG11" s="369"/>
      <c r="VVH11" s="369"/>
      <c r="VVI11" s="369"/>
      <c r="VVJ11" s="369"/>
      <c r="VVK11" s="369"/>
      <c r="VVL11" s="369"/>
      <c r="VVM11" s="369"/>
      <c r="VVN11" s="369"/>
      <c r="VVO11" s="369"/>
      <c r="VVP11" s="369"/>
      <c r="VVQ11" s="369"/>
      <c r="VVR11" s="369"/>
      <c r="VVS11" s="369"/>
      <c r="VVT11" s="369"/>
      <c r="VVU11" s="369"/>
      <c r="VVV11" s="369"/>
      <c r="VVW11" s="369"/>
      <c r="VVX11" s="369"/>
      <c r="VVY11" s="369"/>
      <c r="VVZ11" s="369"/>
      <c r="VWA11" s="369"/>
      <c r="VWB11" s="369"/>
      <c r="VWC11" s="369"/>
      <c r="VWD11" s="369"/>
      <c r="VWE11" s="369"/>
      <c r="VWF11" s="369"/>
      <c r="VWG11" s="369"/>
      <c r="VWH11" s="369"/>
      <c r="VWI11" s="369"/>
      <c r="VWJ11" s="369"/>
      <c r="VWK11" s="369"/>
      <c r="VWL11" s="369"/>
      <c r="VWM11" s="369"/>
      <c r="VWN11" s="369"/>
      <c r="VWO11" s="369"/>
      <c r="VWP11" s="369"/>
      <c r="VWQ11" s="369"/>
      <c r="VWR11" s="369"/>
      <c r="VWS11" s="369"/>
      <c r="VWT11" s="369"/>
      <c r="VWU11" s="369"/>
      <c r="VWV11" s="369"/>
      <c r="VWW11" s="369"/>
      <c r="VWX11" s="369"/>
      <c r="VWY11" s="369"/>
      <c r="VWZ11" s="369"/>
      <c r="VXA11" s="369"/>
      <c r="VXB11" s="369"/>
      <c r="VXC11" s="369"/>
      <c r="VXD11" s="369"/>
      <c r="VXE11" s="369"/>
      <c r="VXF11" s="369"/>
      <c r="VXG11" s="369"/>
      <c r="VXH11" s="369"/>
      <c r="VXI11" s="369"/>
      <c r="VXJ11" s="369"/>
      <c r="VXK11" s="369"/>
      <c r="VXL11" s="369"/>
      <c r="VXM11" s="369"/>
      <c r="VXN11" s="369"/>
      <c r="VXO11" s="369"/>
      <c r="VXP11" s="369"/>
      <c r="VXQ11" s="369"/>
      <c r="VXR11" s="369"/>
      <c r="VXS11" s="369"/>
      <c r="VXT11" s="369"/>
      <c r="VXU11" s="369"/>
      <c r="VXV11" s="369"/>
      <c r="VXW11" s="369"/>
      <c r="VXX11" s="369"/>
      <c r="VXY11" s="369"/>
      <c r="VXZ11" s="369"/>
      <c r="VYA11" s="369"/>
      <c r="VYB11" s="369"/>
      <c r="VYC11" s="369"/>
      <c r="VYD11" s="369"/>
      <c r="VYE11" s="369"/>
      <c r="VYF11" s="369"/>
      <c r="VYG11" s="369"/>
      <c r="VYH11" s="369"/>
      <c r="VYI11" s="369"/>
      <c r="VYJ11" s="369"/>
      <c r="VYK11" s="369"/>
      <c r="VYL11" s="369"/>
      <c r="VYM11" s="369"/>
      <c r="VYN11" s="369"/>
      <c r="VYO11" s="369"/>
      <c r="VYP11" s="369"/>
      <c r="VYQ11" s="369"/>
      <c r="VYR11" s="369"/>
      <c r="VYS11" s="369"/>
      <c r="VYT11" s="369"/>
      <c r="VYU11" s="369"/>
      <c r="VYV11" s="369"/>
      <c r="VYW11" s="369"/>
      <c r="VYX11" s="369"/>
      <c r="VYY11" s="369"/>
      <c r="VYZ11" s="369"/>
      <c r="VZA11" s="369"/>
      <c r="VZB11" s="369"/>
      <c r="VZC11" s="369"/>
      <c r="VZD11" s="369"/>
      <c r="VZE11" s="369"/>
      <c r="VZF11" s="369"/>
      <c r="VZG11" s="369"/>
      <c r="VZH11" s="369"/>
      <c r="VZI11" s="369"/>
      <c r="VZJ11" s="369"/>
      <c r="VZK11" s="369"/>
      <c r="VZL11" s="369"/>
      <c r="VZM11" s="369"/>
      <c r="VZN11" s="369"/>
      <c r="VZO11" s="369"/>
      <c r="VZP11" s="369"/>
      <c r="VZQ11" s="369"/>
      <c r="VZR11" s="369"/>
      <c r="VZS11" s="369"/>
      <c r="VZT11" s="369"/>
      <c r="VZU11" s="369"/>
      <c r="VZV11" s="369"/>
      <c r="VZW11" s="369"/>
      <c r="VZX11" s="369"/>
      <c r="VZY11" s="369"/>
      <c r="VZZ11" s="369"/>
      <c r="WAA11" s="369"/>
      <c r="WAB11" s="369"/>
      <c r="WAC11" s="369"/>
      <c r="WAH11" s="369"/>
      <c r="WAI11" s="369"/>
      <c r="WAJ11" s="369"/>
      <c r="WAK11" s="369"/>
      <c r="WAL11" s="369"/>
      <c r="WAM11" s="369"/>
      <c r="WAN11" s="369"/>
      <c r="WAO11" s="369"/>
      <c r="WAP11" s="369"/>
      <c r="WAQ11" s="369"/>
      <c r="WAR11" s="369"/>
      <c r="WCJ11" s="369"/>
      <c r="WCK11" s="369"/>
      <c r="WCL11" s="369"/>
      <c r="WCM11" s="369"/>
      <c r="WCN11" s="369"/>
      <c r="WCO11" s="369"/>
      <c r="WCP11" s="369"/>
      <c r="WCQ11" s="369"/>
      <c r="WCR11" s="369"/>
      <c r="WCS11" s="369"/>
      <c r="WCT11" s="369"/>
      <c r="WCU11" s="369"/>
      <c r="WCV11" s="369"/>
      <c r="WCW11" s="369"/>
      <c r="WCX11" s="369"/>
      <c r="WCY11" s="369"/>
      <c r="WCZ11" s="369"/>
      <c r="WDA11" s="369"/>
      <c r="WDB11" s="369"/>
      <c r="WDC11" s="369"/>
      <c r="WDD11" s="369"/>
      <c r="WDE11" s="369"/>
      <c r="WDF11" s="369"/>
      <c r="WDG11" s="369"/>
      <c r="WDH11" s="369"/>
      <c r="WDI11" s="369"/>
      <c r="WDJ11" s="369"/>
      <c r="WDK11" s="369"/>
      <c r="WDL11" s="369"/>
      <c r="WDM11" s="369"/>
      <c r="WDN11" s="369"/>
      <c r="WDO11" s="369"/>
      <c r="WDP11" s="369"/>
      <c r="WDQ11" s="369"/>
      <c r="WDR11" s="369"/>
      <c r="WDS11" s="369"/>
      <c r="WDT11" s="369"/>
      <c r="WDU11" s="369"/>
      <c r="WDV11" s="369"/>
      <c r="WDW11" s="369"/>
      <c r="WDX11" s="369"/>
      <c r="WDY11" s="369"/>
      <c r="WDZ11" s="369"/>
      <c r="WEA11" s="369"/>
      <c r="WEB11" s="369"/>
      <c r="WEC11" s="369"/>
      <c r="WED11" s="369"/>
      <c r="WEE11" s="369"/>
      <c r="WEF11" s="369"/>
      <c r="WEG11" s="369"/>
      <c r="WEH11" s="369"/>
      <c r="WEI11" s="369"/>
      <c r="WEJ11" s="369"/>
      <c r="WEK11" s="369"/>
      <c r="WEL11" s="369"/>
      <c r="WEM11" s="369"/>
      <c r="WEN11" s="369"/>
      <c r="WEO11" s="369"/>
      <c r="WEP11" s="369"/>
      <c r="WEQ11" s="369"/>
      <c r="WER11" s="369"/>
      <c r="WES11" s="369"/>
      <c r="WET11" s="369"/>
      <c r="WEU11" s="369"/>
      <c r="WEV11" s="369"/>
      <c r="WEW11" s="369"/>
      <c r="WEX11" s="369"/>
      <c r="WEY11" s="369"/>
      <c r="WEZ11" s="369"/>
      <c r="WFA11" s="369"/>
      <c r="WFB11" s="369"/>
      <c r="WFC11" s="369"/>
      <c r="WFD11" s="369"/>
      <c r="WFE11" s="369"/>
      <c r="WFF11" s="369"/>
      <c r="WFG11" s="369"/>
      <c r="WFH11" s="369"/>
      <c r="WFI11" s="369"/>
      <c r="WFJ11" s="369"/>
      <c r="WFK11" s="369"/>
      <c r="WFL11" s="369"/>
      <c r="WFM11" s="369"/>
      <c r="WFN11" s="369"/>
      <c r="WFO11" s="369"/>
      <c r="WFP11" s="369"/>
      <c r="WFQ11" s="369"/>
      <c r="WFR11" s="369"/>
      <c r="WFS11" s="369"/>
      <c r="WFT11" s="369"/>
      <c r="WFU11" s="369"/>
      <c r="WFV11" s="369"/>
      <c r="WFW11" s="369"/>
      <c r="WFX11" s="369"/>
      <c r="WFY11" s="369"/>
      <c r="WFZ11" s="369"/>
      <c r="WGA11" s="369"/>
      <c r="WGB11" s="369"/>
      <c r="WGC11" s="369"/>
      <c r="WGD11" s="369"/>
      <c r="WGE11" s="369"/>
      <c r="WGF11" s="369"/>
      <c r="WGG11" s="369"/>
      <c r="WGH11" s="369"/>
      <c r="WGI11" s="369"/>
      <c r="WGJ11" s="369"/>
      <c r="WGK11" s="369"/>
      <c r="WGL11" s="369"/>
      <c r="WGM11" s="369"/>
      <c r="WGN11" s="369"/>
      <c r="WGO11" s="369"/>
      <c r="WGP11" s="369"/>
      <c r="WGQ11" s="369"/>
      <c r="WGR11" s="369"/>
      <c r="WGS11" s="369"/>
      <c r="WGT11" s="369"/>
      <c r="WGU11" s="369"/>
      <c r="WGV11" s="369"/>
      <c r="WGW11" s="369"/>
      <c r="WGX11" s="369"/>
      <c r="WGY11" s="369"/>
      <c r="WGZ11" s="369"/>
      <c r="WHA11" s="369"/>
      <c r="WHB11" s="369"/>
      <c r="WHC11" s="369"/>
      <c r="WHD11" s="369"/>
      <c r="WHE11" s="369"/>
      <c r="WHF11" s="369"/>
      <c r="WHG11" s="369"/>
      <c r="WHH11" s="369"/>
      <c r="WHI11" s="369"/>
      <c r="WHJ11" s="369"/>
      <c r="WHK11" s="369"/>
      <c r="WHL11" s="369"/>
      <c r="WHM11" s="369"/>
      <c r="WHN11" s="369"/>
      <c r="WHO11" s="369"/>
      <c r="WHP11" s="369"/>
      <c r="WHQ11" s="369"/>
      <c r="WHR11" s="369"/>
      <c r="WHS11" s="369"/>
      <c r="WHT11" s="369"/>
      <c r="WHU11" s="369"/>
      <c r="WHV11" s="369"/>
      <c r="WHW11" s="369"/>
      <c r="WHX11" s="369"/>
      <c r="WHY11" s="369"/>
      <c r="WHZ11" s="369"/>
      <c r="WIA11" s="369"/>
      <c r="WIB11" s="369"/>
      <c r="WIC11" s="369"/>
      <c r="WID11" s="369"/>
      <c r="WIE11" s="369"/>
      <c r="WIF11" s="369"/>
      <c r="WIG11" s="369"/>
      <c r="WIH11" s="369"/>
      <c r="WII11" s="369"/>
      <c r="WIJ11" s="369"/>
      <c r="WIK11" s="369"/>
      <c r="WIL11" s="369"/>
      <c r="WIM11" s="369"/>
      <c r="WIN11" s="369"/>
      <c r="WIO11" s="369"/>
      <c r="WIP11" s="369"/>
      <c r="WIQ11" s="369"/>
      <c r="WIR11" s="369"/>
      <c r="WIS11" s="369"/>
      <c r="WIT11" s="369"/>
      <c r="WIU11" s="369"/>
      <c r="WIV11" s="369"/>
      <c r="WIW11" s="369"/>
      <c r="WIX11" s="369"/>
      <c r="WIY11" s="369"/>
      <c r="WIZ11" s="369"/>
      <c r="WJA11" s="369"/>
      <c r="WJB11" s="369"/>
      <c r="WJC11" s="369"/>
      <c r="WJD11" s="369"/>
      <c r="WJE11" s="369"/>
      <c r="WJF11" s="369"/>
      <c r="WJG11" s="369"/>
      <c r="WJH11" s="369"/>
      <c r="WJI11" s="369"/>
      <c r="WJJ11" s="369"/>
      <c r="WJK11" s="369"/>
      <c r="WJL11" s="369"/>
      <c r="WJM11" s="369"/>
      <c r="WJN11" s="369"/>
      <c r="WJO11" s="369"/>
      <c r="WJP11" s="369"/>
      <c r="WJQ11" s="369"/>
      <c r="WJR11" s="369"/>
      <c r="WJS11" s="369"/>
      <c r="WJT11" s="369"/>
      <c r="WJU11" s="369"/>
      <c r="WJV11" s="369"/>
      <c r="WJW11" s="369"/>
      <c r="WJX11" s="369"/>
      <c r="WJY11" s="369"/>
      <c r="WKD11" s="369"/>
      <c r="WKE11" s="369"/>
      <c r="WKF11" s="369"/>
      <c r="WKG11" s="369"/>
      <c r="WKH11" s="369"/>
      <c r="WKI11" s="369"/>
      <c r="WKJ11" s="369"/>
      <c r="WKK11" s="369"/>
      <c r="WKL11" s="369"/>
      <c r="WKM11" s="369"/>
      <c r="WKN11" s="369"/>
      <c r="WMF11" s="369"/>
      <c r="WMG11" s="369"/>
      <c r="WMH11" s="369"/>
      <c r="WMI11" s="369"/>
      <c r="WMJ11" s="369"/>
      <c r="WMK11" s="369"/>
      <c r="WML11" s="369"/>
      <c r="WMM11" s="369"/>
      <c r="WMN11" s="369"/>
      <c r="WMO11" s="369"/>
      <c r="WMP11" s="369"/>
      <c r="WMQ11" s="369"/>
      <c r="WMR11" s="369"/>
      <c r="WMS11" s="369"/>
      <c r="WMT11" s="369"/>
      <c r="WMU11" s="369"/>
      <c r="WMV11" s="369"/>
      <c r="WMW11" s="369"/>
      <c r="WMX11" s="369"/>
      <c r="WMY11" s="369"/>
      <c r="WMZ11" s="369"/>
      <c r="WNA11" s="369"/>
      <c r="WNB11" s="369"/>
      <c r="WNC11" s="369"/>
      <c r="WND11" s="369"/>
      <c r="WNE11" s="369"/>
      <c r="WNF11" s="369"/>
      <c r="WNG11" s="369"/>
      <c r="WNH11" s="369"/>
      <c r="WNI11" s="369"/>
      <c r="WNJ11" s="369"/>
      <c r="WNK11" s="369"/>
      <c r="WNL11" s="369"/>
      <c r="WNM11" s="369"/>
      <c r="WNN11" s="369"/>
      <c r="WNO11" s="369"/>
      <c r="WNP11" s="369"/>
      <c r="WNQ11" s="369"/>
      <c r="WNR11" s="369"/>
      <c r="WNS11" s="369"/>
      <c r="WNT11" s="369"/>
      <c r="WNU11" s="369"/>
      <c r="WNV11" s="369"/>
      <c r="WNW11" s="369"/>
      <c r="WNX11" s="369"/>
      <c r="WNY11" s="369"/>
      <c r="WNZ11" s="369"/>
      <c r="WOA11" s="369"/>
      <c r="WOB11" s="369"/>
      <c r="WOC11" s="369"/>
      <c r="WOD11" s="369"/>
      <c r="WOE11" s="369"/>
      <c r="WOF11" s="369"/>
      <c r="WOG11" s="369"/>
      <c r="WOH11" s="369"/>
      <c r="WOI11" s="369"/>
      <c r="WOJ11" s="369"/>
      <c r="WOK11" s="369"/>
      <c r="WOL11" s="369"/>
      <c r="WOM11" s="369"/>
      <c r="WON11" s="369"/>
      <c r="WOO11" s="369"/>
      <c r="WOP11" s="369"/>
      <c r="WOQ11" s="369"/>
      <c r="WOR11" s="369"/>
      <c r="WOS11" s="369"/>
      <c r="WOT11" s="369"/>
      <c r="WOU11" s="369"/>
      <c r="WOV11" s="369"/>
      <c r="WOW11" s="369"/>
      <c r="WOX11" s="369"/>
      <c r="WOY11" s="369"/>
      <c r="WOZ11" s="369"/>
      <c r="WPA11" s="369"/>
      <c r="WPB11" s="369"/>
      <c r="WPC11" s="369"/>
      <c r="WPD11" s="369"/>
      <c r="WPE11" s="369"/>
      <c r="WPF11" s="369"/>
      <c r="WPG11" s="369"/>
      <c r="WPH11" s="369"/>
      <c r="WPI11" s="369"/>
      <c r="WPJ11" s="369"/>
      <c r="WPK11" s="369"/>
      <c r="WPL11" s="369"/>
      <c r="WPM11" s="369"/>
      <c r="WPN11" s="369"/>
      <c r="WPO11" s="369"/>
      <c r="WPP11" s="369"/>
      <c r="WPQ11" s="369"/>
      <c r="WPR11" s="369"/>
      <c r="WPS11" s="369"/>
      <c r="WPT11" s="369"/>
      <c r="WPU11" s="369"/>
      <c r="WPV11" s="369"/>
      <c r="WPW11" s="369"/>
      <c r="WPX11" s="369"/>
      <c r="WPY11" s="369"/>
      <c r="WPZ11" s="369"/>
      <c r="WQA11" s="369"/>
      <c r="WQB11" s="369"/>
      <c r="WQC11" s="369"/>
      <c r="WQD11" s="369"/>
      <c r="WQE11" s="369"/>
      <c r="WQF11" s="369"/>
      <c r="WQG11" s="369"/>
      <c r="WQH11" s="369"/>
      <c r="WQI11" s="369"/>
      <c r="WQJ11" s="369"/>
      <c r="WQK11" s="369"/>
      <c r="WQL11" s="369"/>
      <c r="WQM11" s="369"/>
      <c r="WQN11" s="369"/>
      <c r="WQO11" s="369"/>
      <c r="WQP11" s="369"/>
      <c r="WQQ11" s="369"/>
      <c r="WQR11" s="369"/>
      <c r="WQS11" s="369"/>
      <c r="WQT11" s="369"/>
      <c r="WQU11" s="369"/>
      <c r="WQV11" s="369"/>
      <c r="WQW11" s="369"/>
      <c r="WQX11" s="369"/>
      <c r="WQY11" s="369"/>
      <c r="WQZ11" s="369"/>
      <c r="WRA11" s="369"/>
      <c r="WRB11" s="369"/>
      <c r="WRC11" s="369"/>
      <c r="WRD11" s="369"/>
      <c r="WRE11" s="369"/>
      <c r="WRF11" s="369"/>
      <c r="WRG11" s="369"/>
      <c r="WRH11" s="369"/>
      <c r="WRI11" s="369"/>
      <c r="WRJ11" s="369"/>
      <c r="WRK11" s="369"/>
      <c r="WRL11" s="369"/>
      <c r="WRM11" s="369"/>
      <c r="WRN11" s="369"/>
      <c r="WRO11" s="369"/>
      <c r="WRP11" s="369"/>
      <c r="WRQ11" s="369"/>
      <c r="WRR11" s="369"/>
      <c r="WRS11" s="369"/>
      <c r="WRT11" s="369"/>
      <c r="WRU11" s="369"/>
      <c r="WRV11" s="369"/>
      <c r="WRW11" s="369"/>
      <c r="WRX11" s="369"/>
      <c r="WRY11" s="369"/>
      <c r="WRZ11" s="369"/>
      <c r="WSA11" s="369"/>
      <c r="WSB11" s="369"/>
      <c r="WSC11" s="369"/>
      <c r="WSD11" s="369"/>
      <c r="WSE11" s="369"/>
      <c r="WSF11" s="369"/>
      <c r="WSG11" s="369"/>
      <c r="WSH11" s="369"/>
      <c r="WSI11" s="369"/>
      <c r="WSJ11" s="369"/>
      <c r="WSK11" s="369"/>
      <c r="WSL11" s="369"/>
      <c r="WSM11" s="369"/>
      <c r="WSN11" s="369"/>
      <c r="WSO11" s="369"/>
      <c r="WSP11" s="369"/>
      <c r="WSQ11" s="369"/>
      <c r="WSR11" s="369"/>
      <c r="WSS11" s="369"/>
      <c r="WST11" s="369"/>
      <c r="WSU11" s="369"/>
      <c r="WSV11" s="369"/>
      <c r="WSW11" s="369"/>
      <c r="WSX11" s="369"/>
      <c r="WSY11" s="369"/>
      <c r="WSZ11" s="369"/>
      <c r="WTA11" s="369"/>
      <c r="WTB11" s="369"/>
      <c r="WTC11" s="369"/>
      <c r="WTD11" s="369"/>
      <c r="WTE11" s="369"/>
      <c r="WTF11" s="369"/>
      <c r="WTG11" s="369"/>
      <c r="WTH11" s="369"/>
      <c r="WTI11" s="369"/>
      <c r="WTJ11" s="369"/>
      <c r="WTK11" s="369"/>
      <c r="WTL11" s="369"/>
      <c r="WTM11" s="369"/>
      <c r="WTN11" s="369"/>
      <c r="WTO11" s="369"/>
      <c r="WTP11" s="369"/>
      <c r="WTQ11" s="369"/>
      <c r="WTR11" s="369"/>
      <c r="WTS11" s="369"/>
      <c r="WTT11" s="369"/>
      <c r="WTU11" s="369"/>
      <c r="WTZ11" s="369"/>
      <c r="WUA11" s="369"/>
      <c r="WUB11" s="369"/>
      <c r="WUC11" s="369"/>
      <c r="WUD11" s="369"/>
      <c r="WUE11" s="369"/>
      <c r="WUF11" s="369"/>
      <c r="WUG11" s="369"/>
      <c r="WUH11" s="369"/>
      <c r="WUI11" s="369"/>
      <c r="WUJ11" s="369"/>
      <c r="WWB11" s="369"/>
      <c r="WWC11" s="369"/>
      <c r="WWD11" s="369"/>
      <c r="WWE11" s="369"/>
      <c r="WWF11" s="369"/>
      <c r="WWG11" s="369"/>
      <c r="WWH11" s="369"/>
      <c r="WWI11" s="369"/>
      <c r="WWJ11" s="369"/>
      <c r="WWK11" s="369"/>
      <c r="WWL11" s="369"/>
      <c r="WWM11" s="369"/>
      <c r="WWN11" s="369"/>
      <c r="WWO11" s="369"/>
      <c r="WWP11" s="369"/>
      <c r="WWQ11" s="369"/>
      <c r="WWR11" s="369"/>
      <c r="WWS11" s="369"/>
      <c r="WWT11" s="369"/>
      <c r="WWU11" s="369"/>
      <c r="WWV11" s="369"/>
      <c r="WWW11" s="369"/>
      <c r="WWX11" s="369"/>
      <c r="WWY11" s="369"/>
      <c r="WWZ11" s="369"/>
      <c r="WXA11" s="369"/>
      <c r="WXB11" s="369"/>
      <c r="WXC11" s="369"/>
      <c r="WXD11" s="369"/>
      <c r="WXE11" s="369"/>
      <c r="WXF11" s="369"/>
      <c r="WXG11" s="369"/>
      <c r="WXH11" s="369"/>
      <c r="WXI11" s="369"/>
      <c r="WXJ11" s="369"/>
      <c r="WXK11" s="369"/>
      <c r="WXL11" s="369"/>
      <c r="WXM11" s="369"/>
      <c r="WXN11" s="369"/>
      <c r="WXO11" s="369"/>
      <c r="WXP11" s="369"/>
      <c r="WXQ11" s="369"/>
      <c r="WXR11" s="369"/>
      <c r="WXS11" s="369"/>
      <c r="WXT11" s="369"/>
      <c r="WXU11" s="369"/>
      <c r="WXV11" s="369"/>
      <c r="WXW11" s="369"/>
      <c r="WXX11" s="369"/>
      <c r="WXY11" s="369"/>
      <c r="WXZ11" s="369"/>
      <c r="WYA11" s="369"/>
      <c r="WYB11" s="369"/>
      <c r="WYC11" s="369"/>
      <c r="WYD11" s="369"/>
      <c r="WYE11" s="369"/>
      <c r="WYF11" s="369"/>
      <c r="WYG11" s="369"/>
      <c r="WYH11" s="369"/>
      <c r="WYI11" s="369"/>
      <c r="WYJ11" s="369"/>
      <c r="WYK11" s="369"/>
      <c r="WYL11" s="369"/>
      <c r="WYM11" s="369"/>
      <c r="WYN11" s="369"/>
      <c r="WYO11" s="369"/>
      <c r="WYP11" s="369"/>
      <c r="WYQ11" s="369"/>
      <c r="WYR11" s="369"/>
      <c r="WYS11" s="369"/>
      <c r="WYT11" s="369"/>
      <c r="WYU11" s="369"/>
      <c r="WYV11" s="369"/>
      <c r="WYW11" s="369"/>
      <c r="WYX11" s="369"/>
      <c r="WYY11" s="369"/>
      <c r="WYZ11" s="369"/>
      <c r="WZA11" s="369"/>
      <c r="WZB11" s="369"/>
      <c r="WZC11" s="369"/>
      <c r="WZD11" s="369"/>
      <c r="WZE11" s="369"/>
      <c r="WZF11" s="369"/>
      <c r="WZG11" s="369"/>
      <c r="WZH11" s="369"/>
      <c r="WZI11" s="369"/>
      <c r="WZJ11" s="369"/>
      <c r="WZK11" s="369"/>
      <c r="WZL11" s="369"/>
      <c r="WZM11" s="369"/>
      <c r="WZN11" s="369"/>
      <c r="WZO11" s="369"/>
      <c r="WZP11" s="369"/>
      <c r="WZQ11" s="369"/>
      <c r="WZR11" s="369"/>
      <c r="WZS11" s="369"/>
      <c r="WZT11" s="369"/>
      <c r="WZU11" s="369"/>
      <c r="WZV11" s="369"/>
      <c r="WZW11" s="369"/>
      <c r="WZX11" s="369"/>
      <c r="WZY11" s="369"/>
      <c r="WZZ11" s="369"/>
      <c r="XAA11" s="369"/>
      <c r="XAB11" s="369"/>
      <c r="XAC11" s="369"/>
      <c r="XAD11" s="369"/>
      <c r="XAE11" s="369"/>
      <c r="XAF11" s="369"/>
      <c r="XAG11" s="369"/>
      <c r="XAH11" s="369"/>
      <c r="XAI11" s="369"/>
      <c r="XAJ11" s="369"/>
      <c r="XAK11" s="369"/>
      <c r="XAL11" s="369"/>
      <c r="XAM11" s="369"/>
      <c r="XAN11" s="369"/>
      <c r="XAO11" s="369"/>
      <c r="XAP11" s="369"/>
      <c r="XAQ11" s="369"/>
      <c r="XAR11" s="369"/>
      <c r="XAS11" s="369"/>
      <c r="XAT11" s="369"/>
      <c r="XAU11" s="369"/>
      <c r="XAV11" s="369"/>
      <c r="XAW11" s="369"/>
      <c r="XAX11" s="369"/>
      <c r="XAY11" s="369"/>
      <c r="XAZ11" s="369"/>
      <c r="XBA11" s="369"/>
      <c r="XBB11" s="369"/>
      <c r="XBC11" s="369"/>
      <c r="XBD11" s="369"/>
      <c r="XBE11" s="369"/>
      <c r="XBF11" s="369"/>
      <c r="XBG11" s="369"/>
      <c r="XBH11" s="369"/>
      <c r="XBI11" s="369"/>
      <c r="XBJ11" s="369"/>
      <c r="XBK11" s="369"/>
      <c r="XBL11" s="369"/>
      <c r="XBM11" s="369"/>
      <c r="XBN11" s="369"/>
      <c r="XBO11" s="369"/>
      <c r="XBP11" s="369"/>
      <c r="XBQ11" s="369"/>
      <c r="XBR11" s="369"/>
      <c r="XBS11" s="369"/>
      <c r="XBT11" s="369"/>
      <c r="XBU11" s="369"/>
      <c r="XBV11" s="369"/>
      <c r="XBW11" s="369"/>
      <c r="XBX11" s="369"/>
      <c r="XBY11" s="369"/>
      <c r="XBZ11" s="369"/>
      <c r="XCA11" s="369"/>
      <c r="XCB11" s="369"/>
      <c r="XCC11" s="369"/>
      <c r="XCD11" s="369"/>
      <c r="XCE11" s="369"/>
      <c r="XCF11" s="369"/>
      <c r="XCG11" s="369"/>
      <c r="XCH11" s="369"/>
      <c r="XCI11" s="369"/>
      <c r="XCJ11" s="369"/>
      <c r="XCK11" s="369"/>
      <c r="XCL11" s="369"/>
      <c r="XCM11" s="369"/>
      <c r="XCN11" s="369"/>
      <c r="XCO11" s="369"/>
      <c r="XCP11" s="369"/>
      <c r="XCQ11" s="369"/>
      <c r="XCR11" s="369"/>
      <c r="XCS11" s="369"/>
      <c r="XCT11" s="369"/>
      <c r="XCU11" s="369"/>
      <c r="XCV11" s="369"/>
      <c r="XCW11" s="369"/>
      <c r="XCX11" s="369"/>
      <c r="XCY11" s="369"/>
      <c r="XCZ11" s="369"/>
      <c r="XDA11" s="369"/>
      <c r="XDB11" s="369"/>
      <c r="XDC11" s="369"/>
      <c r="XDD11" s="369"/>
      <c r="XDE11" s="369"/>
      <c r="XDF11" s="369"/>
      <c r="XDG11" s="369"/>
      <c r="XDH11" s="369"/>
      <c r="XDI11" s="369"/>
      <c r="XDJ11" s="369"/>
      <c r="XDK11" s="369"/>
      <c r="XDL11" s="369"/>
      <c r="XDM11" s="369"/>
      <c r="XDN11" s="369"/>
      <c r="XDO11" s="369"/>
      <c r="XDP11" s="369"/>
      <c r="XDQ11" s="369"/>
      <c r="XDR11" s="369"/>
      <c r="XDS11" s="369"/>
      <c r="XDT11" s="369"/>
      <c r="XDU11" s="369"/>
      <c r="XDV11" s="369"/>
      <c r="XDW11" s="369"/>
      <c r="XDX11" s="369"/>
      <c r="XDY11" s="369"/>
      <c r="XDZ11" s="369"/>
      <c r="XEA11" s="369"/>
      <c r="XEB11" s="369"/>
      <c r="XEC11" s="369"/>
      <c r="XED11" s="369"/>
      <c r="XEE11" s="369"/>
      <c r="XEF11" s="369"/>
      <c r="XEG11" s="369"/>
      <c r="XEH11" s="369"/>
      <c r="XEI11" s="369"/>
      <c r="XEJ11" s="369"/>
      <c r="XEK11" s="369"/>
      <c r="XEL11" s="369"/>
      <c r="XEM11" s="369"/>
      <c r="XEN11" s="369"/>
      <c r="XEO11" s="369"/>
      <c r="XEP11" s="369"/>
      <c r="XEQ11" s="369"/>
      <c r="XER11" s="369"/>
      <c r="XES11" s="369"/>
      <c r="XET11" s="369"/>
      <c r="XEU11" s="369"/>
      <c r="XEV11" s="369"/>
      <c r="XEW11" s="369"/>
      <c r="XEX11" s="369"/>
    </row>
    <row r="12" spans="1:1000 1044:2024 2068:3048 3092:4072 4116:5096 5140:6120 6164:7144 7188:8168 8212:9192 9236:10216 10260:11240 11284:12264 12308:13288 13332:14312 14356:15336 15380:16378" s="18" customFormat="1" ht="94.5" hidden="1" customHeight="1" x14ac:dyDescent="0.25">
      <c r="A12" s="51"/>
      <c r="B12" s="51"/>
      <c r="C12" s="51"/>
      <c r="D12" s="51"/>
      <c r="E12" s="53"/>
      <c r="F12" s="428" t="s">
        <v>6438</v>
      </c>
      <c r="G12" s="429"/>
      <c r="H12" s="430"/>
      <c r="I12" s="364"/>
      <c r="J12" s="364"/>
      <c r="K12" s="81">
        <v>4000</v>
      </c>
      <c r="L12" s="237">
        <v>2800</v>
      </c>
      <c r="M12" s="237">
        <v>2400</v>
      </c>
      <c r="N12" s="81"/>
      <c r="O12" s="81"/>
      <c r="P12" s="81"/>
      <c r="Q12" s="81"/>
    </row>
    <row r="13" spans="1:1000 1044:2024 2068:3048 3092:4072 4116:5096 5140:6120 6164:7144 7188:8168 8212:9192 9236:10216 10260:11240 11284:12264 12308:13288 13332:14312 14356:15336 15380:16378" s="18" customFormat="1" ht="189" hidden="1" customHeight="1" x14ac:dyDescent="0.25">
      <c r="A13" s="51"/>
      <c r="B13" s="51"/>
      <c r="C13" s="51"/>
      <c r="D13" s="51"/>
      <c r="E13" s="53"/>
      <c r="F13" s="428" t="s">
        <v>6439</v>
      </c>
      <c r="G13" s="429"/>
      <c r="H13" s="430"/>
      <c r="I13" s="364"/>
      <c r="J13" s="364"/>
      <c r="K13" s="81">
        <v>3500</v>
      </c>
      <c r="L13" s="237">
        <v>2450</v>
      </c>
      <c r="M13" s="237">
        <v>2100</v>
      </c>
      <c r="N13" s="81"/>
      <c r="O13" s="81"/>
      <c r="P13" s="81"/>
      <c r="Q13" s="81"/>
    </row>
    <row r="14" spans="1:1000 1044:2024 2068:3048 3092:4072 4116:5096 5140:6120 6164:7144 7188:8168 8212:9192 9236:10216 10260:11240 11284:12264 12308:13288 13332:14312 14356:15336 15380:16378" s="18" customFormat="1" ht="126" hidden="1" customHeight="1" x14ac:dyDescent="0.25">
      <c r="A14" s="51"/>
      <c r="B14" s="51"/>
      <c r="C14" s="51"/>
      <c r="D14" s="51"/>
      <c r="E14" s="53"/>
      <c r="F14" s="428" t="s">
        <v>6440</v>
      </c>
      <c r="G14" s="429"/>
      <c r="H14" s="430"/>
      <c r="I14" s="364"/>
      <c r="J14" s="364"/>
      <c r="K14" s="81">
        <v>2800</v>
      </c>
      <c r="L14" s="237">
        <v>1959.9999999999998</v>
      </c>
      <c r="M14" s="237">
        <v>1680</v>
      </c>
      <c r="N14" s="81"/>
      <c r="O14" s="81"/>
      <c r="P14" s="81"/>
      <c r="Q14" s="81"/>
    </row>
    <row r="15" spans="1:1000 1044:2024 2068:3048 3092:4072 4116:5096 5140:6120 6164:7144 7188:8168 8212:9192 9236:10216 10260:11240 11284:12264 12308:13288 13332:14312 14356:15336 15380:16378" s="18" customFormat="1" ht="94.5" hidden="1" customHeight="1" x14ac:dyDescent="0.25">
      <c r="A15" s="51"/>
      <c r="B15" s="51"/>
      <c r="C15" s="51"/>
      <c r="D15" s="51"/>
      <c r="E15" s="53"/>
      <c r="F15" s="428" t="s">
        <v>6441</v>
      </c>
      <c r="G15" s="429"/>
      <c r="H15" s="430"/>
      <c r="I15" s="364"/>
      <c r="J15" s="364"/>
      <c r="K15" s="81">
        <v>3200</v>
      </c>
      <c r="L15" s="237">
        <v>2240</v>
      </c>
      <c r="M15" s="237">
        <v>1920</v>
      </c>
      <c r="N15" s="81"/>
      <c r="O15" s="81"/>
      <c r="P15" s="81"/>
      <c r="Q15" s="81"/>
    </row>
    <row r="16" spans="1:1000 1044:2024 2068:3048 3092:4072 4116:5096 5140:6120 6164:7144 7188:8168 8212:9192 9236:10216 10260:11240 11284:12264 12308:13288 13332:14312 14356:15336 15380:16378" s="18" customFormat="1" ht="94.5" hidden="1" customHeight="1" x14ac:dyDescent="0.25">
      <c r="A16" s="51"/>
      <c r="B16" s="51"/>
      <c r="C16" s="51"/>
      <c r="D16" s="51"/>
      <c r="E16" s="53"/>
      <c r="F16" s="428" t="s">
        <v>6442</v>
      </c>
      <c r="G16" s="429"/>
      <c r="H16" s="430"/>
      <c r="I16" s="364"/>
      <c r="J16" s="364"/>
      <c r="K16" s="81">
        <v>2800</v>
      </c>
      <c r="L16" s="237">
        <v>1959.9999999999998</v>
      </c>
      <c r="M16" s="237">
        <v>1680</v>
      </c>
      <c r="N16" s="81"/>
      <c r="O16" s="81"/>
      <c r="P16" s="81"/>
      <c r="Q16" s="81"/>
    </row>
    <row r="17" spans="1:1000 1044:2024 2068:3048 3092:4072 4116:5096 5140:6120 6164:7144 7188:8168 8212:9192 9236:10216 10260:11240 11284:12264 12308:13288 13332:14312 14356:15336 15380:16378" s="18" customFormat="1" ht="126" hidden="1" customHeight="1" x14ac:dyDescent="0.25">
      <c r="A17" s="51"/>
      <c r="B17" s="51"/>
      <c r="C17" s="51"/>
      <c r="D17" s="51"/>
      <c r="E17" s="53"/>
      <c r="F17" s="428" t="s">
        <v>6443</v>
      </c>
      <c r="G17" s="429"/>
      <c r="H17" s="430"/>
      <c r="I17" s="364"/>
      <c r="J17" s="364"/>
      <c r="K17" s="81">
        <v>2240</v>
      </c>
      <c r="L17" s="237">
        <v>1568</v>
      </c>
      <c r="M17" s="237">
        <v>1344</v>
      </c>
      <c r="N17" s="81"/>
      <c r="O17" s="81"/>
      <c r="P17" s="81"/>
      <c r="Q17" s="81"/>
    </row>
    <row r="18" spans="1:1000 1044:2024 2068:3048 3092:4072 4116:5096 5140:6120 6164:7144 7188:8168 8212:9192 9236:10216 10260:11240 11284:12264 12308:13288 13332:14312 14356:15336 15380:16378" s="18" customFormat="1" ht="31.5" hidden="1" customHeight="1" x14ac:dyDescent="0.25">
      <c r="A18" s="51" t="s">
        <v>6444</v>
      </c>
      <c r="B18" s="51" t="s">
        <v>6445</v>
      </c>
      <c r="C18" s="51" t="s">
        <v>6446</v>
      </c>
      <c r="D18" s="51" t="s">
        <v>6447</v>
      </c>
      <c r="E18" s="85"/>
      <c r="F18" s="93" t="s">
        <v>417</v>
      </c>
      <c r="G18" s="93" t="s">
        <v>6387</v>
      </c>
      <c r="H18" s="93" t="s">
        <v>6388</v>
      </c>
      <c r="I18" s="237">
        <v>4200</v>
      </c>
      <c r="J18" s="368">
        <v>1.8095238095238095</v>
      </c>
      <c r="K18" s="376">
        <v>7600</v>
      </c>
      <c r="L18" s="237">
        <v>5320</v>
      </c>
      <c r="M18" s="237">
        <v>4560</v>
      </c>
      <c r="N18" s="237">
        <v>2520</v>
      </c>
      <c r="O18" s="237">
        <v>2940</v>
      </c>
      <c r="P18" s="368">
        <v>1.8095238095238095</v>
      </c>
      <c r="Q18" s="368">
        <v>1.8095238095238095</v>
      </c>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69"/>
      <c r="CO18" s="369"/>
      <c r="CP18" s="369"/>
      <c r="CQ18" s="369"/>
      <c r="CR18" s="369"/>
      <c r="CS18" s="369"/>
      <c r="CT18" s="369"/>
      <c r="CU18" s="369"/>
      <c r="CV18" s="369"/>
      <c r="CW18" s="369"/>
      <c r="CX18" s="369"/>
      <c r="CY18" s="369"/>
      <c r="CZ18" s="369"/>
      <c r="DA18" s="369"/>
      <c r="DB18" s="369"/>
      <c r="DC18" s="369"/>
      <c r="DD18" s="369"/>
      <c r="DE18" s="369"/>
      <c r="DF18" s="369"/>
      <c r="DG18" s="369"/>
      <c r="DH18" s="369"/>
      <c r="DI18" s="369"/>
      <c r="DJ18" s="369"/>
      <c r="DK18" s="369"/>
      <c r="DL18" s="369"/>
      <c r="DM18" s="369"/>
      <c r="DN18" s="369"/>
      <c r="DO18" s="369"/>
      <c r="DP18" s="369"/>
      <c r="DQ18" s="369"/>
      <c r="DR18" s="369"/>
      <c r="DS18" s="369"/>
      <c r="DT18" s="369"/>
      <c r="DU18" s="369"/>
      <c r="DV18" s="369"/>
      <c r="DW18" s="369"/>
      <c r="DX18" s="369"/>
      <c r="DY18" s="369"/>
      <c r="DZ18" s="369"/>
      <c r="EA18" s="369"/>
      <c r="EB18" s="369"/>
      <c r="EC18" s="369"/>
      <c r="ED18" s="369"/>
      <c r="EE18" s="369"/>
      <c r="EF18" s="369"/>
      <c r="EG18" s="369"/>
      <c r="EH18" s="369"/>
      <c r="EI18" s="369"/>
      <c r="EJ18" s="369"/>
      <c r="EK18" s="369"/>
      <c r="EL18" s="369"/>
      <c r="EM18" s="369"/>
      <c r="EN18" s="369"/>
      <c r="EO18" s="369"/>
      <c r="EP18" s="369"/>
      <c r="EQ18" s="369"/>
      <c r="ER18" s="369"/>
      <c r="ES18" s="369"/>
      <c r="ET18" s="369"/>
      <c r="EU18" s="369"/>
      <c r="EV18" s="369"/>
      <c r="EW18" s="369"/>
      <c r="EX18" s="369"/>
      <c r="EY18" s="369"/>
      <c r="EZ18" s="369"/>
      <c r="FA18" s="369"/>
      <c r="FB18" s="369"/>
      <c r="FC18" s="369"/>
      <c r="FD18" s="369"/>
      <c r="FE18" s="369"/>
      <c r="FF18" s="369"/>
      <c r="FG18" s="369"/>
      <c r="FH18" s="369"/>
      <c r="FI18" s="369"/>
      <c r="FJ18" s="369"/>
      <c r="FK18" s="369"/>
      <c r="FL18" s="369"/>
      <c r="FM18" s="369"/>
      <c r="FN18" s="369"/>
      <c r="FO18" s="369"/>
      <c r="FP18" s="369"/>
      <c r="FQ18" s="369"/>
      <c r="FR18" s="369"/>
      <c r="FS18" s="369"/>
      <c r="FT18" s="369"/>
      <c r="FU18" s="369"/>
      <c r="FV18" s="369"/>
      <c r="FW18" s="369"/>
      <c r="FX18" s="369"/>
      <c r="FY18" s="369"/>
      <c r="FZ18" s="369"/>
      <c r="GA18" s="369"/>
      <c r="GB18" s="369"/>
      <c r="GC18" s="369"/>
      <c r="GD18" s="369"/>
      <c r="GE18" s="369"/>
      <c r="GF18" s="369"/>
      <c r="GG18" s="369"/>
      <c r="GH18" s="369"/>
      <c r="GI18" s="369"/>
      <c r="GJ18" s="369"/>
      <c r="GK18" s="369"/>
      <c r="GL18" s="369"/>
      <c r="GM18" s="369"/>
      <c r="GN18" s="369"/>
      <c r="GO18" s="369"/>
      <c r="GP18" s="369"/>
      <c r="GQ18" s="369"/>
      <c r="GR18" s="369"/>
      <c r="GS18" s="369"/>
      <c r="GT18" s="369"/>
      <c r="GU18" s="369"/>
      <c r="GV18" s="369"/>
      <c r="GW18" s="369"/>
      <c r="GX18" s="369"/>
      <c r="GY18" s="369"/>
      <c r="GZ18" s="369"/>
      <c r="HA18" s="369"/>
      <c r="HB18" s="369"/>
      <c r="HC18" s="369"/>
      <c r="HD18" s="369"/>
      <c r="HE18" s="369"/>
      <c r="HF18" s="369"/>
      <c r="HG18" s="369"/>
      <c r="HH18" s="369"/>
      <c r="HI18" s="369"/>
      <c r="HN18" s="369"/>
      <c r="HO18" s="369"/>
      <c r="HP18" s="369"/>
      <c r="HQ18" s="369"/>
      <c r="HR18" s="369"/>
      <c r="HS18" s="369"/>
      <c r="HT18" s="369"/>
      <c r="HU18" s="369"/>
      <c r="HV18" s="369"/>
      <c r="HW18" s="369"/>
      <c r="HX18" s="369"/>
      <c r="JP18" s="369"/>
      <c r="JQ18" s="369"/>
      <c r="JR18" s="369"/>
      <c r="JS18" s="369"/>
      <c r="JT18" s="369"/>
      <c r="JU18" s="369"/>
      <c r="JV18" s="369"/>
      <c r="JW18" s="369"/>
      <c r="JX18" s="369"/>
      <c r="JY18" s="369"/>
      <c r="JZ18" s="369"/>
      <c r="KA18" s="369"/>
      <c r="KB18" s="369"/>
      <c r="KC18" s="369"/>
      <c r="KD18" s="369"/>
      <c r="KE18" s="369"/>
      <c r="KF18" s="369"/>
      <c r="KG18" s="369"/>
      <c r="KH18" s="369"/>
      <c r="KI18" s="369"/>
      <c r="KJ18" s="369"/>
      <c r="KK18" s="369"/>
      <c r="KL18" s="369"/>
      <c r="KM18" s="369"/>
      <c r="KN18" s="369"/>
      <c r="KO18" s="369"/>
      <c r="KP18" s="369"/>
      <c r="KQ18" s="369"/>
      <c r="KR18" s="369"/>
      <c r="KS18" s="369"/>
      <c r="KT18" s="369"/>
      <c r="KU18" s="369"/>
      <c r="KV18" s="369"/>
      <c r="KW18" s="369"/>
      <c r="KX18" s="369"/>
      <c r="KY18" s="369"/>
      <c r="KZ18" s="369"/>
      <c r="LA18" s="369"/>
      <c r="LB18" s="369"/>
      <c r="LC18" s="369"/>
      <c r="LD18" s="369"/>
      <c r="LE18" s="369"/>
      <c r="LF18" s="369"/>
      <c r="LG18" s="369"/>
      <c r="LH18" s="369"/>
      <c r="LI18" s="369"/>
      <c r="LJ18" s="369"/>
      <c r="LK18" s="369"/>
      <c r="LL18" s="369"/>
      <c r="LM18" s="369"/>
      <c r="LN18" s="369"/>
      <c r="LO18" s="369"/>
      <c r="LP18" s="369"/>
      <c r="LQ18" s="369"/>
      <c r="LR18" s="369"/>
      <c r="LS18" s="369"/>
      <c r="LT18" s="369"/>
      <c r="LU18" s="369"/>
      <c r="LV18" s="369"/>
      <c r="LW18" s="369"/>
      <c r="LX18" s="369"/>
      <c r="LY18" s="369"/>
      <c r="LZ18" s="369"/>
      <c r="MA18" s="369"/>
      <c r="MB18" s="369"/>
      <c r="MC18" s="369"/>
      <c r="MD18" s="369"/>
      <c r="ME18" s="369"/>
      <c r="MF18" s="369"/>
      <c r="MG18" s="369"/>
      <c r="MH18" s="369"/>
      <c r="MI18" s="369"/>
      <c r="MJ18" s="369"/>
      <c r="MK18" s="369"/>
      <c r="ML18" s="369"/>
      <c r="MM18" s="369"/>
      <c r="MN18" s="369"/>
      <c r="MO18" s="369"/>
      <c r="MP18" s="369"/>
      <c r="MQ18" s="369"/>
      <c r="MR18" s="369"/>
      <c r="MS18" s="369"/>
      <c r="MT18" s="369"/>
      <c r="MU18" s="369"/>
      <c r="MV18" s="369"/>
      <c r="MW18" s="369"/>
      <c r="MX18" s="369"/>
      <c r="MY18" s="369"/>
      <c r="MZ18" s="369"/>
      <c r="NA18" s="369"/>
      <c r="NB18" s="369"/>
      <c r="NC18" s="369"/>
      <c r="ND18" s="369"/>
      <c r="NE18" s="369"/>
      <c r="NF18" s="369"/>
      <c r="NG18" s="369"/>
      <c r="NH18" s="369"/>
      <c r="NI18" s="369"/>
      <c r="NJ18" s="369"/>
      <c r="NK18" s="369"/>
      <c r="NL18" s="369"/>
      <c r="NM18" s="369"/>
      <c r="NN18" s="369"/>
      <c r="NO18" s="369"/>
      <c r="NP18" s="369"/>
      <c r="NQ18" s="369"/>
      <c r="NR18" s="369"/>
      <c r="NS18" s="369"/>
      <c r="NT18" s="369"/>
      <c r="NU18" s="369"/>
      <c r="NV18" s="369"/>
      <c r="NW18" s="369"/>
      <c r="NX18" s="369"/>
      <c r="NY18" s="369"/>
      <c r="NZ18" s="369"/>
      <c r="OA18" s="369"/>
      <c r="OB18" s="369"/>
      <c r="OC18" s="369"/>
      <c r="OD18" s="369"/>
      <c r="OE18" s="369"/>
      <c r="OF18" s="369"/>
      <c r="OG18" s="369"/>
      <c r="OH18" s="369"/>
      <c r="OI18" s="369"/>
      <c r="OJ18" s="369"/>
      <c r="OK18" s="369"/>
      <c r="OL18" s="369"/>
      <c r="OM18" s="369"/>
      <c r="ON18" s="369"/>
      <c r="OO18" s="369"/>
      <c r="OP18" s="369"/>
      <c r="OQ18" s="369"/>
      <c r="OR18" s="369"/>
      <c r="OS18" s="369"/>
      <c r="OT18" s="369"/>
      <c r="OU18" s="369"/>
      <c r="OV18" s="369"/>
      <c r="OW18" s="369"/>
      <c r="OX18" s="369"/>
      <c r="OY18" s="369"/>
      <c r="OZ18" s="369"/>
      <c r="PA18" s="369"/>
      <c r="PB18" s="369"/>
      <c r="PC18" s="369"/>
      <c r="PD18" s="369"/>
      <c r="PE18" s="369"/>
      <c r="PF18" s="369"/>
      <c r="PG18" s="369"/>
      <c r="PH18" s="369"/>
      <c r="PI18" s="369"/>
      <c r="PJ18" s="369"/>
      <c r="PK18" s="369"/>
      <c r="PL18" s="369"/>
      <c r="PM18" s="369"/>
      <c r="PN18" s="369"/>
      <c r="PO18" s="369"/>
      <c r="PP18" s="369"/>
      <c r="PQ18" s="369"/>
      <c r="PR18" s="369"/>
      <c r="PS18" s="369"/>
      <c r="PT18" s="369"/>
      <c r="PU18" s="369"/>
      <c r="PV18" s="369"/>
      <c r="PW18" s="369"/>
      <c r="PX18" s="369"/>
      <c r="PY18" s="369"/>
      <c r="PZ18" s="369"/>
      <c r="QA18" s="369"/>
      <c r="QB18" s="369"/>
      <c r="QC18" s="369"/>
      <c r="QD18" s="369"/>
      <c r="QE18" s="369"/>
      <c r="QF18" s="369"/>
      <c r="QG18" s="369"/>
      <c r="QH18" s="369"/>
      <c r="QI18" s="369"/>
      <c r="QJ18" s="369"/>
      <c r="QK18" s="369"/>
      <c r="QL18" s="369"/>
      <c r="QM18" s="369"/>
      <c r="QN18" s="369"/>
      <c r="QO18" s="369"/>
      <c r="QP18" s="369"/>
      <c r="QQ18" s="369"/>
      <c r="QR18" s="369"/>
      <c r="QS18" s="369"/>
      <c r="QT18" s="369"/>
      <c r="QU18" s="369"/>
      <c r="QV18" s="369"/>
      <c r="QW18" s="369"/>
      <c r="QX18" s="369"/>
      <c r="QY18" s="369"/>
      <c r="QZ18" s="369"/>
      <c r="RA18" s="369"/>
      <c r="RB18" s="369"/>
      <c r="RC18" s="369"/>
      <c r="RD18" s="369"/>
      <c r="RE18" s="369"/>
      <c r="RJ18" s="369"/>
      <c r="RK18" s="369"/>
      <c r="RL18" s="369"/>
      <c r="RM18" s="369"/>
      <c r="RN18" s="369"/>
      <c r="RO18" s="369"/>
      <c r="RP18" s="369"/>
      <c r="RQ18" s="369"/>
      <c r="RR18" s="369"/>
      <c r="RS18" s="369"/>
      <c r="RT18" s="369"/>
      <c r="TL18" s="369"/>
      <c r="TM18" s="369"/>
      <c r="TN18" s="369"/>
      <c r="TO18" s="369"/>
      <c r="TP18" s="369"/>
      <c r="TQ18" s="369"/>
      <c r="TR18" s="369"/>
      <c r="TS18" s="369"/>
      <c r="TT18" s="369"/>
      <c r="TU18" s="369"/>
      <c r="TV18" s="369"/>
      <c r="TW18" s="369"/>
      <c r="TX18" s="369"/>
      <c r="TY18" s="369"/>
      <c r="TZ18" s="369"/>
      <c r="UA18" s="369"/>
      <c r="UB18" s="369"/>
      <c r="UC18" s="369"/>
      <c r="UD18" s="369"/>
      <c r="UE18" s="369"/>
      <c r="UF18" s="369"/>
      <c r="UG18" s="369"/>
      <c r="UH18" s="369"/>
      <c r="UI18" s="369"/>
      <c r="UJ18" s="369"/>
      <c r="UK18" s="369"/>
      <c r="UL18" s="369"/>
      <c r="UM18" s="369"/>
      <c r="UN18" s="369"/>
      <c r="UO18" s="369"/>
      <c r="UP18" s="369"/>
      <c r="UQ18" s="369"/>
      <c r="UR18" s="369"/>
      <c r="US18" s="369"/>
      <c r="UT18" s="369"/>
      <c r="UU18" s="369"/>
      <c r="UV18" s="369"/>
      <c r="UW18" s="369"/>
      <c r="UX18" s="369"/>
      <c r="UY18" s="369"/>
      <c r="UZ18" s="369"/>
      <c r="VA18" s="369"/>
      <c r="VB18" s="369"/>
      <c r="VC18" s="369"/>
      <c r="VD18" s="369"/>
      <c r="VE18" s="369"/>
      <c r="VF18" s="369"/>
      <c r="VG18" s="369"/>
      <c r="VH18" s="369"/>
      <c r="VI18" s="369"/>
      <c r="VJ18" s="369"/>
      <c r="VK18" s="369"/>
      <c r="VL18" s="369"/>
      <c r="VM18" s="369"/>
      <c r="VN18" s="369"/>
      <c r="VO18" s="369"/>
      <c r="VP18" s="369"/>
      <c r="VQ18" s="369"/>
      <c r="VR18" s="369"/>
      <c r="VS18" s="369"/>
      <c r="VT18" s="369"/>
      <c r="VU18" s="369"/>
      <c r="VV18" s="369"/>
      <c r="VW18" s="369"/>
      <c r="VX18" s="369"/>
      <c r="VY18" s="369"/>
      <c r="VZ18" s="369"/>
      <c r="WA18" s="369"/>
      <c r="WB18" s="369"/>
      <c r="WC18" s="369"/>
      <c r="WD18" s="369"/>
      <c r="WE18" s="369"/>
      <c r="WF18" s="369"/>
      <c r="WG18" s="369"/>
      <c r="WH18" s="369"/>
      <c r="WI18" s="369"/>
      <c r="WJ18" s="369"/>
      <c r="WK18" s="369"/>
      <c r="WL18" s="369"/>
      <c r="WM18" s="369"/>
      <c r="WN18" s="369"/>
      <c r="WO18" s="369"/>
      <c r="WP18" s="369"/>
      <c r="WQ18" s="369"/>
      <c r="WR18" s="369"/>
      <c r="WS18" s="369"/>
      <c r="WT18" s="369"/>
      <c r="WU18" s="369"/>
      <c r="WV18" s="369"/>
      <c r="WW18" s="369"/>
      <c r="WX18" s="369"/>
      <c r="WY18" s="369"/>
      <c r="WZ18" s="369"/>
      <c r="XA18" s="369"/>
      <c r="XB18" s="369"/>
      <c r="XC18" s="369"/>
      <c r="XD18" s="369"/>
      <c r="XE18" s="369"/>
      <c r="XF18" s="369"/>
      <c r="XG18" s="369"/>
      <c r="XH18" s="369"/>
      <c r="XI18" s="369"/>
      <c r="XJ18" s="369"/>
      <c r="XK18" s="369"/>
      <c r="XL18" s="369"/>
      <c r="XM18" s="369"/>
      <c r="XN18" s="369"/>
      <c r="XO18" s="369"/>
      <c r="XP18" s="369"/>
      <c r="XQ18" s="369"/>
      <c r="XR18" s="369"/>
      <c r="XS18" s="369"/>
      <c r="XT18" s="369"/>
      <c r="XU18" s="369"/>
      <c r="XV18" s="369"/>
      <c r="XW18" s="369"/>
      <c r="XX18" s="369"/>
      <c r="XY18" s="369"/>
      <c r="XZ18" s="369"/>
      <c r="YA18" s="369"/>
      <c r="YB18" s="369"/>
      <c r="YC18" s="369"/>
      <c r="YD18" s="369"/>
      <c r="YE18" s="369"/>
      <c r="YF18" s="369"/>
      <c r="YG18" s="369"/>
      <c r="YH18" s="369"/>
      <c r="YI18" s="369"/>
      <c r="YJ18" s="369"/>
      <c r="YK18" s="369"/>
      <c r="YL18" s="369"/>
      <c r="YM18" s="369"/>
      <c r="YN18" s="369"/>
      <c r="YO18" s="369"/>
      <c r="YP18" s="369"/>
      <c r="YQ18" s="369"/>
      <c r="YR18" s="369"/>
      <c r="YS18" s="369"/>
      <c r="YT18" s="369"/>
      <c r="YU18" s="369"/>
      <c r="YV18" s="369"/>
      <c r="YW18" s="369"/>
      <c r="YX18" s="369"/>
      <c r="YY18" s="369"/>
      <c r="YZ18" s="369"/>
      <c r="ZA18" s="369"/>
      <c r="ZB18" s="369"/>
      <c r="ZC18" s="369"/>
      <c r="ZD18" s="369"/>
      <c r="ZE18" s="369"/>
      <c r="ZF18" s="369"/>
      <c r="ZG18" s="369"/>
      <c r="ZH18" s="369"/>
      <c r="ZI18" s="369"/>
      <c r="ZJ18" s="369"/>
      <c r="ZK18" s="369"/>
      <c r="ZL18" s="369"/>
      <c r="ZM18" s="369"/>
      <c r="ZN18" s="369"/>
      <c r="ZO18" s="369"/>
      <c r="ZP18" s="369"/>
      <c r="ZQ18" s="369"/>
      <c r="ZR18" s="369"/>
      <c r="ZS18" s="369"/>
      <c r="ZT18" s="369"/>
      <c r="ZU18" s="369"/>
      <c r="ZV18" s="369"/>
      <c r="ZW18" s="369"/>
      <c r="ZX18" s="369"/>
      <c r="ZY18" s="369"/>
      <c r="ZZ18" s="369"/>
      <c r="AAA18" s="369"/>
      <c r="AAB18" s="369"/>
      <c r="AAC18" s="369"/>
      <c r="AAD18" s="369"/>
      <c r="AAE18" s="369"/>
      <c r="AAF18" s="369"/>
      <c r="AAG18" s="369"/>
      <c r="AAH18" s="369"/>
      <c r="AAI18" s="369"/>
      <c r="AAJ18" s="369"/>
      <c r="AAK18" s="369"/>
      <c r="AAL18" s="369"/>
      <c r="AAM18" s="369"/>
      <c r="AAN18" s="369"/>
      <c r="AAO18" s="369"/>
      <c r="AAP18" s="369"/>
      <c r="AAQ18" s="369"/>
      <c r="AAR18" s="369"/>
      <c r="AAS18" s="369"/>
      <c r="AAT18" s="369"/>
      <c r="AAU18" s="369"/>
      <c r="AAV18" s="369"/>
      <c r="AAW18" s="369"/>
      <c r="AAX18" s="369"/>
      <c r="AAY18" s="369"/>
      <c r="AAZ18" s="369"/>
      <c r="ABA18" s="369"/>
      <c r="ABF18" s="369"/>
      <c r="ABG18" s="369"/>
      <c r="ABH18" s="369"/>
      <c r="ABI18" s="369"/>
      <c r="ABJ18" s="369"/>
      <c r="ABK18" s="369"/>
      <c r="ABL18" s="369"/>
      <c r="ABM18" s="369"/>
      <c r="ABN18" s="369"/>
      <c r="ABO18" s="369"/>
      <c r="ABP18" s="369"/>
      <c r="ADH18" s="369"/>
      <c r="ADI18" s="369"/>
      <c r="ADJ18" s="369"/>
      <c r="ADK18" s="369"/>
      <c r="ADL18" s="369"/>
      <c r="ADM18" s="369"/>
      <c r="ADN18" s="369"/>
      <c r="ADO18" s="369"/>
      <c r="ADP18" s="369"/>
      <c r="ADQ18" s="369"/>
      <c r="ADR18" s="369"/>
      <c r="ADS18" s="369"/>
      <c r="ADT18" s="369"/>
      <c r="ADU18" s="369"/>
      <c r="ADV18" s="369"/>
      <c r="ADW18" s="369"/>
      <c r="ADX18" s="369"/>
      <c r="ADY18" s="369"/>
      <c r="ADZ18" s="369"/>
      <c r="AEA18" s="369"/>
      <c r="AEB18" s="369"/>
      <c r="AEC18" s="369"/>
      <c r="AED18" s="369"/>
      <c r="AEE18" s="369"/>
      <c r="AEF18" s="369"/>
      <c r="AEG18" s="369"/>
      <c r="AEH18" s="369"/>
      <c r="AEI18" s="369"/>
      <c r="AEJ18" s="369"/>
      <c r="AEK18" s="369"/>
      <c r="AEL18" s="369"/>
      <c r="AEM18" s="369"/>
      <c r="AEN18" s="369"/>
      <c r="AEO18" s="369"/>
      <c r="AEP18" s="369"/>
      <c r="AEQ18" s="369"/>
      <c r="AER18" s="369"/>
      <c r="AES18" s="369"/>
      <c r="AET18" s="369"/>
      <c r="AEU18" s="369"/>
      <c r="AEV18" s="369"/>
      <c r="AEW18" s="369"/>
      <c r="AEX18" s="369"/>
      <c r="AEY18" s="369"/>
      <c r="AEZ18" s="369"/>
      <c r="AFA18" s="369"/>
      <c r="AFB18" s="369"/>
      <c r="AFC18" s="369"/>
      <c r="AFD18" s="369"/>
      <c r="AFE18" s="369"/>
      <c r="AFF18" s="369"/>
      <c r="AFG18" s="369"/>
      <c r="AFH18" s="369"/>
      <c r="AFI18" s="369"/>
      <c r="AFJ18" s="369"/>
      <c r="AFK18" s="369"/>
      <c r="AFL18" s="369"/>
      <c r="AFM18" s="369"/>
      <c r="AFN18" s="369"/>
      <c r="AFO18" s="369"/>
      <c r="AFP18" s="369"/>
      <c r="AFQ18" s="369"/>
      <c r="AFR18" s="369"/>
      <c r="AFS18" s="369"/>
      <c r="AFT18" s="369"/>
      <c r="AFU18" s="369"/>
      <c r="AFV18" s="369"/>
      <c r="AFW18" s="369"/>
      <c r="AFX18" s="369"/>
      <c r="AFY18" s="369"/>
      <c r="AFZ18" s="369"/>
      <c r="AGA18" s="369"/>
      <c r="AGB18" s="369"/>
      <c r="AGC18" s="369"/>
      <c r="AGD18" s="369"/>
      <c r="AGE18" s="369"/>
      <c r="AGF18" s="369"/>
      <c r="AGG18" s="369"/>
      <c r="AGH18" s="369"/>
      <c r="AGI18" s="369"/>
      <c r="AGJ18" s="369"/>
      <c r="AGK18" s="369"/>
      <c r="AGL18" s="369"/>
      <c r="AGM18" s="369"/>
      <c r="AGN18" s="369"/>
      <c r="AGO18" s="369"/>
      <c r="AGP18" s="369"/>
      <c r="AGQ18" s="369"/>
      <c r="AGR18" s="369"/>
      <c r="AGS18" s="369"/>
      <c r="AGT18" s="369"/>
      <c r="AGU18" s="369"/>
      <c r="AGV18" s="369"/>
      <c r="AGW18" s="369"/>
      <c r="AGX18" s="369"/>
      <c r="AGY18" s="369"/>
      <c r="AGZ18" s="369"/>
      <c r="AHA18" s="369"/>
      <c r="AHB18" s="369"/>
      <c r="AHC18" s="369"/>
      <c r="AHD18" s="369"/>
      <c r="AHE18" s="369"/>
      <c r="AHF18" s="369"/>
      <c r="AHG18" s="369"/>
      <c r="AHH18" s="369"/>
      <c r="AHI18" s="369"/>
      <c r="AHJ18" s="369"/>
      <c r="AHK18" s="369"/>
      <c r="AHL18" s="369"/>
      <c r="AHM18" s="369"/>
      <c r="AHN18" s="369"/>
      <c r="AHO18" s="369"/>
      <c r="AHP18" s="369"/>
      <c r="AHQ18" s="369"/>
      <c r="AHR18" s="369"/>
      <c r="AHS18" s="369"/>
      <c r="AHT18" s="369"/>
      <c r="AHU18" s="369"/>
      <c r="AHV18" s="369"/>
      <c r="AHW18" s="369"/>
      <c r="AHX18" s="369"/>
      <c r="AHY18" s="369"/>
      <c r="AHZ18" s="369"/>
      <c r="AIA18" s="369"/>
      <c r="AIB18" s="369"/>
      <c r="AIC18" s="369"/>
      <c r="AID18" s="369"/>
      <c r="AIE18" s="369"/>
      <c r="AIF18" s="369"/>
      <c r="AIG18" s="369"/>
      <c r="AIH18" s="369"/>
      <c r="AII18" s="369"/>
      <c r="AIJ18" s="369"/>
      <c r="AIK18" s="369"/>
      <c r="AIL18" s="369"/>
      <c r="AIM18" s="369"/>
      <c r="AIN18" s="369"/>
      <c r="AIO18" s="369"/>
      <c r="AIP18" s="369"/>
      <c r="AIQ18" s="369"/>
      <c r="AIR18" s="369"/>
      <c r="AIS18" s="369"/>
      <c r="AIT18" s="369"/>
      <c r="AIU18" s="369"/>
      <c r="AIV18" s="369"/>
      <c r="AIW18" s="369"/>
      <c r="AIX18" s="369"/>
      <c r="AIY18" s="369"/>
      <c r="AIZ18" s="369"/>
      <c r="AJA18" s="369"/>
      <c r="AJB18" s="369"/>
      <c r="AJC18" s="369"/>
      <c r="AJD18" s="369"/>
      <c r="AJE18" s="369"/>
      <c r="AJF18" s="369"/>
      <c r="AJG18" s="369"/>
      <c r="AJH18" s="369"/>
      <c r="AJI18" s="369"/>
      <c r="AJJ18" s="369"/>
      <c r="AJK18" s="369"/>
      <c r="AJL18" s="369"/>
      <c r="AJM18" s="369"/>
      <c r="AJN18" s="369"/>
      <c r="AJO18" s="369"/>
      <c r="AJP18" s="369"/>
      <c r="AJQ18" s="369"/>
      <c r="AJR18" s="369"/>
      <c r="AJS18" s="369"/>
      <c r="AJT18" s="369"/>
      <c r="AJU18" s="369"/>
      <c r="AJV18" s="369"/>
      <c r="AJW18" s="369"/>
      <c r="AJX18" s="369"/>
      <c r="AJY18" s="369"/>
      <c r="AJZ18" s="369"/>
      <c r="AKA18" s="369"/>
      <c r="AKB18" s="369"/>
      <c r="AKC18" s="369"/>
      <c r="AKD18" s="369"/>
      <c r="AKE18" s="369"/>
      <c r="AKF18" s="369"/>
      <c r="AKG18" s="369"/>
      <c r="AKH18" s="369"/>
      <c r="AKI18" s="369"/>
      <c r="AKJ18" s="369"/>
      <c r="AKK18" s="369"/>
      <c r="AKL18" s="369"/>
      <c r="AKM18" s="369"/>
      <c r="AKN18" s="369"/>
      <c r="AKO18" s="369"/>
      <c r="AKP18" s="369"/>
      <c r="AKQ18" s="369"/>
      <c r="AKR18" s="369"/>
      <c r="AKS18" s="369"/>
      <c r="AKT18" s="369"/>
      <c r="AKU18" s="369"/>
      <c r="AKV18" s="369"/>
      <c r="AKW18" s="369"/>
      <c r="ALB18" s="369"/>
      <c r="ALC18" s="369"/>
      <c r="ALD18" s="369"/>
      <c r="ALE18" s="369"/>
      <c r="ALF18" s="369"/>
      <c r="ALG18" s="369"/>
      <c r="ALH18" s="369"/>
      <c r="ALI18" s="369"/>
      <c r="ALJ18" s="369"/>
      <c r="ALK18" s="369"/>
      <c r="ALL18" s="369"/>
      <c r="AND18" s="369"/>
      <c r="ANE18" s="369"/>
      <c r="ANF18" s="369"/>
      <c r="ANG18" s="369"/>
      <c r="ANH18" s="369"/>
      <c r="ANI18" s="369"/>
      <c r="ANJ18" s="369"/>
      <c r="ANK18" s="369"/>
      <c r="ANL18" s="369"/>
      <c r="ANM18" s="369"/>
      <c r="ANN18" s="369"/>
      <c r="ANO18" s="369"/>
      <c r="ANP18" s="369"/>
      <c r="ANQ18" s="369"/>
      <c r="ANR18" s="369"/>
      <c r="ANS18" s="369"/>
      <c r="ANT18" s="369"/>
      <c r="ANU18" s="369"/>
      <c r="ANV18" s="369"/>
      <c r="ANW18" s="369"/>
      <c r="ANX18" s="369"/>
      <c r="ANY18" s="369"/>
      <c r="ANZ18" s="369"/>
      <c r="AOA18" s="369"/>
      <c r="AOB18" s="369"/>
      <c r="AOC18" s="369"/>
      <c r="AOD18" s="369"/>
      <c r="AOE18" s="369"/>
      <c r="AOF18" s="369"/>
      <c r="AOG18" s="369"/>
      <c r="AOH18" s="369"/>
      <c r="AOI18" s="369"/>
      <c r="AOJ18" s="369"/>
      <c r="AOK18" s="369"/>
      <c r="AOL18" s="369"/>
      <c r="AOM18" s="369"/>
      <c r="AON18" s="369"/>
      <c r="AOO18" s="369"/>
      <c r="AOP18" s="369"/>
      <c r="AOQ18" s="369"/>
      <c r="AOR18" s="369"/>
      <c r="AOS18" s="369"/>
      <c r="AOT18" s="369"/>
      <c r="AOU18" s="369"/>
      <c r="AOV18" s="369"/>
      <c r="AOW18" s="369"/>
      <c r="AOX18" s="369"/>
      <c r="AOY18" s="369"/>
      <c r="AOZ18" s="369"/>
      <c r="APA18" s="369"/>
      <c r="APB18" s="369"/>
      <c r="APC18" s="369"/>
      <c r="APD18" s="369"/>
      <c r="APE18" s="369"/>
      <c r="APF18" s="369"/>
      <c r="APG18" s="369"/>
      <c r="APH18" s="369"/>
      <c r="API18" s="369"/>
      <c r="APJ18" s="369"/>
      <c r="APK18" s="369"/>
      <c r="APL18" s="369"/>
      <c r="APM18" s="369"/>
      <c r="APN18" s="369"/>
      <c r="APO18" s="369"/>
      <c r="APP18" s="369"/>
      <c r="APQ18" s="369"/>
      <c r="APR18" s="369"/>
      <c r="APS18" s="369"/>
      <c r="APT18" s="369"/>
      <c r="APU18" s="369"/>
      <c r="APV18" s="369"/>
      <c r="APW18" s="369"/>
      <c r="APX18" s="369"/>
      <c r="APY18" s="369"/>
      <c r="APZ18" s="369"/>
      <c r="AQA18" s="369"/>
      <c r="AQB18" s="369"/>
      <c r="AQC18" s="369"/>
      <c r="AQD18" s="369"/>
      <c r="AQE18" s="369"/>
      <c r="AQF18" s="369"/>
      <c r="AQG18" s="369"/>
      <c r="AQH18" s="369"/>
      <c r="AQI18" s="369"/>
      <c r="AQJ18" s="369"/>
      <c r="AQK18" s="369"/>
      <c r="AQL18" s="369"/>
      <c r="AQM18" s="369"/>
      <c r="AQN18" s="369"/>
      <c r="AQO18" s="369"/>
      <c r="AQP18" s="369"/>
      <c r="AQQ18" s="369"/>
      <c r="AQR18" s="369"/>
      <c r="AQS18" s="369"/>
      <c r="AQT18" s="369"/>
      <c r="AQU18" s="369"/>
      <c r="AQV18" s="369"/>
      <c r="AQW18" s="369"/>
      <c r="AQX18" s="369"/>
      <c r="AQY18" s="369"/>
      <c r="AQZ18" s="369"/>
      <c r="ARA18" s="369"/>
      <c r="ARB18" s="369"/>
      <c r="ARC18" s="369"/>
      <c r="ARD18" s="369"/>
      <c r="ARE18" s="369"/>
      <c r="ARF18" s="369"/>
      <c r="ARG18" s="369"/>
      <c r="ARH18" s="369"/>
      <c r="ARI18" s="369"/>
      <c r="ARJ18" s="369"/>
      <c r="ARK18" s="369"/>
      <c r="ARL18" s="369"/>
      <c r="ARM18" s="369"/>
      <c r="ARN18" s="369"/>
      <c r="ARO18" s="369"/>
      <c r="ARP18" s="369"/>
      <c r="ARQ18" s="369"/>
      <c r="ARR18" s="369"/>
      <c r="ARS18" s="369"/>
      <c r="ART18" s="369"/>
      <c r="ARU18" s="369"/>
      <c r="ARV18" s="369"/>
      <c r="ARW18" s="369"/>
      <c r="ARX18" s="369"/>
      <c r="ARY18" s="369"/>
      <c r="ARZ18" s="369"/>
      <c r="ASA18" s="369"/>
      <c r="ASB18" s="369"/>
      <c r="ASC18" s="369"/>
      <c r="ASD18" s="369"/>
      <c r="ASE18" s="369"/>
      <c r="ASF18" s="369"/>
      <c r="ASG18" s="369"/>
      <c r="ASH18" s="369"/>
      <c r="ASI18" s="369"/>
      <c r="ASJ18" s="369"/>
      <c r="ASK18" s="369"/>
      <c r="ASL18" s="369"/>
      <c r="ASM18" s="369"/>
      <c r="ASN18" s="369"/>
      <c r="ASO18" s="369"/>
      <c r="ASP18" s="369"/>
      <c r="ASQ18" s="369"/>
      <c r="ASR18" s="369"/>
      <c r="ASS18" s="369"/>
      <c r="AST18" s="369"/>
      <c r="ASU18" s="369"/>
      <c r="ASV18" s="369"/>
      <c r="ASW18" s="369"/>
      <c r="ASX18" s="369"/>
      <c r="ASY18" s="369"/>
      <c r="ASZ18" s="369"/>
      <c r="ATA18" s="369"/>
      <c r="ATB18" s="369"/>
      <c r="ATC18" s="369"/>
      <c r="ATD18" s="369"/>
      <c r="ATE18" s="369"/>
      <c r="ATF18" s="369"/>
      <c r="ATG18" s="369"/>
      <c r="ATH18" s="369"/>
      <c r="ATI18" s="369"/>
      <c r="ATJ18" s="369"/>
      <c r="ATK18" s="369"/>
      <c r="ATL18" s="369"/>
      <c r="ATM18" s="369"/>
      <c r="ATN18" s="369"/>
      <c r="ATO18" s="369"/>
      <c r="ATP18" s="369"/>
      <c r="ATQ18" s="369"/>
      <c r="ATR18" s="369"/>
      <c r="ATS18" s="369"/>
      <c r="ATT18" s="369"/>
      <c r="ATU18" s="369"/>
      <c r="ATV18" s="369"/>
      <c r="ATW18" s="369"/>
      <c r="ATX18" s="369"/>
      <c r="ATY18" s="369"/>
      <c r="ATZ18" s="369"/>
      <c r="AUA18" s="369"/>
      <c r="AUB18" s="369"/>
      <c r="AUC18" s="369"/>
      <c r="AUD18" s="369"/>
      <c r="AUE18" s="369"/>
      <c r="AUF18" s="369"/>
      <c r="AUG18" s="369"/>
      <c r="AUH18" s="369"/>
      <c r="AUI18" s="369"/>
      <c r="AUJ18" s="369"/>
      <c r="AUK18" s="369"/>
      <c r="AUL18" s="369"/>
      <c r="AUM18" s="369"/>
      <c r="AUN18" s="369"/>
      <c r="AUO18" s="369"/>
      <c r="AUP18" s="369"/>
      <c r="AUQ18" s="369"/>
      <c r="AUR18" s="369"/>
      <c r="AUS18" s="369"/>
      <c r="AUX18" s="369"/>
      <c r="AUY18" s="369"/>
      <c r="AUZ18" s="369"/>
      <c r="AVA18" s="369"/>
      <c r="AVB18" s="369"/>
      <c r="AVC18" s="369"/>
      <c r="AVD18" s="369"/>
      <c r="AVE18" s="369"/>
      <c r="AVF18" s="369"/>
      <c r="AVG18" s="369"/>
      <c r="AVH18" s="369"/>
      <c r="AWZ18" s="369"/>
      <c r="AXA18" s="369"/>
      <c r="AXB18" s="369"/>
      <c r="AXC18" s="369"/>
      <c r="AXD18" s="369"/>
      <c r="AXE18" s="369"/>
      <c r="AXF18" s="369"/>
      <c r="AXG18" s="369"/>
      <c r="AXH18" s="369"/>
      <c r="AXI18" s="369"/>
      <c r="AXJ18" s="369"/>
      <c r="AXK18" s="369"/>
      <c r="AXL18" s="369"/>
      <c r="AXM18" s="369"/>
      <c r="AXN18" s="369"/>
      <c r="AXO18" s="369"/>
      <c r="AXP18" s="369"/>
      <c r="AXQ18" s="369"/>
      <c r="AXR18" s="369"/>
      <c r="AXS18" s="369"/>
      <c r="AXT18" s="369"/>
      <c r="AXU18" s="369"/>
      <c r="AXV18" s="369"/>
      <c r="AXW18" s="369"/>
      <c r="AXX18" s="369"/>
      <c r="AXY18" s="369"/>
      <c r="AXZ18" s="369"/>
      <c r="AYA18" s="369"/>
      <c r="AYB18" s="369"/>
      <c r="AYC18" s="369"/>
      <c r="AYD18" s="369"/>
      <c r="AYE18" s="369"/>
      <c r="AYF18" s="369"/>
      <c r="AYG18" s="369"/>
      <c r="AYH18" s="369"/>
      <c r="AYI18" s="369"/>
      <c r="AYJ18" s="369"/>
      <c r="AYK18" s="369"/>
      <c r="AYL18" s="369"/>
      <c r="AYM18" s="369"/>
      <c r="AYN18" s="369"/>
      <c r="AYO18" s="369"/>
      <c r="AYP18" s="369"/>
      <c r="AYQ18" s="369"/>
      <c r="AYR18" s="369"/>
      <c r="AYS18" s="369"/>
      <c r="AYT18" s="369"/>
      <c r="AYU18" s="369"/>
      <c r="AYV18" s="369"/>
      <c r="AYW18" s="369"/>
      <c r="AYX18" s="369"/>
      <c r="AYY18" s="369"/>
      <c r="AYZ18" s="369"/>
      <c r="AZA18" s="369"/>
      <c r="AZB18" s="369"/>
      <c r="AZC18" s="369"/>
      <c r="AZD18" s="369"/>
      <c r="AZE18" s="369"/>
      <c r="AZF18" s="369"/>
      <c r="AZG18" s="369"/>
      <c r="AZH18" s="369"/>
      <c r="AZI18" s="369"/>
      <c r="AZJ18" s="369"/>
      <c r="AZK18" s="369"/>
      <c r="AZL18" s="369"/>
      <c r="AZM18" s="369"/>
      <c r="AZN18" s="369"/>
      <c r="AZO18" s="369"/>
      <c r="AZP18" s="369"/>
      <c r="AZQ18" s="369"/>
      <c r="AZR18" s="369"/>
      <c r="AZS18" s="369"/>
      <c r="AZT18" s="369"/>
      <c r="AZU18" s="369"/>
      <c r="AZV18" s="369"/>
      <c r="AZW18" s="369"/>
      <c r="AZX18" s="369"/>
      <c r="AZY18" s="369"/>
      <c r="AZZ18" s="369"/>
      <c r="BAA18" s="369"/>
      <c r="BAB18" s="369"/>
      <c r="BAC18" s="369"/>
      <c r="BAD18" s="369"/>
      <c r="BAE18" s="369"/>
      <c r="BAF18" s="369"/>
      <c r="BAG18" s="369"/>
      <c r="BAH18" s="369"/>
      <c r="BAI18" s="369"/>
      <c r="BAJ18" s="369"/>
      <c r="BAK18" s="369"/>
      <c r="BAL18" s="369"/>
      <c r="BAM18" s="369"/>
      <c r="BAN18" s="369"/>
      <c r="BAO18" s="369"/>
      <c r="BAP18" s="369"/>
      <c r="BAQ18" s="369"/>
      <c r="BAR18" s="369"/>
      <c r="BAS18" s="369"/>
      <c r="BAT18" s="369"/>
      <c r="BAU18" s="369"/>
      <c r="BAV18" s="369"/>
      <c r="BAW18" s="369"/>
      <c r="BAX18" s="369"/>
      <c r="BAY18" s="369"/>
      <c r="BAZ18" s="369"/>
      <c r="BBA18" s="369"/>
      <c r="BBB18" s="369"/>
      <c r="BBC18" s="369"/>
      <c r="BBD18" s="369"/>
      <c r="BBE18" s="369"/>
      <c r="BBF18" s="369"/>
      <c r="BBG18" s="369"/>
      <c r="BBH18" s="369"/>
      <c r="BBI18" s="369"/>
      <c r="BBJ18" s="369"/>
      <c r="BBK18" s="369"/>
      <c r="BBL18" s="369"/>
      <c r="BBM18" s="369"/>
      <c r="BBN18" s="369"/>
      <c r="BBO18" s="369"/>
      <c r="BBP18" s="369"/>
      <c r="BBQ18" s="369"/>
      <c r="BBR18" s="369"/>
      <c r="BBS18" s="369"/>
      <c r="BBT18" s="369"/>
      <c r="BBU18" s="369"/>
      <c r="BBV18" s="369"/>
      <c r="BBW18" s="369"/>
      <c r="BBX18" s="369"/>
      <c r="BBY18" s="369"/>
      <c r="BBZ18" s="369"/>
      <c r="BCA18" s="369"/>
      <c r="BCB18" s="369"/>
      <c r="BCC18" s="369"/>
      <c r="BCD18" s="369"/>
      <c r="BCE18" s="369"/>
      <c r="BCF18" s="369"/>
      <c r="BCG18" s="369"/>
      <c r="BCH18" s="369"/>
      <c r="BCI18" s="369"/>
      <c r="BCJ18" s="369"/>
      <c r="BCK18" s="369"/>
      <c r="BCL18" s="369"/>
      <c r="BCM18" s="369"/>
      <c r="BCN18" s="369"/>
      <c r="BCO18" s="369"/>
      <c r="BCP18" s="369"/>
      <c r="BCQ18" s="369"/>
      <c r="BCR18" s="369"/>
      <c r="BCS18" s="369"/>
      <c r="BCT18" s="369"/>
      <c r="BCU18" s="369"/>
      <c r="BCV18" s="369"/>
      <c r="BCW18" s="369"/>
      <c r="BCX18" s="369"/>
      <c r="BCY18" s="369"/>
      <c r="BCZ18" s="369"/>
      <c r="BDA18" s="369"/>
      <c r="BDB18" s="369"/>
      <c r="BDC18" s="369"/>
      <c r="BDD18" s="369"/>
      <c r="BDE18" s="369"/>
      <c r="BDF18" s="369"/>
      <c r="BDG18" s="369"/>
      <c r="BDH18" s="369"/>
      <c r="BDI18" s="369"/>
      <c r="BDJ18" s="369"/>
      <c r="BDK18" s="369"/>
      <c r="BDL18" s="369"/>
      <c r="BDM18" s="369"/>
      <c r="BDN18" s="369"/>
      <c r="BDO18" s="369"/>
      <c r="BDP18" s="369"/>
      <c r="BDQ18" s="369"/>
      <c r="BDR18" s="369"/>
      <c r="BDS18" s="369"/>
      <c r="BDT18" s="369"/>
      <c r="BDU18" s="369"/>
      <c r="BDV18" s="369"/>
      <c r="BDW18" s="369"/>
      <c r="BDX18" s="369"/>
      <c r="BDY18" s="369"/>
      <c r="BDZ18" s="369"/>
      <c r="BEA18" s="369"/>
      <c r="BEB18" s="369"/>
      <c r="BEC18" s="369"/>
      <c r="BED18" s="369"/>
      <c r="BEE18" s="369"/>
      <c r="BEF18" s="369"/>
      <c r="BEG18" s="369"/>
      <c r="BEH18" s="369"/>
      <c r="BEI18" s="369"/>
      <c r="BEJ18" s="369"/>
      <c r="BEK18" s="369"/>
      <c r="BEL18" s="369"/>
      <c r="BEM18" s="369"/>
      <c r="BEN18" s="369"/>
      <c r="BEO18" s="369"/>
      <c r="BET18" s="369"/>
      <c r="BEU18" s="369"/>
      <c r="BEV18" s="369"/>
      <c r="BEW18" s="369"/>
      <c r="BEX18" s="369"/>
      <c r="BEY18" s="369"/>
      <c r="BEZ18" s="369"/>
      <c r="BFA18" s="369"/>
      <c r="BFB18" s="369"/>
      <c r="BFC18" s="369"/>
      <c r="BFD18" s="369"/>
      <c r="BGV18" s="369"/>
      <c r="BGW18" s="369"/>
      <c r="BGX18" s="369"/>
      <c r="BGY18" s="369"/>
      <c r="BGZ18" s="369"/>
      <c r="BHA18" s="369"/>
      <c r="BHB18" s="369"/>
      <c r="BHC18" s="369"/>
      <c r="BHD18" s="369"/>
      <c r="BHE18" s="369"/>
      <c r="BHF18" s="369"/>
      <c r="BHG18" s="369"/>
      <c r="BHH18" s="369"/>
      <c r="BHI18" s="369"/>
      <c r="BHJ18" s="369"/>
      <c r="BHK18" s="369"/>
      <c r="BHL18" s="369"/>
      <c r="BHM18" s="369"/>
      <c r="BHN18" s="369"/>
      <c r="BHO18" s="369"/>
      <c r="BHP18" s="369"/>
      <c r="BHQ18" s="369"/>
      <c r="BHR18" s="369"/>
      <c r="BHS18" s="369"/>
      <c r="BHT18" s="369"/>
      <c r="BHU18" s="369"/>
      <c r="BHV18" s="369"/>
      <c r="BHW18" s="369"/>
      <c r="BHX18" s="369"/>
      <c r="BHY18" s="369"/>
      <c r="BHZ18" s="369"/>
      <c r="BIA18" s="369"/>
      <c r="BIB18" s="369"/>
      <c r="BIC18" s="369"/>
      <c r="BID18" s="369"/>
      <c r="BIE18" s="369"/>
      <c r="BIF18" s="369"/>
      <c r="BIG18" s="369"/>
      <c r="BIH18" s="369"/>
      <c r="BII18" s="369"/>
      <c r="BIJ18" s="369"/>
      <c r="BIK18" s="369"/>
      <c r="BIL18" s="369"/>
      <c r="BIM18" s="369"/>
      <c r="BIN18" s="369"/>
      <c r="BIO18" s="369"/>
      <c r="BIP18" s="369"/>
      <c r="BIQ18" s="369"/>
      <c r="BIR18" s="369"/>
      <c r="BIS18" s="369"/>
      <c r="BIT18" s="369"/>
      <c r="BIU18" s="369"/>
      <c r="BIV18" s="369"/>
      <c r="BIW18" s="369"/>
      <c r="BIX18" s="369"/>
      <c r="BIY18" s="369"/>
      <c r="BIZ18" s="369"/>
      <c r="BJA18" s="369"/>
      <c r="BJB18" s="369"/>
      <c r="BJC18" s="369"/>
      <c r="BJD18" s="369"/>
      <c r="BJE18" s="369"/>
      <c r="BJF18" s="369"/>
      <c r="BJG18" s="369"/>
      <c r="BJH18" s="369"/>
      <c r="BJI18" s="369"/>
      <c r="BJJ18" s="369"/>
      <c r="BJK18" s="369"/>
      <c r="BJL18" s="369"/>
      <c r="BJM18" s="369"/>
      <c r="BJN18" s="369"/>
      <c r="BJO18" s="369"/>
      <c r="BJP18" s="369"/>
      <c r="BJQ18" s="369"/>
      <c r="BJR18" s="369"/>
      <c r="BJS18" s="369"/>
      <c r="BJT18" s="369"/>
      <c r="BJU18" s="369"/>
      <c r="BJV18" s="369"/>
      <c r="BJW18" s="369"/>
      <c r="BJX18" s="369"/>
      <c r="BJY18" s="369"/>
      <c r="BJZ18" s="369"/>
      <c r="BKA18" s="369"/>
      <c r="BKB18" s="369"/>
      <c r="BKC18" s="369"/>
      <c r="BKD18" s="369"/>
      <c r="BKE18" s="369"/>
      <c r="BKF18" s="369"/>
      <c r="BKG18" s="369"/>
      <c r="BKH18" s="369"/>
      <c r="BKI18" s="369"/>
      <c r="BKJ18" s="369"/>
      <c r="BKK18" s="369"/>
      <c r="BKL18" s="369"/>
      <c r="BKM18" s="369"/>
      <c r="BKN18" s="369"/>
      <c r="BKO18" s="369"/>
      <c r="BKP18" s="369"/>
      <c r="BKQ18" s="369"/>
      <c r="BKR18" s="369"/>
      <c r="BKS18" s="369"/>
      <c r="BKT18" s="369"/>
      <c r="BKU18" s="369"/>
      <c r="BKV18" s="369"/>
      <c r="BKW18" s="369"/>
      <c r="BKX18" s="369"/>
      <c r="BKY18" s="369"/>
      <c r="BKZ18" s="369"/>
      <c r="BLA18" s="369"/>
      <c r="BLB18" s="369"/>
      <c r="BLC18" s="369"/>
      <c r="BLD18" s="369"/>
      <c r="BLE18" s="369"/>
      <c r="BLF18" s="369"/>
      <c r="BLG18" s="369"/>
      <c r="BLH18" s="369"/>
      <c r="BLI18" s="369"/>
      <c r="BLJ18" s="369"/>
      <c r="BLK18" s="369"/>
      <c r="BLL18" s="369"/>
      <c r="BLM18" s="369"/>
      <c r="BLN18" s="369"/>
      <c r="BLO18" s="369"/>
      <c r="BLP18" s="369"/>
      <c r="BLQ18" s="369"/>
      <c r="BLR18" s="369"/>
      <c r="BLS18" s="369"/>
      <c r="BLT18" s="369"/>
      <c r="BLU18" s="369"/>
      <c r="BLV18" s="369"/>
      <c r="BLW18" s="369"/>
      <c r="BLX18" s="369"/>
      <c r="BLY18" s="369"/>
      <c r="BLZ18" s="369"/>
      <c r="BMA18" s="369"/>
      <c r="BMB18" s="369"/>
      <c r="BMC18" s="369"/>
      <c r="BMD18" s="369"/>
      <c r="BME18" s="369"/>
      <c r="BMF18" s="369"/>
      <c r="BMG18" s="369"/>
      <c r="BMH18" s="369"/>
      <c r="BMI18" s="369"/>
      <c r="BMJ18" s="369"/>
      <c r="BMK18" s="369"/>
      <c r="BML18" s="369"/>
      <c r="BMM18" s="369"/>
      <c r="BMN18" s="369"/>
      <c r="BMO18" s="369"/>
      <c r="BMP18" s="369"/>
      <c r="BMQ18" s="369"/>
      <c r="BMR18" s="369"/>
      <c r="BMS18" s="369"/>
      <c r="BMT18" s="369"/>
      <c r="BMU18" s="369"/>
      <c r="BMV18" s="369"/>
      <c r="BMW18" s="369"/>
      <c r="BMX18" s="369"/>
      <c r="BMY18" s="369"/>
      <c r="BMZ18" s="369"/>
      <c r="BNA18" s="369"/>
      <c r="BNB18" s="369"/>
      <c r="BNC18" s="369"/>
      <c r="BND18" s="369"/>
      <c r="BNE18" s="369"/>
      <c r="BNF18" s="369"/>
      <c r="BNG18" s="369"/>
      <c r="BNH18" s="369"/>
      <c r="BNI18" s="369"/>
      <c r="BNJ18" s="369"/>
      <c r="BNK18" s="369"/>
      <c r="BNL18" s="369"/>
      <c r="BNM18" s="369"/>
      <c r="BNN18" s="369"/>
      <c r="BNO18" s="369"/>
      <c r="BNP18" s="369"/>
      <c r="BNQ18" s="369"/>
      <c r="BNR18" s="369"/>
      <c r="BNS18" s="369"/>
      <c r="BNT18" s="369"/>
      <c r="BNU18" s="369"/>
      <c r="BNV18" s="369"/>
      <c r="BNW18" s="369"/>
      <c r="BNX18" s="369"/>
      <c r="BNY18" s="369"/>
      <c r="BNZ18" s="369"/>
      <c r="BOA18" s="369"/>
      <c r="BOB18" s="369"/>
      <c r="BOC18" s="369"/>
      <c r="BOD18" s="369"/>
      <c r="BOE18" s="369"/>
      <c r="BOF18" s="369"/>
      <c r="BOG18" s="369"/>
      <c r="BOH18" s="369"/>
      <c r="BOI18" s="369"/>
      <c r="BOJ18" s="369"/>
      <c r="BOK18" s="369"/>
      <c r="BOP18" s="369"/>
      <c r="BOQ18" s="369"/>
      <c r="BOR18" s="369"/>
      <c r="BOS18" s="369"/>
      <c r="BOT18" s="369"/>
      <c r="BOU18" s="369"/>
      <c r="BOV18" s="369"/>
      <c r="BOW18" s="369"/>
      <c r="BOX18" s="369"/>
      <c r="BOY18" s="369"/>
      <c r="BOZ18" s="369"/>
      <c r="BQR18" s="369"/>
      <c r="BQS18" s="369"/>
      <c r="BQT18" s="369"/>
      <c r="BQU18" s="369"/>
      <c r="BQV18" s="369"/>
      <c r="BQW18" s="369"/>
      <c r="BQX18" s="369"/>
      <c r="BQY18" s="369"/>
      <c r="BQZ18" s="369"/>
      <c r="BRA18" s="369"/>
      <c r="BRB18" s="369"/>
      <c r="BRC18" s="369"/>
      <c r="BRD18" s="369"/>
      <c r="BRE18" s="369"/>
      <c r="BRF18" s="369"/>
      <c r="BRG18" s="369"/>
      <c r="BRH18" s="369"/>
      <c r="BRI18" s="369"/>
      <c r="BRJ18" s="369"/>
      <c r="BRK18" s="369"/>
      <c r="BRL18" s="369"/>
      <c r="BRM18" s="369"/>
      <c r="BRN18" s="369"/>
      <c r="BRO18" s="369"/>
      <c r="BRP18" s="369"/>
      <c r="BRQ18" s="369"/>
      <c r="BRR18" s="369"/>
      <c r="BRS18" s="369"/>
      <c r="BRT18" s="369"/>
      <c r="BRU18" s="369"/>
      <c r="BRV18" s="369"/>
      <c r="BRW18" s="369"/>
      <c r="BRX18" s="369"/>
      <c r="BRY18" s="369"/>
      <c r="BRZ18" s="369"/>
      <c r="BSA18" s="369"/>
      <c r="BSB18" s="369"/>
      <c r="BSC18" s="369"/>
      <c r="BSD18" s="369"/>
      <c r="BSE18" s="369"/>
      <c r="BSF18" s="369"/>
      <c r="BSG18" s="369"/>
      <c r="BSH18" s="369"/>
      <c r="BSI18" s="369"/>
      <c r="BSJ18" s="369"/>
      <c r="BSK18" s="369"/>
      <c r="BSL18" s="369"/>
      <c r="BSM18" s="369"/>
      <c r="BSN18" s="369"/>
      <c r="BSO18" s="369"/>
      <c r="BSP18" s="369"/>
      <c r="BSQ18" s="369"/>
      <c r="BSR18" s="369"/>
      <c r="BSS18" s="369"/>
      <c r="BST18" s="369"/>
      <c r="BSU18" s="369"/>
      <c r="BSV18" s="369"/>
      <c r="BSW18" s="369"/>
      <c r="BSX18" s="369"/>
      <c r="BSY18" s="369"/>
      <c r="BSZ18" s="369"/>
      <c r="BTA18" s="369"/>
      <c r="BTB18" s="369"/>
      <c r="BTC18" s="369"/>
      <c r="BTD18" s="369"/>
      <c r="BTE18" s="369"/>
      <c r="BTF18" s="369"/>
      <c r="BTG18" s="369"/>
      <c r="BTH18" s="369"/>
      <c r="BTI18" s="369"/>
      <c r="BTJ18" s="369"/>
      <c r="BTK18" s="369"/>
      <c r="BTL18" s="369"/>
      <c r="BTM18" s="369"/>
      <c r="BTN18" s="369"/>
      <c r="BTO18" s="369"/>
      <c r="BTP18" s="369"/>
      <c r="BTQ18" s="369"/>
      <c r="BTR18" s="369"/>
      <c r="BTS18" s="369"/>
      <c r="BTT18" s="369"/>
      <c r="BTU18" s="369"/>
      <c r="BTV18" s="369"/>
      <c r="BTW18" s="369"/>
      <c r="BTX18" s="369"/>
      <c r="BTY18" s="369"/>
      <c r="BTZ18" s="369"/>
      <c r="BUA18" s="369"/>
      <c r="BUB18" s="369"/>
      <c r="BUC18" s="369"/>
      <c r="BUD18" s="369"/>
      <c r="BUE18" s="369"/>
      <c r="BUF18" s="369"/>
      <c r="BUG18" s="369"/>
      <c r="BUH18" s="369"/>
      <c r="BUI18" s="369"/>
      <c r="BUJ18" s="369"/>
      <c r="BUK18" s="369"/>
      <c r="BUL18" s="369"/>
      <c r="BUM18" s="369"/>
      <c r="BUN18" s="369"/>
      <c r="BUO18" s="369"/>
      <c r="BUP18" s="369"/>
      <c r="BUQ18" s="369"/>
      <c r="BUR18" s="369"/>
      <c r="BUS18" s="369"/>
      <c r="BUT18" s="369"/>
      <c r="BUU18" s="369"/>
      <c r="BUV18" s="369"/>
      <c r="BUW18" s="369"/>
      <c r="BUX18" s="369"/>
      <c r="BUY18" s="369"/>
      <c r="BUZ18" s="369"/>
      <c r="BVA18" s="369"/>
      <c r="BVB18" s="369"/>
      <c r="BVC18" s="369"/>
      <c r="BVD18" s="369"/>
      <c r="BVE18" s="369"/>
      <c r="BVF18" s="369"/>
      <c r="BVG18" s="369"/>
      <c r="BVH18" s="369"/>
      <c r="BVI18" s="369"/>
      <c r="BVJ18" s="369"/>
      <c r="BVK18" s="369"/>
      <c r="BVL18" s="369"/>
      <c r="BVM18" s="369"/>
      <c r="BVN18" s="369"/>
      <c r="BVO18" s="369"/>
      <c r="BVP18" s="369"/>
      <c r="BVQ18" s="369"/>
      <c r="BVR18" s="369"/>
      <c r="BVS18" s="369"/>
      <c r="BVT18" s="369"/>
      <c r="BVU18" s="369"/>
      <c r="BVV18" s="369"/>
      <c r="BVW18" s="369"/>
      <c r="BVX18" s="369"/>
      <c r="BVY18" s="369"/>
      <c r="BVZ18" s="369"/>
      <c r="BWA18" s="369"/>
      <c r="BWB18" s="369"/>
      <c r="BWC18" s="369"/>
      <c r="BWD18" s="369"/>
      <c r="BWE18" s="369"/>
      <c r="BWF18" s="369"/>
      <c r="BWG18" s="369"/>
      <c r="BWH18" s="369"/>
      <c r="BWI18" s="369"/>
      <c r="BWJ18" s="369"/>
      <c r="BWK18" s="369"/>
      <c r="BWL18" s="369"/>
      <c r="BWM18" s="369"/>
      <c r="BWN18" s="369"/>
      <c r="BWO18" s="369"/>
      <c r="BWP18" s="369"/>
      <c r="BWQ18" s="369"/>
      <c r="BWR18" s="369"/>
      <c r="BWS18" s="369"/>
      <c r="BWT18" s="369"/>
      <c r="BWU18" s="369"/>
      <c r="BWV18" s="369"/>
      <c r="BWW18" s="369"/>
      <c r="BWX18" s="369"/>
      <c r="BWY18" s="369"/>
      <c r="BWZ18" s="369"/>
      <c r="BXA18" s="369"/>
      <c r="BXB18" s="369"/>
      <c r="BXC18" s="369"/>
      <c r="BXD18" s="369"/>
      <c r="BXE18" s="369"/>
      <c r="BXF18" s="369"/>
      <c r="BXG18" s="369"/>
      <c r="BXH18" s="369"/>
      <c r="BXI18" s="369"/>
      <c r="BXJ18" s="369"/>
      <c r="BXK18" s="369"/>
      <c r="BXL18" s="369"/>
      <c r="BXM18" s="369"/>
      <c r="BXN18" s="369"/>
      <c r="BXO18" s="369"/>
      <c r="BXP18" s="369"/>
      <c r="BXQ18" s="369"/>
      <c r="BXR18" s="369"/>
      <c r="BXS18" s="369"/>
      <c r="BXT18" s="369"/>
      <c r="BXU18" s="369"/>
      <c r="BXV18" s="369"/>
      <c r="BXW18" s="369"/>
      <c r="BXX18" s="369"/>
      <c r="BXY18" s="369"/>
      <c r="BXZ18" s="369"/>
      <c r="BYA18" s="369"/>
      <c r="BYB18" s="369"/>
      <c r="BYC18" s="369"/>
      <c r="BYD18" s="369"/>
      <c r="BYE18" s="369"/>
      <c r="BYF18" s="369"/>
      <c r="BYG18" s="369"/>
      <c r="BYL18" s="369"/>
      <c r="BYM18" s="369"/>
      <c r="BYN18" s="369"/>
      <c r="BYO18" s="369"/>
      <c r="BYP18" s="369"/>
      <c r="BYQ18" s="369"/>
      <c r="BYR18" s="369"/>
      <c r="BYS18" s="369"/>
      <c r="BYT18" s="369"/>
      <c r="BYU18" s="369"/>
      <c r="BYV18" s="369"/>
      <c r="CAN18" s="369"/>
      <c r="CAO18" s="369"/>
      <c r="CAP18" s="369"/>
      <c r="CAQ18" s="369"/>
      <c r="CAR18" s="369"/>
      <c r="CAS18" s="369"/>
      <c r="CAT18" s="369"/>
      <c r="CAU18" s="369"/>
      <c r="CAV18" s="369"/>
      <c r="CAW18" s="369"/>
      <c r="CAX18" s="369"/>
      <c r="CAY18" s="369"/>
      <c r="CAZ18" s="369"/>
      <c r="CBA18" s="369"/>
      <c r="CBB18" s="369"/>
      <c r="CBC18" s="369"/>
      <c r="CBD18" s="369"/>
      <c r="CBE18" s="369"/>
      <c r="CBF18" s="369"/>
      <c r="CBG18" s="369"/>
      <c r="CBH18" s="369"/>
      <c r="CBI18" s="369"/>
      <c r="CBJ18" s="369"/>
      <c r="CBK18" s="369"/>
      <c r="CBL18" s="369"/>
      <c r="CBM18" s="369"/>
      <c r="CBN18" s="369"/>
      <c r="CBO18" s="369"/>
      <c r="CBP18" s="369"/>
      <c r="CBQ18" s="369"/>
      <c r="CBR18" s="369"/>
      <c r="CBS18" s="369"/>
      <c r="CBT18" s="369"/>
      <c r="CBU18" s="369"/>
      <c r="CBV18" s="369"/>
      <c r="CBW18" s="369"/>
      <c r="CBX18" s="369"/>
      <c r="CBY18" s="369"/>
      <c r="CBZ18" s="369"/>
      <c r="CCA18" s="369"/>
      <c r="CCB18" s="369"/>
      <c r="CCC18" s="369"/>
      <c r="CCD18" s="369"/>
      <c r="CCE18" s="369"/>
      <c r="CCF18" s="369"/>
      <c r="CCG18" s="369"/>
      <c r="CCH18" s="369"/>
      <c r="CCI18" s="369"/>
      <c r="CCJ18" s="369"/>
      <c r="CCK18" s="369"/>
      <c r="CCL18" s="369"/>
      <c r="CCM18" s="369"/>
      <c r="CCN18" s="369"/>
      <c r="CCO18" s="369"/>
      <c r="CCP18" s="369"/>
      <c r="CCQ18" s="369"/>
      <c r="CCR18" s="369"/>
      <c r="CCS18" s="369"/>
      <c r="CCT18" s="369"/>
      <c r="CCU18" s="369"/>
      <c r="CCV18" s="369"/>
      <c r="CCW18" s="369"/>
      <c r="CCX18" s="369"/>
      <c r="CCY18" s="369"/>
      <c r="CCZ18" s="369"/>
      <c r="CDA18" s="369"/>
      <c r="CDB18" s="369"/>
      <c r="CDC18" s="369"/>
      <c r="CDD18" s="369"/>
      <c r="CDE18" s="369"/>
      <c r="CDF18" s="369"/>
      <c r="CDG18" s="369"/>
      <c r="CDH18" s="369"/>
      <c r="CDI18" s="369"/>
      <c r="CDJ18" s="369"/>
      <c r="CDK18" s="369"/>
      <c r="CDL18" s="369"/>
      <c r="CDM18" s="369"/>
      <c r="CDN18" s="369"/>
      <c r="CDO18" s="369"/>
      <c r="CDP18" s="369"/>
      <c r="CDQ18" s="369"/>
      <c r="CDR18" s="369"/>
      <c r="CDS18" s="369"/>
      <c r="CDT18" s="369"/>
      <c r="CDU18" s="369"/>
      <c r="CDV18" s="369"/>
      <c r="CDW18" s="369"/>
      <c r="CDX18" s="369"/>
      <c r="CDY18" s="369"/>
      <c r="CDZ18" s="369"/>
      <c r="CEA18" s="369"/>
      <c r="CEB18" s="369"/>
      <c r="CEC18" s="369"/>
      <c r="CED18" s="369"/>
      <c r="CEE18" s="369"/>
      <c r="CEF18" s="369"/>
      <c r="CEG18" s="369"/>
      <c r="CEH18" s="369"/>
      <c r="CEI18" s="369"/>
      <c r="CEJ18" s="369"/>
      <c r="CEK18" s="369"/>
      <c r="CEL18" s="369"/>
      <c r="CEM18" s="369"/>
      <c r="CEN18" s="369"/>
      <c r="CEO18" s="369"/>
      <c r="CEP18" s="369"/>
      <c r="CEQ18" s="369"/>
      <c r="CER18" s="369"/>
      <c r="CES18" s="369"/>
      <c r="CET18" s="369"/>
      <c r="CEU18" s="369"/>
      <c r="CEV18" s="369"/>
      <c r="CEW18" s="369"/>
      <c r="CEX18" s="369"/>
      <c r="CEY18" s="369"/>
      <c r="CEZ18" s="369"/>
      <c r="CFA18" s="369"/>
      <c r="CFB18" s="369"/>
      <c r="CFC18" s="369"/>
      <c r="CFD18" s="369"/>
      <c r="CFE18" s="369"/>
      <c r="CFF18" s="369"/>
      <c r="CFG18" s="369"/>
      <c r="CFH18" s="369"/>
      <c r="CFI18" s="369"/>
      <c r="CFJ18" s="369"/>
      <c r="CFK18" s="369"/>
      <c r="CFL18" s="369"/>
      <c r="CFM18" s="369"/>
      <c r="CFN18" s="369"/>
      <c r="CFO18" s="369"/>
      <c r="CFP18" s="369"/>
      <c r="CFQ18" s="369"/>
      <c r="CFR18" s="369"/>
      <c r="CFS18" s="369"/>
      <c r="CFT18" s="369"/>
      <c r="CFU18" s="369"/>
      <c r="CFV18" s="369"/>
      <c r="CFW18" s="369"/>
      <c r="CFX18" s="369"/>
      <c r="CFY18" s="369"/>
      <c r="CFZ18" s="369"/>
      <c r="CGA18" s="369"/>
      <c r="CGB18" s="369"/>
      <c r="CGC18" s="369"/>
      <c r="CGD18" s="369"/>
      <c r="CGE18" s="369"/>
      <c r="CGF18" s="369"/>
      <c r="CGG18" s="369"/>
      <c r="CGH18" s="369"/>
      <c r="CGI18" s="369"/>
      <c r="CGJ18" s="369"/>
      <c r="CGK18" s="369"/>
      <c r="CGL18" s="369"/>
      <c r="CGM18" s="369"/>
      <c r="CGN18" s="369"/>
      <c r="CGO18" s="369"/>
      <c r="CGP18" s="369"/>
      <c r="CGQ18" s="369"/>
      <c r="CGR18" s="369"/>
      <c r="CGS18" s="369"/>
      <c r="CGT18" s="369"/>
      <c r="CGU18" s="369"/>
      <c r="CGV18" s="369"/>
      <c r="CGW18" s="369"/>
      <c r="CGX18" s="369"/>
      <c r="CGY18" s="369"/>
      <c r="CGZ18" s="369"/>
      <c r="CHA18" s="369"/>
      <c r="CHB18" s="369"/>
      <c r="CHC18" s="369"/>
      <c r="CHD18" s="369"/>
      <c r="CHE18" s="369"/>
      <c r="CHF18" s="369"/>
      <c r="CHG18" s="369"/>
      <c r="CHH18" s="369"/>
      <c r="CHI18" s="369"/>
      <c r="CHJ18" s="369"/>
      <c r="CHK18" s="369"/>
      <c r="CHL18" s="369"/>
      <c r="CHM18" s="369"/>
      <c r="CHN18" s="369"/>
      <c r="CHO18" s="369"/>
      <c r="CHP18" s="369"/>
      <c r="CHQ18" s="369"/>
      <c r="CHR18" s="369"/>
      <c r="CHS18" s="369"/>
      <c r="CHT18" s="369"/>
      <c r="CHU18" s="369"/>
      <c r="CHV18" s="369"/>
      <c r="CHW18" s="369"/>
      <c r="CHX18" s="369"/>
      <c r="CHY18" s="369"/>
      <c r="CHZ18" s="369"/>
      <c r="CIA18" s="369"/>
      <c r="CIB18" s="369"/>
      <c r="CIC18" s="369"/>
      <c r="CIH18" s="369"/>
      <c r="CII18" s="369"/>
      <c r="CIJ18" s="369"/>
      <c r="CIK18" s="369"/>
      <c r="CIL18" s="369"/>
      <c r="CIM18" s="369"/>
      <c r="CIN18" s="369"/>
      <c r="CIO18" s="369"/>
      <c r="CIP18" s="369"/>
      <c r="CIQ18" s="369"/>
      <c r="CIR18" s="369"/>
      <c r="CKJ18" s="369"/>
      <c r="CKK18" s="369"/>
      <c r="CKL18" s="369"/>
      <c r="CKM18" s="369"/>
      <c r="CKN18" s="369"/>
      <c r="CKO18" s="369"/>
      <c r="CKP18" s="369"/>
      <c r="CKQ18" s="369"/>
      <c r="CKR18" s="369"/>
      <c r="CKS18" s="369"/>
      <c r="CKT18" s="369"/>
      <c r="CKU18" s="369"/>
      <c r="CKV18" s="369"/>
      <c r="CKW18" s="369"/>
      <c r="CKX18" s="369"/>
      <c r="CKY18" s="369"/>
      <c r="CKZ18" s="369"/>
      <c r="CLA18" s="369"/>
      <c r="CLB18" s="369"/>
      <c r="CLC18" s="369"/>
      <c r="CLD18" s="369"/>
      <c r="CLE18" s="369"/>
      <c r="CLF18" s="369"/>
      <c r="CLG18" s="369"/>
      <c r="CLH18" s="369"/>
      <c r="CLI18" s="369"/>
      <c r="CLJ18" s="369"/>
      <c r="CLK18" s="369"/>
      <c r="CLL18" s="369"/>
      <c r="CLM18" s="369"/>
      <c r="CLN18" s="369"/>
      <c r="CLO18" s="369"/>
      <c r="CLP18" s="369"/>
      <c r="CLQ18" s="369"/>
      <c r="CLR18" s="369"/>
      <c r="CLS18" s="369"/>
      <c r="CLT18" s="369"/>
      <c r="CLU18" s="369"/>
      <c r="CLV18" s="369"/>
      <c r="CLW18" s="369"/>
      <c r="CLX18" s="369"/>
      <c r="CLY18" s="369"/>
      <c r="CLZ18" s="369"/>
      <c r="CMA18" s="369"/>
      <c r="CMB18" s="369"/>
      <c r="CMC18" s="369"/>
      <c r="CMD18" s="369"/>
      <c r="CME18" s="369"/>
      <c r="CMF18" s="369"/>
      <c r="CMG18" s="369"/>
      <c r="CMH18" s="369"/>
      <c r="CMI18" s="369"/>
      <c r="CMJ18" s="369"/>
      <c r="CMK18" s="369"/>
      <c r="CML18" s="369"/>
      <c r="CMM18" s="369"/>
      <c r="CMN18" s="369"/>
      <c r="CMO18" s="369"/>
      <c r="CMP18" s="369"/>
      <c r="CMQ18" s="369"/>
      <c r="CMR18" s="369"/>
      <c r="CMS18" s="369"/>
      <c r="CMT18" s="369"/>
      <c r="CMU18" s="369"/>
      <c r="CMV18" s="369"/>
      <c r="CMW18" s="369"/>
      <c r="CMX18" s="369"/>
      <c r="CMY18" s="369"/>
      <c r="CMZ18" s="369"/>
      <c r="CNA18" s="369"/>
      <c r="CNB18" s="369"/>
      <c r="CNC18" s="369"/>
      <c r="CND18" s="369"/>
      <c r="CNE18" s="369"/>
      <c r="CNF18" s="369"/>
      <c r="CNG18" s="369"/>
      <c r="CNH18" s="369"/>
      <c r="CNI18" s="369"/>
      <c r="CNJ18" s="369"/>
      <c r="CNK18" s="369"/>
      <c r="CNL18" s="369"/>
      <c r="CNM18" s="369"/>
      <c r="CNN18" s="369"/>
      <c r="CNO18" s="369"/>
      <c r="CNP18" s="369"/>
      <c r="CNQ18" s="369"/>
      <c r="CNR18" s="369"/>
      <c r="CNS18" s="369"/>
      <c r="CNT18" s="369"/>
      <c r="CNU18" s="369"/>
      <c r="CNV18" s="369"/>
      <c r="CNW18" s="369"/>
      <c r="CNX18" s="369"/>
      <c r="CNY18" s="369"/>
      <c r="CNZ18" s="369"/>
      <c r="COA18" s="369"/>
      <c r="COB18" s="369"/>
      <c r="COC18" s="369"/>
      <c r="COD18" s="369"/>
      <c r="COE18" s="369"/>
      <c r="COF18" s="369"/>
      <c r="COG18" s="369"/>
      <c r="COH18" s="369"/>
      <c r="COI18" s="369"/>
      <c r="COJ18" s="369"/>
      <c r="COK18" s="369"/>
      <c r="COL18" s="369"/>
      <c r="COM18" s="369"/>
      <c r="CON18" s="369"/>
      <c r="COO18" s="369"/>
      <c r="COP18" s="369"/>
      <c r="COQ18" s="369"/>
      <c r="COR18" s="369"/>
      <c r="COS18" s="369"/>
      <c r="COT18" s="369"/>
      <c r="COU18" s="369"/>
      <c r="COV18" s="369"/>
      <c r="COW18" s="369"/>
      <c r="COX18" s="369"/>
      <c r="COY18" s="369"/>
      <c r="COZ18" s="369"/>
      <c r="CPA18" s="369"/>
      <c r="CPB18" s="369"/>
      <c r="CPC18" s="369"/>
      <c r="CPD18" s="369"/>
      <c r="CPE18" s="369"/>
      <c r="CPF18" s="369"/>
      <c r="CPG18" s="369"/>
      <c r="CPH18" s="369"/>
      <c r="CPI18" s="369"/>
      <c r="CPJ18" s="369"/>
      <c r="CPK18" s="369"/>
      <c r="CPL18" s="369"/>
      <c r="CPM18" s="369"/>
      <c r="CPN18" s="369"/>
      <c r="CPO18" s="369"/>
      <c r="CPP18" s="369"/>
      <c r="CPQ18" s="369"/>
      <c r="CPR18" s="369"/>
      <c r="CPS18" s="369"/>
      <c r="CPT18" s="369"/>
      <c r="CPU18" s="369"/>
      <c r="CPV18" s="369"/>
      <c r="CPW18" s="369"/>
      <c r="CPX18" s="369"/>
      <c r="CPY18" s="369"/>
      <c r="CPZ18" s="369"/>
      <c r="CQA18" s="369"/>
      <c r="CQB18" s="369"/>
      <c r="CQC18" s="369"/>
      <c r="CQD18" s="369"/>
      <c r="CQE18" s="369"/>
      <c r="CQF18" s="369"/>
      <c r="CQG18" s="369"/>
      <c r="CQH18" s="369"/>
      <c r="CQI18" s="369"/>
      <c r="CQJ18" s="369"/>
      <c r="CQK18" s="369"/>
      <c r="CQL18" s="369"/>
      <c r="CQM18" s="369"/>
      <c r="CQN18" s="369"/>
      <c r="CQO18" s="369"/>
      <c r="CQP18" s="369"/>
      <c r="CQQ18" s="369"/>
      <c r="CQR18" s="369"/>
      <c r="CQS18" s="369"/>
      <c r="CQT18" s="369"/>
      <c r="CQU18" s="369"/>
      <c r="CQV18" s="369"/>
      <c r="CQW18" s="369"/>
      <c r="CQX18" s="369"/>
      <c r="CQY18" s="369"/>
      <c r="CQZ18" s="369"/>
      <c r="CRA18" s="369"/>
      <c r="CRB18" s="369"/>
      <c r="CRC18" s="369"/>
      <c r="CRD18" s="369"/>
      <c r="CRE18" s="369"/>
      <c r="CRF18" s="369"/>
      <c r="CRG18" s="369"/>
      <c r="CRH18" s="369"/>
      <c r="CRI18" s="369"/>
      <c r="CRJ18" s="369"/>
      <c r="CRK18" s="369"/>
      <c r="CRL18" s="369"/>
      <c r="CRM18" s="369"/>
      <c r="CRN18" s="369"/>
      <c r="CRO18" s="369"/>
      <c r="CRP18" s="369"/>
      <c r="CRQ18" s="369"/>
      <c r="CRR18" s="369"/>
      <c r="CRS18" s="369"/>
      <c r="CRT18" s="369"/>
      <c r="CRU18" s="369"/>
      <c r="CRV18" s="369"/>
      <c r="CRW18" s="369"/>
      <c r="CRX18" s="369"/>
      <c r="CRY18" s="369"/>
      <c r="CSD18" s="369"/>
      <c r="CSE18" s="369"/>
      <c r="CSF18" s="369"/>
      <c r="CSG18" s="369"/>
      <c r="CSH18" s="369"/>
      <c r="CSI18" s="369"/>
      <c r="CSJ18" s="369"/>
      <c r="CSK18" s="369"/>
      <c r="CSL18" s="369"/>
      <c r="CSM18" s="369"/>
      <c r="CSN18" s="369"/>
      <c r="CUF18" s="369"/>
      <c r="CUG18" s="369"/>
      <c r="CUH18" s="369"/>
      <c r="CUI18" s="369"/>
      <c r="CUJ18" s="369"/>
      <c r="CUK18" s="369"/>
      <c r="CUL18" s="369"/>
      <c r="CUM18" s="369"/>
      <c r="CUN18" s="369"/>
      <c r="CUO18" s="369"/>
      <c r="CUP18" s="369"/>
      <c r="CUQ18" s="369"/>
      <c r="CUR18" s="369"/>
      <c r="CUS18" s="369"/>
      <c r="CUT18" s="369"/>
      <c r="CUU18" s="369"/>
      <c r="CUV18" s="369"/>
      <c r="CUW18" s="369"/>
      <c r="CUX18" s="369"/>
      <c r="CUY18" s="369"/>
      <c r="CUZ18" s="369"/>
      <c r="CVA18" s="369"/>
      <c r="CVB18" s="369"/>
      <c r="CVC18" s="369"/>
      <c r="CVD18" s="369"/>
      <c r="CVE18" s="369"/>
      <c r="CVF18" s="369"/>
      <c r="CVG18" s="369"/>
      <c r="CVH18" s="369"/>
      <c r="CVI18" s="369"/>
      <c r="CVJ18" s="369"/>
      <c r="CVK18" s="369"/>
      <c r="CVL18" s="369"/>
      <c r="CVM18" s="369"/>
      <c r="CVN18" s="369"/>
      <c r="CVO18" s="369"/>
      <c r="CVP18" s="369"/>
      <c r="CVQ18" s="369"/>
      <c r="CVR18" s="369"/>
      <c r="CVS18" s="369"/>
      <c r="CVT18" s="369"/>
      <c r="CVU18" s="369"/>
      <c r="CVV18" s="369"/>
      <c r="CVW18" s="369"/>
      <c r="CVX18" s="369"/>
      <c r="CVY18" s="369"/>
      <c r="CVZ18" s="369"/>
      <c r="CWA18" s="369"/>
      <c r="CWB18" s="369"/>
      <c r="CWC18" s="369"/>
      <c r="CWD18" s="369"/>
      <c r="CWE18" s="369"/>
      <c r="CWF18" s="369"/>
      <c r="CWG18" s="369"/>
      <c r="CWH18" s="369"/>
      <c r="CWI18" s="369"/>
      <c r="CWJ18" s="369"/>
      <c r="CWK18" s="369"/>
      <c r="CWL18" s="369"/>
      <c r="CWM18" s="369"/>
      <c r="CWN18" s="369"/>
      <c r="CWO18" s="369"/>
      <c r="CWP18" s="369"/>
      <c r="CWQ18" s="369"/>
      <c r="CWR18" s="369"/>
      <c r="CWS18" s="369"/>
      <c r="CWT18" s="369"/>
      <c r="CWU18" s="369"/>
      <c r="CWV18" s="369"/>
      <c r="CWW18" s="369"/>
      <c r="CWX18" s="369"/>
      <c r="CWY18" s="369"/>
      <c r="CWZ18" s="369"/>
      <c r="CXA18" s="369"/>
      <c r="CXB18" s="369"/>
      <c r="CXC18" s="369"/>
      <c r="CXD18" s="369"/>
      <c r="CXE18" s="369"/>
      <c r="CXF18" s="369"/>
      <c r="CXG18" s="369"/>
      <c r="CXH18" s="369"/>
      <c r="CXI18" s="369"/>
      <c r="CXJ18" s="369"/>
      <c r="CXK18" s="369"/>
      <c r="CXL18" s="369"/>
      <c r="CXM18" s="369"/>
      <c r="CXN18" s="369"/>
      <c r="CXO18" s="369"/>
      <c r="CXP18" s="369"/>
      <c r="CXQ18" s="369"/>
      <c r="CXR18" s="369"/>
      <c r="CXS18" s="369"/>
      <c r="CXT18" s="369"/>
      <c r="CXU18" s="369"/>
      <c r="CXV18" s="369"/>
      <c r="CXW18" s="369"/>
      <c r="CXX18" s="369"/>
      <c r="CXY18" s="369"/>
      <c r="CXZ18" s="369"/>
      <c r="CYA18" s="369"/>
      <c r="CYB18" s="369"/>
      <c r="CYC18" s="369"/>
      <c r="CYD18" s="369"/>
      <c r="CYE18" s="369"/>
      <c r="CYF18" s="369"/>
      <c r="CYG18" s="369"/>
      <c r="CYH18" s="369"/>
      <c r="CYI18" s="369"/>
      <c r="CYJ18" s="369"/>
      <c r="CYK18" s="369"/>
      <c r="CYL18" s="369"/>
      <c r="CYM18" s="369"/>
      <c r="CYN18" s="369"/>
      <c r="CYO18" s="369"/>
      <c r="CYP18" s="369"/>
      <c r="CYQ18" s="369"/>
      <c r="CYR18" s="369"/>
      <c r="CYS18" s="369"/>
      <c r="CYT18" s="369"/>
      <c r="CYU18" s="369"/>
      <c r="CYV18" s="369"/>
      <c r="CYW18" s="369"/>
      <c r="CYX18" s="369"/>
      <c r="CYY18" s="369"/>
      <c r="CYZ18" s="369"/>
      <c r="CZA18" s="369"/>
      <c r="CZB18" s="369"/>
      <c r="CZC18" s="369"/>
      <c r="CZD18" s="369"/>
      <c r="CZE18" s="369"/>
      <c r="CZF18" s="369"/>
      <c r="CZG18" s="369"/>
      <c r="CZH18" s="369"/>
      <c r="CZI18" s="369"/>
      <c r="CZJ18" s="369"/>
      <c r="CZK18" s="369"/>
      <c r="CZL18" s="369"/>
      <c r="CZM18" s="369"/>
      <c r="CZN18" s="369"/>
      <c r="CZO18" s="369"/>
      <c r="CZP18" s="369"/>
      <c r="CZQ18" s="369"/>
      <c r="CZR18" s="369"/>
      <c r="CZS18" s="369"/>
      <c r="CZT18" s="369"/>
      <c r="CZU18" s="369"/>
      <c r="CZV18" s="369"/>
      <c r="CZW18" s="369"/>
      <c r="CZX18" s="369"/>
      <c r="CZY18" s="369"/>
      <c r="CZZ18" s="369"/>
      <c r="DAA18" s="369"/>
      <c r="DAB18" s="369"/>
      <c r="DAC18" s="369"/>
      <c r="DAD18" s="369"/>
      <c r="DAE18" s="369"/>
      <c r="DAF18" s="369"/>
      <c r="DAG18" s="369"/>
      <c r="DAH18" s="369"/>
      <c r="DAI18" s="369"/>
      <c r="DAJ18" s="369"/>
      <c r="DAK18" s="369"/>
      <c r="DAL18" s="369"/>
      <c r="DAM18" s="369"/>
      <c r="DAN18" s="369"/>
      <c r="DAO18" s="369"/>
      <c r="DAP18" s="369"/>
      <c r="DAQ18" s="369"/>
      <c r="DAR18" s="369"/>
      <c r="DAS18" s="369"/>
      <c r="DAT18" s="369"/>
      <c r="DAU18" s="369"/>
      <c r="DAV18" s="369"/>
      <c r="DAW18" s="369"/>
      <c r="DAX18" s="369"/>
      <c r="DAY18" s="369"/>
      <c r="DAZ18" s="369"/>
      <c r="DBA18" s="369"/>
      <c r="DBB18" s="369"/>
      <c r="DBC18" s="369"/>
      <c r="DBD18" s="369"/>
      <c r="DBE18" s="369"/>
      <c r="DBF18" s="369"/>
      <c r="DBG18" s="369"/>
      <c r="DBH18" s="369"/>
      <c r="DBI18" s="369"/>
      <c r="DBJ18" s="369"/>
      <c r="DBK18" s="369"/>
      <c r="DBL18" s="369"/>
      <c r="DBM18" s="369"/>
      <c r="DBN18" s="369"/>
      <c r="DBO18" s="369"/>
      <c r="DBP18" s="369"/>
      <c r="DBQ18" s="369"/>
      <c r="DBR18" s="369"/>
      <c r="DBS18" s="369"/>
      <c r="DBT18" s="369"/>
      <c r="DBU18" s="369"/>
      <c r="DBZ18" s="369"/>
      <c r="DCA18" s="369"/>
      <c r="DCB18" s="369"/>
      <c r="DCC18" s="369"/>
      <c r="DCD18" s="369"/>
      <c r="DCE18" s="369"/>
      <c r="DCF18" s="369"/>
      <c r="DCG18" s="369"/>
      <c r="DCH18" s="369"/>
      <c r="DCI18" s="369"/>
      <c r="DCJ18" s="369"/>
      <c r="DEB18" s="369"/>
      <c r="DEC18" s="369"/>
      <c r="DED18" s="369"/>
      <c r="DEE18" s="369"/>
      <c r="DEF18" s="369"/>
      <c r="DEG18" s="369"/>
      <c r="DEH18" s="369"/>
      <c r="DEI18" s="369"/>
      <c r="DEJ18" s="369"/>
      <c r="DEK18" s="369"/>
      <c r="DEL18" s="369"/>
      <c r="DEM18" s="369"/>
      <c r="DEN18" s="369"/>
      <c r="DEO18" s="369"/>
      <c r="DEP18" s="369"/>
      <c r="DEQ18" s="369"/>
      <c r="DER18" s="369"/>
      <c r="DES18" s="369"/>
      <c r="DET18" s="369"/>
      <c r="DEU18" s="369"/>
      <c r="DEV18" s="369"/>
      <c r="DEW18" s="369"/>
      <c r="DEX18" s="369"/>
      <c r="DEY18" s="369"/>
      <c r="DEZ18" s="369"/>
      <c r="DFA18" s="369"/>
      <c r="DFB18" s="369"/>
      <c r="DFC18" s="369"/>
      <c r="DFD18" s="369"/>
      <c r="DFE18" s="369"/>
      <c r="DFF18" s="369"/>
      <c r="DFG18" s="369"/>
      <c r="DFH18" s="369"/>
      <c r="DFI18" s="369"/>
      <c r="DFJ18" s="369"/>
      <c r="DFK18" s="369"/>
      <c r="DFL18" s="369"/>
      <c r="DFM18" s="369"/>
      <c r="DFN18" s="369"/>
      <c r="DFO18" s="369"/>
      <c r="DFP18" s="369"/>
      <c r="DFQ18" s="369"/>
      <c r="DFR18" s="369"/>
      <c r="DFS18" s="369"/>
      <c r="DFT18" s="369"/>
      <c r="DFU18" s="369"/>
      <c r="DFV18" s="369"/>
      <c r="DFW18" s="369"/>
      <c r="DFX18" s="369"/>
      <c r="DFY18" s="369"/>
      <c r="DFZ18" s="369"/>
      <c r="DGA18" s="369"/>
      <c r="DGB18" s="369"/>
      <c r="DGC18" s="369"/>
      <c r="DGD18" s="369"/>
      <c r="DGE18" s="369"/>
      <c r="DGF18" s="369"/>
      <c r="DGG18" s="369"/>
      <c r="DGH18" s="369"/>
      <c r="DGI18" s="369"/>
      <c r="DGJ18" s="369"/>
      <c r="DGK18" s="369"/>
      <c r="DGL18" s="369"/>
      <c r="DGM18" s="369"/>
      <c r="DGN18" s="369"/>
      <c r="DGO18" s="369"/>
      <c r="DGP18" s="369"/>
      <c r="DGQ18" s="369"/>
      <c r="DGR18" s="369"/>
      <c r="DGS18" s="369"/>
      <c r="DGT18" s="369"/>
      <c r="DGU18" s="369"/>
      <c r="DGV18" s="369"/>
      <c r="DGW18" s="369"/>
      <c r="DGX18" s="369"/>
      <c r="DGY18" s="369"/>
      <c r="DGZ18" s="369"/>
      <c r="DHA18" s="369"/>
      <c r="DHB18" s="369"/>
      <c r="DHC18" s="369"/>
      <c r="DHD18" s="369"/>
      <c r="DHE18" s="369"/>
      <c r="DHF18" s="369"/>
      <c r="DHG18" s="369"/>
      <c r="DHH18" s="369"/>
      <c r="DHI18" s="369"/>
      <c r="DHJ18" s="369"/>
      <c r="DHK18" s="369"/>
      <c r="DHL18" s="369"/>
      <c r="DHM18" s="369"/>
      <c r="DHN18" s="369"/>
      <c r="DHO18" s="369"/>
      <c r="DHP18" s="369"/>
      <c r="DHQ18" s="369"/>
      <c r="DHR18" s="369"/>
      <c r="DHS18" s="369"/>
      <c r="DHT18" s="369"/>
      <c r="DHU18" s="369"/>
      <c r="DHV18" s="369"/>
      <c r="DHW18" s="369"/>
      <c r="DHX18" s="369"/>
      <c r="DHY18" s="369"/>
      <c r="DHZ18" s="369"/>
      <c r="DIA18" s="369"/>
      <c r="DIB18" s="369"/>
      <c r="DIC18" s="369"/>
      <c r="DID18" s="369"/>
      <c r="DIE18" s="369"/>
      <c r="DIF18" s="369"/>
      <c r="DIG18" s="369"/>
      <c r="DIH18" s="369"/>
      <c r="DII18" s="369"/>
      <c r="DIJ18" s="369"/>
      <c r="DIK18" s="369"/>
      <c r="DIL18" s="369"/>
      <c r="DIM18" s="369"/>
      <c r="DIN18" s="369"/>
      <c r="DIO18" s="369"/>
      <c r="DIP18" s="369"/>
      <c r="DIQ18" s="369"/>
      <c r="DIR18" s="369"/>
      <c r="DIS18" s="369"/>
      <c r="DIT18" s="369"/>
      <c r="DIU18" s="369"/>
      <c r="DIV18" s="369"/>
      <c r="DIW18" s="369"/>
      <c r="DIX18" s="369"/>
      <c r="DIY18" s="369"/>
      <c r="DIZ18" s="369"/>
      <c r="DJA18" s="369"/>
      <c r="DJB18" s="369"/>
      <c r="DJC18" s="369"/>
      <c r="DJD18" s="369"/>
      <c r="DJE18" s="369"/>
      <c r="DJF18" s="369"/>
      <c r="DJG18" s="369"/>
      <c r="DJH18" s="369"/>
      <c r="DJI18" s="369"/>
      <c r="DJJ18" s="369"/>
      <c r="DJK18" s="369"/>
      <c r="DJL18" s="369"/>
      <c r="DJM18" s="369"/>
      <c r="DJN18" s="369"/>
      <c r="DJO18" s="369"/>
      <c r="DJP18" s="369"/>
      <c r="DJQ18" s="369"/>
      <c r="DJR18" s="369"/>
      <c r="DJS18" s="369"/>
      <c r="DJT18" s="369"/>
      <c r="DJU18" s="369"/>
      <c r="DJV18" s="369"/>
      <c r="DJW18" s="369"/>
      <c r="DJX18" s="369"/>
      <c r="DJY18" s="369"/>
      <c r="DJZ18" s="369"/>
      <c r="DKA18" s="369"/>
      <c r="DKB18" s="369"/>
      <c r="DKC18" s="369"/>
      <c r="DKD18" s="369"/>
      <c r="DKE18" s="369"/>
      <c r="DKF18" s="369"/>
      <c r="DKG18" s="369"/>
      <c r="DKH18" s="369"/>
      <c r="DKI18" s="369"/>
      <c r="DKJ18" s="369"/>
      <c r="DKK18" s="369"/>
      <c r="DKL18" s="369"/>
      <c r="DKM18" s="369"/>
      <c r="DKN18" s="369"/>
      <c r="DKO18" s="369"/>
      <c r="DKP18" s="369"/>
      <c r="DKQ18" s="369"/>
      <c r="DKR18" s="369"/>
      <c r="DKS18" s="369"/>
      <c r="DKT18" s="369"/>
      <c r="DKU18" s="369"/>
      <c r="DKV18" s="369"/>
      <c r="DKW18" s="369"/>
      <c r="DKX18" s="369"/>
      <c r="DKY18" s="369"/>
      <c r="DKZ18" s="369"/>
      <c r="DLA18" s="369"/>
      <c r="DLB18" s="369"/>
      <c r="DLC18" s="369"/>
      <c r="DLD18" s="369"/>
      <c r="DLE18" s="369"/>
      <c r="DLF18" s="369"/>
      <c r="DLG18" s="369"/>
      <c r="DLH18" s="369"/>
      <c r="DLI18" s="369"/>
      <c r="DLJ18" s="369"/>
      <c r="DLK18" s="369"/>
      <c r="DLL18" s="369"/>
      <c r="DLM18" s="369"/>
      <c r="DLN18" s="369"/>
      <c r="DLO18" s="369"/>
      <c r="DLP18" s="369"/>
      <c r="DLQ18" s="369"/>
      <c r="DLV18" s="369"/>
      <c r="DLW18" s="369"/>
      <c r="DLX18" s="369"/>
      <c r="DLY18" s="369"/>
      <c r="DLZ18" s="369"/>
      <c r="DMA18" s="369"/>
      <c r="DMB18" s="369"/>
      <c r="DMC18" s="369"/>
      <c r="DMD18" s="369"/>
      <c r="DME18" s="369"/>
      <c r="DMF18" s="369"/>
      <c r="DNX18" s="369"/>
      <c r="DNY18" s="369"/>
      <c r="DNZ18" s="369"/>
      <c r="DOA18" s="369"/>
      <c r="DOB18" s="369"/>
      <c r="DOC18" s="369"/>
      <c r="DOD18" s="369"/>
      <c r="DOE18" s="369"/>
      <c r="DOF18" s="369"/>
      <c r="DOG18" s="369"/>
      <c r="DOH18" s="369"/>
      <c r="DOI18" s="369"/>
      <c r="DOJ18" s="369"/>
      <c r="DOK18" s="369"/>
      <c r="DOL18" s="369"/>
      <c r="DOM18" s="369"/>
      <c r="DON18" s="369"/>
      <c r="DOO18" s="369"/>
      <c r="DOP18" s="369"/>
      <c r="DOQ18" s="369"/>
      <c r="DOR18" s="369"/>
      <c r="DOS18" s="369"/>
      <c r="DOT18" s="369"/>
      <c r="DOU18" s="369"/>
      <c r="DOV18" s="369"/>
      <c r="DOW18" s="369"/>
      <c r="DOX18" s="369"/>
      <c r="DOY18" s="369"/>
      <c r="DOZ18" s="369"/>
      <c r="DPA18" s="369"/>
      <c r="DPB18" s="369"/>
      <c r="DPC18" s="369"/>
      <c r="DPD18" s="369"/>
      <c r="DPE18" s="369"/>
      <c r="DPF18" s="369"/>
      <c r="DPG18" s="369"/>
      <c r="DPH18" s="369"/>
      <c r="DPI18" s="369"/>
      <c r="DPJ18" s="369"/>
      <c r="DPK18" s="369"/>
      <c r="DPL18" s="369"/>
      <c r="DPM18" s="369"/>
      <c r="DPN18" s="369"/>
      <c r="DPO18" s="369"/>
      <c r="DPP18" s="369"/>
      <c r="DPQ18" s="369"/>
      <c r="DPR18" s="369"/>
      <c r="DPS18" s="369"/>
      <c r="DPT18" s="369"/>
      <c r="DPU18" s="369"/>
      <c r="DPV18" s="369"/>
      <c r="DPW18" s="369"/>
      <c r="DPX18" s="369"/>
      <c r="DPY18" s="369"/>
      <c r="DPZ18" s="369"/>
      <c r="DQA18" s="369"/>
      <c r="DQB18" s="369"/>
      <c r="DQC18" s="369"/>
      <c r="DQD18" s="369"/>
      <c r="DQE18" s="369"/>
      <c r="DQF18" s="369"/>
      <c r="DQG18" s="369"/>
      <c r="DQH18" s="369"/>
      <c r="DQI18" s="369"/>
      <c r="DQJ18" s="369"/>
      <c r="DQK18" s="369"/>
      <c r="DQL18" s="369"/>
      <c r="DQM18" s="369"/>
      <c r="DQN18" s="369"/>
      <c r="DQO18" s="369"/>
      <c r="DQP18" s="369"/>
      <c r="DQQ18" s="369"/>
      <c r="DQR18" s="369"/>
      <c r="DQS18" s="369"/>
      <c r="DQT18" s="369"/>
      <c r="DQU18" s="369"/>
      <c r="DQV18" s="369"/>
      <c r="DQW18" s="369"/>
      <c r="DQX18" s="369"/>
      <c r="DQY18" s="369"/>
      <c r="DQZ18" s="369"/>
      <c r="DRA18" s="369"/>
      <c r="DRB18" s="369"/>
      <c r="DRC18" s="369"/>
      <c r="DRD18" s="369"/>
      <c r="DRE18" s="369"/>
      <c r="DRF18" s="369"/>
      <c r="DRG18" s="369"/>
      <c r="DRH18" s="369"/>
      <c r="DRI18" s="369"/>
      <c r="DRJ18" s="369"/>
      <c r="DRK18" s="369"/>
      <c r="DRL18" s="369"/>
      <c r="DRM18" s="369"/>
      <c r="DRN18" s="369"/>
      <c r="DRO18" s="369"/>
      <c r="DRP18" s="369"/>
      <c r="DRQ18" s="369"/>
      <c r="DRR18" s="369"/>
      <c r="DRS18" s="369"/>
      <c r="DRT18" s="369"/>
      <c r="DRU18" s="369"/>
      <c r="DRV18" s="369"/>
      <c r="DRW18" s="369"/>
      <c r="DRX18" s="369"/>
      <c r="DRY18" s="369"/>
      <c r="DRZ18" s="369"/>
      <c r="DSA18" s="369"/>
      <c r="DSB18" s="369"/>
      <c r="DSC18" s="369"/>
      <c r="DSD18" s="369"/>
      <c r="DSE18" s="369"/>
      <c r="DSF18" s="369"/>
      <c r="DSG18" s="369"/>
      <c r="DSH18" s="369"/>
      <c r="DSI18" s="369"/>
      <c r="DSJ18" s="369"/>
      <c r="DSK18" s="369"/>
      <c r="DSL18" s="369"/>
      <c r="DSM18" s="369"/>
      <c r="DSN18" s="369"/>
      <c r="DSO18" s="369"/>
      <c r="DSP18" s="369"/>
      <c r="DSQ18" s="369"/>
      <c r="DSR18" s="369"/>
      <c r="DSS18" s="369"/>
      <c r="DST18" s="369"/>
      <c r="DSU18" s="369"/>
      <c r="DSV18" s="369"/>
      <c r="DSW18" s="369"/>
      <c r="DSX18" s="369"/>
      <c r="DSY18" s="369"/>
      <c r="DSZ18" s="369"/>
      <c r="DTA18" s="369"/>
      <c r="DTB18" s="369"/>
      <c r="DTC18" s="369"/>
      <c r="DTD18" s="369"/>
      <c r="DTE18" s="369"/>
      <c r="DTF18" s="369"/>
      <c r="DTG18" s="369"/>
      <c r="DTH18" s="369"/>
      <c r="DTI18" s="369"/>
      <c r="DTJ18" s="369"/>
      <c r="DTK18" s="369"/>
      <c r="DTL18" s="369"/>
      <c r="DTM18" s="369"/>
      <c r="DTN18" s="369"/>
      <c r="DTO18" s="369"/>
      <c r="DTP18" s="369"/>
      <c r="DTQ18" s="369"/>
      <c r="DTR18" s="369"/>
      <c r="DTS18" s="369"/>
      <c r="DTT18" s="369"/>
      <c r="DTU18" s="369"/>
      <c r="DTV18" s="369"/>
      <c r="DTW18" s="369"/>
      <c r="DTX18" s="369"/>
      <c r="DTY18" s="369"/>
      <c r="DTZ18" s="369"/>
      <c r="DUA18" s="369"/>
      <c r="DUB18" s="369"/>
      <c r="DUC18" s="369"/>
      <c r="DUD18" s="369"/>
      <c r="DUE18" s="369"/>
      <c r="DUF18" s="369"/>
      <c r="DUG18" s="369"/>
      <c r="DUH18" s="369"/>
      <c r="DUI18" s="369"/>
      <c r="DUJ18" s="369"/>
      <c r="DUK18" s="369"/>
      <c r="DUL18" s="369"/>
      <c r="DUM18" s="369"/>
      <c r="DUN18" s="369"/>
      <c r="DUO18" s="369"/>
      <c r="DUP18" s="369"/>
      <c r="DUQ18" s="369"/>
      <c r="DUR18" s="369"/>
      <c r="DUS18" s="369"/>
      <c r="DUT18" s="369"/>
      <c r="DUU18" s="369"/>
      <c r="DUV18" s="369"/>
      <c r="DUW18" s="369"/>
      <c r="DUX18" s="369"/>
      <c r="DUY18" s="369"/>
      <c r="DUZ18" s="369"/>
      <c r="DVA18" s="369"/>
      <c r="DVB18" s="369"/>
      <c r="DVC18" s="369"/>
      <c r="DVD18" s="369"/>
      <c r="DVE18" s="369"/>
      <c r="DVF18" s="369"/>
      <c r="DVG18" s="369"/>
      <c r="DVH18" s="369"/>
      <c r="DVI18" s="369"/>
      <c r="DVJ18" s="369"/>
      <c r="DVK18" s="369"/>
      <c r="DVL18" s="369"/>
      <c r="DVM18" s="369"/>
      <c r="DVR18" s="369"/>
      <c r="DVS18" s="369"/>
      <c r="DVT18" s="369"/>
      <c r="DVU18" s="369"/>
      <c r="DVV18" s="369"/>
      <c r="DVW18" s="369"/>
      <c r="DVX18" s="369"/>
      <c r="DVY18" s="369"/>
      <c r="DVZ18" s="369"/>
      <c r="DWA18" s="369"/>
      <c r="DWB18" s="369"/>
      <c r="DXT18" s="369"/>
      <c r="DXU18" s="369"/>
      <c r="DXV18" s="369"/>
      <c r="DXW18" s="369"/>
      <c r="DXX18" s="369"/>
      <c r="DXY18" s="369"/>
      <c r="DXZ18" s="369"/>
      <c r="DYA18" s="369"/>
      <c r="DYB18" s="369"/>
      <c r="DYC18" s="369"/>
      <c r="DYD18" s="369"/>
      <c r="DYE18" s="369"/>
      <c r="DYF18" s="369"/>
      <c r="DYG18" s="369"/>
      <c r="DYH18" s="369"/>
      <c r="DYI18" s="369"/>
      <c r="DYJ18" s="369"/>
      <c r="DYK18" s="369"/>
      <c r="DYL18" s="369"/>
      <c r="DYM18" s="369"/>
      <c r="DYN18" s="369"/>
      <c r="DYO18" s="369"/>
      <c r="DYP18" s="369"/>
      <c r="DYQ18" s="369"/>
      <c r="DYR18" s="369"/>
      <c r="DYS18" s="369"/>
      <c r="DYT18" s="369"/>
      <c r="DYU18" s="369"/>
      <c r="DYV18" s="369"/>
      <c r="DYW18" s="369"/>
      <c r="DYX18" s="369"/>
      <c r="DYY18" s="369"/>
      <c r="DYZ18" s="369"/>
      <c r="DZA18" s="369"/>
      <c r="DZB18" s="369"/>
      <c r="DZC18" s="369"/>
      <c r="DZD18" s="369"/>
      <c r="DZE18" s="369"/>
      <c r="DZF18" s="369"/>
      <c r="DZG18" s="369"/>
      <c r="DZH18" s="369"/>
      <c r="DZI18" s="369"/>
      <c r="DZJ18" s="369"/>
      <c r="DZK18" s="369"/>
      <c r="DZL18" s="369"/>
      <c r="DZM18" s="369"/>
      <c r="DZN18" s="369"/>
      <c r="DZO18" s="369"/>
      <c r="DZP18" s="369"/>
      <c r="DZQ18" s="369"/>
      <c r="DZR18" s="369"/>
      <c r="DZS18" s="369"/>
      <c r="DZT18" s="369"/>
      <c r="DZU18" s="369"/>
      <c r="DZV18" s="369"/>
      <c r="DZW18" s="369"/>
      <c r="DZX18" s="369"/>
      <c r="DZY18" s="369"/>
      <c r="DZZ18" s="369"/>
      <c r="EAA18" s="369"/>
      <c r="EAB18" s="369"/>
      <c r="EAC18" s="369"/>
      <c r="EAD18" s="369"/>
      <c r="EAE18" s="369"/>
      <c r="EAF18" s="369"/>
      <c r="EAG18" s="369"/>
      <c r="EAH18" s="369"/>
      <c r="EAI18" s="369"/>
      <c r="EAJ18" s="369"/>
      <c r="EAK18" s="369"/>
      <c r="EAL18" s="369"/>
      <c r="EAM18" s="369"/>
      <c r="EAN18" s="369"/>
      <c r="EAO18" s="369"/>
      <c r="EAP18" s="369"/>
      <c r="EAQ18" s="369"/>
      <c r="EAR18" s="369"/>
      <c r="EAS18" s="369"/>
      <c r="EAT18" s="369"/>
      <c r="EAU18" s="369"/>
      <c r="EAV18" s="369"/>
      <c r="EAW18" s="369"/>
      <c r="EAX18" s="369"/>
      <c r="EAY18" s="369"/>
      <c r="EAZ18" s="369"/>
      <c r="EBA18" s="369"/>
      <c r="EBB18" s="369"/>
      <c r="EBC18" s="369"/>
      <c r="EBD18" s="369"/>
      <c r="EBE18" s="369"/>
      <c r="EBF18" s="369"/>
      <c r="EBG18" s="369"/>
      <c r="EBH18" s="369"/>
      <c r="EBI18" s="369"/>
      <c r="EBJ18" s="369"/>
      <c r="EBK18" s="369"/>
      <c r="EBL18" s="369"/>
      <c r="EBM18" s="369"/>
      <c r="EBN18" s="369"/>
      <c r="EBO18" s="369"/>
      <c r="EBP18" s="369"/>
      <c r="EBQ18" s="369"/>
      <c r="EBR18" s="369"/>
      <c r="EBS18" s="369"/>
      <c r="EBT18" s="369"/>
      <c r="EBU18" s="369"/>
      <c r="EBV18" s="369"/>
      <c r="EBW18" s="369"/>
      <c r="EBX18" s="369"/>
      <c r="EBY18" s="369"/>
      <c r="EBZ18" s="369"/>
      <c r="ECA18" s="369"/>
      <c r="ECB18" s="369"/>
      <c r="ECC18" s="369"/>
      <c r="ECD18" s="369"/>
      <c r="ECE18" s="369"/>
      <c r="ECF18" s="369"/>
      <c r="ECG18" s="369"/>
      <c r="ECH18" s="369"/>
      <c r="ECI18" s="369"/>
      <c r="ECJ18" s="369"/>
      <c r="ECK18" s="369"/>
      <c r="ECL18" s="369"/>
      <c r="ECM18" s="369"/>
      <c r="ECN18" s="369"/>
      <c r="ECO18" s="369"/>
      <c r="ECP18" s="369"/>
      <c r="ECQ18" s="369"/>
      <c r="ECR18" s="369"/>
      <c r="ECS18" s="369"/>
      <c r="ECT18" s="369"/>
      <c r="ECU18" s="369"/>
      <c r="ECV18" s="369"/>
      <c r="ECW18" s="369"/>
      <c r="ECX18" s="369"/>
      <c r="ECY18" s="369"/>
      <c r="ECZ18" s="369"/>
      <c r="EDA18" s="369"/>
      <c r="EDB18" s="369"/>
      <c r="EDC18" s="369"/>
      <c r="EDD18" s="369"/>
      <c r="EDE18" s="369"/>
      <c r="EDF18" s="369"/>
      <c r="EDG18" s="369"/>
      <c r="EDH18" s="369"/>
      <c r="EDI18" s="369"/>
      <c r="EDJ18" s="369"/>
      <c r="EDK18" s="369"/>
      <c r="EDL18" s="369"/>
      <c r="EDM18" s="369"/>
      <c r="EDN18" s="369"/>
      <c r="EDO18" s="369"/>
      <c r="EDP18" s="369"/>
      <c r="EDQ18" s="369"/>
      <c r="EDR18" s="369"/>
      <c r="EDS18" s="369"/>
      <c r="EDT18" s="369"/>
      <c r="EDU18" s="369"/>
      <c r="EDV18" s="369"/>
      <c r="EDW18" s="369"/>
      <c r="EDX18" s="369"/>
      <c r="EDY18" s="369"/>
      <c r="EDZ18" s="369"/>
      <c r="EEA18" s="369"/>
      <c r="EEB18" s="369"/>
      <c r="EEC18" s="369"/>
      <c r="EED18" s="369"/>
      <c r="EEE18" s="369"/>
      <c r="EEF18" s="369"/>
      <c r="EEG18" s="369"/>
      <c r="EEH18" s="369"/>
      <c r="EEI18" s="369"/>
      <c r="EEJ18" s="369"/>
      <c r="EEK18" s="369"/>
      <c r="EEL18" s="369"/>
      <c r="EEM18" s="369"/>
      <c r="EEN18" s="369"/>
      <c r="EEO18" s="369"/>
      <c r="EEP18" s="369"/>
      <c r="EEQ18" s="369"/>
      <c r="EER18" s="369"/>
      <c r="EES18" s="369"/>
      <c r="EET18" s="369"/>
      <c r="EEU18" s="369"/>
      <c r="EEV18" s="369"/>
      <c r="EEW18" s="369"/>
      <c r="EEX18" s="369"/>
      <c r="EEY18" s="369"/>
      <c r="EEZ18" s="369"/>
      <c r="EFA18" s="369"/>
      <c r="EFB18" s="369"/>
      <c r="EFC18" s="369"/>
      <c r="EFD18" s="369"/>
      <c r="EFE18" s="369"/>
      <c r="EFF18" s="369"/>
      <c r="EFG18" s="369"/>
      <c r="EFH18" s="369"/>
      <c r="EFI18" s="369"/>
      <c r="EFN18" s="369"/>
      <c r="EFO18" s="369"/>
      <c r="EFP18" s="369"/>
      <c r="EFQ18" s="369"/>
      <c r="EFR18" s="369"/>
      <c r="EFS18" s="369"/>
      <c r="EFT18" s="369"/>
      <c r="EFU18" s="369"/>
      <c r="EFV18" s="369"/>
      <c r="EFW18" s="369"/>
      <c r="EFX18" s="369"/>
      <c r="EHP18" s="369"/>
      <c r="EHQ18" s="369"/>
      <c r="EHR18" s="369"/>
      <c r="EHS18" s="369"/>
      <c r="EHT18" s="369"/>
      <c r="EHU18" s="369"/>
      <c r="EHV18" s="369"/>
      <c r="EHW18" s="369"/>
      <c r="EHX18" s="369"/>
      <c r="EHY18" s="369"/>
      <c r="EHZ18" s="369"/>
      <c r="EIA18" s="369"/>
      <c r="EIB18" s="369"/>
      <c r="EIC18" s="369"/>
      <c r="EID18" s="369"/>
      <c r="EIE18" s="369"/>
      <c r="EIF18" s="369"/>
      <c r="EIG18" s="369"/>
      <c r="EIH18" s="369"/>
      <c r="EII18" s="369"/>
      <c r="EIJ18" s="369"/>
      <c r="EIK18" s="369"/>
      <c r="EIL18" s="369"/>
      <c r="EIM18" s="369"/>
      <c r="EIN18" s="369"/>
      <c r="EIO18" s="369"/>
      <c r="EIP18" s="369"/>
      <c r="EIQ18" s="369"/>
      <c r="EIR18" s="369"/>
      <c r="EIS18" s="369"/>
      <c r="EIT18" s="369"/>
      <c r="EIU18" s="369"/>
      <c r="EIV18" s="369"/>
      <c r="EIW18" s="369"/>
      <c r="EIX18" s="369"/>
      <c r="EIY18" s="369"/>
      <c r="EIZ18" s="369"/>
      <c r="EJA18" s="369"/>
      <c r="EJB18" s="369"/>
      <c r="EJC18" s="369"/>
      <c r="EJD18" s="369"/>
      <c r="EJE18" s="369"/>
      <c r="EJF18" s="369"/>
      <c r="EJG18" s="369"/>
      <c r="EJH18" s="369"/>
      <c r="EJI18" s="369"/>
      <c r="EJJ18" s="369"/>
      <c r="EJK18" s="369"/>
      <c r="EJL18" s="369"/>
      <c r="EJM18" s="369"/>
      <c r="EJN18" s="369"/>
      <c r="EJO18" s="369"/>
      <c r="EJP18" s="369"/>
      <c r="EJQ18" s="369"/>
      <c r="EJR18" s="369"/>
      <c r="EJS18" s="369"/>
      <c r="EJT18" s="369"/>
      <c r="EJU18" s="369"/>
      <c r="EJV18" s="369"/>
      <c r="EJW18" s="369"/>
      <c r="EJX18" s="369"/>
      <c r="EJY18" s="369"/>
      <c r="EJZ18" s="369"/>
      <c r="EKA18" s="369"/>
      <c r="EKB18" s="369"/>
      <c r="EKC18" s="369"/>
      <c r="EKD18" s="369"/>
      <c r="EKE18" s="369"/>
      <c r="EKF18" s="369"/>
      <c r="EKG18" s="369"/>
      <c r="EKH18" s="369"/>
      <c r="EKI18" s="369"/>
      <c r="EKJ18" s="369"/>
      <c r="EKK18" s="369"/>
      <c r="EKL18" s="369"/>
      <c r="EKM18" s="369"/>
      <c r="EKN18" s="369"/>
      <c r="EKO18" s="369"/>
      <c r="EKP18" s="369"/>
      <c r="EKQ18" s="369"/>
      <c r="EKR18" s="369"/>
      <c r="EKS18" s="369"/>
      <c r="EKT18" s="369"/>
      <c r="EKU18" s="369"/>
      <c r="EKV18" s="369"/>
      <c r="EKW18" s="369"/>
      <c r="EKX18" s="369"/>
      <c r="EKY18" s="369"/>
      <c r="EKZ18" s="369"/>
      <c r="ELA18" s="369"/>
      <c r="ELB18" s="369"/>
      <c r="ELC18" s="369"/>
      <c r="ELD18" s="369"/>
      <c r="ELE18" s="369"/>
      <c r="ELF18" s="369"/>
      <c r="ELG18" s="369"/>
      <c r="ELH18" s="369"/>
      <c r="ELI18" s="369"/>
      <c r="ELJ18" s="369"/>
      <c r="ELK18" s="369"/>
      <c r="ELL18" s="369"/>
      <c r="ELM18" s="369"/>
      <c r="ELN18" s="369"/>
      <c r="ELO18" s="369"/>
      <c r="ELP18" s="369"/>
      <c r="ELQ18" s="369"/>
      <c r="ELR18" s="369"/>
      <c r="ELS18" s="369"/>
      <c r="ELT18" s="369"/>
      <c r="ELU18" s="369"/>
      <c r="ELV18" s="369"/>
      <c r="ELW18" s="369"/>
      <c r="ELX18" s="369"/>
      <c r="ELY18" s="369"/>
      <c r="ELZ18" s="369"/>
      <c r="EMA18" s="369"/>
      <c r="EMB18" s="369"/>
      <c r="EMC18" s="369"/>
      <c r="EMD18" s="369"/>
      <c r="EME18" s="369"/>
      <c r="EMF18" s="369"/>
      <c r="EMG18" s="369"/>
      <c r="EMH18" s="369"/>
      <c r="EMI18" s="369"/>
      <c r="EMJ18" s="369"/>
      <c r="EMK18" s="369"/>
      <c r="EML18" s="369"/>
      <c r="EMM18" s="369"/>
      <c r="EMN18" s="369"/>
      <c r="EMO18" s="369"/>
      <c r="EMP18" s="369"/>
      <c r="EMQ18" s="369"/>
      <c r="EMR18" s="369"/>
      <c r="EMS18" s="369"/>
      <c r="EMT18" s="369"/>
      <c r="EMU18" s="369"/>
      <c r="EMV18" s="369"/>
      <c r="EMW18" s="369"/>
      <c r="EMX18" s="369"/>
      <c r="EMY18" s="369"/>
      <c r="EMZ18" s="369"/>
      <c r="ENA18" s="369"/>
      <c r="ENB18" s="369"/>
      <c r="ENC18" s="369"/>
      <c r="END18" s="369"/>
      <c r="ENE18" s="369"/>
      <c r="ENF18" s="369"/>
      <c r="ENG18" s="369"/>
      <c r="ENH18" s="369"/>
      <c r="ENI18" s="369"/>
      <c r="ENJ18" s="369"/>
      <c r="ENK18" s="369"/>
      <c r="ENL18" s="369"/>
      <c r="ENM18" s="369"/>
      <c r="ENN18" s="369"/>
      <c r="ENO18" s="369"/>
      <c r="ENP18" s="369"/>
      <c r="ENQ18" s="369"/>
      <c r="ENR18" s="369"/>
      <c r="ENS18" s="369"/>
      <c r="ENT18" s="369"/>
      <c r="ENU18" s="369"/>
      <c r="ENV18" s="369"/>
      <c r="ENW18" s="369"/>
      <c r="ENX18" s="369"/>
      <c r="ENY18" s="369"/>
      <c r="ENZ18" s="369"/>
      <c r="EOA18" s="369"/>
      <c r="EOB18" s="369"/>
      <c r="EOC18" s="369"/>
      <c r="EOD18" s="369"/>
      <c r="EOE18" s="369"/>
      <c r="EOF18" s="369"/>
      <c r="EOG18" s="369"/>
      <c r="EOH18" s="369"/>
      <c r="EOI18" s="369"/>
      <c r="EOJ18" s="369"/>
      <c r="EOK18" s="369"/>
      <c r="EOL18" s="369"/>
      <c r="EOM18" s="369"/>
      <c r="EON18" s="369"/>
      <c r="EOO18" s="369"/>
      <c r="EOP18" s="369"/>
      <c r="EOQ18" s="369"/>
      <c r="EOR18" s="369"/>
      <c r="EOS18" s="369"/>
      <c r="EOT18" s="369"/>
      <c r="EOU18" s="369"/>
      <c r="EOV18" s="369"/>
      <c r="EOW18" s="369"/>
      <c r="EOX18" s="369"/>
      <c r="EOY18" s="369"/>
      <c r="EOZ18" s="369"/>
      <c r="EPA18" s="369"/>
      <c r="EPB18" s="369"/>
      <c r="EPC18" s="369"/>
      <c r="EPD18" s="369"/>
      <c r="EPE18" s="369"/>
      <c r="EPJ18" s="369"/>
      <c r="EPK18" s="369"/>
      <c r="EPL18" s="369"/>
      <c r="EPM18" s="369"/>
      <c r="EPN18" s="369"/>
      <c r="EPO18" s="369"/>
      <c r="EPP18" s="369"/>
      <c r="EPQ18" s="369"/>
      <c r="EPR18" s="369"/>
      <c r="EPS18" s="369"/>
      <c r="EPT18" s="369"/>
      <c r="ERL18" s="369"/>
      <c r="ERM18" s="369"/>
      <c r="ERN18" s="369"/>
      <c r="ERO18" s="369"/>
      <c r="ERP18" s="369"/>
      <c r="ERQ18" s="369"/>
      <c r="ERR18" s="369"/>
      <c r="ERS18" s="369"/>
      <c r="ERT18" s="369"/>
      <c r="ERU18" s="369"/>
      <c r="ERV18" s="369"/>
      <c r="ERW18" s="369"/>
      <c r="ERX18" s="369"/>
      <c r="ERY18" s="369"/>
      <c r="ERZ18" s="369"/>
      <c r="ESA18" s="369"/>
      <c r="ESB18" s="369"/>
      <c r="ESC18" s="369"/>
      <c r="ESD18" s="369"/>
      <c r="ESE18" s="369"/>
      <c r="ESF18" s="369"/>
      <c r="ESG18" s="369"/>
      <c r="ESH18" s="369"/>
      <c r="ESI18" s="369"/>
      <c r="ESJ18" s="369"/>
      <c r="ESK18" s="369"/>
      <c r="ESL18" s="369"/>
      <c r="ESM18" s="369"/>
      <c r="ESN18" s="369"/>
      <c r="ESO18" s="369"/>
      <c r="ESP18" s="369"/>
      <c r="ESQ18" s="369"/>
      <c r="ESR18" s="369"/>
      <c r="ESS18" s="369"/>
      <c r="EST18" s="369"/>
      <c r="ESU18" s="369"/>
      <c r="ESV18" s="369"/>
      <c r="ESW18" s="369"/>
      <c r="ESX18" s="369"/>
      <c r="ESY18" s="369"/>
      <c r="ESZ18" s="369"/>
      <c r="ETA18" s="369"/>
      <c r="ETB18" s="369"/>
      <c r="ETC18" s="369"/>
      <c r="ETD18" s="369"/>
      <c r="ETE18" s="369"/>
      <c r="ETF18" s="369"/>
      <c r="ETG18" s="369"/>
      <c r="ETH18" s="369"/>
      <c r="ETI18" s="369"/>
      <c r="ETJ18" s="369"/>
      <c r="ETK18" s="369"/>
      <c r="ETL18" s="369"/>
      <c r="ETM18" s="369"/>
      <c r="ETN18" s="369"/>
      <c r="ETO18" s="369"/>
      <c r="ETP18" s="369"/>
      <c r="ETQ18" s="369"/>
      <c r="ETR18" s="369"/>
      <c r="ETS18" s="369"/>
      <c r="ETT18" s="369"/>
      <c r="ETU18" s="369"/>
      <c r="ETV18" s="369"/>
      <c r="ETW18" s="369"/>
      <c r="ETX18" s="369"/>
      <c r="ETY18" s="369"/>
      <c r="ETZ18" s="369"/>
      <c r="EUA18" s="369"/>
      <c r="EUB18" s="369"/>
      <c r="EUC18" s="369"/>
      <c r="EUD18" s="369"/>
      <c r="EUE18" s="369"/>
      <c r="EUF18" s="369"/>
      <c r="EUG18" s="369"/>
      <c r="EUH18" s="369"/>
      <c r="EUI18" s="369"/>
      <c r="EUJ18" s="369"/>
      <c r="EUK18" s="369"/>
      <c r="EUL18" s="369"/>
      <c r="EUM18" s="369"/>
      <c r="EUN18" s="369"/>
      <c r="EUO18" s="369"/>
      <c r="EUP18" s="369"/>
      <c r="EUQ18" s="369"/>
      <c r="EUR18" s="369"/>
      <c r="EUS18" s="369"/>
      <c r="EUT18" s="369"/>
      <c r="EUU18" s="369"/>
      <c r="EUV18" s="369"/>
      <c r="EUW18" s="369"/>
      <c r="EUX18" s="369"/>
      <c r="EUY18" s="369"/>
      <c r="EUZ18" s="369"/>
      <c r="EVA18" s="369"/>
      <c r="EVB18" s="369"/>
      <c r="EVC18" s="369"/>
      <c r="EVD18" s="369"/>
      <c r="EVE18" s="369"/>
      <c r="EVF18" s="369"/>
      <c r="EVG18" s="369"/>
      <c r="EVH18" s="369"/>
      <c r="EVI18" s="369"/>
      <c r="EVJ18" s="369"/>
      <c r="EVK18" s="369"/>
      <c r="EVL18" s="369"/>
      <c r="EVM18" s="369"/>
      <c r="EVN18" s="369"/>
      <c r="EVO18" s="369"/>
      <c r="EVP18" s="369"/>
      <c r="EVQ18" s="369"/>
      <c r="EVR18" s="369"/>
      <c r="EVS18" s="369"/>
      <c r="EVT18" s="369"/>
      <c r="EVU18" s="369"/>
      <c r="EVV18" s="369"/>
      <c r="EVW18" s="369"/>
      <c r="EVX18" s="369"/>
      <c r="EVY18" s="369"/>
      <c r="EVZ18" s="369"/>
      <c r="EWA18" s="369"/>
      <c r="EWB18" s="369"/>
      <c r="EWC18" s="369"/>
      <c r="EWD18" s="369"/>
      <c r="EWE18" s="369"/>
      <c r="EWF18" s="369"/>
      <c r="EWG18" s="369"/>
      <c r="EWH18" s="369"/>
      <c r="EWI18" s="369"/>
      <c r="EWJ18" s="369"/>
      <c r="EWK18" s="369"/>
      <c r="EWL18" s="369"/>
      <c r="EWM18" s="369"/>
      <c r="EWN18" s="369"/>
      <c r="EWO18" s="369"/>
      <c r="EWP18" s="369"/>
      <c r="EWQ18" s="369"/>
      <c r="EWR18" s="369"/>
      <c r="EWS18" s="369"/>
      <c r="EWT18" s="369"/>
      <c r="EWU18" s="369"/>
      <c r="EWV18" s="369"/>
      <c r="EWW18" s="369"/>
      <c r="EWX18" s="369"/>
      <c r="EWY18" s="369"/>
      <c r="EWZ18" s="369"/>
      <c r="EXA18" s="369"/>
      <c r="EXB18" s="369"/>
      <c r="EXC18" s="369"/>
      <c r="EXD18" s="369"/>
      <c r="EXE18" s="369"/>
      <c r="EXF18" s="369"/>
      <c r="EXG18" s="369"/>
      <c r="EXH18" s="369"/>
      <c r="EXI18" s="369"/>
      <c r="EXJ18" s="369"/>
      <c r="EXK18" s="369"/>
      <c r="EXL18" s="369"/>
      <c r="EXM18" s="369"/>
      <c r="EXN18" s="369"/>
      <c r="EXO18" s="369"/>
      <c r="EXP18" s="369"/>
      <c r="EXQ18" s="369"/>
      <c r="EXR18" s="369"/>
      <c r="EXS18" s="369"/>
      <c r="EXT18" s="369"/>
      <c r="EXU18" s="369"/>
      <c r="EXV18" s="369"/>
      <c r="EXW18" s="369"/>
      <c r="EXX18" s="369"/>
      <c r="EXY18" s="369"/>
      <c r="EXZ18" s="369"/>
      <c r="EYA18" s="369"/>
      <c r="EYB18" s="369"/>
      <c r="EYC18" s="369"/>
      <c r="EYD18" s="369"/>
      <c r="EYE18" s="369"/>
      <c r="EYF18" s="369"/>
      <c r="EYG18" s="369"/>
      <c r="EYH18" s="369"/>
      <c r="EYI18" s="369"/>
      <c r="EYJ18" s="369"/>
      <c r="EYK18" s="369"/>
      <c r="EYL18" s="369"/>
      <c r="EYM18" s="369"/>
      <c r="EYN18" s="369"/>
      <c r="EYO18" s="369"/>
      <c r="EYP18" s="369"/>
      <c r="EYQ18" s="369"/>
      <c r="EYR18" s="369"/>
      <c r="EYS18" s="369"/>
      <c r="EYT18" s="369"/>
      <c r="EYU18" s="369"/>
      <c r="EYV18" s="369"/>
      <c r="EYW18" s="369"/>
      <c r="EYX18" s="369"/>
      <c r="EYY18" s="369"/>
      <c r="EYZ18" s="369"/>
      <c r="EZA18" s="369"/>
      <c r="EZF18" s="369"/>
      <c r="EZG18" s="369"/>
      <c r="EZH18" s="369"/>
      <c r="EZI18" s="369"/>
      <c r="EZJ18" s="369"/>
      <c r="EZK18" s="369"/>
      <c r="EZL18" s="369"/>
      <c r="EZM18" s="369"/>
      <c r="EZN18" s="369"/>
      <c r="EZO18" s="369"/>
      <c r="EZP18" s="369"/>
      <c r="FBH18" s="369"/>
      <c r="FBI18" s="369"/>
      <c r="FBJ18" s="369"/>
      <c r="FBK18" s="369"/>
      <c r="FBL18" s="369"/>
      <c r="FBM18" s="369"/>
      <c r="FBN18" s="369"/>
      <c r="FBO18" s="369"/>
      <c r="FBP18" s="369"/>
      <c r="FBQ18" s="369"/>
      <c r="FBR18" s="369"/>
      <c r="FBS18" s="369"/>
      <c r="FBT18" s="369"/>
      <c r="FBU18" s="369"/>
      <c r="FBV18" s="369"/>
      <c r="FBW18" s="369"/>
      <c r="FBX18" s="369"/>
      <c r="FBY18" s="369"/>
      <c r="FBZ18" s="369"/>
      <c r="FCA18" s="369"/>
      <c r="FCB18" s="369"/>
      <c r="FCC18" s="369"/>
      <c r="FCD18" s="369"/>
      <c r="FCE18" s="369"/>
      <c r="FCF18" s="369"/>
      <c r="FCG18" s="369"/>
      <c r="FCH18" s="369"/>
      <c r="FCI18" s="369"/>
      <c r="FCJ18" s="369"/>
      <c r="FCK18" s="369"/>
      <c r="FCL18" s="369"/>
      <c r="FCM18" s="369"/>
      <c r="FCN18" s="369"/>
      <c r="FCO18" s="369"/>
      <c r="FCP18" s="369"/>
      <c r="FCQ18" s="369"/>
      <c r="FCR18" s="369"/>
      <c r="FCS18" s="369"/>
      <c r="FCT18" s="369"/>
      <c r="FCU18" s="369"/>
      <c r="FCV18" s="369"/>
      <c r="FCW18" s="369"/>
      <c r="FCX18" s="369"/>
      <c r="FCY18" s="369"/>
      <c r="FCZ18" s="369"/>
      <c r="FDA18" s="369"/>
      <c r="FDB18" s="369"/>
      <c r="FDC18" s="369"/>
      <c r="FDD18" s="369"/>
      <c r="FDE18" s="369"/>
      <c r="FDF18" s="369"/>
      <c r="FDG18" s="369"/>
      <c r="FDH18" s="369"/>
      <c r="FDI18" s="369"/>
      <c r="FDJ18" s="369"/>
      <c r="FDK18" s="369"/>
      <c r="FDL18" s="369"/>
      <c r="FDM18" s="369"/>
      <c r="FDN18" s="369"/>
      <c r="FDO18" s="369"/>
      <c r="FDP18" s="369"/>
      <c r="FDQ18" s="369"/>
      <c r="FDR18" s="369"/>
      <c r="FDS18" s="369"/>
      <c r="FDT18" s="369"/>
      <c r="FDU18" s="369"/>
      <c r="FDV18" s="369"/>
      <c r="FDW18" s="369"/>
      <c r="FDX18" s="369"/>
      <c r="FDY18" s="369"/>
      <c r="FDZ18" s="369"/>
      <c r="FEA18" s="369"/>
      <c r="FEB18" s="369"/>
      <c r="FEC18" s="369"/>
      <c r="FED18" s="369"/>
      <c r="FEE18" s="369"/>
      <c r="FEF18" s="369"/>
      <c r="FEG18" s="369"/>
      <c r="FEH18" s="369"/>
      <c r="FEI18" s="369"/>
      <c r="FEJ18" s="369"/>
      <c r="FEK18" s="369"/>
      <c r="FEL18" s="369"/>
      <c r="FEM18" s="369"/>
      <c r="FEN18" s="369"/>
      <c r="FEO18" s="369"/>
      <c r="FEP18" s="369"/>
      <c r="FEQ18" s="369"/>
      <c r="FER18" s="369"/>
      <c r="FES18" s="369"/>
      <c r="FET18" s="369"/>
      <c r="FEU18" s="369"/>
      <c r="FEV18" s="369"/>
      <c r="FEW18" s="369"/>
      <c r="FEX18" s="369"/>
      <c r="FEY18" s="369"/>
      <c r="FEZ18" s="369"/>
      <c r="FFA18" s="369"/>
      <c r="FFB18" s="369"/>
      <c r="FFC18" s="369"/>
      <c r="FFD18" s="369"/>
      <c r="FFE18" s="369"/>
      <c r="FFF18" s="369"/>
      <c r="FFG18" s="369"/>
      <c r="FFH18" s="369"/>
      <c r="FFI18" s="369"/>
      <c r="FFJ18" s="369"/>
      <c r="FFK18" s="369"/>
      <c r="FFL18" s="369"/>
      <c r="FFM18" s="369"/>
      <c r="FFN18" s="369"/>
      <c r="FFO18" s="369"/>
      <c r="FFP18" s="369"/>
      <c r="FFQ18" s="369"/>
      <c r="FFR18" s="369"/>
      <c r="FFS18" s="369"/>
      <c r="FFT18" s="369"/>
      <c r="FFU18" s="369"/>
      <c r="FFV18" s="369"/>
      <c r="FFW18" s="369"/>
      <c r="FFX18" s="369"/>
      <c r="FFY18" s="369"/>
      <c r="FFZ18" s="369"/>
      <c r="FGA18" s="369"/>
      <c r="FGB18" s="369"/>
      <c r="FGC18" s="369"/>
      <c r="FGD18" s="369"/>
      <c r="FGE18" s="369"/>
      <c r="FGF18" s="369"/>
      <c r="FGG18" s="369"/>
      <c r="FGH18" s="369"/>
      <c r="FGI18" s="369"/>
      <c r="FGJ18" s="369"/>
      <c r="FGK18" s="369"/>
      <c r="FGL18" s="369"/>
      <c r="FGM18" s="369"/>
      <c r="FGN18" s="369"/>
      <c r="FGO18" s="369"/>
      <c r="FGP18" s="369"/>
      <c r="FGQ18" s="369"/>
      <c r="FGR18" s="369"/>
      <c r="FGS18" s="369"/>
      <c r="FGT18" s="369"/>
      <c r="FGU18" s="369"/>
      <c r="FGV18" s="369"/>
      <c r="FGW18" s="369"/>
      <c r="FGX18" s="369"/>
      <c r="FGY18" s="369"/>
      <c r="FGZ18" s="369"/>
      <c r="FHA18" s="369"/>
      <c r="FHB18" s="369"/>
      <c r="FHC18" s="369"/>
      <c r="FHD18" s="369"/>
      <c r="FHE18" s="369"/>
      <c r="FHF18" s="369"/>
      <c r="FHG18" s="369"/>
      <c r="FHH18" s="369"/>
      <c r="FHI18" s="369"/>
      <c r="FHJ18" s="369"/>
      <c r="FHK18" s="369"/>
      <c r="FHL18" s="369"/>
      <c r="FHM18" s="369"/>
      <c r="FHN18" s="369"/>
      <c r="FHO18" s="369"/>
      <c r="FHP18" s="369"/>
      <c r="FHQ18" s="369"/>
      <c r="FHR18" s="369"/>
      <c r="FHS18" s="369"/>
      <c r="FHT18" s="369"/>
      <c r="FHU18" s="369"/>
      <c r="FHV18" s="369"/>
      <c r="FHW18" s="369"/>
      <c r="FHX18" s="369"/>
      <c r="FHY18" s="369"/>
      <c r="FHZ18" s="369"/>
      <c r="FIA18" s="369"/>
      <c r="FIB18" s="369"/>
      <c r="FIC18" s="369"/>
      <c r="FID18" s="369"/>
      <c r="FIE18" s="369"/>
      <c r="FIF18" s="369"/>
      <c r="FIG18" s="369"/>
      <c r="FIH18" s="369"/>
      <c r="FII18" s="369"/>
      <c r="FIJ18" s="369"/>
      <c r="FIK18" s="369"/>
      <c r="FIL18" s="369"/>
      <c r="FIM18" s="369"/>
      <c r="FIN18" s="369"/>
      <c r="FIO18" s="369"/>
      <c r="FIP18" s="369"/>
      <c r="FIQ18" s="369"/>
      <c r="FIR18" s="369"/>
      <c r="FIS18" s="369"/>
      <c r="FIT18" s="369"/>
      <c r="FIU18" s="369"/>
      <c r="FIV18" s="369"/>
      <c r="FIW18" s="369"/>
      <c r="FJB18" s="369"/>
      <c r="FJC18" s="369"/>
      <c r="FJD18" s="369"/>
      <c r="FJE18" s="369"/>
      <c r="FJF18" s="369"/>
      <c r="FJG18" s="369"/>
      <c r="FJH18" s="369"/>
      <c r="FJI18" s="369"/>
      <c r="FJJ18" s="369"/>
      <c r="FJK18" s="369"/>
      <c r="FJL18" s="369"/>
      <c r="FLD18" s="369"/>
      <c r="FLE18" s="369"/>
      <c r="FLF18" s="369"/>
      <c r="FLG18" s="369"/>
      <c r="FLH18" s="369"/>
      <c r="FLI18" s="369"/>
      <c r="FLJ18" s="369"/>
      <c r="FLK18" s="369"/>
      <c r="FLL18" s="369"/>
      <c r="FLM18" s="369"/>
      <c r="FLN18" s="369"/>
      <c r="FLO18" s="369"/>
      <c r="FLP18" s="369"/>
      <c r="FLQ18" s="369"/>
      <c r="FLR18" s="369"/>
      <c r="FLS18" s="369"/>
      <c r="FLT18" s="369"/>
      <c r="FLU18" s="369"/>
      <c r="FLV18" s="369"/>
      <c r="FLW18" s="369"/>
      <c r="FLX18" s="369"/>
      <c r="FLY18" s="369"/>
      <c r="FLZ18" s="369"/>
      <c r="FMA18" s="369"/>
      <c r="FMB18" s="369"/>
      <c r="FMC18" s="369"/>
      <c r="FMD18" s="369"/>
      <c r="FME18" s="369"/>
      <c r="FMF18" s="369"/>
      <c r="FMG18" s="369"/>
      <c r="FMH18" s="369"/>
      <c r="FMI18" s="369"/>
      <c r="FMJ18" s="369"/>
      <c r="FMK18" s="369"/>
      <c r="FML18" s="369"/>
      <c r="FMM18" s="369"/>
      <c r="FMN18" s="369"/>
      <c r="FMO18" s="369"/>
      <c r="FMP18" s="369"/>
      <c r="FMQ18" s="369"/>
      <c r="FMR18" s="369"/>
      <c r="FMS18" s="369"/>
      <c r="FMT18" s="369"/>
      <c r="FMU18" s="369"/>
      <c r="FMV18" s="369"/>
      <c r="FMW18" s="369"/>
      <c r="FMX18" s="369"/>
      <c r="FMY18" s="369"/>
      <c r="FMZ18" s="369"/>
      <c r="FNA18" s="369"/>
      <c r="FNB18" s="369"/>
      <c r="FNC18" s="369"/>
      <c r="FND18" s="369"/>
      <c r="FNE18" s="369"/>
      <c r="FNF18" s="369"/>
      <c r="FNG18" s="369"/>
      <c r="FNH18" s="369"/>
      <c r="FNI18" s="369"/>
      <c r="FNJ18" s="369"/>
      <c r="FNK18" s="369"/>
      <c r="FNL18" s="369"/>
      <c r="FNM18" s="369"/>
      <c r="FNN18" s="369"/>
      <c r="FNO18" s="369"/>
      <c r="FNP18" s="369"/>
      <c r="FNQ18" s="369"/>
      <c r="FNR18" s="369"/>
      <c r="FNS18" s="369"/>
      <c r="FNT18" s="369"/>
      <c r="FNU18" s="369"/>
      <c r="FNV18" s="369"/>
      <c r="FNW18" s="369"/>
      <c r="FNX18" s="369"/>
      <c r="FNY18" s="369"/>
      <c r="FNZ18" s="369"/>
      <c r="FOA18" s="369"/>
      <c r="FOB18" s="369"/>
      <c r="FOC18" s="369"/>
      <c r="FOD18" s="369"/>
      <c r="FOE18" s="369"/>
      <c r="FOF18" s="369"/>
      <c r="FOG18" s="369"/>
      <c r="FOH18" s="369"/>
      <c r="FOI18" s="369"/>
      <c r="FOJ18" s="369"/>
      <c r="FOK18" s="369"/>
      <c r="FOL18" s="369"/>
      <c r="FOM18" s="369"/>
      <c r="FON18" s="369"/>
      <c r="FOO18" s="369"/>
      <c r="FOP18" s="369"/>
      <c r="FOQ18" s="369"/>
      <c r="FOR18" s="369"/>
      <c r="FOS18" s="369"/>
      <c r="FOT18" s="369"/>
      <c r="FOU18" s="369"/>
      <c r="FOV18" s="369"/>
      <c r="FOW18" s="369"/>
      <c r="FOX18" s="369"/>
      <c r="FOY18" s="369"/>
      <c r="FOZ18" s="369"/>
      <c r="FPA18" s="369"/>
      <c r="FPB18" s="369"/>
      <c r="FPC18" s="369"/>
      <c r="FPD18" s="369"/>
      <c r="FPE18" s="369"/>
      <c r="FPF18" s="369"/>
      <c r="FPG18" s="369"/>
      <c r="FPH18" s="369"/>
      <c r="FPI18" s="369"/>
      <c r="FPJ18" s="369"/>
      <c r="FPK18" s="369"/>
      <c r="FPL18" s="369"/>
      <c r="FPM18" s="369"/>
      <c r="FPN18" s="369"/>
      <c r="FPO18" s="369"/>
      <c r="FPP18" s="369"/>
      <c r="FPQ18" s="369"/>
      <c r="FPR18" s="369"/>
      <c r="FPS18" s="369"/>
      <c r="FPT18" s="369"/>
      <c r="FPU18" s="369"/>
      <c r="FPV18" s="369"/>
      <c r="FPW18" s="369"/>
      <c r="FPX18" s="369"/>
      <c r="FPY18" s="369"/>
      <c r="FPZ18" s="369"/>
      <c r="FQA18" s="369"/>
      <c r="FQB18" s="369"/>
      <c r="FQC18" s="369"/>
      <c r="FQD18" s="369"/>
      <c r="FQE18" s="369"/>
      <c r="FQF18" s="369"/>
      <c r="FQG18" s="369"/>
      <c r="FQH18" s="369"/>
      <c r="FQI18" s="369"/>
      <c r="FQJ18" s="369"/>
      <c r="FQK18" s="369"/>
      <c r="FQL18" s="369"/>
      <c r="FQM18" s="369"/>
      <c r="FQN18" s="369"/>
      <c r="FQO18" s="369"/>
      <c r="FQP18" s="369"/>
      <c r="FQQ18" s="369"/>
      <c r="FQR18" s="369"/>
      <c r="FQS18" s="369"/>
      <c r="FQT18" s="369"/>
      <c r="FQU18" s="369"/>
      <c r="FQV18" s="369"/>
      <c r="FQW18" s="369"/>
      <c r="FQX18" s="369"/>
      <c r="FQY18" s="369"/>
      <c r="FQZ18" s="369"/>
      <c r="FRA18" s="369"/>
      <c r="FRB18" s="369"/>
      <c r="FRC18" s="369"/>
      <c r="FRD18" s="369"/>
      <c r="FRE18" s="369"/>
      <c r="FRF18" s="369"/>
      <c r="FRG18" s="369"/>
      <c r="FRH18" s="369"/>
      <c r="FRI18" s="369"/>
      <c r="FRJ18" s="369"/>
      <c r="FRK18" s="369"/>
      <c r="FRL18" s="369"/>
      <c r="FRM18" s="369"/>
      <c r="FRN18" s="369"/>
      <c r="FRO18" s="369"/>
      <c r="FRP18" s="369"/>
      <c r="FRQ18" s="369"/>
      <c r="FRR18" s="369"/>
      <c r="FRS18" s="369"/>
      <c r="FRT18" s="369"/>
      <c r="FRU18" s="369"/>
      <c r="FRV18" s="369"/>
      <c r="FRW18" s="369"/>
      <c r="FRX18" s="369"/>
      <c r="FRY18" s="369"/>
      <c r="FRZ18" s="369"/>
      <c r="FSA18" s="369"/>
      <c r="FSB18" s="369"/>
      <c r="FSC18" s="369"/>
      <c r="FSD18" s="369"/>
      <c r="FSE18" s="369"/>
      <c r="FSF18" s="369"/>
      <c r="FSG18" s="369"/>
      <c r="FSH18" s="369"/>
      <c r="FSI18" s="369"/>
      <c r="FSJ18" s="369"/>
      <c r="FSK18" s="369"/>
      <c r="FSL18" s="369"/>
      <c r="FSM18" s="369"/>
      <c r="FSN18" s="369"/>
      <c r="FSO18" s="369"/>
      <c r="FSP18" s="369"/>
      <c r="FSQ18" s="369"/>
      <c r="FSR18" s="369"/>
      <c r="FSS18" s="369"/>
      <c r="FSX18" s="369"/>
      <c r="FSY18" s="369"/>
      <c r="FSZ18" s="369"/>
      <c r="FTA18" s="369"/>
      <c r="FTB18" s="369"/>
      <c r="FTC18" s="369"/>
      <c r="FTD18" s="369"/>
      <c r="FTE18" s="369"/>
      <c r="FTF18" s="369"/>
      <c r="FTG18" s="369"/>
      <c r="FTH18" s="369"/>
      <c r="FUZ18" s="369"/>
      <c r="FVA18" s="369"/>
      <c r="FVB18" s="369"/>
      <c r="FVC18" s="369"/>
      <c r="FVD18" s="369"/>
      <c r="FVE18" s="369"/>
      <c r="FVF18" s="369"/>
      <c r="FVG18" s="369"/>
      <c r="FVH18" s="369"/>
      <c r="FVI18" s="369"/>
      <c r="FVJ18" s="369"/>
      <c r="FVK18" s="369"/>
      <c r="FVL18" s="369"/>
      <c r="FVM18" s="369"/>
      <c r="FVN18" s="369"/>
      <c r="FVO18" s="369"/>
      <c r="FVP18" s="369"/>
      <c r="FVQ18" s="369"/>
      <c r="FVR18" s="369"/>
      <c r="FVS18" s="369"/>
      <c r="FVT18" s="369"/>
      <c r="FVU18" s="369"/>
      <c r="FVV18" s="369"/>
      <c r="FVW18" s="369"/>
      <c r="FVX18" s="369"/>
      <c r="FVY18" s="369"/>
      <c r="FVZ18" s="369"/>
      <c r="FWA18" s="369"/>
      <c r="FWB18" s="369"/>
      <c r="FWC18" s="369"/>
      <c r="FWD18" s="369"/>
      <c r="FWE18" s="369"/>
      <c r="FWF18" s="369"/>
      <c r="FWG18" s="369"/>
      <c r="FWH18" s="369"/>
      <c r="FWI18" s="369"/>
      <c r="FWJ18" s="369"/>
      <c r="FWK18" s="369"/>
      <c r="FWL18" s="369"/>
      <c r="FWM18" s="369"/>
      <c r="FWN18" s="369"/>
      <c r="FWO18" s="369"/>
      <c r="FWP18" s="369"/>
      <c r="FWQ18" s="369"/>
      <c r="FWR18" s="369"/>
      <c r="FWS18" s="369"/>
      <c r="FWT18" s="369"/>
      <c r="FWU18" s="369"/>
      <c r="FWV18" s="369"/>
      <c r="FWW18" s="369"/>
      <c r="FWX18" s="369"/>
      <c r="FWY18" s="369"/>
      <c r="FWZ18" s="369"/>
      <c r="FXA18" s="369"/>
      <c r="FXB18" s="369"/>
      <c r="FXC18" s="369"/>
      <c r="FXD18" s="369"/>
      <c r="FXE18" s="369"/>
      <c r="FXF18" s="369"/>
      <c r="FXG18" s="369"/>
      <c r="FXH18" s="369"/>
      <c r="FXI18" s="369"/>
      <c r="FXJ18" s="369"/>
      <c r="FXK18" s="369"/>
      <c r="FXL18" s="369"/>
      <c r="FXM18" s="369"/>
      <c r="FXN18" s="369"/>
      <c r="FXO18" s="369"/>
      <c r="FXP18" s="369"/>
      <c r="FXQ18" s="369"/>
      <c r="FXR18" s="369"/>
      <c r="FXS18" s="369"/>
      <c r="FXT18" s="369"/>
      <c r="FXU18" s="369"/>
      <c r="FXV18" s="369"/>
      <c r="FXW18" s="369"/>
      <c r="FXX18" s="369"/>
      <c r="FXY18" s="369"/>
      <c r="FXZ18" s="369"/>
      <c r="FYA18" s="369"/>
      <c r="FYB18" s="369"/>
      <c r="FYC18" s="369"/>
      <c r="FYD18" s="369"/>
      <c r="FYE18" s="369"/>
      <c r="FYF18" s="369"/>
      <c r="FYG18" s="369"/>
      <c r="FYH18" s="369"/>
      <c r="FYI18" s="369"/>
      <c r="FYJ18" s="369"/>
      <c r="FYK18" s="369"/>
      <c r="FYL18" s="369"/>
      <c r="FYM18" s="369"/>
      <c r="FYN18" s="369"/>
      <c r="FYO18" s="369"/>
      <c r="FYP18" s="369"/>
      <c r="FYQ18" s="369"/>
      <c r="FYR18" s="369"/>
      <c r="FYS18" s="369"/>
      <c r="FYT18" s="369"/>
      <c r="FYU18" s="369"/>
      <c r="FYV18" s="369"/>
      <c r="FYW18" s="369"/>
      <c r="FYX18" s="369"/>
      <c r="FYY18" s="369"/>
      <c r="FYZ18" s="369"/>
      <c r="FZA18" s="369"/>
      <c r="FZB18" s="369"/>
      <c r="FZC18" s="369"/>
      <c r="FZD18" s="369"/>
      <c r="FZE18" s="369"/>
      <c r="FZF18" s="369"/>
      <c r="FZG18" s="369"/>
      <c r="FZH18" s="369"/>
      <c r="FZI18" s="369"/>
      <c r="FZJ18" s="369"/>
      <c r="FZK18" s="369"/>
      <c r="FZL18" s="369"/>
      <c r="FZM18" s="369"/>
      <c r="FZN18" s="369"/>
      <c r="FZO18" s="369"/>
      <c r="FZP18" s="369"/>
      <c r="FZQ18" s="369"/>
      <c r="FZR18" s="369"/>
      <c r="FZS18" s="369"/>
      <c r="FZT18" s="369"/>
      <c r="FZU18" s="369"/>
      <c r="FZV18" s="369"/>
      <c r="FZW18" s="369"/>
      <c r="FZX18" s="369"/>
      <c r="FZY18" s="369"/>
      <c r="FZZ18" s="369"/>
      <c r="GAA18" s="369"/>
      <c r="GAB18" s="369"/>
      <c r="GAC18" s="369"/>
      <c r="GAD18" s="369"/>
      <c r="GAE18" s="369"/>
      <c r="GAF18" s="369"/>
      <c r="GAG18" s="369"/>
      <c r="GAH18" s="369"/>
      <c r="GAI18" s="369"/>
      <c r="GAJ18" s="369"/>
      <c r="GAK18" s="369"/>
      <c r="GAL18" s="369"/>
      <c r="GAM18" s="369"/>
      <c r="GAN18" s="369"/>
      <c r="GAO18" s="369"/>
      <c r="GAP18" s="369"/>
      <c r="GAQ18" s="369"/>
      <c r="GAR18" s="369"/>
      <c r="GAS18" s="369"/>
      <c r="GAT18" s="369"/>
      <c r="GAU18" s="369"/>
      <c r="GAV18" s="369"/>
      <c r="GAW18" s="369"/>
      <c r="GAX18" s="369"/>
      <c r="GAY18" s="369"/>
      <c r="GAZ18" s="369"/>
      <c r="GBA18" s="369"/>
      <c r="GBB18" s="369"/>
      <c r="GBC18" s="369"/>
      <c r="GBD18" s="369"/>
      <c r="GBE18" s="369"/>
      <c r="GBF18" s="369"/>
      <c r="GBG18" s="369"/>
      <c r="GBH18" s="369"/>
      <c r="GBI18" s="369"/>
      <c r="GBJ18" s="369"/>
      <c r="GBK18" s="369"/>
      <c r="GBL18" s="369"/>
      <c r="GBM18" s="369"/>
      <c r="GBN18" s="369"/>
      <c r="GBO18" s="369"/>
      <c r="GBP18" s="369"/>
      <c r="GBQ18" s="369"/>
      <c r="GBR18" s="369"/>
      <c r="GBS18" s="369"/>
      <c r="GBT18" s="369"/>
      <c r="GBU18" s="369"/>
      <c r="GBV18" s="369"/>
      <c r="GBW18" s="369"/>
      <c r="GBX18" s="369"/>
      <c r="GBY18" s="369"/>
      <c r="GBZ18" s="369"/>
      <c r="GCA18" s="369"/>
      <c r="GCB18" s="369"/>
      <c r="GCC18" s="369"/>
      <c r="GCD18" s="369"/>
      <c r="GCE18" s="369"/>
      <c r="GCF18" s="369"/>
      <c r="GCG18" s="369"/>
      <c r="GCH18" s="369"/>
      <c r="GCI18" s="369"/>
      <c r="GCJ18" s="369"/>
      <c r="GCK18" s="369"/>
      <c r="GCL18" s="369"/>
      <c r="GCM18" s="369"/>
      <c r="GCN18" s="369"/>
      <c r="GCO18" s="369"/>
      <c r="GCT18" s="369"/>
      <c r="GCU18" s="369"/>
      <c r="GCV18" s="369"/>
      <c r="GCW18" s="369"/>
      <c r="GCX18" s="369"/>
      <c r="GCY18" s="369"/>
      <c r="GCZ18" s="369"/>
      <c r="GDA18" s="369"/>
      <c r="GDB18" s="369"/>
      <c r="GDC18" s="369"/>
      <c r="GDD18" s="369"/>
      <c r="GEV18" s="369"/>
      <c r="GEW18" s="369"/>
      <c r="GEX18" s="369"/>
      <c r="GEY18" s="369"/>
      <c r="GEZ18" s="369"/>
      <c r="GFA18" s="369"/>
      <c r="GFB18" s="369"/>
      <c r="GFC18" s="369"/>
      <c r="GFD18" s="369"/>
      <c r="GFE18" s="369"/>
      <c r="GFF18" s="369"/>
      <c r="GFG18" s="369"/>
      <c r="GFH18" s="369"/>
      <c r="GFI18" s="369"/>
      <c r="GFJ18" s="369"/>
      <c r="GFK18" s="369"/>
      <c r="GFL18" s="369"/>
      <c r="GFM18" s="369"/>
      <c r="GFN18" s="369"/>
      <c r="GFO18" s="369"/>
      <c r="GFP18" s="369"/>
      <c r="GFQ18" s="369"/>
      <c r="GFR18" s="369"/>
      <c r="GFS18" s="369"/>
      <c r="GFT18" s="369"/>
      <c r="GFU18" s="369"/>
      <c r="GFV18" s="369"/>
      <c r="GFW18" s="369"/>
      <c r="GFX18" s="369"/>
      <c r="GFY18" s="369"/>
      <c r="GFZ18" s="369"/>
      <c r="GGA18" s="369"/>
      <c r="GGB18" s="369"/>
      <c r="GGC18" s="369"/>
      <c r="GGD18" s="369"/>
      <c r="GGE18" s="369"/>
      <c r="GGF18" s="369"/>
      <c r="GGG18" s="369"/>
      <c r="GGH18" s="369"/>
      <c r="GGI18" s="369"/>
      <c r="GGJ18" s="369"/>
      <c r="GGK18" s="369"/>
      <c r="GGL18" s="369"/>
      <c r="GGM18" s="369"/>
      <c r="GGN18" s="369"/>
      <c r="GGO18" s="369"/>
      <c r="GGP18" s="369"/>
      <c r="GGQ18" s="369"/>
      <c r="GGR18" s="369"/>
      <c r="GGS18" s="369"/>
      <c r="GGT18" s="369"/>
      <c r="GGU18" s="369"/>
      <c r="GGV18" s="369"/>
      <c r="GGW18" s="369"/>
      <c r="GGX18" s="369"/>
      <c r="GGY18" s="369"/>
      <c r="GGZ18" s="369"/>
      <c r="GHA18" s="369"/>
      <c r="GHB18" s="369"/>
      <c r="GHC18" s="369"/>
      <c r="GHD18" s="369"/>
      <c r="GHE18" s="369"/>
      <c r="GHF18" s="369"/>
      <c r="GHG18" s="369"/>
      <c r="GHH18" s="369"/>
      <c r="GHI18" s="369"/>
      <c r="GHJ18" s="369"/>
      <c r="GHK18" s="369"/>
      <c r="GHL18" s="369"/>
      <c r="GHM18" s="369"/>
      <c r="GHN18" s="369"/>
      <c r="GHO18" s="369"/>
      <c r="GHP18" s="369"/>
      <c r="GHQ18" s="369"/>
      <c r="GHR18" s="369"/>
      <c r="GHS18" s="369"/>
      <c r="GHT18" s="369"/>
      <c r="GHU18" s="369"/>
      <c r="GHV18" s="369"/>
      <c r="GHW18" s="369"/>
      <c r="GHX18" s="369"/>
      <c r="GHY18" s="369"/>
      <c r="GHZ18" s="369"/>
      <c r="GIA18" s="369"/>
      <c r="GIB18" s="369"/>
      <c r="GIC18" s="369"/>
      <c r="GID18" s="369"/>
      <c r="GIE18" s="369"/>
      <c r="GIF18" s="369"/>
      <c r="GIG18" s="369"/>
      <c r="GIH18" s="369"/>
      <c r="GII18" s="369"/>
      <c r="GIJ18" s="369"/>
      <c r="GIK18" s="369"/>
      <c r="GIL18" s="369"/>
      <c r="GIM18" s="369"/>
      <c r="GIN18" s="369"/>
      <c r="GIO18" s="369"/>
      <c r="GIP18" s="369"/>
      <c r="GIQ18" s="369"/>
      <c r="GIR18" s="369"/>
      <c r="GIS18" s="369"/>
      <c r="GIT18" s="369"/>
      <c r="GIU18" s="369"/>
      <c r="GIV18" s="369"/>
      <c r="GIW18" s="369"/>
      <c r="GIX18" s="369"/>
      <c r="GIY18" s="369"/>
      <c r="GIZ18" s="369"/>
      <c r="GJA18" s="369"/>
      <c r="GJB18" s="369"/>
      <c r="GJC18" s="369"/>
      <c r="GJD18" s="369"/>
      <c r="GJE18" s="369"/>
      <c r="GJF18" s="369"/>
      <c r="GJG18" s="369"/>
      <c r="GJH18" s="369"/>
      <c r="GJI18" s="369"/>
      <c r="GJJ18" s="369"/>
      <c r="GJK18" s="369"/>
      <c r="GJL18" s="369"/>
      <c r="GJM18" s="369"/>
      <c r="GJN18" s="369"/>
      <c r="GJO18" s="369"/>
      <c r="GJP18" s="369"/>
      <c r="GJQ18" s="369"/>
      <c r="GJR18" s="369"/>
      <c r="GJS18" s="369"/>
      <c r="GJT18" s="369"/>
      <c r="GJU18" s="369"/>
      <c r="GJV18" s="369"/>
      <c r="GJW18" s="369"/>
      <c r="GJX18" s="369"/>
      <c r="GJY18" s="369"/>
      <c r="GJZ18" s="369"/>
      <c r="GKA18" s="369"/>
      <c r="GKB18" s="369"/>
      <c r="GKC18" s="369"/>
      <c r="GKD18" s="369"/>
      <c r="GKE18" s="369"/>
      <c r="GKF18" s="369"/>
      <c r="GKG18" s="369"/>
      <c r="GKH18" s="369"/>
      <c r="GKI18" s="369"/>
      <c r="GKJ18" s="369"/>
      <c r="GKK18" s="369"/>
      <c r="GKL18" s="369"/>
      <c r="GKM18" s="369"/>
      <c r="GKN18" s="369"/>
      <c r="GKO18" s="369"/>
      <c r="GKP18" s="369"/>
      <c r="GKQ18" s="369"/>
      <c r="GKR18" s="369"/>
      <c r="GKS18" s="369"/>
      <c r="GKT18" s="369"/>
      <c r="GKU18" s="369"/>
      <c r="GKV18" s="369"/>
      <c r="GKW18" s="369"/>
      <c r="GKX18" s="369"/>
      <c r="GKY18" s="369"/>
      <c r="GKZ18" s="369"/>
      <c r="GLA18" s="369"/>
      <c r="GLB18" s="369"/>
      <c r="GLC18" s="369"/>
      <c r="GLD18" s="369"/>
      <c r="GLE18" s="369"/>
      <c r="GLF18" s="369"/>
      <c r="GLG18" s="369"/>
      <c r="GLH18" s="369"/>
      <c r="GLI18" s="369"/>
      <c r="GLJ18" s="369"/>
      <c r="GLK18" s="369"/>
      <c r="GLL18" s="369"/>
      <c r="GLM18" s="369"/>
      <c r="GLN18" s="369"/>
      <c r="GLO18" s="369"/>
      <c r="GLP18" s="369"/>
      <c r="GLQ18" s="369"/>
      <c r="GLR18" s="369"/>
      <c r="GLS18" s="369"/>
      <c r="GLT18" s="369"/>
      <c r="GLU18" s="369"/>
      <c r="GLV18" s="369"/>
      <c r="GLW18" s="369"/>
      <c r="GLX18" s="369"/>
      <c r="GLY18" s="369"/>
      <c r="GLZ18" s="369"/>
      <c r="GMA18" s="369"/>
      <c r="GMB18" s="369"/>
      <c r="GMC18" s="369"/>
      <c r="GMD18" s="369"/>
      <c r="GME18" s="369"/>
      <c r="GMF18" s="369"/>
      <c r="GMG18" s="369"/>
      <c r="GMH18" s="369"/>
      <c r="GMI18" s="369"/>
      <c r="GMJ18" s="369"/>
      <c r="GMK18" s="369"/>
      <c r="GMP18" s="369"/>
      <c r="GMQ18" s="369"/>
      <c r="GMR18" s="369"/>
      <c r="GMS18" s="369"/>
      <c r="GMT18" s="369"/>
      <c r="GMU18" s="369"/>
      <c r="GMV18" s="369"/>
      <c r="GMW18" s="369"/>
      <c r="GMX18" s="369"/>
      <c r="GMY18" s="369"/>
      <c r="GMZ18" s="369"/>
      <c r="GOR18" s="369"/>
      <c r="GOS18" s="369"/>
      <c r="GOT18" s="369"/>
      <c r="GOU18" s="369"/>
      <c r="GOV18" s="369"/>
      <c r="GOW18" s="369"/>
      <c r="GOX18" s="369"/>
      <c r="GOY18" s="369"/>
      <c r="GOZ18" s="369"/>
      <c r="GPA18" s="369"/>
      <c r="GPB18" s="369"/>
      <c r="GPC18" s="369"/>
      <c r="GPD18" s="369"/>
      <c r="GPE18" s="369"/>
      <c r="GPF18" s="369"/>
      <c r="GPG18" s="369"/>
      <c r="GPH18" s="369"/>
      <c r="GPI18" s="369"/>
      <c r="GPJ18" s="369"/>
      <c r="GPK18" s="369"/>
      <c r="GPL18" s="369"/>
      <c r="GPM18" s="369"/>
      <c r="GPN18" s="369"/>
      <c r="GPO18" s="369"/>
      <c r="GPP18" s="369"/>
      <c r="GPQ18" s="369"/>
      <c r="GPR18" s="369"/>
      <c r="GPS18" s="369"/>
      <c r="GPT18" s="369"/>
      <c r="GPU18" s="369"/>
      <c r="GPV18" s="369"/>
      <c r="GPW18" s="369"/>
      <c r="GPX18" s="369"/>
      <c r="GPY18" s="369"/>
      <c r="GPZ18" s="369"/>
      <c r="GQA18" s="369"/>
      <c r="GQB18" s="369"/>
      <c r="GQC18" s="369"/>
      <c r="GQD18" s="369"/>
      <c r="GQE18" s="369"/>
      <c r="GQF18" s="369"/>
      <c r="GQG18" s="369"/>
      <c r="GQH18" s="369"/>
      <c r="GQI18" s="369"/>
      <c r="GQJ18" s="369"/>
      <c r="GQK18" s="369"/>
      <c r="GQL18" s="369"/>
      <c r="GQM18" s="369"/>
      <c r="GQN18" s="369"/>
      <c r="GQO18" s="369"/>
      <c r="GQP18" s="369"/>
      <c r="GQQ18" s="369"/>
      <c r="GQR18" s="369"/>
      <c r="GQS18" s="369"/>
      <c r="GQT18" s="369"/>
      <c r="GQU18" s="369"/>
      <c r="GQV18" s="369"/>
      <c r="GQW18" s="369"/>
      <c r="GQX18" s="369"/>
      <c r="GQY18" s="369"/>
      <c r="GQZ18" s="369"/>
      <c r="GRA18" s="369"/>
      <c r="GRB18" s="369"/>
      <c r="GRC18" s="369"/>
      <c r="GRD18" s="369"/>
      <c r="GRE18" s="369"/>
      <c r="GRF18" s="369"/>
      <c r="GRG18" s="369"/>
      <c r="GRH18" s="369"/>
      <c r="GRI18" s="369"/>
      <c r="GRJ18" s="369"/>
      <c r="GRK18" s="369"/>
      <c r="GRL18" s="369"/>
      <c r="GRM18" s="369"/>
      <c r="GRN18" s="369"/>
      <c r="GRO18" s="369"/>
      <c r="GRP18" s="369"/>
      <c r="GRQ18" s="369"/>
      <c r="GRR18" s="369"/>
      <c r="GRS18" s="369"/>
      <c r="GRT18" s="369"/>
      <c r="GRU18" s="369"/>
      <c r="GRV18" s="369"/>
      <c r="GRW18" s="369"/>
      <c r="GRX18" s="369"/>
      <c r="GRY18" s="369"/>
      <c r="GRZ18" s="369"/>
      <c r="GSA18" s="369"/>
      <c r="GSB18" s="369"/>
      <c r="GSC18" s="369"/>
      <c r="GSD18" s="369"/>
      <c r="GSE18" s="369"/>
      <c r="GSF18" s="369"/>
      <c r="GSG18" s="369"/>
      <c r="GSH18" s="369"/>
      <c r="GSI18" s="369"/>
      <c r="GSJ18" s="369"/>
      <c r="GSK18" s="369"/>
      <c r="GSL18" s="369"/>
      <c r="GSM18" s="369"/>
      <c r="GSN18" s="369"/>
      <c r="GSO18" s="369"/>
      <c r="GSP18" s="369"/>
      <c r="GSQ18" s="369"/>
      <c r="GSR18" s="369"/>
      <c r="GSS18" s="369"/>
      <c r="GST18" s="369"/>
      <c r="GSU18" s="369"/>
      <c r="GSV18" s="369"/>
      <c r="GSW18" s="369"/>
      <c r="GSX18" s="369"/>
      <c r="GSY18" s="369"/>
      <c r="GSZ18" s="369"/>
      <c r="GTA18" s="369"/>
      <c r="GTB18" s="369"/>
      <c r="GTC18" s="369"/>
      <c r="GTD18" s="369"/>
      <c r="GTE18" s="369"/>
      <c r="GTF18" s="369"/>
      <c r="GTG18" s="369"/>
      <c r="GTH18" s="369"/>
      <c r="GTI18" s="369"/>
      <c r="GTJ18" s="369"/>
      <c r="GTK18" s="369"/>
      <c r="GTL18" s="369"/>
      <c r="GTM18" s="369"/>
      <c r="GTN18" s="369"/>
      <c r="GTO18" s="369"/>
      <c r="GTP18" s="369"/>
      <c r="GTQ18" s="369"/>
      <c r="GTR18" s="369"/>
      <c r="GTS18" s="369"/>
      <c r="GTT18" s="369"/>
      <c r="GTU18" s="369"/>
      <c r="GTV18" s="369"/>
      <c r="GTW18" s="369"/>
      <c r="GTX18" s="369"/>
      <c r="GTY18" s="369"/>
      <c r="GTZ18" s="369"/>
      <c r="GUA18" s="369"/>
      <c r="GUB18" s="369"/>
      <c r="GUC18" s="369"/>
      <c r="GUD18" s="369"/>
      <c r="GUE18" s="369"/>
      <c r="GUF18" s="369"/>
      <c r="GUG18" s="369"/>
      <c r="GUH18" s="369"/>
      <c r="GUI18" s="369"/>
      <c r="GUJ18" s="369"/>
      <c r="GUK18" s="369"/>
      <c r="GUL18" s="369"/>
      <c r="GUM18" s="369"/>
      <c r="GUN18" s="369"/>
      <c r="GUO18" s="369"/>
      <c r="GUP18" s="369"/>
      <c r="GUQ18" s="369"/>
      <c r="GUR18" s="369"/>
      <c r="GUS18" s="369"/>
      <c r="GUT18" s="369"/>
      <c r="GUU18" s="369"/>
      <c r="GUV18" s="369"/>
      <c r="GUW18" s="369"/>
      <c r="GUX18" s="369"/>
      <c r="GUY18" s="369"/>
      <c r="GUZ18" s="369"/>
      <c r="GVA18" s="369"/>
      <c r="GVB18" s="369"/>
      <c r="GVC18" s="369"/>
      <c r="GVD18" s="369"/>
      <c r="GVE18" s="369"/>
      <c r="GVF18" s="369"/>
      <c r="GVG18" s="369"/>
      <c r="GVH18" s="369"/>
      <c r="GVI18" s="369"/>
      <c r="GVJ18" s="369"/>
      <c r="GVK18" s="369"/>
      <c r="GVL18" s="369"/>
      <c r="GVM18" s="369"/>
      <c r="GVN18" s="369"/>
      <c r="GVO18" s="369"/>
      <c r="GVP18" s="369"/>
      <c r="GVQ18" s="369"/>
      <c r="GVR18" s="369"/>
      <c r="GVS18" s="369"/>
      <c r="GVT18" s="369"/>
      <c r="GVU18" s="369"/>
      <c r="GVV18" s="369"/>
      <c r="GVW18" s="369"/>
      <c r="GVX18" s="369"/>
      <c r="GVY18" s="369"/>
      <c r="GVZ18" s="369"/>
      <c r="GWA18" s="369"/>
      <c r="GWB18" s="369"/>
      <c r="GWC18" s="369"/>
      <c r="GWD18" s="369"/>
      <c r="GWE18" s="369"/>
      <c r="GWF18" s="369"/>
      <c r="GWG18" s="369"/>
      <c r="GWL18" s="369"/>
      <c r="GWM18" s="369"/>
      <c r="GWN18" s="369"/>
      <c r="GWO18" s="369"/>
      <c r="GWP18" s="369"/>
      <c r="GWQ18" s="369"/>
      <c r="GWR18" s="369"/>
      <c r="GWS18" s="369"/>
      <c r="GWT18" s="369"/>
      <c r="GWU18" s="369"/>
      <c r="GWV18" s="369"/>
      <c r="GYN18" s="369"/>
      <c r="GYO18" s="369"/>
      <c r="GYP18" s="369"/>
      <c r="GYQ18" s="369"/>
      <c r="GYR18" s="369"/>
      <c r="GYS18" s="369"/>
      <c r="GYT18" s="369"/>
      <c r="GYU18" s="369"/>
      <c r="GYV18" s="369"/>
      <c r="GYW18" s="369"/>
      <c r="GYX18" s="369"/>
      <c r="GYY18" s="369"/>
      <c r="GYZ18" s="369"/>
      <c r="GZA18" s="369"/>
      <c r="GZB18" s="369"/>
      <c r="GZC18" s="369"/>
      <c r="GZD18" s="369"/>
      <c r="GZE18" s="369"/>
      <c r="GZF18" s="369"/>
      <c r="GZG18" s="369"/>
      <c r="GZH18" s="369"/>
      <c r="GZI18" s="369"/>
      <c r="GZJ18" s="369"/>
      <c r="GZK18" s="369"/>
      <c r="GZL18" s="369"/>
      <c r="GZM18" s="369"/>
      <c r="GZN18" s="369"/>
      <c r="GZO18" s="369"/>
      <c r="GZP18" s="369"/>
      <c r="GZQ18" s="369"/>
      <c r="GZR18" s="369"/>
      <c r="GZS18" s="369"/>
      <c r="GZT18" s="369"/>
      <c r="GZU18" s="369"/>
      <c r="GZV18" s="369"/>
      <c r="GZW18" s="369"/>
      <c r="GZX18" s="369"/>
      <c r="GZY18" s="369"/>
      <c r="GZZ18" s="369"/>
      <c r="HAA18" s="369"/>
      <c r="HAB18" s="369"/>
      <c r="HAC18" s="369"/>
      <c r="HAD18" s="369"/>
      <c r="HAE18" s="369"/>
      <c r="HAF18" s="369"/>
      <c r="HAG18" s="369"/>
      <c r="HAH18" s="369"/>
      <c r="HAI18" s="369"/>
      <c r="HAJ18" s="369"/>
      <c r="HAK18" s="369"/>
      <c r="HAL18" s="369"/>
      <c r="HAM18" s="369"/>
      <c r="HAN18" s="369"/>
      <c r="HAO18" s="369"/>
      <c r="HAP18" s="369"/>
      <c r="HAQ18" s="369"/>
      <c r="HAR18" s="369"/>
      <c r="HAS18" s="369"/>
      <c r="HAT18" s="369"/>
      <c r="HAU18" s="369"/>
      <c r="HAV18" s="369"/>
      <c r="HAW18" s="369"/>
      <c r="HAX18" s="369"/>
      <c r="HAY18" s="369"/>
      <c r="HAZ18" s="369"/>
      <c r="HBA18" s="369"/>
      <c r="HBB18" s="369"/>
      <c r="HBC18" s="369"/>
      <c r="HBD18" s="369"/>
      <c r="HBE18" s="369"/>
      <c r="HBF18" s="369"/>
      <c r="HBG18" s="369"/>
      <c r="HBH18" s="369"/>
      <c r="HBI18" s="369"/>
      <c r="HBJ18" s="369"/>
      <c r="HBK18" s="369"/>
      <c r="HBL18" s="369"/>
      <c r="HBM18" s="369"/>
      <c r="HBN18" s="369"/>
      <c r="HBO18" s="369"/>
      <c r="HBP18" s="369"/>
      <c r="HBQ18" s="369"/>
      <c r="HBR18" s="369"/>
      <c r="HBS18" s="369"/>
      <c r="HBT18" s="369"/>
      <c r="HBU18" s="369"/>
      <c r="HBV18" s="369"/>
      <c r="HBW18" s="369"/>
      <c r="HBX18" s="369"/>
      <c r="HBY18" s="369"/>
      <c r="HBZ18" s="369"/>
      <c r="HCA18" s="369"/>
      <c r="HCB18" s="369"/>
      <c r="HCC18" s="369"/>
      <c r="HCD18" s="369"/>
      <c r="HCE18" s="369"/>
      <c r="HCF18" s="369"/>
      <c r="HCG18" s="369"/>
      <c r="HCH18" s="369"/>
      <c r="HCI18" s="369"/>
      <c r="HCJ18" s="369"/>
      <c r="HCK18" s="369"/>
      <c r="HCL18" s="369"/>
      <c r="HCM18" s="369"/>
      <c r="HCN18" s="369"/>
      <c r="HCO18" s="369"/>
      <c r="HCP18" s="369"/>
      <c r="HCQ18" s="369"/>
      <c r="HCR18" s="369"/>
      <c r="HCS18" s="369"/>
      <c r="HCT18" s="369"/>
      <c r="HCU18" s="369"/>
      <c r="HCV18" s="369"/>
      <c r="HCW18" s="369"/>
      <c r="HCX18" s="369"/>
      <c r="HCY18" s="369"/>
      <c r="HCZ18" s="369"/>
      <c r="HDA18" s="369"/>
      <c r="HDB18" s="369"/>
      <c r="HDC18" s="369"/>
      <c r="HDD18" s="369"/>
      <c r="HDE18" s="369"/>
      <c r="HDF18" s="369"/>
      <c r="HDG18" s="369"/>
      <c r="HDH18" s="369"/>
      <c r="HDI18" s="369"/>
      <c r="HDJ18" s="369"/>
      <c r="HDK18" s="369"/>
      <c r="HDL18" s="369"/>
      <c r="HDM18" s="369"/>
      <c r="HDN18" s="369"/>
      <c r="HDO18" s="369"/>
      <c r="HDP18" s="369"/>
      <c r="HDQ18" s="369"/>
      <c r="HDR18" s="369"/>
      <c r="HDS18" s="369"/>
      <c r="HDT18" s="369"/>
      <c r="HDU18" s="369"/>
      <c r="HDV18" s="369"/>
      <c r="HDW18" s="369"/>
      <c r="HDX18" s="369"/>
      <c r="HDY18" s="369"/>
      <c r="HDZ18" s="369"/>
      <c r="HEA18" s="369"/>
      <c r="HEB18" s="369"/>
      <c r="HEC18" s="369"/>
      <c r="HED18" s="369"/>
      <c r="HEE18" s="369"/>
      <c r="HEF18" s="369"/>
      <c r="HEG18" s="369"/>
      <c r="HEH18" s="369"/>
      <c r="HEI18" s="369"/>
      <c r="HEJ18" s="369"/>
      <c r="HEK18" s="369"/>
      <c r="HEL18" s="369"/>
      <c r="HEM18" s="369"/>
      <c r="HEN18" s="369"/>
      <c r="HEO18" s="369"/>
      <c r="HEP18" s="369"/>
      <c r="HEQ18" s="369"/>
      <c r="HER18" s="369"/>
      <c r="HES18" s="369"/>
      <c r="HET18" s="369"/>
      <c r="HEU18" s="369"/>
      <c r="HEV18" s="369"/>
      <c r="HEW18" s="369"/>
      <c r="HEX18" s="369"/>
      <c r="HEY18" s="369"/>
      <c r="HEZ18" s="369"/>
      <c r="HFA18" s="369"/>
      <c r="HFB18" s="369"/>
      <c r="HFC18" s="369"/>
      <c r="HFD18" s="369"/>
      <c r="HFE18" s="369"/>
      <c r="HFF18" s="369"/>
      <c r="HFG18" s="369"/>
      <c r="HFH18" s="369"/>
      <c r="HFI18" s="369"/>
      <c r="HFJ18" s="369"/>
      <c r="HFK18" s="369"/>
      <c r="HFL18" s="369"/>
      <c r="HFM18" s="369"/>
      <c r="HFN18" s="369"/>
      <c r="HFO18" s="369"/>
      <c r="HFP18" s="369"/>
      <c r="HFQ18" s="369"/>
      <c r="HFR18" s="369"/>
      <c r="HFS18" s="369"/>
      <c r="HFT18" s="369"/>
      <c r="HFU18" s="369"/>
      <c r="HFV18" s="369"/>
      <c r="HFW18" s="369"/>
      <c r="HFX18" s="369"/>
      <c r="HFY18" s="369"/>
      <c r="HFZ18" s="369"/>
      <c r="HGA18" s="369"/>
      <c r="HGB18" s="369"/>
      <c r="HGC18" s="369"/>
      <c r="HGH18" s="369"/>
      <c r="HGI18" s="369"/>
      <c r="HGJ18" s="369"/>
      <c r="HGK18" s="369"/>
      <c r="HGL18" s="369"/>
      <c r="HGM18" s="369"/>
      <c r="HGN18" s="369"/>
      <c r="HGO18" s="369"/>
      <c r="HGP18" s="369"/>
      <c r="HGQ18" s="369"/>
      <c r="HGR18" s="369"/>
      <c r="HIJ18" s="369"/>
      <c r="HIK18" s="369"/>
      <c r="HIL18" s="369"/>
      <c r="HIM18" s="369"/>
      <c r="HIN18" s="369"/>
      <c r="HIO18" s="369"/>
      <c r="HIP18" s="369"/>
      <c r="HIQ18" s="369"/>
      <c r="HIR18" s="369"/>
      <c r="HIS18" s="369"/>
      <c r="HIT18" s="369"/>
      <c r="HIU18" s="369"/>
      <c r="HIV18" s="369"/>
      <c r="HIW18" s="369"/>
      <c r="HIX18" s="369"/>
      <c r="HIY18" s="369"/>
      <c r="HIZ18" s="369"/>
      <c r="HJA18" s="369"/>
      <c r="HJB18" s="369"/>
      <c r="HJC18" s="369"/>
      <c r="HJD18" s="369"/>
      <c r="HJE18" s="369"/>
      <c r="HJF18" s="369"/>
      <c r="HJG18" s="369"/>
      <c r="HJH18" s="369"/>
      <c r="HJI18" s="369"/>
      <c r="HJJ18" s="369"/>
      <c r="HJK18" s="369"/>
      <c r="HJL18" s="369"/>
      <c r="HJM18" s="369"/>
      <c r="HJN18" s="369"/>
      <c r="HJO18" s="369"/>
      <c r="HJP18" s="369"/>
      <c r="HJQ18" s="369"/>
      <c r="HJR18" s="369"/>
      <c r="HJS18" s="369"/>
      <c r="HJT18" s="369"/>
      <c r="HJU18" s="369"/>
      <c r="HJV18" s="369"/>
      <c r="HJW18" s="369"/>
      <c r="HJX18" s="369"/>
      <c r="HJY18" s="369"/>
      <c r="HJZ18" s="369"/>
      <c r="HKA18" s="369"/>
      <c r="HKB18" s="369"/>
      <c r="HKC18" s="369"/>
      <c r="HKD18" s="369"/>
      <c r="HKE18" s="369"/>
      <c r="HKF18" s="369"/>
      <c r="HKG18" s="369"/>
      <c r="HKH18" s="369"/>
      <c r="HKI18" s="369"/>
      <c r="HKJ18" s="369"/>
      <c r="HKK18" s="369"/>
      <c r="HKL18" s="369"/>
      <c r="HKM18" s="369"/>
      <c r="HKN18" s="369"/>
      <c r="HKO18" s="369"/>
      <c r="HKP18" s="369"/>
      <c r="HKQ18" s="369"/>
      <c r="HKR18" s="369"/>
      <c r="HKS18" s="369"/>
      <c r="HKT18" s="369"/>
      <c r="HKU18" s="369"/>
      <c r="HKV18" s="369"/>
      <c r="HKW18" s="369"/>
      <c r="HKX18" s="369"/>
      <c r="HKY18" s="369"/>
      <c r="HKZ18" s="369"/>
      <c r="HLA18" s="369"/>
      <c r="HLB18" s="369"/>
      <c r="HLC18" s="369"/>
      <c r="HLD18" s="369"/>
      <c r="HLE18" s="369"/>
      <c r="HLF18" s="369"/>
      <c r="HLG18" s="369"/>
      <c r="HLH18" s="369"/>
      <c r="HLI18" s="369"/>
      <c r="HLJ18" s="369"/>
      <c r="HLK18" s="369"/>
      <c r="HLL18" s="369"/>
      <c r="HLM18" s="369"/>
      <c r="HLN18" s="369"/>
      <c r="HLO18" s="369"/>
      <c r="HLP18" s="369"/>
      <c r="HLQ18" s="369"/>
      <c r="HLR18" s="369"/>
      <c r="HLS18" s="369"/>
      <c r="HLT18" s="369"/>
      <c r="HLU18" s="369"/>
      <c r="HLV18" s="369"/>
      <c r="HLW18" s="369"/>
      <c r="HLX18" s="369"/>
      <c r="HLY18" s="369"/>
      <c r="HLZ18" s="369"/>
      <c r="HMA18" s="369"/>
      <c r="HMB18" s="369"/>
      <c r="HMC18" s="369"/>
      <c r="HMD18" s="369"/>
      <c r="HME18" s="369"/>
      <c r="HMF18" s="369"/>
      <c r="HMG18" s="369"/>
      <c r="HMH18" s="369"/>
      <c r="HMI18" s="369"/>
      <c r="HMJ18" s="369"/>
      <c r="HMK18" s="369"/>
      <c r="HML18" s="369"/>
      <c r="HMM18" s="369"/>
      <c r="HMN18" s="369"/>
      <c r="HMO18" s="369"/>
      <c r="HMP18" s="369"/>
      <c r="HMQ18" s="369"/>
      <c r="HMR18" s="369"/>
      <c r="HMS18" s="369"/>
      <c r="HMT18" s="369"/>
      <c r="HMU18" s="369"/>
      <c r="HMV18" s="369"/>
      <c r="HMW18" s="369"/>
      <c r="HMX18" s="369"/>
      <c r="HMY18" s="369"/>
      <c r="HMZ18" s="369"/>
      <c r="HNA18" s="369"/>
      <c r="HNB18" s="369"/>
      <c r="HNC18" s="369"/>
      <c r="HND18" s="369"/>
      <c r="HNE18" s="369"/>
      <c r="HNF18" s="369"/>
      <c r="HNG18" s="369"/>
      <c r="HNH18" s="369"/>
      <c r="HNI18" s="369"/>
      <c r="HNJ18" s="369"/>
      <c r="HNK18" s="369"/>
      <c r="HNL18" s="369"/>
      <c r="HNM18" s="369"/>
      <c r="HNN18" s="369"/>
      <c r="HNO18" s="369"/>
      <c r="HNP18" s="369"/>
      <c r="HNQ18" s="369"/>
      <c r="HNR18" s="369"/>
      <c r="HNS18" s="369"/>
      <c r="HNT18" s="369"/>
      <c r="HNU18" s="369"/>
      <c r="HNV18" s="369"/>
      <c r="HNW18" s="369"/>
      <c r="HNX18" s="369"/>
      <c r="HNY18" s="369"/>
      <c r="HNZ18" s="369"/>
      <c r="HOA18" s="369"/>
      <c r="HOB18" s="369"/>
      <c r="HOC18" s="369"/>
      <c r="HOD18" s="369"/>
      <c r="HOE18" s="369"/>
      <c r="HOF18" s="369"/>
      <c r="HOG18" s="369"/>
      <c r="HOH18" s="369"/>
      <c r="HOI18" s="369"/>
      <c r="HOJ18" s="369"/>
      <c r="HOK18" s="369"/>
      <c r="HOL18" s="369"/>
      <c r="HOM18" s="369"/>
      <c r="HON18" s="369"/>
      <c r="HOO18" s="369"/>
      <c r="HOP18" s="369"/>
      <c r="HOQ18" s="369"/>
      <c r="HOR18" s="369"/>
      <c r="HOS18" s="369"/>
      <c r="HOT18" s="369"/>
      <c r="HOU18" s="369"/>
      <c r="HOV18" s="369"/>
      <c r="HOW18" s="369"/>
      <c r="HOX18" s="369"/>
      <c r="HOY18" s="369"/>
      <c r="HOZ18" s="369"/>
      <c r="HPA18" s="369"/>
      <c r="HPB18" s="369"/>
      <c r="HPC18" s="369"/>
      <c r="HPD18" s="369"/>
      <c r="HPE18" s="369"/>
      <c r="HPF18" s="369"/>
      <c r="HPG18" s="369"/>
      <c r="HPH18" s="369"/>
      <c r="HPI18" s="369"/>
      <c r="HPJ18" s="369"/>
      <c r="HPK18" s="369"/>
      <c r="HPL18" s="369"/>
      <c r="HPM18" s="369"/>
      <c r="HPN18" s="369"/>
      <c r="HPO18" s="369"/>
      <c r="HPP18" s="369"/>
      <c r="HPQ18" s="369"/>
      <c r="HPR18" s="369"/>
      <c r="HPS18" s="369"/>
      <c r="HPT18" s="369"/>
      <c r="HPU18" s="369"/>
      <c r="HPV18" s="369"/>
      <c r="HPW18" s="369"/>
      <c r="HPX18" s="369"/>
      <c r="HPY18" s="369"/>
      <c r="HQD18" s="369"/>
      <c r="HQE18" s="369"/>
      <c r="HQF18" s="369"/>
      <c r="HQG18" s="369"/>
      <c r="HQH18" s="369"/>
      <c r="HQI18" s="369"/>
      <c r="HQJ18" s="369"/>
      <c r="HQK18" s="369"/>
      <c r="HQL18" s="369"/>
      <c r="HQM18" s="369"/>
      <c r="HQN18" s="369"/>
      <c r="HSF18" s="369"/>
      <c r="HSG18" s="369"/>
      <c r="HSH18" s="369"/>
      <c r="HSI18" s="369"/>
      <c r="HSJ18" s="369"/>
      <c r="HSK18" s="369"/>
      <c r="HSL18" s="369"/>
      <c r="HSM18" s="369"/>
      <c r="HSN18" s="369"/>
      <c r="HSO18" s="369"/>
      <c r="HSP18" s="369"/>
      <c r="HSQ18" s="369"/>
      <c r="HSR18" s="369"/>
      <c r="HSS18" s="369"/>
      <c r="HST18" s="369"/>
      <c r="HSU18" s="369"/>
      <c r="HSV18" s="369"/>
      <c r="HSW18" s="369"/>
      <c r="HSX18" s="369"/>
      <c r="HSY18" s="369"/>
      <c r="HSZ18" s="369"/>
      <c r="HTA18" s="369"/>
      <c r="HTB18" s="369"/>
      <c r="HTC18" s="369"/>
      <c r="HTD18" s="369"/>
      <c r="HTE18" s="369"/>
      <c r="HTF18" s="369"/>
      <c r="HTG18" s="369"/>
      <c r="HTH18" s="369"/>
      <c r="HTI18" s="369"/>
      <c r="HTJ18" s="369"/>
      <c r="HTK18" s="369"/>
      <c r="HTL18" s="369"/>
      <c r="HTM18" s="369"/>
      <c r="HTN18" s="369"/>
      <c r="HTO18" s="369"/>
      <c r="HTP18" s="369"/>
      <c r="HTQ18" s="369"/>
      <c r="HTR18" s="369"/>
      <c r="HTS18" s="369"/>
      <c r="HTT18" s="369"/>
      <c r="HTU18" s="369"/>
      <c r="HTV18" s="369"/>
      <c r="HTW18" s="369"/>
      <c r="HTX18" s="369"/>
      <c r="HTY18" s="369"/>
      <c r="HTZ18" s="369"/>
      <c r="HUA18" s="369"/>
      <c r="HUB18" s="369"/>
      <c r="HUC18" s="369"/>
      <c r="HUD18" s="369"/>
      <c r="HUE18" s="369"/>
      <c r="HUF18" s="369"/>
      <c r="HUG18" s="369"/>
      <c r="HUH18" s="369"/>
      <c r="HUI18" s="369"/>
      <c r="HUJ18" s="369"/>
      <c r="HUK18" s="369"/>
      <c r="HUL18" s="369"/>
      <c r="HUM18" s="369"/>
      <c r="HUN18" s="369"/>
      <c r="HUO18" s="369"/>
      <c r="HUP18" s="369"/>
      <c r="HUQ18" s="369"/>
      <c r="HUR18" s="369"/>
      <c r="HUS18" s="369"/>
      <c r="HUT18" s="369"/>
      <c r="HUU18" s="369"/>
      <c r="HUV18" s="369"/>
      <c r="HUW18" s="369"/>
      <c r="HUX18" s="369"/>
      <c r="HUY18" s="369"/>
      <c r="HUZ18" s="369"/>
      <c r="HVA18" s="369"/>
      <c r="HVB18" s="369"/>
      <c r="HVC18" s="369"/>
      <c r="HVD18" s="369"/>
      <c r="HVE18" s="369"/>
      <c r="HVF18" s="369"/>
      <c r="HVG18" s="369"/>
      <c r="HVH18" s="369"/>
      <c r="HVI18" s="369"/>
      <c r="HVJ18" s="369"/>
      <c r="HVK18" s="369"/>
      <c r="HVL18" s="369"/>
      <c r="HVM18" s="369"/>
      <c r="HVN18" s="369"/>
      <c r="HVO18" s="369"/>
      <c r="HVP18" s="369"/>
      <c r="HVQ18" s="369"/>
      <c r="HVR18" s="369"/>
      <c r="HVS18" s="369"/>
      <c r="HVT18" s="369"/>
      <c r="HVU18" s="369"/>
      <c r="HVV18" s="369"/>
      <c r="HVW18" s="369"/>
      <c r="HVX18" s="369"/>
      <c r="HVY18" s="369"/>
      <c r="HVZ18" s="369"/>
      <c r="HWA18" s="369"/>
      <c r="HWB18" s="369"/>
      <c r="HWC18" s="369"/>
      <c r="HWD18" s="369"/>
      <c r="HWE18" s="369"/>
      <c r="HWF18" s="369"/>
      <c r="HWG18" s="369"/>
      <c r="HWH18" s="369"/>
      <c r="HWI18" s="369"/>
      <c r="HWJ18" s="369"/>
      <c r="HWK18" s="369"/>
      <c r="HWL18" s="369"/>
      <c r="HWM18" s="369"/>
      <c r="HWN18" s="369"/>
      <c r="HWO18" s="369"/>
      <c r="HWP18" s="369"/>
      <c r="HWQ18" s="369"/>
      <c r="HWR18" s="369"/>
      <c r="HWS18" s="369"/>
      <c r="HWT18" s="369"/>
      <c r="HWU18" s="369"/>
      <c r="HWV18" s="369"/>
      <c r="HWW18" s="369"/>
      <c r="HWX18" s="369"/>
      <c r="HWY18" s="369"/>
      <c r="HWZ18" s="369"/>
      <c r="HXA18" s="369"/>
      <c r="HXB18" s="369"/>
      <c r="HXC18" s="369"/>
      <c r="HXD18" s="369"/>
      <c r="HXE18" s="369"/>
      <c r="HXF18" s="369"/>
      <c r="HXG18" s="369"/>
      <c r="HXH18" s="369"/>
      <c r="HXI18" s="369"/>
      <c r="HXJ18" s="369"/>
      <c r="HXK18" s="369"/>
      <c r="HXL18" s="369"/>
      <c r="HXM18" s="369"/>
      <c r="HXN18" s="369"/>
      <c r="HXO18" s="369"/>
      <c r="HXP18" s="369"/>
      <c r="HXQ18" s="369"/>
      <c r="HXR18" s="369"/>
      <c r="HXS18" s="369"/>
      <c r="HXT18" s="369"/>
      <c r="HXU18" s="369"/>
      <c r="HXV18" s="369"/>
      <c r="HXW18" s="369"/>
      <c r="HXX18" s="369"/>
      <c r="HXY18" s="369"/>
      <c r="HXZ18" s="369"/>
      <c r="HYA18" s="369"/>
      <c r="HYB18" s="369"/>
      <c r="HYC18" s="369"/>
      <c r="HYD18" s="369"/>
      <c r="HYE18" s="369"/>
      <c r="HYF18" s="369"/>
      <c r="HYG18" s="369"/>
      <c r="HYH18" s="369"/>
      <c r="HYI18" s="369"/>
      <c r="HYJ18" s="369"/>
      <c r="HYK18" s="369"/>
      <c r="HYL18" s="369"/>
      <c r="HYM18" s="369"/>
      <c r="HYN18" s="369"/>
      <c r="HYO18" s="369"/>
      <c r="HYP18" s="369"/>
      <c r="HYQ18" s="369"/>
      <c r="HYR18" s="369"/>
      <c r="HYS18" s="369"/>
      <c r="HYT18" s="369"/>
      <c r="HYU18" s="369"/>
      <c r="HYV18" s="369"/>
      <c r="HYW18" s="369"/>
      <c r="HYX18" s="369"/>
      <c r="HYY18" s="369"/>
      <c r="HYZ18" s="369"/>
      <c r="HZA18" s="369"/>
      <c r="HZB18" s="369"/>
      <c r="HZC18" s="369"/>
      <c r="HZD18" s="369"/>
      <c r="HZE18" s="369"/>
      <c r="HZF18" s="369"/>
      <c r="HZG18" s="369"/>
      <c r="HZH18" s="369"/>
      <c r="HZI18" s="369"/>
      <c r="HZJ18" s="369"/>
      <c r="HZK18" s="369"/>
      <c r="HZL18" s="369"/>
      <c r="HZM18" s="369"/>
      <c r="HZN18" s="369"/>
      <c r="HZO18" s="369"/>
      <c r="HZP18" s="369"/>
      <c r="HZQ18" s="369"/>
      <c r="HZR18" s="369"/>
      <c r="HZS18" s="369"/>
      <c r="HZT18" s="369"/>
      <c r="HZU18" s="369"/>
      <c r="HZZ18" s="369"/>
      <c r="IAA18" s="369"/>
      <c r="IAB18" s="369"/>
      <c r="IAC18" s="369"/>
      <c r="IAD18" s="369"/>
      <c r="IAE18" s="369"/>
      <c r="IAF18" s="369"/>
      <c r="IAG18" s="369"/>
      <c r="IAH18" s="369"/>
      <c r="IAI18" s="369"/>
      <c r="IAJ18" s="369"/>
      <c r="ICB18" s="369"/>
      <c r="ICC18" s="369"/>
      <c r="ICD18" s="369"/>
      <c r="ICE18" s="369"/>
      <c r="ICF18" s="369"/>
      <c r="ICG18" s="369"/>
      <c r="ICH18" s="369"/>
      <c r="ICI18" s="369"/>
      <c r="ICJ18" s="369"/>
      <c r="ICK18" s="369"/>
      <c r="ICL18" s="369"/>
      <c r="ICM18" s="369"/>
      <c r="ICN18" s="369"/>
      <c r="ICO18" s="369"/>
      <c r="ICP18" s="369"/>
      <c r="ICQ18" s="369"/>
      <c r="ICR18" s="369"/>
      <c r="ICS18" s="369"/>
      <c r="ICT18" s="369"/>
      <c r="ICU18" s="369"/>
      <c r="ICV18" s="369"/>
      <c r="ICW18" s="369"/>
      <c r="ICX18" s="369"/>
      <c r="ICY18" s="369"/>
      <c r="ICZ18" s="369"/>
      <c r="IDA18" s="369"/>
      <c r="IDB18" s="369"/>
      <c r="IDC18" s="369"/>
      <c r="IDD18" s="369"/>
      <c r="IDE18" s="369"/>
      <c r="IDF18" s="369"/>
      <c r="IDG18" s="369"/>
      <c r="IDH18" s="369"/>
      <c r="IDI18" s="369"/>
      <c r="IDJ18" s="369"/>
      <c r="IDK18" s="369"/>
      <c r="IDL18" s="369"/>
      <c r="IDM18" s="369"/>
      <c r="IDN18" s="369"/>
      <c r="IDO18" s="369"/>
      <c r="IDP18" s="369"/>
      <c r="IDQ18" s="369"/>
      <c r="IDR18" s="369"/>
      <c r="IDS18" s="369"/>
      <c r="IDT18" s="369"/>
      <c r="IDU18" s="369"/>
      <c r="IDV18" s="369"/>
      <c r="IDW18" s="369"/>
      <c r="IDX18" s="369"/>
      <c r="IDY18" s="369"/>
      <c r="IDZ18" s="369"/>
      <c r="IEA18" s="369"/>
      <c r="IEB18" s="369"/>
      <c r="IEC18" s="369"/>
      <c r="IED18" s="369"/>
      <c r="IEE18" s="369"/>
      <c r="IEF18" s="369"/>
      <c r="IEG18" s="369"/>
      <c r="IEH18" s="369"/>
      <c r="IEI18" s="369"/>
      <c r="IEJ18" s="369"/>
      <c r="IEK18" s="369"/>
      <c r="IEL18" s="369"/>
      <c r="IEM18" s="369"/>
      <c r="IEN18" s="369"/>
      <c r="IEO18" s="369"/>
      <c r="IEP18" s="369"/>
      <c r="IEQ18" s="369"/>
      <c r="IER18" s="369"/>
      <c r="IES18" s="369"/>
      <c r="IET18" s="369"/>
      <c r="IEU18" s="369"/>
      <c r="IEV18" s="369"/>
      <c r="IEW18" s="369"/>
      <c r="IEX18" s="369"/>
      <c r="IEY18" s="369"/>
      <c r="IEZ18" s="369"/>
      <c r="IFA18" s="369"/>
      <c r="IFB18" s="369"/>
      <c r="IFC18" s="369"/>
      <c r="IFD18" s="369"/>
      <c r="IFE18" s="369"/>
      <c r="IFF18" s="369"/>
      <c r="IFG18" s="369"/>
      <c r="IFH18" s="369"/>
      <c r="IFI18" s="369"/>
      <c r="IFJ18" s="369"/>
      <c r="IFK18" s="369"/>
      <c r="IFL18" s="369"/>
      <c r="IFM18" s="369"/>
      <c r="IFN18" s="369"/>
      <c r="IFO18" s="369"/>
      <c r="IFP18" s="369"/>
      <c r="IFQ18" s="369"/>
      <c r="IFR18" s="369"/>
      <c r="IFS18" s="369"/>
      <c r="IFT18" s="369"/>
      <c r="IFU18" s="369"/>
      <c r="IFV18" s="369"/>
      <c r="IFW18" s="369"/>
      <c r="IFX18" s="369"/>
      <c r="IFY18" s="369"/>
      <c r="IFZ18" s="369"/>
      <c r="IGA18" s="369"/>
      <c r="IGB18" s="369"/>
      <c r="IGC18" s="369"/>
      <c r="IGD18" s="369"/>
      <c r="IGE18" s="369"/>
      <c r="IGF18" s="369"/>
      <c r="IGG18" s="369"/>
      <c r="IGH18" s="369"/>
      <c r="IGI18" s="369"/>
      <c r="IGJ18" s="369"/>
      <c r="IGK18" s="369"/>
      <c r="IGL18" s="369"/>
      <c r="IGM18" s="369"/>
      <c r="IGN18" s="369"/>
      <c r="IGO18" s="369"/>
      <c r="IGP18" s="369"/>
      <c r="IGQ18" s="369"/>
      <c r="IGR18" s="369"/>
      <c r="IGS18" s="369"/>
      <c r="IGT18" s="369"/>
      <c r="IGU18" s="369"/>
      <c r="IGV18" s="369"/>
      <c r="IGW18" s="369"/>
      <c r="IGX18" s="369"/>
      <c r="IGY18" s="369"/>
      <c r="IGZ18" s="369"/>
      <c r="IHA18" s="369"/>
      <c r="IHB18" s="369"/>
      <c r="IHC18" s="369"/>
      <c r="IHD18" s="369"/>
      <c r="IHE18" s="369"/>
      <c r="IHF18" s="369"/>
      <c r="IHG18" s="369"/>
      <c r="IHH18" s="369"/>
      <c r="IHI18" s="369"/>
      <c r="IHJ18" s="369"/>
      <c r="IHK18" s="369"/>
      <c r="IHL18" s="369"/>
      <c r="IHM18" s="369"/>
      <c r="IHN18" s="369"/>
      <c r="IHO18" s="369"/>
      <c r="IHP18" s="369"/>
      <c r="IHQ18" s="369"/>
      <c r="IHR18" s="369"/>
      <c r="IHS18" s="369"/>
      <c r="IHT18" s="369"/>
      <c r="IHU18" s="369"/>
      <c r="IHV18" s="369"/>
      <c r="IHW18" s="369"/>
      <c r="IHX18" s="369"/>
      <c r="IHY18" s="369"/>
      <c r="IHZ18" s="369"/>
      <c r="IIA18" s="369"/>
      <c r="IIB18" s="369"/>
      <c r="IIC18" s="369"/>
      <c r="IID18" s="369"/>
      <c r="IIE18" s="369"/>
      <c r="IIF18" s="369"/>
      <c r="IIG18" s="369"/>
      <c r="IIH18" s="369"/>
      <c r="III18" s="369"/>
      <c r="IIJ18" s="369"/>
      <c r="IIK18" s="369"/>
      <c r="IIL18" s="369"/>
      <c r="IIM18" s="369"/>
      <c r="IIN18" s="369"/>
      <c r="IIO18" s="369"/>
      <c r="IIP18" s="369"/>
      <c r="IIQ18" s="369"/>
      <c r="IIR18" s="369"/>
      <c r="IIS18" s="369"/>
      <c r="IIT18" s="369"/>
      <c r="IIU18" s="369"/>
      <c r="IIV18" s="369"/>
      <c r="IIW18" s="369"/>
      <c r="IIX18" s="369"/>
      <c r="IIY18" s="369"/>
      <c r="IIZ18" s="369"/>
      <c r="IJA18" s="369"/>
      <c r="IJB18" s="369"/>
      <c r="IJC18" s="369"/>
      <c r="IJD18" s="369"/>
      <c r="IJE18" s="369"/>
      <c r="IJF18" s="369"/>
      <c r="IJG18" s="369"/>
      <c r="IJH18" s="369"/>
      <c r="IJI18" s="369"/>
      <c r="IJJ18" s="369"/>
      <c r="IJK18" s="369"/>
      <c r="IJL18" s="369"/>
      <c r="IJM18" s="369"/>
      <c r="IJN18" s="369"/>
      <c r="IJO18" s="369"/>
      <c r="IJP18" s="369"/>
      <c r="IJQ18" s="369"/>
      <c r="IJV18" s="369"/>
      <c r="IJW18" s="369"/>
      <c r="IJX18" s="369"/>
      <c r="IJY18" s="369"/>
      <c r="IJZ18" s="369"/>
      <c r="IKA18" s="369"/>
      <c r="IKB18" s="369"/>
      <c r="IKC18" s="369"/>
      <c r="IKD18" s="369"/>
      <c r="IKE18" s="369"/>
      <c r="IKF18" s="369"/>
      <c r="ILX18" s="369"/>
      <c r="ILY18" s="369"/>
      <c r="ILZ18" s="369"/>
      <c r="IMA18" s="369"/>
      <c r="IMB18" s="369"/>
      <c r="IMC18" s="369"/>
      <c r="IMD18" s="369"/>
      <c r="IME18" s="369"/>
      <c r="IMF18" s="369"/>
      <c r="IMG18" s="369"/>
      <c r="IMH18" s="369"/>
      <c r="IMI18" s="369"/>
      <c r="IMJ18" s="369"/>
      <c r="IMK18" s="369"/>
      <c r="IML18" s="369"/>
      <c r="IMM18" s="369"/>
      <c r="IMN18" s="369"/>
      <c r="IMO18" s="369"/>
      <c r="IMP18" s="369"/>
      <c r="IMQ18" s="369"/>
      <c r="IMR18" s="369"/>
      <c r="IMS18" s="369"/>
      <c r="IMT18" s="369"/>
      <c r="IMU18" s="369"/>
      <c r="IMV18" s="369"/>
      <c r="IMW18" s="369"/>
      <c r="IMX18" s="369"/>
      <c r="IMY18" s="369"/>
      <c r="IMZ18" s="369"/>
      <c r="INA18" s="369"/>
      <c r="INB18" s="369"/>
      <c r="INC18" s="369"/>
      <c r="IND18" s="369"/>
      <c r="INE18" s="369"/>
      <c r="INF18" s="369"/>
      <c r="ING18" s="369"/>
      <c r="INH18" s="369"/>
      <c r="INI18" s="369"/>
      <c r="INJ18" s="369"/>
      <c r="INK18" s="369"/>
      <c r="INL18" s="369"/>
      <c r="INM18" s="369"/>
      <c r="INN18" s="369"/>
      <c r="INO18" s="369"/>
      <c r="INP18" s="369"/>
      <c r="INQ18" s="369"/>
      <c r="INR18" s="369"/>
      <c r="INS18" s="369"/>
      <c r="INT18" s="369"/>
      <c r="INU18" s="369"/>
      <c r="INV18" s="369"/>
      <c r="INW18" s="369"/>
      <c r="INX18" s="369"/>
      <c r="INY18" s="369"/>
      <c r="INZ18" s="369"/>
      <c r="IOA18" s="369"/>
      <c r="IOB18" s="369"/>
      <c r="IOC18" s="369"/>
      <c r="IOD18" s="369"/>
      <c r="IOE18" s="369"/>
      <c r="IOF18" s="369"/>
      <c r="IOG18" s="369"/>
      <c r="IOH18" s="369"/>
      <c r="IOI18" s="369"/>
      <c r="IOJ18" s="369"/>
      <c r="IOK18" s="369"/>
      <c r="IOL18" s="369"/>
      <c r="IOM18" s="369"/>
      <c r="ION18" s="369"/>
      <c r="IOO18" s="369"/>
      <c r="IOP18" s="369"/>
      <c r="IOQ18" s="369"/>
      <c r="IOR18" s="369"/>
      <c r="IOS18" s="369"/>
      <c r="IOT18" s="369"/>
      <c r="IOU18" s="369"/>
      <c r="IOV18" s="369"/>
      <c r="IOW18" s="369"/>
      <c r="IOX18" s="369"/>
      <c r="IOY18" s="369"/>
      <c r="IOZ18" s="369"/>
      <c r="IPA18" s="369"/>
      <c r="IPB18" s="369"/>
      <c r="IPC18" s="369"/>
      <c r="IPD18" s="369"/>
      <c r="IPE18" s="369"/>
      <c r="IPF18" s="369"/>
      <c r="IPG18" s="369"/>
      <c r="IPH18" s="369"/>
      <c r="IPI18" s="369"/>
      <c r="IPJ18" s="369"/>
      <c r="IPK18" s="369"/>
      <c r="IPL18" s="369"/>
      <c r="IPM18" s="369"/>
      <c r="IPN18" s="369"/>
      <c r="IPO18" s="369"/>
      <c r="IPP18" s="369"/>
      <c r="IPQ18" s="369"/>
      <c r="IPR18" s="369"/>
      <c r="IPS18" s="369"/>
      <c r="IPT18" s="369"/>
      <c r="IPU18" s="369"/>
      <c r="IPV18" s="369"/>
      <c r="IPW18" s="369"/>
      <c r="IPX18" s="369"/>
      <c r="IPY18" s="369"/>
      <c r="IPZ18" s="369"/>
      <c r="IQA18" s="369"/>
      <c r="IQB18" s="369"/>
      <c r="IQC18" s="369"/>
      <c r="IQD18" s="369"/>
      <c r="IQE18" s="369"/>
      <c r="IQF18" s="369"/>
      <c r="IQG18" s="369"/>
      <c r="IQH18" s="369"/>
      <c r="IQI18" s="369"/>
      <c r="IQJ18" s="369"/>
      <c r="IQK18" s="369"/>
      <c r="IQL18" s="369"/>
      <c r="IQM18" s="369"/>
      <c r="IQN18" s="369"/>
      <c r="IQO18" s="369"/>
      <c r="IQP18" s="369"/>
      <c r="IQQ18" s="369"/>
      <c r="IQR18" s="369"/>
      <c r="IQS18" s="369"/>
      <c r="IQT18" s="369"/>
      <c r="IQU18" s="369"/>
      <c r="IQV18" s="369"/>
      <c r="IQW18" s="369"/>
      <c r="IQX18" s="369"/>
      <c r="IQY18" s="369"/>
      <c r="IQZ18" s="369"/>
      <c r="IRA18" s="369"/>
      <c r="IRB18" s="369"/>
      <c r="IRC18" s="369"/>
      <c r="IRD18" s="369"/>
      <c r="IRE18" s="369"/>
      <c r="IRF18" s="369"/>
      <c r="IRG18" s="369"/>
      <c r="IRH18" s="369"/>
      <c r="IRI18" s="369"/>
      <c r="IRJ18" s="369"/>
      <c r="IRK18" s="369"/>
      <c r="IRL18" s="369"/>
      <c r="IRM18" s="369"/>
      <c r="IRN18" s="369"/>
      <c r="IRO18" s="369"/>
      <c r="IRP18" s="369"/>
      <c r="IRQ18" s="369"/>
      <c r="IRR18" s="369"/>
      <c r="IRS18" s="369"/>
      <c r="IRT18" s="369"/>
      <c r="IRU18" s="369"/>
      <c r="IRV18" s="369"/>
      <c r="IRW18" s="369"/>
      <c r="IRX18" s="369"/>
      <c r="IRY18" s="369"/>
      <c r="IRZ18" s="369"/>
      <c r="ISA18" s="369"/>
      <c r="ISB18" s="369"/>
      <c r="ISC18" s="369"/>
      <c r="ISD18" s="369"/>
      <c r="ISE18" s="369"/>
      <c r="ISF18" s="369"/>
      <c r="ISG18" s="369"/>
      <c r="ISH18" s="369"/>
      <c r="ISI18" s="369"/>
      <c r="ISJ18" s="369"/>
      <c r="ISK18" s="369"/>
      <c r="ISL18" s="369"/>
      <c r="ISM18" s="369"/>
      <c r="ISN18" s="369"/>
      <c r="ISO18" s="369"/>
      <c r="ISP18" s="369"/>
      <c r="ISQ18" s="369"/>
      <c r="ISR18" s="369"/>
      <c r="ISS18" s="369"/>
      <c r="IST18" s="369"/>
      <c r="ISU18" s="369"/>
      <c r="ISV18" s="369"/>
      <c r="ISW18" s="369"/>
      <c r="ISX18" s="369"/>
      <c r="ISY18" s="369"/>
      <c r="ISZ18" s="369"/>
      <c r="ITA18" s="369"/>
      <c r="ITB18" s="369"/>
      <c r="ITC18" s="369"/>
      <c r="ITD18" s="369"/>
      <c r="ITE18" s="369"/>
      <c r="ITF18" s="369"/>
      <c r="ITG18" s="369"/>
      <c r="ITH18" s="369"/>
      <c r="ITI18" s="369"/>
      <c r="ITJ18" s="369"/>
      <c r="ITK18" s="369"/>
      <c r="ITL18" s="369"/>
      <c r="ITM18" s="369"/>
      <c r="ITR18" s="369"/>
      <c r="ITS18" s="369"/>
      <c r="ITT18" s="369"/>
      <c r="ITU18" s="369"/>
      <c r="ITV18" s="369"/>
      <c r="ITW18" s="369"/>
      <c r="ITX18" s="369"/>
      <c r="ITY18" s="369"/>
      <c r="ITZ18" s="369"/>
      <c r="IUA18" s="369"/>
      <c r="IUB18" s="369"/>
      <c r="IVT18" s="369"/>
      <c r="IVU18" s="369"/>
      <c r="IVV18" s="369"/>
      <c r="IVW18" s="369"/>
      <c r="IVX18" s="369"/>
      <c r="IVY18" s="369"/>
      <c r="IVZ18" s="369"/>
      <c r="IWA18" s="369"/>
      <c r="IWB18" s="369"/>
      <c r="IWC18" s="369"/>
      <c r="IWD18" s="369"/>
      <c r="IWE18" s="369"/>
      <c r="IWF18" s="369"/>
      <c r="IWG18" s="369"/>
      <c r="IWH18" s="369"/>
      <c r="IWI18" s="369"/>
      <c r="IWJ18" s="369"/>
      <c r="IWK18" s="369"/>
      <c r="IWL18" s="369"/>
      <c r="IWM18" s="369"/>
      <c r="IWN18" s="369"/>
      <c r="IWO18" s="369"/>
      <c r="IWP18" s="369"/>
      <c r="IWQ18" s="369"/>
      <c r="IWR18" s="369"/>
      <c r="IWS18" s="369"/>
      <c r="IWT18" s="369"/>
      <c r="IWU18" s="369"/>
      <c r="IWV18" s="369"/>
      <c r="IWW18" s="369"/>
      <c r="IWX18" s="369"/>
      <c r="IWY18" s="369"/>
      <c r="IWZ18" s="369"/>
      <c r="IXA18" s="369"/>
      <c r="IXB18" s="369"/>
      <c r="IXC18" s="369"/>
      <c r="IXD18" s="369"/>
      <c r="IXE18" s="369"/>
      <c r="IXF18" s="369"/>
      <c r="IXG18" s="369"/>
      <c r="IXH18" s="369"/>
      <c r="IXI18" s="369"/>
      <c r="IXJ18" s="369"/>
      <c r="IXK18" s="369"/>
      <c r="IXL18" s="369"/>
      <c r="IXM18" s="369"/>
      <c r="IXN18" s="369"/>
      <c r="IXO18" s="369"/>
      <c r="IXP18" s="369"/>
      <c r="IXQ18" s="369"/>
      <c r="IXR18" s="369"/>
      <c r="IXS18" s="369"/>
      <c r="IXT18" s="369"/>
      <c r="IXU18" s="369"/>
      <c r="IXV18" s="369"/>
      <c r="IXW18" s="369"/>
      <c r="IXX18" s="369"/>
      <c r="IXY18" s="369"/>
      <c r="IXZ18" s="369"/>
      <c r="IYA18" s="369"/>
      <c r="IYB18" s="369"/>
      <c r="IYC18" s="369"/>
      <c r="IYD18" s="369"/>
      <c r="IYE18" s="369"/>
      <c r="IYF18" s="369"/>
      <c r="IYG18" s="369"/>
      <c r="IYH18" s="369"/>
      <c r="IYI18" s="369"/>
      <c r="IYJ18" s="369"/>
      <c r="IYK18" s="369"/>
      <c r="IYL18" s="369"/>
      <c r="IYM18" s="369"/>
      <c r="IYN18" s="369"/>
      <c r="IYO18" s="369"/>
      <c r="IYP18" s="369"/>
      <c r="IYQ18" s="369"/>
      <c r="IYR18" s="369"/>
      <c r="IYS18" s="369"/>
      <c r="IYT18" s="369"/>
      <c r="IYU18" s="369"/>
      <c r="IYV18" s="369"/>
      <c r="IYW18" s="369"/>
      <c r="IYX18" s="369"/>
      <c r="IYY18" s="369"/>
      <c r="IYZ18" s="369"/>
      <c r="IZA18" s="369"/>
      <c r="IZB18" s="369"/>
      <c r="IZC18" s="369"/>
      <c r="IZD18" s="369"/>
      <c r="IZE18" s="369"/>
      <c r="IZF18" s="369"/>
      <c r="IZG18" s="369"/>
      <c r="IZH18" s="369"/>
      <c r="IZI18" s="369"/>
      <c r="IZJ18" s="369"/>
      <c r="IZK18" s="369"/>
      <c r="IZL18" s="369"/>
      <c r="IZM18" s="369"/>
      <c r="IZN18" s="369"/>
      <c r="IZO18" s="369"/>
      <c r="IZP18" s="369"/>
      <c r="IZQ18" s="369"/>
      <c r="IZR18" s="369"/>
      <c r="IZS18" s="369"/>
      <c r="IZT18" s="369"/>
      <c r="IZU18" s="369"/>
      <c r="IZV18" s="369"/>
      <c r="IZW18" s="369"/>
      <c r="IZX18" s="369"/>
      <c r="IZY18" s="369"/>
      <c r="IZZ18" s="369"/>
      <c r="JAA18" s="369"/>
      <c r="JAB18" s="369"/>
      <c r="JAC18" s="369"/>
      <c r="JAD18" s="369"/>
      <c r="JAE18" s="369"/>
      <c r="JAF18" s="369"/>
      <c r="JAG18" s="369"/>
      <c r="JAH18" s="369"/>
      <c r="JAI18" s="369"/>
      <c r="JAJ18" s="369"/>
      <c r="JAK18" s="369"/>
      <c r="JAL18" s="369"/>
      <c r="JAM18" s="369"/>
      <c r="JAN18" s="369"/>
      <c r="JAO18" s="369"/>
      <c r="JAP18" s="369"/>
      <c r="JAQ18" s="369"/>
      <c r="JAR18" s="369"/>
      <c r="JAS18" s="369"/>
      <c r="JAT18" s="369"/>
      <c r="JAU18" s="369"/>
      <c r="JAV18" s="369"/>
      <c r="JAW18" s="369"/>
      <c r="JAX18" s="369"/>
      <c r="JAY18" s="369"/>
      <c r="JAZ18" s="369"/>
      <c r="JBA18" s="369"/>
      <c r="JBB18" s="369"/>
      <c r="JBC18" s="369"/>
      <c r="JBD18" s="369"/>
      <c r="JBE18" s="369"/>
      <c r="JBF18" s="369"/>
      <c r="JBG18" s="369"/>
      <c r="JBH18" s="369"/>
      <c r="JBI18" s="369"/>
      <c r="JBJ18" s="369"/>
      <c r="JBK18" s="369"/>
      <c r="JBL18" s="369"/>
      <c r="JBM18" s="369"/>
      <c r="JBN18" s="369"/>
      <c r="JBO18" s="369"/>
      <c r="JBP18" s="369"/>
      <c r="JBQ18" s="369"/>
      <c r="JBR18" s="369"/>
      <c r="JBS18" s="369"/>
      <c r="JBT18" s="369"/>
      <c r="JBU18" s="369"/>
      <c r="JBV18" s="369"/>
      <c r="JBW18" s="369"/>
      <c r="JBX18" s="369"/>
      <c r="JBY18" s="369"/>
      <c r="JBZ18" s="369"/>
      <c r="JCA18" s="369"/>
      <c r="JCB18" s="369"/>
      <c r="JCC18" s="369"/>
      <c r="JCD18" s="369"/>
      <c r="JCE18" s="369"/>
      <c r="JCF18" s="369"/>
      <c r="JCG18" s="369"/>
      <c r="JCH18" s="369"/>
      <c r="JCI18" s="369"/>
      <c r="JCJ18" s="369"/>
      <c r="JCK18" s="369"/>
      <c r="JCL18" s="369"/>
      <c r="JCM18" s="369"/>
      <c r="JCN18" s="369"/>
      <c r="JCO18" s="369"/>
      <c r="JCP18" s="369"/>
      <c r="JCQ18" s="369"/>
      <c r="JCR18" s="369"/>
      <c r="JCS18" s="369"/>
      <c r="JCT18" s="369"/>
      <c r="JCU18" s="369"/>
      <c r="JCV18" s="369"/>
      <c r="JCW18" s="369"/>
      <c r="JCX18" s="369"/>
      <c r="JCY18" s="369"/>
      <c r="JCZ18" s="369"/>
      <c r="JDA18" s="369"/>
      <c r="JDB18" s="369"/>
      <c r="JDC18" s="369"/>
      <c r="JDD18" s="369"/>
      <c r="JDE18" s="369"/>
      <c r="JDF18" s="369"/>
      <c r="JDG18" s="369"/>
      <c r="JDH18" s="369"/>
      <c r="JDI18" s="369"/>
      <c r="JDN18" s="369"/>
      <c r="JDO18" s="369"/>
      <c r="JDP18" s="369"/>
      <c r="JDQ18" s="369"/>
      <c r="JDR18" s="369"/>
      <c r="JDS18" s="369"/>
      <c r="JDT18" s="369"/>
      <c r="JDU18" s="369"/>
      <c r="JDV18" s="369"/>
      <c r="JDW18" s="369"/>
      <c r="JDX18" s="369"/>
      <c r="JFP18" s="369"/>
      <c r="JFQ18" s="369"/>
      <c r="JFR18" s="369"/>
      <c r="JFS18" s="369"/>
      <c r="JFT18" s="369"/>
      <c r="JFU18" s="369"/>
      <c r="JFV18" s="369"/>
      <c r="JFW18" s="369"/>
      <c r="JFX18" s="369"/>
      <c r="JFY18" s="369"/>
      <c r="JFZ18" s="369"/>
      <c r="JGA18" s="369"/>
      <c r="JGB18" s="369"/>
      <c r="JGC18" s="369"/>
      <c r="JGD18" s="369"/>
      <c r="JGE18" s="369"/>
      <c r="JGF18" s="369"/>
      <c r="JGG18" s="369"/>
      <c r="JGH18" s="369"/>
      <c r="JGI18" s="369"/>
      <c r="JGJ18" s="369"/>
      <c r="JGK18" s="369"/>
      <c r="JGL18" s="369"/>
      <c r="JGM18" s="369"/>
      <c r="JGN18" s="369"/>
      <c r="JGO18" s="369"/>
      <c r="JGP18" s="369"/>
      <c r="JGQ18" s="369"/>
      <c r="JGR18" s="369"/>
      <c r="JGS18" s="369"/>
      <c r="JGT18" s="369"/>
      <c r="JGU18" s="369"/>
      <c r="JGV18" s="369"/>
      <c r="JGW18" s="369"/>
      <c r="JGX18" s="369"/>
      <c r="JGY18" s="369"/>
      <c r="JGZ18" s="369"/>
      <c r="JHA18" s="369"/>
      <c r="JHB18" s="369"/>
      <c r="JHC18" s="369"/>
      <c r="JHD18" s="369"/>
      <c r="JHE18" s="369"/>
      <c r="JHF18" s="369"/>
      <c r="JHG18" s="369"/>
      <c r="JHH18" s="369"/>
      <c r="JHI18" s="369"/>
      <c r="JHJ18" s="369"/>
      <c r="JHK18" s="369"/>
      <c r="JHL18" s="369"/>
      <c r="JHM18" s="369"/>
      <c r="JHN18" s="369"/>
      <c r="JHO18" s="369"/>
      <c r="JHP18" s="369"/>
      <c r="JHQ18" s="369"/>
      <c r="JHR18" s="369"/>
      <c r="JHS18" s="369"/>
      <c r="JHT18" s="369"/>
      <c r="JHU18" s="369"/>
      <c r="JHV18" s="369"/>
      <c r="JHW18" s="369"/>
      <c r="JHX18" s="369"/>
      <c r="JHY18" s="369"/>
      <c r="JHZ18" s="369"/>
      <c r="JIA18" s="369"/>
      <c r="JIB18" s="369"/>
      <c r="JIC18" s="369"/>
      <c r="JID18" s="369"/>
      <c r="JIE18" s="369"/>
      <c r="JIF18" s="369"/>
      <c r="JIG18" s="369"/>
      <c r="JIH18" s="369"/>
      <c r="JII18" s="369"/>
      <c r="JIJ18" s="369"/>
      <c r="JIK18" s="369"/>
      <c r="JIL18" s="369"/>
      <c r="JIM18" s="369"/>
      <c r="JIN18" s="369"/>
      <c r="JIO18" s="369"/>
      <c r="JIP18" s="369"/>
      <c r="JIQ18" s="369"/>
      <c r="JIR18" s="369"/>
      <c r="JIS18" s="369"/>
      <c r="JIT18" s="369"/>
      <c r="JIU18" s="369"/>
      <c r="JIV18" s="369"/>
      <c r="JIW18" s="369"/>
      <c r="JIX18" s="369"/>
      <c r="JIY18" s="369"/>
      <c r="JIZ18" s="369"/>
      <c r="JJA18" s="369"/>
      <c r="JJB18" s="369"/>
      <c r="JJC18" s="369"/>
      <c r="JJD18" s="369"/>
      <c r="JJE18" s="369"/>
      <c r="JJF18" s="369"/>
      <c r="JJG18" s="369"/>
      <c r="JJH18" s="369"/>
      <c r="JJI18" s="369"/>
      <c r="JJJ18" s="369"/>
      <c r="JJK18" s="369"/>
      <c r="JJL18" s="369"/>
      <c r="JJM18" s="369"/>
      <c r="JJN18" s="369"/>
      <c r="JJO18" s="369"/>
      <c r="JJP18" s="369"/>
      <c r="JJQ18" s="369"/>
      <c r="JJR18" s="369"/>
      <c r="JJS18" s="369"/>
      <c r="JJT18" s="369"/>
      <c r="JJU18" s="369"/>
      <c r="JJV18" s="369"/>
      <c r="JJW18" s="369"/>
      <c r="JJX18" s="369"/>
      <c r="JJY18" s="369"/>
      <c r="JJZ18" s="369"/>
      <c r="JKA18" s="369"/>
      <c r="JKB18" s="369"/>
      <c r="JKC18" s="369"/>
      <c r="JKD18" s="369"/>
      <c r="JKE18" s="369"/>
      <c r="JKF18" s="369"/>
      <c r="JKG18" s="369"/>
      <c r="JKH18" s="369"/>
      <c r="JKI18" s="369"/>
      <c r="JKJ18" s="369"/>
      <c r="JKK18" s="369"/>
      <c r="JKL18" s="369"/>
      <c r="JKM18" s="369"/>
      <c r="JKN18" s="369"/>
      <c r="JKO18" s="369"/>
      <c r="JKP18" s="369"/>
      <c r="JKQ18" s="369"/>
      <c r="JKR18" s="369"/>
      <c r="JKS18" s="369"/>
      <c r="JKT18" s="369"/>
      <c r="JKU18" s="369"/>
      <c r="JKV18" s="369"/>
      <c r="JKW18" s="369"/>
      <c r="JKX18" s="369"/>
      <c r="JKY18" s="369"/>
      <c r="JKZ18" s="369"/>
      <c r="JLA18" s="369"/>
      <c r="JLB18" s="369"/>
      <c r="JLC18" s="369"/>
      <c r="JLD18" s="369"/>
      <c r="JLE18" s="369"/>
      <c r="JLF18" s="369"/>
      <c r="JLG18" s="369"/>
      <c r="JLH18" s="369"/>
      <c r="JLI18" s="369"/>
      <c r="JLJ18" s="369"/>
      <c r="JLK18" s="369"/>
      <c r="JLL18" s="369"/>
      <c r="JLM18" s="369"/>
      <c r="JLN18" s="369"/>
      <c r="JLO18" s="369"/>
      <c r="JLP18" s="369"/>
      <c r="JLQ18" s="369"/>
      <c r="JLR18" s="369"/>
      <c r="JLS18" s="369"/>
      <c r="JLT18" s="369"/>
      <c r="JLU18" s="369"/>
      <c r="JLV18" s="369"/>
      <c r="JLW18" s="369"/>
      <c r="JLX18" s="369"/>
      <c r="JLY18" s="369"/>
      <c r="JLZ18" s="369"/>
      <c r="JMA18" s="369"/>
      <c r="JMB18" s="369"/>
      <c r="JMC18" s="369"/>
      <c r="JMD18" s="369"/>
      <c r="JME18" s="369"/>
      <c r="JMF18" s="369"/>
      <c r="JMG18" s="369"/>
      <c r="JMH18" s="369"/>
      <c r="JMI18" s="369"/>
      <c r="JMJ18" s="369"/>
      <c r="JMK18" s="369"/>
      <c r="JML18" s="369"/>
      <c r="JMM18" s="369"/>
      <c r="JMN18" s="369"/>
      <c r="JMO18" s="369"/>
      <c r="JMP18" s="369"/>
      <c r="JMQ18" s="369"/>
      <c r="JMR18" s="369"/>
      <c r="JMS18" s="369"/>
      <c r="JMT18" s="369"/>
      <c r="JMU18" s="369"/>
      <c r="JMV18" s="369"/>
      <c r="JMW18" s="369"/>
      <c r="JMX18" s="369"/>
      <c r="JMY18" s="369"/>
      <c r="JMZ18" s="369"/>
      <c r="JNA18" s="369"/>
      <c r="JNB18" s="369"/>
      <c r="JNC18" s="369"/>
      <c r="JND18" s="369"/>
      <c r="JNE18" s="369"/>
      <c r="JNJ18" s="369"/>
      <c r="JNK18" s="369"/>
      <c r="JNL18" s="369"/>
      <c r="JNM18" s="369"/>
      <c r="JNN18" s="369"/>
      <c r="JNO18" s="369"/>
      <c r="JNP18" s="369"/>
      <c r="JNQ18" s="369"/>
      <c r="JNR18" s="369"/>
      <c r="JNS18" s="369"/>
      <c r="JNT18" s="369"/>
      <c r="JPL18" s="369"/>
      <c r="JPM18" s="369"/>
      <c r="JPN18" s="369"/>
      <c r="JPO18" s="369"/>
      <c r="JPP18" s="369"/>
      <c r="JPQ18" s="369"/>
      <c r="JPR18" s="369"/>
      <c r="JPS18" s="369"/>
      <c r="JPT18" s="369"/>
      <c r="JPU18" s="369"/>
      <c r="JPV18" s="369"/>
      <c r="JPW18" s="369"/>
      <c r="JPX18" s="369"/>
      <c r="JPY18" s="369"/>
      <c r="JPZ18" s="369"/>
      <c r="JQA18" s="369"/>
      <c r="JQB18" s="369"/>
      <c r="JQC18" s="369"/>
      <c r="JQD18" s="369"/>
      <c r="JQE18" s="369"/>
      <c r="JQF18" s="369"/>
      <c r="JQG18" s="369"/>
      <c r="JQH18" s="369"/>
      <c r="JQI18" s="369"/>
      <c r="JQJ18" s="369"/>
      <c r="JQK18" s="369"/>
      <c r="JQL18" s="369"/>
      <c r="JQM18" s="369"/>
      <c r="JQN18" s="369"/>
      <c r="JQO18" s="369"/>
      <c r="JQP18" s="369"/>
      <c r="JQQ18" s="369"/>
      <c r="JQR18" s="369"/>
      <c r="JQS18" s="369"/>
      <c r="JQT18" s="369"/>
      <c r="JQU18" s="369"/>
      <c r="JQV18" s="369"/>
      <c r="JQW18" s="369"/>
      <c r="JQX18" s="369"/>
      <c r="JQY18" s="369"/>
      <c r="JQZ18" s="369"/>
      <c r="JRA18" s="369"/>
      <c r="JRB18" s="369"/>
      <c r="JRC18" s="369"/>
      <c r="JRD18" s="369"/>
      <c r="JRE18" s="369"/>
      <c r="JRF18" s="369"/>
      <c r="JRG18" s="369"/>
      <c r="JRH18" s="369"/>
      <c r="JRI18" s="369"/>
      <c r="JRJ18" s="369"/>
      <c r="JRK18" s="369"/>
      <c r="JRL18" s="369"/>
      <c r="JRM18" s="369"/>
      <c r="JRN18" s="369"/>
      <c r="JRO18" s="369"/>
      <c r="JRP18" s="369"/>
      <c r="JRQ18" s="369"/>
      <c r="JRR18" s="369"/>
      <c r="JRS18" s="369"/>
      <c r="JRT18" s="369"/>
      <c r="JRU18" s="369"/>
      <c r="JRV18" s="369"/>
      <c r="JRW18" s="369"/>
      <c r="JRX18" s="369"/>
      <c r="JRY18" s="369"/>
      <c r="JRZ18" s="369"/>
      <c r="JSA18" s="369"/>
      <c r="JSB18" s="369"/>
      <c r="JSC18" s="369"/>
      <c r="JSD18" s="369"/>
      <c r="JSE18" s="369"/>
      <c r="JSF18" s="369"/>
      <c r="JSG18" s="369"/>
      <c r="JSH18" s="369"/>
      <c r="JSI18" s="369"/>
      <c r="JSJ18" s="369"/>
      <c r="JSK18" s="369"/>
      <c r="JSL18" s="369"/>
      <c r="JSM18" s="369"/>
      <c r="JSN18" s="369"/>
      <c r="JSO18" s="369"/>
      <c r="JSP18" s="369"/>
      <c r="JSQ18" s="369"/>
      <c r="JSR18" s="369"/>
      <c r="JSS18" s="369"/>
      <c r="JST18" s="369"/>
      <c r="JSU18" s="369"/>
      <c r="JSV18" s="369"/>
      <c r="JSW18" s="369"/>
      <c r="JSX18" s="369"/>
      <c r="JSY18" s="369"/>
      <c r="JSZ18" s="369"/>
      <c r="JTA18" s="369"/>
      <c r="JTB18" s="369"/>
      <c r="JTC18" s="369"/>
      <c r="JTD18" s="369"/>
      <c r="JTE18" s="369"/>
      <c r="JTF18" s="369"/>
      <c r="JTG18" s="369"/>
      <c r="JTH18" s="369"/>
      <c r="JTI18" s="369"/>
      <c r="JTJ18" s="369"/>
      <c r="JTK18" s="369"/>
      <c r="JTL18" s="369"/>
      <c r="JTM18" s="369"/>
      <c r="JTN18" s="369"/>
      <c r="JTO18" s="369"/>
      <c r="JTP18" s="369"/>
      <c r="JTQ18" s="369"/>
      <c r="JTR18" s="369"/>
      <c r="JTS18" s="369"/>
      <c r="JTT18" s="369"/>
      <c r="JTU18" s="369"/>
      <c r="JTV18" s="369"/>
      <c r="JTW18" s="369"/>
      <c r="JTX18" s="369"/>
      <c r="JTY18" s="369"/>
      <c r="JTZ18" s="369"/>
      <c r="JUA18" s="369"/>
      <c r="JUB18" s="369"/>
      <c r="JUC18" s="369"/>
      <c r="JUD18" s="369"/>
      <c r="JUE18" s="369"/>
      <c r="JUF18" s="369"/>
      <c r="JUG18" s="369"/>
      <c r="JUH18" s="369"/>
      <c r="JUI18" s="369"/>
      <c r="JUJ18" s="369"/>
      <c r="JUK18" s="369"/>
      <c r="JUL18" s="369"/>
      <c r="JUM18" s="369"/>
      <c r="JUN18" s="369"/>
      <c r="JUO18" s="369"/>
      <c r="JUP18" s="369"/>
      <c r="JUQ18" s="369"/>
      <c r="JUR18" s="369"/>
      <c r="JUS18" s="369"/>
      <c r="JUT18" s="369"/>
      <c r="JUU18" s="369"/>
      <c r="JUV18" s="369"/>
      <c r="JUW18" s="369"/>
      <c r="JUX18" s="369"/>
      <c r="JUY18" s="369"/>
      <c r="JUZ18" s="369"/>
      <c r="JVA18" s="369"/>
      <c r="JVB18" s="369"/>
      <c r="JVC18" s="369"/>
      <c r="JVD18" s="369"/>
      <c r="JVE18" s="369"/>
      <c r="JVF18" s="369"/>
      <c r="JVG18" s="369"/>
      <c r="JVH18" s="369"/>
      <c r="JVI18" s="369"/>
      <c r="JVJ18" s="369"/>
      <c r="JVK18" s="369"/>
      <c r="JVL18" s="369"/>
      <c r="JVM18" s="369"/>
      <c r="JVN18" s="369"/>
      <c r="JVO18" s="369"/>
      <c r="JVP18" s="369"/>
      <c r="JVQ18" s="369"/>
      <c r="JVR18" s="369"/>
      <c r="JVS18" s="369"/>
      <c r="JVT18" s="369"/>
      <c r="JVU18" s="369"/>
      <c r="JVV18" s="369"/>
      <c r="JVW18" s="369"/>
      <c r="JVX18" s="369"/>
      <c r="JVY18" s="369"/>
      <c r="JVZ18" s="369"/>
      <c r="JWA18" s="369"/>
      <c r="JWB18" s="369"/>
      <c r="JWC18" s="369"/>
      <c r="JWD18" s="369"/>
      <c r="JWE18" s="369"/>
      <c r="JWF18" s="369"/>
      <c r="JWG18" s="369"/>
      <c r="JWH18" s="369"/>
      <c r="JWI18" s="369"/>
      <c r="JWJ18" s="369"/>
      <c r="JWK18" s="369"/>
      <c r="JWL18" s="369"/>
      <c r="JWM18" s="369"/>
      <c r="JWN18" s="369"/>
      <c r="JWO18" s="369"/>
      <c r="JWP18" s="369"/>
      <c r="JWQ18" s="369"/>
      <c r="JWR18" s="369"/>
      <c r="JWS18" s="369"/>
      <c r="JWT18" s="369"/>
      <c r="JWU18" s="369"/>
      <c r="JWV18" s="369"/>
      <c r="JWW18" s="369"/>
      <c r="JWX18" s="369"/>
      <c r="JWY18" s="369"/>
      <c r="JWZ18" s="369"/>
      <c r="JXA18" s="369"/>
      <c r="JXF18" s="369"/>
      <c r="JXG18" s="369"/>
      <c r="JXH18" s="369"/>
      <c r="JXI18" s="369"/>
      <c r="JXJ18" s="369"/>
      <c r="JXK18" s="369"/>
      <c r="JXL18" s="369"/>
      <c r="JXM18" s="369"/>
      <c r="JXN18" s="369"/>
      <c r="JXO18" s="369"/>
      <c r="JXP18" s="369"/>
      <c r="JZH18" s="369"/>
      <c r="JZI18" s="369"/>
      <c r="JZJ18" s="369"/>
      <c r="JZK18" s="369"/>
      <c r="JZL18" s="369"/>
      <c r="JZM18" s="369"/>
      <c r="JZN18" s="369"/>
      <c r="JZO18" s="369"/>
      <c r="JZP18" s="369"/>
      <c r="JZQ18" s="369"/>
      <c r="JZR18" s="369"/>
      <c r="JZS18" s="369"/>
      <c r="JZT18" s="369"/>
      <c r="JZU18" s="369"/>
      <c r="JZV18" s="369"/>
      <c r="JZW18" s="369"/>
      <c r="JZX18" s="369"/>
      <c r="JZY18" s="369"/>
      <c r="JZZ18" s="369"/>
      <c r="KAA18" s="369"/>
      <c r="KAB18" s="369"/>
      <c r="KAC18" s="369"/>
      <c r="KAD18" s="369"/>
      <c r="KAE18" s="369"/>
      <c r="KAF18" s="369"/>
      <c r="KAG18" s="369"/>
      <c r="KAH18" s="369"/>
      <c r="KAI18" s="369"/>
      <c r="KAJ18" s="369"/>
      <c r="KAK18" s="369"/>
      <c r="KAL18" s="369"/>
      <c r="KAM18" s="369"/>
      <c r="KAN18" s="369"/>
      <c r="KAO18" s="369"/>
      <c r="KAP18" s="369"/>
      <c r="KAQ18" s="369"/>
      <c r="KAR18" s="369"/>
      <c r="KAS18" s="369"/>
      <c r="KAT18" s="369"/>
      <c r="KAU18" s="369"/>
      <c r="KAV18" s="369"/>
      <c r="KAW18" s="369"/>
      <c r="KAX18" s="369"/>
      <c r="KAY18" s="369"/>
      <c r="KAZ18" s="369"/>
      <c r="KBA18" s="369"/>
      <c r="KBB18" s="369"/>
      <c r="KBC18" s="369"/>
      <c r="KBD18" s="369"/>
      <c r="KBE18" s="369"/>
      <c r="KBF18" s="369"/>
      <c r="KBG18" s="369"/>
      <c r="KBH18" s="369"/>
      <c r="KBI18" s="369"/>
      <c r="KBJ18" s="369"/>
      <c r="KBK18" s="369"/>
      <c r="KBL18" s="369"/>
      <c r="KBM18" s="369"/>
      <c r="KBN18" s="369"/>
      <c r="KBO18" s="369"/>
      <c r="KBP18" s="369"/>
      <c r="KBQ18" s="369"/>
      <c r="KBR18" s="369"/>
      <c r="KBS18" s="369"/>
      <c r="KBT18" s="369"/>
      <c r="KBU18" s="369"/>
      <c r="KBV18" s="369"/>
      <c r="KBW18" s="369"/>
      <c r="KBX18" s="369"/>
      <c r="KBY18" s="369"/>
      <c r="KBZ18" s="369"/>
      <c r="KCA18" s="369"/>
      <c r="KCB18" s="369"/>
      <c r="KCC18" s="369"/>
      <c r="KCD18" s="369"/>
      <c r="KCE18" s="369"/>
      <c r="KCF18" s="369"/>
      <c r="KCG18" s="369"/>
      <c r="KCH18" s="369"/>
      <c r="KCI18" s="369"/>
      <c r="KCJ18" s="369"/>
      <c r="KCK18" s="369"/>
      <c r="KCL18" s="369"/>
      <c r="KCM18" s="369"/>
      <c r="KCN18" s="369"/>
      <c r="KCO18" s="369"/>
      <c r="KCP18" s="369"/>
      <c r="KCQ18" s="369"/>
      <c r="KCR18" s="369"/>
      <c r="KCS18" s="369"/>
      <c r="KCT18" s="369"/>
      <c r="KCU18" s="369"/>
      <c r="KCV18" s="369"/>
      <c r="KCW18" s="369"/>
      <c r="KCX18" s="369"/>
      <c r="KCY18" s="369"/>
      <c r="KCZ18" s="369"/>
      <c r="KDA18" s="369"/>
      <c r="KDB18" s="369"/>
      <c r="KDC18" s="369"/>
      <c r="KDD18" s="369"/>
      <c r="KDE18" s="369"/>
      <c r="KDF18" s="369"/>
      <c r="KDG18" s="369"/>
      <c r="KDH18" s="369"/>
      <c r="KDI18" s="369"/>
      <c r="KDJ18" s="369"/>
      <c r="KDK18" s="369"/>
      <c r="KDL18" s="369"/>
      <c r="KDM18" s="369"/>
      <c r="KDN18" s="369"/>
      <c r="KDO18" s="369"/>
      <c r="KDP18" s="369"/>
      <c r="KDQ18" s="369"/>
      <c r="KDR18" s="369"/>
      <c r="KDS18" s="369"/>
      <c r="KDT18" s="369"/>
      <c r="KDU18" s="369"/>
      <c r="KDV18" s="369"/>
      <c r="KDW18" s="369"/>
      <c r="KDX18" s="369"/>
      <c r="KDY18" s="369"/>
      <c r="KDZ18" s="369"/>
      <c r="KEA18" s="369"/>
      <c r="KEB18" s="369"/>
      <c r="KEC18" s="369"/>
      <c r="KED18" s="369"/>
      <c r="KEE18" s="369"/>
      <c r="KEF18" s="369"/>
      <c r="KEG18" s="369"/>
      <c r="KEH18" s="369"/>
      <c r="KEI18" s="369"/>
      <c r="KEJ18" s="369"/>
      <c r="KEK18" s="369"/>
      <c r="KEL18" s="369"/>
      <c r="KEM18" s="369"/>
      <c r="KEN18" s="369"/>
      <c r="KEO18" s="369"/>
      <c r="KEP18" s="369"/>
      <c r="KEQ18" s="369"/>
      <c r="KER18" s="369"/>
      <c r="KES18" s="369"/>
      <c r="KET18" s="369"/>
      <c r="KEU18" s="369"/>
      <c r="KEV18" s="369"/>
      <c r="KEW18" s="369"/>
      <c r="KEX18" s="369"/>
      <c r="KEY18" s="369"/>
      <c r="KEZ18" s="369"/>
      <c r="KFA18" s="369"/>
      <c r="KFB18" s="369"/>
      <c r="KFC18" s="369"/>
      <c r="KFD18" s="369"/>
      <c r="KFE18" s="369"/>
      <c r="KFF18" s="369"/>
      <c r="KFG18" s="369"/>
      <c r="KFH18" s="369"/>
      <c r="KFI18" s="369"/>
      <c r="KFJ18" s="369"/>
      <c r="KFK18" s="369"/>
      <c r="KFL18" s="369"/>
      <c r="KFM18" s="369"/>
      <c r="KFN18" s="369"/>
      <c r="KFO18" s="369"/>
      <c r="KFP18" s="369"/>
      <c r="KFQ18" s="369"/>
      <c r="KFR18" s="369"/>
      <c r="KFS18" s="369"/>
      <c r="KFT18" s="369"/>
      <c r="KFU18" s="369"/>
      <c r="KFV18" s="369"/>
      <c r="KFW18" s="369"/>
      <c r="KFX18" s="369"/>
      <c r="KFY18" s="369"/>
      <c r="KFZ18" s="369"/>
      <c r="KGA18" s="369"/>
      <c r="KGB18" s="369"/>
      <c r="KGC18" s="369"/>
      <c r="KGD18" s="369"/>
      <c r="KGE18" s="369"/>
      <c r="KGF18" s="369"/>
      <c r="KGG18" s="369"/>
      <c r="KGH18" s="369"/>
      <c r="KGI18" s="369"/>
      <c r="KGJ18" s="369"/>
      <c r="KGK18" s="369"/>
      <c r="KGL18" s="369"/>
      <c r="KGM18" s="369"/>
      <c r="KGN18" s="369"/>
      <c r="KGO18" s="369"/>
      <c r="KGP18" s="369"/>
      <c r="KGQ18" s="369"/>
      <c r="KGR18" s="369"/>
      <c r="KGS18" s="369"/>
      <c r="KGT18" s="369"/>
      <c r="KGU18" s="369"/>
      <c r="KGV18" s="369"/>
      <c r="KGW18" s="369"/>
      <c r="KHB18" s="369"/>
      <c r="KHC18" s="369"/>
      <c r="KHD18" s="369"/>
      <c r="KHE18" s="369"/>
      <c r="KHF18" s="369"/>
      <c r="KHG18" s="369"/>
      <c r="KHH18" s="369"/>
      <c r="KHI18" s="369"/>
      <c r="KHJ18" s="369"/>
      <c r="KHK18" s="369"/>
      <c r="KHL18" s="369"/>
      <c r="KJD18" s="369"/>
      <c r="KJE18" s="369"/>
      <c r="KJF18" s="369"/>
      <c r="KJG18" s="369"/>
      <c r="KJH18" s="369"/>
      <c r="KJI18" s="369"/>
      <c r="KJJ18" s="369"/>
      <c r="KJK18" s="369"/>
      <c r="KJL18" s="369"/>
      <c r="KJM18" s="369"/>
      <c r="KJN18" s="369"/>
      <c r="KJO18" s="369"/>
      <c r="KJP18" s="369"/>
      <c r="KJQ18" s="369"/>
      <c r="KJR18" s="369"/>
      <c r="KJS18" s="369"/>
      <c r="KJT18" s="369"/>
      <c r="KJU18" s="369"/>
      <c r="KJV18" s="369"/>
      <c r="KJW18" s="369"/>
      <c r="KJX18" s="369"/>
      <c r="KJY18" s="369"/>
      <c r="KJZ18" s="369"/>
      <c r="KKA18" s="369"/>
      <c r="KKB18" s="369"/>
      <c r="KKC18" s="369"/>
      <c r="KKD18" s="369"/>
      <c r="KKE18" s="369"/>
      <c r="KKF18" s="369"/>
      <c r="KKG18" s="369"/>
      <c r="KKH18" s="369"/>
      <c r="KKI18" s="369"/>
      <c r="KKJ18" s="369"/>
      <c r="KKK18" s="369"/>
      <c r="KKL18" s="369"/>
      <c r="KKM18" s="369"/>
      <c r="KKN18" s="369"/>
      <c r="KKO18" s="369"/>
      <c r="KKP18" s="369"/>
      <c r="KKQ18" s="369"/>
      <c r="KKR18" s="369"/>
      <c r="KKS18" s="369"/>
      <c r="KKT18" s="369"/>
      <c r="KKU18" s="369"/>
      <c r="KKV18" s="369"/>
      <c r="KKW18" s="369"/>
      <c r="KKX18" s="369"/>
      <c r="KKY18" s="369"/>
      <c r="KKZ18" s="369"/>
      <c r="KLA18" s="369"/>
      <c r="KLB18" s="369"/>
      <c r="KLC18" s="369"/>
      <c r="KLD18" s="369"/>
      <c r="KLE18" s="369"/>
      <c r="KLF18" s="369"/>
      <c r="KLG18" s="369"/>
      <c r="KLH18" s="369"/>
      <c r="KLI18" s="369"/>
      <c r="KLJ18" s="369"/>
      <c r="KLK18" s="369"/>
      <c r="KLL18" s="369"/>
      <c r="KLM18" s="369"/>
      <c r="KLN18" s="369"/>
      <c r="KLO18" s="369"/>
      <c r="KLP18" s="369"/>
      <c r="KLQ18" s="369"/>
      <c r="KLR18" s="369"/>
      <c r="KLS18" s="369"/>
      <c r="KLT18" s="369"/>
      <c r="KLU18" s="369"/>
      <c r="KLV18" s="369"/>
      <c r="KLW18" s="369"/>
      <c r="KLX18" s="369"/>
      <c r="KLY18" s="369"/>
      <c r="KLZ18" s="369"/>
      <c r="KMA18" s="369"/>
      <c r="KMB18" s="369"/>
      <c r="KMC18" s="369"/>
      <c r="KMD18" s="369"/>
      <c r="KME18" s="369"/>
      <c r="KMF18" s="369"/>
      <c r="KMG18" s="369"/>
      <c r="KMH18" s="369"/>
      <c r="KMI18" s="369"/>
      <c r="KMJ18" s="369"/>
      <c r="KMK18" s="369"/>
      <c r="KML18" s="369"/>
      <c r="KMM18" s="369"/>
      <c r="KMN18" s="369"/>
      <c r="KMO18" s="369"/>
      <c r="KMP18" s="369"/>
      <c r="KMQ18" s="369"/>
      <c r="KMR18" s="369"/>
      <c r="KMS18" s="369"/>
      <c r="KMT18" s="369"/>
      <c r="KMU18" s="369"/>
      <c r="KMV18" s="369"/>
      <c r="KMW18" s="369"/>
      <c r="KMX18" s="369"/>
      <c r="KMY18" s="369"/>
      <c r="KMZ18" s="369"/>
      <c r="KNA18" s="369"/>
      <c r="KNB18" s="369"/>
      <c r="KNC18" s="369"/>
      <c r="KND18" s="369"/>
      <c r="KNE18" s="369"/>
      <c r="KNF18" s="369"/>
      <c r="KNG18" s="369"/>
      <c r="KNH18" s="369"/>
      <c r="KNI18" s="369"/>
      <c r="KNJ18" s="369"/>
      <c r="KNK18" s="369"/>
      <c r="KNL18" s="369"/>
      <c r="KNM18" s="369"/>
      <c r="KNN18" s="369"/>
      <c r="KNO18" s="369"/>
      <c r="KNP18" s="369"/>
      <c r="KNQ18" s="369"/>
      <c r="KNR18" s="369"/>
      <c r="KNS18" s="369"/>
      <c r="KNT18" s="369"/>
      <c r="KNU18" s="369"/>
      <c r="KNV18" s="369"/>
      <c r="KNW18" s="369"/>
      <c r="KNX18" s="369"/>
      <c r="KNY18" s="369"/>
      <c r="KNZ18" s="369"/>
      <c r="KOA18" s="369"/>
      <c r="KOB18" s="369"/>
      <c r="KOC18" s="369"/>
      <c r="KOD18" s="369"/>
      <c r="KOE18" s="369"/>
      <c r="KOF18" s="369"/>
      <c r="KOG18" s="369"/>
      <c r="KOH18" s="369"/>
      <c r="KOI18" s="369"/>
      <c r="KOJ18" s="369"/>
      <c r="KOK18" s="369"/>
      <c r="KOL18" s="369"/>
      <c r="KOM18" s="369"/>
      <c r="KON18" s="369"/>
      <c r="KOO18" s="369"/>
      <c r="KOP18" s="369"/>
      <c r="KOQ18" s="369"/>
      <c r="KOR18" s="369"/>
      <c r="KOS18" s="369"/>
      <c r="KOT18" s="369"/>
      <c r="KOU18" s="369"/>
      <c r="KOV18" s="369"/>
      <c r="KOW18" s="369"/>
      <c r="KOX18" s="369"/>
      <c r="KOY18" s="369"/>
      <c r="KOZ18" s="369"/>
      <c r="KPA18" s="369"/>
      <c r="KPB18" s="369"/>
      <c r="KPC18" s="369"/>
      <c r="KPD18" s="369"/>
      <c r="KPE18" s="369"/>
      <c r="KPF18" s="369"/>
      <c r="KPG18" s="369"/>
      <c r="KPH18" s="369"/>
      <c r="KPI18" s="369"/>
      <c r="KPJ18" s="369"/>
      <c r="KPK18" s="369"/>
      <c r="KPL18" s="369"/>
      <c r="KPM18" s="369"/>
      <c r="KPN18" s="369"/>
      <c r="KPO18" s="369"/>
      <c r="KPP18" s="369"/>
      <c r="KPQ18" s="369"/>
      <c r="KPR18" s="369"/>
      <c r="KPS18" s="369"/>
      <c r="KPT18" s="369"/>
      <c r="KPU18" s="369"/>
      <c r="KPV18" s="369"/>
      <c r="KPW18" s="369"/>
      <c r="KPX18" s="369"/>
      <c r="KPY18" s="369"/>
      <c r="KPZ18" s="369"/>
      <c r="KQA18" s="369"/>
      <c r="KQB18" s="369"/>
      <c r="KQC18" s="369"/>
      <c r="KQD18" s="369"/>
      <c r="KQE18" s="369"/>
      <c r="KQF18" s="369"/>
      <c r="KQG18" s="369"/>
      <c r="KQH18" s="369"/>
      <c r="KQI18" s="369"/>
      <c r="KQJ18" s="369"/>
      <c r="KQK18" s="369"/>
      <c r="KQL18" s="369"/>
      <c r="KQM18" s="369"/>
      <c r="KQN18" s="369"/>
      <c r="KQO18" s="369"/>
      <c r="KQP18" s="369"/>
      <c r="KQQ18" s="369"/>
      <c r="KQR18" s="369"/>
      <c r="KQS18" s="369"/>
      <c r="KQX18" s="369"/>
      <c r="KQY18" s="369"/>
      <c r="KQZ18" s="369"/>
      <c r="KRA18" s="369"/>
      <c r="KRB18" s="369"/>
      <c r="KRC18" s="369"/>
      <c r="KRD18" s="369"/>
      <c r="KRE18" s="369"/>
      <c r="KRF18" s="369"/>
      <c r="KRG18" s="369"/>
      <c r="KRH18" s="369"/>
      <c r="KSZ18" s="369"/>
      <c r="KTA18" s="369"/>
      <c r="KTB18" s="369"/>
      <c r="KTC18" s="369"/>
      <c r="KTD18" s="369"/>
      <c r="KTE18" s="369"/>
      <c r="KTF18" s="369"/>
      <c r="KTG18" s="369"/>
      <c r="KTH18" s="369"/>
      <c r="KTI18" s="369"/>
      <c r="KTJ18" s="369"/>
      <c r="KTK18" s="369"/>
      <c r="KTL18" s="369"/>
      <c r="KTM18" s="369"/>
      <c r="KTN18" s="369"/>
      <c r="KTO18" s="369"/>
      <c r="KTP18" s="369"/>
      <c r="KTQ18" s="369"/>
      <c r="KTR18" s="369"/>
      <c r="KTS18" s="369"/>
      <c r="KTT18" s="369"/>
      <c r="KTU18" s="369"/>
      <c r="KTV18" s="369"/>
      <c r="KTW18" s="369"/>
      <c r="KTX18" s="369"/>
      <c r="KTY18" s="369"/>
      <c r="KTZ18" s="369"/>
      <c r="KUA18" s="369"/>
      <c r="KUB18" s="369"/>
      <c r="KUC18" s="369"/>
      <c r="KUD18" s="369"/>
      <c r="KUE18" s="369"/>
      <c r="KUF18" s="369"/>
      <c r="KUG18" s="369"/>
      <c r="KUH18" s="369"/>
      <c r="KUI18" s="369"/>
      <c r="KUJ18" s="369"/>
      <c r="KUK18" s="369"/>
      <c r="KUL18" s="369"/>
      <c r="KUM18" s="369"/>
      <c r="KUN18" s="369"/>
      <c r="KUO18" s="369"/>
      <c r="KUP18" s="369"/>
      <c r="KUQ18" s="369"/>
      <c r="KUR18" s="369"/>
      <c r="KUS18" s="369"/>
      <c r="KUT18" s="369"/>
      <c r="KUU18" s="369"/>
      <c r="KUV18" s="369"/>
      <c r="KUW18" s="369"/>
      <c r="KUX18" s="369"/>
      <c r="KUY18" s="369"/>
      <c r="KUZ18" s="369"/>
      <c r="KVA18" s="369"/>
      <c r="KVB18" s="369"/>
      <c r="KVC18" s="369"/>
      <c r="KVD18" s="369"/>
      <c r="KVE18" s="369"/>
      <c r="KVF18" s="369"/>
      <c r="KVG18" s="369"/>
      <c r="KVH18" s="369"/>
      <c r="KVI18" s="369"/>
      <c r="KVJ18" s="369"/>
      <c r="KVK18" s="369"/>
      <c r="KVL18" s="369"/>
      <c r="KVM18" s="369"/>
      <c r="KVN18" s="369"/>
      <c r="KVO18" s="369"/>
      <c r="KVP18" s="369"/>
      <c r="KVQ18" s="369"/>
      <c r="KVR18" s="369"/>
      <c r="KVS18" s="369"/>
      <c r="KVT18" s="369"/>
      <c r="KVU18" s="369"/>
      <c r="KVV18" s="369"/>
      <c r="KVW18" s="369"/>
      <c r="KVX18" s="369"/>
      <c r="KVY18" s="369"/>
      <c r="KVZ18" s="369"/>
      <c r="KWA18" s="369"/>
      <c r="KWB18" s="369"/>
      <c r="KWC18" s="369"/>
      <c r="KWD18" s="369"/>
      <c r="KWE18" s="369"/>
      <c r="KWF18" s="369"/>
      <c r="KWG18" s="369"/>
      <c r="KWH18" s="369"/>
      <c r="KWI18" s="369"/>
      <c r="KWJ18" s="369"/>
      <c r="KWK18" s="369"/>
      <c r="KWL18" s="369"/>
      <c r="KWM18" s="369"/>
      <c r="KWN18" s="369"/>
      <c r="KWO18" s="369"/>
      <c r="KWP18" s="369"/>
      <c r="KWQ18" s="369"/>
      <c r="KWR18" s="369"/>
      <c r="KWS18" s="369"/>
      <c r="KWT18" s="369"/>
      <c r="KWU18" s="369"/>
      <c r="KWV18" s="369"/>
      <c r="KWW18" s="369"/>
      <c r="KWX18" s="369"/>
      <c r="KWY18" s="369"/>
      <c r="KWZ18" s="369"/>
      <c r="KXA18" s="369"/>
      <c r="KXB18" s="369"/>
      <c r="KXC18" s="369"/>
      <c r="KXD18" s="369"/>
      <c r="KXE18" s="369"/>
      <c r="KXF18" s="369"/>
      <c r="KXG18" s="369"/>
      <c r="KXH18" s="369"/>
      <c r="KXI18" s="369"/>
      <c r="KXJ18" s="369"/>
      <c r="KXK18" s="369"/>
      <c r="KXL18" s="369"/>
      <c r="KXM18" s="369"/>
      <c r="KXN18" s="369"/>
      <c r="KXO18" s="369"/>
      <c r="KXP18" s="369"/>
      <c r="KXQ18" s="369"/>
      <c r="KXR18" s="369"/>
      <c r="KXS18" s="369"/>
      <c r="KXT18" s="369"/>
      <c r="KXU18" s="369"/>
      <c r="KXV18" s="369"/>
      <c r="KXW18" s="369"/>
      <c r="KXX18" s="369"/>
      <c r="KXY18" s="369"/>
      <c r="KXZ18" s="369"/>
      <c r="KYA18" s="369"/>
      <c r="KYB18" s="369"/>
      <c r="KYC18" s="369"/>
      <c r="KYD18" s="369"/>
      <c r="KYE18" s="369"/>
      <c r="KYF18" s="369"/>
      <c r="KYG18" s="369"/>
      <c r="KYH18" s="369"/>
      <c r="KYI18" s="369"/>
      <c r="KYJ18" s="369"/>
      <c r="KYK18" s="369"/>
      <c r="KYL18" s="369"/>
      <c r="KYM18" s="369"/>
      <c r="KYN18" s="369"/>
      <c r="KYO18" s="369"/>
      <c r="KYP18" s="369"/>
      <c r="KYQ18" s="369"/>
      <c r="KYR18" s="369"/>
      <c r="KYS18" s="369"/>
      <c r="KYT18" s="369"/>
      <c r="KYU18" s="369"/>
      <c r="KYV18" s="369"/>
      <c r="KYW18" s="369"/>
      <c r="KYX18" s="369"/>
      <c r="KYY18" s="369"/>
      <c r="KYZ18" s="369"/>
      <c r="KZA18" s="369"/>
      <c r="KZB18" s="369"/>
      <c r="KZC18" s="369"/>
      <c r="KZD18" s="369"/>
      <c r="KZE18" s="369"/>
      <c r="KZF18" s="369"/>
      <c r="KZG18" s="369"/>
      <c r="KZH18" s="369"/>
      <c r="KZI18" s="369"/>
      <c r="KZJ18" s="369"/>
      <c r="KZK18" s="369"/>
      <c r="KZL18" s="369"/>
      <c r="KZM18" s="369"/>
      <c r="KZN18" s="369"/>
      <c r="KZO18" s="369"/>
      <c r="KZP18" s="369"/>
      <c r="KZQ18" s="369"/>
      <c r="KZR18" s="369"/>
      <c r="KZS18" s="369"/>
      <c r="KZT18" s="369"/>
      <c r="KZU18" s="369"/>
      <c r="KZV18" s="369"/>
      <c r="KZW18" s="369"/>
      <c r="KZX18" s="369"/>
      <c r="KZY18" s="369"/>
      <c r="KZZ18" s="369"/>
      <c r="LAA18" s="369"/>
      <c r="LAB18" s="369"/>
      <c r="LAC18" s="369"/>
      <c r="LAD18" s="369"/>
      <c r="LAE18" s="369"/>
      <c r="LAF18" s="369"/>
      <c r="LAG18" s="369"/>
      <c r="LAH18" s="369"/>
      <c r="LAI18" s="369"/>
      <c r="LAJ18" s="369"/>
      <c r="LAK18" s="369"/>
      <c r="LAL18" s="369"/>
      <c r="LAM18" s="369"/>
      <c r="LAN18" s="369"/>
      <c r="LAO18" s="369"/>
      <c r="LAT18" s="369"/>
      <c r="LAU18" s="369"/>
      <c r="LAV18" s="369"/>
      <c r="LAW18" s="369"/>
      <c r="LAX18" s="369"/>
      <c r="LAY18" s="369"/>
      <c r="LAZ18" s="369"/>
      <c r="LBA18" s="369"/>
      <c r="LBB18" s="369"/>
      <c r="LBC18" s="369"/>
      <c r="LBD18" s="369"/>
      <c r="LCV18" s="369"/>
      <c r="LCW18" s="369"/>
      <c r="LCX18" s="369"/>
      <c r="LCY18" s="369"/>
      <c r="LCZ18" s="369"/>
      <c r="LDA18" s="369"/>
      <c r="LDB18" s="369"/>
      <c r="LDC18" s="369"/>
      <c r="LDD18" s="369"/>
      <c r="LDE18" s="369"/>
      <c r="LDF18" s="369"/>
      <c r="LDG18" s="369"/>
      <c r="LDH18" s="369"/>
      <c r="LDI18" s="369"/>
      <c r="LDJ18" s="369"/>
      <c r="LDK18" s="369"/>
      <c r="LDL18" s="369"/>
      <c r="LDM18" s="369"/>
      <c r="LDN18" s="369"/>
      <c r="LDO18" s="369"/>
      <c r="LDP18" s="369"/>
      <c r="LDQ18" s="369"/>
      <c r="LDR18" s="369"/>
      <c r="LDS18" s="369"/>
      <c r="LDT18" s="369"/>
      <c r="LDU18" s="369"/>
      <c r="LDV18" s="369"/>
      <c r="LDW18" s="369"/>
      <c r="LDX18" s="369"/>
      <c r="LDY18" s="369"/>
      <c r="LDZ18" s="369"/>
      <c r="LEA18" s="369"/>
      <c r="LEB18" s="369"/>
      <c r="LEC18" s="369"/>
      <c r="LED18" s="369"/>
      <c r="LEE18" s="369"/>
      <c r="LEF18" s="369"/>
      <c r="LEG18" s="369"/>
      <c r="LEH18" s="369"/>
      <c r="LEI18" s="369"/>
      <c r="LEJ18" s="369"/>
      <c r="LEK18" s="369"/>
      <c r="LEL18" s="369"/>
      <c r="LEM18" s="369"/>
      <c r="LEN18" s="369"/>
      <c r="LEO18" s="369"/>
      <c r="LEP18" s="369"/>
      <c r="LEQ18" s="369"/>
      <c r="LER18" s="369"/>
      <c r="LES18" s="369"/>
      <c r="LET18" s="369"/>
      <c r="LEU18" s="369"/>
      <c r="LEV18" s="369"/>
      <c r="LEW18" s="369"/>
      <c r="LEX18" s="369"/>
      <c r="LEY18" s="369"/>
      <c r="LEZ18" s="369"/>
      <c r="LFA18" s="369"/>
      <c r="LFB18" s="369"/>
      <c r="LFC18" s="369"/>
      <c r="LFD18" s="369"/>
      <c r="LFE18" s="369"/>
      <c r="LFF18" s="369"/>
      <c r="LFG18" s="369"/>
      <c r="LFH18" s="369"/>
      <c r="LFI18" s="369"/>
      <c r="LFJ18" s="369"/>
      <c r="LFK18" s="369"/>
      <c r="LFL18" s="369"/>
      <c r="LFM18" s="369"/>
      <c r="LFN18" s="369"/>
      <c r="LFO18" s="369"/>
      <c r="LFP18" s="369"/>
      <c r="LFQ18" s="369"/>
      <c r="LFR18" s="369"/>
      <c r="LFS18" s="369"/>
      <c r="LFT18" s="369"/>
      <c r="LFU18" s="369"/>
      <c r="LFV18" s="369"/>
      <c r="LFW18" s="369"/>
      <c r="LFX18" s="369"/>
      <c r="LFY18" s="369"/>
      <c r="LFZ18" s="369"/>
      <c r="LGA18" s="369"/>
      <c r="LGB18" s="369"/>
      <c r="LGC18" s="369"/>
      <c r="LGD18" s="369"/>
      <c r="LGE18" s="369"/>
      <c r="LGF18" s="369"/>
      <c r="LGG18" s="369"/>
      <c r="LGH18" s="369"/>
      <c r="LGI18" s="369"/>
      <c r="LGJ18" s="369"/>
      <c r="LGK18" s="369"/>
      <c r="LGL18" s="369"/>
      <c r="LGM18" s="369"/>
      <c r="LGN18" s="369"/>
      <c r="LGO18" s="369"/>
      <c r="LGP18" s="369"/>
      <c r="LGQ18" s="369"/>
      <c r="LGR18" s="369"/>
      <c r="LGS18" s="369"/>
      <c r="LGT18" s="369"/>
      <c r="LGU18" s="369"/>
      <c r="LGV18" s="369"/>
      <c r="LGW18" s="369"/>
      <c r="LGX18" s="369"/>
      <c r="LGY18" s="369"/>
      <c r="LGZ18" s="369"/>
      <c r="LHA18" s="369"/>
      <c r="LHB18" s="369"/>
      <c r="LHC18" s="369"/>
      <c r="LHD18" s="369"/>
      <c r="LHE18" s="369"/>
      <c r="LHF18" s="369"/>
      <c r="LHG18" s="369"/>
      <c r="LHH18" s="369"/>
      <c r="LHI18" s="369"/>
      <c r="LHJ18" s="369"/>
      <c r="LHK18" s="369"/>
      <c r="LHL18" s="369"/>
      <c r="LHM18" s="369"/>
      <c r="LHN18" s="369"/>
      <c r="LHO18" s="369"/>
      <c r="LHP18" s="369"/>
      <c r="LHQ18" s="369"/>
      <c r="LHR18" s="369"/>
      <c r="LHS18" s="369"/>
      <c r="LHT18" s="369"/>
      <c r="LHU18" s="369"/>
      <c r="LHV18" s="369"/>
      <c r="LHW18" s="369"/>
      <c r="LHX18" s="369"/>
      <c r="LHY18" s="369"/>
      <c r="LHZ18" s="369"/>
      <c r="LIA18" s="369"/>
      <c r="LIB18" s="369"/>
      <c r="LIC18" s="369"/>
      <c r="LID18" s="369"/>
      <c r="LIE18" s="369"/>
      <c r="LIF18" s="369"/>
      <c r="LIG18" s="369"/>
      <c r="LIH18" s="369"/>
      <c r="LII18" s="369"/>
      <c r="LIJ18" s="369"/>
      <c r="LIK18" s="369"/>
      <c r="LIL18" s="369"/>
      <c r="LIM18" s="369"/>
      <c r="LIN18" s="369"/>
      <c r="LIO18" s="369"/>
      <c r="LIP18" s="369"/>
      <c r="LIQ18" s="369"/>
      <c r="LIR18" s="369"/>
      <c r="LIS18" s="369"/>
      <c r="LIT18" s="369"/>
      <c r="LIU18" s="369"/>
      <c r="LIV18" s="369"/>
      <c r="LIW18" s="369"/>
      <c r="LIX18" s="369"/>
      <c r="LIY18" s="369"/>
      <c r="LIZ18" s="369"/>
      <c r="LJA18" s="369"/>
      <c r="LJB18" s="369"/>
      <c r="LJC18" s="369"/>
      <c r="LJD18" s="369"/>
      <c r="LJE18" s="369"/>
      <c r="LJF18" s="369"/>
      <c r="LJG18" s="369"/>
      <c r="LJH18" s="369"/>
      <c r="LJI18" s="369"/>
      <c r="LJJ18" s="369"/>
      <c r="LJK18" s="369"/>
      <c r="LJL18" s="369"/>
      <c r="LJM18" s="369"/>
      <c r="LJN18" s="369"/>
      <c r="LJO18" s="369"/>
      <c r="LJP18" s="369"/>
      <c r="LJQ18" s="369"/>
      <c r="LJR18" s="369"/>
      <c r="LJS18" s="369"/>
      <c r="LJT18" s="369"/>
      <c r="LJU18" s="369"/>
      <c r="LJV18" s="369"/>
      <c r="LJW18" s="369"/>
      <c r="LJX18" s="369"/>
      <c r="LJY18" s="369"/>
      <c r="LJZ18" s="369"/>
      <c r="LKA18" s="369"/>
      <c r="LKB18" s="369"/>
      <c r="LKC18" s="369"/>
      <c r="LKD18" s="369"/>
      <c r="LKE18" s="369"/>
      <c r="LKF18" s="369"/>
      <c r="LKG18" s="369"/>
      <c r="LKH18" s="369"/>
      <c r="LKI18" s="369"/>
      <c r="LKJ18" s="369"/>
      <c r="LKK18" s="369"/>
      <c r="LKP18" s="369"/>
      <c r="LKQ18" s="369"/>
      <c r="LKR18" s="369"/>
      <c r="LKS18" s="369"/>
      <c r="LKT18" s="369"/>
      <c r="LKU18" s="369"/>
      <c r="LKV18" s="369"/>
      <c r="LKW18" s="369"/>
      <c r="LKX18" s="369"/>
      <c r="LKY18" s="369"/>
      <c r="LKZ18" s="369"/>
      <c r="LMR18" s="369"/>
      <c r="LMS18" s="369"/>
      <c r="LMT18" s="369"/>
      <c r="LMU18" s="369"/>
      <c r="LMV18" s="369"/>
      <c r="LMW18" s="369"/>
      <c r="LMX18" s="369"/>
      <c r="LMY18" s="369"/>
      <c r="LMZ18" s="369"/>
      <c r="LNA18" s="369"/>
      <c r="LNB18" s="369"/>
      <c r="LNC18" s="369"/>
      <c r="LND18" s="369"/>
      <c r="LNE18" s="369"/>
      <c r="LNF18" s="369"/>
      <c r="LNG18" s="369"/>
      <c r="LNH18" s="369"/>
      <c r="LNI18" s="369"/>
      <c r="LNJ18" s="369"/>
      <c r="LNK18" s="369"/>
      <c r="LNL18" s="369"/>
      <c r="LNM18" s="369"/>
      <c r="LNN18" s="369"/>
      <c r="LNO18" s="369"/>
      <c r="LNP18" s="369"/>
      <c r="LNQ18" s="369"/>
      <c r="LNR18" s="369"/>
      <c r="LNS18" s="369"/>
      <c r="LNT18" s="369"/>
      <c r="LNU18" s="369"/>
      <c r="LNV18" s="369"/>
      <c r="LNW18" s="369"/>
      <c r="LNX18" s="369"/>
      <c r="LNY18" s="369"/>
      <c r="LNZ18" s="369"/>
      <c r="LOA18" s="369"/>
      <c r="LOB18" s="369"/>
      <c r="LOC18" s="369"/>
      <c r="LOD18" s="369"/>
      <c r="LOE18" s="369"/>
      <c r="LOF18" s="369"/>
      <c r="LOG18" s="369"/>
      <c r="LOH18" s="369"/>
      <c r="LOI18" s="369"/>
      <c r="LOJ18" s="369"/>
      <c r="LOK18" s="369"/>
      <c r="LOL18" s="369"/>
      <c r="LOM18" s="369"/>
      <c r="LON18" s="369"/>
      <c r="LOO18" s="369"/>
      <c r="LOP18" s="369"/>
      <c r="LOQ18" s="369"/>
      <c r="LOR18" s="369"/>
      <c r="LOS18" s="369"/>
      <c r="LOT18" s="369"/>
      <c r="LOU18" s="369"/>
      <c r="LOV18" s="369"/>
      <c r="LOW18" s="369"/>
      <c r="LOX18" s="369"/>
      <c r="LOY18" s="369"/>
      <c r="LOZ18" s="369"/>
      <c r="LPA18" s="369"/>
      <c r="LPB18" s="369"/>
      <c r="LPC18" s="369"/>
      <c r="LPD18" s="369"/>
      <c r="LPE18" s="369"/>
      <c r="LPF18" s="369"/>
      <c r="LPG18" s="369"/>
      <c r="LPH18" s="369"/>
      <c r="LPI18" s="369"/>
      <c r="LPJ18" s="369"/>
      <c r="LPK18" s="369"/>
      <c r="LPL18" s="369"/>
      <c r="LPM18" s="369"/>
      <c r="LPN18" s="369"/>
      <c r="LPO18" s="369"/>
      <c r="LPP18" s="369"/>
      <c r="LPQ18" s="369"/>
      <c r="LPR18" s="369"/>
      <c r="LPS18" s="369"/>
      <c r="LPT18" s="369"/>
      <c r="LPU18" s="369"/>
      <c r="LPV18" s="369"/>
      <c r="LPW18" s="369"/>
      <c r="LPX18" s="369"/>
      <c r="LPY18" s="369"/>
      <c r="LPZ18" s="369"/>
      <c r="LQA18" s="369"/>
      <c r="LQB18" s="369"/>
      <c r="LQC18" s="369"/>
      <c r="LQD18" s="369"/>
      <c r="LQE18" s="369"/>
      <c r="LQF18" s="369"/>
      <c r="LQG18" s="369"/>
      <c r="LQH18" s="369"/>
      <c r="LQI18" s="369"/>
      <c r="LQJ18" s="369"/>
      <c r="LQK18" s="369"/>
      <c r="LQL18" s="369"/>
      <c r="LQM18" s="369"/>
      <c r="LQN18" s="369"/>
      <c r="LQO18" s="369"/>
      <c r="LQP18" s="369"/>
      <c r="LQQ18" s="369"/>
      <c r="LQR18" s="369"/>
      <c r="LQS18" s="369"/>
      <c r="LQT18" s="369"/>
      <c r="LQU18" s="369"/>
      <c r="LQV18" s="369"/>
      <c r="LQW18" s="369"/>
      <c r="LQX18" s="369"/>
      <c r="LQY18" s="369"/>
      <c r="LQZ18" s="369"/>
      <c r="LRA18" s="369"/>
      <c r="LRB18" s="369"/>
      <c r="LRC18" s="369"/>
      <c r="LRD18" s="369"/>
      <c r="LRE18" s="369"/>
      <c r="LRF18" s="369"/>
      <c r="LRG18" s="369"/>
      <c r="LRH18" s="369"/>
      <c r="LRI18" s="369"/>
      <c r="LRJ18" s="369"/>
      <c r="LRK18" s="369"/>
      <c r="LRL18" s="369"/>
      <c r="LRM18" s="369"/>
      <c r="LRN18" s="369"/>
      <c r="LRO18" s="369"/>
      <c r="LRP18" s="369"/>
      <c r="LRQ18" s="369"/>
      <c r="LRR18" s="369"/>
      <c r="LRS18" s="369"/>
      <c r="LRT18" s="369"/>
      <c r="LRU18" s="369"/>
      <c r="LRV18" s="369"/>
      <c r="LRW18" s="369"/>
      <c r="LRX18" s="369"/>
      <c r="LRY18" s="369"/>
      <c r="LRZ18" s="369"/>
      <c r="LSA18" s="369"/>
      <c r="LSB18" s="369"/>
      <c r="LSC18" s="369"/>
      <c r="LSD18" s="369"/>
      <c r="LSE18" s="369"/>
      <c r="LSF18" s="369"/>
      <c r="LSG18" s="369"/>
      <c r="LSH18" s="369"/>
      <c r="LSI18" s="369"/>
      <c r="LSJ18" s="369"/>
      <c r="LSK18" s="369"/>
      <c r="LSL18" s="369"/>
      <c r="LSM18" s="369"/>
      <c r="LSN18" s="369"/>
      <c r="LSO18" s="369"/>
      <c r="LSP18" s="369"/>
      <c r="LSQ18" s="369"/>
      <c r="LSR18" s="369"/>
      <c r="LSS18" s="369"/>
      <c r="LST18" s="369"/>
      <c r="LSU18" s="369"/>
      <c r="LSV18" s="369"/>
      <c r="LSW18" s="369"/>
      <c r="LSX18" s="369"/>
      <c r="LSY18" s="369"/>
      <c r="LSZ18" s="369"/>
      <c r="LTA18" s="369"/>
      <c r="LTB18" s="369"/>
      <c r="LTC18" s="369"/>
      <c r="LTD18" s="369"/>
      <c r="LTE18" s="369"/>
      <c r="LTF18" s="369"/>
      <c r="LTG18" s="369"/>
      <c r="LTH18" s="369"/>
      <c r="LTI18" s="369"/>
      <c r="LTJ18" s="369"/>
      <c r="LTK18" s="369"/>
      <c r="LTL18" s="369"/>
      <c r="LTM18" s="369"/>
      <c r="LTN18" s="369"/>
      <c r="LTO18" s="369"/>
      <c r="LTP18" s="369"/>
      <c r="LTQ18" s="369"/>
      <c r="LTR18" s="369"/>
      <c r="LTS18" s="369"/>
      <c r="LTT18" s="369"/>
      <c r="LTU18" s="369"/>
      <c r="LTV18" s="369"/>
      <c r="LTW18" s="369"/>
      <c r="LTX18" s="369"/>
      <c r="LTY18" s="369"/>
      <c r="LTZ18" s="369"/>
      <c r="LUA18" s="369"/>
      <c r="LUB18" s="369"/>
      <c r="LUC18" s="369"/>
      <c r="LUD18" s="369"/>
      <c r="LUE18" s="369"/>
      <c r="LUF18" s="369"/>
      <c r="LUG18" s="369"/>
      <c r="LUL18" s="369"/>
      <c r="LUM18" s="369"/>
      <c r="LUN18" s="369"/>
      <c r="LUO18" s="369"/>
      <c r="LUP18" s="369"/>
      <c r="LUQ18" s="369"/>
      <c r="LUR18" s="369"/>
      <c r="LUS18" s="369"/>
      <c r="LUT18" s="369"/>
      <c r="LUU18" s="369"/>
      <c r="LUV18" s="369"/>
      <c r="LWN18" s="369"/>
      <c r="LWO18" s="369"/>
      <c r="LWP18" s="369"/>
      <c r="LWQ18" s="369"/>
      <c r="LWR18" s="369"/>
      <c r="LWS18" s="369"/>
      <c r="LWT18" s="369"/>
      <c r="LWU18" s="369"/>
      <c r="LWV18" s="369"/>
      <c r="LWW18" s="369"/>
      <c r="LWX18" s="369"/>
      <c r="LWY18" s="369"/>
      <c r="LWZ18" s="369"/>
      <c r="LXA18" s="369"/>
      <c r="LXB18" s="369"/>
      <c r="LXC18" s="369"/>
      <c r="LXD18" s="369"/>
      <c r="LXE18" s="369"/>
      <c r="LXF18" s="369"/>
      <c r="LXG18" s="369"/>
      <c r="LXH18" s="369"/>
      <c r="LXI18" s="369"/>
      <c r="LXJ18" s="369"/>
      <c r="LXK18" s="369"/>
      <c r="LXL18" s="369"/>
      <c r="LXM18" s="369"/>
      <c r="LXN18" s="369"/>
      <c r="LXO18" s="369"/>
      <c r="LXP18" s="369"/>
      <c r="LXQ18" s="369"/>
      <c r="LXR18" s="369"/>
      <c r="LXS18" s="369"/>
      <c r="LXT18" s="369"/>
      <c r="LXU18" s="369"/>
      <c r="LXV18" s="369"/>
      <c r="LXW18" s="369"/>
      <c r="LXX18" s="369"/>
      <c r="LXY18" s="369"/>
      <c r="LXZ18" s="369"/>
      <c r="LYA18" s="369"/>
      <c r="LYB18" s="369"/>
      <c r="LYC18" s="369"/>
      <c r="LYD18" s="369"/>
      <c r="LYE18" s="369"/>
      <c r="LYF18" s="369"/>
      <c r="LYG18" s="369"/>
      <c r="LYH18" s="369"/>
      <c r="LYI18" s="369"/>
      <c r="LYJ18" s="369"/>
      <c r="LYK18" s="369"/>
      <c r="LYL18" s="369"/>
      <c r="LYM18" s="369"/>
      <c r="LYN18" s="369"/>
      <c r="LYO18" s="369"/>
      <c r="LYP18" s="369"/>
      <c r="LYQ18" s="369"/>
      <c r="LYR18" s="369"/>
      <c r="LYS18" s="369"/>
      <c r="LYT18" s="369"/>
      <c r="LYU18" s="369"/>
      <c r="LYV18" s="369"/>
      <c r="LYW18" s="369"/>
      <c r="LYX18" s="369"/>
      <c r="LYY18" s="369"/>
      <c r="LYZ18" s="369"/>
      <c r="LZA18" s="369"/>
      <c r="LZB18" s="369"/>
      <c r="LZC18" s="369"/>
      <c r="LZD18" s="369"/>
      <c r="LZE18" s="369"/>
      <c r="LZF18" s="369"/>
      <c r="LZG18" s="369"/>
      <c r="LZH18" s="369"/>
      <c r="LZI18" s="369"/>
      <c r="LZJ18" s="369"/>
      <c r="LZK18" s="369"/>
      <c r="LZL18" s="369"/>
      <c r="LZM18" s="369"/>
      <c r="LZN18" s="369"/>
      <c r="LZO18" s="369"/>
      <c r="LZP18" s="369"/>
      <c r="LZQ18" s="369"/>
      <c r="LZR18" s="369"/>
      <c r="LZS18" s="369"/>
      <c r="LZT18" s="369"/>
      <c r="LZU18" s="369"/>
      <c r="LZV18" s="369"/>
      <c r="LZW18" s="369"/>
      <c r="LZX18" s="369"/>
      <c r="LZY18" s="369"/>
      <c r="LZZ18" s="369"/>
      <c r="MAA18" s="369"/>
      <c r="MAB18" s="369"/>
      <c r="MAC18" s="369"/>
      <c r="MAD18" s="369"/>
      <c r="MAE18" s="369"/>
      <c r="MAF18" s="369"/>
      <c r="MAG18" s="369"/>
      <c r="MAH18" s="369"/>
      <c r="MAI18" s="369"/>
      <c r="MAJ18" s="369"/>
      <c r="MAK18" s="369"/>
      <c r="MAL18" s="369"/>
      <c r="MAM18" s="369"/>
      <c r="MAN18" s="369"/>
      <c r="MAO18" s="369"/>
      <c r="MAP18" s="369"/>
      <c r="MAQ18" s="369"/>
      <c r="MAR18" s="369"/>
      <c r="MAS18" s="369"/>
      <c r="MAT18" s="369"/>
      <c r="MAU18" s="369"/>
      <c r="MAV18" s="369"/>
      <c r="MAW18" s="369"/>
      <c r="MAX18" s="369"/>
      <c r="MAY18" s="369"/>
      <c r="MAZ18" s="369"/>
      <c r="MBA18" s="369"/>
      <c r="MBB18" s="369"/>
      <c r="MBC18" s="369"/>
      <c r="MBD18" s="369"/>
      <c r="MBE18" s="369"/>
      <c r="MBF18" s="369"/>
      <c r="MBG18" s="369"/>
      <c r="MBH18" s="369"/>
      <c r="MBI18" s="369"/>
      <c r="MBJ18" s="369"/>
      <c r="MBK18" s="369"/>
      <c r="MBL18" s="369"/>
      <c r="MBM18" s="369"/>
      <c r="MBN18" s="369"/>
      <c r="MBO18" s="369"/>
      <c r="MBP18" s="369"/>
      <c r="MBQ18" s="369"/>
      <c r="MBR18" s="369"/>
      <c r="MBS18" s="369"/>
      <c r="MBT18" s="369"/>
      <c r="MBU18" s="369"/>
      <c r="MBV18" s="369"/>
      <c r="MBW18" s="369"/>
      <c r="MBX18" s="369"/>
      <c r="MBY18" s="369"/>
      <c r="MBZ18" s="369"/>
      <c r="MCA18" s="369"/>
      <c r="MCB18" s="369"/>
      <c r="MCC18" s="369"/>
      <c r="MCD18" s="369"/>
      <c r="MCE18" s="369"/>
      <c r="MCF18" s="369"/>
      <c r="MCG18" s="369"/>
      <c r="MCH18" s="369"/>
      <c r="MCI18" s="369"/>
      <c r="MCJ18" s="369"/>
      <c r="MCK18" s="369"/>
      <c r="MCL18" s="369"/>
      <c r="MCM18" s="369"/>
      <c r="MCN18" s="369"/>
      <c r="MCO18" s="369"/>
      <c r="MCP18" s="369"/>
      <c r="MCQ18" s="369"/>
      <c r="MCR18" s="369"/>
      <c r="MCS18" s="369"/>
      <c r="MCT18" s="369"/>
      <c r="MCU18" s="369"/>
      <c r="MCV18" s="369"/>
      <c r="MCW18" s="369"/>
      <c r="MCX18" s="369"/>
      <c r="MCY18" s="369"/>
      <c r="MCZ18" s="369"/>
      <c r="MDA18" s="369"/>
      <c r="MDB18" s="369"/>
      <c r="MDC18" s="369"/>
      <c r="MDD18" s="369"/>
      <c r="MDE18" s="369"/>
      <c r="MDF18" s="369"/>
      <c r="MDG18" s="369"/>
      <c r="MDH18" s="369"/>
      <c r="MDI18" s="369"/>
      <c r="MDJ18" s="369"/>
      <c r="MDK18" s="369"/>
      <c r="MDL18" s="369"/>
      <c r="MDM18" s="369"/>
      <c r="MDN18" s="369"/>
      <c r="MDO18" s="369"/>
      <c r="MDP18" s="369"/>
      <c r="MDQ18" s="369"/>
      <c r="MDR18" s="369"/>
      <c r="MDS18" s="369"/>
      <c r="MDT18" s="369"/>
      <c r="MDU18" s="369"/>
      <c r="MDV18" s="369"/>
      <c r="MDW18" s="369"/>
      <c r="MDX18" s="369"/>
      <c r="MDY18" s="369"/>
      <c r="MDZ18" s="369"/>
      <c r="MEA18" s="369"/>
      <c r="MEB18" s="369"/>
      <c r="MEC18" s="369"/>
      <c r="MEH18" s="369"/>
      <c r="MEI18" s="369"/>
      <c r="MEJ18" s="369"/>
      <c r="MEK18" s="369"/>
      <c r="MEL18" s="369"/>
      <c r="MEM18" s="369"/>
      <c r="MEN18" s="369"/>
      <c r="MEO18" s="369"/>
      <c r="MEP18" s="369"/>
      <c r="MEQ18" s="369"/>
      <c r="MER18" s="369"/>
      <c r="MGJ18" s="369"/>
      <c r="MGK18" s="369"/>
      <c r="MGL18" s="369"/>
      <c r="MGM18" s="369"/>
      <c r="MGN18" s="369"/>
      <c r="MGO18" s="369"/>
      <c r="MGP18" s="369"/>
      <c r="MGQ18" s="369"/>
      <c r="MGR18" s="369"/>
      <c r="MGS18" s="369"/>
      <c r="MGT18" s="369"/>
      <c r="MGU18" s="369"/>
      <c r="MGV18" s="369"/>
      <c r="MGW18" s="369"/>
      <c r="MGX18" s="369"/>
      <c r="MGY18" s="369"/>
      <c r="MGZ18" s="369"/>
      <c r="MHA18" s="369"/>
      <c r="MHB18" s="369"/>
      <c r="MHC18" s="369"/>
      <c r="MHD18" s="369"/>
      <c r="MHE18" s="369"/>
      <c r="MHF18" s="369"/>
      <c r="MHG18" s="369"/>
      <c r="MHH18" s="369"/>
      <c r="MHI18" s="369"/>
      <c r="MHJ18" s="369"/>
      <c r="MHK18" s="369"/>
      <c r="MHL18" s="369"/>
      <c r="MHM18" s="369"/>
      <c r="MHN18" s="369"/>
      <c r="MHO18" s="369"/>
      <c r="MHP18" s="369"/>
      <c r="MHQ18" s="369"/>
      <c r="MHR18" s="369"/>
      <c r="MHS18" s="369"/>
      <c r="MHT18" s="369"/>
      <c r="MHU18" s="369"/>
      <c r="MHV18" s="369"/>
      <c r="MHW18" s="369"/>
      <c r="MHX18" s="369"/>
      <c r="MHY18" s="369"/>
      <c r="MHZ18" s="369"/>
      <c r="MIA18" s="369"/>
      <c r="MIB18" s="369"/>
      <c r="MIC18" s="369"/>
      <c r="MID18" s="369"/>
      <c r="MIE18" s="369"/>
      <c r="MIF18" s="369"/>
      <c r="MIG18" s="369"/>
      <c r="MIH18" s="369"/>
      <c r="MII18" s="369"/>
      <c r="MIJ18" s="369"/>
      <c r="MIK18" s="369"/>
      <c r="MIL18" s="369"/>
      <c r="MIM18" s="369"/>
      <c r="MIN18" s="369"/>
      <c r="MIO18" s="369"/>
      <c r="MIP18" s="369"/>
      <c r="MIQ18" s="369"/>
      <c r="MIR18" s="369"/>
      <c r="MIS18" s="369"/>
      <c r="MIT18" s="369"/>
      <c r="MIU18" s="369"/>
      <c r="MIV18" s="369"/>
      <c r="MIW18" s="369"/>
      <c r="MIX18" s="369"/>
      <c r="MIY18" s="369"/>
      <c r="MIZ18" s="369"/>
      <c r="MJA18" s="369"/>
      <c r="MJB18" s="369"/>
      <c r="MJC18" s="369"/>
      <c r="MJD18" s="369"/>
      <c r="MJE18" s="369"/>
      <c r="MJF18" s="369"/>
      <c r="MJG18" s="369"/>
      <c r="MJH18" s="369"/>
      <c r="MJI18" s="369"/>
      <c r="MJJ18" s="369"/>
      <c r="MJK18" s="369"/>
      <c r="MJL18" s="369"/>
      <c r="MJM18" s="369"/>
      <c r="MJN18" s="369"/>
      <c r="MJO18" s="369"/>
      <c r="MJP18" s="369"/>
      <c r="MJQ18" s="369"/>
      <c r="MJR18" s="369"/>
      <c r="MJS18" s="369"/>
      <c r="MJT18" s="369"/>
      <c r="MJU18" s="369"/>
      <c r="MJV18" s="369"/>
      <c r="MJW18" s="369"/>
      <c r="MJX18" s="369"/>
      <c r="MJY18" s="369"/>
      <c r="MJZ18" s="369"/>
      <c r="MKA18" s="369"/>
      <c r="MKB18" s="369"/>
      <c r="MKC18" s="369"/>
      <c r="MKD18" s="369"/>
      <c r="MKE18" s="369"/>
      <c r="MKF18" s="369"/>
      <c r="MKG18" s="369"/>
      <c r="MKH18" s="369"/>
      <c r="MKI18" s="369"/>
      <c r="MKJ18" s="369"/>
      <c r="MKK18" s="369"/>
      <c r="MKL18" s="369"/>
      <c r="MKM18" s="369"/>
      <c r="MKN18" s="369"/>
      <c r="MKO18" s="369"/>
      <c r="MKP18" s="369"/>
      <c r="MKQ18" s="369"/>
      <c r="MKR18" s="369"/>
      <c r="MKS18" s="369"/>
      <c r="MKT18" s="369"/>
      <c r="MKU18" s="369"/>
      <c r="MKV18" s="369"/>
      <c r="MKW18" s="369"/>
      <c r="MKX18" s="369"/>
      <c r="MKY18" s="369"/>
      <c r="MKZ18" s="369"/>
      <c r="MLA18" s="369"/>
      <c r="MLB18" s="369"/>
      <c r="MLC18" s="369"/>
      <c r="MLD18" s="369"/>
      <c r="MLE18" s="369"/>
      <c r="MLF18" s="369"/>
      <c r="MLG18" s="369"/>
      <c r="MLH18" s="369"/>
      <c r="MLI18" s="369"/>
      <c r="MLJ18" s="369"/>
      <c r="MLK18" s="369"/>
      <c r="MLL18" s="369"/>
      <c r="MLM18" s="369"/>
      <c r="MLN18" s="369"/>
      <c r="MLO18" s="369"/>
      <c r="MLP18" s="369"/>
      <c r="MLQ18" s="369"/>
      <c r="MLR18" s="369"/>
      <c r="MLS18" s="369"/>
      <c r="MLT18" s="369"/>
      <c r="MLU18" s="369"/>
      <c r="MLV18" s="369"/>
      <c r="MLW18" s="369"/>
      <c r="MLX18" s="369"/>
      <c r="MLY18" s="369"/>
      <c r="MLZ18" s="369"/>
      <c r="MMA18" s="369"/>
      <c r="MMB18" s="369"/>
      <c r="MMC18" s="369"/>
      <c r="MMD18" s="369"/>
      <c r="MME18" s="369"/>
      <c r="MMF18" s="369"/>
      <c r="MMG18" s="369"/>
      <c r="MMH18" s="369"/>
      <c r="MMI18" s="369"/>
      <c r="MMJ18" s="369"/>
      <c r="MMK18" s="369"/>
      <c r="MML18" s="369"/>
      <c r="MMM18" s="369"/>
      <c r="MMN18" s="369"/>
      <c r="MMO18" s="369"/>
      <c r="MMP18" s="369"/>
      <c r="MMQ18" s="369"/>
      <c r="MMR18" s="369"/>
      <c r="MMS18" s="369"/>
      <c r="MMT18" s="369"/>
      <c r="MMU18" s="369"/>
      <c r="MMV18" s="369"/>
      <c r="MMW18" s="369"/>
      <c r="MMX18" s="369"/>
      <c r="MMY18" s="369"/>
      <c r="MMZ18" s="369"/>
      <c r="MNA18" s="369"/>
      <c r="MNB18" s="369"/>
      <c r="MNC18" s="369"/>
      <c r="MND18" s="369"/>
      <c r="MNE18" s="369"/>
      <c r="MNF18" s="369"/>
      <c r="MNG18" s="369"/>
      <c r="MNH18" s="369"/>
      <c r="MNI18" s="369"/>
      <c r="MNJ18" s="369"/>
      <c r="MNK18" s="369"/>
      <c r="MNL18" s="369"/>
      <c r="MNM18" s="369"/>
      <c r="MNN18" s="369"/>
      <c r="MNO18" s="369"/>
      <c r="MNP18" s="369"/>
      <c r="MNQ18" s="369"/>
      <c r="MNR18" s="369"/>
      <c r="MNS18" s="369"/>
      <c r="MNT18" s="369"/>
      <c r="MNU18" s="369"/>
      <c r="MNV18" s="369"/>
      <c r="MNW18" s="369"/>
      <c r="MNX18" s="369"/>
      <c r="MNY18" s="369"/>
      <c r="MOD18" s="369"/>
      <c r="MOE18" s="369"/>
      <c r="MOF18" s="369"/>
      <c r="MOG18" s="369"/>
      <c r="MOH18" s="369"/>
      <c r="MOI18" s="369"/>
      <c r="MOJ18" s="369"/>
      <c r="MOK18" s="369"/>
      <c r="MOL18" s="369"/>
      <c r="MOM18" s="369"/>
      <c r="MON18" s="369"/>
      <c r="MQF18" s="369"/>
      <c r="MQG18" s="369"/>
      <c r="MQH18" s="369"/>
      <c r="MQI18" s="369"/>
      <c r="MQJ18" s="369"/>
      <c r="MQK18" s="369"/>
      <c r="MQL18" s="369"/>
      <c r="MQM18" s="369"/>
      <c r="MQN18" s="369"/>
      <c r="MQO18" s="369"/>
      <c r="MQP18" s="369"/>
      <c r="MQQ18" s="369"/>
      <c r="MQR18" s="369"/>
      <c r="MQS18" s="369"/>
      <c r="MQT18" s="369"/>
      <c r="MQU18" s="369"/>
      <c r="MQV18" s="369"/>
      <c r="MQW18" s="369"/>
      <c r="MQX18" s="369"/>
      <c r="MQY18" s="369"/>
      <c r="MQZ18" s="369"/>
      <c r="MRA18" s="369"/>
      <c r="MRB18" s="369"/>
      <c r="MRC18" s="369"/>
      <c r="MRD18" s="369"/>
      <c r="MRE18" s="369"/>
      <c r="MRF18" s="369"/>
      <c r="MRG18" s="369"/>
      <c r="MRH18" s="369"/>
      <c r="MRI18" s="369"/>
      <c r="MRJ18" s="369"/>
      <c r="MRK18" s="369"/>
      <c r="MRL18" s="369"/>
      <c r="MRM18" s="369"/>
      <c r="MRN18" s="369"/>
      <c r="MRO18" s="369"/>
      <c r="MRP18" s="369"/>
      <c r="MRQ18" s="369"/>
      <c r="MRR18" s="369"/>
      <c r="MRS18" s="369"/>
      <c r="MRT18" s="369"/>
      <c r="MRU18" s="369"/>
      <c r="MRV18" s="369"/>
      <c r="MRW18" s="369"/>
      <c r="MRX18" s="369"/>
      <c r="MRY18" s="369"/>
      <c r="MRZ18" s="369"/>
      <c r="MSA18" s="369"/>
      <c r="MSB18" s="369"/>
      <c r="MSC18" s="369"/>
      <c r="MSD18" s="369"/>
      <c r="MSE18" s="369"/>
      <c r="MSF18" s="369"/>
      <c r="MSG18" s="369"/>
      <c r="MSH18" s="369"/>
      <c r="MSI18" s="369"/>
      <c r="MSJ18" s="369"/>
      <c r="MSK18" s="369"/>
      <c r="MSL18" s="369"/>
      <c r="MSM18" s="369"/>
      <c r="MSN18" s="369"/>
      <c r="MSO18" s="369"/>
      <c r="MSP18" s="369"/>
      <c r="MSQ18" s="369"/>
      <c r="MSR18" s="369"/>
      <c r="MSS18" s="369"/>
      <c r="MST18" s="369"/>
      <c r="MSU18" s="369"/>
      <c r="MSV18" s="369"/>
      <c r="MSW18" s="369"/>
      <c r="MSX18" s="369"/>
      <c r="MSY18" s="369"/>
      <c r="MSZ18" s="369"/>
      <c r="MTA18" s="369"/>
      <c r="MTB18" s="369"/>
      <c r="MTC18" s="369"/>
      <c r="MTD18" s="369"/>
      <c r="MTE18" s="369"/>
      <c r="MTF18" s="369"/>
      <c r="MTG18" s="369"/>
      <c r="MTH18" s="369"/>
      <c r="MTI18" s="369"/>
      <c r="MTJ18" s="369"/>
      <c r="MTK18" s="369"/>
      <c r="MTL18" s="369"/>
      <c r="MTM18" s="369"/>
      <c r="MTN18" s="369"/>
      <c r="MTO18" s="369"/>
      <c r="MTP18" s="369"/>
      <c r="MTQ18" s="369"/>
      <c r="MTR18" s="369"/>
      <c r="MTS18" s="369"/>
      <c r="MTT18" s="369"/>
      <c r="MTU18" s="369"/>
      <c r="MTV18" s="369"/>
      <c r="MTW18" s="369"/>
      <c r="MTX18" s="369"/>
      <c r="MTY18" s="369"/>
      <c r="MTZ18" s="369"/>
      <c r="MUA18" s="369"/>
      <c r="MUB18" s="369"/>
      <c r="MUC18" s="369"/>
      <c r="MUD18" s="369"/>
      <c r="MUE18" s="369"/>
      <c r="MUF18" s="369"/>
      <c r="MUG18" s="369"/>
      <c r="MUH18" s="369"/>
      <c r="MUI18" s="369"/>
      <c r="MUJ18" s="369"/>
      <c r="MUK18" s="369"/>
      <c r="MUL18" s="369"/>
      <c r="MUM18" s="369"/>
      <c r="MUN18" s="369"/>
      <c r="MUO18" s="369"/>
      <c r="MUP18" s="369"/>
      <c r="MUQ18" s="369"/>
      <c r="MUR18" s="369"/>
      <c r="MUS18" s="369"/>
      <c r="MUT18" s="369"/>
      <c r="MUU18" s="369"/>
      <c r="MUV18" s="369"/>
      <c r="MUW18" s="369"/>
      <c r="MUX18" s="369"/>
      <c r="MUY18" s="369"/>
      <c r="MUZ18" s="369"/>
      <c r="MVA18" s="369"/>
      <c r="MVB18" s="369"/>
      <c r="MVC18" s="369"/>
      <c r="MVD18" s="369"/>
      <c r="MVE18" s="369"/>
      <c r="MVF18" s="369"/>
      <c r="MVG18" s="369"/>
      <c r="MVH18" s="369"/>
      <c r="MVI18" s="369"/>
      <c r="MVJ18" s="369"/>
      <c r="MVK18" s="369"/>
      <c r="MVL18" s="369"/>
      <c r="MVM18" s="369"/>
      <c r="MVN18" s="369"/>
      <c r="MVO18" s="369"/>
      <c r="MVP18" s="369"/>
      <c r="MVQ18" s="369"/>
      <c r="MVR18" s="369"/>
      <c r="MVS18" s="369"/>
      <c r="MVT18" s="369"/>
      <c r="MVU18" s="369"/>
      <c r="MVV18" s="369"/>
      <c r="MVW18" s="369"/>
      <c r="MVX18" s="369"/>
      <c r="MVY18" s="369"/>
      <c r="MVZ18" s="369"/>
      <c r="MWA18" s="369"/>
      <c r="MWB18" s="369"/>
      <c r="MWC18" s="369"/>
      <c r="MWD18" s="369"/>
      <c r="MWE18" s="369"/>
      <c r="MWF18" s="369"/>
      <c r="MWG18" s="369"/>
      <c r="MWH18" s="369"/>
      <c r="MWI18" s="369"/>
      <c r="MWJ18" s="369"/>
      <c r="MWK18" s="369"/>
      <c r="MWL18" s="369"/>
      <c r="MWM18" s="369"/>
      <c r="MWN18" s="369"/>
      <c r="MWO18" s="369"/>
      <c r="MWP18" s="369"/>
      <c r="MWQ18" s="369"/>
      <c r="MWR18" s="369"/>
      <c r="MWS18" s="369"/>
      <c r="MWT18" s="369"/>
      <c r="MWU18" s="369"/>
      <c r="MWV18" s="369"/>
      <c r="MWW18" s="369"/>
      <c r="MWX18" s="369"/>
      <c r="MWY18" s="369"/>
      <c r="MWZ18" s="369"/>
      <c r="MXA18" s="369"/>
      <c r="MXB18" s="369"/>
      <c r="MXC18" s="369"/>
      <c r="MXD18" s="369"/>
      <c r="MXE18" s="369"/>
      <c r="MXF18" s="369"/>
      <c r="MXG18" s="369"/>
      <c r="MXH18" s="369"/>
      <c r="MXI18" s="369"/>
      <c r="MXJ18" s="369"/>
      <c r="MXK18" s="369"/>
      <c r="MXL18" s="369"/>
      <c r="MXM18" s="369"/>
      <c r="MXN18" s="369"/>
      <c r="MXO18" s="369"/>
      <c r="MXP18" s="369"/>
      <c r="MXQ18" s="369"/>
      <c r="MXR18" s="369"/>
      <c r="MXS18" s="369"/>
      <c r="MXT18" s="369"/>
      <c r="MXU18" s="369"/>
      <c r="MXZ18" s="369"/>
      <c r="MYA18" s="369"/>
      <c r="MYB18" s="369"/>
      <c r="MYC18" s="369"/>
      <c r="MYD18" s="369"/>
      <c r="MYE18" s="369"/>
      <c r="MYF18" s="369"/>
      <c r="MYG18" s="369"/>
      <c r="MYH18" s="369"/>
      <c r="MYI18" s="369"/>
      <c r="MYJ18" s="369"/>
      <c r="NAB18" s="369"/>
      <c r="NAC18" s="369"/>
      <c r="NAD18" s="369"/>
      <c r="NAE18" s="369"/>
      <c r="NAF18" s="369"/>
      <c r="NAG18" s="369"/>
      <c r="NAH18" s="369"/>
      <c r="NAI18" s="369"/>
      <c r="NAJ18" s="369"/>
      <c r="NAK18" s="369"/>
      <c r="NAL18" s="369"/>
      <c r="NAM18" s="369"/>
      <c r="NAN18" s="369"/>
      <c r="NAO18" s="369"/>
      <c r="NAP18" s="369"/>
      <c r="NAQ18" s="369"/>
      <c r="NAR18" s="369"/>
      <c r="NAS18" s="369"/>
      <c r="NAT18" s="369"/>
      <c r="NAU18" s="369"/>
      <c r="NAV18" s="369"/>
      <c r="NAW18" s="369"/>
      <c r="NAX18" s="369"/>
      <c r="NAY18" s="369"/>
      <c r="NAZ18" s="369"/>
      <c r="NBA18" s="369"/>
      <c r="NBB18" s="369"/>
      <c r="NBC18" s="369"/>
      <c r="NBD18" s="369"/>
      <c r="NBE18" s="369"/>
      <c r="NBF18" s="369"/>
      <c r="NBG18" s="369"/>
      <c r="NBH18" s="369"/>
      <c r="NBI18" s="369"/>
      <c r="NBJ18" s="369"/>
      <c r="NBK18" s="369"/>
      <c r="NBL18" s="369"/>
      <c r="NBM18" s="369"/>
      <c r="NBN18" s="369"/>
      <c r="NBO18" s="369"/>
      <c r="NBP18" s="369"/>
      <c r="NBQ18" s="369"/>
      <c r="NBR18" s="369"/>
      <c r="NBS18" s="369"/>
      <c r="NBT18" s="369"/>
      <c r="NBU18" s="369"/>
      <c r="NBV18" s="369"/>
      <c r="NBW18" s="369"/>
      <c r="NBX18" s="369"/>
      <c r="NBY18" s="369"/>
      <c r="NBZ18" s="369"/>
      <c r="NCA18" s="369"/>
      <c r="NCB18" s="369"/>
      <c r="NCC18" s="369"/>
      <c r="NCD18" s="369"/>
      <c r="NCE18" s="369"/>
      <c r="NCF18" s="369"/>
      <c r="NCG18" s="369"/>
      <c r="NCH18" s="369"/>
      <c r="NCI18" s="369"/>
      <c r="NCJ18" s="369"/>
      <c r="NCK18" s="369"/>
      <c r="NCL18" s="369"/>
      <c r="NCM18" s="369"/>
      <c r="NCN18" s="369"/>
      <c r="NCO18" s="369"/>
      <c r="NCP18" s="369"/>
      <c r="NCQ18" s="369"/>
      <c r="NCR18" s="369"/>
      <c r="NCS18" s="369"/>
      <c r="NCT18" s="369"/>
      <c r="NCU18" s="369"/>
      <c r="NCV18" s="369"/>
      <c r="NCW18" s="369"/>
      <c r="NCX18" s="369"/>
      <c r="NCY18" s="369"/>
      <c r="NCZ18" s="369"/>
      <c r="NDA18" s="369"/>
      <c r="NDB18" s="369"/>
      <c r="NDC18" s="369"/>
      <c r="NDD18" s="369"/>
      <c r="NDE18" s="369"/>
      <c r="NDF18" s="369"/>
      <c r="NDG18" s="369"/>
      <c r="NDH18" s="369"/>
      <c r="NDI18" s="369"/>
      <c r="NDJ18" s="369"/>
      <c r="NDK18" s="369"/>
      <c r="NDL18" s="369"/>
      <c r="NDM18" s="369"/>
      <c r="NDN18" s="369"/>
      <c r="NDO18" s="369"/>
      <c r="NDP18" s="369"/>
      <c r="NDQ18" s="369"/>
      <c r="NDR18" s="369"/>
      <c r="NDS18" s="369"/>
      <c r="NDT18" s="369"/>
      <c r="NDU18" s="369"/>
      <c r="NDV18" s="369"/>
      <c r="NDW18" s="369"/>
      <c r="NDX18" s="369"/>
      <c r="NDY18" s="369"/>
      <c r="NDZ18" s="369"/>
      <c r="NEA18" s="369"/>
      <c r="NEB18" s="369"/>
      <c r="NEC18" s="369"/>
      <c r="NED18" s="369"/>
      <c r="NEE18" s="369"/>
      <c r="NEF18" s="369"/>
      <c r="NEG18" s="369"/>
      <c r="NEH18" s="369"/>
      <c r="NEI18" s="369"/>
      <c r="NEJ18" s="369"/>
      <c r="NEK18" s="369"/>
      <c r="NEL18" s="369"/>
      <c r="NEM18" s="369"/>
      <c r="NEN18" s="369"/>
      <c r="NEO18" s="369"/>
      <c r="NEP18" s="369"/>
      <c r="NEQ18" s="369"/>
      <c r="NER18" s="369"/>
      <c r="NES18" s="369"/>
      <c r="NET18" s="369"/>
      <c r="NEU18" s="369"/>
      <c r="NEV18" s="369"/>
      <c r="NEW18" s="369"/>
      <c r="NEX18" s="369"/>
      <c r="NEY18" s="369"/>
      <c r="NEZ18" s="369"/>
      <c r="NFA18" s="369"/>
      <c r="NFB18" s="369"/>
      <c r="NFC18" s="369"/>
      <c r="NFD18" s="369"/>
      <c r="NFE18" s="369"/>
      <c r="NFF18" s="369"/>
      <c r="NFG18" s="369"/>
      <c r="NFH18" s="369"/>
      <c r="NFI18" s="369"/>
      <c r="NFJ18" s="369"/>
      <c r="NFK18" s="369"/>
      <c r="NFL18" s="369"/>
      <c r="NFM18" s="369"/>
      <c r="NFN18" s="369"/>
      <c r="NFO18" s="369"/>
      <c r="NFP18" s="369"/>
      <c r="NFQ18" s="369"/>
      <c r="NFR18" s="369"/>
      <c r="NFS18" s="369"/>
      <c r="NFT18" s="369"/>
      <c r="NFU18" s="369"/>
      <c r="NFV18" s="369"/>
      <c r="NFW18" s="369"/>
      <c r="NFX18" s="369"/>
      <c r="NFY18" s="369"/>
      <c r="NFZ18" s="369"/>
      <c r="NGA18" s="369"/>
      <c r="NGB18" s="369"/>
      <c r="NGC18" s="369"/>
      <c r="NGD18" s="369"/>
      <c r="NGE18" s="369"/>
      <c r="NGF18" s="369"/>
      <c r="NGG18" s="369"/>
      <c r="NGH18" s="369"/>
      <c r="NGI18" s="369"/>
      <c r="NGJ18" s="369"/>
      <c r="NGK18" s="369"/>
      <c r="NGL18" s="369"/>
      <c r="NGM18" s="369"/>
      <c r="NGN18" s="369"/>
      <c r="NGO18" s="369"/>
      <c r="NGP18" s="369"/>
      <c r="NGQ18" s="369"/>
      <c r="NGR18" s="369"/>
      <c r="NGS18" s="369"/>
      <c r="NGT18" s="369"/>
      <c r="NGU18" s="369"/>
      <c r="NGV18" s="369"/>
      <c r="NGW18" s="369"/>
      <c r="NGX18" s="369"/>
      <c r="NGY18" s="369"/>
      <c r="NGZ18" s="369"/>
      <c r="NHA18" s="369"/>
      <c r="NHB18" s="369"/>
      <c r="NHC18" s="369"/>
      <c r="NHD18" s="369"/>
      <c r="NHE18" s="369"/>
      <c r="NHF18" s="369"/>
      <c r="NHG18" s="369"/>
      <c r="NHH18" s="369"/>
      <c r="NHI18" s="369"/>
      <c r="NHJ18" s="369"/>
      <c r="NHK18" s="369"/>
      <c r="NHL18" s="369"/>
      <c r="NHM18" s="369"/>
      <c r="NHN18" s="369"/>
      <c r="NHO18" s="369"/>
      <c r="NHP18" s="369"/>
      <c r="NHQ18" s="369"/>
      <c r="NHV18" s="369"/>
      <c r="NHW18" s="369"/>
      <c r="NHX18" s="369"/>
      <c r="NHY18" s="369"/>
      <c r="NHZ18" s="369"/>
      <c r="NIA18" s="369"/>
      <c r="NIB18" s="369"/>
      <c r="NIC18" s="369"/>
      <c r="NID18" s="369"/>
      <c r="NIE18" s="369"/>
      <c r="NIF18" s="369"/>
      <c r="NJX18" s="369"/>
      <c r="NJY18" s="369"/>
      <c r="NJZ18" s="369"/>
      <c r="NKA18" s="369"/>
      <c r="NKB18" s="369"/>
      <c r="NKC18" s="369"/>
      <c r="NKD18" s="369"/>
      <c r="NKE18" s="369"/>
      <c r="NKF18" s="369"/>
      <c r="NKG18" s="369"/>
      <c r="NKH18" s="369"/>
      <c r="NKI18" s="369"/>
      <c r="NKJ18" s="369"/>
      <c r="NKK18" s="369"/>
      <c r="NKL18" s="369"/>
      <c r="NKM18" s="369"/>
      <c r="NKN18" s="369"/>
      <c r="NKO18" s="369"/>
      <c r="NKP18" s="369"/>
      <c r="NKQ18" s="369"/>
      <c r="NKR18" s="369"/>
      <c r="NKS18" s="369"/>
      <c r="NKT18" s="369"/>
      <c r="NKU18" s="369"/>
      <c r="NKV18" s="369"/>
      <c r="NKW18" s="369"/>
      <c r="NKX18" s="369"/>
      <c r="NKY18" s="369"/>
      <c r="NKZ18" s="369"/>
      <c r="NLA18" s="369"/>
      <c r="NLB18" s="369"/>
      <c r="NLC18" s="369"/>
      <c r="NLD18" s="369"/>
      <c r="NLE18" s="369"/>
      <c r="NLF18" s="369"/>
      <c r="NLG18" s="369"/>
      <c r="NLH18" s="369"/>
      <c r="NLI18" s="369"/>
      <c r="NLJ18" s="369"/>
      <c r="NLK18" s="369"/>
      <c r="NLL18" s="369"/>
      <c r="NLM18" s="369"/>
      <c r="NLN18" s="369"/>
      <c r="NLO18" s="369"/>
      <c r="NLP18" s="369"/>
      <c r="NLQ18" s="369"/>
      <c r="NLR18" s="369"/>
      <c r="NLS18" s="369"/>
      <c r="NLT18" s="369"/>
      <c r="NLU18" s="369"/>
      <c r="NLV18" s="369"/>
      <c r="NLW18" s="369"/>
      <c r="NLX18" s="369"/>
      <c r="NLY18" s="369"/>
      <c r="NLZ18" s="369"/>
      <c r="NMA18" s="369"/>
      <c r="NMB18" s="369"/>
      <c r="NMC18" s="369"/>
      <c r="NMD18" s="369"/>
      <c r="NME18" s="369"/>
      <c r="NMF18" s="369"/>
      <c r="NMG18" s="369"/>
      <c r="NMH18" s="369"/>
      <c r="NMI18" s="369"/>
      <c r="NMJ18" s="369"/>
      <c r="NMK18" s="369"/>
      <c r="NML18" s="369"/>
      <c r="NMM18" s="369"/>
      <c r="NMN18" s="369"/>
      <c r="NMO18" s="369"/>
      <c r="NMP18" s="369"/>
      <c r="NMQ18" s="369"/>
      <c r="NMR18" s="369"/>
      <c r="NMS18" s="369"/>
      <c r="NMT18" s="369"/>
      <c r="NMU18" s="369"/>
      <c r="NMV18" s="369"/>
      <c r="NMW18" s="369"/>
      <c r="NMX18" s="369"/>
      <c r="NMY18" s="369"/>
      <c r="NMZ18" s="369"/>
      <c r="NNA18" s="369"/>
      <c r="NNB18" s="369"/>
      <c r="NNC18" s="369"/>
      <c r="NND18" s="369"/>
      <c r="NNE18" s="369"/>
      <c r="NNF18" s="369"/>
      <c r="NNG18" s="369"/>
      <c r="NNH18" s="369"/>
      <c r="NNI18" s="369"/>
      <c r="NNJ18" s="369"/>
      <c r="NNK18" s="369"/>
      <c r="NNL18" s="369"/>
      <c r="NNM18" s="369"/>
      <c r="NNN18" s="369"/>
      <c r="NNO18" s="369"/>
      <c r="NNP18" s="369"/>
      <c r="NNQ18" s="369"/>
      <c r="NNR18" s="369"/>
      <c r="NNS18" s="369"/>
      <c r="NNT18" s="369"/>
      <c r="NNU18" s="369"/>
      <c r="NNV18" s="369"/>
      <c r="NNW18" s="369"/>
      <c r="NNX18" s="369"/>
      <c r="NNY18" s="369"/>
      <c r="NNZ18" s="369"/>
      <c r="NOA18" s="369"/>
      <c r="NOB18" s="369"/>
      <c r="NOC18" s="369"/>
      <c r="NOD18" s="369"/>
      <c r="NOE18" s="369"/>
      <c r="NOF18" s="369"/>
      <c r="NOG18" s="369"/>
      <c r="NOH18" s="369"/>
      <c r="NOI18" s="369"/>
      <c r="NOJ18" s="369"/>
      <c r="NOK18" s="369"/>
      <c r="NOL18" s="369"/>
      <c r="NOM18" s="369"/>
      <c r="NON18" s="369"/>
      <c r="NOO18" s="369"/>
      <c r="NOP18" s="369"/>
      <c r="NOQ18" s="369"/>
      <c r="NOR18" s="369"/>
      <c r="NOS18" s="369"/>
      <c r="NOT18" s="369"/>
      <c r="NOU18" s="369"/>
      <c r="NOV18" s="369"/>
      <c r="NOW18" s="369"/>
      <c r="NOX18" s="369"/>
      <c r="NOY18" s="369"/>
      <c r="NOZ18" s="369"/>
      <c r="NPA18" s="369"/>
      <c r="NPB18" s="369"/>
      <c r="NPC18" s="369"/>
      <c r="NPD18" s="369"/>
      <c r="NPE18" s="369"/>
      <c r="NPF18" s="369"/>
      <c r="NPG18" s="369"/>
      <c r="NPH18" s="369"/>
      <c r="NPI18" s="369"/>
      <c r="NPJ18" s="369"/>
      <c r="NPK18" s="369"/>
      <c r="NPL18" s="369"/>
      <c r="NPM18" s="369"/>
      <c r="NPN18" s="369"/>
      <c r="NPO18" s="369"/>
      <c r="NPP18" s="369"/>
      <c r="NPQ18" s="369"/>
      <c r="NPR18" s="369"/>
      <c r="NPS18" s="369"/>
      <c r="NPT18" s="369"/>
      <c r="NPU18" s="369"/>
      <c r="NPV18" s="369"/>
      <c r="NPW18" s="369"/>
      <c r="NPX18" s="369"/>
      <c r="NPY18" s="369"/>
      <c r="NPZ18" s="369"/>
      <c r="NQA18" s="369"/>
      <c r="NQB18" s="369"/>
      <c r="NQC18" s="369"/>
      <c r="NQD18" s="369"/>
      <c r="NQE18" s="369"/>
      <c r="NQF18" s="369"/>
      <c r="NQG18" s="369"/>
      <c r="NQH18" s="369"/>
      <c r="NQI18" s="369"/>
      <c r="NQJ18" s="369"/>
      <c r="NQK18" s="369"/>
      <c r="NQL18" s="369"/>
      <c r="NQM18" s="369"/>
      <c r="NQN18" s="369"/>
      <c r="NQO18" s="369"/>
      <c r="NQP18" s="369"/>
      <c r="NQQ18" s="369"/>
      <c r="NQR18" s="369"/>
      <c r="NQS18" s="369"/>
      <c r="NQT18" s="369"/>
      <c r="NQU18" s="369"/>
      <c r="NQV18" s="369"/>
      <c r="NQW18" s="369"/>
      <c r="NQX18" s="369"/>
      <c r="NQY18" s="369"/>
      <c r="NQZ18" s="369"/>
      <c r="NRA18" s="369"/>
      <c r="NRB18" s="369"/>
      <c r="NRC18" s="369"/>
      <c r="NRD18" s="369"/>
      <c r="NRE18" s="369"/>
      <c r="NRF18" s="369"/>
      <c r="NRG18" s="369"/>
      <c r="NRH18" s="369"/>
      <c r="NRI18" s="369"/>
      <c r="NRJ18" s="369"/>
      <c r="NRK18" s="369"/>
      <c r="NRL18" s="369"/>
      <c r="NRM18" s="369"/>
      <c r="NRR18" s="369"/>
      <c r="NRS18" s="369"/>
      <c r="NRT18" s="369"/>
      <c r="NRU18" s="369"/>
      <c r="NRV18" s="369"/>
      <c r="NRW18" s="369"/>
      <c r="NRX18" s="369"/>
      <c r="NRY18" s="369"/>
      <c r="NRZ18" s="369"/>
      <c r="NSA18" s="369"/>
      <c r="NSB18" s="369"/>
      <c r="NTT18" s="369"/>
      <c r="NTU18" s="369"/>
      <c r="NTV18" s="369"/>
      <c r="NTW18" s="369"/>
      <c r="NTX18" s="369"/>
      <c r="NTY18" s="369"/>
      <c r="NTZ18" s="369"/>
      <c r="NUA18" s="369"/>
      <c r="NUB18" s="369"/>
      <c r="NUC18" s="369"/>
      <c r="NUD18" s="369"/>
      <c r="NUE18" s="369"/>
      <c r="NUF18" s="369"/>
      <c r="NUG18" s="369"/>
      <c r="NUH18" s="369"/>
      <c r="NUI18" s="369"/>
      <c r="NUJ18" s="369"/>
      <c r="NUK18" s="369"/>
      <c r="NUL18" s="369"/>
      <c r="NUM18" s="369"/>
      <c r="NUN18" s="369"/>
      <c r="NUO18" s="369"/>
      <c r="NUP18" s="369"/>
      <c r="NUQ18" s="369"/>
      <c r="NUR18" s="369"/>
      <c r="NUS18" s="369"/>
      <c r="NUT18" s="369"/>
      <c r="NUU18" s="369"/>
      <c r="NUV18" s="369"/>
      <c r="NUW18" s="369"/>
      <c r="NUX18" s="369"/>
      <c r="NUY18" s="369"/>
      <c r="NUZ18" s="369"/>
      <c r="NVA18" s="369"/>
      <c r="NVB18" s="369"/>
      <c r="NVC18" s="369"/>
      <c r="NVD18" s="369"/>
      <c r="NVE18" s="369"/>
      <c r="NVF18" s="369"/>
      <c r="NVG18" s="369"/>
      <c r="NVH18" s="369"/>
      <c r="NVI18" s="369"/>
      <c r="NVJ18" s="369"/>
      <c r="NVK18" s="369"/>
      <c r="NVL18" s="369"/>
      <c r="NVM18" s="369"/>
      <c r="NVN18" s="369"/>
      <c r="NVO18" s="369"/>
      <c r="NVP18" s="369"/>
      <c r="NVQ18" s="369"/>
      <c r="NVR18" s="369"/>
      <c r="NVS18" s="369"/>
      <c r="NVT18" s="369"/>
      <c r="NVU18" s="369"/>
      <c r="NVV18" s="369"/>
      <c r="NVW18" s="369"/>
      <c r="NVX18" s="369"/>
      <c r="NVY18" s="369"/>
      <c r="NVZ18" s="369"/>
      <c r="NWA18" s="369"/>
      <c r="NWB18" s="369"/>
      <c r="NWC18" s="369"/>
      <c r="NWD18" s="369"/>
      <c r="NWE18" s="369"/>
      <c r="NWF18" s="369"/>
      <c r="NWG18" s="369"/>
      <c r="NWH18" s="369"/>
      <c r="NWI18" s="369"/>
      <c r="NWJ18" s="369"/>
      <c r="NWK18" s="369"/>
      <c r="NWL18" s="369"/>
      <c r="NWM18" s="369"/>
      <c r="NWN18" s="369"/>
      <c r="NWO18" s="369"/>
      <c r="NWP18" s="369"/>
      <c r="NWQ18" s="369"/>
      <c r="NWR18" s="369"/>
      <c r="NWS18" s="369"/>
      <c r="NWT18" s="369"/>
      <c r="NWU18" s="369"/>
      <c r="NWV18" s="369"/>
      <c r="NWW18" s="369"/>
      <c r="NWX18" s="369"/>
      <c r="NWY18" s="369"/>
      <c r="NWZ18" s="369"/>
      <c r="NXA18" s="369"/>
      <c r="NXB18" s="369"/>
      <c r="NXC18" s="369"/>
      <c r="NXD18" s="369"/>
      <c r="NXE18" s="369"/>
      <c r="NXF18" s="369"/>
      <c r="NXG18" s="369"/>
      <c r="NXH18" s="369"/>
      <c r="NXI18" s="369"/>
      <c r="NXJ18" s="369"/>
      <c r="NXK18" s="369"/>
      <c r="NXL18" s="369"/>
      <c r="NXM18" s="369"/>
      <c r="NXN18" s="369"/>
      <c r="NXO18" s="369"/>
      <c r="NXP18" s="369"/>
      <c r="NXQ18" s="369"/>
      <c r="NXR18" s="369"/>
      <c r="NXS18" s="369"/>
      <c r="NXT18" s="369"/>
      <c r="NXU18" s="369"/>
      <c r="NXV18" s="369"/>
      <c r="NXW18" s="369"/>
      <c r="NXX18" s="369"/>
      <c r="NXY18" s="369"/>
      <c r="NXZ18" s="369"/>
      <c r="NYA18" s="369"/>
      <c r="NYB18" s="369"/>
      <c r="NYC18" s="369"/>
      <c r="NYD18" s="369"/>
      <c r="NYE18" s="369"/>
      <c r="NYF18" s="369"/>
      <c r="NYG18" s="369"/>
      <c r="NYH18" s="369"/>
      <c r="NYI18" s="369"/>
      <c r="NYJ18" s="369"/>
      <c r="NYK18" s="369"/>
      <c r="NYL18" s="369"/>
      <c r="NYM18" s="369"/>
      <c r="NYN18" s="369"/>
      <c r="NYO18" s="369"/>
      <c r="NYP18" s="369"/>
      <c r="NYQ18" s="369"/>
      <c r="NYR18" s="369"/>
      <c r="NYS18" s="369"/>
      <c r="NYT18" s="369"/>
      <c r="NYU18" s="369"/>
      <c r="NYV18" s="369"/>
      <c r="NYW18" s="369"/>
      <c r="NYX18" s="369"/>
      <c r="NYY18" s="369"/>
      <c r="NYZ18" s="369"/>
      <c r="NZA18" s="369"/>
      <c r="NZB18" s="369"/>
      <c r="NZC18" s="369"/>
      <c r="NZD18" s="369"/>
      <c r="NZE18" s="369"/>
      <c r="NZF18" s="369"/>
      <c r="NZG18" s="369"/>
      <c r="NZH18" s="369"/>
      <c r="NZI18" s="369"/>
      <c r="NZJ18" s="369"/>
      <c r="NZK18" s="369"/>
      <c r="NZL18" s="369"/>
      <c r="NZM18" s="369"/>
      <c r="NZN18" s="369"/>
      <c r="NZO18" s="369"/>
      <c r="NZP18" s="369"/>
      <c r="NZQ18" s="369"/>
      <c r="NZR18" s="369"/>
      <c r="NZS18" s="369"/>
      <c r="NZT18" s="369"/>
      <c r="NZU18" s="369"/>
      <c r="NZV18" s="369"/>
      <c r="NZW18" s="369"/>
      <c r="NZX18" s="369"/>
      <c r="NZY18" s="369"/>
      <c r="NZZ18" s="369"/>
      <c r="OAA18" s="369"/>
      <c r="OAB18" s="369"/>
      <c r="OAC18" s="369"/>
      <c r="OAD18" s="369"/>
      <c r="OAE18" s="369"/>
      <c r="OAF18" s="369"/>
      <c r="OAG18" s="369"/>
      <c r="OAH18" s="369"/>
      <c r="OAI18" s="369"/>
      <c r="OAJ18" s="369"/>
      <c r="OAK18" s="369"/>
      <c r="OAL18" s="369"/>
      <c r="OAM18" s="369"/>
      <c r="OAN18" s="369"/>
      <c r="OAO18" s="369"/>
      <c r="OAP18" s="369"/>
      <c r="OAQ18" s="369"/>
      <c r="OAR18" s="369"/>
      <c r="OAS18" s="369"/>
      <c r="OAT18" s="369"/>
      <c r="OAU18" s="369"/>
      <c r="OAV18" s="369"/>
      <c r="OAW18" s="369"/>
      <c r="OAX18" s="369"/>
      <c r="OAY18" s="369"/>
      <c r="OAZ18" s="369"/>
      <c r="OBA18" s="369"/>
      <c r="OBB18" s="369"/>
      <c r="OBC18" s="369"/>
      <c r="OBD18" s="369"/>
      <c r="OBE18" s="369"/>
      <c r="OBF18" s="369"/>
      <c r="OBG18" s="369"/>
      <c r="OBH18" s="369"/>
      <c r="OBI18" s="369"/>
      <c r="OBN18" s="369"/>
      <c r="OBO18" s="369"/>
      <c r="OBP18" s="369"/>
      <c r="OBQ18" s="369"/>
      <c r="OBR18" s="369"/>
      <c r="OBS18" s="369"/>
      <c r="OBT18" s="369"/>
      <c r="OBU18" s="369"/>
      <c r="OBV18" s="369"/>
      <c r="OBW18" s="369"/>
      <c r="OBX18" s="369"/>
      <c r="ODP18" s="369"/>
      <c r="ODQ18" s="369"/>
      <c r="ODR18" s="369"/>
      <c r="ODS18" s="369"/>
      <c r="ODT18" s="369"/>
      <c r="ODU18" s="369"/>
      <c r="ODV18" s="369"/>
      <c r="ODW18" s="369"/>
      <c r="ODX18" s="369"/>
      <c r="ODY18" s="369"/>
      <c r="ODZ18" s="369"/>
      <c r="OEA18" s="369"/>
      <c r="OEB18" s="369"/>
      <c r="OEC18" s="369"/>
      <c r="OED18" s="369"/>
      <c r="OEE18" s="369"/>
      <c r="OEF18" s="369"/>
      <c r="OEG18" s="369"/>
      <c r="OEH18" s="369"/>
      <c r="OEI18" s="369"/>
      <c r="OEJ18" s="369"/>
      <c r="OEK18" s="369"/>
      <c r="OEL18" s="369"/>
      <c r="OEM18" s="369"/>
      <c r="OEN18" s="369"/>
      <c r="OEO18" s="369"/>
      <c r="OEP18" s="369"/>
      <c r="OEQ18" s="369"/>
      <c r="OER18" s="369"/>
      <c r="OES18" s="369"/>
      <c r="OET18" s="369"/>
      <c r="OEU18" s="369"/>
      <c r="OEV18" s="369"/>
      <c r="OEW18" s="369"/>
      <c r="OEX18" s="369"/>
      <c r="OEY18" s="369"/>
      <c r="OEZ18" s="369"/>
      <c r="OFA18" s="369"/>
      <c r="OFB18" s="369"/>
      <c r="OFC18" s="369"/>
      <c r="OFD18" s="369"/>
      <c r="OFE18" s="369"/>
      <c r="OFF18" s="369"/>
      <c r="OFG18" s="369"/>
      <c r="OFH18" s="369"/>
      <c r="OFI18" s="369"/>
      <c r="OFJ18" s="369"/>
      <c r="OFK18" s="369"/>
      <c r="OFL18" s="369"/>
      <c r="OFM18" s="369"/>
      <c r="OFN18" s="369"/>
      <c r="OFO18" s="369"/>
      <c r="OFP18" s="369"/>
      <c r="OFQ18" s="369"/>
      <c r="OFR18" s="369"/>
      <c r="OFS18" s="369"/>
      <c r="OFT18" s="369"/>
      <c r="OFU18" s="369"/>
      <c r="OFV18" s="369"/>
      <c r="OFW18" s="369"/>
      <c r="OFX18" s="369"/>
      <c r="OFY18" s="369"/>
      <c r="OFZ18" s="369"/>
      <c r="OGA18" s="369"/>
      <c r="OGB18" s="369"/>
      <c r="OGC18" s="369"/>
      <c r="OGD18" s="369"/>
      <c r="OGE18" s="369"/>
      <c r="OGF18" s="369"/>
      <c r="OGG18" s="369"/>
      <c r="OGH18" s="369"/>
      <c r="OGI18" s="369"/>
      <c r="OGJ18" s="369"/>
      <c r="OGK18" s="369"/>
      <c r="OGL18" s="369"/>
      <c r="OGM18" s="369"/>
      <c r="OGN18" s="369"/>
      <c r="OGO18" s="369"/>
      <c r="OGP18" s="369"/>
      <c r="OGQ18" s="369"/>
      <c r="OGR18" s="369"/>
      <c r="OGS18" s="369"/>
      <c r="OGT18" s="369"/>
      <c r="OGU18" s="369"/>
      <c r="OGV18" s="369"/>
      <c r="OGW18" s="369"/>
      <c r="OGX18" s="369"/>
      <c r="OGY18" s="369"/>
      <c r="OGZ18" s="369"/>
      <c r="OHA18" s="369"/>
      <c r="OHB18" s="369"/>
      <c r="OHC18" s="369"/>
      <c r="OHD18" s="369"/>
      <c r="OHE18" s="369"/>
      <c r="OHF18" s="369"/>
      <c r="OHG18" s="369"/>
      <c r="OHH18" s="369"/>
      <c r="OHI18" s="369"/>
      <c r="OHJ18" s="369"/>
      <c r="OHK18" s="369"/>
      <c r="OHL18" s="369"/>
      <c r="OHM18" s="369"/>
      <c r="OHN18" s="369"/>
      <c r="OHO18" s="369"/>
      <c r="OHP18" s="369"/>
      <c r="OHQ18" s="369"/>
      <c r="OHR18" s="369"/>
      <c r="OHS18" s="369"/>
      <c r="OHT18" s="369"/>
      <c r="OHU18" s="369"/>
      <c r="OHV18" s="369"/>
      <c r="OHW18" s="369"/>
      <c r="OHX18" s="369"/>
      <c r="OHY18" s="369"/>
      <c r="OHZ18" s="369"/>
      <c r="OIA18" s="369"/>
      <c r="OIB18" s="369"/>
      <c r="OIC18" s="369"/>
      <c r="OID18" s="369"/>
      <c r="OIE18" s="369"/>
      <c r="OIF18" s="369"/>
      <c r="OIG18" s="369"/>
      <c r="OIH18" s="369"/>
      <c r="OII18" s="369"/>
      <c r="OIJ18" s="369"/>
      <c r="OIK18" s="369"/>
      <c r="OIL18" s="369"/>
      <c r="OIM18" s="369"/>
      <c r="OIN18" s="369"/>
      <c r="OIO18" s="369"/>
      <c r="OIP18" s="369"/>
      <c r="OIQ18" s="369"/>
      <c r="OIR18" s="369"/>
      <c r="OIS18" s="369"/>
      <c r="OIT18" s="369"/>
      <c r="OIU18" s="369"/>
      <c r="OIV18" s="369"/>
      <c r="OIW18" s="369"/>
      <c r="OIX18" s="369"/>
      <c r="OIY18" s="369"/>
      <c r="OIZ18" s="369"/>
      <c r="OJA18" s="369"/>
      <c r="OJB18" s="369"/>
      <c r="OJC18" s="369"/>
      <c r="OJD18" s="369"/>
      <c r="OJE18" s="369"/>
      <c r="OJF18" s="369"/>
      <c r="OJG18" s="369"/>
      <c r="OJH18" s="369"/>
      <c r="OJI18" s="369"/>
      <c r="OJJ18" s="369"/>
      <c r="OJK18" s="369"/>
      <c r="OJL18" s="369"/>
      <c r="OJM18" s="369"/>
      <c r="OJN18" s="369"/>
      <c r="OJO18" s="369"/>
      <c r="OJP18" s="369"/>
      <c r="OJQ18" s="369"/>
      <c r="OJR18" s="369"/>
      <c r="OJS18" s="369"/>
      <c r="OJT18" s="369"/>
      <c r="OJU18" s="369"/>
      <c r="OJV18" s="369"/>
      <c r="OJW18" s="369"/>
      <c r="OJX18" s="369"/>
      <c r="OJY18" s="369"/>
      <c r="OJZ18" s="369"/>
      <c r="OKA18" s="369"/>
      <c r="OKB18" s="369"/>
      <c r="OKC18" s="369"/>
      <c r="OKD18" s="369"/>
      <c r="OKE18" s="369"/>
      <c r="OKF18" s="369"/>
      <c r="OKG18" s="369"/>
      <c r="OKH18" s="369"/>
      <c r="OKI18" s="369"/>
      <c r="OKJ18" s="369"/>
      <c r="OKK18" s="369"/>
      <c r="OKL18" s="369"/>
      <c r="OKM18" s="369"/>
      <c r="OKN18" s="369"/>
      <c r="OKO18" s="369"/>
      <c r="OKP18" s="369"/>
      <c r="OKQ18" s="369"/>
      <c r="OKR18" s="369"/>
      <c r="OKS18" s="369"/>
      <c r="OKT18" s="369"/>
      <c r="OKU18" s="369"/>
      <c r="OKV18" s="369"/>
      <c r="OKW18" s="369"/>
      <c r="OKX18" s="369"/>
      <c r="OKY18" s="369"/>
      <c r="OKZ18" s="369"/>
      <c r="OLA18" s="369"/>
      <c r="OLB18" s="369"/>
      <c r="OLC18" s="369"/>
      <c r="OLD18" s="369"/>
      <c r="OLE18" s="369"/>
      <c r="OLJ18" s="369"/>
      <c r="OLK18" s="369"/>
      <c r="OLL18" s="369"/>
      <c r="OLM18" s="369"/>
      <c r="OLN18" s="369"/>
      <c r="OLO18" s="369"/>
      <c r="OLP18" s="369"/>
      <c r="OLQ18" s="369"/>
      <c r="OLR18" s="369"/>
      <c r="OLS18" s="369"/>
      <c r="OLT18" s="369"/>
      <c r="ONL18" s="369"/>
      <c r="ONM18" s="369"/>
      <c r="ONN18" s="369"/>
      <c r="ONO18" s="369"/>
      <c r="ONP18" s="369"/>
      <c r="ONQ18" s="369"/>
      <c r="ONR18" s="369"/>
      <c r="ONS18" s="369"/>
      <c r="ONT18" s="369"/>
      <c r="ONU18" s="369"/>
      <c r="ONV18" s="369"/>
      <c r="ONW18" s="369"/>
      <c r="ONX18" s="369"/>
      <c r="ONY18" s="369"/>
      <c r="ONZ18" s="369"/>
      <c r="OOA18" s="369"/>
      <c r="OOB18" s="369"/>
      <c r="OOC18" s="369"/>
      <c r="OOD18" s="369"/>
      <c r="OOE18" s="369"/>
      <c r="OOF18" s="369"/>
      <c r="OOG18" s="369"/>
      <c r="OOH18" s="369"/>
      <c r="OOI18" s="369"/>
      <c r="OOJ18" s="369"/>
      <c r="OOK18" s="369"/>
      <c r="OOL18" s="369"/>
      <c r="OOM18" s="369"/>
      <c r="OON18" s="369"/>
      <c r="OOO18" s="369"/>
      <c r="OOP18" s="369"/>
      <c r="OOQ18" s="369"/>
      <c r="OOR18" s="369"/>
      <c r="OOS18" s="369"/>
      <c r="OOT18" s="369"/>
      <c r="OOU18" s="369"/>
      <c r="OOV18" s="369"/>
      <c r="OOW18" s="369"/>
      <c r="OOX18" s="369"/>
      <c r="OOY18" s="369"/>
      <c r="OOZ18" s="369"/>
      <c r="OPA18" s="369"/>
      <c r="OPB18" s="369"/>
      <c r="OPC18" s="369"/>
      <c r="OPD18" s="369"/>
      <c r="OPE18" s="369"/>
      <c r="OPF18" s="369"/>
      <c r="OPG18" s="369"/>
      <c r="OPH18" s="369"/>
      <c r="OPI18" s="369"/>
      <c r="OPJ18" s="369"/>
      <c r="OPK18" s="369"/>
      <c r="OPL18" s="369"/>
      <c r="OPM18" s="369"/>
      <c r="OPN18" s="369"/>
      <c r="OPO18" s="369"/>
      <c r="OPP18" s="369"/>
      <c r="OPQ18" s="369"/>
      <c r="OPR18" s="369"/>
      <c r="OPS18" s="369"/>
      <c r="OPT18" s="369"/>
      <c r="OPU18" s="369"/>
      <c r="OPV18" s="369"/>
      <c r="OPW18" s="369"/>
      <c r="OPX18" s="369"/>
      <c r="OPY18" s="369"/>
      <c r="OPZ18" s="369"/>
      <c r="OQA18" s="369"/>
      <c r="OQB18" s="369"/>
      <c r="OQC18" s="369"/>
      <c r="OQD18" s="369"/>
      <c r="OQE18" s="369"/>
      <c r="OQF18" s="369"/>
      <c r="OQG18" s="369"/>
      <c r="OQH18" s="369"/>
      <c r="OQI18" s="369"/>
      <c r="OQJ18" s="369"/>
      <c r="OQK18" s="369"/>
      <c r="OQL18" s="369"/>
      <c r="OQM18" s="369"/>
      <c r="OQN18" s="369"/>
      <c r="OQO18" s="369"/>
      <c r="OQP18" s="369"/>
      <c r="OQQ18" s="369"/>
      <c r="OQR18" s="369"/>
      <c r="OQS18" s="369"/>
      <c r="OQT18" s="369"/>
      <c r="OQU18" s="369"/>
      <c r="OQV18" s="369"/>
      <c r="OQW18" s="369"/>
      <c r="OQX18" s="369"/>
      <c r="OQY18" s="369"/>
      <c r="OQZ18" s="369"/>
      <c r="ORA18" s="369"/>
      <c r="ORB18" s="369"/>
      <c r="ORC18" s="369"/>
      <c r="ORD18" s="369"/>
      <c r="ORE18" s="369"/>
      <c r="ORF18" s="369"/>
      <c r="ORG18" s="369"/>
      <c r="ORH18" s="369"/>
      <c r="ORI18" s="369"/>
      <c r="ORJ18" s="369"/>
      <c r="ORK18" s="369"/>
      <c r="ORL18" s="369"/>
      <c r="ORM18" s="369"/>
      <c r="ORN18" s="369"/>
      <c r="ORO18" s="369"/>
      <c r="ORP18" s="369"/>
      <c r="ORQ18" s="369"/>
      <c r="ORR18" s="369"/>
      <c r="ORS18" s="369"/>
      <c r="ORT18" s="369"/>
      <c r="ORU18" s="369"/>
      <c r="ORV18" s="369"/>
      <c r="ORW18" s="369"/>
      <c r="ORX18" s="369"/>
      <c r="ORY18" s="369"/>
      <c r="ORZ18" s="369"/>
      <c r="OSA18" s="369"/>
      <c r="OSB18" s="369"/>
      <c r="OSC18" s="369"/>
      <c r="OSD18" s="369"/>
      <c r="OSE18" s="369"/>
      <c r="OSF18" s="369"/>
      <c r="OSG18" s="369"/>
      <c r="OSH18" s="369"/>
      <c r="OSI18" s="369"/>
      <c r="OSJ18" s="369"/>
      <c r="OSK18" s="369"/>
      <c r="OSL18" s="369"/>
      <c r="OSM18" s="369"/>
      <c r="OSN18" s="369"/>
      <c r="OSO18" s="369"/>
      <c r="OSP18" s="369"/>
      <c r="OSQ18" s="369"/>
      <c r="OSR18" s="369"/>
      <c r="OSS18" s="369"/>
      <c r="OST18" s="369"/>
      <c r="OSU18" s="369"/>
      <c r="OSV18" s="369"/>
      <c r="OSW18" s="369"/>
      <c r="OSX18" s="369"/>
      <c r="OSY18" s="369"/>
      <c r="OSZ18" s="369"/>
      <c r="OTA18" s="369"/>
      <c r="OTB18" s="369"/>
      <c r="OTC18" s="369"/>
      <c r="OTD18" s="369"/>
      <c r="OTE18" s="369"/>
      <c r="OTF18" s="369"/>
      <c r="OTG18" s="369"/>
      <c r="OTH18" s="369"/>
      <c r="OTI18" s="369"/>
      <c r="OTJ18" s="369"/>
      <c r="OTK18" s="369"/>
      <c r="OTL18" s="369"/>
      <c r="OTM18" s="369"/>
      <c r="OTN18" s="369"/>
      <c r="OTO18" s="369"/>
      <c r="OTP18" s="369"/>
      <c r="OTQ18" s="369"/>
      <c r="OTR18" s="369"/>
      <c r="OTS18" s="369"/>
      <c r="OTT18" s="369"/>
      <c r="OTU18" s="369"/>
      <c r="OTV18" s="369"/>
      <c r="OTW18" s="369"/>
      <c r="OTX18" s="369"/>
      <c r="OTY18" s="369"/>
      <c r="OTZ18" s="369"/>
      <c r="OUA18" s="369"/>
      <c r="OUB18" s="369"/>
      <c r="OUC18" s="369"/>
      <c r="OUD18" s="369"/>
      <c r="OUE18" s="369"/>
      <c r="OUF18" s="369"/>
      <c r="OUG18" s="369"/>
      <c r="OUH18" s="369"/>
      <c r="OUI18" s="369"/>
      <c r="OUJ18" s="369"/>
      <c r="OUK18" s="369"/>
      <c r="OUL18" s="369"/>
      <c r="OUM18" s="369"/>
      <c r="OUN18" s="369"/>
      <c r="OUO18" s="369"/>
      <c r="OUP18" s="369"/>
      <c r="OUQ18" s="369"/>
      <c r="OUR18" s="369"/>
      <c r="OUS18" s="369"/>
      <c r="OUT18" s="369"/>
      <c r="OUU18" s="369"/>
      <c r="OUV18" s="369"/>
      <c r="OUW18" s="369"/>
      <c r="OUX18" s="369"/>
      <c r="OUY18" s="369"/>
      <c r="OUZ18" s="369"/>
      <c r="OVA18" s="369"/>
      <c r="OVF18" s="369"/>
      <c r="OVG18" s="369"/>
      <c r="OVH18" s="369"/>
      <c r="OVI18" s="369"/>
      <c r="OVJ18" s="369"/>
      <c r="OVK18" s="369"/>
      <c r="OVL18" s="369"/>
      <c r="OVM18" s="369"/>
      <c r="OVN18" s="369"/>
      <c r="OVO18" s="369"/>
      <c r="OVP18" s="369"/>
      <c r="OXH18" s="369"/>
      <c r="OXI18" s="369"/>
      <c r="OXJ18" s="369"/>
      <c r="OXK18" s="369"/>
      <c r="OXL18" s="369"/>
      <c r="OXM18" s="369"/>
      <c r="OXN18" s="369"/>
      <c r="OXO18" s="369"/>
      <c r="OXP18" s="369"/>
      <c r="OXQ18" s="369"/>
      <c r="OXR18" s="369"/>
      <c r="OXS18" s="369"/>
      <c r="OXT18" s="369"/>
      <c r="OXU18" s="369"/>
      <c r="OXV18" s="369"/>
      <c r="OXW18" s="369"/>
      <c r="OXX18" s="369"/>
      <c r="OXY18" s="369"/>
      <c r="OXZ18" s="369"/>
      <c r="OYA18" s="369"/>
      <c r="OYB18" s="369"/>
      <c r="OYC18" s="369"/>
      <c r="OYD18" s="369"/>
      <c r="OYE18" s="369"/>
      <c r="OYF18" s="369"/>
      <c r="OYG18" s="369"/>
      <c r="OYH18" s="369"/>
      <c r="OYI18" s="369"/>
      <c r="OYJ18" s="369"/>
      <c r="OYK18" s="369"/>
      <c r="OYL18" s="369"/>
      <c r="OYM18" s="369"/>
      <c r="OYN18" s="369"/>
      <c r="OYO18" s="369"/>
      <c r="OYP18" s="369"/>
      <c r="OYQ18" s="369"/>
      <c r="OYR18" s="369"/>
      <c r="OYS18" s="369"/>
      <c r="OYT18" s="369"/>
      <c r="OYU18" s="369"/>
      <c r="OYV18" s="369"/>
      <c r="OYW18" s="369"/>
      <c r="OYX18" s="369"/>
      <c r="OYY18" s="369"/>
      <c r="OYZ18" s="369"/>
      <c r="OZA18" s="369"/>
      <c r="OZB18" s="369"/>
      <c r="OZC18" s="369"/>
      <c r="OZD18" s="369"/>
      <c r="OZE18" s="369"/>
      <c r="OZF18" s="369"/>
      <c r="OZG18" s="369"/>
      <c r="OZH18" s="369"/>
      <c r="OZI18" s="369"/>
      <c r="OZJ18" s="369"/>
      <c r="OZK18" s="369"/>
      <c r="OZL18" s="369"/>
      <c r="OZM18" s="369"/>
      <c r="OZN18" s="369"/>
      <c r="OZO18" s="369"/>
      <c r="OZP18" s="369"/>
      <c r="OZQ18" s="369"/>
      <c r="OZR18" s="369"/>
      <c r="OZS18" s="369"/>
      <c r="OZT18" s="369"/>
      <c r="OZU18" s="369"/>
      <c r="OZV18" s="369"/>
      <c r="OZW18" s="369"/>
      <c r="OZX18" s="369"/>
      <c r="OZY18" s="369"/>
      <c r="OZZ18" s="369"/>
      <c r="PAA18" s="369"/>
      <c r="PAB18" s="369"/>
      <c r="PAC18" s="369"/>
      <c r="PAD18" s="369"/>
      <c r="PAE18" s="369"/>
      <c r="PAF18" s="369"/>
      <c r="PAG18" s="369"/>
      <c r="PAH18" s="369"/>
      <c r="PAI18" s="369"/>
      <c r="PAJ18" s="369"/>
      <c r="PAK18" s="369"/>
      <c r="PAL18" s="369"/>
      <c r="PAM18" s="369"/>
      <c r="PAN18" s="369"/>
      <c r="PAO18" s="369"/>
      <c r="PAP18" s="369"/>
      <c r="PAQ18" s="369"/>
      <c r="PAR18" s="369"/>
      <c r="PAS18" s="369"/>
      <c r="PAT18" s="369"/>
      <c r="PAU18" s="369"/>
      <c r="PAV18" s="369"/>
      <c r="PAW18" s="369"/>
      <c r="PAX18" s="369"/>
      <c r="PAY18" s="369"/>
      <c r="PAZ18" s="369"/>
      <c r="PBA18" s="369"/>
      <c r="PBB18" s="369"/>
      <c r="PBC18" s="369"/>
      <c r="PBD18" s="369"/>
      <c r="PBE18" s="369"/>
      <c r="PBF18" s="369"/>
      <c r="PBG18" s="369"/>
      <c r="PBH18" s="369"/>
      <c r="PBI18" s="369"/>
      <c r="PBJ18" s="369"/>
      <c r="PBK18" s="369"/>
      <c r="PBL18" s="369"/>
      <c r="PBM18" s="369"/>
      <c r="PBN18" s="369"/>
      <c r="PBO18" s="369"/>
      <c r="PBP18" s="369"/>
      <c r="PBQ18" s="369"/>
      <c r="PBR18" s="369"/>
      <c r="PBS18" s="369"/>
      <c r="PBT18" s="369"/>
      <c r="PBU18" s="369"/>
      <c r="PBV18" s="369"/>
      <c r="PBW18" s="369"/>
      <c r="PBX18" s="369"/>
      <c r="PBY18" s="369"/>
      <c r="PBZ18" s="369"/>
      <c r="PCA18" s="369"/>
      <c r="PCB18" s="369"/>
      <c r="PCC18" s="369"/>
      <c r="PCD18" s="369"/>
      <c r="PCE18" s="369"/>
      <c r="PCF18" s="369"/>
      <c r="PCG18" s="369"/>
      <c r="PCH18" s="369"/>
      <c r="PCI18" s="369"/>
      <c r="PCJ18" s="369"/>
      <c r="PCK18" s="369"/>
      <c r="PCL18" s="369"/>
      <c r="PCM18" s="369"/>
      <c r="PCN18" s="369"/>
      <c r="PCO18" s="369"/>
      <c r="PCP18" s="369"/>
      <c r="PCQ18" s="369"/>
      <c r="PCR18" s="369"/>
      <c r="PCS18" s="369"/>
      <c r="PCT18" s="369"/>
      <c r="PCU18" s="369"/>
      <c r="PCV18" s="369"/>
      <c r="PCW18" s="369"/>
      <c r="PCX18" s="369"/>
      <c r="PCY18" s="369"/>
      <c r="PCZ18" s="369"/>
      <c r="PDA18" s="369"/>
      <c r="PDB18" s="369"/>
      <c r="PDC18" s="369"/>
      <c r="PDD18" s="369"/>
      <c r="PDE18" s="369"/>
      <c r="PDF18" s="369"/>
      <c r="PDG18" s="369"/>
      <c r="PDH18" s="369"/>
      <c r="PDI18" s="369"/>
      <c r="PDJ18" s="369"/>
      <c r="PDK18" s="369"/>
      <c r="PDL18" s="369"/>
      <c r="PDM18" s="369"/>
      <c r="PDN18" s="369"/>
      <c r="PDO18" s="369"/>
      <c r="PDP18" s="369"/>
      <c r="PDQ18" s="369"/>
      <c r="PDR18" s="369"/>
      <c r="PDS18" s="369"/>
      <c r="PDT18" s="369"/>
      <c r="PDU18" s="369"/>
      <c r="PDV18" s="369"/>
      <c r="PDW18" s="369"/>
      <c r="PDX18" s="369"/>
      <c r="PDY18" s="369"/>
      <c r="PDZ18" s="369"/>
      <c r="PEA18" s="369"/>
      <c r="PEB18" s="369"/>
      <c r="PEC18" s="369"/>
      <c r="PED18" s="369"/>
      <c r="PEE18" s="369"/>
      <c r="PEF18" s="369"/>
      <c r="PEG18" s="369"/>
      <c r="PEH18" s="369"/>
      <c r="PEI18" s="369"/>
      <c r="PEJ18" s="369"/>
      <c r="PEK18" s="369"/>
      <c r="PEL18" s="369"/>
      <c r="PEM18" s="369"/>
      <c r="PEN18" s="369"/>
      <c r="PEO18" s="369"/>
      <c r="PEP18" s="369"/>
      <c r="PEQ18" s="369"/>
      <c r="PER18" s="369"/>
      <c r="PES18" s="369"/>
      <c r="PET18" s="369"/>
      <c r="PEU18" s="369"/>
      <c r="PEV18" s="369"/>
      <c r="PEW18" s="369"/>
      <c r="PFB18" s="369"/>
      <c r="PFC18" s="369"/>
      <c r="PFD18" s="369"/>
      <c r="PFE18" s="369"/>
      <c r="PFF18" s="369"/>
      <c r="PFG18" s="369"/>
      <c r="PFH18" s="369"/>
      <c r="PFI18" s="369"/>
      <c r="PFJ18" s="369"/>
      <c r="PFK18" s="369"/>
      <c r="PFL18" s="369"/>
      <c r="PHD18" s="369"/>
      <c r="PHE18" s="369"/>
      <c r="PHF18" s="369"/>
      <c r="PHG18" s="369"/>
      <c r="PHH18" s="369"/>
      <c r="PHI18" s="369"/>
      <c r="PHJ18" s="369"/>
      <c r="PHK18" s="369"/>
      <c r="PHL18" s="369"/>
      <c r="PHM18" s="369"/>
      <c r="PHN18" s="369"/>
      <c r="PHO18" s="369"/>
      <c r="PHP18" s="369"/>
      <c r="PHQ18" s="369"/>
      <c r="PHR18" s="369"/>
      <c r="PHS18" s="369"/>
      <c r="PHT18" s="369"/>
      <c r="PHU18" s="369"/>
      <c r="PHV18" s="369"/>
      <c r="PHW18" s="369"/>
      <c r="PHX18" s="369"/>
      <c r="PHY18" s="369"/>
      <c r="PHZ18" s="369"/>
      <c r="PIA18" s="369"/>
      <c r="PIB18" s="369"/>
      <c r="PIC18" s="369"/>
      <c r="PID18" s="369"/>
      <c r="PIE18" s="369"/>
      <c r="PIF18" s="369"/>
      <c r="PIG18" s="369"/>
      <c r="PIH18" s="369"/>
      <c r="PII18" s="369"/>
      <c r="PIJ18" s="369"/>
      <c r="PIK18" s="369"/>
      <c r="PIL18" s="369"/>
      <c r="PIM18" s="369"/>
      <c r="PIN18" s="369"/>
      <c r="PIO18" s="369"/>
      <c r="PIP18" s="369"/>
      <c r="PIQ18" s="369"/>
      <c r="PIR18" s="369"/>
      <c r="PIS18" s="369"/>
      <c r="PIT18" s="369"/>
      <c r="PIU18" s="369"/>
      <c r="PIV18" s="369"/>
      <c r="PIW18" s="369"/>
      <c r="PIX18" s="369"/>
      <c r="PIY18" s="369"/>
      <c r="PIZ18" s="369"/>
      <c r="PJA18" s="369"/>
      <c r="PJB18" s="369"/>
      <c r="PJC18" s="369"/>
      <c r="PJD18" s="369"/>
      <c r="PJE18" s="369"/>
      <c r="PJF18" s="369"/>
      <c r="PJG18" s="369"/>
      <c r="PJH18" s="369"/>
      <c r="PJI18" s="369"/>
      <c r="PJJ18" s="369"/>
      <c r="PJK18" s="369"/>
      <c r="PJL18" s="369"/>
      <c r="PJM18" s="369"/>
      <c r="PJN18" s="369"/>
      <c r="PJO18" s="369"/>
      <c r="PJP18" s="369"/>
      <c r="PJQ18" s="369"/>
      <c r="PJR18" s="369"/>
      <c r="PJS18" s="369"/>
      <c r="PJT18" s="369"/>
      <c r="PJU18" s="369"/>
      <c r="PJV18" s="369"/>
      <c r="PJW18" s="369"/>
      <c r="PJX18" s="369"/>
      <c r="PJY18" s="369"/>
      <c r="PJZ18" s="369"/>
      <c r="PKA18" s="369"/>
      <c r="PKB18" s="369"/>
      <c r="PKC18" s="369"/>
      <c r="PKD18" s="369"/>
      <c r="PKE18" s="369"/>
      <c r="PKF18" s="369"/>
      <c r="PKG18" s="369"/>
      <c r="PKH18" s="369"/>
      <c r="PKI18" s="369"/>
      <c r="PKJ18" s="369"/>
      <c r="PKK18" s="369"/>
      <c r="PKL18" s="369"/>
      <c r="PKM18" s="369"/>
      <c r="PKN18" s="369"/>
      <c r="PKO18" s="369"/>
      <c r="PKP18" s="369"/>
      <c r="PKQ18" s="369"/>
      <c r="PKR18" s="369"/>
      <c r="PKS18" s="369"/>
      <c r="PKT18" s="369"/>
      <c r="PKU18" s="369"/>
      <c r="PKV18" s="369"/>
      <c r="PKW18" s="369"/>
      <c r="PKX18" s="369"/>
      <c r="PKY18" s="369"/>
      <c r="PKZ18" s="369"/>
      <c r="PLA18" s="369"/>
      <c r="PLB18" s="369"/>
      <c r="PLC18" s="369"/>
      <c r="PLD18" s="369"/>
      <c r="PLE18" s="369"/>
      <c r="PLF18" s="369"/>
      <c r="PLG18" s="369"/>
      <c r="PLH18" s="369"/>
      <c r="PLI18" s="369"/>
      <c r="PLJ18" s="369"/>
      <c r="PLK18" s="369"/>
      <c r="PLL18" s="369"/>
      <c r="PLM18" s="369"/>
      <c r="PLN18" s="369"/>
      <c r="PLO18" s="369"/>
      <c r="PLP18" s="369"/>
      <c r="PLQ18" s="369"/>
      <c r="PLR18" s="369"/>
      <c r="PLS18" s="369"/>
      <c r="PLT18" s="369"/>
      <c r="PLU18" s="369"/>
      <c r="PLV18" s="369"/>
      <c r="PLW18" s="369"/>
      <c r="PLX18" s="369"/>
      <c r="PLY18" s="369"/>
      <c r="PLZ18" s="369"/>
      <c r="PMA18" s="369"/>
      <c r="PMB18" s="369"/>
      <c r="PMC18" s="369"/>
      <c r="PMD18" s="369"/>
      <c r="PME18" s="369"/>
      <c r="PMF18" s="369"/>
      <c r="PMG18" s="369"/>
      <c r="PMH18" s="369"/>
      <c r="PMI18" s="369"/>
      <c r="PMJ18" s="369"/>
      <c r="PMK18" s="369"/>
      <c r="PML18" s="369"/>
      <c r="PMM18" s="369"/>
      <c r="PMN18" s="369"/>
      <c r="PMO18" s="369"/>
      <c r="PMP18" s="369"/>
      <c r="PMQ18" s="369"/>
      <c r="PMR18" s="369"/>
      <c r="PMS18" s="369"/>
      <c r="PMT18" s="369"/>
      <c r="PMU18" s="369"/>
      <c r="PMV18" s="369"/>
      <c r="PMW18" s="369"/>
      <c r="PMX18" s="369"/>
      <c r="PMY18" s="369"/>
      <c r="PMZ18" s="369"/>
      <c r="PNA18" s="369"/>
      <c r="PNB18" s="369"/>
      <c r="PNC18" s="369"/>
      <c r="PND18" s="369"/>
      <c r="PNE18" s="369"/>
      <c r="PNF18" s="369"/>
      <c r="PNG18" s="369"/>
      <c r="PNH18" s="369"/>
      <c r="PNI18" s="369"/>
      <c r="PNJ18" s="369"/>
      <c r="PNK18" s="369"/>
      <c r="PNL18" s="369"/>
      <c r="PNM18" s="369"/>
      <c r="PNN18" s="369"/>
      <c r="PNO18" s="369"/>
      <c r="PNP18" s="369"/>
      <c r="PNQ18" s="369"/>
      <c r="PNR18" s="369"/>
      <c r="PNS18" s="369"/>
      <c r="PNT18" s="369"/>
      <c r="PNU18" s="369"/>
      <c r="PNV18" s="369"/>
      <c r="PNW18" s="369"/>
      <c r="PNX18" s="369"/>
      <c r="PNY18" s="369"/>
      <c r="PNZ18" s="369"/>
      <c r="POA18" s="369"/>
      <c r="POB18" s="369"/>
      <c r="POC18" s="369"/>
      <c r="POD18" s="369"/>
      <c r="POE18" s="369"/>
      <c r="POF18" s="369"/>
      <c r="POG18" s="369"/>
      <c r="POH18" s="369"/>
      <c r="POI18" s="369"/>
      <c r="POJ18" s="369"/>
      <c r="POK18" s="369"/>
      <c r="POL18" s="369"/>
      <c r="POM18" s="369"/>
      <c r="PON18" s="369"/>
      <c r="POO18" s="369"/>
      <c r="POP18" s="369"/>
      <c r="POQ18" s="369"/>
      <c r="POR18" s="369"/>
      <c r="POS18" s="369"/>
      <c r="POX18" s="369"/>
      <c r="POY18" s="369"/>
      <c r="POZ18" s="369"/>
      <c r="PPA18" s="369"/>
      <c r="PPB18" s="369"/>
      <c r="PPC18" s="369"/>
      <c r="PPD18" s="369"/>
      <c r="PPE18" s="369"/>
      <c r="PPF18" s="369"/>
      <c r="PPG18" s="369"/>
      <c r="PPH18" s="369"/>
      <c r="PQZ18" s="369"/>
      <c r="PRA18" s="369"/>
      <c r="PRB18" s="369"/>
      <c r="PRC18" s="369"/>
      <c r="PRD18" s="369"/>
      <c r="PRE18" s="369"/>
      <c r="PRF18" s="369"/>
      <c r="PRG18" s="369"/>
      <c r="PRH18" s="369"/>
      <c r="PRI18" s="369"/>
      <c r="PRJ18" s="369"/>
      <c r="PRK18" s="369"/>
      <c r="PRL18" s="369"/>
      <c r="PRM18" s="369"/>
      <c r="PRN18" s="369"/>
      <c r="PRO18" s="369"/>
      <c r="PRP18" s="369"/>
      <c r="PRQ18" s="369"/>
      <c r="PRR18" s="369"/>
      <c r="PRS18" s="369"/>
      <c r="PRT18" s="369"/>
      <c r="PRU18" s="369"/>
      <c r="PRV18" s="369"/>
      <c r="PRW18" s="369"/>
      <c r="PRX18" s="369"/>
      <c r="PRY18" s="369"/>
      <c r="PRZ18" s="369"/>
      <c r="PSA18" s="369"/>
      <c r="PSB18" s="369"/>
      <c r="PSC18" s="369"/>
      <c r="PSD18" s="369"/>
      <c r="PSE18" s="369"/>
      <c r="PSF18" s="369"/>
      <c r="PSG18" s="369"/>
      <c r="PSH18" s="369"/>
      <c r="PSI18" s="369"/>
      <c r="PSJ18" s="369"/>
      <c r="PSK18" s="369"/>
      <c r="PSL18" s="369"/>
      <c r="PSM18" s="369"/>
      <c r="PSN18" s="369"/>
      <c r="PSO18" s="369"/>
      <c r="PSP18" s="369"/>
      <c r="PSQ18" s="369"/>
      <c r="PSR18" s="369"/>
      <c r="PSS18" s="369"/>
      <c r="PST18" s="369"/>
      <c r="PSU18" s="369"/>
      <c r="PSV18" s="369"/>
      <c r="PSW18" s="369"/>
      <c r="PSX18" s="369"/>
      <c r="PSY18" s="369"/>
      <c r="PSZ18" s="369"/>
      <c r="PTA18" s="369"/>
      <c r="PTB18" s="369"/>
      <c r="PTC18" s="369"/>
      <c r="PTD18" s="369"/>
      <c r="PTE18" s="369"/>
      <c r="PTF18" s="369"/>
      <c r="PTG18" s="369"/>
      <c r="PTH18" s="369"/>
      <c r="PTI18" s="369"/>
      <c r="PTJ18" s="369"/>
      <c r="PTK18" s="369"/>
      <c r="PTL18" s="369"/>
      <c r="PTM18" s="369"/>
      <c r="PTN18" s="369"/>
      <c r="PTO18" s="369"/>
      <c r="PTP18" s="369"/>
      <c r="PTQ18" s="369"/>
      <c r="PTR18" s="369"/>
      <c r="PTS18" s="369"/>
      <c r="PTT18" s="369"/>
      <c r="PTU18" s="369"/>
      <c r="PTV18" s="369"/>
      <c r="PTW18" s="369"/>
      <c r="PTX18" s="369"/>
      <c r="PTY18" s="369"/>
      <c r="PTZ18" s="369"/>
      <c r="PUA18" s="369"/>
      <c r="PUB18" s="369"/>
      <c r="PUC18" s="369"/>
      <c r="PUD18" s="369"/>
      <c r="PUE18" s="369"/>
      <c r="PUF18" s="369"/>
      <c r="PUG18" s="369"/>
      <c r="PUH18" s="369"/>
      <c r="PUI18" s="369"/>
      <c r="PUJ18" s="369"/>
      <c r="PUK18" s="369"/>
      <c r="PUL18" s="369"/>
      <c r="PUM18" s="369"/>
      <c r="PUN18" s="369"/>
      <c r="PUO18" s="369"/>
      <c r="PUP18" s="369"/>
      <c r="PUQ18" s="369"/>
      <c r="PUR18" s="369"/>
      <c r="PUS18" s="369"/>
      <c r="PUT18" s="369"/>
      <c r="PUU18" s="369"/>
      <c r="PUV18" s="369"/>
      <c r="PUW18" s="369"/>
      <c r="PUX18" s="369"/>
      <c r="PUY18" s="369"/>
      <c r="PUZ18" s="369"/>
      <c r="PVA18" s="369"/>
      <c r="PVB18" s="369"/>
      <c r="PVC18" s="369"/>
      <c r="PVD18" s="369"/>
      <c r="PVE18" s="369"/>
      <c r="PVF18" s="369"/>
      <c r="PVG18" s="369"/>
      <c r="PVH18" s="369"/>
      <c r="PVI18" s="369"/>
      <c r="PVJ18" s="369"/>
      <c r="PVK18" s="369"/>
      <c r="PVL18" s="369"/>
      <c r="PVM18" s="369"/>
      <c r="PVN18" s="369"/>
      <c r="PVO18" s="369"/>
      <c r="PVP18" s="369"/>
      <c r="PVQ18" s="369"/>
      <c r="PVR18" s="369"/>
      <c r="PVS18" s="369"/>
      <c r="PVT18" s="369"/>
      <c r="PVU18" s="369"/>
      <c r="PVV18" s="369"/>
      <c r="PVW18" s="369"/>
      <c r="PVX18" s="369"/>
      <c r="PVY18" s="369"/>
      <c r="PVZ18" s="369"/>
      <c r="PWA18" s="369"/>
      <c r="PWB18" s="369"/>
      <c r="PWC18" s="369"/>
      <c r="PWD18" s="369"/>
      <c r="PWE18" s="369"/>
      <c r="PWF18" s="369"/>
      <c r="PWG18" s="369"/>
      <c r="PWH18" s="369"/>
      <c r="PWI18" s="369"/>
      <c r="PWJ18" s="369"/>
      <c r="PWK18" s="369"/>
      <c r="PWL18" s="369"/>
      <c r="PWM18" s="369"/>
      <c r="PWN18" s="369"/>
      <c r="PWO18" s="369"/>
      <c r="PWP18" s="369"/>
      <c r="PWQ18" s="369"/>
      <c r="PWR18" s="369"/>
      <c r="PWS18" s="369"/>
      <c r="PWT18" s="369"/>
      <c r="PWU18" s="369"/>
      <c r="PWV18" s="369"/>
      <c r="PWW18" s="369"/>
      <c r="PWX18" s="369"/>
      <c r="PWY18" s="369"/>
      <c r="PWZ18" s="369"/>
      <c r="PXA18" s="369"/>
      <c r="PXB18" s="369"/>
      <c r="PXC18" s="369"/>
      <c r="PXD18" s="369"/>
      <c r="PXE18" s="369"/>
      <c r="PXF18" s="369"/>
      <c r="PXG18" s="369"/>
      <c r="PXH18" s="369"/>
      <c r="PXI18" s="369"/>
      <c r="PXJ18" s="369"/>
      <c r="PXK18" s="369"/>
      <c r="PXL18" s="369"/>
      <c r="PXM18" s="369"/>
      <c r="PXN18" s="369"/>
      <c r="PXO18" s="369"/>
      <c r="PXP18" s="369"/>
      <c r="PXQ18" s="369"/>
      <c r="PXR18" s="369"/>
      <c r="PXS18" s="369"/>
      <c r="PXT18" s="369"/>
      <c r="PXU18" s="369"/>
      <c r="PXV18" s="369"/>
      <c r="PXW18" s="369"/>
      <c r="PXX18" s="369"/>
      <c r="PXY18" s="369"/>
      <c r="PXZ18" s="369"/>
      <c r="PYA18" s="369"/>
      <c r="PYB18" s="369"/>
      <c r="PYC18" s="369"/>
      <c r="PYD18" s="369"/>
      <c r="PYE18" s="369"/>
      <c r="PYF18" s="369"/>
      <c r="PYG18" s="369"/>
      <c r="PYH18" s="369"/>
      <c r="PYI18" s="369"/>
      <c r="PYJ18" s="369"/>
      <c r="PYK18" s="369"/>
      <c r="PYL18" s="369"/>
      <c r="PYM18" s="369"/>
      <c r="PYN18" s="369"/>
      <c r="PYO18" s="369"/>
      <c r="PYT18" s="369"/>
      <c r="PYU18" s="369"/>
      <c r="PYV18" s="369"/>
      <c r="PYW18" s="369"/>
      <c r="PYX18" s="369"/>
      <c r="PYY18" s="369"/>
      <c r="PYZ18" s="369"/>
      <c r="PZA18" s="369"/>
      <c r="PZB18" s="369"/>
      <c r="PZC18" s="369"/>
      <c r="PZD18" s="369"/>
      <c r="QAV18" s="369"/>
      <c r="QAW18" s="369"/>
      <c r="QAX18" s="369"/>
      <c r="QAY18" s="369"/>
      <c r="QAZ18" s="369"/>
      <c r="QBA18" s="369"/>
      <c r="QBB18" s="369"/>
      <c r="QBC18" s="369"/>
      <c r="QBD18" s="369"/>
      <c r="QBE18" s="369"/>
      <c r="QBF18" s="369"/>
      <c r="QBG18" s="369"/>
      <c r="QBH18" s="369"/>
      <c r="QBI18" s="369"/>
      <c r="QBJ18" s="369"/>
      <c r="QBK18" s="369"/>
      <c r="QBL18" s="369"/>
      <c r="QBM18" s="369"/>
      <c r="QBN18" s="369"/>
      <c r="QBO18" s="369"/>
      <c r="QBP18" s="369"/>
      <c r="QBQ18" s="369"/>
      <c r="QBR18" s="369"/>
      <c r="QBS18" s="369"/>
      <c r="QBT18" s="369"/>
      <c r="QBU18" s="369"/>
      <c r="QBV18" s="369"/>
      <c r="QBW18" s="369"/>
      <c r="QBX18" s="369"/>
      <c r="QBY18" s="369"/>
      <c r="QBZ18" s="369"/>
      <c r="QCA18" s="369"/>
      <c r="QCB18" s="369"/>
      <c r="QCC18" s="369"/>
      <c r="QCD18" s="369"/>
      <c r="QCE18" s="369"/>
      <c r="QCF18" s="369"/>
      <c r="QCG18" s="369"/>
      <c r="QCH18" s="369"/>
      <c r="QCI18" s="369"/>
      <c r="QCJ18" s="369"/>
      <c r="QCK18" s="369"/>
      <c r="QCL18" s="369"/>
      <c r="QCM18" s="369"/>
      <c r="QCN18" s="369"/>
      <c r="QCO18" s="369"/>
      <c r="QCP18" s="369"/>
      <c r="QCQ18" s="369"/>
      <c r="QCR18" s="369"/>
      <c r="QCS18" s="369"/>
      <c r="QCT18" s="369"/>
      <c r="QCU18" s="369"/>
      <c r="QCV18" s="369"/>
      <c r="QCW18" s="369"/>
      <c r="QCX18" s="369"/>
      <c r="QCY18" s="369"/>
      <c r="QCZ18" s="369"/>
      <c r="QDA18" s="369"/>
      <c r="QDB18" s="369"/>
      <c r="QDC18" s="369"/>
      <c r="QDD18" s="369"/>
      <c r="QDE18" s="369"/>
      <c r="QDF18" s="369"/>
      <c r="QDG18" s="369"/>
      <c r="QDH18" s="369"/>
      <c r="QDI18" s="369"/>
      <c r="QDJ18" s="369"/>
      <c r="QDK18" s="369"/>
      <c r="QDL18" s="369"/>
      <c r="QDM18" s="369"/>
      <c r="QDN18" s="369"/>
      <c r="QDO18" s="369"/>
      <c r="QDP18" s="369"/>
      <c r="QDQ18" s="369"/>
      <c r="QDR18" s="369"/>
      <c r="QDS18" s="369"/>
      <c r="QDT18" s="369"/>
      <c r="QDU18" s="369"/>
      <c r="QDV18" s="369"/>
      <c r="QDW18" s="369"/>
      <c r="QDX18" s="369"/>
      <c r="QDY18" s="369"/>
      <c r="QDZ18" s="369"/>
      <c r="QEA18" s="369"/>
      <c r="QEB18" s="369"/>
      <c r="QEC18" s="369"/>
      <c r="QED18" s="369"/>
      <c r="QEE18" s="369"/>
      <c r="QEF18" s="369"/>
      <c r="QEG18" s="369"/>
      <c r="QEH18" s="369"/>
      <c r="QEI18" s="369"/>
      <c r="QEJ18" s="369"/>
      <c r="QEK18" s="369"/>
      <c r="QEL18" s="369"/>
      <c r="QEM18" s="369"/>
      <c r="QEN18" s="369"/>
      <c r="QEO18" s="369"/>
      <c r="QEP18" s="369"/>
      <c r="QEQ18" s="369"/>
      <c r="QER18" s="369"/>
      <c r="QES18" s="369"/>
      <c r="QET18" s="369"/>
      <c r="QEU18" s="369"/>
      <c r="QEV18" s="369"/>
      <c r="QEW18" s="369"/>
      <c r="QEX18" s="369"/>
      <c r="QEY18" s="369"/>
      <c r="QEZ18" s="369"/>
      <c r="QFA18" s="369"/>
      <c r="QFB18" s="369"/>
      <c r="QFC18" s="369"/>
      <c r="QFD18" s="369"/>
      <c r="QFE18" s="369"/>
      <c r="QFF18" s="369"/>
      <c r="QFG18" s="369"/>
      <c r="QFH18" s="369"/>
      <c r="QFI18" s="369"/>
      <c r="QFJ18" s="369"/>
      <c r="QFK18" s="369"/>
      <c r="QFL18" s="369"/>
      <c r="QFM18" s="369"/>
      <c r="QFN18" s="369"/>
      <c r="QFO18" s="369"/>
      <c r="QFP18" s="369"/>
      <c r="QFQ18" s="369"/>
      <c r="QFR18" s="369"/>
      <c r="QFS18" s="369"/>
      <c r="QFT18" s="369"/>
      <c r="QFU18" s="369"/>
      <c r="QFV18" s="369"/>
      <c r="QFW18" s="369"/>
      <c r="QFX18" s="369"/>
      <c r="QFY18" s="369"/>
      <c r="QFZ18" s="369"/>
      <c r="QGA18" s="369"/>
      <c r="QGB18" s="369"/>
      <c r="QGC18" s="369"/>
      <c r="QGD18" s="369"/>
      <c r="QGE18" s="369"/>
      <c r="QGF18" s="369"/>
      <c r="QGG18" s="369"/>
      <c r="QGH18" s="369"/>
      <c r="QGI18" s="369"/>
      <c r="QGJ18" s="369"/>
      <c r="QGK18" s="369"/>
      <c r="QGL18" s="369"/>
      <c r="QGM18" s="369"/>
      <c r="QGN18" s="369"/>
      <c r="QGO18" s="369"/>
      <c r="QGP18" s="369"/>
      <c r="QGQ18" s="369"/>
      <c r="QGR18" s="369"/>
      <c r="QGS18" s="369"/>
      <c r="QGT18" s="369"/>
      <c r="QGU18" s="369"/>
      <c r="QGV18" s="369"/>
      <c r="QGW18" s="369"/>
      <c r="QGX18" s="369"/>
      <c r="QGY18" s="369"/>
      <c r="QGZ18" s="369"/>
      <c r="QHA18" s="369"/>
      <c r="QHB18" s="369"/>
      <c r="QHC18" s="369"/>
      <c r="QHD18" s="369"/>
      <c r="QHE18" s="369"/>
      <c r="QHF18" s="369"/>
      <c r="QHG18" s="369"/>
      <c r="QHH18" s="369"/>
      <c r="QHI18" s="369"/>
      <c r="QHJ18" s="369"/>
      <c r="QHK18" s="369"/>
      <c r="QHL18" s="369"/>
      <c r="QHM18" s="369"/>
      <c r="QHN18" s="369"/>
      <c r="QHO18" s="369"/>
      <c r="QHP18" s="369"/>
      <c r="QHQ18" s="369"/>
      <c r="QHR18" s="369"/>
      <c r="QHS18" s="369"/>
      <c r="QHT18" s="369"/>
      <c r="QHU18" s="369"/>
      <c r="QHV18" s="369"/>
      <c r="QHW18" s="369"/>
      <c r="QHX18" s="369"/>
      <c r="QHY18" s="369"/>
      <c r="QHZ18" s="369"/>
      <c r="QIA18" s="369"/>
      <c r="QIB18" s="369"/>
      <c r="QIC18" s="369"/>
      <c r="QID18" s="369"/>
      <c r="QIE18" s="369"/>
      <c r="QIF18" s="369"/>
      <c r="QIG18" s="369"/>
      <c r="QIH18" s="369"/>
      <c r="QII18" s="369"/>
      <c r="QIJ18" s="369"/>
      <c r="QIK18" s="369"/>
      <c r="QIP18" s="369"/>
      <c r="QIQ18" s="369"/>
      <c r="QIR18" s="369"/>
      <c r="QIS18" s="369"/>
      <c r="QIT18" s="369"/>
      <c r="QIU18" s="369"/>
      <c r="QIV18" s="369"/>
      <c r="QIW18" s="369"/>
      <c r="QIX18" s="369"/>
      <c r="QIY18" s="369"/>
      <c r="QIZ18" s="369"/>
      <c r="QKR18" s="369"/>
      <c r="QKS18" s="369"/>
      <c r="QKT18" s="369"/>
      <c r="QKU18" s="369"/>
      <c r="QKV18" s="369"/>
      <c r="QKW18" s="369"/>
      <c r="QKX18" s="369"/>
      <c r="QKY18" s="369"/>
      <c r="QKZ18" s="369"/>
      <c r="QLA18" s="369"/>
      <c r="QLB18" s="369"/>
      <c r="QLC18" s="369"/>
      <c r="QLD18" s="369"/>
      <c r="QLE18" s="369"/>
      <c r="QLF18" s="369"/>
      <c r="QLG18" s="369"/>
      <c r="QLH18" s="369"/>
      <c r="QLI18" s="369"/>
      <c r="QLJ18" s="369"/>
      <c r="QLK18" s="369"/>
      <c r="QLL18" s="369"/>
      <c r="QLM18" s="369"/>
      <c r="QLN18" s="369"/>
      <c r="QLO18" s="369"/>
      <c r="QLP18" s="369"/>
      <c r="QLQ18" s="369"/>
      <c r="QLR18" s="369"/>
      <c r="QLS18" s="369"/>
      <c r="QLT18" s="369"/>
      <c r="QLU18" s="369"/>
      <c r="QLV18" s="369"/>
      <c r="QLW18" s="369"/>
      <c r="QLX18" s="369"/>
      <c r="QLY18" s="369"/>
      <c r="QLZ18" s="369"/>
      <c r="QMA18" s="369"/>
      <c r="QMB18" s="369"/>
      <c r="QMC18" s="369"/>
      <c r="QMD18" s="369"/>
      <c r="QME18" s="369"/>
      <c r="QMF18" s="369"/>
      <c r="QMG18" s="369"/>
      <c r="QMH18" s="369"/>
      <c r="QMI18" s="369"/>
      <c r="QMJ18" s="369"/>
      <c r="QMK18" s="369"/>
      <c r="QML18" s="369"/>
      <c r="QMM18" s="369"/>
      <c r="QMN18" s="369"/>
      <c r="QMO18" s="369"/>
      <c r="QMP18" s="369"/>
      <c r="QMQ18" s="369"/>
      <c r="QMR18" s="369"/>
      <c r="QMS18" s="369"/>
      <c r="QMT18" s="369"/>
      <c r="QMU18" s="369"/>
      <c r="QMV18" s="369"/>
      <c r="QMW18" s="369"/>
      <c r="QMX18" s="369"/>
      <c r="QMY18" s="369"/>
      <c r="QMZ18" s="369"/>
      <c r="QNA18" s="369"/>
      <c r="QNB18" s="369"/>
      <c r="QNC18" s="369"/>
      <c r="QND18" s="369"/>
      <c r="QNE18" s="369"/>
      <c r="QNF18" s="369"/>
      <c r="QNG18" s="369"/>
      <c r="QNH18" s="369"/>
      <c r="QNI18" s="369"/>
      <c r="QNJ18" s="369"/>
      <c r="QNK18" s="369"/>
      <c r="QNL18" s="369"/>
      <c r="QNM18" s="369"/>
      <c r="QNN18" s="369"/>
      <c r="QNO18" s="369"/>
      <c r="QNP18" s="369"/>
      <c r="QNQ18" s="369"/>
      <c r="QNR18" s="369"/>
      <c r="QNS18" s="369"/>
      <c r="QNT18" s="369"/>
      <c r="QNU18" s="369"/>
      <c r="QNV18" s="369"/>
      <c r="QNW18" s="369"/>
      <c r="QNX18" s="369"/>
      <c r="QNY18" s="369"/>
      <c r="QNZ18" s="369"/>
      <c r="QOA18" s="369"/>
      <c r="QOB18" s="369"/>
      <c r="QOC18" s="369"/>
      <c r="QOD18" s="369"/>
      <c r="QOE18" s="369"/>
      <c r="QOF18" s="369"/>
      <c r="QOG18" s="369"/>
      <c r="QOH18" s="369"/>
      <c r="QOI18" s="369"/>
      <c r="QOJ18" s="369"/>
      <c r="QOK18" s="369"/>
      <c r="QOL18" s="369"/>
      <c r="QOM18" s="369"/>
      <c r="QON18" s="369"/>
      <c r="QOO18" s="369"/>
      <c r="QOP18" s="369"/>
      <c r="QOQ18" s="369"/>
      <c r="QOR18" s="369"/>
      <c r="QOS18" s="369"/>
      <c r="QOT18" s="369"/>
      <c r="QOU18" s="369"/>
      <c r="QOV18" s="369"/>
      <c r="QOW18" s="369"/>
      <c r="QOX18" s="369"/>
      <c r="QOY18" s="369"/>
      <c r="QOZ18" s="369"/>
      <c r="QPA18" s="369"/>
      <c r="QPB18" s="369"/>
      <c r="QPC18" s="369"/>
      <c r="QPD18" s="369"/>
      <c r="QPE18" s="369"/>
      <c r="QPF18" s="369"/>
      <c r="QPG18" s="369"/>
      <c r="QPH18" s="369"/>
      <c r="QPI18" s="369"/>
      <c r="QPJ18" s="369"/>
      <c r="QPK18" s="369"/>
      <c r="QPL18" s="369"/>
      <c r="QPM18" s="369"/>
      <c r="QPN18" s="369"/>
      <c r="QPO18" s="369"/>
      <c r="QPP18" s="369"/>
      <c r="QPQ18" s="369"/>
      <c r="QPR18" s="369"/>
      <c r="QPS18" s="369"/>
      <c r="QPT18" s="369"/>
      <c r="QPU18" s="369"/>
      <c r="QPV18" s="369"/>
      <c r="QPW18" s="369"/>
      <c r="QPX18" s="369"/>
      <c r="QPY18" s="369"/>
      <c r="QPZ18" s="369"/>
      <c r="QQA18" s="369"/>
      <c r="QQB18" s="369"/>
      <c r="QQC18" s="369"/>
      <c r="QQD18" s="369"/>
      <c r="QQE18" s="369"/>
      <c r="QQF18" s="369"/>
      <c r="QQG18" s="369"/>
      <c r="QQH18" s="369"/>
      <c r="QQI18" s="369"/>
      <c r="QQJ18" s="369"/>
      <c r="QQK18" s="369"/>
      <c r="QQL18" s="369"/>
      <c r="QQM18" s="369"/>
      <c r="QQN18" s="369"/>
      <c r="QQO18" s="369"/>
      <c r="QQP18" s="369"/>
      <c r="QQQ18" s="369"/>
      <c r="QQR18" s="369"/>
      <c r="QQS18" s="369"/>
      <c r="QQT18" s="369"/>
      <c r="QQU18" s="369"/>
      <c r="QQV18" s="369"/>
      <c r="QQW18" s="369"/>
      <c r="QQX18" s="369"/>
      <c r="QQY18" s="369"/>
      <c r="QQZ18" s="369"/>
      <c r="QRA18" s="369"/>
      <c r="QRB18" s="369"/>
      <c r="QRC18" s="369"/>
      <c r="QRD18" s="369"/>
      <c r="QRE18" s="369"/>
      <c r="QRF18" s="369"/>
      <c r="QRG18" s="369"/>
      <c r="QRH18" s="369"/>
      <c r="QRI18" s="369"/>
      <c r="QRJ18" s="369"/>
      <c r="QRK18" s="369"/>
      <c r="QRL18" s="369"/>
      <c r="QRM18" s="369"/>
      <c r="QRN18" s="369"/>
      <c r="QRO18" s="369"/>
      <c r="QRP18" s="369"/>
      <c r="QRQ18" s="369"/>
      <c r="QRR18" s="369"/>
      <c r="QRS18" s="369"/>
      <c r="QRT18" s="369"/>
      <c r="QRU18" s="369"/>
      <c r="QRV18" s="369"/>
      <c r="QRW18" s="369"/>
      <c r="QRX18" s="369"/>
      <c r="QRY18" s="369"/>
      <c r="QRZ18" s="369"/>
      <c r="QSA18" s="369"/>
      <c r="QSB18" s="369"/>
      <c r="QSC18" s="369"/>
      <c r="QSD18" s="369"/>
      <c r="QSE18" s="369"/>
      <c r="QSF18" s="369"/>
      <c r="QSG18" s="369"/>
      <c r="QSL18" s="369"/>
      <c r="QSM18" s="369"/>
      <c r="QSN18" s="369"/>
      <c r="QSO18" s="369"/>
      <c r="QSP18" s="369"/>
      <c r="QSQ18" s="369"/>
      <c r="QSR18" s="369"/>
      <c r="QSS18" s="369"/>
      <c r="QST18" s="369"/>
      <c r="QSU18" s="369"/>
      <c r="QSV18" s="369"/>
      <c r="QUN18" s="369"/>
      <c r="QUO18" s="369"/>
      <c r="QUP18" s="369"/>
      <c r="QUQ18" s="369"/>
      <c r="QUR18" s="369"/>
      <c r="QUS18" s="369"/>
      <c r="QUT18" s="369"/>
      <c r="QUU18" s="369"/>
      <c r="QUV18" s="369"/>
      <c r="QUW18" s="369"/>
      <c r="QUX18" s="369"/>
      <c r="QUY18" s="369"/>
      <c r="QUZ18" s="369"/>
      <c r="QVA18" s="369"/>
      <c r="QVB18" s="369"/>
      <c r="QVC18" s="369"/>
      <c r="QVD18" s="369"/>
      <c r="QVE18" s="369"/>
      <c r="QVF18" s="369"/>
      <c r="QVG18" s="369"/>
      <c r="QVH18" s="369"/>
      <c r="QVI18" s="369"/>
      <c r="QVJ18" s="369"/>
      <c r="QVK18" s="369"/>
      <c r="QVL18" s="369"/>
      <c r="QVM18" s="369"/>
      <c r="QVN18" s="369"/>
      <c r="QVO18" s="369"/>
      <c r="QVP18" s="369"/>
      <c r="QVQ18" s="369"/>
      <c r="QVR18" s="369"/>
      <c r="QVS18" s="369"/>
      <c r="QVT18" s="369"/>
      <c r="QVU18" s="369"/>
      <c r="QVV18" s="369"/>
      <c r="QVW18" s="369"/>
      <c r="QVX18" s="369"/>
      <c r="QVY18" s="369"/>
      <c r="QVZ18" s="369"/>
      <c r="QWA18" s="369"/>
      <c r="QWB18" s="369"/>
      <c r="QWC18" s="369"/>
      <c r="QWD18" s="369"/>
      <c r="QWE18" s="369"/>
      <c r="QWF18" s="369"/>
      <c r="QWG18" s="369"/>
      <c r="QWH18" s="369"/>
      <c r="QWI18" s="369"/>
      <c r="QWJ18" s="369"/>
      <c r="QWK18" s="369"/>
      <c r="QWL18" s="369"/>
      <c r="QWM18" s="369"/>
      <c r="QWN18" s="369"/>
      <c r="QWO18" s="369"/>
      <c r="QWP18" s="369"/>
      <c r="QWQ18" s="369"/>
      <c r="QWR18" s="369"/>
      <c r="QWS18" s="369"/>
      <c r="QWT18" s="369"/>
      <c r="QWU18" s="369"/>
      <c r="QWV18" s="369"/>
      <c r="QWW18" s="369"/>
      <c r="QWX18" s="369"/>
      <c r="QWY18" s="369"/>
      <c r="QWZ18" s="369"/>
      <c r="QXA18" s="369"/>
      <c r="QXB18" s="369"/>
      <c r="QXC18" s="369"/>
      <c r="QXD18" s="369"/>
      <c r="QXE18" s="369"/>
      <c r="QXF18" s="369"/>
      <c r="QXG18" s="369"/>
      <c r="QXH18" s="369"/>
      <c r="QXI18" s="369"/>
      <c r="QXJ18" s="369"/>
      <c r="QXK18" s="369"/>
      <c r="QXL18" s="369"/>
      <c r="QXM18" s="369"/>
      <c r="QXN18" s="369"/>
      <c r="QXO18" s="369"/>
      <c r="QXP18" s="369"/>
      <c r="QXQ18" s="369"/>
      <c r="QXR18" s="369"/>
      <c r="QXS18" s="369"/>
      <c r="QXT18" s="369"/>
      <c r="QXU18" s="369"/>
      <c r="QXV18" s="369"/>
      <c r="QXW18" s="369"/>
      <c r="QXX18" s="369"/>
      <c r="QXY18" s="369"/>
      <c r="QXZ18" s="369"/>
      <c r="QYA18" s="369"/>
      <c r="QYB18" s="369"/>
      <c r="QYC18" s="369"/>
      <c r="QYD18" s="369"/>
      <c r="QYE18" s="369"/>
      <c r="QYF18" s="369"/>
      <c r="QYG18" s="369"/>
      <c r="QYH18" s="369"/>
      <c r="QYI18" s="369"/>
      <c r="QYJ18" s="369"/>
      <c r="QYK18" s="369"/>
      <c r="QYL18" s="369"/>
      <c r="QYM18" s="369"/>
      <c r="QYN18" s="369"/>
      <c r="QYO18" s="369"/>
      <c r="QYP18" s="369"/>
      <c r="QYQ18" s="369"/>
      <c r="QYR18" s="369"/>
      <c r="QYS18" s="369"/>
      <c r="QYT18" s="369"/>
      <c r="QYU18" s="369"/>
      <c r="QYV18" s="369"/>
      <c r="QYW18" s="369"/>
      <c r="QYX18" s="369"/>
      <c r="QYY18" s="369"/>
      <c r="QYZ18" s="369"/>
      <c r="QZA18" s="369"/>
      <c r="QZB18" s="369"/>
      <c r="QZC18" s="369"/>
      <c r="QZD18" s="369"/>
      <c r="QZE18" s="369"/>
      <c r="QZF18" s="369"/>
      <c r="QZG18" s="369"/>
      <c r="QZH18" s="369"/>
      <c r="QZI18" s="369"/>
      <c r="QZJ18" s="369"/>
      <c r="QZK18" s="369"/>
      <c r="QZL18" s="369"/>
      <c r="QZM18" s="369"/>
      <c r="QZN18" s="369"/>
      <c r="QZO18" s="369"/>
      <c r="QZP18" s="369"/>
      <c r="QZQ18" s="369"/>
      <c r="QZR18" s="369"/>
      <c r="QZS18" s="369"/>
      <c r="QZT18" s="369"/>
      <c r="QZU18" s="369"/>
      <c r="QZV18" s="369"/>
      <c r="QZW18" s="369"/>
      <c r="QZX18" s="369"/>
      <c r="QZY18" s="369"/>
      <c r="QZZ18" s="369"/>
      <c r="RAA18" s="369"/>
      <c r="RAB18" s="369"/>
      <c r="RAC18" s="369"/>
      <c r="RAD18" s="369"/>
      <c r="RAE18" s="369"/>
      <c r="RAF18" s="369"/>
      <c r="RAG18" s="369"/>
      <c r="RAH18" s="369"/>
      <c r="RAI18" s="369"/>
      <c r="RAJ18" s="369"/>
      <c r="RAK18" s="369"/>
      <c r="RAL18" s="369"/>
      <c r="RAM18" s="369"/>
      <c r="RAN18" s="369"/>
      <c r="RAO18" s="369"/>
      <c r="RAP18" s="369"/>
      <c r="RAQ18" s="369"/>
      <c r="RAR18" s="369"/>
      <c r="RAS18" s="369"/>
      <c r="RAT18" s="369"/>
      <c r="RAU18" s="369"/>
      <c r="RAV18" s="369"/>
      <c r="RAW18" s="369"/>
      <c r="RAX18" s="369"/>
      <c r="RAY18" s="369"/>
      <c r="RAZ18" s="369"/>
      <c r="RBA18" s="369"/>
      <c r="RBB18" s="369"/>
      <c r="RBC18" s="369"/>
      <c r="RBD18" s="369"/>
      <c r="RBE18" s="369"/>
      <c r="RBF18" s="369"/>
      <c r="RBG18" s="369"/>
      <c r="RBH18" s="369"/>
      <c r="RBI18" s="369"/>
      <c r="RBJ18" s="369"/>
      <c r="RBK18" s="369"/>
      <c r="RBL18" s="369"/>
      <c r="RBM18" s="369"/>
      <c r="RBN18" s="369"/>
      <c r="RBO18" s="369"/>
      <c r="RBP18" s="369"/>
      <c r="RBQ18" s="369"/>
      <c r="RBR18" s="369"/>
      <c r="RBS18" s="369"/>
      <c r="RBT18" s="369"/>
      <c r="RBU18" s="369"/>
      <c r="RBV18" s="369"/>
      <c r="RBW18" s="369"/>
      <c r="RBX18" s="369"/>
      <c r="RBY18" s="369"/>
      <c r="RBZ18" s="369"/>
      <c r="RCA18" s="369"/>
      <c r="RCB18" s="369"/>
      <c r="RCC18" s="369"/>
      <c r="RCH18" s="369"/>
      <c r="RCI18" s="369"/>
      <c r="RCJ18" s="369"/>
      <c r="RCK18" s="369"/>
      <c r="RCL18" s="369"/>
      <c r="RCM18" s="369"/>
      <c r="RCN18" s="369"/>
      <c r="RCO18" s="369"/>
      <c r="RCP18" s="369"/>
      <c r="RCQ18" s="369"/>
      <c r="RCR18" s="369"/>
      <c r="REJ18" s="369"/>
      <c r="REK18" s="369"/>
      <c r="REL18" s="369"/>
      <c r="REM18" s="369"/>
      <c r="REN18" s="369"/>
      <c r="REO18" s="369"/>
      <c r="REP18" s="369"/>
      <c r="REQ18" s="369"/>
      <c r="RER18" s="369"/>
      <c r="RES18" s="369"/>
      <c r="RET18" s="369"/>
      <c r="REU18" s="369"/>
      <c r="REV18" s="369"/>
      <c r="REW18" s="369"/>
      <c r="REX18" s="369"/>
      <c r="REY18" s="369"/>
      <c r="REZ18" s="369"/>
      <c r="RFA18" s="369"/>
      <c r="RFB18" s="369"/>
      <c r="RFC18" s="369"/>
      <c r="RFD18" s="369"/>
      <c r="RFE18" s="369"/>
      <c r="RFF18" s="369"/>
      <c r="RFG18" s="369"/>
      <c r="RFH18" s="369"/>
      <c r="RFI18" s="369"/>
      <c r="RFJ18" s="369"/>
      <c r="RFK18" s="369"/>
      <c r="RFL18" s="369"/>
      <c r="RFM18" s="369"/>
      <c r="RFN18" s="369"/>
      <c r="RFO18" s="369"/>
      <c r="RFP18" s="369"/>
      <c r="RFQ18" s="369"/>
      <c r="RFR18" s="369"/>
      <c r="RFS18" s="369"/>
      <c r="RFT18" s="369"/>
      <c r="RFU18" s="369"/>
      <c r="RFV18" s="369"/>
      <c r="RFW18" s="369"/>
      <c r="RFX18" s="369"/>
      <c r="RFY18" s="369"/>
      <c r="RFZ18" s="369"/>
      <c r="RGA18" s="369"/>
      <c r="RGB18" s="369"/>
      <c r="RGC18" s="369"/>
      <c r="RGD18" s="369"/>
      <c r="RGE18" s="369"/>
      <c r="RGF18" s="369"/>
      <c r="RGG18" s="369"/>
      <c r="RGH18" s="369"/>
      <c r="RGI18" s="369"/>
      <c r="RGJ18" s="369"/>
      <c r="RGK18" s="369"/>
      <c r="RGL18" s="369"/>
      <c r="RGM18" s="369"/>
      <c r="RGN18" s="369"/>
      <c r="RGO18" s="369"/>
      <c r="RGP18" s="369"/>
      <c r="RGQ18" s="369"/>
      <c r="RGR18" s="369"/>
      <c r="RGS18" s="369"/>
      <c r="RGT18" s="369"/>
      <c r="RGU18" s="369"/>
      <c r="RGV18" s="369"/>
      <c r="RGW18" s="369"/>
      <c r="RGX18" s="369"/>
      <c r="RGY18" s="369"/>
      <c r="RGZ18" s="369"/>
      <c r="RHA18" s="369"/>
      <c r="RHB18" s="369"/>
      <c r="RHC18" s="369"/>
      <c r="RHD18" s="369"/>
      <c r="RHE18" s="369"/>
      <c r="RHF18" s="369"/>
      <c r="RHG18" s="369"/>
      <c r="RHH18" s="369"/>
      <c r="RHI18" s="369"/>
      <c r="RHJ18" s="369"/>
      <c r="RHK18" s="369"/>
      <c r="RHL18" s="369"/>
      <c r="RHM18" s="369"/>
      <c r="RHN18" s="369"/>
      <c r="RHO18" s="369"/>
      <c r="RHP18" s="369"/>
      <c r="RHQ18" s="369"/>
      <c r="RHR18" s="369"/>
      <c r="RHS18" s="369"/>
      <c r="RHT18" s="369"/>
      <c r="RHU18" s="369"/>
      <c r="RHV18" s="369"/>
      <c r="RHW18" s="369"/>
      <c r="RHX18" s="369"/>
      <c r="RHY18" s="369"/>
      <c r="RHZ18" s="369"/>
      <c r="RIA18" s="369"/>
      <c r="RIB18" s="369"/>
      <c r="RIC18" s="369"/>
      <c r="RID18" s="369"/>
      <c r="RIE18" s="369"/>
      <c r="RIF18" s="369"/>
      <c r="RIG18" s="369"/>
      <c r="RIH18" s="369"/>
      <c r="RII18" s="369"/>
      <c r="RIJ18" s="369"/>
      <c r="RIK18" s="369"/>
      <c r="RIL18" s="369"/>
      <c r="RIM18" s="369"/>
      <c r="RIN18" s="369"/>
      <c r="RIO18" s="369"/>
      <c r="RIP18" s="369"/>
      <c r="RIQ18" s="369"/>
      <c r="RIR18" s="369"/>
      <c r="RIS18" s="369"/>
      <c r="RIT18" s="369"/>
      <c r="RIU18" s="369"/>
      <c r="RIV18" s="369"/>
      <c r="RIW18" s="369"/>
      <c r="RIX18" s="369"/>
      <c r="RIY18" s="369"/>
      <c r="RIZ18" s="369"/>
      <c r="RJA18" s="369"/>
      <c r="RJB18" s="369"/>
      <c r="RJC18" s="369"/>
      <c r="RJD18" s="369"/>
      <c r="RJE18" s="369"/>
      <c r="RJF18" s="369"/>
      <c r="RJG18" s="369"/>
      <c r="RJH18" s="369"/>
      <c r="RJI18" s="369"/>
      <c r="RJJ18" s="369"/>
      <c r="RJK18" s="369"/>
      <c r="RJL18" s="369"/>
      <c r="RJM18" s="369"/>
      <c r="RJN18" s="369"/>
      <c r="RJO18" s="369"/>
      <c r="RJP18" s="369"/>
      <c r="RJQ18" s="369"/>
      <c r="RJR18" s="369"/>
      <c r="RJS18" s="369"/>
      <c r="RJT18" s="369"/>
      <c r="RJU18" s="369"/>
      <c r="RJV18" s="369"/>
      <c r="RJW18" s="369"/>
      <c r="RJX18" s="369"/>
      <c r="RJY18" s="369"/>
      <c r="RJZ18" s="369"/>
      <c r="RKA18" s="369"/>
      <c r="RKB18" s="369"/>
      <c r="RKC18" s="369"/>
      <c r="RKD18" s="369"/>
      <c r="RKE18" s="369"/>
      <c r="RKF18" s="369"/>
      <c r="RKG18" s="369"/>
      <c r="RKH18" s="369"/>
      <c r="RKI18" s="369"/>
      <c r="RKJ18" s="369"/>
      <c r="RKK18" s="369"/>
      <c r="RKL18" s="369"/>
      <c r="RKM18" s="369"/>
      <c r="RKN18" s="369"/>
      <c r="RKO18" s="369"/>
      <c r="RKP18" s="369"/>
      <c r="RKQ18" s="369"/>
      <c r="RKR18" s="369"/>
      <c r="RKS18" s="369"/>
      <c r="RKT18" s="369"/>
      <c r="RKU18" s="369"/>
      <c r="RKV18" s="369"/>
      <c r="RKW18" s="369"/>
      <c r="RKX18" s="369"/>
      <c r="RKY18" s="369"/>
      <c r="RKZ18" s="369"/>
      <c r="RLA18" s="369"/>
      <c r="RLB18" s="369"/>
      <c r="RLC18" s="369"/>
      <c r="RLD18" s="369"/>
      <c r="RLE18" s="369"/>
      <c r="RLF18" s="369"/>
      <c r="RLG18" s="369"/>
      <c r="RLH18" s="369"/>
      <c r="RLI18" s="369"/>
      <c r="RLJ18" s="369"/>
      <c r="RLK18" s="369"/>
      <c r="RLL18" s="369"/>
      <c r="RLM18" s="369"/>
      <c r="RLN18" s="369"/>
      <c r="RLO18" s="369"/>
      <c r="RLP18" s="369"/>
      <c r="RLQ18" s="369"/>
      <c r="RLR18" s="369"/>
      <c r="RLS18" s="369"/>
      <c r="RLT18" s="369"/>
      <c r="RLU18" s="369"/>
      <c r="RLV18" s="369"/>
      <c r="RLW18" s="369"/>
      <c r="RLX18" s="369"/>
      <c r="RLY18" s="369"/>
      <c r="RMD18" s="369"/>
      <c r="RME18" s="369"/>
      <c r="RMF18" s="369"/>
      <c r="RMG18" s="369"/>
      <c r="RMH18" s="369"/>
      <c r="RMI18" s="369"/>
      <c r="RMJ18" s="369"/>
      <c r="RMK18" s="369"/>
      <c r="RML18" s="369"/>
      <c r="RMM18" s="369"/>
      <c r="RMN18" s="369"/>
      <c r="ROF18" s="369"/>
      <c r="ROG18" s="369"/>
      <c r="ROH18" s="369"/>
      <c r="ROI18" s="369"/>
      <c r="ROJ18" s="369"/>
      <c r="ROK18" s="369"/>
      <c r="ROL18" s="369"/>
      <c r="ROM18" s="369"/>
      <c r="RON18" s="369"/>
      <c r="ROO18" s="369"/>
      <c r="ROP18" s="369"/>
      <c r="ROQ18" s="369"/>
      <c r="ROR18" s="369"/>
      <c r="ROS18" s="369"/>
      <c r="ROT18" s="369"/>
      <c r="ROU18" s="369"/>
      <c r="ROV18" s="369"/>
      <c r="ROW18" s="369"/>
      <c r="ROX18" s="369"/>
      <c r="ROY18" s="369"/>
      <c r="ROZ18" s="369"/>
      <c r="RPA18" s="369"/>
      <c r="RPB18" s="369"/>
      <c r="RPC18" s="369"/>
      <c r="RPD18" s="369"/>
      <c r="RPE18" s="369"/>
      <c r="RPF18" s="369"/>
      <c r="RPG18" s="369"/>
      <c r="RPH18" s="369"/>
      <c r="RPI18" s="369"/>
      <c r="RPJ18" s="369"/>
      <c r="RPK18" s="369"/>
      <c r="RPL18" s="369"/>
      <c r="RPM18" s="369"/>
      <c r="RPN18" s="369"/>
      <c r="RPO18" s="369"/>
      <c r="RPP18" s="369"/>
      <c r="RPQ18" s="369"/>
      <c r="RPR18" s="369"/>
      <c r="RPS18" s="369"/>
      <c r="RPT18" s="369"/>
      <c r="RPU18" s="369"/>
      <c r="RPV18" s="369"/>
      <c r="RPW18" s="369"/>
      <c r="RPX18" s="369"/>
      <c r="RPY18" s="369"/>
      <c r="RPZ18" s="369"/>
      <c r="RQA18" s="369"/>
      <c r="RQB18" s="369"/>
      <c r="RQC18" s="369"/>
      <c r="RQD18" s="369"/>
      <c r="RQE18" s="369"/>
      <c r="RQF18" s="369"/>
      <c r="RQG18" s="369"/>
      <c r="RQH18" s="369"/>
      <c r="RQI18" s="369"/>
      <c r="RQJ18" s="369"/>
      <c r="RQK18" s="369"/>
      <c r="RQL18" s="369"/>
      <c r="RQM18" s="369"/>
      <c r="RQN18" s="369"/>
      <c r="RQO18" s="369"/>
      <c r="RQP18" s="369"/>
      <c r="RQQ18" s="369"/>
      <c r="RQR18" s="369"/>
      <c r="RQS18" s="369"/>
      <c r="RQT18" s="369"/>
      <c r="RQU18" s="369"/>
      <c r="RQV18" s="369"/>
      <c r="RQW18" s="369"/>
      <c r="RQX18" s="369"/>
      <c r="RQY18" s="369"/>
      <c r="RQZ18" s="369"/>
      <c r="RRA18" s="369"/>
      <c r="RRB18" s="369"/>
      <c r="RRC18" s="369"/>
      <c r="RRD18" s="369"/>
      <c r="RRE18" s="369"/>
      <c r="RRF18" s="369"/>
      <c r="RRG18" s="369"/>
      <c r="RRH18" s="369"/>
      <c r="RRI18" s="369"/>
      <c r="RRJ18" s="369"/>
      <c r="RRK18" s="369"/>
      <c r="RRL18" s="369"/>
      <c r="RRM18" s="369"/>
      <c r="RRN18" s="369"/>
      <c r="RRO18" s="369"/>
      <c r="RRP18" s="369"/>
      <c r="RRQ18" s="369"/>
      <c r="RRR18" s="369"/>
      <c r="RRS18" s="369"/>
      <c r="RRT18" s="369"/>
      <c r="RRU18" s="369"/>
      <c r="RRV18" s="369"/>
      <c r="RRW18" s="369"/>
      <c r="RRX18" s="369"/>
      <c r="RRY18" s="369"/>
      <c r="RRZ18" s="369"/>
      <c r="RSA18" s="369"/>
      <c r="RSB18" s="369"/>
      <c r="RSC18" s="369"/>
      <c r="RSD18" s="369"/>
      <c r="RSE18" s="369"/>
      <c r="RSF18" s="369"/>
      <c r="RSG18" s="369"/>
      <c r="RSH18" s="369"/>
      <c r="RSI18" s="369"/>
      <c r="RSJ18" s="369"/>
      <c r="RSK18" s="369"/>
      <c r="RSL18" s="369"/>
      <c r="RSM18" s="369"/>
      <c r="RSN18" s="369"/>
      <c r="RSO18" s="369"/>
      <c r="RSP18" s="369"/>
      <c r="RSQ18" s="369"/>
      <c r="RSR18" s="369"/>
      <c r="RSS18" s="369"/>
      <c r="RST18" s="369"/>
      <c r="RSU18" s="369"/>
      <c r="RSV18" s="369"/>
      <c r="RSW18" s="369"/>
      <c r="RSX18" s="369"/>
      <c r="RSY18" s="369"/>
      <c r="RSZ18" s="369"/>
      <c r="RTA18" s="369"/>
      <c r="RTB18" s="369"/>
      <c r="RTC18" s="369"/>
      <c r="RTD18" s="369"/>
      <c r="RTE18" s="369"/>
      <c r="RTF18" s="369"/>
      <c r="RTG18" s="369"/>
      <c r="RTH18" s="369"/>
      <c r="RTI18" s="369"/>
      <c r="RTJ18" s="369"/>
      <c r="RTK18" s="369"/>
      <c r="RTL18" s="369"/>
      <c r="RTM18" s="369"/>
      <c r="RTN18" s="369"/>
      <c r="RTO18" s="369"/>
      <c r="RTP18" s="369"/>
      <c r="RTQ18" s="369"/>
      <c r="RTR18" s="369"/>
      <c r="RTS18" s="369"/>
      <c r="RTT18" s="369"/>
      <c r="RTU18" s="369"/>
      <c r="RTV18" s="369"/>
      <c r="RTW18" s="369"/>
      <c r="RTX18" s="369"/>
      <c r="RTY18" s="369"/>
      <c r="RTZ18" s="369"/>
      <c r="RUA18" s="369"/>
      <c r="RUB18" s="369"/>
      <c r="RUC18" s="369"/>
      <c r="RUD18" s="369"/>
      <c r="RUE18" s="369"/>
      <c r="RUF18" s="369"/>
      <c r="RUG18" s="369"/>
      <c r="RUH18" s="369"/>
      <c r="RUI18" s="369"/>
      <c r="RUJ18" s="369"/>
      <c r="RUK18" s="369"/>
      <c r="RUL18" s="369"/>
      <c r="RUM18" s="369"/>
      <c r="RUN18" s="369"/>
      <c r="RUO18" s="369"/>
      <c r="RUP18" s="369"/>
      <c r="RUQ18" s="369"/>
      <c r="RUR18" s="369"/>
      <c r="RUS18" s="369"/>
      <c r="RUT18" s="369"/>
      <c r="RUU18" s="369"/>
      <c r="RUV18" s="369"/>
      <c r="RUW18" s="369"/>
      <c r="RUX18" s="369"/>
      <c r="RUY18" s="369"/>
      <c r="RUZ18" s="369"/>
      <c r="RVA18" s="369"/>
      <c r="RVB18" s="369"/>
      <c r="RVC18" s="369"/>
      <c r="RVD18" s="369"/>
      <c r="RVE18" s="369"/>
      <c r="RVF18" s="369"/>
      <c r="RVG18" s="369"/>
      <c r="RVH18" s="369"/>
      <c r="RVI18" s="369"/>
      <c r="RVJ18" s="369"/>
      <c r="RVK18" s="369"/>
      <c r="RVL18" s="369"/>
      <c r="RVM18" s="369"/>
      <c r="RVN18" s="369"/>
      <c r="RVO18" s="369"/>
      <c r="RVP18" s="369"/>
      <c r="RVQ18" s="369"/>
      <c r="RVR18" s="369"/>
      <c r="RVS18" s="369"/>
      <c r="RVT18" s="369"/>
      <c r="RVU18" s="369"/>
      <c r="RVZ18" s="369"/>
      <c r="RWA18" s="369"/>
      <c r="RWB18" s="369"/>
      <c r="RWC18" s="369"/>
      <c r="RWD18" s="369"/>
      <c r="RWE18" s="369"/>
      <c r="RWF18" s="369"/>
      <c r="RWG18" s="369"/>
      <c r="RWH18" s="369"/>
      <c r="RWI18" s="369"/>
      <c r="RWJ18" s="369"/>
      <c r="RYB18" s="369"/>
      <c r="RYC18" s="369"/>
      <c r="RYD18" s="369"/>
      <c r="RYE18" s="369"/>
      <c r="RYF18" s="369"/>
      <c r="RYG18" s="369"/>
      <c r="RYH18" s="369"/>
      <c r="RYI18" s="369"/>
      <c r="RYJ18" s="369"/>
      <c r="RYK18" s="369"/>
      <c r="RYL18" s="369"/>
      <c r="RYM18" s="369"/>
      <c r="RYN18" s="369"/>
      <c r="RYO18" s="369"/>
      <c r="RYP18" s="369"/>
      <c r="RYQ18" s="369"/>
      <c r="RYR18" s="369"/>
      <c r="RYS18" s="369"/>
      <c r="RYT18" s="369"/>
      <c r="RYU18" s="369"/>
      <c r="RYV18" s="369"/>
      <c r="RYW18" s="369"/>
      <c r="RYX18" s="369"/>
      <c r="RYY18" s="369"/>
      <c r="RYZ18" s="369"/>
      <c r="RZA18" s="369"/>
      <c r="RZB18" s="369"/>
      <c r="RZC18" s="369"/>
      <c r="RZD18" s="369"/>
      <c r="RZE18" s="369"/>
      <c r="RZF18" s="369"/>
      <c r="RZG18" s="369"/>
      <c r="RZH18" s="369"/>
      <c r="RZI18" s="369"/>
      <c r="RZJ18" s="369"/>
      <c r="RZK18" s="369"/>
      <c r="RZL18" s="369"/>
      <c r="RZM18" s="369"/>
      <c r="RZN18" s="369"/>
      <c r="RZO18" s="369"/>
      <c r="RZP18" s="369"/>
      <c r="RZQ18" s="369"/>
      <c r="RZR18" s="369"/>
      <c r="RZS18" s="369"/>
      <c r="RZT18" s="369"/>
      <c r="RZU18" s="369"/>
      <c r="RZV18" s="369"/>
      <c r="RZW18" s="369"/>
      <c r="RZX18" s="369"/>
      <c r="RZY18" s="369"/>
      <c r="RZZ18" s="369"/>
      <c r="SAA18" s="369"/>
      <c r="SAB18" s="369"/>
      <c r="SAC18" s="369"/>
      <c r="SAD18" s="369"/>
      <c r="SAE18" s="369"/>
      <c r="SAF18" s="369"/>
      <c r="SAG18" s="369"/>
      <c r="SAH18" s="369"/>
      <c r="SAI18" s="369"/>
      <c r="SAJ18" s="369"/>
      <c r="SAK18" s="369"/>
      <c r="SAL18" s="369"/>
      <c r="SAM18" s="369"/>
      <c r="SAN18" s="369"/>
      <c r="SAO18" s="369"/>
      <c r="SAP18" s="369"/>
      <c r="SAQ18" s="369"/>
      <c r="SAR18" s="369"/>
      <c r="SAS18" s="369"/>
      <c r="SAT18" s="369"/>
      <c r="SAU18" s="369"/>
      <c r="SAV18" s="369"/>
      <c r="SAW18" s="369"/>
      <c r="SAX18" s="369"/>
      <c r="SAY18" s="369"/>
      <c r="SAZ18" s="369"/>
      <c r="SBA18" s="369"/>
      <c r="SBB18" s="369"/>
      <c r="SBC18" s="369"/>
      <c r="SBD18" s="369"/>
      <c r="SBE18" s="369"/>
      <c r="SBF18" s="369"/>
      <c r="SBG18" s="369"/>
      <c r="SBH18" s="369"/>
      <c r="SBI18" s="369"/>
      <c r="SBJ18" s="369"/>
      <c r="SBK18" s="369"/>
      <c r="SBL18" s="369"/>
      <c r="SBM18" s="369"/>
      <c r="SBN18" s="369"/>
      <c r="SBO18" s="369"/>
      <c r="SBP18" s="369"/>
      <c r="SBQ18" s="369"/>
      <c r="SBR18" s="369"/>
      <c r="SBS18" s="369"/>
      <c r="SBT18" s="369"/>
      <c r="SBU18" s="369"/>
      <c r="SBV18" s="369"/>
      <c r="SBW18" s="369"/>
      <c r="SBX18" s="369"/>
      <c r="SBY18" s="369"/>
      <c r="SBZ18" s="369"/>
      <c r="SCA18" s="369"/>
      <c r="SCB18" s="369"/>
      <c r="SCC18" s="369"/>
      <c r="SCD18" s="369"/>
      <c r="SCE18" s="369"/>
      <c r="SCF18" s="369"/>
      <c r="SCG18" s="369"/>
      <c r="SCH18" s="369"/>
      <c r="SCI18" s="369"/>
      <c r="SCJ18" s="369"/>
      <c r="SCK18" s="369"/>
      <c r="SCL18" s="369"/>
      <c r="SCM18" s="369"/>
      <c r="SCN18" s="369"/>
      <c r="SCO18" s="369"/>
      <c r="SCP18" s="369"/>
      <c r="SCQ18" s="369"/>
      <c r="SCR18" s="369"/>
      <c r="SCS18" s="369"/>
      <c r="SCT18" s="369"/>
      <c r="SCU18" s="369"/>
      <c r="SCV18" s="369"/>
      <c r="SCW18" s="369"/>
      <c r="SCX18" s="369"/>
      <c r="SCY18" s="369"/>
      <c r="SCZ18" s="369"/>
      <c r="SDA18" s="369"/>
      <c r="SDB18" s="369"/>
      <c r="SDC18" s="369"/>
      <c r="SDD18" s="369"/>
      <c r="SDE18" s="369"/>
      <c r="SDF18" s="369"/>
      <c r="SDG18" s="369"/>
      <c r="SDH18" s="369"/>
      <c r="SDI18" s="369"/>
      <c r="SDJ18" s="369"/>
      <c r="SDK18" s="369"/>
      <c r="SDL18" s="369"/>
      <c r="SDM18" s="369"/>
      <c r="SDN18" s="369"/>
      <c r="SDO18" s="369"/>
      <c r="SDP18" s="369"/>
      <c r="SDQ18" s="369"/>
      <c r="SDR18" s="369"/>
      <c r="SDS18" s="369"/>
      <c r="SDT18" s="369"/>
      <c r="SDU18" s="369"/>
      <c r="SDV18" s="369"/>
      <c r="SDW18" s="369"/>
      <c r="SDX18" s="369"/>
      <c r="SDY18" s="369"/>
      <c r="SDZ18" s="369"/>
      <c r="SEA18" s="369"/>
      <c r="SEB18" s="369"/>
      <c r="SEC18" s="369"/>
      <c r="SED18" s="369"/>
      <c r="SEE18" s="369"/>
      <c r="SEF18" s="369"/>
      <c r="SEG18" s="369"/>
      <c r="SEH18" s="369"/>
      <c r="SEI18" s="369"/>
      <c r="SEJ18" s="369"/>
      <c r="SEK18" s="369"/>
      <c r="SEL18" s="369"/>
      <c r="SEM18" s="369"/>
      <c r="SEN18" s="369"/>
      <c r="SEO18" s="369"/>
      <c r="SEP18" s="369"/>
      <c r="SEQ18" s="369"/>
      <c r="SER18" s="369"/>
      <c r="SES18" s="369"/>
      <c r="SET18" s="369"/>
      <c r="SEU18" s="369"/>
      <c r="SEV18" s="369"/>
      <c r="SEW18" s="369"/>
      <c r="SEX18" s="369"/>
      <c r="SEY18" s="369"/>
      <c r="SEZ18" s="369"/>
      <c r="SFA18" s="369"/>
      <c r="SFB18" s="369"/>
      <c r="SFC18" s="369"/>
      <c r="SFD18" s="369"/>
      <c r="SFE18" s="369"/>
      <c r="SFF18" s="369"/>
      <c r="SFG18" s="369"/>
      <c r="SFH18" s="369"/>
      <c r="SFI18" s="369"/>
      <c r="SFJ18" s="369"/>
      <c r="SFK18" s="369"/>
      <c r="SFL18" s="369"/>
      <c r="SFM18" s="369"/>
      <c r="SFN18" s="369"/>
      <c r="SFO18" s="369"/>
      <c r="SFP18" s="369"/>
      <c r="SFQ18" s="369"/>
      <c r="SFV18" s="369"/>
      <c r="SFW18" s="369"/>
      <c r="SFX18" s="369"/>
      <c r="SFY18" s="369"/>
      <c r="SFZ18" s="369"/>
      <c r="SGA18" s="369"/>
      <c r="SGB18" s="369"/>
      <c r="SGC18" s="369"/>
      <c r="SGD18" s="369"/>
      <c r="SGE18" s="369"/>
      <c r="SGF18" s="369"/>
      <c r="SHX18" s="369"/>
      <c r="SHY18" s="369"/>
      <c r="SHZ18" s="369"/>
      <c r="SIA18" s="369"/>
      <c r="SIB18" s="369"/>
      <c r="SIC18" s="369"/>
      <c r="SID18" s="369"/>
      <c r="SIE18" s="369"/>
      <c r="SIF18" s="369"/>
      <c r="SIG18" s="369"/>
      <c r="SIH18" s="369"/>
      <c r="SII18" s="369"/>
      <c r="SIJ18" s="369"/>
      <c r="SIK18" s="369"/>
      <c r="SIL18" s="369"/>
      <c r="SIM18" s="369"/>
      <c r="SIN18" s="369"/>
      <c r="SIO18" s="369"/>
      <c r="SIP18" s="369"/>
      <c r="SIQ18" s="369"/>
      <c r="SIR18" s="369"/>
      <c r="SIS18" s="369"/>
      <c r="SIT18" s="369"/>
      <c r="SIU18" s="369"/>
      <c r="SIV18" s="369"/>
      <c r="SIW18" s="369"/>
      <c r="SIX18" s="369"/>
      <c r="SIY18" s="369"/>
      <c r="SIZ18" s="369"/>
      <c r="SJA18" s="369"/>
      <c r="SJB18" s="369"/>
      <c r="SJC18" s="369"/>
      <c r="SJD18" s="369"/>
      <c r="SJE18" s="369"/>
      <c r="SJF18" s="369"/>
      <c r="SJG18" s="369"/>
      <c r="SJH18" s="369"/>
      <c r="SJI18" s="369"/>
      <c r="SJJ18" s="369"/>
      <c r="SJK18" s="369"/>
      <c r="SJL18" s="369"/>
      <c r="SJM18" s="369"/>
      <c r="SJN18" s="369"/>
      <c r="SJO18" s="369"/>
      <c r="SJP18" s="369"/>
      <c r="SJQ18" s="369"/>
      <c r="SJR18" s="369"/>
      <c r="SJS18" s="369"/>
      <c r="SJT18" s="369"/>
      <c r="SJU18" s="369"/>
      <c r="SJV18" s="369"/>
      <c r="SJW18" s="369"/>
      <c r="SJX18" s="369"/>
      <c r="SJY18" s="369"/>
      <c r="SJZ18" s="369"/>
      <c r="SKA18" s="369"/>
      <c r="SKB18" s="369"/>
      <c r="SKC18" s="369"/>
      <c r="SKD18" s="369"/>
      <c r="SKE18" s="369"/>
      <c r="SKF18" s="369"/>
      <c r="SKG18" s="369"/>
      <c r="SKH18" s="369"/>
      <c r="SKI18" s="369"/>
      <c r="SKJ18" s="369"/>
      <c r="SKK18" s="369"/>
      <c r="SKL18" s="369"/>
      <c r="SKM18" s="369"/>
      <c r="SKN18" s="369"/>
      <c r="SKO18" s="369"/>
      <c r="SKP18" s="369"/>
      <c r="SKQ18" s="369"/>
      <c r="SKR18" s="369"/>
      <c r="SKS18" s="369"/>
      <c r="SKT18" s="369"/>
      <c r="SKU18" s="369"/>
      <c r="SKV18" s="369"/>
      <c r="SKW18" s="369"/>
      <c r="SKX18" s="369"/>
      <c r="SKY18" s="369"/>
      <c r="SKZ18" s="369"/>
      <c r="SLA18" s="369"/>
      <c r="SLB18" s="369"/>
      <c r="SLC18" s="369"/>
      <c r="SLD18" s="369"/>
      <c r="SLE18" s="369"/>
      <c r="SLF18" s="369"/>
      <c r="SLG18" s="369"/>
      <c r="SLH18" s="369"/>
      <c r="SLI18" s="369"/>
      <c r="SLJ18" s="369"/>
      <c r="SLK18" s="369"/>
      <c r="SLL18" s="369"/>
      <c r="SLM18" s="369"/>
      <c r="SLN18" s="369"/>
      <c r="SLO18" s="369"/>
      <c r="SLP18" s="369"/>
      <c r="SLQ18" s="369"/>
      <c r="SLR18" s="369"/>
      <c r="SLS18" s="369"/>
      <c r="SLT18" s="369"/>
      <c r="SLU18" s="369"/>
      <c r="SLV18" s="369"/>
      <c r="SLW18" s="369"/>
      <c r="SLX18" s="369"/>
      <c r="SLY18" s="369"/>
      <c r="SLZ18" s="369"/>
      <c r="SMA18" s="369"/>
      <c r="SMB18" s="369"/>
      <c r="SMC18" s="369"/>
      <c r="SMD18" s="369"/>
      <c r="SME18" s="369"/>
      <c r="SMF18" s="369"/>
      <c r="SMG18" s="369"/>
      <c r="SMH18" s="369"/>
      <c r="SMI18" s="369"/>
      <c r="SMJ18" s="369"/>
      <c r="SMK18" s="369"/>
      <c r="SML18" s="369"/>
      <c r="SMM18" s="369"/>
      <c r="SMN18" s="369"/>
      <c r="SMO18" s="369"/>
      <c r="SMP18" s="369"/>
      <c r="SMQ18" s="369"/>
      <c r="SMR18" s="369"/>
      <c r="SMS18" s="369"/>
      <c r="SMT18" s="369"/>
      <c r="SMU18" s="369"/>
      <c r="SMV18" s="369"/>
      <c r="SMW18" s="369"/>
      <c r="SMX18" s="369"/>
      <c r="SMY18" s="369"/>
      <c r="SMZ18" s="369"/>
      <c r="SNA18" s="369"/>
      <c r="SNB18" s="369"/>
      <c r="SNC18" s="369"/>
      <c r="SND18" s="369"/>
      <c r="SNE18" s="369"/>
      <c r="SNF18" s="369"/>
      <c r="SNG18" s="369"/>
      <c r="SNH18" s="369"/>
      <c r="SNI18" s="369"/>
      <c r="SNJ18" s="369"/>
      <c r="SNK18" s="369"/>
      <c r="SNL18" s="369"/>
      <c r="SNM18" s="369"/>
      <c r="SNN18" s="369"/>
      <c r="SNO18" s="369"/>
      <c r="SNP18" s="369"/>
      <c r="SNQ18" s="369"/>
      <c r="SNR18" s="369"/>
      <c r="SNS18" s="369"/>
      <c r="SNT18" s="369"/>
      <c r="SNU18" s="369"/>
      <c r="SNV18" s="369"/>
      <c r="SNW18" s="369"/>
      <c r="SNX18" s="369"/>
      <c r="SNY18" s="369"/>
      <c r="SNZ18" s="369"/>
      <c r="SOA18" s="369"/>
      <c r="SOB18" s="369"/>
      <c r="SOC18" s="369"/>
      <c r="SOD18" s="369"/>
      <c r="SOE18" s="369"/>
      <c r="SOF18" s="369"/>
      <c r="SOG18" s="369"/>
      <c r="SOH18" s="369"/>
      <c r="SOI18" s="369"/>
      <c r="SOJ18" s="369"/>
      <c r="SOK18" s="369"/>
      <c r="SOL18" s="369"/>
      <c r="SOM18" s="369"/>
      <c r="SON18" s="369"/>
      <c r="SOO18" s="369"/>
      <c r="SOP18" s="369"/>
      <c r="SOQ18" s="369"/>
      <c r="SOR18" s="369"/>
      <c r="SOS18" s="369"/>
      <c r="SOT18" s="369"/>
      <c r="SOU18" s="369"/>
      <c r="SOV18" s="369"/>
      <c r="SOW18" s="369"/>
      <c r="SOX18" s="369"/>
      <c r="SOY18" s="369"/>
      <c r="SOZ18" s="369"/>
      <c r="SPA18" s="369"/>
      <c r="SPB18" s="369"/>
      <c r="SPC18" s="369"/>
      <c r="SPD18" s="369"/>
      <c r="SPE18" s="369"/>
      <c r="SPF18" s="369"/>
      <c r="SPG18" s="369"/>
      <c r="SPH18" s="369"/>
      <c r="SPI18" s="369"/>
      <c r="SPJ18" s="369"/>
      <c r="SPK18" s="369"/>
      <c r="SPL18" s="369"/>
      <c r="SPM18" s="369"/>
      <c r="SPR18" s="369"/>
      <c r="SPS18" s="369"/>
      <c r="SPT18" s="369"/>
      <c r="SPU18" s="369"/>
      <c r="SPV18" s="369"/>
      <c r="SPW18" s="369"/>
      <c r="SPX18" s="369"/>
      <c r="SPY18" s="369"/>
      <c r="SPZ18" s="369"/>
      <c r="SQA18" s="369"/>
      <c r="SQB18" s="369"/>
      <c r="SRT18" s="369"/>
      <c r="SRU18" s="369"/>
      <c r="SRV18" s="369"/>
      <c r="SRW18" s="369"/>
      <c r="SRX18" s="369"/>
      <c r="SRY18" s="369"/>
      <c r="SRZ18" s="369"/>
      <c r="SSA18" s="369"/>
      <c r="SSB18" s="369"/>
      <c r="SSC18" s="369"/>
      <c r="SSD18" s="369"/>
      <c r="SSE18" s="369"/>
      <c r="SSF18" s="369"/>
      <c r="SSG18" s="369"/>
      <c r="SSH18" s="369"/>
      <c r="SSI18" s="369"/>
      <c r="SSJ18" s="369"/>
      <c r="SSK18" s="369"/>
      <c r="SSL18" s="369"/>
      <c r="SSM18" s="369"/>
      <c r="SSN18" s="369"/>
      <c r="SSO18" s="369"/>
      <c r="SSP18" s="369"/>
      <c r="SSQ18" s="369"/>
      <c r="SSR18" s="369"/>
      <c r="SSS18" s="369"/>
      <c r="SST18" s="369"/>
      <c r="SSU18" s="369"/>
      <c r="SSV18" s="369"/>
      <c r="SSW18" s="369"/>
      <c r="SSX18" s="369"/>
      <c r="SSY18" s="369"/>
      <c r="SSZ18" s="369"/>
      <c r="STA18" s="369"/>
      <c r="STB18" s="369"/>
      <c r="STC18" s="369"/>
      <c r="STD18" s="369"/>
      <c r="STE18" s="369"/>
      <c r="STF18" s="369"/>
      <c r="STG18" s="369"/>
      <c r="STH18" s="369"/>
      <c r="STI18" s="369"/>
      <c r="STJ18" s="369"/>
      <c r="STK18" s="369"/>
      <c r="STL18" s="369"/>
      <c r="STM18" s="369"/>
      <c r="STN18" s="369"/>
      <c r="STO18" s="369"/>
      <c r="STP18" s="369"/>
      <c r="STQ18" s="369"/>
      <c r="STR18" s="369"/>
      <c r="STS18" s="369"/>
      <c r="STT18" s="369"/>
      <c r="STU18" s="369"/>
      <c r="STV18" s="369"/>
      <c r="STW18" s="369"/>
      <c r="STX18" s="369"/>
      <c r="STY18" s="369"/>
      <c r="STZ18" s="369"/>
      <c r="SUA18" s="369"/>
      <c r="SUB18" s="369"/>
      <c r="SUC18" s="369"/>
      <c r="SUD18" s="369"/>
      <c r="SUE18" s="369"/>
      <c r="SUF18" s="369"/>
      <c r="SUG18" s="369"/>
      <c r="SUH18" s="369"/>
      <c r="SUI18" s="369"/>
      <c r="SUJ18" s="369"/>
      <c r="SUK18" s="369"/>
      <c r="SUL18" s="369"/>
      <c r="SUM18" s="369"/>
      <c r="SUN18" s="369"/>
      <c r="SUO18" s="369"/>
      <c r="SUP18" s="369"/>
      <c r="SUQ18" s="369"/>
      <c r="SUR18" s="369"/>
      <c r="SUS18" s="369"/>
      <c r="SUT18" s="369"/>
      <c r="SUU18" s="369"/>
      <c r="SUV18" s="369"/>
      <c r="SUW18" s="369"/>
      <c r="SUX18" s="369"/>
      <c r="SUY18" s="369"/>
      <c r="SUZ18" s="369"/>
      <c r="SVA18" s="369"/>
      <c r="SVB18" s="369"/>
      <c r="SVC18" s="369"/>
      <c r="SVD18" s="369"/>
      <c r="SVE18" s="369"/>
      <c r="SVF18" s="369"/>
      <c r="SVG18" s="369"/>
      <c r="SVH18" s="369"/>
      <c r="SVI18" s="369"/>
      <c r="SVJ18" s="369"/>
      <c r="SVK18" s="369"/>
      <c r="SVL18" s="369"/>
      <c r="SVM18" s="369"/>
      <c r="SVN18" s="369"/>
      <c r="SVO18" s="369"/>
      <c r="SVP18" s="369"/>
      <c r="SVQ18" s="369"/>
      <c r="SVR18" s="369"/>
      <c r="SVS18" s="369"/>
      <c r="SVT18" s="369"/>
      <c r="SVU18" s="369"/>
      <c r="SVV18" s="369"/>
      <c r="SVW18" s="369"/>
      <c r="SVX18" s="369"/>
      <c r="SVY18" s="369"/>
      <c r="SVZ18" s="369"/>
      <c r="SWA18" s="369"/>
      <c r="SWB18" s="369"/>
      <c r="SWC18" s="369"/>
      <c r="SWD18" s="369"/>
      <c r="SWE18" s="369"/>
      <c r="SWF18" s="369"/>
      <c r="SWG18" s="369"/>
      <c r="SWH18" s="369"/>
      <c r="SWI18" s="369"/>
      <c r="SWJ18" s="369"/>
      <c r="SWK18" s="369"/>
      <c r="SWL18" s="369"/>
      <c r="SWM18" s="369"/>
      <c r="SWN18" s="369"/>
      <c r="SWO18" s="369"/>
      <c r="SWP18" s="369"/>
      <c r="SWQ18" s="369"/>
      <c r="SWR18" s="369"/>
      <c r="SWS18" s="369"/>
      <c r="SWT18" s="369"/>
      <c r="SWU18" s="369"/>
      <c r="SWV18" s="369"/>
      <c r="SWW18" s="369"/>
      <c r="SWX18" s="369"/>
      <c r="SWY18" s="369"/>
      <c r="SWZ18" s="369"/>
      <c r="SXA18" s="369"/>
      <c r="SXB18" s="369"/>
      <c r="SXC18" s="369"/>
      <c r="SXD18" s="369"/>
      <c r="SXE18" s="369"/>
      <c r="SXF18" s="369"/>
      <c r="SXG18" s="369"/>
      <c r="SXH18" s="369"/>
      <c r="SXI18" s="369"/>
      <c r="SXJ18" s="369"/>
      <c r="SXK18" s="369"/>
      <c r="SXL18" s="369"/>
      <c r="SXM18" s="369"/>
      <c r="SXN18" s="369"/>
      <c r="SXO18" s="369"/>
      <c r="SXP18" s="369"/>
      <c r="SXQ18" s="369"/>
      <c r="SXR18" s="369"/>
      <c r="SXS18" s="369"/>
      <c r="SXT18" s="369"/>
      <c r="SXU18" s="369"/>
      <c r="SXV18" s="369"/>
      <c r="SXW18" s="369"/>
      <c r="SXX18" s="369"/>
      <c r="SXY18" s="369"/>
      <c r="SXZ18" s="369"/>
      <c r="SYA18" s="369"/>
      <c r="SYB18" s="369"/>
      <c r="SYC18" s="369"/>
      <c r="SYD18" s="369"/>
      <c r="SYE18" s="369"/>
      <c r="SYF18" s="369"/>
      <c r="SYG18" s="369"/>
      <c r="SYH18" s="369"/>
      <c r="SYI18" s="369"/>
      <c r="SYJ18" s="369"/>
      <c r="SYK18" s="369"/>
      <c r="SYL18" s="369"/>
      <c r="SYM18" s="369"/>
      <c r="SYN18" s="369"/>
      <c r="SYO18" s="369"/>
      <c r="SYP18" s="369"/>
      <c r="SYQ18" s="369"/>
      <c r="SYR18" s="369"/>
      <c r="SYS18" s="369"/>
      <c r="SYT18" s="369"/>
      <c r="SYU18" s="369"/>
      <c r="SYV18" s="369"/>
      <c r="SYW18" s="369"/>
      <c r="SYX18" s="369"/>
      <c r="SYY18" s="369"/>
      <c r="SYZ18" s="369"/>
      <c r="SZA18" s="369"/>
      <c r="SZB18" s="369"/>
      <c r="SZC18" s="369"/>
      <c r="SZD18" s="369"/>
      <c r="SZE18" s="369"/>
      <c r="SZF18" s="369"/>
      <c r="SZG18" s="369"/>
      <c r="SZH18" s="369"/>
      <c r="SZI18" s="369"/>
      <c r="SZN18" s="369"/>
      <c r="SZO18" s="369"/>
      <c r="SZP18" s="369"/>
      <c r="SZQ18" s="369"/>
      <c r="SZR18" s="369"/>
      <c r="SZS18" s="369"/>
      <c r="SZT18" s="369"/>
      <c r="SZU18" s="369"/>
      <c r="SZV18" s="369"/>
      <c r="SZW18" s="369"/>
      <c r="SZX18" s="369"/>
      <c r="TBP18" s="369"/>
      <c r="TBQ18" s="369"/>
      <c r="TBR18" s="369"/>
      <c r="TBS18" s="369"/>
      <c r="TBT18" s="369"/>
      <c r="TBU18" s="369"/>
      <c r="TBV18" s="369"/>
      <c r="TBW18" s="369"/>
      <c r="TBX18" s="369"/>
      <c r="TBY18" s="369"/>
      <c r="TBZ18" s="369"/>
      <c r="TCA18" s="369"/>
      <c r="TCB18" s="369"/>
      <c r="TCC18" s="369"/>
      <c r="TCD18" s="369"/>
      <c r="TCE18" s="369"/>
      <c r="TCF18" s="369"/>
      <c r="TCG18" s="369"/>
      <c r="TCH18" s="369"/>
      <c r="TCI18" s="369"/>
      <c r="TCJ18" s="369"/>
      <c r="TCK18" s="369"/>
      <c r="TCL18" s="369"/>
      <c r="TCM18" s="369"/>
      <c r="TCN18" s="369"/>
      <c r="TCO18" s="369"/>
      <c r="TCP18" s="369"/>
      <c r="TCQ18" s="369"/>
      <c r="TCR18" s="369"/>
      <c r="TCS18" s="369"/>
      <c r="TCT18" s="369"/>
      <c r="TCU18" s="369"/>
      <c r="TCV18" s="369"/>
      <c r="TCW18" s="369"/>
      <c r="TCX18" s="369"/>
      <c r="TCY18" s="369"/>
      <c r="TCZ18" s="369"/>
      <c r="TDA18" s="369"/>
      <c r="TDB18" s="369"/>
      <c r="TDC18" s="369"/>
      <c r="TDD18" s="369"/>
      <c r="TDE18" s="369"/>
      <c r="TDF18" s="369"/>
      <c r="TDG18" s="369"/>
      <c r="TDH18" s="369"/>
      <c r="TDI18" s="369"/>
      <c r="TDJ18" s="369"/>
      <c r="TDK18" s="369"/>
      <c r="TDL18" s="369"/>
      <c r="TDM18" s="369"/>
      <c r="TDN18" s="369"/>
      <c r="TDO18" s="369"/>
      <c r="TDP18" s="369"/>
      <c r="TDQ18" s="369"/>
      <c r="TDR18" s="369"/>
      <c r="TDS18" s="369"/>
      <c r="TDT18" s="369"/>
      <c r="TDU18" s="369"/>
      <c r="TDV18" s="369"/>
      <c r="TDW18" s="369"/>
      <c r="TDX18" s="369"/>
      <c r="TDY18" s="369"/>
      <c r="TDZ18" s="369"/>
      <c r="TEA18" s="369"/>
      <c r="TEB18" s="369"/>
      <c r="TEC18" s="369"/>
      <c r="TED18" s="369"/>
      <c r="TEE18" s="369"/>
      <c r="TEF18" s="369"/>
      <c r="TEG18" s="369"/>
      <c r="TEH18" s="369"/>
      <c r="TEI18" s="369"/>
      <c r="TEJ18" s="369"/>
      <c r="TEK18" s="369"/>
      <c r="TEL18" s="369"/>
      <c r="TEM18" s="369"/>
      <c r="TEN18" s="369"/>
      <c r="TEO18" s="369"/>
      <c r="TEP18" s="369"/>
      <c r="TEQ18" s="369"/>
      <c r="TER18" s="369"/>
      <c r="TES18" s="369"/>
      <c r="TET18" s="369"/>
      <c r="TEU18" s="369"/>
      <c r="TEV18" s="369"/>
      <c r="TEW18" s="369"/>
      <c r="TEX18" s="369"/>
      <c r="TEY18" s="369"/>
      <c r="TEZ18" s="369"/>
      <c r="TFA18" s="369"/>
      <c r="TFB18" s="369"/>
      <c r="TFC18" s="369"/>
      <c r="TFD18" s="369"/>
      <c r="TFE18" s="369"/>
      <c r="TFF18" s="369"/>
      <c r="TFG18" s="369"/>
      <c r="TFH18" s="369"/>
      <c r="TFI18" s="369"/>
      <c r="TFJ18" s="369"/>
      <c r="TFK18" s="369"/>
      <c r="TFL18" s="369"/>
      <c r="TFM18" s="369"/>
      <c r="TFN18" s="369"/>
      <c r="TFO18" s="369"/>
      <c r="TFP18" s="369"/>
      <c r="TFQ18" s="369"/>
      <c r="TFR18" s="369"/>
      <c r="TFS18" s="369"/>
      <c r="TFT18" s="369"/>
      <c r="TFU18" s="369"/>
      <c r="TFV18" s="369"/>
      <c r="TFW18" s="369"/>
      <c r="TFX18" s="369"/>
      <c r="TFY18" s="369"/>
      <c r="TFZ18" s="369"/>
      <c r="TGA18" s="369"/>
      <c r="TGB18" s="369"/>
      <c r="TGC18" s="369"/>
      <c r="TGD18" s="369"/>
      <c r="TGE18" s="369"/>
      <c r="TGF18" s="369"/>
      <c r="TGG18" s="369"/>
      <c r="TGH18" s="369"/>
      <c r="TGI18" s="369"/>
      <c r="TGJ18" s="369"/>
      <c r="TGK18" s="369"/>
      <c r="TGL18" s="369"/>
      <c r="TGM18" s="369"/>
      <c r="TGN18" s="369"/>
      <c r="TGO18" s="369"/>
      <c r="TGP18" s="369"/>
      <c r="TGQ18" s="369"/>
      <c r="TGR18" s="369"/>
      <c r="TGS18" s="369"/>
      <c r="TGT18" s="369"/>
      <c r="TGU18" s="369"/>
      <c r="TGV18" s="369"/>
      <c r="TGW18" s="369"/>
      <c r="TGX18" s="369"/>
      <c r="TGY18" s="369"/>
      <c r="TGZ18" s="369"/>
      <c r="THA18" s="369"/>
      <c r="THB18" s="369"/>
      <c r="THC18" s="369"/>
      <c r="THD18" s="369"/>
      <c r="THE18" s="369"/>
      <c r="THF18" s="369"/>
      <c r="THG18" s="369"/>
      <c r="THH18" s="369"/>
      <c r="THI18" s="369"/>
      <c r="THJ18" s="369"/>
      <c r="THK18" s="369"/>
      <c r="THL18" s="369"/>
      <c r="THM18" s="369"/>
      <c r="THN18" s="369"/>
      <c r="THO18" s="369"/>
      <c r="THP18" s="369"/>
      <c r="THQ18" s="369"/>
      <c r="THR18" s="369"/>
      <c r="THS18" s="369"/>
      <c r="THT18" s="369"/>
      <c r="THU18" s="369"/>
      <c r="THV18" s="369"/>
      <c r="THW18" s="369"/>
      <c r="THX18" s="369"/>
      <c r="THY18" s="369"/>
      <c r="THZ18" s="369"/>
      <c r="TIA18" s="369"/>
      <c r="TIB18" s="369"/>
      <c r="TIC18" s="369"/>
      <c r="TID18" s="369"/>
      <c r="TIE18" s="369"/>
      <c r="TIF18" s="369"/>
      <c r="TIG18" s="369"/>
      <c r="TIH18" s="369"/>
      <c r="TII18" s="369"/>
      <c r="TIJ18" s="369"/>
      <c r="TIK18" s="369"/>
      <c r="TIL18" s="369"/>
      <c r="TIM18" s="369"/>
      <c r="TIN18" s="369"/>
      <c r="TIO18" s="369"/>
      <c r="TIP18" s="369"/>
      <c r="TIQ18" s="369"/>
      <c r="TIR18" s="369"/>
      <c r="TIS18" s="369"/>
      <c r="TIT18" s="369"/>
      <c r="TIU18" s="369"/>
      <c r="TIV18" s="369"/>
      <c r="TIW18" s="369"/>
      <c r="TIX18" s="369"/>
      <c r="TIY18" s="369"/>
      <c r="TIZ18" s="369"/>
      <c r="TJA18" s="369"/>
      <c r="TJB18" s="369"/>
      <c r="TJC18" s="369"/>
      <c r="TJD18" s="369"/>
      <c r="TJE18" s="369"/>
      <c r="TJJ18" s="369"/>
      <c r="TJK18" s="369"/>
      <c r="TJL18" s="369"/>
      <c r="TJM18" s="369"/>
      <c r="TJN18" s="369"/>
      <c r="TJO18" s="369"/>
      <c r="TJP18" s="369"/>
      <c r="TJQ18" s="369"/>
      <c r="TJR18" s="369"/>
      <c r="TJS18" s="369"/>
      <c r="TJT18" s="369"/>
      <c r="TLL18" s="369"/>
      <c r="TLM18" s="369"/>
      <c r="TLN18" s="369"/>
      <c r="TLO18" s="369"/>
      <c r="TLP18" s="369"/>
      <c r="TLQ18" s="369"/>
      <c r="TLR18" s="369"/>
      <c r="TLS18" s="369"/>
      <c r="TLT18" s="369"/>
      <c r="TLU18" s="369"/>
      <c r="TLV18" s="369"/>
      <c r="TLW18" s="369"/>
      <c r="TLX18" s="369"/>
      <c r="TLY18" s="369"/>
      <c r="TLZ18" s="369"/>
      <c r="TMA18" s="369"/>
      <c r="TMB18" s="369"/>
      <c r="TMC18" s="369"/>
      <c r="TMD18" s="369"/>
      <c r="TME18" s="369"/>
      <c r="TMF18" s="369"/>
      <c r="TMG18" s="369"/>
      <c r="TMH18" s="369"/>
      <c r="TMI18" s="369"/>
      <c r="TMJ18" s="369"/>
      <c r="TMK18" s="369"/>
      <c r="TML18" s="369"/>
      <c r="TMM18" s="369"/>
      <c r="TMN18" s="369"/>
      <c r="TMO18" s="369"/>
      <c r="TMP18" s="369"/>
      <c r="TMQ18" s="369"/>
      <c r="TMR18" s="369"/>
      <c r="TMS18" s="369"/>
      <c r="TMT18" s="369"/>
      <c r="TMU18" s="369"/>
      <c r="TMV18" s="369"/>
      <c r="TMW18" s="369"/>
      <c r="TMX18" s="369"/>
      <c r="TMY18" s="369"/>
      <c r="TMZ18" s="369"/>
      <c r="TNA18" s="369"/>
      <c r="TNB18" s="369"/>
      <c r="TNC18" s="369"/>
      <c r="TND18" s="369"/>
      <c r="TNE18" s="369"/>
      <c r="TNF18" s="369"/>
      <c r="TNG18" s="369"/>
      <c r="TNH18" s="369"/>
      <c r="TNI18" s="369"/>
      <c r="TNJ18" s="369"/>
      <c r="TNK18" s="369"/>
      <c r="TNL18" s="369"/>
      <c r="TNM18" s="369"/>
      <c r="TNN18" s="369"/>
      <c r="TNO18" s="369"/>
      <c r="TNP18" s="369"/>
      <c r="TNQ18" s="369"/>
      <c r="TNR18" s="369"/>
      <c r="TNS18" s="369"/>
      <c r="TNT18" s="369"/>
      <c r="TNU18" s="369"/>
      <c r="TNV18" s="369"/>
      <c r="TNW18" s="369"/>
      <c r="TNX18" s="369"/>
      <c r="TNY18" s="369"/>
      <c r="TNZ18" s="369"/>
      <c r="TOA18" s="369"/>
      <c r="TOB18" s="369"/>
      <c r="TOC18" s="369"/>
      <c r="TOD18" s="369"/>
      <c r="TOE18" s="369"/>
      <c r="TOF18" s="369"/>
      <c r="TOG18" s="369"/>
      <c r="TOH18" s="369"/>
      <c r="TOI18" s="369"/>
      <c r="TOJ18" s="369"/>
      <c r="TOK18" s="369"/>
      <c r="TOL18" s="369"/>
      <c r="TOM18" s="369"/>
      <c r="TON18" s="369"/>
      <c r="TOO18" s="369"/>
      <c r="TOP18" s="369"/>
      <c r="TOQ18" s="369"/>
      <c r="TOR18" s="369"/>
      <c r="TOS18" s="369"/>
      <c r="TOT18" s="369"/>
      <c r="TOU18" s="369"/>
      <c r="TOV18" s="369"/>
      <c r="TOW18" s="369"/>
      <c r="TOX18" s="369"/>
      <c r="TOY18" s="369"/>
      <c r="TOZ18" s="369"/>
      <c r="TPA18" s="369"/>
      <c r="TPB18" s="369"/>
      <c r="TPC18" s="369"/>
      <c r="TPD18" s="369"/>
      <c r="TPE18" s="369"/>
      <c r="TPF18" s="369"/>
      <c r="TPG18" s="369"/>
      <c r="TPH18" s="369"/>
      <c r="TPI18" s="369"/>
      <c r="TPJ18" s="369"/>
      <c r="TPK18" s="369"/>
      <c r="TPL18" s="369"/>
      <c r="TPM18" s="369"/>
      <c r="TPN18" s="369"/>
      <c r="TPO18" s="369"/>
      <c r="TPP18" s="369"/>
      <c r="TPQ18" s="369"/>
      <c r="TPR18" s="369"/>
      <c r="TPS18" s="369"/>
      <c r="TPT18" s="369"/>
      <c r="TPU18" s="369"/>
      <c r="TPV18" s="369"/>
      <c r="TPW18" s="369"/>
      <c r="TPX18" s="369"/>
      <c r="TPY18" s="369"/>
      <c r="TPZ18" s="369"/>
      <c r="TQA18" s="369"/>
      <c r="TQB18" s="369"/>
      <c r="TQC18" s="369"/>
      <c r="TQD18" s="369"/>
      <c r="TQE18" s="369"/>
      <c r="TQF18" s="369"/>
      <c r="TQG18" s="369"/>
      <c r="TQH18" s="369"/>
      <c r="TQI18" s="369"/>
      <c r="TQJ18" s="369"/>
      <c r="TQK18" s="369"/>
      <c r="TQL18" s="369"/>
      <c r="TQM18" s="369"/>
      <c r="TQN18" s="369"/>
      <c r="TQO18" s="369"/>
      <c r="TQP18" s="369"/>
      <c r="TQQ18" s="369"/>
      <c r="TQR18" s="369"/>
      <c r="TQS18" s="369"/>
      <c r="TQT18" s="369"/>
      <c r="TQU18" s="369"/>
      <c r="TQV18" s="369"/>
      <c r="TQW18" s="369"/>
      <c r="TQX18" s="369"/>
      <c r="TQY18" s="369"/>
      <c r="TQZ18" s="369"/>
      <c r="TRA18" s="369"/>
      <c r="TRB18" s="369"/>
      <c r="TRC18" s="369"/>
      <c r="TRD18" s="369"/>
      <c r="TRE18" s="369"/>
      <c r="TRF18" s="369"/>
      <c r="TRG18" s="369"/>
      <c r="TRH18" s="369"/>
      <c r="TRI18" s="369"/>
      <c r="TRJ18" s="369"/>
      <c r="TRK18" s="369"/>
      <c r="TRL18" s="369"/>
      <c r="TRM18" s="369"/>
      <c r="TRN18" s="369"/>
      <c r="TRO18" s="369"/>
      <c r="TRP18" s="369"/>
      <c r="TRQ18" s="369"/>
      <c r="TRR18" s="369"/>
      <c r="TRS18" s="369"/>
      <c r="TRT18" s="369"/>
      <c r="TRU18" s="369"/>
      <c r="TRV18" s="369"/>
      <c r="TRW18" s="369"/>
      <c r="TRX18" s="369"/>
      <c r="TRY18" s="369"/>
      <c r="TRZ18" s="369"/>
      <c r="TSA18" s="369"/>
      <c r="TSB18" s="369"/>
      <c r="TSC18" s="369"/>
      <c r="TSD18" s="369"/>
      <c r="TSE18" s="369"/>
      <c r="TSF18" s="369"/>
      <c r="TSG18" s="369"/>
      <c r="TSH18" s="369"/>
      <c r="TSI18" s="369"/>
      <c r="TSJ18" s="369"/>
      <c r="TSK18" s="369"/>
      <c r="TSL18" s="369"/>
      <c r="TSM18" s="369"/>
      <c r="TSN18" s="369"/>
      <c r="TSO18" s="369"/>
      <c r="TSP18" s="369"/>
      <c r="TSQ18" s="369"/>
      <c r="TSR18" s="369"/>
      <c r="TSS18" s="369"/>
      <c r="TST18" s="369"/>
      <c r="TSU18" s="369"/>
      <c r="TSV18" s="369"/>
      <c r="TSW18" s="369"/>
      <c r="TSX18" s="369"/>
      <c r="TSY18" s="369"/>
      <c r="TSZ18" s="369"/>
      <c r="TTA18" s="369"/>
      <c r="TTF18" s="369"/>
      <c r="TTG18" s="369"/>
      <c r="TTH18" s="369"/>
      <c r="TTI18" s="369"/>
      <c r="TTJ18" s="369"/>
      <c r="TTK18" s="369"/>
      <c r="TTL18" s="369"/>
      <c r="TTM18" s="369"/>
      <c r="TTN18" s="369"/>
      <c r="TTO18" s="369"/>
      <c r="TTP18" s="369"/>
      <c r="TVH18" s="369"/>
      <c r="TVI18" s="369"/>
      <c r="TVJ18" s="369"/>
      <c r="TVK18" s="369"/>
      <c r="TVL18" s="369"/>
      <c r="TVM18" s="369"/>
      <c r="TVN18" s="369"/>
      <c r="TVO18" s="369"/>
      <c r="TVP18" s="369"/>
      <c r="TVQ18" s="369"/>
      <c r="TVR18" s="369"/>
      <c r="TVS18" s="369"/>
      <c r="TVT18" s="369"/>
      <c r="TVU18" s="369"/>
      <c r="TVV18" s="369"/>
      <c r="TVW18" s="369"/>
      <c r="TVX18" s="369"/>
      <c r="TVY18" s="369"/>
      <c r="TVZ18" s="369"/>
      <c r="TWA18" s="369"/>
      <c r="TWB18" s="369"/>
      <c r="TWC18" s="369"/>
      <c r="TWD18" s="369"/>
      <c r="TWE18" s="369"/>
      <c r="TWF18" s="369"/>
      <c r="TWG18" s="369"/>
      <c r="TWH18" s="369"/>
      <c r="TWI18" s="369"/>
      <c r="TWJ18" s="369"/>
      <c r="TWK18" s="369"/>
      <c r="TWL18" s="369"/>
      <c r="TWM18" s="369"/>
      <c r="TWN18" s="369"/>
      <c r="TWO18" s="369"/>
      <c r="TWP18" s="369"/>
      <c r="TWQ18" s="369"/>
      <c r="TWR18" s="369"/>
      <c r="TWS18" s="369"/>
      <c r="TWT18" s="369"/>
      <c r="TWU18" s="369"/>
      <c r="TWV18" s="369"/>
      <c r="TWW18" s="369"/>
      <c r="TWX18" s="369"/>
      <c r="TWY18" s="369"/>
      <c r="TWZ18" s="369"/>
      <c r="TXA18" s="369"/>
      <c r="TXB18" s="369"/>
      <c r="TXC18" s="369"/>
      <c r="TXD18" s="369"/>
      <c r="TXE18" s="369"/>
      <c r="TXF18" s="369"/>
      <c r="TXG18" s="369"/>
      <c r="TXH18" s="369"/>
      <c r="TXI18" s="369"/>
      <c r="TXJ18" s="369"/>
      <c r="TXK18" s="369"/>
      <c r="TXL18" s="369"/>
      <c r="TXM18" s="369"/>
      <c r="TXN18" s="369"/>
      <c r="TXO18" s="369"/>
      <c r="TXP18" s="369"/>
      <c r="TXQ18" s="369"/>
      <c r="TXR18" s="369"/>
      <c r="TXS18" s="369"/>
      <c r="TXT18" s="369"/>
      <c r="TXU18" s="369"/>
      <c r="TXV18" s="369"/>
      <c r="TXW18" s="369"/>
      <c r="TXX18" s="369"/>
      <c r="TXY18" s="369"/>
      <c r="TXZ18" s="369"/>
      <c r="TYA18" s="369"/>
      <c r="TYB18" s="369"/>
      <c r="TYC18" s="369"/>
      <c r="TYD18" s="369"/>
      <c r="TYE18" s="369"/>
      <c r="TYF18" s="369"/>
      <c r="TYG18" s="369"/>
      <c r="TYH18" s="369"/>
      <c r="TYI18" s="369"/>
      <c r="TYJ18" s="369"/>
      <c r="TYK18" s="369"/>
      <c r="TYL18" s="369"/>
      <c r="TYM18" s="369"/>
      <c r="TYN18" s="369"/>
      <c r="TYO18" s="369"/>
      <c r="TYP18" s="369"/>
      <c r="TYQ18" s="369"/>
      <c r="TYR18" s="369"/>
      <c r="TYS18" s="369"/>
      <c r="TYT18" s="369"/>
      <c r="TYU18" s="369"/>
      <c r="TYV18" s="369"/>
      <c r="TYW18" s="369"/>
      <c r="TYX18" s="369"/>
      <c r="TYY18" s="369"/>
      <c r="TYZ18" s="369"/>
      <c r="TZA18" s="369"/>
      <c r="TZB18" s="369"/>
      <c r="TZC18" s="369"/>
      <c r="TZD18" s="369"/>
      <c r="TZE18" s="369"/>
      <c r="TZF18" s="369"/>
      <c r="TZG18" s="369"/>
      <c r="TZH18" s="369"/>
      <c r="TZI18" s="369"/>
      <c r="TZJ18" s="369"/>
      <c r="TZK18" s="369"/>
      <c r="TZL18" s="369"/>
      <c r="TZM18" s="369"/>
      <c r="TZN18" s="369"/>
      <c r="TZO18" s="369"/>
      <c r="TZP18" s="369"/>
      <c r="TZQ18" s="369"/>
      <c r="TZR18" s="369"/>
      <c r="TZS18" s="369"/>
      <c r="TZT18" s="369"/>
      <c r="TZU18" s="369"/>
      <c r="TZV18" s="369"/>
      <c r="TZW18" s="369"/>
      <c r="TZX18" s="369"/>
      <c r="TZY18" s="369"/>
      <c r="TZZ18" s="369"/>
      <c r="UAA18" s="369"/>
      <c r="UAB18" s="369"/>
      <c r="UAC18" s="369"/>
      <c r="UAD18" s="369"/>
      <c r="UAE18" s="369"/>
      <c r="UAF18" s="369"/>
      <c r="UAG18" s="369"/>
      <c r="UAH18" s="369"/>
      <c r="UAI18" s="369"/>
      <c r="UAJ18" s="369"/>
      <c r="UAK18" s="369"/>
      <c r="UAL18" s="369"/>
      <c r="UAM18" s="369"/>
      <c r="UAN18" s="369"/>
      <c r="UAO18" s="369"/>
      <c r="UAP18" s="369"/>
      <c r="UAQ18" s="369"/>
      <c r="UAR18" s="369"/>
      <c r="UAS18" s="369"/>
      <c r="UAT18" s="369"/>
      <c r="UAU18" s="369"/>
      <c r="UAV18" s="369"/>
      <c r="UAW18" s="369"/>
      <c r="UAX18" s="369"/>
      <c r="UAY18" s="369"/>
      <c r="UAZ18" s="369"/>
      <c r="UBA18" s="369"/>
      <c r="UBB18" s="369"/>
      <c r="UBC18" s="369"/>
      <c r="UBD18" s="369"/>
      <c r="UBE18" s="369"/>
      <c r="UBF18" s="369"/>
      <c r="UBG18" s="369"/>
      <c r="UBH18" s="369"/>
      <c r="UBI18" s="369"/>
      <c r="UBJ18" s="369"/>
      <c r="UBK18" s="369"/>
      <c r="UBL18" s="369"/>
      <c r="UBM18" s="369"/>
      <c r="UBN18" s="369"/>
      <c r="UBO18" s="369"/>
      <c r="UBP18" s="369"/>
      <c r="UBQ18" s="369"/>
      <c r="UBR18" s="369"/>
      <c r="UBS18" s="369"/>
      <c r="UBT18" s="369"/>
      <c r="UBU18" s="369"/>
      <c r="UBV18" s="369"/>
      <c r="UBW18" s="369"/>
      <c r="UBX18" s="369"/>
      <c r="UBY18" s="369"/>
      <c r="UBZ18" s="369"/>
      <c r="UCA18" s="369"/>
      <c r="UCB18" s="369"/>
      <c r="UCC18" s="369"/>
      <c r="UCD18" s="369"/>
      <c r="UCE18" s="369"/>
      <c r="UCF18" s="369"/>
      <c r="UCG18" s="369"/>
      <c r="UCH18" s="369"/>
      <c r="UCI18" s="369"/>
      <c r="UCJ18" s="369"/>
      <c r="UCK18" s="369"/>
      <c r="UCL18" s="369"/>
      <c r="UCM18" s="369"/>
      <c r="UCN18" s="369"/>
      <c r="UCO18" s="369"/>
      <c r="UCP18" s="369"/>
      <c r="UCQ18" s="369"/>
      <c r="UCR18" s="369"/>
      <c r="UCS18" s="369"/>
      <c r="UCT18" s="369"/>
      <c r="UCU18" s="369"/>
      <c r="UCV18" s="369"/>
      <c r="UCW18" s="369"/>
      <c r="UDB18" s="369"/>
      <c r="UDC18" s="369"/>
      <c r="UDD18" s="369"/>
      <c r="UDE18" s="369"/>
      <c r="UDF18" s="369"/>
      <c r="UDG18" s="369"/>
      <c r="UDH18" s="369"/>
      <c r="UDI18" s="369"/>
      <c r="UDJ18" s="369"/>
      <c r="UDK18" s="369"/>
      <c r="UDL18" s="369"/>
      <c r="UFD18" s="369"/>
      <c r="UFE18" s="369"/>
      <c r="UFF18" s="369"/>
      <c r="UFG18" s="369"/>
      <c r="UFH18" s="369"/>
      <c r="UFI18" s="369"/>
      <c r="UFJ18" s="369"/>
      <c r="UFK18" s="369"/>
      <c r="UFL18" s="369"/>
      <c r="UFM18" s="369"/>
      <c r="UFN18" s="369"/>
      <c r="UFO18" s="369"/>
      <c r="UFP18" s="369"/>
      <c r="UFQ18" s="369"/>
      <c r="UFR18" s="369"/>
      <c r="UFS18" s="369"/>
      <c r="UFT18" s="369"/>
      <c r="UFU18" s="369"/>
      <c r="UFV18" s="369"/>
      <c r="UFW18" s="369"/>
      <c r="UFX18" s="369"/>
      <c r="UFY18" s="369"/>
      <c r="UFZ18" s="369"/>
      <c r="UGA18" s="369"/>
      <c r="UGB18" s="369"/>
      <c r="UGC18" s="369"/>
      <c r="UGD18" s="369"/>
      <c r="UGE18" s="369"/>
      <c r="UGF18" s="369"/>
      <c r="UGG18" s="369"/>
      <c r="UGH18" s="369"/>
      <c r="UGI18" s="369"/>
      <c r="UGJ18" s="369"/>
      <c r="UGK18" s="369"/>
      <c r="UGL18" s="369"/>
      <c r="UGM18" s="369"/>
      <c r="UGN18" s="369"/>
      <c r="UGO18" s="369"/>
      <c r="UGP18" s="369"/>
      <c r="UGQ18" s="369"/>
      <c r="UGR18" s="369"/>
      <c r="UGS18" s="369"/>
      <c r="UGT18" s="369"/>
      <c r="UGU18" s="369"/>
      <c r="UGV18" s="369"/>
      <c r="UGW18" s="369"/>
      <c r="UGX18" s="369"/>
      <c r="UGY18" s="369"/>
      <c r="UGZ18" s="369"/>
      <c r="UHA18" s="369"/>
      <c r="UHB18" s="369"/>
      <c r="UHC18" s="369"/>
      <c r="UHD18" s="369"/>
      <c r="UHE18" s="369"/>
      <c r="UHF18" s="369"/>
      <c r="UHG18" s="369"/>
      <c r="UHH18" s="369"/>
      <c r="UHI18" s="369"/>
      <c r="UHJ18" s="369"/>
      <c r="UHK18" s="369"/>
      <c r="UHL18" s="369"/>
      <c r="UHM18" s="369"/>
      <c r="UHN18" s="369"/>
      <c r="UHO18" s="369"/>
      <c r="UHP18" s="369"/>
      <c r="UHQ18" s="369"/>
      <c r="UHR18" s="369"/>
      <c r="UHS18" s="369"/>
      <c r="UHT18" s="369"/>
      <c r="UHU18" s="369"/>
      <c r="UHV18" s="369"/>
      <c r="UHW18" s="369"/>
      <c r="UHX18" s="369"/>
      <c r="UHY18" s="369"/>
      <c r="UHZ18" s="369"/>
      <c r="UIA18" s="369"/>
      <c r="UIB18" s="369"/>
      <c r="UIC18" s="369"/>
      <c r="UID18" s="369"/>
      <c r="UIE18" s="369"/>
      <c r="UIF18" s="369"/>
      <c r="UIG18" s="369"/>
      <c r="UIH18" s="369"/>
      <c r="UII18" s="369"/>
      <c r="UIJ18" s="369"/>
      <c r="UIK18" s="369"/>
      <c r="UIL18" s="369"/>
      <c r="UIM18" s="369"/>
      <c r="UIN18" s="369"/>
      <c r="UIO18" s="369"/>
      <c r="UIP18" s="369"/>
      <c r="UIQ18" s="369"/>
      <c r="UIR18" s="369"/>
      <c r="UIS18" s="369"/>
      <c r="UIT18" s="369"/>
      <c r="UIU18" s="369"/>
      <c r="UIV18" s="369"/>
      <c r="UIW18" s="369"/>
      <c r="UIX18" s="369"/>
      <c r="UIY18" s="369"/>
      <c r="UIZ18" s="369"/>
      <c r="UJA18" s="369"/>
      <c r="UJB18" s="369"/>
      <c r="UJC18" s="369"/>
      <c r="UJD18" s="369"/>
      <c r="UJE18" s="369"/>
      <c r="UJF18" s="369"/>
      <c r="UJG18" s="369"/>
      <c r="UJH18" s="369"/>
      <c r="UJI18" s="369"/>
      <c r="UJJ18" s="369"/>
      <c r="UJK18" s="369"/>
      <c r="UJL18" s="369"/>
      <c r="UJM18" s="369"/>
      <c r="UJN18" s="369"/>
      <c r="UJO18" s="369"/>
      <c r="UJP18" s="369"/>
      <c r="UJQ18" s="369"/>
      <c r="UJR18" s="369"/>
      <c r="UJS18" s="369"/>
      <c r="UJT18" s="369"/>
      <c r="UJU18" s="369"/>
      <c r="UJV18" s="369"/>
      <c r="UJW18" s="369"/>
      <c r="UJX18" s="369"/>
      <c r="UJY18" s="369"/>
      <c r="UJZ18" s="369"/>
      <c r="UKA18" s="369"/>
      <c r="UKB18" s="369"/>
      <c r="UKC18" s="369"/>
      <c r="UKD18" s="369"/>
      <c r="UKE18" s="369"/>
      <c r="UKF18" s="369"/>
      <c r="UKG18" s="369"/>
      <c r="UKH18" s="369"/>
      <c r="UKI18" s="369"/>
      <c r="UKJ18" s="369"/>
      <c r="UKK18" s="369"/>
      <c r="UKL18" s="369"/>
      <c r="UKM18" s="369"/>
      <c r="UKN18" s="369"/>
      <c r="UKO18" s="369"/>
      <c r="UKP18" s="369"/>
      <c r="UKQ18" s="369"/>
      <c r="UKR18" s="369"/>
      <c r="UKS18" s="369"/>
      <c r="UKT18" s="369"/>
      <c r="UKU18" s="369"/>
      <c r="UKV18" s="369"/>
      <c r="UKW18" s="369"/>
      <c r="UKX18" s="369"/>
      <c r="UKY18" s="369"/>
      <c r="UKZ18" s="369"/>
      <c r="ULA18" s="369"/>
      <c r="ULB18" s="369"/>
      <c r="ULC18" s="369"/>
      <c r="ULD18" s="369"/>
      <c r="ULE18" s="369"/>
      <c r="ULF18" s="369"/>
      <c r="ULG18" s="369"/>
      <c r="ULH18" s="369"/>
      <c r="ULI18" s="369"/>
      <c r="ULJ18" s="369"/>
      <c r="ULK18" s="369"/>
      <c r="ULL18" s="369"/>
      <c r="ULM18" s="369"/>
      <c r="ULN18" s="369"/>
      <c r="ULO18" s="369"/>
      <c r="ULP18" s="369"/>
      <c r="ULQ18" s="369"/>
      <c r="ULR18" s="369"/>
      <c r="ULS18" s="369"/>
      <c r="ULT18" s="369"/>
      <c r="ULU18" s="369"/>
      <c r="ULV18" s="369"/>
      <c r="ULW18" s="369"/>
      <c r="ULX18" s="369"/>
      <c r="ULY18" s="369"/>
      <c r="ULZ18" s="369"/>
      <c r="UMA18" s="369"/>
      <c r="UMB18" s="369"/>
      <c r="UMC18" s="369"/>
      <c r="UMD18" s="369"/>
      <c r="UME18" s="369"/>
      <c r="UMF18" s="369"/>
      <c r="UMG18" s="369"/>
      <c r="UMH18" s="369"/>
      <c r="UMI18" s="369"/>
      <c r="UMJ18" s="369"/>
      <c r="UMK18" s="369"/>
      <c r="UML18" s="369"/>
      <c r="UMM18" s="369"/>
      <c r="UMN18" s="369"/>
      <c r="UMO18" s="369"/>
      <c r="UMP18" s="369"/>
      <c r="UMQ18" s="369"/>
      <c r="UMR18" s="369"/>
      <c r="UMS18" s="369"/>
      <c r="UMX18" s="369"/>
      <c r="UMY18" s="369"/>
      <c r="UMZ18" s="369"/>
      <c r="UNA18" s="369"/>
      <c r="UNB18" s="369"/>
      <c r="UNC18" s="369"/>
      <c r="UND18" s="369"/>
      <c r="UNE18" s="369"/>
      <c r="UNF18" s="369"/>
      <c r="UNG18" s="369"/>
      <c r="UNH18" s="369"/>
      <c r="UOZ18" s="369"/>
      <c r="UPA18" s="369"/>
      <c r="UPB18" s="369"/>
      <c r="UPC18" s="369"/>
      <c r="UPD18" s="369"/>
      <c r="UPE18" s="369"/>
      <c r="UPF18" s="369"/>
      <c r="UPG18" s="369"/>
      <c r="UPH18" s="369"/>
      <c r="UPI18" s="369"/>
      <c r="UPJ18" s="369"/>
      <c r="UPK18" s="369"/>
      <c r="UPL18" s="369"/>
      <c r="UPM18" s="369"/>
      <c r="UPN18" s="369"/>
      <c r="UPO18" s="369"/>
      <c r="UPP18" s="369"/>
      <c r="UPQ18" s="369"/>
      <c r="UPR18" s="369"/>
      <c r="UPS18" s="369"/>
      <c r="UPT18" s="369"/>
      <c r="UPU18" s="369"/>
      <c r="UPV18" s="369"/>
      <c r="UPW18" s="369"/>
      <c r="UPX18" s="369"/>
      <c r="UPY18" s="369"/>
      <c r="UPZ18" s="369"/>
      <c r="UQA18" s="369"/>
      <c r="UQB18" s="369"/>
      <c r="UQC18" s="369"/>
      <c r="UQD18" s="369"/>
      <c r="UQE18" s="369"/>
      <c r="UQF18" s="369"/>
      <c r="UQG18" s="369"/>
      <c r="UQH18" s="369"/>
      <c r="UQI18" s="369"/>
      <c r="UQJ18" s="369"/>
      <c r="UQK18" s="369"/>
      <c r="UQL18" s="369"/>
      <c r="UQM18" s="369"/>
      <c r="UQN18" s="369"/>
      <c r="UQO18" s="369"/>
      <c r="UQP18" s="369"/>
      <c r="UQQ18" s="369"/>
      <c r="UQR18" s="369"/>
      <c r="UQS18" s="369"/>
      <c r="UQT18" s="369"/>
      <c r="UQU18" s="369"/>
      <c r="UQV18" s="369"/>
      <c r="UQW18" s="369"/>
      <c r="UQX18" s="369"/>
      <c r="UQY18" s="369"/>
      <c r="UQZ18" s="369"/>
      <c r="URA18" s="369"/>
      <c r="URB18" s="369"/>
      <c r="URC18" s="369"/>
      <c r="URD18" s="369"/>
      <c r="URE18" s="369"/>
      <c r="URF18" s="369"/>
      <c r="URG18" s="369"/>
      <c r="URH18" s="369"/>
      <c r="URI18" s="369"/>
      <c r="URJ18" s="369"/>
      <c r="URK18" s="369"/>
      <c r="URL18" s="369"/>
      <c r="URM18" s="369"/>
      <c r="URN18" s="369"/>
      <c r="URO18" s="369"/>
      <c r="URP18" s="369"/>
      <c r="URQ18" s="369"/>
      <c r="URR18" s="369"/>
      <c r="URS18" s="369"/>
      <c r="URT18" s="369"/>
      <c r="URU18" s="369"/>
      <c r="URV18" s="369"/>
      <c r="URW18" s="369"/>
      <c r="URX18" s="369"/>
      <c r="URY18" s="369"/>
      <c r="URZ18" s="369"/>
      <c r="USA18" s="369"/>
      <c r="USB18" s="369"/>
      <c r="USC18" s="369"/>
      <c r="USD18" s="369"/>
      <c r="USE18" s="369"/>
      <c r="USF18" s="369"/>
      <c r="USG18" s="369"/>
      <c r="USH18" s="369"/>
      <c r="USI18" s="369"/>
      <c r="USJ18" s="369"/>
      <c r="USK18" s="369"/>
      <c r="USL18" s="369"/>
      <c r="USM18" s="369"/>
      <c r="USN18" s="369"/>
      <c r="USO18" s="369"/>
      <c r="USP18" s="369"/>
      <c r="USQ18" s="369"/>
      <c r="USR18" s="369"/>
      <c r="USS18" s="369"/>
      <c r="UST18" s="369"/>
      <c r="USU18" s="369"/>
      <c r="USV18" s="369"/>
      <c r="USW18" s="369"/>
      <c r="USX18" s="369"/>
      <c r="USY18" s="369"/>
      <c r="USZ18" s="369"/>
      <c r="UTA18" s="369"/>
      <c r="UTB18" s="369"/>
      <c r="UTC18" s="369"/>
      <c r="UTD18" s="369"/>
      <c r="UTE18" s="369"/>
      <c r="UTF18" s="369"/>
      <c r="UTG18" s="369"/>
      <c r="UTH18" s="369"/>
      <c r="UTI18" s="369"/>
      <c r="UTJ18" s="369"/>
      <c r="UTK18" s="369"/>
      <c r="UTL18" s="369"/>
      <c r="UTM18" s="369"/>
      <c r="UTN18" s="369"/>
      <c r="UTO18" s="369"/>
      <c r="UTP18" s="369"/>
      <c r="UTQ18" s="369"/>
      <c r="UTR18" s="369"/>
      <c r="UTS18" s="369"/>
      <c r="UTT18" s="369"/>
      <c r="UTU18" s="369"/>
      <c r="UTV18" s="369"/>
      <c r="UTW18" s="369"/>
      <c r="UTX18" s="369"/>
      <c r="UTY18" s="369"/>
      <c r="UTZ18" s="369"/>
      <c r="UUA18" s="369"/>
      <c r="UUB18" s="369"/>
      <c r="UUC18" s="369"/>
      <c r="UUD18" s="369"/>
      <c r="UUE18" s="369"/>
      <c r="UUF18" s="369"/>
      <c r="UUG18" s="369"/>
      <c r="UUH18" s="369"/>
      <c r="UUI18" s="369"/>
      <c r="UUJ18" s="369"/>
      <c r="UUK18" s="369"/>
      <c r="UUL18" s="369"/>
      <c r="UUM18" s="369"/>
      <c r="UUN18" s="369"/>
      <c r="UUO18" s="369"/>
      <c r="UUP18" s="369"/>
      <c r="UUQ18" s="369"/>
      <c r="UUR18" s="369"/>
      <c r="UUS18" s="369"/>
      <c r="UUT18" s="369"/>
      <c r="UUU18" s="369"/>
      <c r="UUV18" s="369"/>
      <c r="UUW18" s="369"/>
      <c r="UUX18" s="369"/>
      <c r="UUY18" s="369"/>
      <c r="UUZ18" s="369"/>
      <c r="UVA18" s="369"/>
      <c r="UVB18" s="369"/>
      <c r="UVC18" s="369"/>
      <c r="UVD18" s="369"/>
      <c r="UVE18" s="369"/>
      <c r="UVF18" s="369"/>
      <c r="UVG18" s="369"/>
      <c r="UVH18" s="369"/>
      <c r="UVI18" s="369"/>
      <c r="UVJ18" s="369"/>
      <c r="UVK18" s="369"/>
      <c r="UVL18" s="369"/>
      <c r="UVM18" s="369"/>
      <c r="UVN18" s="369"/>
      <c r="UVO18" s="369"/>
      <c r="UVP18" s="369"/>
      <c r="UVQ18" s="369"/>
      <c r="UVR18" s="369"/>
      <c r="UVS18" s="369"/>
      <c r="UVT18" s="369"/>
      <c r="UVU18" s="369"/>
      <c r="UVV18" s="369"/>
      <c r="UVW18" s="369"/>
      <c r="UVX18" s="369"/>
      <c r="UVY18" s="369"/>
      <c r="UVZ18" s="369"/>
      <c r="UWA18" s="369"/>
      <c r="UWB18" s="369"/>
      <c r="UWC18" s="369"/>
      <c r="UWD18" s="369"/>
      <c r="UWE18" s="369"/>
      <c r="UWF18" s="369"/>
      <c r="UWG18" s="369"/>
      <c r="UWH18" s="369"/>
      <c r="UWI18" s="369"/>
      <c r="UWJ18" s="369"/>
      <c r="UWK18" s="369"/>
      <c r="UWL18" s="369"/>
      <c r="UWM18" s="369"/>
      <c r="UWN18" s="369"/>
      <c r="UWO18" s="369"/>
      <c r="UWT18" s="369"/>
      <c r="UWU18" s="369"/>
      <c r="UWV18" s="369"/>
      <c r="UWW18" s="369"/>
      <c r="UWX18" s="369"/>
      <c r="UWY18" s="369"/>
      <c r="UWZ18" s="369"/>
      <c r="UXA18" s="369"/>
      <c r="UXB18" s="369"/>
      <c r="UXC18" s="369"/>
      <c r="UXD18" s="369"/>
      <c r="UYV18" s="369"/>
      <c r="UYW18" s="369"/>
      <c r="UYX18" s="369"/>
      <c r="UYY18" s="369"/>
      <c r="UYZ18" s="369"/>
      <c r="UZA18" s="369"/>
      <c r="UZB18" s="369"/>
      <c r="UZC18" s="369"/>
      <c r="UZD18" s="369"/>
      <c r="UZE18" s="369"/>
      <c r="UZF18" s="369"/>
      <c r="UZG18" s="369"/>
      <c r="UZH18" s="369"/>
      <c r="UZI18" s="369"/>
      <c r="UZJ18" s="369"/>
      <c r="UZK18" s="369"/>
      <c r="UZL18" s="369"/>
      <c r="UZM18" s="369"/>
      <c r="UZN18" s="369"/>
      <c r="UZO18" s="369"/>
      <c r="UZP18" s="369"/>
      <c r="UZQ18" s="369"/>
      <c r="UZR18" s="369"/>
      <c r="UZS18" s="369"/>
      <c r="UZT18" s="369"/>
      <c r="UZU18" s="369"/>
      <c r="UZV18" s="369"/>
      <c r="UZW18" s="369"/>
      <c r="UZX18" s="369"/>
      <c r="UZY18" s="369"/>
      <c r="UZZ18" s="369"/>
      <c r="VAA18" s="369"/>
      <c r="VAB18" s="369"/>
      <c r="VAC18" s="369"/>
      <c r="VAD18" s="369"/>
      <c r="VAE18" s="369"/>
      <c r="VAF18" s="369"/>
      <c r="VAG18" s="369"/>
      <c r="VAH18" s="369"/>
      <c r="VAI18" s="369"/>
      <c r="VAJ18" s="369"/>
      <c r="VAK18" s="369"/>
      <c r="VAL18" s="369"/>
      <c r="VAM18" s="369"/>
      <c r="VAN18" s="369"/>
      <c r="VAO18" s="369"/>
      <c r="VAP18" s="369"/>
      <c r="VAQ18" s="369"/>
      <c r="VAR18" s="369"/>
      <c r="VAS18" s="369"/>
      <c r="VAT18" s="369"/>
      <c r="VAU18" s="369"/>
      <c r="VAV18" s="369"/>
      <c r="VAW18" s="369"/>
      <c r="VAX18" s="369"/>
      <c r="VAY18" s="369"/>
      <c r="VAZ18" s="369"/>
      <c r="VBA18" s="369"/>
      <c r="VBB18" s="369"/>
      <c r="VBC18" s="369"/>
      <c r="VBD18" s="369"/>
      <c r="VBE18" s="369"/>
      <c r="VBF18" s="369"/>
      <c r="VBG18" s="369"/>
      <c r="VBH18" s="369"/>
      <c r="VBI18" s="369"/>
      <c r="VBJ18" s="369"/>
      <c r="VBK18" s="369"/>
      <c r="VBL18" s="369"/>
      <c r="VBM18" s="369"/>
      <c r="VBN18" s="369"/>
      <c r="VBO18" s="369"/>
      <c r="VBP18" s="369"/>
      <c r="VBQ18" s="369"/>
      <c r="VBR18" s="369"/>
      <c r="VBS18" s="369"/>
      <c r="VBT18" s="369"/>
      <c r="VBU18" s="369"/>
      <c r="VBV18" s="369"/>
      <c r="VBW18" s="369"/>
      <c r="VBX18" s="369"/>
      <c r="VBY18" s="369"/>
      <c r="VBZ18" s="369"/>
      <c r="VCA18" s="369"/>
      <c r="VCB18" s="369"/>
      <c r="VCC18" s="369"/>
      <c r="VCD18" s="369"/>
      <c r="VCE18" s="369"/>
      <c r="VCF18" s="369"/>
      <c r="VCG18" s="369"/>
      <c r="VCH18" s="369"/>
      <c r="VCI18" s="369"/>
      <c r="VCJ18" s="369"/>
      <c r="VCK18" s="369"/>
      <c r="VCL18" s="369"/>
      <c r="VCM18" s="369"/>
      <c r="VCN18" s="369"/>
      <c r="VCO18" s="369"/>
      <c r="VCP18" s="369"/>
      <c r="VCQ18" s="369"/>
      <c r="VCR18" s="369"/>
      <c r="VCS18" s="369"/>
      <c r="VCT18" s="369"/>
      <c r="VCU18" s="369"/>
      <c r="VCV18" s="369"/>
      <c r="VCW18" s="369"/>
      <c r="VCX18" s="369"/>
      <c r="VCY18" s="369"/>
      <c r="VCZ18" s="369"/>
      <c r="VDA18" s="369"/>
      <c r="VDB18" s="369"/>
      <c r="VDC18" s="369"/>
      <c r="VDD18" s="369"/>
      <c r="VDE18" s="369"/>
      <c r="VDF18" s="369"/>
      <c r="VDG18" s="369"/>
      <c r="VDH18" s="369"/>
      <c r="VDI18" s="369"/>
      <c r="VDJ18" s="369"/>
      <c r="VDK18" s="369"/>
      <c r="VDL18" s="369"/>
      <c r="VDM18" s="369"/>
      <c r="VDN18" s="369"/>
      <c r="VDO18" s="369"/>
      <c r="VDP18" s="369"/>
      <c r="VDQ18" s="369"/>
      <c r="VDR18" s="369"/>
      <c r="VDS18" s="369"/>
      <c r="VDT18" s="369"/>
      <c r="VDU18" s="369"/>
      <c r="VDV18" s="369"/>
      <c r="VDW18" s="369"/>
      <c r="VDX18" s="369"/>
      <c r="VDY18" s="369"/>
      <c r="VDZ18" s="369"/>
      <c r="VEA18" s="369"/>
      <c r="VEB18" s="369"/>
      <c r="VEC18" s="369"/>
      <c r="VED18" s="369"/>
      <c r="VEE18" s="369"/>
      <c r="VEF18" s="369"/>
      <c r="VEG18" s="369"/>
      <c r="VEH18" s="369"/>
      <c r="VEI18" s="369"/>
      <c r="VEJ18" s="369"/>
      <c r="VEK18" s="369"/>
      <c r="VEL18" s="369"/>
      <c r="VEM18" s="369"/>
      <c r="VEN18" s="369"/>
      <c r="VEO18" s="369"/>
      <c r="VEP18" s="369"/>
      <c r="VEQ18" s="369"/>
      <c r="VER18" s="369"/>
      <c r="VES18" s="369"/>
      <c r="VET18" s="369"/>
      <c r="VEU18" s="369"/>
      <c r="VEV18" s="369"/>
      <c r="VEW18" s="369"/>
      <c r="VEX18" s="369"/>
      <c r="VEY18" s="369"/>
      <c r="VEZ18" s="369"/>
      <c r="VFA18" s="369"/>
      <c r="VFB18" s="369"/>
      <c r="VFC18" s="369"/>
      <c r="VFD18" s="369"/>
      <c r="VFE18" s="369"/>
      <c r="VFF18" s="369"/>
      <c r="VFG18" s="369"/>
      <c r="VFH18" s="369"/>
      <c r="VFI18" s="369"/>
      <c r="VFJ18" s="369"/>
      <c r="VFK18" s="369"/>
      <c r="VFL18" s="369"/>
      <c r="VFM18" s="369"/>
      <c r="VFN18" s="369"/>
      <c r="VFO18" s="369"/>
      <c r="VFP18" s="369"/>
      <c r="VFQ18" s="369"/>
      <c r="VFR18" s="369"/>
      <c r="VFS18" s="369"/>
      <c r="VFT18" s="369"/>
      <c r="VFU18" s="369"/>
      <c r="VFV18" s="369"/>
      <c r="VFW18" s="369"/>
      <c r="VFX18" s="369"/>
      <c r="VFY18" s="369"/>
      <c r="VFZ18" s="369"/>
      <c r="VGA18" s="369"/>
      <c r="VGB18" s="369"/>
      <c r="VGC18" s="369"/>
      <c r="VGD18" s="369"/>
      <c r="VGE18" s="369"/>
      <c r="VGF18" s="369"/>
      <c r="VGG18" s="369"/>
      <c r="VGH18" s="369"/>
      <c r="VGI18" s="369"/>
      <c r="VGJ18" s="369"/>
      <c r="VGK18" s="369"/>
      <c r="VGP18" s="369"/>
      <c r="VGQ18" s="369"/>
      <c r="VGR18" s="369"/>
      <c r="VGS18" s="369"/>
      <c r="VGT18" s="369"/>
      <c r="VGU18" s="369"/>
      <c r="VGV18" s="369"/>
      <c r="VGW18" s="369"/>
      <c r="VGX18" s="369"/>
      <c r="VGY18" s="369"/>
      <c r="VGZ18" s="369"/>
      <c r="VIR18" s="369"/>
      <c r="VIS18" s="369"/>
      <c r="VIT18" s="369"/>
      <c r="VIU18" s="369"/>
      <c r="VIV18" s="369"/>
      <c r="VIW18" s="369"/>
      <c r="VIX18" s="369"/>
      <c r="VIY18" s="369"/>
      <c r="VIZ18" s="369"/>
      <c r="VJA18" s="369"/>
      <c r="VJB18" s="369"/>
      <c r="VJC18" s="369"/>
      <c r="VJD18" s="369"/>
      <c r="VJE18" s="369"/>
      <c r="VJF18" s="369"/>
      <c r="VJG18" s="369"/>
      <c r="VJH18" s="369"/>
      <c r="VJI18" s="369"/>
      <c r="VJJ18" s="369"/>
      <c r="VJK18" s="369"/>
      <c r="VJL18" s="369"/>
      <c r="VJM18" s="369"/>
      <c r="VJN18" s="369"/>
      <c r="VJO18" s="369"/>
      <c r="VJP18" s="369"/>
      <c r="VJQ18" s="369"/>
      <c r="VJR18" s="369"/>
      <c r="VJS18" s="369"/>
      <c r="VJT18" s="369"/>
      <c r="VJU18" s="369"/>
      <c r="VJV18" s="369"/>
      <c r="VJW18" s="369"/>
      <c r="VJX18" s="369"/>
      <c r="VJY18" s="369"/>
      <c r="VJZ18" s="369"/>
      <c r="VKA18" s="369"/>
      <c r="VKB18" s="369"/>
      <c r="VKC18" s="369"/>
      <c r="VKD18" s="369"/>
      <c r="VKE18" s="369"/>
      <c r="VKF18" s="369"/>
      <c r="VKG18" s="369"/>
      <c r="VKH18" s="369"/>
      <c r="VKI18" s="369"/>
      <c r="VKJ18" s="369"/>
      <c r="VKK18" s="369"/>
      <c r="VKL18" s="369"/>
      <c r="VKM18" s="369"/>
      <c r="VKN18" s="369"/>
      <c r="VKO18" s="369"/>
      <c r="VKP18" s="369"/>
      <c r="VKQ18" s="369"/>
      <c r="VKR18" s="369"/>
      <c r="VKS18" s="369"/>
      <c r="VKT18" s="369"/>
      <c r="VKU18" s="369"/>
      <c r="VKV18" s="369"/>
      <c r="VKW18" s="369"/>
      <c r="VKX18" s="369"/>
      <c r="VKY18" s="369"/>
      <c r="VKZ18" s="369"/>
      <c r="VLA18" s="369"/>
      <c r="VLB18" s="369"/>
      <c r="VLC18" s="369"/>
      <c r="VLD18" s="369"/>
      <c r="VLE18" s="369"/>
      <c r="VLF18" s="369"/>
      <c r="VLG18" s="369"/>
      <c r="VLH18" s="369"/>
      <c r="VLI18" s="369"/>
      <c r="VLJ18" s="369"/>
      <c r="VLK18" s="369"/>
      <c r="VLL18" s="369"/>
      <c r="VLM18" s="369"/>
      <c r="VLN18" s="369"/>
      <c r="VLO18" s="369"/>
      <c r="VLP18" s="369"/>
      <c r="VLQ18" s="369"/>
      <c r="VLR18" s="369"/>
      <c r="VLS18" s="369"/>
      <c r="VLT18" s="369"/>
      <c r="VLU18" s="369"/>
      <c r="VLV18" s="369"/>
      <c r="VLW18" s="369"/>
      <c r="VLX18" s="369"/>
      <c r="VLY18" s="369"/>
      <c r="VLZ18" s="369"/>
      <c r="VMA18" s="369"/>
      <c r="VMB18" s="369"/>
      <c r="VMC18" s="369"/>
      <c r="VMD18" s="369"/>
      <c r="VME18" s="369"/>
      <c r="VMF18" s="369"/>
      <c r="VMG18" s="369"/>
      <c r="VMH18" s="369"/>
      <c r="VMI18" s="369"/>
      <c r="VMJ18" s="369"/>
      <c r="VMK18" s="369"/>
      <c r="VML18" s="369"/>
      <c r="VMM18" s="369"/>
      <c r="VMN18" s="369"/>
      <c r="VMO18" s="369"/>
      <c r="VMP18" s="369"/>
      <c r="VMQ18" s="369"/>
      <c r="VMR18" s="369"/>
      <c r="VMS18" s="369"/>
      <c r="VMT18" s="369"/>
      <c r="VMU18" s="369"/>
      <c r="VMV18" s="369"/>
      <c r="VMW18" s="369"/>
      <c r="VMX18" s="369"/>
      <c r="VMY18" s="369"/>
      <c r="VMZ18" s="369"/>
      <c r="VNA18" s="369"/>
      <c r="VNB18" s="369"/>
      <c r="VNC18" s="369"/>
      <c r="VND18" s="369"/>
      <c r="VNE18" s="369"/>
      <c r="VNF18" s="369"/>
      <c r="VNG18" s="369"/>
      <c r="VNH18" s="369"/>
      <c r="VNI18" s="369"/>
      <c r="VNJ18" s="369"/>
      <c r="VNK18" s="369"/>
      <c r="VNL18" s="369"/>
      <c r="VNM18" s="369"/>
      <c r="VNN18" s="369"/>
      <c r="VNO18" s="369"/>
      <c r="VNP18" s="369"/>
      <c r="VNQ18" s="369"/>
      <c r="VNR18" s="369"/>
      <c r="VNS18" s="369"/>
      <c r="VNT18" s="369"/>
      <c r="VNU18" s="369"/>
      <c r="VNV18" s="369"/>
      <c r="VNW18" s="369"/>
      <c r="VNX18" s="369"/>
      <c r="VNY18" s="369"/>
      <c r="VNZ18" s="369"/>
      <c r="VOA18" s="369"/>
      <c r="VOB18" s="369"/>
      <c r="VOC18" s="369"/>
      <c r="VOD18" s="369"/>
      <c r="VOE18" s="369"/>
      <c r="VOF18" s="369"/>
      <c r="VOG18" s="369"/>
      <c r="VOH18" s="369"/>
      <c r="VOI18" s="369"/>
      <c r="VOJ18" s="369"/>
      <c r="VOK18" s="369"/>
      <c r="VOL18" s="369"/>
      <c r="VOM18" s="369"/>
      <c r="VON18" s="369"/>
      <c r="VOO18" s="369"/>
      <c r="VOP18" s="369"/>
      <c r="VOQ18" s="369"/>
      <c r="VOR18" s="369"/>
      <c r="VOS18" s="369"/>
      <c r="VOT18" s="369"/>
      <c r="VOU18" s="369"/>
      <c r="VOV18" s="369"/>
      <c r="VOW18" s="369"/>
      <c r="VOX18" s="369"/>
      <c r="VOY18" s="369"/>
      <c r="VOZ18" s="369"/>
      <c r="VPA18" s="369"/>
      <c r="VPB18" s="369"/>
      <c r="VPC18" s="369"/>
      <c r="VPD18" s="369"/>
      <c r="VPE18" s="369"/>
      <c r="VPF18" s="369"/>
      <c r="VPG18" s="369"/>
      <c r="VPH18" s="369"/>
      <c r="VPI18" s="369"/>
      <c r="VPJ18" s="369"/>
      <c r="VPK18" s="369"/>
      <c r="VPL18" s="369"/>
      <c r="VPM18" s="369"/>
      <c r="VPN18" s="369"/>
      <c r="VPO18" s="369"/>
      <c r="VPP18" s="369"/>
      <c r="VPQ18" s="369"/>
      <c r="VPR18" s="369"/>
      <c r="VPS18" s="369"/>
      <c r="VPT18" s="369"/>
      <c r="VPU18" s="369"/>
      <c r="VPV18" s="369"/>
      <c r="VPW18" s="369"/>
      <c r="VPX18" s="369"/>
      <c r="VPY18" s="369"/>
      <c r="VPZ18" s="369"/>
      <c r="VQA18" s="369"/>
      <c r="VQB18" s="369"/>
      <c r="VQC18" s="369"/>
      <c r="VQD18" s="369"/>
      <c r="VQE18" s="369"/>
      <c r="VQF18" s="369"/>
      <c r="VQG18" s="369"/>
      <c r="VQL18" s="369"/>
      <c r="VQM18" s="369"/>
      <c r="VQN18" s="369"/>
      <c r="VQO18" s="369"/>
      <c r="VQP18" s="369"/>
      <c r="VQQ18" s="369"/>
      <c r="VQR18" s="369"/>
      <c r="VQS18" s="369"/>
      <c r="VQT18" s="369"/>
      <c r="VQU18" s="369"/>
      <c r="VQV18" s="369"/>
      <c r="VSN18" s="369"/>
      <c r="VSO18" s="369"/>
      <c r="VSP18" s="369"/>
      <c r="VSQ18" s="369"/>
      <c r="VSR18" s="369"/>
      <c r="VSS18" s="369"/>
      <c r="VST18" s="369"/>
      <c r="VSU18" s="369"/>
      <c r="VSV18" s="369"/>
      <c r="VSW18" s="369"/>
      <c r="VSX18" s="369"/>
      <c r="VSY18" s="369"/>
      <c r="VSZ18" s="369"/>
      <c r="VTA18" s="369"/>
      <c r="VTB18" s="369"/>
      <c r="VTC18" s="369"/>
      <c r="VTD18" s="369"/>
      <c r="VTE18" s="369"/>
      <c r="VTF18" s="369"/>
      <c r="VTG18" s="369"/>
      <c r="VTH18" s="369"/>
      <c r="VTI18" s="369"/>
      <c r="VTJ18" s="369"/>
      <c r="VTK18" s="369"/>
      <c r="VTL18" s="369"/>
      <c r="VTM18" s="369"/>
      <c r="VTN18" s="369"/>
      <c r="VTO18" s="369"/>
      <c r="VTP18" s="369"/>
      <c r="VTQ18" s="369"/>
      <c r="VTR18" s="369"/>
      <c r="VTS18" s="369"/>
      <c r="VTT18" s="369"/>
      <c r="VTU18" s="369"/>
      <c r="VTV18" s="369"/>
      <c r="VTW18" s="369"/>
      <c r="VTX18" s="369"/>
      <c r="VTY18" s="369"/>
      <c r="VTZ18" s="369"/>
      <c r="VUA18" s="369"/>
      <c r="VUB18" s="369"/>
      <c r="VUC18" s="369"/>
      <c r="VUD18" s="369"/>
      <c r="VUE18" s="369"/>
      <c r="VUF18" s="369"/>
      <c r="VUG18" s="369"/>
      <c r="VUH18" s="369"/>
      <c r="VUI18" s="369"/>
      <c r="VUJ18" s="369"/>
      <c r="VUK18" s="369"/>
      <c r="VUL18" s="369"/>
      <c r="VUM18" s="369"/>
      <c r="VUN18" s="369"/>
      <c r="VUO18" s="369"/>
      <c r="VUP18" s="369"/>
      <c r="VUQ18" s="369"/>
      <c r="VUR18" s="369"/>
      <c r="VUS18" s="369"/>
      <c r="VUT18" s="369"/>
      <c r="VUU18" s="369"/>
      <c r="VUV18" s="369"/>
      <c r="VUW18" s="369"/>
      <c r="VUX18" s="369"/>
      <c r="VUY18" s="369"/>
      <c r="VUZ18" s="369"/>
      <c r="VVA18" s="369"/>
      <c r="VVB18" s="369"/>
      <c r="VVC18" s="369"/>
      <c r="VVD18" s="369"/>
      <c r="VVE18" s="369"/>
      <c r="VVF18" s="369"/>
      <c r="VVG18" s="369"/>
      <c r="VVH18" s="369"/>
      <c r="VVI18" s="369"/>
      <c r="VVJ18" s="369"/>
      <c r="VVK18" s="369"/>
      <c r="VVL18" s="369"/>
      <c r="VVM18" s="369"/>
      <c r="VVN18" s="369"/>
      <c r="VVO18" s="369"/>
      <c r="VVP18" s="369"/>
      <c r="VVQ18" s="369"/>
      <c r="VVR18" s="369"/>
      <c r="VVS18" s="369"/>
      <c r="VVT18" s="369"/>
      <c r="VVU18" s="369"/>
      <c r="VVV18" s="369"/>
      <c r="VVW18" s="369"/>
      <c r="VVX18" s="369"/>
      <c r="VVY18" s="369"/>
      <c r="VVZ18" s="369"/>
      <c r="VWA18" s="369"/>
      <c r="VWB18" s="369"/>
      <c r="VWC18" s="369"/>
      <c r="VWD18" s="369"/>
      <c r="VWE18" s="369"/>
      <c r="VWF18" s="369"/>
      <c r="VWG18" s="369"/>
      <c r="VWH18" s="369"/>
      <c r="VWI18" s="369"/>
      <c r="VWJ18" s="369"/>
      <c r="VWK18" s="369"/>
      <c r="VWL18" s="369"/>
      <c r="VWM18" s="369"/>
      <c r="VWN18" s="369"/>
      <c r="VWO18" s="369"/>
      <c r="VWP18" s="369"/>
      <c r="VWQ18" s="369"/>
      <c r="VWR18" s="369"/>
      <c r="VWS18" s="369"/>
      <c r="VWT18" s="369"/>
      <c r="VWU18" s="369"/>
      <c r="VWV18" s="369"/>
      <c r="VWW18" s="369"/>
      <c r="VWX18" s="369"/>
      <c r="VWY18" s="369"/>
      <c r="VWZ18" s="369"/>
      <c r="VXA18" s="369"/>
      <c r="VXB18" s="369"/>
      <c r="VXC18" s="369"/>
      <c r="VXD18" s="369"/>
      <c r="VXE18" s="369"/>
      <c r="VXF18" s="369"/>
      <c r="VXG18" s="369"/>
      <c r="VXH18" s="369"/>
      <c r="VXI18" s="369"/>
      <c r="VXJ18" s="369"/>
      <c r="VXK18" s="369"/>
      <c r="VXL18" s="369"/>
      <c r="VXM18" s="369"/>
      <c r="VXN18" s="369"/>
      <c r="VXO18" s="369"/>
      <c r="VXP18" s="369"/>
      <c r="VXQ18" s="369"/>
      <c r="VXR18" s="369"/>
      <c r="VXS18" s="369"/>
      <c r="VXT18" s="369"/>
      <c r="VXU18" s="369"/>
      <c r="VXV18" s="369"/>
      <c r="VXW18" s="369"/>
      <c r="VXX18" s="369"/>
      <c r="VXY18" s="369"/>
      <c r="VXZ18" s="369"/>
      <c r="VYA18" s="369"/>
      <c r="VYB18" s="369"/>
      <c r="VYC18" s="369"/>
      <c r="VYD18" s="369"/>
      <c r="VYE18" s="369"/>
      <c r="VYF18" s="369"/>
      <c r="VYG18" s="369"/>
      <c r="VYH18" s="369"/>
      <c r="VYI18" s="369"/>
      <c r="VYJ18" s="369"/>
      <c r="VYK18" s="369"/>
      <c r="VYL18" s="369"/>
      <c r="VYM18" s="369"/>
      <c r="VYN18" s="369"/>
      <c r="VYO18" s="369"/>
      <c r="VYP18" s="369"/>
      <c r="VYQ18" s="369"/>
      <c r="VYR18" s="369"/>
      <c r="VYS18" s="369"/>
      <c r="VYT18" s="369"/>
      <c r="VYU18" s="369"/>
      <c r="VYV18" s="369"/>
      <c r="VYW18" s="369"/>
      <c r="VYX18" s="369"/>
      <c r="VYY18" s="369"/>
      <c r="VYZ18" s="369"/>
      <c r="VZA18" s="369"/>
      <c r="VZB18" s="369"/>
      <c r="VZC18" s="369"/>
      <c r="VZD18" s="369"/>
      <c r="VZE18" s="369"/>
      <c r="VZF18" s="369"/>
      <c r="VZG18" s="369"/>
      <c r="VZH18" s="369"/>
      <c r="VZI18" s="369"/>
      <c r="VZJ18" s="369"/>
      <c r="VZK18" s="369"/>
      <c r="VZL18" s="369"/>
      <c r="VZM18" s="369"/>
      <c r="VZN18" s="369"/>
      <c r="VZO18" s="369"/>
      <c r="VZP18" s="369"/>
      <c r="VZQ18" s="369"/>
      <c r="VZR18" s="369"/>
      <c r="VZS18" s="369"/>
      <c r="VZT18" s="369"/>
      <c r="VZU18" s="369"/>
      <c r="VZV18" s="369"/>
      <c r="VZW18" s="369"/>
      <c r="VZX18" s="369"/>
      <c r="VZY18" s="369"/>
      <c r="VZZ18" s="369"/>
      <c r="WAA18" s="369"/>
      <c r="WAB18" s="369"/>
      <c r="WAC18" s="369"/>
      <c r="WAH18" s="369"/>
      <c r="WAI18" s="369"/>
      <c r="WAJ18" s="369"/>
      <c r="WAK18" s="369"/>
      <c r="WAL18" s="369"/>
      <c r="WAM18" s="369"/>
      <c r="WAN18" s="369"/>
      <c r="WAO18" s="369"/>
      <c r="WAP18" s="369"/>
      <c r="WAQ18" s="369"/>
      <c r="WAR18" s="369"/>
      <c r="WCJ18" s="369"/>
      <c r="WCK18" s="369"/>
      <c r="WCL18" s="369"/>
      <c r="WCM18" s="369"/>
      <c r="WCN18" s="369"/>
      <c r="WCO18" s="369"/>
      <c r="WCP18" s="369"/>
      <c r="WCQ18" s="369"/>
      <c r="WCR18" s="369"/>
      <c r="WCS18" s="369"/>
      <c r="WCT18" s="369"/>
      <c r="WCU18" s="369"/>
      <c r="WCV18" s="369"/>
      <c r="WCW18" s="369"/>
      <c r="WCX18" s="369"/>
      <c r="WCY18" s="369"/>
      <c r="WCZ18" s="369"/>
      <c r="WDA18" s="369"/>
      <c r="WDB18" s="369"/>
      <c r="WDC18" s="369"/>
      <c r="WDD18" s="369"/>
      <c r="WDE18" s="369"/>
      <c r="WDF18" s="369"/>
      <c r="WDG18" s="369"/>
      <c r="WDH18" s="369"/>
      <c r="WDI18" s="369"/>
      <c r="WDJ18" s="369"/>
      <c r="WDK18" s="369"/>
      <c r="WDL18" s="369"/>
      <c r="WDM18" s="369"/>
      <c r="WDN18" s="369"/>
      <c r="WDO18" s="369"/>
      <c r="WDP18" s="369"/>
      <c r="WDQ18" s="369"/>
      <c r="WDR18" s="369"/>
      <c r="WDS18" s="369"/>
      <c r="WDT18" s="369"/>
      <c r="WDU18" s="369"/>
      <c r="WDV18" s="369"/>
      <c r="WDW18" s="369"/>
      <c r="WDX18" s="369"/>
      <c r="WDY18" s="369"/>
      <c r="WDZ18" s="369"/>
      <c r="WEA18" s="369"/>
      <c r="WEB18" s="369"/>
      <c r="WEC18" s="369"/>
      <c r="WED18" s="369"/>
      <c r="WEE18" s="369"/>
      <c r="WEF18" s="369"/>
      <c r="WEG18" s="369"/>
      <c r="WEH18" s="369"/>
      <c r="WEI18" s="369"/>
      <c r="WEJ18" s="369"/>
      <c r="WEK18" s="369"/>
      <c r="WEL18" s="369"/>
      <c r="WEM18" s="369"/>
      <c r="WEN18" s="369"/>
      <c r="WEO18" s="369"/>
      <c r="WEP18" s="369"/>
      <c r="WEQ18" s="369"/>
      <c r="WER18" s="369"/>
      <c r="WES18" s="369"/>
      <c r="WET18" s="369"/>
      <c r="WEU18" s="369"/>
      <c r="WEV18" s="369"/>
      <c r="WEW18" s="369"/>
      <c r="WEX18" s="369"/>
      <c r="WEY18" s="369"/>
      <c r="WEZ18" s="369"/>
      <c r="WFA18" s="369"/>
      <c r="WFB18" s="369"/>
      <c r="WFC18" s="369"/>
      <c r="WFD18" s="369"/>
      <c r="WFE18" s="369"/>
      <c r="WFF18" s="369"/>
      <c r="WFG18" s="369"/>
      <c r="WFH18" s="369"/>
      <c r="WFI18" s="369"/>
      <c r="WFJ18" s="369"/>
      <c r="WFK18" s="369"/>
      <c r="WFL18" s="369"/>
      <c r="WFM18" s="369"/>
      <c r="WFN18" s="369"/>
      <c r="WFO18" s="369"/>
      <c r="WFP18" s="369"/>
      <c r="WFQ18" s="369"/>
      <c r="WFR18" s="369"/>
      <c r="WFS18" s="369"/>
      <c r="WFT18" s="369"/>
      <c r="WFU18" s="369"/>
      <c r="WFV18" s="369"/>
      <c r="WFW18" s="369"/>
      <c r="WFX18" s="369"/>
      <c r="WFY18" s="369"/>
      <c r="WFZ18" s="369"/>
      <c r="WGA18" s="369"/>
      <c r="WGB18" s="369"/>
      <c r="WGC18" s="369"/>
      <c r="WGD18" s="369"/>
      <c r="WGE18" s="369"/>
      <c r="WGF18" s="369"/>
      <c r="WGG18" s="369"/>
      <c r="WGH18" s="369"/>
      <c r="WGI18" s="369"/>
      <c r="WGJ18" s="369"/>
      <c r="WGK18" s="369"/>
      <c r="WGL18" s="369"/>
      <c r="WGM18" s="369"/>
      <c r="WGN18" s="369"/>
      <c r="WGO18" s="369"/>
      <c r="WGP18" s="369"/>
      <c r="WGQ18" s="369"/>
      <c r="WGR18" s="369"/>
      <c r="WGS18" s="369"/>
      <c r="WGT18" s="369"/>
      <c r="WGU18" s="369"/>
      <c r="WGV18" s="369"/>
      <c r="WGW18" s="369"/>
      <c r="WGX18" s="369"/>
      <c r="WGY18" s="369"/>
      <c r="WGZ18" s="369"/>
      <c r="WHA18" s="369"/>
      <c r="WHB18" s="369"/>
      <c r="WHC18" s="369"/>
      <c r="WHD18" s="369"/>
      <c r="WHE18" s="369"/>
      <c r="WHF18" s="369"/>
      <c r="WHG18" s="369"/>
      <c r="WHH18" s="369"/>
      <c r="WHI18" s="369"/>
      <c r="WHJ18" s="369"/>
      <c r="WHK18" s="369"/>
      <c r="WHL18" s="369"/>
      <c r="WHM18" s="369"/>
      <c r="WHN18" s="369"/>
      <c r="WHO18" s="369"/>
      <c r="WHP18" s="369"/>
      <c r="WHQ18" s="369"/>
      <c r="WHR18" s="369"/>
      <c r="WHS18" s="369"/>
      <c r="WHT18" s="369"/>
      <c r="WHU18" s="369"/>
      <c r="WHV18" s="369"/>
      <c r="WHW18" s="369"/>
      <c r="WHX18" s="369"/>
      <c r="WHY18" s="369"/>
      <c r="WHZ18" s="369"/>
      <c r="WIA18" s="369"/>
      <c r="WIB18" s="369"/>
      <c r="WIC18" s="369"/>
      <c r="WID18" s="369"/>
      <c r="WIE18" s="369"/>
      <c r="WIF18" s="369"/>
      <c r="WIG18" s="369"/>
      <c r="WIH18" s="369"/>
      <c r="WII18" s="369"/>
      <c r="WIJ18" s="369"/>
      <c r="WIK18" s="369"/>
      <c r="WIL18" s="369"/>
      <c r="WIM18" s="369"/>
      <c r="WIN18" s="369"/>
      <c r="WIO18" s="369"/>
      <c r="WIP18" s="369"/>
      <c r="WIQ18" s="369"/>
      <c r="WIR18" s="369"/>
      <c r="WIS18" s="369"/>
      <c r="WIT18" s="369"/>
      <c r="WIU18" s="369"/>
      <c r="WIV18" s="369"/>
      <c r="WIW18" s="369"/>
      <c r="WIX18" s="369"/>
      <c r="WIY18" s="369"/>
      <c r="WIZ18" s="369"/>
      <c r="WJA18" s="369"/>
      <c r="WJB18" s="369"/>
      <c r="WJC18" s="369"/>
      <c r="WJD18" s="369"/>
      <c r="WJE18" s="369"/>
      <c r="WJF18" s="369"/>
      <c r="WJG18" s="369"/>
      <c r="WJH18" s="369"/>
      <c r="WJI18" s="369"/>
      <c r="WJJ18" s="369"/>
      <c r="WJK18" s="369"/>
      <c r="WJL18" s="369"/>
      <c r="WJM18" s="369"/>
      <c r="WJN18" s="369"/>
      <c r="WJO18" s="369"/>
      <c r="WJP18" s="369"/>
      <c r="WJQ18" s="369"/>
      <c r="WJR18" s="369"/>
      <c r="WJS18" s="369"/>
      <c r="WJT18" s="369"/>
      <c r="WJU18" s="369"/>
      <c r="WJV18" s="369"/>
      <c r="WJW18" s="369"/>
      <c r="WJX18" s="369"/>
      <c r="WJY18" s="369"/>
      <c r="WKD18" s="369"/>
      <c r="WKE18" s="369"/>
      <c r="WKF18" s="369"/>
      <c r="WKG18" s="369"/>
      <c r="WKH18" s="369"/>
      <c r="WKI18" s="369"/>
      <c r="WKJ18" s="369"/>
      <c r="WKK18" s="369"/>
      <c r="WKL18" s="369"/>
      <c r="WKM18" s="369"/>
      <c r="WKN18" s="369"/>
      <c r="WMF18" s="369"/>
      <c r="WMG18" s="369"/>
      <c r="WMH18" s="369"/>
      <c r="WMI18" s="369"/>
      <c r="WMJ18" s="369"/>
      <c r="WMK18" s="369"/>
      <c r="WML18" s="369"/>
      <c r="WMM18" s="369"/>
      <c r="WMN18" s="369"/>
      <c r="WMO18" s="369"/>
      <c r="WMP18" s="369"/>
      <c r="WMQ18" s="369"/>
      <c r="WMR18" s="369"/>
      <c r="WMS18" s="369"/>
      <c r="WMT18" s="369"/>
      <c r="WMU18" s="369"/>
      <c r="WMV18" s="369"/>
      <c r="WMW18" s="369"/>
      <c r="WMX18" s="369"/>
      <c r="WMY18" s="369"/>
      <c r="WMZ18" s="369"/>
      <c r="WNA18" s="369"/>
      <c r="WNB18" s="369"/>
      <c r="WNC18" s="369"/>
      <c r="WND18" s="369"/>
      <c r="WNE18" s="369"/>
      <c r="WNF18" s="369"/>
      <c r="WNG18" s="369"/>
      <c r="WNH18" s="369"/>
      <c r="WNI18" s="369"/>
      <c r="WNJ18" s="369"/>
      <c r="WNK18" s="369"/>
      <c r="WNL18" s="369"/>
      <c r="WNM18" s="369"/>
      <c r="WNN18" s="369"/>
      <c r="WNO18" s="369"/>
      <c r="WNP18" s="369"/>
      <c r="WNQ18" s="369"/>
      <c r="WNR18" s="369"/>
      <c r="WNS18" s="369"/>
      <c r="WNT18" s="369"/>
      <c r="WNU18" s="369"/>
      <c r="WNV18" s="369"/>
      <c r="WNW18" s="369"/>
      <c r="WNX18" s="369"/>
      <c r="WNY18" s="369"/>
      <c r="WNZ18" s="369"/>
      <c r="WOA18" s="369"/>
      <c r="WOB18" s="369"/>
      <c r="WOC18" s="369"/>
      <c r="WOD18" s="369"/>
      <c r="WOE18" s="369"/>
      <c r="WOF18" s="369"/>
      <c r="WOG18" s="369"/>
      <c r="WOH18" s="369"/>
      <c r="WOI18" s="369"/>
      <c r="WOJ18" s="369"/>
      <c r="WOK18" s="369"/>
      <c r="WOL18" s="369"/>
      <c r="WOM18" s="369"/>
      <c r="WON18" s="369"/>
      <c r="WOO18" s="369"/>
      <c r="WOP18" s="369"/>
      <c r="WOQ18" s="369"/>
      <c r="WOR18" s="369"/>
      <c r="WOS18" s="369"/>
      <c r="WOT18" s="369"/>
      <c r="WOU18" s="369"/>
      <c r="WOV18" s="369"/>
      <c r="WOW18" s="369"/>
      <c r="WOX18" s="369"/>
      <c r="WOY18" s="369"/>
      <c r="WOZ18" s="369"/>
      <c r="WPA18" s="369"/>
      <c r="WPB18" s="369"/>
      <c r="WPC18" s="369"/>
      <c r="WPD18" s="369"/>
      <c r="WPE18" s="369"/>
      <c r="WPF18" s="369"/>
      <c r="WPG18" s="369"/>
      <c r="WPH18" s="369"/>
      <c r="WPI18" s="369"/>
      <c r="WPJ18" s="369"/>
      <c r="WPK18" s="369"/>
      <c r="WPL18" s="369"/>
      <c r="WPM18" s="369"/>
      <c r="WPN18" s="369"/>
      <c r="WPO18" s="369"/>
      <c r="WPP18" s="369"/>
      <c r="WPQ18" s="369"/>
      <c r="WPR18" s="369"/>
      <c r="WPS18" s="369"/>
      <c r="WPT18" s="369"/>
      <c r="WPU18" s="369"/>
      <c r="WPV18" s="369"/>
      <c r="WPW18" s="369"/>
      <c r="WPX18" s="369"/>
      <c r="WPY18" s="369"/>
      <c r="WPZ18" s="369"/>
      <c r="WQA18" s="369"/>
      <c r="WQB18" s="369"/>
      <c r="WQC18" s="369"/>
      <c r="WQD18" s="369"/>
      <c r="WQE18" s="369"/>
      <c r="WQF18" s="369"/>
      <c r="WQG18" s="369"/>
      <c r="WQH18" s="369"/>
      <c r="WQI18" s="369"/>
      <c r="WQJ18" s="369"/>
      <c r="WQK18" s="369"/>
      <c r="WQL18" s="369"/>
      <c r="WQM18" s="369"/>
      <c r="WQN18" s="369"/>
      <c r="WQO18" s="369"/>
      <c r="WQP18" s="369"/>
      <c r="WQQ18" s="369"/>
      <c r="WQR18" s="369"/>
      <c r="WQS18" s="369"/>
      <c r="WQT18" s="369"/>
      <c r="WQU18" s="369"/>
      <c r="WQV18" s="369"/>
      <c r="WQW18" s="369"/>
      <c r="WQX18" s="369"/>
      <c r="WQY18" s="369"/>
      <c r="WQZ18" s="369"/>
      <c r="WRA18" s="369"/>
      <c r="WRB18" s="369"/>
      <c r="WRC18" s="369"/>
      <c r="WRD18" s="369"/>
      <c r="WRE18" s="369"/>
      <c r="WRF18" s="369"/>
      <c r="WRG18" s="369"/>
      <c r="WRH18" s="369"/>
      <c r="WRI18" s="369"/>
      <c r="WRJ18" s="369"/>
      <c r="WRK18" s="369"/>
      <c r="WRL18" s="369"/>
      <c r="WRM18" s="369"/>
      <c r="WRN18" s="369"/>
      <c r="WRO18" s="369"/>
      <c r="WRP18" s="369"/>
      <c r="WRQ18" s="369"/>
      <c r="WRR18" s="369"/>
      <c r="WRS18" s="369"/>
      <c r="WRT18" s="369"/>
      <c r="WRU18" s="369"/>
      <c r="WRV18" s="369"/>
      <c r="WRW18" s="369"/>
      <c r="WRX18" s="369"/>
      <c r="WRY18" s="369"/>
      <c r="WRZ18" s="369"/>
      <c r="WSA18" s="369"/>
      <c r="WSB18" s="369"/>
      <c r="WSC18" s="369"/>
      <c r="WSD18" s="369"/>
      <c r="WSE18" s="369"/>
      <c r="WSF18" s="369"/>
      <c r="WSG18" s="369"/>
      <c r="WSH18" s="369"/>
      <c r="WSI18" s="369"/>
      <c r="WSJ18" s="369"/>
      <c r="WSK18" s="369"/>
      <c r="WSL18" s="369"/>
      <c r="WSM18" s="369"/>
      <c r="WSN18" s="369"/>
      <c r="WSO18" s="369"/>
      <c r="WSP18" s="369"/>
      <c r="WSQ18" s="369"/>
      <c r="WSR18" s="369"/>
      <c r="WSS18" s="369"/>
      <c r="WST18" s="369"/>
      <c r="WSU18" s="369"/>
      <c r="WSV18" s="369"/>
      <c r="WSW18" s="369"/>
      <c r="WSX18" s="369"/>
      <c r="WSY18" s="369"/>
      <c r="WSZ18" s="369"/>
      <c r="WTA18" s="369"/>
      <c r="WTB18" s="369"/>
      <c r="WTC18" s="369"/>
      <c r="WTD18" s="369"/>
      <c r="WTE18" s="369"/>
      <c r="WTF18" s="369"/>
      <c r="WTG18" s="369"/>
      <c r="WTH18" s="369"/>
      <c r="WTI18" s="369"/>
      <c r="WTJ18" s="369"/>
      <c r="WTK18" s="369"/>
      <c r="WTL18" s="369"/>
      <c r="WTM18" s="369"/>
      <c r="WTN18" s="369"/>
      <c r="WTO18" s="369"/>
      <c r="WTP18" s="369"/>
      <c r="WTQ18" s="369"/>
      <c r="WTR18" s="369"/>
      <c r="WTS18" s="369"/>
      <c r="WTT18" s="369"/>
      <c r="WTU18" s="369"/>
      <c r="WTZ18" s="369"/>
      <c r="WUA18" s="369"/>
      <c r="WUB18" s="369"/>
      <c r="WUC18" s="369"/>
      <c r="WUD18" s="369"/>
      <c r="WUE18" s="369"/>
      <c r="WUF18" s="369"/>
      <c r="WUG18" s="369"/>
      <c r="WUH18" s="369"/>
      <c r="WUI18" s="369"/>
      <c r="WUJ18" s="369"/>
      <c r="WWB18" s="369"/>
      <c r="WWC18" s="369"/>
      <c r="WWD18" s="369"/>
      <c r="WWE18" s="369"/>
      <c r="WWF18" s="369"/>
      <c r="WWG18" s="369"/>
      <c r="WWH18" s="369"/>
      <c r="WWI18" s="369"/>
      <c r="WWJ18" s="369"/>
      <c r="WWK18" s="369"/>
      <c r="WWL18" s="369"/>
      <c r="WWM18" s="369"/>
      <c r="WWN18" s="369"/>
      <c r="WWO18" s="369"/>
      <c r="WWP18" s="369"/>
      <c r="WWQ18" s="369"/>
      <c r="WWR18" s="369"/>
      <c r="WWS18" s="369"/>
      <c r="WWT18" s="369"/>
      <c r="WWU18" s="369"/>
      <c r="WWV18" s="369"/>
      <c r="WWW18" s="369"/>
      <c r="WWX18" s="369"/>
      <c r="WWY18" s="369"/>
      <c r="WWZ18" s="369"/>
      <c r="WXA18" s="369"/>
      <c r="WXB18" s="369"/>
      <c r="WXC18" s="369"/>
      <c r="WXD18" s="369"/>
      <c r="WXE18" s="369"/>
      <c r="WXF18" s="369"/>
      <c r="WXG18" s="369"/>
      <c r="WXH18" s="369"/>
      <c r="WXI18" s="369"/>
      <c r="WXJ18" s="369"/>
      <c r="WXK18" s="369"/>
      <c r="WXL18" s="369"/>
      <c r="WXM18" s="369"/>
      <c r="WXN18" s="369"/>
      <c r="WXO18" s="369"/>
      <c r="WXP18" s="369"/>
      <c r="WXQ18" s="369"/>
      <c r="WXR18" s="369"/>
      <c r="WXS18" s="369"/>
      <c r="WXT18" s="369"/>
      <c r="WXU18" s="369"/>
      <c r="WXV18" s="369"/>
      <c r="WXW18" s="369"/>
      <c r="WXX18" s="369"/>
      <c r="WXY18" s="369"/>
      <c r="WXZ18" s="369"/>
      <c r="WYA18" s="369"/>
      <c r="WYB18" s="369"/>
      <c r="WYC18" s="369"/>
      <c r="WYD18" s="369"/>
      <c r="WYE18" s="369"/>
      <c r="WYF18" s="369"/>
      <c r="WYG18" s="369"/>
      <c r="WYH18" s="369"/>
      <c r="WYI18" s="369"/>
      <c r="WYJ18" s="369"/>
      <c r="WYK18" s="369"/>
      <c r="WYL18" s="369"/>
      <c r="WYM18" s="369"/>
      <c r="WYN18" s="369"/>
      <c r="WYO18" s="369"/>
      <c r="WYP18" s="369"/>
      <c r="WYQ18" s="369"/>
      <c r="WYR18" s="369"/>
      <c r="WYS18" s="369"/>
      <c r="WYT18" s="369"/>
      <c r="WYU18" s="369"/>
      <c r="WYV18" s="369"/>
      <c r="WYW18" s="369"/>
      <c r="WYX18" s="369"/>
      <c r="WYY18" s="369"/>
      <c r="WYZ18" s="369"/>
      <c r="WZA18" s="369"/>
      <c r="WZB18" s="369"/>
      <c r="WZC18" s="369"/>
      <c r="WZD18" s="369"/>
      <c r="WZE18" s="369"/>
      <c r="WZF18" s="369"/>
      <c r="WZG18" s="369"/>
      <c r="WZH18" s="369"/>
      <c r="WZI18" s="369"/>
      <c r="WZJ18" s="369"/>
      <c r="WZK18" s="369"/>
      <c r="WZL18" s="369"/>
      <c r="WZM18" s="369"/>
      <c r="WZN18" s="369"/>
      <c r="WZO18" s="369"/>
      <c r="WZP18" s="369"/>
      <c r="WZQ18" s="369"/>
      <c r="WZR18" s="369"/>
      <c r="WZS18" s="369"/>
      <c r="WZT18" s="369"/>
      <c r="WZU18" s="369"/>
      <c r="WZV18" s="369"/>
      <c r="WZW18" s="369"/>
      <c r="WZX18" s="369"/>
      <c r="WZY18" s="369"/>
      <c r="WZZ18" s="369"/>
      <c r="XAA18" s="369"/>
      <c r="XAB18" s="369"/>
      <c r="XAC18" s="369"/>
      <c r="XAD18" s="369"/>
      <c r="XAE18" s="369"/>
      <c r="XAF18" s="369"/>
      <c r="XAG18" s="369"/>
      <c r="XAH18" s="369"/>
      <c r="XAI18" s="369"/>
      <c r="XAJ18" s="369"/>
      <c r="XAK18" s="369"/>
      <c r="XAL18" s="369"/>
      <c r="XAM18" s="369"/>
      <c r="XAN18" s="369"/>
      <c r="XAO18" s="369"/>
      <c r="XAP18" s="369"/>
      <c r="XAQ18" s="369"/>
      <c r="XAR18" s="369"/>
      <c r="XAS18" s="369"/>
      <c r="XAT18" s="369"/>
      <c r="XAU18" s="369"/>
      <c r="XAV18" s="369"/>
      <c r="XAW18" s="369"/>
      <c r="XAX18" s="369"/>
      <c r="XAY18" s="369"/>
      <c r="XAZ18" s="369"/>
      <c r="XBA18" s="369"/>
      <c r="XBB18" s="369"/>
      <c r="XBC18" s="369"/>
      <c r="XBD18" s="369"/>
      <c r="XBE18" s="369"/>
      <c r="XBF18" s="369"/>
      <c r="XBG18" s="369"/>
      <c r="XBH18" s="369"/>
      <c r="XBI18" s="369"/>
      <c r="XBJ18" s="369"/>
      <c r="XBK18" s="369"/>
      <c r="XBL18" s="369"/>
      <c r="XBM18" s="369"/>
      <c r="XBN18" s="369"/>
      <c r="XBO18" s="369"/>
      <c r="XBP18" s="369"/>
      <c r="XBQ18" s="369"/>
      <c r="XBR18" s="369"/>
      <c r="XBS18" s="369"/>
      <c r="XBT18" s="369"/>
      <c r="XBU18" s="369"/>
      <c r="XBV18" s="369"/>
      <c r="XBW18" s="369"/>
      <c r="XBX18" s="369"/>
      <c r="XBY18" s="369"/>
      <c r="XBZ18" s="369"/>
      <c r="XCA18" s="369"/>
      <c r="XCB18" s="369"/>
      <c r="XCC18" s="369"/>
      <c r="XCD18" s="369"/>
      <c r="XCE18" s="369"/>
      <c r="XCF18" s="369"/>
      <c r="XCG18" s="369"/>
      <c r="XCH18" s="369"/>
      <c r="XCI18" s="369"/>
      <c r="XCJ18" s="369"/>
      <c r="XCK18" s="369"/>
      <c r="XCL18" s="369"/>
      <c r="XCM18" s="369"/>
      <c r="XCN18" s="369"/>
      <c r="XCO18" s="369"/>
      <c r="XCP18" s="369"/>
      <c r="XCQ18" s="369"/>
      <c r="XCR18" s="369"/>
      <c r="XCS18" s="369"/>
      <c r="XCT18" s="369"/>
      <c r="XCU18" s="369"/>
      <c r="XCV18" s="369"/>
      <c r="XCW18" s="369"/>
      <c r="XCX18" s="369"/>
      <c r="XCY18" s="369"/>
      <c r="XCZ18" s="369"/>
      <c r="XDA18" s="369"/>
      <c r="XDB18" s="369"/>
      <c r="XDC18" s="369"/>
      <c r="XDD18" s="369"/>
      <c r="XDE18" s="369"/>
      <c r="XDF18" s="369"/>
      <c r="XDG18" s="369"/>
      <c r="XDH18" s="369"/>
      <c r="XDI18" s="369"/>
      <c r="XDJ18" s="369"/>
      <c r="XDK18" s="369"/>
      <c r="XDL18" s="369"/>
      <c r="XDM18" s="369"/>
      <c r="XDN18" s="369"/>
      <c r="XDO18" s="369"/>
      <c r="XDP18" s="369"/>
      <c r="XDQ18" s="369"/>
      <c r="XDR18" s="369"/>
      <c r="XDS18" s="369"/>
      <c r="XDT18" s="369"/>
      <c r="XDU18" s="369"/>
      <c r="XDV18" s="369"/>
      <c r="XDW18" s="369"/>
      <c r="XDX18" s="369"/>
      <c r="XDY18" s="369"/>
      <c r="XDZ18" s="369"/>
      <c r="XEA18" s="369"/>
      <c r="XEB18" s="369"/>
      <c r="XEC18" s="369"/>
      <c r="XED18" s="369"/>
      <c r="XEE18" s="369"/>
      <c r="XEF18" s="369"/>
      <c r="XEG18" s="369"/>
      <c r="XEH18" s="369"/>
      <c r="XEI18" s="369"/>
      <c r="XEJ18" s="369"/>
      <c r="XEK18" s="369"/>
      <c r="XEL18" s="369"/>
      <c r="XEM18" s="369"/>
      <c r="XEN18" s="369"/>
      <c r="XEO18" s="369"/>
      <c r="XEP18" s="369"/>
      <c r="XEQ18" s="369"/>
      <c r="XER18" s="369"/>
      <c r="XES18" s="369"/>
      <c r="XET18" s="369"/>
      <c r="XEU18" s="369"/>
      <c r="XEV18" s="369"/>
      <c r="XEW18" s="369"/>
      <c r="XEX18" s="369"/>
    </row>
    <row r="19" spans="1:1000 1044:2024 2068:3048 3092:4072 4116:5096 5140:6120 6164:7144 7188:8168 8212:9192 9236:10216 10260:11240 11284:12264 12308:13288 13332:14312 14356:15336 15380:16378" s="18" customFormat="1" ht="94.5" hidden="1" customHeight="1" x14ac:dyDescent="0.25">
      <c r="A19" s="51"/>
      <c r="B19" s="51"/>
      <c r="C19" s="51"/>
      <c r="D19" s="51"/>
      <c r="E19" s="53"/>
      <c r="F19" s="428" t="s">
        <v>6448</v>
      </c>
      <c r="G19" s="429"/>
      <c r="H19" s="430"/>
      <c r="I19" s="364"/>
      <c r="J19" s="364"/>
      <c r="K19" s="81">
        <v>3800</v>
      </c>
      <c r="L19" s="237">
        <v>2660</v>
      </c>
      <c r="M19" s="237">
        <v>2280</v>
      </c>
      <c r="N19" s="81"/>
      <c r="O19" s="81"/>
      <c r="P19" s="81"/>
      <c r="Q19" s="81"/>
    </row>
    <row r="20" spans="1:1000 1044:2024 2068:3048 3092:4072 4116:5096 5140:6120 6164:7144 7188:8168 8212:9192 9236:10216 10260:11240 11284:12264 12308:13288 13332:14312 14356:15336 15380:16378" s="18" customFormat="1" ht="130.5" hidden="1" customHeight="1" x14ac:dyDescent="0.25">
      <c r="A20" s="51"/>
      <c r="B20" s="51"/>
      <c r="C20" s="51"/>
      <c r="D20" s="51"/>
      <c r="E20" s="53"/>
      <c r="F20" s="428" t="s">
        <v>6449</v>
      </c>
      <c r="G20" s="429"/>
      <c r="H20" s="430"/>
      <c r="I20" s="364"/>
      <c r="J20" s="364"/>
      <c r="K20" s="81">
        <v>3200</v>
      </c>
      <c r="L20" s="237">
        <v>2240</v>
      </c>
      <c r="M20" s="237">
        <v>1920</v>
      </c>
      <c r="N20" s="81"/>
      <c r="O20" s="81"/>
      <c r="P20" s="81"/>
      <c r="Q20" s="81"/>
    </row>
    <row r="21" spans="1:1000 1044:2024 2068:3048 3092:4072 4116:5096 5140:6120 6164:7144 7188:8168 8212:9192 9236:10216 10260:11240 11284:12264 12308:13288 13332:14312 14356:15336 15380:16378" s="18" customFormat="1" ht="126" hidden="1" customHeight="1" x14ac:dyDescent="0.25">
      <c r="A21" s="51"/>
      <c r="B21" s="51"/>
      <c r="C21" s="51"/>
      <c r="D21" s="51"/>
      <c r="E21" s="53"/>
      <c r="F21" s="428" t="s">
        <v>6450</v>
      </c>
      <c r="G21" s="429"/>
      <c r="H21" s="430"/>
      <c r="I21" s="364"/>
      <c r="J21" s="364"/>
      <c r="K21" s="81">
        <v>2900</v>
      </c>
      <c r="L21" s="237">
        <v>2029.9999999999998</v>
      </c>
      <c r="M21" s="237">
        <v>1740</v>
      </c>
      <c r="N21" s="81"/>
      <c r="O21" s="81"/>
      <c r="P21" s="81"/>
      <c r="Q21" s="81"/>
    </row>
    <row r="22" spans="1:1000 1044:2024 2068:3048 3092:4072 4116:5096 5140:6120 6164:7144 7188:8168 8212:9192 9236:10216 10260:11240 11284:12264 12308:13288 13332:14312 14356:15336 15380:16378" s="18" customFormat="1" ht="94.5" hidden="1" customHeight="1" x14ac:dyDescent="0.25">
      <c r="A22" s="51"/>
      <c r="B22" s="51"/>
      <c r="C22" s="51"/>
      <c r="D22" s="51"/>
      <c r="E22" s="53"/>
      <c r="F22" s="428" t="s">
        <v>6451</v>
      </c>
      <c r="G22" s="429"/>
      <c r="H22" s="430"/>
      <c r="I22" s="364"/>
      <c r="J22" s="364"/>
      <c r="K22" s="81">
        <v>3040</v>
      </c>
      <c r="L22" s="237">
        <v>2128</v>
      </c>
      <c r="M22" s="237">
        <v>1824</v>
      </c>
      <c r="N22" s="81"/>
      <c r="O22" s="81"/>
      <c r="P22" s="81"/>
      <c r="Q22" s="81"/>
    </row>
    <row r="23" spans="1:1000 1044:2024 2068:3048 3092:4072 4116:5096 5140:6120 6164:7144 7188:8168 8212:9192 9236:10216 10260:11240 11284:12264 12308:13288 13332:14312 14356:15336 15380:16378" s="18" customFormat="1" ht="94.5" hidden="1" customHeight="1" x14ac:dyDescent="0.25">
      <c r="A23" s="51"/>
      <c r="B23" s="51"/>
      <c r="C23" s="51"/>
      <c r="D23" s="51"/>
      <c r="E23" s="53"/>
      <c r="F23" s="428" t="s">
        <v>6452</v>
      </c>
      <c r="G23" s="429"/>
      <c r="H23" s="430"/>
      <c r="I23" s="364"/>
      <c r="J23" s="364"/>
      <c r="K23" s="81">
        <v>2560</v>
      </c>
      <c r="L23" s="237">
        <v>1792</v>
      </c>
      <c r="M23" s="237">
        <v>1536</v>
      </c>
      <c r="N23" s="81"/>
      <c r="O23" s="81"/>
      <c r="P23" s="81"/>
      <c r="Q23" s="81"/>
    </row>
    <row r="24" spans="1:1000 1044:2024 2068:3048 3092:4072 4116:5096 5140:6120 6164:7144 7188:8168 8212:9192 9236:10216 10260:11240 11284:12264 12308:13288 13332:14312 14356:15336 15380:16378" s="18" customFormat="1" ht="126" hidden="1" customHeight="1" x14ac:dyDescent="0.25">
      <c r="A24" s="51"/>
      <c r="B24" s="51"/>
      <c r="C24" s="51"/>
      <c r="D24" s="51"/>
      <c r="E24" s="53"/>
      <c r="F24" s="428" t="s">
        <v>6453</v>
      </c>
      <c r="G24" s="429"/>
      <c r="H24" s="430"/>
      <c r="I24" s="364"/>
      <c r="J24" s="364"/>
      <c r="K24" s="81">
        <v>2320</v>
      </c>
      <c r="L24" s="237">
        <v>1624</v>
      </c>
      <c r="M24" s="237">
        <v>1392</v>
      </c>
      <c r="N24" s="81"/>
      <c r="O24" s="81"/>
      <c r="P24" s="81"/>
      <c r="Q24" s="81"/>
    </row>
    <row r="25" spans="1:1000 1044:2024 2068:3048 3092:4072 4116:5096 5140:6120 6164:7144 7188:8168 8212:9192 9236:10216 10260:11240 11284:12264 12308:13288 13332:14312 14356:15336 15380:16378" s="18" customFormat="1" ht="31.5" hidden="1" customHeight="1" x14ac:dyDescent="0.25">
      <c r="A25" s="51" t="s">
        <v>6454</v>
      </c>
      <c r="B25" s="51" t="s">
        <v>6455</v>
      </c>
      <c r="C25" s="51" t="s">
        <v>6456</v>
      </c>
      <c r="D25" s="51" t="s">
        <v>6457</v>
      </c>
      <c r="E25" s="85"/>
      <c r="F25" s="93" t="s">
        <v>6389</v>
      </c>
      <c r="G25" s="93" t="s">
        <v>524</v>
      </c>
      <c r="H25" s="93" t="s">
        <v>411</v>
      </c>
      <c r="I25" s="237">
        <v>5100</v>
      </c>
      <c r="J25" s="368">
        <v>1.8431372549019607</v>
      </c>
      <c r="K25" s="376">
        <v>9400</v>
      </c>
      <c r="L25" s="237">
        <v>6580</v>
      </c>
      <c r="M25" s="237">
        <v>5640</v>
      </c>
      <c r="N25" s="237">
        <v>3060</v>
      </c>
      <c r="O25" s="237">
        <v>3570</v>
      </c>
      <c r="P25" s="368">
        <v>1.8431372549019607</v>
      </c>
      <c r="Q25" s="368">
        <v>1.8431372549019607</v>
      </c>
      <c r="R25" s="369"/>
      <c r="S25" s="369"/>
      <c r="T25" s="369"/>
      <c r="U25" s="369"/>
      <c r="V25" s="369"/>
      <c r="W25" s="369"/>
      <c r="X25" s="369"/>
      <c r="Y25" s="369"/>
      <c r="Z25" s="369"/>
      <c r="AA25" s="369"/>
      <c r="AB25" s="369"/>
      <c r="AC25" s="369"/>
      <c r="AD25" s="369"/>
      <c r="AE25" s="369"/>
      <c r="AF25" s="369"/>
      <c r="AG25" s="369"/>
      <c r="AH25" s="369"/>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69"/>
      <c r="BF25" s="369"/>
      <c r="BG25" s="369"/>
      <c r="BH25" s="369"/>
      <c r="BI25" s="369"/>
      <c r="BJ25" s="369"/>
      <c r="BK25" s="369"/>
      <c r="BL25" s="369"/>
      <c r="BM25" s="369"/>
      <c r="BN25" s="369"/>
      <c r="BO25" s="369"/>
      <c r="BP25" s="369"/>
      <c r="BQ25" s="369"/>
      <c r="BR25" s="369"/>
      <c r="BS25" s="369"/>
      <c r="BT25" s="369"/>
      <c r="BU25" s="369"/>
      <c r="BV25" s="369"/>
      <c r="BW25" s="369"/>
      <c r="BX25" s="369"/>
      <c r="BY25" s="369"/>
      <c r="BZ25" s="369"/>
      <c r="CA25" s="369"/>
      <c r="CB25" s="369"/>
      <c r="CC25" s="369"/>
      <c r="CD25" s="369"/>
      <c r="CE25" s="369"/>
      <c r="CF25" s="369"/>
      <c r="CG25" s="369"/>
      <c r="CH25" s="369"/>
      <c r="CI25" s="369"/>
      <c r="CJ25" s="369"/>
      <c r="CK25" s="369"/>
      <c r="CL25" s="369"/>
      <c r="CM25" s="369"/>
      <c r="CN25" s="369"/>
      <c r="CO25" s="369"/>
      <c r="CP25" s="369"/>
      <c r="CQ25" s="369"/>
      <c r="CR25" s="369"/>
      <c r="CS25" s="369"/>
      <c r="CT25" s="369"/>
      <c r="CU25" s="369"/>
      <c r="CV25" s="369"/>
      <c r="CW25" s="369"/>
      <c r="CX25" s="369"/>
      <c r="CY25" s="369"/>
      <c r="CZ25" s="369"/>
      <c r="DA25" s="369"/>
      <c r="DB25" s="369"/>
      <c r="DC25" s="369"/>
      <c r="DD25" s="369"/>
      <c r="DE25" s="369"/>
      <c r="DF25" s="369"/>
      <c r="DG25" s="369"/>
      <c r="DH25" s="369"/>
      <c r="DI25" s="369"/>
      <c r="DJ25" s="369"/>
      <c r="DK25" s="369"/>
      <c r="DL25" s="369"/>
      <c r="DM25" s="369"/>
      <c r="DN25" s="369"/>
      <c r="DO25" s="369"/>
      <c r="DP25" s="369"/>
      <c r="DQ25" s="369"/>
      <c r="DR25" s="369"/>
      <c r="DS25" s="369"/>
      <c r="DT25" s="369"/>
      <c r="DU25" s="369"/>
      <c r="DV25" s="369"/>
      <c r="DW25" s="369"/>
      <c r="DX25" s="369"/>
      <c r="DY25" s="369"/>
      <c r="DZ25" s="369"/>
      <c r="EA25" s="369"/>
      <c r="EB25" s="369"/>
      <c r="EC25" s="369"/>
      <c r="ED25" s="369"/>
      <c r="EE25" s="369"/>
      <c r="EF25" s="369"/>
      <c r="EG25" s="369"/>
      <c r="EH25" s="369"/>
      <c r="EI25" s="369"/>
      <c r="EJ25" s="369"/>
      <c r="EK25" s="369"/>
      <c r="EL25" s="369"/>
      <c r="EM25" s="369"/>
      <c r="EN25" s="369"/>
      <c r="EO25" s="369"/>
      <c r="EP25" s="369"/>
      <c r="EQ25" s="369"/>
      <c r="ER25" s="369"/>
      <c r="ES25" s="369"/>
      <c r="ET25" s="369"/>
      <c r="EU25" s="369"/>
      <c r="EV25" s="369"/>
      <c r="EW25" s="369"/>
      <c r="EX25" s="369"/>
      <c r="EY25" s="369"/>
      <c r="EZ25" s="369"/>
      <c r="FA25" s="369"/>
      <c r="FB25" s="369"/>
      <c r="FC25" s="369"/>
      <c r="FD25" s="369"/>
      <c r="FE25" s="369"/>
      <c r="FF25" s="369"/>
      <c r="FG25" s="369"/>
      <c r="FH25" s="369"/>
      <c r="FI25" s="369"/>
      <c r="FJ25" s="369"/>
      <c r="FK25" s="369"/>
      <c r="FL25" s="369"/>
      <c r="FM25" s="369"/>
      <c r="FN25" s="369"/>
      <c r="FO25" s="369"/>
      <c r="FP25" s="369"/>
      <c r="FQ25" s="369"/>
      <c r="FR25" s="369"/>
      <c r="FS25" s="369"/>
      <c r="FT25" s="369"/>
      <c r="FU25" s="369"/>
      <c r="FV25" s="369"/>
      <c r="FW25" s="369"/>
      <c r="FX25" s="369"/>
      <c r="FY25" s="369"/>
      <c r="FZ25" s="369"/>
      <c r="GA25" s="369"/>
      <c r="GB25" s="369"/>
      <c r="GC25" s="369"/>
      <c r="GD25" s="369"/>
      <c r="GE25" s="369"/>
      <c r="GF25" s="369"/>
      <c r="GG25" s="369"/>
      <c r="GH25" s="369"/>
      <c r="GI25" s="369"/>
      <c r="GJ25" s="369"/>
      <c r="GK25" s="369"/>
      <c r="GL25" s="369"/>
      <c r="GM25" s="369"/>
      <c r="GN25" s="369"/>
      <c r="GO25" s="369"/>
      <c r="GP25" s="369"/>
      <c r="GQ25" s="369"/>
      <c r="GR25" s="369"/>
      <c r="GS25" s="369"/>
      <c r="GT25" s="369"/>
      <c r="GU25" s="369"/>
      <c r="GV25" s="369"/>
      <c r="GW25" s="369"/>
      <c r="GX25" s="369"/>
      <c r="GY25" s="369"/>
      <c r="GZ25" s="369"/>
      <c r="HA25" s="369"/>
      <c r="HB25" s="369"/>
      <c r="HC25" s="369"/>
      <c r="HD25" s="369"/>
      <c r="HE25" s="369"/>
      <c r="HF25" s="369"/>
      <c r="HG25" s="369"/>
      <c r="HH25" s="369"/>
      <c r="HI25" s="369"/>
      <c r="HN25" s="369"/>
      <c r="HO25" s="369"/>
      <c r="HP25" s="369"/>
      <c r="HQ25" s="369"/>
      <c r="HR25" s="369"/>
      <c r="HS25" s="369"/>
      <c r="HT25" s="369"/>
      <c r="HU25" s="369"/>
      <c r="HV25" s="369"/>
      <c r="HW25" s="369"/>
      <c r="HX25" s="369"/>
      <c r="JP25" s="369"/>
      <c r="JQ25" s="369"/>
      <c r="JR25" s="369"/>
      <c r="JS25" s="369"/>
      <c r="JT25" s="369"/>
      <c r="JU25" s="369"/>
      <c r="JV25" s="369"/>
      <c r="JW25" s="369"/>
      <c r="JX25" s="369"/>
      <c r="JY25" s="369"/>
      <c r="JZ25" s="369"/>
      <c r="KA25" s="369"/>
      <c r="KB25" s="369"/>
      <c r="KC25" s="369"/>
      <c r="KD25" s="369"/>
      <c r="KE25" s="369"/>
      <c r="KF25" s="369"/>
      <c r="KG25" s="369"/>
      <c r="KH25" s="369"/>
      <c r="KI25" s="369"/>
      <c r="KJ25" s="369"/>
      <c r="KK25" s="369"/>
      <c r="KL25" s="369"/>
      <c r="KM25" s="369"/>
      <c r="KN25" s="369"/>
      <c r="KO25" s="369"/>
      <c r="KP25" s="369"/>
      <c r="KQ25" s="369"/>
      <c r="KR25" s="369"/>
      <c r="KS25" s="369"/>
      <c r="KT25" s="369"/>
      <c r="KU25" s="369"/>
      <c r="KV25" s="369"/>
      <c r="KW25" s="369"/>
      <c r="KX25" s="369"/>
      <c r="KY25" s="369"/>
      <c r="KZ25" s="369"/>
      <c r="LA25" s="369"/>
      <c r="LB25" s="369"/>
      <c r="LC25" s="369"/>
      <c r="LD25" s="369"/>
      <c r="LE25" s="369"/>
      <c r="LF25" s="369"/>
      <c r="LG25" s="369"/>
      <c r="LH25" s="369"/>
      <c r="LI25" s="369"/>
      <c r="LJ25" s="369"/>
      <c r="LK25" s="369"/>
      <c r="LL25" s="369"/>
      <c r="LM25" s="369"/>
      <c r="LN25" s="369"/>
      <c r="LO25" s="369"/>
      <c r="LP25" s="369"/>
      <c r="LQ25" s="369"/>
      <c r="LR25" s="369"/>
      <c r="LS25" s="369"/>
      <c r="LT25" s="369"/>
      <c r="LU25" s="369"/>
      <c r="LV25" s="369"/>
      <c r="LW25" s="369"/>
      <c r="LX25" s="369"/>
      <c r="LY25" s="369"/>
      <c r="LZ25" s="369"/>
      <c r="MA25" s="369"/>
      <c r="MB25" s="369"/>
      <c r="MC25" s="369"/>
      <c r="MD25" s="369"/>
      <c r="ME25" s="369"/>
      <c r="MF25" s="369"/>
      <c r="MG25" s="369"/>
      <c r="MH25" s="369"/>
      <c r="MI25" s="369"/>
      <c r="MJ25" s="369"/>
      <c r="MK25" s="369"/>
      <c r="ML25" s="369"/>
      <c r="MM25" s="369"/>
      <c r="MN25" s="369"/>
      <c r="MO25" s="369"/>
      <c r="MP25" s="369"/>
      <c r="MQ25" s="369"/>
      <c r="MR25" s="369"/>
      <c r="MS25" s="369"/>
      <c r="MT25" s="369"/>
      <c r="MU25" s="369"/>
      <c r="MV25" s="369"/>
      <c r="MW25" s="369"/>
      <c r="MX25" s="369"/>
      <c r="MY25" s="369"/>
      <c r="MZ25" s="369"/>
      <c r="NA25" s="369"/>
      <c r="NB25" s="369"/>
      <c r="NC25" s="369"/>
      <c r="ND25" s="369"/>
      <c r="NE25" s="369"/>
      <c r="NF25" s="369"/>
      <c r="NG25" s="369"/>
      <c r="NH25" s="369"/>
      <c r="NI25" s="369"/>
      <c r="NJ25" s="369"/>
      <c r="NK25" s="369"/>
      <c r="NL25" s="369"/>
      <c r="NM25" s="369"/>
      <c r="NN25" s="369"/>
      <c r="NO25" s="369"/>
      <c r="NP25" s="369"/>
      <c r="NQ25" s="369"/>
      <c r="NR25" s="369"/>
      <c r="NS25" s="369"/>
      <c r="NT25" s="369"/>
      <c r="NU25" s="369"/>
      <c r="NV25" s="369"/>
      <c r="NW25" s="369"/>
      <c r="NX25" s="369"/>
      <c r="NY25" s="369"/>
      <c r="NZ25" s="369"/>
      <c r="OA25" s="369"/>
      <c r="OB25" s="369"/>
      <c r="OC25" s="369"/>
      <c r="OD25" s="369"/>
      <c r="OE25" s="369"/>
      <c r="OF25" s="369"/>
      <c r="OG25" s="369"/>
      <c r="OH25" s="369"/>
      <c r="OI25" s="369"/>
      <c r="OJ25" s="369"/>
      <c r="OK25" s="369"/>
      <c r="OL25" s="369"/>
      <c r="OM25" s="369"/>
      <c r="ON25" s="369"/>
      <c r="OO25" s="369"/>
      <c r="OP25" s="369"/>
      <c r="OQ25" s="369"/>
      <c r="OR25" s="369"/>
      <c r="OS25" s="369"/>
      <c r="OT25" s="369"/>
      <c r="OU25" s="369"/>
      <c r="OV25" s="369"/>
      <c r="OW25" s="369"/>
      <c r="OX25" s="369"/>
      <c r="OY25" s="369"/>
      <c r="OZ25" s="369"/>
      <c r="PA25" s="369"/>
      <c r="PB25" s="369"/>
      <c r="PC25" s="369"/>
      <c r="PD25" s="369"/>
      <c r="PE25" s="369"/>
      <c r="PF25" s="369"/>
      <c r="PG25" s="369"/>
      <c r="PH25" s="369"/>
      <c r="PI25" s="369"/>
      <c r="PJ25" s="369"/>
      <c r="PK25" s="369"/>
      <c r="PL25" s="369"/>
      <c r="PM25" s="369"/>
      <c r="PN25" s="369"/>
      <c r="PO25" s="369"/>
      <c r="PP25" s="369"/>
      <c r="PQ25" s="369"/>
      <c r="PR25" s="369"/>
      <c r="PS25" s="369"/>
      <c r="PT25" s="369"/>
      <c r="PU25" s="369"/>
      <c r="PV25" s="369"/>
      <c r="PW25" s="369"/>
      <c r="PX25" s="369"/>
      <c r="PY25" s="369"/>
      <c r="PZ25" s="369"/>
      <c r="QA25" s="369"/>
      <c r="QB25" s="369"/>
      <c r="QC25" s="369"/>
      <c r="QD25" s="369"/>
      <c r="QE25" s="369"/>
      <c r="QF25" s="369"/>
      <c r="QG25" s="369"/>
      <c r="QH25" s="369"/>
      <c r="QI25" s="369"/>
      <c r="QJ25" s="369"/>
      <c r="QK25" s="369"/>
      <c r="QL25" s="369"/>
      <c r="QM25" s="369"/>
      <c r="QN25" s="369"/>
      <c r="QO25" s="369"/>
      <c r="QP25" s="369"/>
      <c r="QQ25" s="369"/>
      <c r="QR25" s="369"/>
      <c r="QS25" s="369"/>
      <c r="QT25" s="369"/>
      <c r="QU25" s="369"/>
      <c r="QV25" s="369"/>
      <c r="QW25" s="369"/>
      <c r="QX25" s="369"/>
      <c r="QY25" s="369"/>
      <c r="QZ25" s="369"/>
      <c r="RA25" s="369"/>
      <c r="RB25" s="369"/>
      <c r="RC25" s="369"/>
      <c r="RD25" s="369"/>
      <c r="RE25" s="369"/>
      <c r="RJ25" s="369"/>
      <c r="RK25" s="369"/>
      <c r="RL25" s="369"/>
      <c r="RM25" s="369"/>
      <c r="RN25" s="369"/>
      <c r="RO25" s="369"/>
      <c r="RP25" s="369"/>
      <c r="RQ25" s="369"/>
      <c r="RR25" s="369"/>
      <c r="RS25" s="369"/>
      <c r="RT25" s="369"/>
      <c r="TL25" s="369"/>
      <c r="TM25" s="369"/>
      <c r="TN25" s="369"/>
      <c r="TO25" s="369"/>
      <c r="TP25" s="369"/>
      <c r="TQ25" s="369"/>
      <c r="TR25" s="369"/>
      <c r="TS25" s="369"/>
      <c r="TT25" s="369"/>
      <c r="TU25" s="369"/>
      <c r="TV25" s="369"/>
      <c r="TW25" s="369"/>
      <c r="TX25" s="369"/>
      <c r="TY25" s="369"/>
      <c r="TZ25" s="369"/>
      <c r="UA25" s="369"/>
      <c r="UB25" s="369"/>
      <c r="UC25" s="369"/>
      <c r="UD25" s="369"/>
      <c r="UE25" s="369"/>
      <c r="UF25" s="369"/>
      <c r="UG25" s="369"/>
      <c r="UH25" s="369"/>
      <c r="UI25" s="369"/>
      <c r="UJ25" s="369"/>
      <c r="UK25" s="369"/>
      <c r="UL25" s="369"/>
      <c r="UM25" s="369"/>
      <c r="UN25" s="369"/>
      <c r="UO25" s="369"/>
      <c r="UP25" s="369"/>
      <c r="UQ25" s="369"/>
      <c r="UR25" s="369"/>
      <c r="US25" s="369"/>
      <c r="UT25" s="369"/>
      <c r="UU25" s="369"/>
      <c r="UV25" s="369"/>
      <c r="UW25" s="369"/>
      <c r="UX25" s="369"/>
      <c r="UY25" s="369"/>
      <c r="UZ25" s="369"/>
      <c r="VA25" s="369"/>
      <c r="VB25" s="369"/>
      <c r="VC25" s="369"/>
      <c r="VD25" s="369"/>
      <c r="VE25" s="369"/>
      <c r="VF25" s="369"/>
      <c r="VG25" s="369"/>
      <c r="VH25" s="369"/>
      <c r="VI25" s="369"/>
      <c r="VJ25" s="369"/>
      <c r="VK25" s="369"/>
      <c r="VL25" s="369"/>
      <c r="VM25" s="369"/>
      <c r="VN25" s="369"/>
      <c r="VO25" s="369"/>
      <c r="VP25" s="369"/>
      <c r="VQ25" s="369"/>
      <c r="VR25" s="369"/>
      <c r="VS25" s="369"/>
      <c r="VT25" s="369"/>
      <c r="VU25" s="369"/>
      <c r="VV25" s="369"/>
      <c r="VW25" s="369"/>
      <c r="VX25" s="369"/>
      <c r="VY25" s="369"/>
      <c r="VZ25" s="369"/>
      <c r="WA25" s="369"/>
      <c r="WB25" s="369"/>
      <c r="WC25" s="369"/>
      <c r="WD25" s="369"/>
      <c r="WE25" s="369"/>
      <c r="WF25" s="369"/>
      <c r="WG25" s="369"/>
      <c r="WH25" s="369"/>
      <c r="WI25" s="369"/>
      <c r="WJ25" s="369"/>
      <c r="WK25" s="369"/>
      <c r="WL25" s="369"/>
      <c r="WM25" s="369"/>
      <c r="WN25" s="369"/>
      <c r="WO25" s="369"/>
      <c r="WP25" s="369"/>
      <c r="WQ25" s="369"/>
      <c r="WR25" s="369"/>
      <c r="WS25" s="369"/>
      <c r="WT25" s="369"/>
      <c r="WU25" s="369"/>
      <c r="WV25" s="369"/>
      <c r="WW25" s="369"/>
      <c r="WX25" s="369"/>
      <c r="WY25" s="369"/>
      <c r="WZ25" s="369"/>
      <c r="XA25" s="369"/>
      <c r="XB25" s="369"/>
      <c r="XC25" s="369"/>
      <c r="XD25" s="369"/>
      <c r="XE25" s="369"/>
      <c r="XF25" s="369"/>
      <c r="XG25" s="369"/>
      <c r="XH25" s="369"/>
      <c r="XI25" s="369"/>
      <c r="XJ25" s="369"/>
      <c r="XK25" s="369"/>
      <c r="XL25" s="369"/>
      <c r="XM25" s="369"/>
      <c r="XN25" s="369"/>
      <c r="XO25" s="369"/>
      <c r="XP25" s="369"/>
      <c r="XQ25" s="369"/>
      <c r="XR25" s="369"/>
      <c r="XS25" s="369"/>
      <c r="XT25" s="369"/>
      <c r="XU25" s="369"/>
      <c r="XV25" s="369"/>
      <c r="XW25" s="369"/>
      <c r="XX25" s="369"/>
      <c r="XY25" s="369"/>
      <c r="XZ25" s="369"/>
      <c r="YA25" s="369"/>
      <c r="YB25" s="369"/>
      <c r="YC25" s="369"/>
      <c r="YD25" s="369"/>
      <c r="YE25" s="369"/>
      <c r="YF25" s="369"/>
      <c r="YG25" s="369"/>
      <c r="YH25" s="369"/>
      <c r="YI25" s="369"/>
      <c r="YJ25" s="369"/>
      <c r="YK25" s="369"/>
      <c r="YL25" s="369"/>
      <c r="YM25" s="369"/>
      <c r="YN25" s="369"/>
      <c r="YO25" s="369"/>
      <c r="YP25" s="369"/>
      <c r="YQ25" s="369"/>
      <c r="YR25" s="369"/>
      <c r="YS25" s="369"/>
      <c r="YT25" s="369"/>
      <c r="YU25" s="369"/>
      <c r="YV25" s="369"/>
      <c r="YW25" s="369"/>
      <c r="YX25" s="369"/>
      <c r="YY25" s="369"/>
      <c r="YZ25" s="369"/>
      <c r="ZA25" s="369"/>
      <c r="ZB25" s="369"/>
      <c r="ZC25" s="369"/>
      <c r="ZD25" s="369"/>
      <c r="ZE25" s="369"/>
      <c r="ZF25" s="369"/>
      <c r="ZG25" s="369"/>
      <c r="ZH25" s="369"/>
      <c r="ZI25" s="369"/>
      <c r="ZJ25" s="369"/>
      <c r="ZK25" s="369"/>
      <c r="ZL25" s="369"/>
      <c r="ZM25" s="369"/>
      <c r="ZN25" s="369"/>
      <c r="ZO25" s="369"/>
      <c r="ZP25" s="369"/>
      <c r="ZQ25" s="369"/>
      <c r="ZR25" s="369"/>
      <c r="ZS25" s="369"/>
      <c r="ZT25" s="369"/>
      <c r="ZU25" s="369"/>
      <c r="ZV25" s="369"/>
      <c r="ZW25" s="369"/>
      <c r="ZX25" s="369"/>
      <c r="ZY25" s="369"/>
      <c r="ZZ25" s="369"/>
      <c r="AAA25" s="369"/>
      <c r="AAB25" s="369"/>
      <c r="AAC25" s="369"/>
      <c r="AAD25" s="369"/>
      <c r="AAE25" s="369"/>
      <c r="AAF25" s="369"/>
      <c r="AAG25" s="369"/>
      <c r="AAH25" s="369"/>
      <c r="AAI25" s="369"/>
      <c r="AAJ25" s="369"/>
      <c r="AAK25" s="369"/>
      <c r="AAL25" s="369"/>
      <c r="AAM25" s="369"/>
      <c r="AAN25" s="369"/>
      <c r="AAO25" s="369"/>
      <c r="AAP25" s="369"/>
      <c r="AAQ25" s="369"/>
      <c r="AAR25" s="369"/>
      <c r="AAS25" s="369"/>
      <c r="AAT25" s="369"/>
      <c r="AAU25" s="369"/>
      <c r="AAV25" s="369"/>
      <c r="AAW25" s="369"/>
      <c r="AAX25" s="369"/>
      <c r="AAY25" s="369"/>
      <c r="AAZ25" s="369"/>
      <c r="ABA25" s="369"/>
      <c r="ABF25" s="369"/>
      <c r="ABG25" s="369"/>
      <c r="ABH25" s="369"/>
      <c r="ABI25" s="369"/>
      <c r="ABJ25" s="369"/>
      <c r="ABK25" s="369"/>
      <c r="ABL25" s="369"/>
      <c r="ABM25" s="369"/>
      <c r="ABN25" s="369"/>
      <c r="ABO25" s="369"/>
      <c r="ABP25" s="369"/>
      <c r="ADH25" s="369"/>
      <c r="ADI25" s="369"/>
      <c r="ADJ25" s="369"/>
      <c r="ADK25" s="369"/>
      <c r="ADL25" s="369"/>
      <c r="ADM25" s="369"/>
      <c r="ADN25" s="369"/>
      <c r="ADO25" s="369"/>
      <c r="ADP25" s="369"/>
      <c r="ADQ25" s="369"/>
      <c r="ADR25" s="369"/>
      <c r="ADS25" s="369"/>
      <c r="ADT25" s="369"/>
      <c r="ADU25" s="369"/>
      <c r="ADV25" s="369"/>
      <c r="ADW25" s="369"/>
      <c r="ADX25" s="369"/>
      <c r="ADY25" s="369"/>
      <c r="ADZ25" s="369"/>
      <c r="AEA25" s="369"/>
      <c r="AEB25" s="369"/>
      <c r="AEC25" s="369"/>
      <c r="AED25" s="369"/>
      <c r="AEE25" s="369"/>
      <c r="AEF25" s="369"/>
      <c r="AEG25" s="369"/>
      <c r="AEH25" s="369"/>
      <c r="AEI25" s="369"/>
      <c r="AEJ25" s="369"/>
      <c r="AEK25" s="369"/>
      <c r="AEL25" s="369"/>
      <c r="AEM25" s="369"/>
      <c r="AEN25" s="369"/>
      <c r="AEO25" s="369"/>
      <c r="AEP25" s="369"/>
      <c r="AEQ25" s="369"/>
      <c r="AER25" s="369"/>
      <c r="AES25" s="369"/>
      <c r="AET25" s="369"/>
      <c r="AEU25" s="369"/>
      <c r="AEV25" s="369"/>
      <c r="AEW25" s="369"/>
      <c r="AEX25" s="369"/>
      <c r="AEY25" s="369"/>
      <c r="AEZ25" s="369"/>
      <c r="AFA25" s="369"/>
      <c r="AFB25" s="369"/>
      <c r="AFC25" s="369"/>
      <c r="AFD25" s="369"/>
      <c r="AFE25" s="369"/>
      <c r="AFF25" s="369"/>
      <c r="AFG25" s="369"/>
      <c r="AFH25" s="369"/>
      <c r="AFI25" s="369"/>
      <c r="AFJ25" s="369"/>
      <c r="AFK25" s="369"/>
      <c r="AFL25" s="369"/>
      <c r="AFM25" s="369"/>
      <c r="AFN25" s="369"/>
      <c r="AFO25" s="369"/>
      <c r="AFP25" s="369"/>
      <c r="AFQ25" s="369"/>
      <c r="AFR25" s="369"/>
      <c r="AFS25" s="369"/>
      <c r="AFT25" s="369"/>
      <c r="AFU25" s="369"/>
      <c r="AFV25" s="369"/>
      <c r="AFW25" s="369"/>
      <c r="AFX25" s="369"/>
      <c r="AFY25" s="369"/>
      <c r="AFZ25" s="369"/>
      <c r="AGA25" s="369"/>
      <c r="AGB25" s="369"/>
      <c r="AGC25" s="369"/>
      <c r="AGD25" s="369"/>
      <c r="AGE25" s="369"/>
      <c r="AGF25" s="369"/>
      <c r="AGG25" s="369"/>
      <c r="AGH25" s="369"/>
      <c r="AGI25" s="369"/>
      <c r="AGJ25" s="369"/>
      <c r="AGK25" s="369"/>
      <c r="AGL25" s="369"/>
      <c r="AGM25" s="369"/>
      <c r="AGN25" s="369"/>
      <c r="AGO25" s="369"/>
      <c r="AGP25" s="369"/>
      <c r="AGQ25" s="369"/>
      <c r="AGR25" s="369"/>
      <c r="AGS25" s="369"/>
      <c r="AGT25" s="369"/>
      <c r="AGU25" s="369"/>
      <c r="AGV25" s="369"/>
      <c r="AGW25" s="369"/>
      <c r="AGX25" s="369"/>
      <c r="AGY25" s="369"/>
      <c r="AGZ25" s="369"/>
      <c r="AHA25" s="369"/>
      <c r="AHB25" s="369"/>
      <c r="AHC25" s="369"/>
      <c r="AHD25" s="369"/>
      <c r="AHE25" s="369"/>
      <c r="AHF25" s="369"/>
      <c r="AHG25" s="369"/>
      <c r="AHH25" s="369"/>
      <c r="AHI25" s="369"/>
      <c r="AHJ25" s="369"/>
      <c r="AHK25" s="369"/>
      <c r="AHL25" s="369"/>
      <c r="AHM25" s="369"/>
      <c r="AHN25" s="369"/>
      <c r="AHO25" s="369"/>
      <c r="AHP25" s="369"/>
      <c r="AHQ25" s="369"/>
      <c r="AHR25" s="369"/>
      <c r="AHS25" s="369"/>
      <c r="AHT25" s="369"/>
      <c r="AHU25" s="369"/>
      <c r="AHV25" s="369"/>
      <c r="AHW25" s="369"/>
      <c r="AHX25" s="369"/>
      <c r="AHY25" s="369"/>
      <c r="AHZ25" s="369"/>
      <c r="AIA25" s="369"/>
      <c r="AIB25" s="369"/>
      <c r="AIC25" s="369"/>
      <c r="AID25" s="369"/>
      <c r="AIE25" s="369"/>
      <c r="AIF25" s="369"/>
      <c r="AIG25" s="369"/>
      <c r="AIH25" s="369"/>
      <c r="AII25" s="369"/>
      <c r="AIJ25" s="369"/>
      <c r="AIK25" s="369"/>
      <c r="AIL25" s="369"/>
      <c r="AIM25" s="369"/>
      <c r="AIN25" s="369"/>
      <c r="AIO25" s="369"/>
      <c r="AIP25" s="369"/>
      <c r="AIQ25" s="369"/>
      <c r="AIR25" s="369"/>
      <c r="AIS25" s="369"/>
      <c r="AIT25" s="369"/>
      <c r="AIU25" s="369"/>
      <c r="AIV25" s="369"/>
      <c r="AIW25" s="369"/>
      <c r="AIX25" s="369"/>
      <c r="AIY25" s="369"/>
      <c r="AIZ25" s="369"/>
      <c r="AJA25" s="369"/>
      <c r="AJB25" s="369"/>
      <c r="AJC25" s="369"/>
      <c r="AJD25" s="369"/>
      <c r="AJE25" s="369"/>
      <c r="AJF25" s="369"/>
      <c r="AJG25" s="369"/>
      <c r="AJH25" s="369"/>
      <c r="AJI25" s="369"/>
      <c r="AJJ25" s="369"/>
      <c r="AJK25" s="369"/>
      <c r="AJL25" s="369"/>
      <c r="AJM25" s="369"/>
      <c r="AJN25" s="369"/>
      <c r="AJO25" s="369"/>
      <c r="AJP25" s="369"/>
      <c r="AJQ25" s="369"/>
      <c r="AJR25" s="369"/>
      <c r="AJS25" s="369"/>
      <c r="AJT25" s="369"/>
      <c r="AJU25" s="369"/>
      <c r="AJV25" s="369"/>
      <c r="AJW25" s="369"/>
      <c r="AJX25" s="369"/>
      <c r="AJY25" s="369"/>
      <c r="AJZ25" s="369"/>
      <c r="AKA25" s="369"/>
      <c r="AKB25" s="369"/>
      <c r="AKC25" s="369"/>
      <c r="AKD25" s="369"/>
      <c r="AKE25" s="369"/>
      <c r="AKF25" s="369"/>
      <c r="AKG25" s="369"/>
      <c r="AKH25" s="369"/>
      <c r="AKI25" s="369"/>
      <c r="AKJ25" s="369"/>
      <c r="AKK25" s="369"/>
      <c r="AKL25" s="369"/>
      <c r="AKM25" s="369"/>
      <c r="AKN25" s="369"/>
      <c r="AKO25" s="369"/>
      <c r="AKP25" s="369"/>
      <c r="AKQ25" s="369"/>
      <c r="AKR25" s="369"/>
      <c r="AKS25" s="369"/>
      <c r="AKT25" s="369"/>
      <c r="AKU25" s="369"/>
      <c r="AKV25" s="369"/>
      <c r="AKW25" s="369"/>
      <c r="ALB25" s="369"/>
      <c r="ALC25" s="369"/>
      <c r="ALD25" s="369"/>
      <c r="ALE25" s="369"/>
      <c r="ALF25" s="369"/>
      <c r="ALG25" s="369"/>
      <c r="ALH25" s="369"/>
      <c r="ALI25" s="369"/>
      <c r="ALJ25" s="369"/>
      <c r="ALK25" s="369"/>
      <c r="ALL25" s="369"/>
      <c r="AND25" s="369"/>
      <c r="ANE25" s="369"/>
      <c r="ANF25" s="369"/>
      <c r="ANG25" s="369"/>
      <c r="ANH25" s="369"/>
      <c r="ANI25" s="369"/>
      <c r="ANJ25" s="369"/>
      <c r="ANK25" s="369"/>
      <c r="ANL25" s="369"/>
      <c r="ANM25" s="369"/>
      <c r="ANN25" s="369"/>
      <c r="ANO25" s="369"/>
      <c r="ANP25" s="369"/>
      <c r="ANQ25" s="369"/>
      <c r="ANR25" s="369"/>
      <c r="ANS25" s="369"/>
      <c r="ANT25" s="369"/>
      <c r="ANU25" s="369"/>
      <c r="ANV25" s="369"/>
      <c r="ANW25" s="369"/>
      <c r="ANX25" s="369"/>
      <c r="ANY25" s="369"/>
      <c r="ANZ25" s="369"/>
      <c r="AOA25" s="369"/>
      <c r="AOB25" s="369"/>
      <c r="AOC25" s="369"/>
      <c r="AOD25" s="369"/>
      <c r="AOE25" s="369"/>
      <c r="AOF25" s="369"/>
      <c r="AOG25" s="369"/>
      <c r="AOH25" s="369"/>
      <c r="AOI25" s="369"/>
      <c r="AOJ25" s="369"/>
      <c r="AOK25" s="369"/>
      <c r="AOL25" s="369"/>
      <c r="AOM25" s="369"/>
      <c r="AON25" s="369"/>
      <c r="AOO25" s="369"/>
      <c r="AOP25" s="369"/>
      <c r="AOQ25" s="369"/>
      <c r="AOR25" s="369"/>
      <c r="AOS25" s="369"/>
      <c r="AOT25" s="369"/>
      <c r="AOU25" s="369"/>
      <c r="AOV25" s="369"/>
      <c r="AOW25" s="369"/>
      <c r="AOX25" s="369"/>
      <c r="AOY25" s="369"/>
      <c r="AOZ25" s="369"/>
      <c r="APA25" s="369"/>
      <c r="APB25" s="369"/>
      <c r="APC25" s="369"/>
      <c r="APD25" s="369"/>
      <c r="APE25" s="369"/>
      <c r="APF25" s="369"/>
      <c r="APG25" s="369"/>
      <c r="APH25" s="369"/>
      <c r="API25" s="369"/>
      <c r="APJ25" s="369"/>
      <c r="APK25" s="369"/>
      <c r="APL25" s="369"/>
      <c r="APM25" s="369"/>
      <c r="APN25" s="369"/>
      <c r="APO25" s="369"/>
      <c r="APP25" s="369"/>
      <c r="APQ25" s="369"/>
      <c r="APR25" s="369"/>
      <c r="APS25" s="369"/>
      <c r="APT25" s="369"/>
      <c r="APU25" s="369"/>
      <c r="APV25" s="369"/>
      <c r="APW25" s="369"/>
      <c r="APX25" s="369"/>
      <c r="APY25" s="369"/>
      <c r="APZ25" s="369"/>
      <c r="AQA25" s="369"/>
      <c r="AQB25" s="369"/>
      <c r="AQC25" s="369"/>
      <c r="AQD25" s="369"/>
      <c r="AQE25" s="369"/>
      <c r="AQF25" s="369"/>
      <c r="AQG25" s="369"/>
      <c r="AQH25" s="369"/>
      <c r="AQI25" s="369"/>
      <c r="AQJ25" s="369"/>
      <c r="AQK25" s="369"/>
      <c r="AQL25" s="369"/>
      <c r="AQM25" s="369"/>
      <c r="AQN25" s="369"/>
      <c r="AQO25" s="369"/>
      <c r="AQP25" s="369"/>
      <c r="AQQ25" s="369"/>
      <c r="AQR25" s="369"/>
      <c r="AQS25" s="369"/>
      <c r="AQT25" s="369"/>
      <c r="AQU25" s="369"/>
      <c r="AQV25" s="369"/>
      <c r="AQW25" s="369"/>
      <c r="AQX25" s="369"/>
      <c r="AQY25" s="369"/>
      <c r="AQZ25" s="369"/>
      <c r="ARA25" s="369"/>
      <c r="ARB25" s="369"/>
      <c r="ARC25" s="369"/>
      <c r="ARD25" s="369"/>
      <c r="ARE25" s="369"/>
      <c r="ARF25" s="369"/>
      <c r="ARG25" s="369"/>
      <c r="ARH25" s="369"/>
      <c r="ARI25" s="369"/>
      <c r="ARJ25" s="369"/>
      <c r="ARK25" s="369"/>
      <c r="ARL25" s="369"/>
      <c r="ARM25" s="369"/>
      <c r="ARN25" s="369"/>
      <c r="ARO25" s="369"/>
      <c r="ARP25" s="369"/>
      <c r="ARQ25" s="369"/>
      <c r="ARR25" s="369"/>
      <c r="ARS25" s="369"/>
      <c r="ART25" s="369"/>
      <c r="ARU25" s="369"/>
      <c r="ARV25" s="369"/>
      <c r="ARW25" s="369"/>
      <c r="ARX25" s="369"/>
      <c r="ARY25" s="369"/>
      <c r="ARZ25" s="369"/>
      <c r="ASA25" s="369"/>
      <c r="ASB25" s="369"/>
      <c r="ASC25" s="369"/>
      <c r="ASD25" s="369"/>
      <c r="ASE25" s="369"/>
      <c r="ASF25" s="369"/>
      <c r="ASG25" s="369"/>
      <c r="ASH25" s="369"/>
      <c r="ASI25" s="369"/>
      <c r="ASJ25" s="369"/>
      <c r="ASK25" s="369"/>
      <c r="ASL25" s="369"/>
      <c r="ASM25" s="369"/>
      <c r="ASN25" s="369"/>
      <c r="ASO25" s="369"/>
      <c r="ASP25" s="369"/>
      <c r="ASQ25" s="369"/>
      <c r="ASR25" s="369"/>
      <c r="ASS25" s="369"/>
      <c r="AST25" s="369"/>
      <c r="ASU25" s="369"/>
      <c r="ASV25" s="369"/>
      <c r="ASW25" s="369"/>
      <c r="ASX25" s="369"/>
      <c r="ASY25" s="369"/>
      <c r="ASZ25" s="369"/>
      <c r="ATA25" s="369"/>
      <c r="ATB25" s="369"/>
      <c r="ATC25" s="369"/>
      <c r="ATD25" s="369"/>
      <c r="ATE25" s="369"/>
      <c r="ATF25" s="369"/>
      <c r="ATG25" s="369"/>
      <c r="ATH25" s="369"/>
      <c r="ATI25" s="369"/>
      <c r="ATJ25" s="369"/>
      <c r="ATK25" s="369"/>
      <c r="ATL25" s="369"/>
      <c r="ATM25" s="369"/>
      <c r="ATN25" s="369"/>
      <c r="ATO25" s="369"/>
      <c r="ATP25" s="369"/>
      <c r="ATQ25" s="369"/>
      <c r="ATR25" s="369"/>
      <c r="ATS25" s="369"/>
      <c r="ATT25" s="369"/>
      <c r="ATU25" s="369"/>
      <c r="ATV25" s="369"/>
      <c r="ATW25" s="369"/>
      <c r="ATX25" s="369"/>
      <c r="ATY25" s="369"/>
      <c r="ATZ25" s="369"/>
      <c r="AUA25" s="369"/>
      <c r="AUB25" s="369"/>
      <c r="AUC25" s="369"/>
      <c r="AUD25" s="369"/>
      <c r="AUE25" s="369"/>
      <c r="AUF25" s="369"/>
      <c r="AUG25" s="369"/>
      <c r="AUH25" s="369"/>
      <c r="AUI25" s="369"/>
      <c r="AUJ25" s="369"/>
      <c r="AUK25" s="369"/>
      <c r="AUL25" s="369"/>
      <c r="AUM25" s="369"/>
      <c r="AUN25" s="369"/>
      <c r="AUO25" s="369"/>
      <c r="AUP25" s="369"/>
      <c r="AUQ25" s="369"/>
      <c r="AUR25" s="369"/>
      <c r="AUS25" s="369"/>
      <c r="AUX25" s="369"/>
      <c r="AUY25" s="369"/>
      <c r="AUZ25" s="369"/>
      <c r="AVA25" s="369"/>
      <c r="AVB25" s="369"/>
      <c r="AVC25" s="369"/>
      <c r="AVD25" s="369"/>
      <c r="AVE25" s="369"/>
      <c r="AVF25" s="369"/>
      <c r="AVG25" s="369"/>
      <c r="AVH25" s="369"/>
      <c r="AWZ25" s="369"/>
      <c r="AXA25" s="369"/>
      <c r="AXB25" s="369"/>
      <c r="AXC25" s="369"/>
      <c r="AXD25" s="369"/>
      <c r="AXE25" s="369"/>
      <c r="AXF25" s="369"/>
      <c r="AXG25" s="369"/>
      <c r="AXH25" s="369"/>
      <c r="AXI25" s="369"/>
      <c r="AXJ25" s="369"/>
      <c r="AXK25" s="369"/>
      <c r="AXL25" s="369"/>
      <c r="AXM25" s="369"/>
      <c r="AXN25" s="369"/>
      <c r="AXO25" s="369"/>
      <c r="AXP25" s="369"/>
      <c r="AXQ25" s="369"/>
      <c r="AXR25" s="369"/>
      <c r="AXS25" s="369"/>
      <c r="AXT25" s="369"/>
      <c r="AXU25" s="369"/>
      <c r="AXV25" s="369"/>
      <c r="AXW25" s="369"/>
      <c r="AXX25" s="369"/>
      <c r="AXY25" s="369"/>
      <c r="AXZ25" s="369"/>
      <c r="AYA25" s="369"/>
      <c r="AYB25" s="369"/>
      <c r="AYC25" s="369"/>
      <c r="AYD25" s="369"/>
      <c r="AYE25" s="369"/>
      <c r="AYF25" s="369"/>
      <c r="AYG25" s="369"/>
      <c r="AYH25" s="369"/>
      <c r="AYI25" s="369"/>
      <c r="AYJ25" s="369"/>
      <c r="AYK25" s="369"/>
      <c r="AYL25" s="369"/>
      <c r="AYM25" s="369"/>
      <c r="AYN25" s="369"/>
      <c r="AYO25" s="369"/>
      <c r="AYP25" s="369"/>
      <c r="AYQ25" s="369"/>
      <c r="AYR25" s="369"/>
      <c r="AYS25" s="369"/>
      <c r="AYT25" s="369"/>
      <c r="AYU25" s="369"/>
      <c r="AYV25" s="369"/>
      <c r="AYW25" s="369"/>
      <c r="AYX25" s="369"/>
      <c r="AYY25" s="369"/>
      <c r="AYZ25" s="369"/>
      <c r="AZA25" s="369"/>
      <c r="AZB25" s="369"/>
      <c r="AZC25" s="369"/>
      <c r="AZD25" s="369"/>
      <c r="AZE25" s="369"/>
      <c r="AZF25" s="369"/>
      <c r="AZG25" s="369"/>
      <c r="AZH25" s="369"/>
      <c r="AZI25" s="369"/>
      <c r="AZJ25" s="369"/>
      <c r="AZK25" s="369"/>
      <c r="AZL25" s="369"/>
      <c r="AZM25" s="369"/>
      <c r="AZN25" s="369"/>
      <c r="AZO25" s="369"/>
      <c r="AZP25" s="369"/>
      <c r="AZQ25" s="369"/>
      <c r="AZR25" s="369"/>
      <c r="AZS25" s="369"/>
      <c r="AZT25" s="369"/>
      <c r="AZU25" s="369"/>
      <c r="AZV25" s="369"/>
      <c r="AZW25" s="369"/>
      <c r="AZX25" s="369"/>
      <c r="AZY25" s="369"/>
      <c r="AZZ25" s="369"/>
      <c r="BAA25" s="369"/>
      <c r="BAB25" s="369"/>
      <c r="BAC25" s="369"/>
      <c r="BAD25" s="369"/>
      <c r="BAE25" s="369"/>
      <c r="BAF25" s="369"/>
      <c r="BAG25" s="369"/>
      <c r="BAH25" s="369"/>
      <c r="BAI25" s="369"/>
      <c r="BAJ25" s="369"/>
      <c r="BAK25" s="369"/>
      <c r="BAL25" s="369"/>
      <c r="BAM25" s="369"/>
      <c r="BAN25" s="369"/>
      <c r="BAO25" s="369"/>
      <c r="BAP25" s="369"/>
      <c r="BAQ25" s="369"/>
      <c r="BAR25" s="369"/>
      <c r="BAS25" s="369"/>
      <c r="BAT25" s="369"/>
      <c r="BAU25" s="369"/>
      <c r="BAV25" s="369"/>
      <c r="BAW25" s="369"/>
      <c r="BAX25" s="369"/>
      <c r="BAY25" s="369"/>
      <c r="BAZ25" s="369"/>
      <c r="BBA25" s="369"/>
      <c r="BBB25" s="369"/>
      <c r="BBC25" s="369"/>
      <c r="BBD25" s="369"/>
      <c r="BBE25" s="369"/>
      <c r="BBF25" s="369"/>
      <c r="BBG25" s="369"/>
      <c r="BBH25" s="369"/>
      <c r="BBI25" s="369"/>
      <c r="BBJ25" s="369"/>
      <c r="BBK25" s="369"/>
      <c r="BBL25" s="369"/>
      <c r="BBM25" s="369"/>
      <c r="BBN25" s="369"/>
      <c r="BBO25" s="369"/>
      <c r="BBP25" s="369"/>
      <c r="BBQ25" s="369"/>
      <c r="BBR25" s="369"/>
      <c r="BBS25" s="369"/>
      <c r="BBT25" s="369"/>
      <c r="BBU25" s="369"/>
      <c r="BBV25" s="369"/>
      <c r="BBW25" s="369"/>
      <c r="BBX25" s="369"/>
      <c r="BBY25" s="369"/>
      <c r="BBZ25" s="369"/>
      <c r="BCA25" s="369"/>
      <c r="BCB25" s="369"/>
      <c r="BCC25" s="369"/>
      <c r="BCD25" s="369"/>
      <c r="BCE25" s="369"/>
      <c r="BCF25" s="369"/>
      <c r="BCG25" s="369"/>
      <c r="BCH25" s="369"/>
      <c r="BCI25" s="369"/>
      <c r="BCJ25" s="369"/>
      <c r="BCK25" s="369"/>
      <c r="BCL25" s="369"/>
      <c r="BCM25" s="369"/>
      <c r="BCN25" s="369"/>
      <c r="BCO25" s="369"/>
      <c r="BCP25" s="369"/>
      <c r="BCQ25" s="369"/>
      <c r="BCR25" s="369"/>
      <c r="BCS25" s="369"/>
      <c r="BCT25" s="369"/>
      <c r="BCU25" s="369"/>
      <c r="BCV25" s="369"/>
      <c r="BCW25" s="369"/>
      <c r="BCX25" s="369"/>
      <c r="BCY25" s="369"/>
      <c r="BCZ25" s="369"/>
      <c r="BDA25" s="369"/>
      <c r="BDB25" s="369"/>
      <c r="BDC25" s="369"/>
      <c r="BDD25" s="369"/>
      <c r="BDE25" s="369"/>
      <c r="BDF25" s="369"/>
      <c r="BDG25" s="369"/>
      <c r="BDH25" s="369"/>
      <c r="BDI25" s="369"/>
      <c r="BDJ25" s="369"/>
      <c r="BDK25" s="369"/>
      <c r="BDL25" s="369"/>
      <c r="BDM25" s="369"/>
      <c r="BDN25" s="369"/>
      <c r="BDO25" s="369"/>
      <c r="BDP25" s="369"/>
      <c r="BDQ25" s="369"/>
      <c r="BDR25" s="369"/>
      <c r="BDS25" s="369"/>
      <c r="BDT25" s="369"/>
      <c r="BDU25" s="369"/>
      <c r="BDV25" s="369"/>
      <c r="BDW25" s="369"/>
      <c r="BDX25" s="369"/>
      <c r="BDY25" s="369"/>
      <c r="BDZ25" s="369"/>
      <c r="BEA25" s="369"/>
      <c r="BEB25" s="369"/>
      <c r="BEC25" s="369"/>
      <c r="BED25" s="369"/>
      <c r="BEE25" s="369"/>
      <c r="BEF25" s="369"/>
      <c r="BEG25" s="369"/>
      <c r="BEH25" s="369"/>
      <c r="BEI25" s="369"/>
      <c r="BEJ25" s="369"/>
      <c r="BEK25" s="369"/>
      <c r="BEL25" s="369"/>
      <c r="BEM25" s="369"/>
      <c r="BEN25" s="369"/>
      <c r="BEO25" s="369"/>
      <c r="BET25" s="369"/>
      <c r="BEU25" s="369"/>
      <c r="BEV25" s="369"/>
      <c r="BEW25" s="369"/>
      <c r="BEX25" s="369"/>
      <c r="BEY25" s="369"/>
      <c r="BEZ25" s="369"/>
      <c r="BFA25" s="369"/>
      <c r="BFB25" s="369"/>
      <c r="BFC25" s="369"/>
      <c r="BFD25" s="369"/>
      <c r="BGV25" s="369"/>
      <c r="BGW25" s="369"/>
      <c r="BGX25" s="369"/>
      <c r="BGY25" s="369"/>
      <c r="BGZ25" s="369"/>
      <c r="BHA25" s="369"/>
      <c r="BHB25" s="369"/>
      <c r="BHC25" s="369"/>
      <c r="BHD25" s="369"/>
      <c r="BHE25" s="369"/>
      <c r="BHF25" s="369"/>
      <c r="BHG25" s="369"/>
      <c r="BHH25" s="369"/>
      <c r="BHI25" s="369"/>
      <c r="BHJ25" s="369"/>
      <c r="BHK25" s="369"/>
      <c r="BHL25" s="369"/>
      <c r="BHM25" s="369"/>
      <c r="BHN25" s="369"/>
      <c r="BHO25" s="369"/>
      <c r="BHP25" s="369"/>
      <c r="BHQ25" s="369"/>
      <c r="BHR25" s="369"/>
      <c r="BHS25" s="369"/>
      <c r="BHT25" s="369"/>
      <c r="BHU25" s="369"/>
      <c r="BHV25" s="369"/>
      <c r="BHW25" s="369"/>
      <c r="BHX25" s="369"/>
      <c r="BHY25" s="369"/>
      <c r="BHZ25" s="369"/>
      <c r="BIA25" s="369"/>
      <c r="BIB25" s="369"/>
      <c r="BIC25" s="369"/>
      <c r="BID25" s="369"/>
      <c r="BIE25" s="369"/>
      <c r="BIF25" s="369"/>
      <c r="BIG25" s="369"/>
      <c r="BIH25" s="369"/>
      <c r="BII25" s="369"/>
      <c r="BIJ25" s="369"/>
      <c r="BIK25" s="369"/>
      <c r="BIL25" s="369"/>
      <c r="BIM25" s="369"/>
      <c r="BIN25" s="369"/>
      <c r="BIO25" s="369"/>
      <c r="BIP25" s="369"/>
      <c r="BIQ25" s="369"/>
      <c r="BIR25" s="369"/>
      <c r="BIS25" s="369"/>
      <c r="BIT25" s="369"/>
      <c r="BIU25" s="369"/>
      <c r="BIV25" s="369"/>
      <c r="BIW25" s="369"/>
      <c r="BIX25" s="369"/>
      <c r="BIY25" s="369"/>
      <c r="BIZ25" s="369"/>
      <c r="BJA25" s="369"/>
      <c r="BJB25" s="369"/>
      <c r="BJC25" s="369"/>
      <c r="BJD25" s="369"/>
      <c r="BJE25" s="369"/>
      <c r="BJF25" s="369"/>
      <c r="BJG25" s="369"/>
      <c r="BJH25" s="369"/>
      <c r="BJI25" s="369"/>
      <c r="BJJ25" s="369"/>
      <c r="BJK25" s="369"/>
      <c r="BJL25" s="369"/>
      <c r="BJM25" s="369"/>
      <c r="BJN25" s="369"/>
      <c r="BJO25" s="369"/>
      <c r="BJP25" s="369"/>
      <c r="BJQ25" s="369"/>
      <c r="BJR25" s="369"/>
      <c r="BJS25" s="369"/>
      <c r="BJT25" s="369"/>
      <c r="BJU25" s="369"/>
      <c r="BJV25" s="369"/>
      <c r="BJW25" s="369"/>
      <c r="BJX25" s="369"/>
      <c r="BJY25" s="369"/>
      <c r="BJZ25" s="369"/>
      <c r="BKA25" s="369"/>
      <c r="BKB25" s="369"/>
      <c r="BKC25" s="369"/>
      <c r="BKD25" s="369"/>
      <c r="BKE25" s="369"/>
      <c r="BKF25" s="369"/>
      <c r="BKG25" s="369"/>
      <c r="BKH25" s="369"/>
      <c r="BKI25" s="369"/>
      <c r="BKJ25" s="369"/>
      <c r="BKK25" s="369"/>
      <c r="BKL25" s="369"/>
      <c r="BKM25" s="369"/>
      <c r="BKN25" s="369"/>
      <c r="BKO25" s="369"/>
      <c r="BKP25" s="369"/>
      <c r="BKQ25" s="369"/>
      <c r="BKR25" s="369"/>
      <c r="BKS25" s="369"/>
      <c r="BKT25" s="369"/>
      <c r="BKU25" s="369"/>
      <c r="BKV25" s="369"/>
      <c r="BKW25" s="369"/>
      <c r="BKX25" s="369"/>
      <c r="BKY25" s="369"/>
      <c r="BKZ25" s="369"/>
      <c r="BLA25" s="369"/>
      <c r="BLB25" s="369"/>
      <c r="BLC25" s="369"/>
      <c r="BLD25" s="369"/>
      <c r="BLE25" s="369"/>
      <c r="BLF25" s="369"/>
      <c r="BLG25" s="369"/>
      <c r="BLH25" s="369"/>
      <c r="BLI25" s="369"/>
      <c r="BLJ25" s="369"/>
      <c r="BLK25" s="369"/>
      <c r="BLL25" s="369"/>
      <c r="BLM25" s="369"/>
      <c r="BLN25" s="369"/>
      <c r="BLO25" s="369"/>
      <c r="BLP25" s="369"/>
      <c r="BLQ25" s="369"/>
      <c r="BLR25" s="369"/>
      <c r="BLS25" s="369"/>
      <c r="BLT25" s="369"/>
      <c r="BLU25" s="369"/>
      <c r="BLV25" s="369"/>
      <c r="BLW25" s="369"/>
      <c r="BLX25" s="369"/>
      <c r="BLY25" s="369"/>
      <c r="BLZ25" s="369"/>
      <c r="BMA25" s="369"/>
      <c r="BMB25" s="369"/>
      <c r="BMC25" s="369"/>
      <c r="BMD25" s="369"/>
      <c r="BME25" s="369"/>
      <c r="BMF25" s="369"/>
      <c r="BMG25" s="369"/>
      <c r="BMH25" s="369"/>
      <c r="BMI25" s="369"/>
      <c r="BMJ25" s="369"/>
      <c r="BMK25" s="369"/>
      <c r="BML25" s="369"/>
      <c r="BMM25" s="369"/>
      <c r="BMN25" s="369"/>
      <c r="BMO25" s="369"/>
      <c r="BMP25" s="369"/>
      <c r="BMQ25" s="369"/>
      <c r="BMR25" s="369"/>
      <c r="BMS25" s="369"/>
      <c r="BMT25" s="369"/>
      <c r="BMU25" s="369"/>
      <c r="BMV25" s="369"/>
      <c r="BMW25" s="369"/>
      <c r="BMX25" s="369"/>
      <c r="BMY25" s="369"/>
      <c r="BMZ25" s="369"/>
      <c r="BNA25" s="369"/>
      <c r="BNB25" s="369"/>
      <c r="BNC25" s="369"/>
      <c r="BND25" s="369"/>
      <c r="BNE25" s="369"/>
      <c r="BNF25" s="369"/>
      <c r="BNG25" s="369"/>
      <c r="BNH25" s="369"/>
      <c r="BNI25" s="369"/>
      <c r="BNJ25" s="369"/>
      <c r="BNK25" s="369"/>
      <c r="BNL25" s="369"/>
      <c r="BNM25" s="369"/>
      <c r="BNN25" s="369"/>
      <c r="BNO25" s="369"/>
      <c r="BNP25" s="369"/>
      <c r="BNQ25" s="369"/>
      <c r="BNR25" s="369"/>
      <c r="BNS25" s="369"/>
      <c r="BNT25" s="369"/>
      <c r="BNU25" s="369"/>
      <c r="BNV25" s="369"/>
      <c r="BNW25" s="369"/>
      <c r="BNX25" s="369"/>
      <c r="BNY25" s="369"/>
      <c r="BNZ25" s="369"/>
      <c r="BOA25" s="369"/>
      <c r="BOB25" s="369"/>
      <c r="BOC25" s="369"/>
      <c r="BOD25" s="369"/>
      <c r="BOE25" s="369"/>
      <c r="BOF25" s="369"/>
      <c r="BOG25" s="369"/>
      <c r="BOH25" s="369"/>
      <c r="BOI25" s="369"/>
      <c r="BOJ25" s="369"/>
      <c r="BOK25" s="369"/>
      <c r="BOP25" s="369"/>
      <c r="BOQ25" s="369"/>
      <c r="BOR25" s="369"/>
      <c r="BOS25" s="369"/>
      <c r="BOT25" s="369"/>
      <c r="BOU25" s="369"/>
      <c r="BOV25" s="369"/>
      <c r="BOW25" s="369"/>
      <c r="BOX25" s="369"/>
      <c r="BOY25" s="369"/>
      <c r="BOZ25" s="369"/>
      <c r="BQR25" s="369"/>
      <c r="BQS25" s="369"/>
      <c r="BQT25" s="369"/>
      <c r="BQU25" s="369"/>
      <c r="BQV25" s="369"/>
      <c r="BQW25" s="369"/>
      <c r="BQX25" s="369"/>
      <c r="BQY25" s="369"/>
      <c r="BQZ25" s="369"/>
      <c r="BRA25" s="369"/>
      <c r="BRB25" s="369"/>
      <c r="BRC25" s="369"/>
      <c r="BRD25" s="369"/>
      <c r="BRE25" s="369"/>
      <c r="BRF25" s="369"/>
      <c r="BRG25" s="369"/>
      <c r="BRH25" s="369"/>
      <c r="BRI25" s="369"/>
      <c r="BRJ25" s="369"/>
      <c r="BRK25" s="369"/>
      <c r="BRL25" s="369"/>
      <c r="BRM25" s="369"/>
      <c r="BRN25" s="369"/>
      <c r="BRO25" s="369"/>
      <c r="BRP25" s="369"/>
      <c r="BRQ25" s="369"/>
      <c r="BRR25" s="369"/>
      <c r="BRS25" s="369"/>
      <c r="BRT25" s="369"/>
      <c r="BRU25" s="369"/>
      <c r="BRV25" s="369"/>
      <c r="BRW25" s="369"/>
      <c r="BRX25" s="369"/>
      <c r="BRY25" s="369"/>
      <c r="BRZ25" s="369"/>
      <c r="BSA25" s="369"/>
      <c r="BSB25" s="369"/>
      <c r="BSC25" s="369"/>
      <c r="BSD25" s="369"/>
      <c r="BSE25" s="369"/>
      <c r="BSF25" s="369"/>
      <c r="BSG25" s="369"/>
      <c r="BSH25" s="369"/>
      <c r="BSI25" s="369"/>
      <c r="BSJ25" s="369"/>
      <c r="BSK25" s="369"/>
      <c r="BSL25" s="369"/>
      <c r="BSM25" s="369"/>
      <c r="BSN25" s="369"/>
      <c r="BSO25" s="369"/>
      <c r="BSP25" s="369"/>
      <c r="BSQ25" s="369"/>
      <c r="BSR25" s="369"/>
      <c r="BSS25" s="369"/>
      <c r="BST25" s="369"/>
      <c r="BSU25" s="369"/>
      <c r="BSV25" s="369"/>
      <c r="BSW25" s="369"/>
      <c r="BSX25" s="369"/>
      <c r="BSY25" s="369"/>
      <c r="BSZ25" s="369"/>
      <c r="BTA25" s="369"/>
      <c r="BTB25" s="369"/>
      <c r="BTC25" s="369"/>
      <c r="BTD25" s="369"/>
      <c r="BTE25" s="369"/>
      <c r="BTF25" s="369"/>
      <c r="BTG25" s="369"/>
      <c r="BTH25" s="369"/>
      <c r="BTI25" s="369"/>
      <c r="BTJ25" s="369"/>
      <c r="BTK25" s="369"/>
      <c r="BTL25" s="369"/>
      <c r="BTM25" s="369"/>
      <c r="BTN25" s="369"/>
      <c r="BTO25" s="369"/>
      <c r="BTP25" s="369"/>
      <c r="BTQ25" s="369"/>
      <c r="BTR25" s="369"/>
      <c r="BTS25" s="369"/>
      <c r="BTT25" s="369"/>
      <c r="BTU25" s="369"/>
      <c r="BTV25" s="369"/>
      <c r="BTW25" s="369"/>
      <c r="BTX25" s="369"/>
      <c r="BTY25" s="369"/>
      <c r="BTZ25" s="369"/>
      <c r="BUA25" s="369"/>
      <c r="BUB25" s="369"/>
      <c r="BUC25" s="369"/>
      <c r="BUD25" s="369"/>
      <c r="BUE25" s="369"/>
      <c r="BUF25" s="369"/>
      <c r="BUG25" s="369"/>
      <c r="BUH25" s="369"/>
      <c r="BUI25" s="369"/>
      <c r="BUJ25" s="369"/>
      <c r="BUK25" s="369"/>
      <c r="BUL25" s="369"/>
      <c r="BUM25" s="369"/>
      <c r="BUN25" s="369"/>
      <c r="BUO25" s="369"/>
      <c r="BUP25" s="369"/>
      <c r="BUQ25" s="369"/>
      <c r="BUR25" s="369"/>
      <c r="BUS25" s="369"/>
      <c r="BUT25" s="369"/>
      <c r="BUU25" s="369"/>
      <c r="BUV25" s="369"/>
      <c r="BUW25" s="369"/>
      <c r="BUX25" s="369"/>
      <c r="BUY25" s="369"/>
      <c r="BUZ25" s="369"/>
      <c r="BVA25" s="369"/>
      <c r="BVB25" s="369"/>
      <c r="BVC25" s="369"/>
      <c r="BVD25" s="369"/>
      <c r="BVE25" s="369"/>
      <c r="BVF25" s="369"/>
      <c r="BVG25" s="369"/>
      <c r="BVH25" s="369"/>
      <c r="BVI25" s="369"/>
      <c r="BVJ25" s="369"/>
      <c r="BVK25" s="369"/>
      <c r="BVL25" s="369"/>
      <c r="BVM25" s="369"/>
      <c r="BVN25" s="369"/>
      <c r="BVO25" s="369"/>
      <c r="BVP25" s="369"/>
      <c r="BVQ25" s="369"/>
      <c r="BVR25" s="369"/>
      <c r="BVS25" s="369"/>
      <c r="BVT25" s="369"/>
      <c r="BVU25" s="369"/>
      <c r="BVV25" s="369"/>
      <c r="BVW25" s="369"/>
      <c r="BVX25" s="369"/>
      <c r="BVY25" s="369"/>
      <c r="BVZ25" s="369"/>
      <c r="BWA25" s="369"/>
      <c r="BWB25" s="369"/>
      <c r="BWC25" s="369"/>
      <c r="BWD25" s="369"/>
      <c r="BWE25" s="369"/>
      <c r="BWF25" s="369"/>
      <c r="BWG25" s="369"/>
      <c r="BWH25" s="369"/>
      <c r="BWI25" s="369"/>
      <c r="BWJ25" s="369"/>
      <c r="BWK25" s="369"/>
      <c r="BWL25" s="369"/>
      <c r="BWM25" s="369"/>
      <c r="BWN25" s="369"/>
      <c r="BWO25" s="369"/>
      <c r="BWP25" s="369"/>
      <c r="BWQ25" s="369"/>
      <c r="BWR25" s="369"/>
      <c r="BWS25" s="369"/>
      <c r="BWT25" s="369"/>
      <c r="BWU25" s="369"/>
      <c r="BWV25" s="369"/>
      <c r="BWW25" s="369"/>
      <c r="BWX25" s="369"/>
      <c r="BWY25" s="369"/>
      <c r="BWZ25" s="369"/>
      <c r="BXA25" s="369"/>
      <c r="BXB25" s="369"/>
      <c r="BXC25" s="369"/>
      <c r="BXD25" s="369"/>
      <c r="BXE25" s="369"/>
      <c r="BXF25" s="369"/>
      <c r="BXG25" s="369"/>
      <c r="BXH25" s="369"/>
      <c r="BXI25" s="369"/>
      <c r="BXJ25" s="369"/>
      <c r="BXK25" s="369"/>
      <c r="BXL25" s="369"/>
      <c r="BXM25" s="369"/>
      <c r="BXN25" s="369"/>
      <c r="BXO25" s="369"/>
      <c r="BXP25" s="369"/>
      <c r="BXQ25" s="369"/>
      <c r="BXR25" s="369"/>
      <c r="BXS25" s="369"/>
      <c r="BXT25" s="369"/>
      <c r="BXU25" s="369"/>
      <c r="BXV25" s="369"/>
      <c r="BXW25" s="369"/>
      <c r="BXX25" s="369"/>
      <c r="BXY25" s="369"/>
      <c r="BXZ25" s="369"/>
      <c r="BYA25" s="369"/>
      <c r="BYB25" s="369"/>
      <c r="BYC25" s="369"/>
      <c r="BYD25" s="369"/>
      <c r="BYE25" s="369"/>
      <c r="BYF25" s="369"/>
      <c r="BYG25" s="369"/>
      <c r="BYL25" s="369"/>
      <c r="BYM25" s="369"/>
      <c r="BYN25" s="369"/>
      <c r="BYO25" s="369"/>
      <c r="BYP25" s="369"/>
      <c r="BYQ25" s="369"/>
      <c r="BYR25" s="369"/>
      <c r="BYS25" s="369"/>
      <c r="BYT25" s="369"/>
      <c r="BYU25" s="369"/>
      <c r="BYV25" s="369"/>
      <c r="CAN25" s="369"/>
      <c r="CAO25" s="369"/>
      <c r="CAP25" s="369"/>
      <c r="CAQ25" s="369"/>
      <c r="CAR25" s="369"/>
      <c r="CAS25" s="369"/>
      <c r="CAT25" s="369"/>
      <c r="CAU25" s="369"/>
      <c r="CAV25" s="369"/>
      <c r="CAW25" s="369"/>
      <c r="CAX25" s="369"/>
      <c r="CAY25" s="369"/>
      <c r="CAZ25" s="369"/>
      <c r="CBA25" s="369"/>
      <c r="CBB25" s="369"/>
      <c r="CBC25" s="369"/>
      <c r="CBD25" s="369"/>
      <c r="CBE25" s="369"/>
      <c r="CBF25" s="369"/>
      <c r="CBG25" s="369"/>
      <c r="CBH25" s="369"/>
      <c r="CBI25" s="369"/>
      <c r="CBJ25" s="369"/>
      <c r="CBK25" s="369"/>
      <c r="CBL25" s="369"/>
      <c r="CBM25" s="369"/>
      <c r="CBN25" s="369"/>
      <c r="CBO25" s="369"/>
      <c r="CBP25" s="369"/>
      <c r="CBQ25" s="369"/>
      <c r="CBR25" s="369"/>
      <c r="CBS25" s="369"/>
      <c r="CBT25" s="369"/>
      <c r="CBU25" s="369"/>
      <c r="CBV25" s="369"/>
      <c r="CBW25" s="369"/>
      <c r="CBX25" s="369"/>
      <c r="CBY25" s="369"/>
      <c r="CBZ25" s="369"/>
      <c r="CCA25" s="369"/>
      <c r="CCB25" s="369"/>
      <c r="CCC25" s="369"/>
      <c r="CCD25" s="369"/>
      <c r="CCE25" s="369"/>
      <c r="CCF25" s="369"/>
      <c r="CCG25" s="369"/>
      <c r="CCH25" s="369"/>
      <c r="CCI25" s="369"/>
      <c r="CCJ25" s="369"/>
      <c r="CCK25" s="369"/>
      <c r="CCL25" s="369"/>
      <c r="CCM25" s="369"/>
      <c r="CCN25" s="369"/>
      <c r="CCO25" s="369"/>
      <c r="CCP25" s="369"/>
      <c r="CCQ25" s="369"/>
      <c r="CCR25" s="369"/>
      <c r="CCS25" s="369"/>
      <c r="CCT25" s="369"/>
      <c r="CCU25" s="369"/>
      <c r="CCV25" s="369"/>
      <c r="CCW25" s="369"/>
      <c r="CCX25" s="369"/>
      <c r="CCY25" s="369"/>
      <c r="CCZ25" s="369"/>
      <c r="CDA25" s="369"/>
      <c r="CDB25" s="369"/>
      <c r="CDC25" s="369"/>
      <c r="CDD25" s="369"/>
      <c r="CDE25" s="369"/>
      <c r="CDF25" s="369"/>
      <c r="CDG25" s="369"/>
      <c r="CDH25" s="369"/>
      <c r="CDI25" s="369"/>
      <c r="CDJ25" s="369"/>
      <c r="CDK25" s="369"/>
      <c r="CDL25" s="369"/>
      <c r="CDM25" s="369"/>
      <c r="CDN25" s="369"/>
      <c r="CDO25" s="369"/>
      <c r="CDP25" s="369"/>
      <c r="CDQ25" s="369"/>
      <c r="CDR25" s="369"/>
      <c r="CDS25" s="369"/>
      <c r="CDT25" s="369"/>
      <c r="CDU25" s="369"/>
      <c r="CDV25" s="369"/>
      <c r="CDW25" s="369"/>
      <c r="CDX25" s="369"/>
      <c r="CDY25" s="369"/>
      <c r="CDZ25" s="369"/>
      <c r="CEA25" s="369"/>
      <c r="CEB25" s="369"/>
      <c r="CEC25" s="369"/>
      <c r="CED25" s="369"/>
      <c r="CEE25" s="369"/>
      <c r="CEF25" s="369"/>
      <c r="CEG25" s="369"/>
      <c r="CEH25" s="369"/>
      <c r="CEI25" s="369"/>
      <c r="CEJ25" s="369"/>
      <c r="CEK25" s="369"/>
      <c r="CEL25" s="369"/>
      <c r="CEM25" s="369"/>
      <c r="CEN25" s="369"/>
      <c r="CEO25" s="369"/>
      <c r="CEP25" s="369"/>
      <c r="CEQ25" s="369"/>
      <c r="CER25" s="369"/>
      <c r="CES25" s="369"/>
      <c r="CET25" s="369"/>
      <c r="CEU25" s="369"/>
      <c r="CEV25" s="369"/>
      <c r="CEW25" s="369"/>
      <c r="CEX25" s="369"/>
      <c r="CEY25" s="369"/>
      <c r="CEZ25" s="369"/>
      <c r="CFA25" s="369"/>
      <c r="CFB25" s="369"/>
      <c r="CFC25" s="369"/>
      <c r="CFD25" s="369"/>
      <c r="CFE25" s="369"/>
      <c r="CFF25" s="369"/>
      <c r="CFG25" s="369"/>
      <c r="CFH25" s="369"/>
      <c r="CFI25" s="369"/>
      <c r="CFJ25" s="369"/>
      <c r="CFK25" s="369"/>
      <c r="CFL25" s="369"/>
      <c r="CFM25" s="369"/>
      <c r="CFN25" s="369"/>
      <c r="CFO25" s="369"/>
      <c r="CFP25" s="369"/>
      <c r="CFQ25" s="369"/>
      <c r="CFR25" s="369"/>
      <c r="CFS25" s="369"/>
      <c r="CFT25" s="369"/>
      <c r="CFU25" s="369"/>
      <c r="CFV25" s="369"/>
      <c r="CFW25" s="369"/>
      <c r="CFX25" s="369"/>
      <c r="CFY25" s="369"/>
      <c r="CFZ25" s="369"/>
      <c r="CGA25" s="369"/>
      <c r="CGB25" s="369"/>
      <c r="CGC25" s="369"/>
      <c r="CGD25" s="369"/>
      <c r="CGE25" s="369"/>
      <c r="CGF25" s="369"/>
      <c r="CGG25" s="369"/>
      <c r="CGH25" s="369"/>
      <c r="CGI25" s="369"/>
      <c r="CGJ25" s="369"/>
      <c r="CGK25" s="369"/>
      <c r="CGL25" s="369"/>
      <c r="CGM25" s="369"/>
      <c r="CGN25" s="369"/>
      <c r="CGO25" s="369"/>
      <c r="CGP25" s="369"/>
      <c r="CGQ25" s="369"/>
      <c r="CGR25" s="369"/>
      <c r="CGS25" s="369"/>
      <c r="CGT25" s="369"/>
      <c r="CGU25" s="369"/>
      <c r="CGV25" s="369"/>
      <c r="CGW25" s="369"/>
      <c r="CGX25" s="369"/>
      <c r="CGY25" s="369"/>
      <c r="CGZ25" s="369"/>
      <c r="CHA25" s="369"/>
      <c r="CHB25" s="369"/>
      <c r="CHC25" s="369"/>
      <c r="CHD25" s="369"/>
      <c r="CHE25" s="369"/>
      <c r="CHF25" s="369"/>
      <c r="CHG25" s="369"/>
      <c r="CHH25" s="369"/>
      <c r="CHI25" s="369"/>
      <c r="CHJ25" s="369"/>
      <c r="CHK25" s="369"/>
      <c r="CHL25" s="369"/>
      <c r="CHM25" s="369"/>
      <c r="CHN25" s="369"/>
      <c r="CHO25" s="369"/>
      <c r="CHP25" s="369"/>
      <c r="CHQ25" s="369"/>
      <c r="CHR25" s="369"/>
      <c r="CHS25" s="369"/>
      <c r="CHT25" s="369"/>
      <c r="CHU25" s="369"/>
      <c r="CHV25" s="369"/>
      <c r="CHW25" s="369"/>
      <c r="CHX25" s="369"/>
      <c r="CHY25" s="369"/>
      <c r="CHZ25" s="369"/>
      <c r="CIA25" s="369"/>
      <c r="CIB25" s="369"/>
      <c r="CIC25" s="369"/>
      <c r="CIH25" s="369"/>
      <c r="CII25" s="369"/>
      <c r="CIJ25" s="369"/>
      <c r="CIK25" s="369"/>
      <c r="CIL25" s="369"/>
      <c r="CIM25" s="369"/>
      <c r="CIN25" s="369"/>
      <c r="CIO25" s="369"/>
      <c r="CIP25" s="369"/>
      <c r="CIQ25" s="369"/>
      <c r="CIR25" s="369"/>
      <c r="CKJ25" s="369"/>
      <c r="CKK25" s="369"/>
      <c r="CKL25" s="369"/>
      <c r="CKM25" s="369"/>
      <c r="CKN25" s="369"/>
      <c r="CKO25" s="369"/>
      <c r="CKP25" s="369"/>
      <c r="CKQ25" s="369"/>
      <c r="CKR25" s="369"/>
      <c r="CKS25" s="369"/>
      <c r="CKT25" s="369"/>
      <c r="CKU25" s="369"/>
      <c r="CKV25" s="369"/>
      <c r="CKW25" s="369"/>
      <c r="CKX25" s="369"/>
      <c r="CKY25" s="369"/>
      <c r="CKZ25" s="369"/>
      <c r="CLA25" s="369"/>
      <c r="CLB25" s="369"/>
      <c r="CLC25" s="369"/>
      <c r="CLD25" s="369"/>
      <c r="CLE25" s="369"/>
      <c r="CLF25" s="369"/>
      <c r="CLG25" s="369"/>
      <c r="CLH25" s="369"/>
      <c r="CLI25" s="369"/>
      <c r="CLJ25" s="369"/>
      <c r="CLK25" s="369"/>
      <c r="CLL25" s="369"/>
      <c r="CLM25" s="369"/>
      <c r="CLN25" s="369"/>
      <c r="CLO25" s="369"/>
      <c r="CLP25" s="369"/>
      <c r="CLQ25" s="369"/>
      <c r="CLR25" s="369"/>
      <c r="CLS25" s="369"/>
      <c r="CLT25" s="369"/>
      <c r="CLU25" s="369"/>
      <c r="CLV25" s="369"/>
      <c r="CLW25" s="369"/>
      <c r="CLX25" s="369"/>
      <c r="CLY25" s="369"/>
      <c r="CLZ25" s="369"/>
      <c r="CMA25" s="369"/>
      <c r="CMB25" s="369"/>
      <c r="CMC25" s="369"/>
      <c r="CMD25" s="369"/>
      <c r="CME25" s="369"/>
      <c r="CMF25" s="369"/>
      <c r="CMG25" s="369"/>
      <c r="CMH25" s="369"/>
      <c r="CMI25" s="369"/>
      <c r="CMJ25" s="369"/>
      <c r="CMK25" s="369"/>
      <c r="CML25" s="369"/>
      <c r="CMM25" s="369"/>
      <c r="CMN25" s="369"/>
      <c r="CMO25" s="369"/>
      <c r="CMP25" s="369"/>
      <c r="CMQ25" s="369"/>
      <c r="CMR25" s="369"/>
      <c r="CMS25" s="369"/>
      <c r="CMT25" s="369"/>
      <c r="CMU25" s="369"/>
      <c r="CMV25" s="369"/>
      <c r="CMW25" s="369"/>
      <c r="CMX25" s="369"/>
      <c r="CMY25" s="369"/>
      <c r="CMZ25" s="369"/>
      <c r="CNA25" s="369"/>
      <c r="CNB25" s="369"/>
      <c r="CNC25" s="369"/>
      <c r="CND25" s="369"/>
      <c r="CNE25" s="369"/>
      <c r="CNF25" s="369"/>
      <c r="CNG25" s="369"/>
      <c r="CNH25" s="369"/>
      <c r="CNI25" s="369"/>
      <c r="CNJ25" s="369"/>
      <c r="CNK25" s="369"/>
      <c r="CNL25" s="369"/>
      <c r="CNM25" s="369"/>
      <c r="CNN25" s="369"/>
      <c r="CNO25" s="369"/>
      <c r="CNP25" s="369"/>
      <c r="CNQ25" s="369"/>
      <c r="CNR25" s="369"/>
      <c r="CNS25" s="369"/>
      <c r="CNT25" s="369"/>
      <c r="CNU25" s="369"/>
      <c r="CNV25" s="369"/>
      <c r="CNW25" s="369"/>
      <c r="CNX25" s="369"/>
      <c r="CNY25" s="369"/>
      <c r="CNZ25" s="369"/>
      <c r="COA25" s="369"/>
      <c r="COB25" s="369"/>
      <c r="COC25" s="369"/>
      <c r="COD25" s="369"/>
      <c r="COE25" s="369"/>
      <c r="COF25" s="369"/>
      <c r="COG25" s="369"/>
      <c r="COH25" s="369"/>
      <c r="COI25" s="369"/>
      <c r="COJ25" s="369"/>
      <c r="COK25" s="369"/>
      <c r="COL25" s="369"/>
      <c r="COM25" s="369"/>
      <c r="CON25" s="369"/>
      <c r="COO25" s="369"/>
      <c r="COP25" s="369"/>
      <c r="COQ25" s="369"/>
      <c r="COR25" s="369"/>
      <c r="COS25" s="369"/>
      <c r="COT25" s="369"/>
      <c r="COU25" s="369"/>
      <c r="COV25" s="369"/>
      <c r="COW25" s="369"/>
      <c r="COX25" s="369"/>
      <c r="COY25" s="369"/>
      <c r="COZ25" s="369"/>
      <c r="CPA25" s="369"/>
      <c r="CPB25" s="369"/>
      <c r="CPC25" s="369"/>
      <c r="CPD25" s="369"/>
      <c r="CPE25" s="369"/>
      <c r="CPF25" s="369"/>
      <c r="CPG25" s="369"/>
      <c r="CPH25" s="369"/>
      <c r="CPI25" s="369"/>
      <c r="CPJ25" s="369"/>
      <c r="CPK25" s="369"/>
      <c r="CPL25" s="369"/>
      <c r="CPM25" s="369"/>
      <c r="CPN25" s="369"/>
      <c r="CPO25" s="369"/>
      <c r="CPP25" s="369"/>
      <c r="CPQ25" s="369"/>
      <c r="CPR25" s="369"/>
      <c r="CPS25" s="369"/>
      <c r="CPT25" s="369"/>
      <c r="CPU25" s="369"/>
      <c r="CPV25" s="369"/>
      <c r="CPW25" s="369"/>
      <c r="CPX25" s="369"/>
      <c r="CPY25" s="369"/>
      <c r="CPZ25" s="369"/>
      <c r="CQA25" s="369"/>
      <c r="CQB25" s="369"/>
      <c r="CQC25" s="369"/>
      <c r="CQD25" s="369"/>
      <c r="CQE25" s="369"/>
      <c r="CQF25" s="369"/>
      <c r="CQG25" s="369"/>
      <c r="CQH25" s="369"/>
      <c r="CQI25" s="369"/>
      <c r="CQJ25" s="369"/>
      <c r="CQK25" s="369"/>
      <c r="CQL25" s="369"/>
      <c r="CQM25" s="369"/>
      <c r="CQN25" s="369"/>
      <c r="CQO25" s="369"/>
      <c r="CQP25" s="369"/>
      <c r="CQQ25" s="369"/>
      <c r="CQR25" s="369"/>
      <c r="CQS25" s="369"/>
      <c r="CQT25" s="369"/>
      <c r="CQU25" s="369"/>
      <c r="CQV25" s="369"/>
      <c r="CQW25" s="369"/>
      <c r="CQX25" s="369"/>
      <c r="CQY25" s="369"/>
      <c r="CQZ25" s="369"/>
      <c r="CRA25" s="369"/>
      <c r="CRB25" s="369"/>
      <c r="CRC25" s="369"/>
      <c r="CRD25" s="369"/>
      <c r="CRE25" s="369"/>
      <c r="CRF25" s="369"/>
      <c r="CRG25" s="369"/>
      <c r="CRH25" s="369"/>
      <c r="CRI25" s="369"/>
      <c r="CRJ25" s="369"/>
      <c r="CRK25" s="369"/>
      <c r="CRL25" s="369"/>
      <c r="CRM25" s="369"/>
      <c r="CRN25" s="369"/>
      <c r="CRO25" s="369"/>
      <c r="CRP25" s="369"/>
      <c r="CRQ25" s="369"/>
      <c r="CRR25" s="369"/>
      <c r="CRS25" s="369"/>
      <c r="CRT25" s="369"/>
      <c r="CRU25" s="369"/>
      <c r="CRV25" s="369"/>
      <c r="CRW25" s="369"/>
      <c r="CRX25" s="369"/>
      <c r="CRY25" s="369"/>
      <c r="CSD25" s="369"/>
      <c r="CSE25" s="369"/>
      <c r="CSF25" s="369"/>
      <c r="CSG25" s="369"/>
      <c r="CSH25" s="369"/>
      <c r="CSI25" s="369"/>
      <c r="CSJ25" s="369"/>
      <c r="CSK25" s="369"/>
      <c r="CSL25" s="369"/>
      <c r="CSM25" s="369"/>
      <c r="CSN25" s="369"/>
      <c r="CUF25" s="369"/>
      <c r="CUG25" s="369"/>
      <c r="CUH25" s="369"/>
      <c r="CUI25" s="369"/>
      <c r="CUJ25" s="369"/>
      <c r="CUK25" s="369"/>
      <c r="CUL25" s="369"/>
      <c r="CUM25" s="369"/>
      <c r="CUN25" s="369"/>
      <c r="CUO25" s="369"/>
      <c r="CUP25" s="369"/>
      <c r="CUQ25" s="369"/>
      <c r="CUR25" s="369"/>
      <c r="CUS25" s="369"/>
      <c r="CUT25" s="369"/>
      <c r="CUU25" s="369"/>
      <c r="CUV25" s="369"/>
      <c r="CUW25" s="369"/>
      <c r="CUX25" s="369"/>
      <c r="CUY25" s="369"/>
      <c r="CUZ25" s="369"/>
      <c r="CVA25" s="369"/>
      <c r="CVB25" s="369"/>
      <c r="CVC25" s="369"/>
      <c r="CVD25" s="369"/>
      <c r="CVE25" s="369"/>
      <c r="CVF25" s="369"/>
      <c r="CVG25" s="369"/>
      <c r="CVH25" s="369"/>
      <c r="CVI25" s="369"/>
      <c r="CVJ25" s="369"/>
      <c r="CVK25" s="369"/>
      <c r="CVL25" s="369"/>
      <c r="CVM25" s="369"/>
      <c r="CVN25" s="369"/>
      <c r="CVO25" s="369"/>
      <c r="CVP25" s="369"/>
      <c r="CVQ25" s="369"/>
      <c r="CVR25" s="369"/>
      <c r="CVS25" s="369"/>
      <c r="CVT25" s="369"/>
      <c r="CVU25" s="369"/>
      <c r="CVV25" s="369"/>
      <c r="CVW25" s="369"/>
      <c r="CVX25" s="369"/>
      <c r="CVY25" s="369"/>
      <c r="CVZ25" s="369"/>
      <c r="CWA25" s="369"/>
      <c r="CWB25" s="369"/>
      <c r="CWC25" s="369"/>
      <c r="CWD25" s="369"/>
      <c r="CWE25" s="369"/>
      <c r="CWF25" s="369"/>
      <c r="CWG25" s="369"/>
      <c r="CWH25" s="369"/>
      <c r="CWI25" s="369"/>
      <c r="CWJ25" s="369"/>
      <c r="CWK25" s="369"/>
      <c r="CWL25" s="369"/>
      <c r="CWM25" s="369"/>
      <c r="CWN25" s="369"/>
      <c r="CWO25" s="369"/>
      <c r="CWP25" s="369"/>
      <c r="CWQ25" s="369"/>
      <c r="CWR25" s="369"/>
      <c r="CWS25" s="369"/>
      <c r="CWT25" s="369"/>
      <c r="CWU25" s="369"/>
      <c r="CWV25" s="369"/>
      <c r="CWW25" s="369"/>
      <c r="CWX25" s="369"/>
      <c r="CWY25" s="369"/>
      <c r="CWZ25" s="369"/>
      <c r="CXA25" s="369"/>
      <c r="CXB25" s="369"/>
      <c r="CXC25" s="369"/>
      <c r="CXD25" s="369"/>
      <c r="CXE25" s="369"/>
      <c r="CXF25" s="369"/>
      <c r="CXG25" s="369"/>
      <c r="CXH25" s="369"/>
      <c r="CXI25" s="369"/>
      <c r="CXJ25" s="369"/>
      <c r="CXK25" s="369"/>
      <c r="CXL25" s="369"/>
      <c r="CXM25" s="369"/>
      <c r="CXN25" s="369"/>
      <c r="CXO25" s="369"/>
      <c r="CXP25" s="369"/>
      <c r="CXQ25" s="369"/>
      <c r="CXR25" s="369"/>
      <c r="CXS25" s="369"/>
      <c r="CXT25" s="369"/>
      <c r="CXU25" s="369"/>
      <c r="CXV25" s="369"/>
      <c r="CXW25" s="369"/>
      <c r="CXX25" s="369"/>
      <c r="CXY25" s="369"/>
      <c r="CXZ25" s="369"/>
      <c r="CYA25" s="369"/>
      <c r="CYB25" s="369"/>
      <c r="CYC25" s="369"/>
      <c r="CYD25" s="369"/>
      <c r="CYE25" s="369"/>
      <c r="CYF25" s="369"/>
      <c r="CYG25" s="369"/>
      <c r="CYH25" s="369"/>
      <c r="CYI25" s="369"/>
      <c r="CYJ25" s="369"/>
      <c r="CYK25" s="369"/>
      <c r="CYL25" s="369"/>
      <c r="CYM25" s="369"/>
      <c r="CYN25" s="369"/>
      <c r="CYO25" s="369"/>
      <c r="CYP25" s="369"/>
      <c r="CYQ25" s="369"/>
      <c r="CYR25" s="369"/>
      <c r="CYS25" s="369"/>
      <c r="CYT25" s="369"/>
      <c r="CYU25" s="369"/>
      <c r="CYV25" s="369"/>
      <c r="CYW25" s="369"/>
      <c r="CYX25" s="369"/>
      <c r="CYY25" s="369"/>
      <c r="CYZ25" s="369"/>
      <c r="CZA25" s="369"/>
      <c r="CZB25" s="369"/>
      <c r="CZC25" s="369"/>
      <c r="CZD25" s="369"/>
      <c r="CZE25" s="369"/>
      <c r="CZF25" s="369"/>
      <c r="CZG25" s="369"/>
      <c r="CZH25" s="369"/>
      <c r="CZI25" s="369"/>
      <c r="CZJ25" s="369"/>
      <c r="CZK25" s="369"/>
      <c r="CZL25" s="369"/>
      <c r="CZM25" s="369"/>
      <c r="CZN25" s="369"/>
      <c r="CZO25" s="369"/>
      <c r="CZP25" s="369"/>
      <c r="CZQ25" s="369"/>
      <c r="CZR25" s="369"/>
      <c r="CZS25" s="369"/>
      <c r="CZT25" s="369"/>
      <c r="CZU25" s="369"/>
      <c r="CZV25" s="369"/>
      <c r="CZW25" s="369"/>
      <c r="CZX25" s="369"/>
      <c r="CZY25" s="369"/>
      <c r="CZZ25" s="369"/>
      <c r="DAA25" s="369"/>
      <c r="DAB25" s="369"/>
      <c r="DAC25" s="369"/>
      <c r="DAD25" s="369"/>
      <c r="DAE25" s="369"/>
      <c r="DAF25" s="369"/>
      <c r="DAG25" s="369"/>
      <c r="DAH25" s="369"/>
      <c r="DAI25" s="369"/>
      <c r="DAJ25" s="369"/>
      <c r="DAK25" s="369"/>
      <c r="DAL25" s="369"/>
      <c r="DAM25" s="369"/>
      <c r="DAN25" s="369"/>
      <c r="DAO25" s="369"/>
      <c r="DAP25" s="369"/>
      <c r="DAQ25" s="369"/>
      <c r="DAR25" s="369"/>
      <c r="DAS25" s="369"/>
      <c r="DAT25" s="369"/>
      <c r="DAU25" s="369"/>
      <c r="DAV25" s="369"/>
      <c r="DAW25" s="369"/>
      <c r="DAX25" s="369"/>
      <c r="DAY25" s="369"/>
      <c r="DAZ25" s="369"/>
      <c r="DBA25" s="369"/>
      <c r="DBB25" s="369"/>
      <c r="DBC25" s="369"/>
      <c r="DBD25" s="369"/>
      <c r="DBE25" s="369"/>
      <c r="DBF25" s="369"/>
      <c r="DBG25" s="369"/>
      <c r="DBH25" s="369"/>
      <c r="DBI25" s="369"/>
      <c r="DBJ25" s="369"/>
      <c r="DBK25" s="369"/>
      <c r="DBL25" s="369"/>
      <c r="DBM25" s="369"/>
      <c r="DBN25" s="369"/>
      <c r="DBO25" s="369"/>
      <c r="DBP25" s="369"/>
      <c r="DBQ25" s="369"/>
      <c r="DBR25" s="369"/>
      <c r="DBS25" s="369"/>
      <c r="DBT25" s="369"/>
      <c r="DBU25" s="369"/>
      <c r="DBZ25" s="369"/>
      <c r="DCA25" s="369"/>
      <c r="DCB25" s="369"/>
      <c r="DCC25" s="369"/>
      <c r="DCD25" s="369"/>
      <c r="DCE25" s="369"/>
      <c r="DCF25" s="369"/>
      <c r="DCG25" s="369"/>
      <c r="DCH25" s="369"/>
      <c r="DCI25" s="369"/>
      <c r="DCJ25" s="369"/>
      <c r="DEB25" s="369"/>
      <c r="DEC25" s="369"/>
      <c r="DED25" s="369"/>
      <c r="DEE25" s="369"/>
      <c r="DEF25" s="369"/>
      <c r="DEG25" s="369"/>
      <c r="DEH25" s="369"/>
      <c r="DEI25" s="369"/>
      <c r="DEJ25" s="369"/>
      <c r="DEK25" s="369"/>
      <c r="DEL25" s="369"/>
      <c r="DEM25" s="369"/>
      <c r="DEN25" s="369"/>
      <c r="DEO25" s="369"/>
      <c r="DEP25" s="369"/>
      <c r="DEQ25" s="369"/>
      <c r="DER25" s="369"/>
      <c r="DES25" s="369"/>
      <c r="DET25" s="369"/>
      <c r="DEU25" s="369"/>
      <c r="DEV25" s="369"/>
      <c r="DEW25" s="369"/>
      <c r="DEX25" s="369"/>
      <c r="DEY25" s="369"/>
      <c r="DEZ25" s="369"/>
      <c r="DFA25" s="369"/>
      <c r="DFB25" s="369"/>
      <c r="DFC25" s="369"/>
      <c r="DFD25" s="369"/>
      <c r="DFE25" s="369"/>
      <c r="DFF25" s="369"/>
      <c r="DFG25" s="369"/>
      <c r="DFH25" s="369"/>
      <c r="DFI25" s="369"/>
      <c r="DFJ25" s="369"/>
      <c r="DFK25" s="369"/>
      <c r="DFL25" s="369"/>
      <c r="DFM25" s="369"/>
      <c r="DFN25" s="369"/>
      <c r="DFO25" s="369"/>
      <c r="DFP25" s="369"/>
      <c r="DFQ25" s="369"/>
      <c r="DFR25" s="369"/>
      <c r="DFS25" s="369"/>
      <c r="DFT25" s="369"/>
      <c r="DFU25" s="369"/>
      <c r="DFV25" s="369"/>
      <c r="DFW25" s="369"/>
      <c r="DFX25" s="369"/>
      <c r="DFY25" s="369"/>
      <c r="DFZ25" s="369"/>
      <c r="DGA25" s="369"/>
      <c r="DGB25" s="369"/>
      <c r="DGC25" s="369"/>
      <c r="DGD25" s="369"/>
      <c r="DGE25" s="369"/>
      <c r="DGF25" s="369"/>
      <c r="DGG25" s="369"/>
      <c r="DGH25" s="369"/>
      <c r="DGI25" s="369"/>
      <c r="DGJ25" s="369"/>
      <c r="DGK25" s="369"/>
      <c r="DGL25" s="369"/>
      <c r="DGM25" s="369"/>
      <c r="DGN25" s="369"/>
      <c r="DGO25" s="369"/>
      <c r="DGP25" s="369"/>
      <c r="DGQ25" s="369"/>
      <c r="DGR25" s="369"/>
      <c r="DGS25" s="369"/>
      <c r="DGT25" s="369"/>
      <c r="DGU25" s="369"/>
      <c r="DGV25" s="369"/>
      <c r="DGW25" s="369"/>
      <c r="DGX25" s="369"/>
      <c r="DGY25" s="369"/>
      <c r="DGZ25" s="369"/>
      <c r="DHA25" s="369"/>
      <c r="DHB25" s="369"/>
      <c r="DHC25" s="369"/>
      <c r="DHD25" s="369"/>
      <c r="DHE25" s="369"/>
      <c r="DHF25" s="369"/>
      <c r="DHG25" s="369"/>
      <c r="DHH25" s="369"/>
      <c r="DHI25" s="369"/>
      <c r="DHJ25" s="369"/>
      <c r="DHK25" s="369"/>
      <c r="DHL25" s="369"/>
      <c r="DHM25" s="369"/>
      <c r="DHN25" s="369"/>
      <c r="DHO25" s="369"/>
      <c r="DHP25" s="369"/>
      <c r="DHQ25" s="369"/>
      <c r="DHR25" s="369"/>
      <c r="DHS25" s="369"/>
      <c r="DHT25" s="369"/>
      <c r="DHU25" s="369"/>
      <c r="DHV25" s="369"/>
      <c r="DHW25" s="369"/>
      <c r="DHX25" s="369"/>
      <c r="DHY25" s="369"/>
      <c r="DHZ25" s="369"/>
      <c r="DIA25" s="369"/>
      <c r="DIB25" s="369"/>
      <c r="DIC25" s="369"/>
      <c r="DID25" s="369"/>
      <c r="DIE25" s="369"/>
      <c r="DIF25" s="369"/>
      <c r="DIG25" s="369"/>
      <c r="DIH25" s="369"/>
      <c r="DII25" s="369"/>
      <c r="DIJ25" s="369"/>
      <c r="DIK25" s="369"/>
      <c r="DIL25" s="369"/>
      <c r="DIM25" s="369"/>
      <c r="DIN25" s="369"/>
      <c r="DIO25" s="369"/>
      <c r="DIP25" s="369"/>
      <c r="DIQ25" s="369"/>
      <c r="DIR25" s="369"/>
      <c r="DIS25" s="369"/>
      <c r="DIT25" s="369"/>
      <c r="DIU25" s="369"/>
      <c r="DIV25" s="369"/>
      <c r="DIW25" s="369"/>
      <c r="DIX25" s="369"/>
      <c r="DIY25" s="369"/>
      <c r="DIZ25" s="369"/>
      <c r="DJA25" s="369"/>
      <c r="DJB25" s="369"/>
      <c r="DJC25" s="369"/>
      <c r="DJD25" s="369"/>
      <c r="DJE25" s="369"/>
      <c r="DJF25" s="369"/>
      <c r="DJG25" s="369"/>
      <c r="DJH25" s="369"/>
      <c r="DJI25" s="369"/>
      <c r="DJJ25" s="369"/>
      <c r="DJK25" s="369"/>
      <c r="DJL25" s="369"/>
      <c r="DJM25" s="369"/>
      <c r="DJN25" s="369"/>
      <c r="DJO25" s="369"/>
      <c r="DJP25" s="369"/>
      <c r="DJQ25" s="369"/>
      <c r="DJR25" s="369"/>
      <c r="DJS25" s="369"/>
      <c r="DJT25" s="369"/>
      <c r="DJU25" s="369"/>
      <c r="DJV25" s="369"/>
      <c r="DJW25" s="369"/>
      <c r="DJX25" s="369"/>
      <c r="DJY25" s="369"/>
      <c r="DJZ25" s="369"/>
      <c r="DKA25" s="369"/>
      <c r="DKB25" s="369"/>
      <c r="DKC25" s="369"/>
      <c r="DKD25" s="369"/>
      <c r="DKE25" s="369"/>
      <c r="DKF25" s="369"/>
      <c r="DKG25" s="369"/>
      <c r="DKH25" s="369"/>
      <c r="DKI25" s="369"/>
      <c r="DKJ25" s="369"/>
      <c r="DKK25" s="369"/>
      <c r="DKL25" s="369"/>
      <c r="DKM25" s="369"/>
      <c r="DKN25" s="369"/>
      <c r="DKO25" s="369"/>
      <c r="DKP25" s="369"/>
      <c r="DKQ25" s="369"/>
      <c r="DKR25" s="369"/>
      <c r="DKS25" s="369"/>
      <c r="DKT25" s="369"/>
      <c r="DKU25" s="369"/>
      <c r="DKV25" s="369"/>
      <c r="DKW25" s="369"/>
      <c r="DKX25" s="369"/>
      <c r="DKY25" s="369"/>
      <c r="DKZ25" s="369"/>
      <c r="DLA25" s="369"/>
      <c r="DLB25" s="369"/>
      <c r="DLC25" s="369"/>
      <c r="DLD25" s="369"/>
      <c r="DLE25" s="369"/>
      <c r="DLF25" s="369"/>
      <c r="DLG25" s="369"/>
      <c r="DLH25" s="369"/>
      <c r="DLI25" s="369"/>
      <c r="DLJ25" s="369"/>
      <c r="DLK25" s="369"/>
      <c r="DLL25" s="369"/>
      <c r="DLM25" s="369"/>
      <c r="DLN25" s="369"/>
      <c r="DLO25" s="369"/>
      <c r="DLP25" s="369"/>
      <c r="DLQ25" s="369"/>
      <c r="DLV25" s="369"/>
      <c r="DLW25" s="369"/>
      <c r="DLX25" s="369"/>
      <c r="DLY25" s="369"/>
      <c r="DLZ25" s="369"/>
      <c r="DMA25" s="369"/>
      <c r="DMB25" s="369"/>
      <c r="DMC25" s="369"/>
      <c r="DMD25" s="369"/>
      <c r="DME25" s="369"/>
      <c r="DMF25" s="369"/>
      <c r="DNX25" s="369"/>
      <c r="DNY25" s="369"/>
      <c r="DNZ25" s="369"/>
      <c r="DOA25" s="369"/>
      <c r="DOB25" s="369"/>
      <c r="DOC25" s="369"/>
      <c r="DOD25" s="369"/>
      <c r="DOE25" s="369"/>
      <c r="DOF25" s="369"/>
      <c r="DOG25" s="369"/>
      <c r="DOH25" s="369"/>
      <c r="DOI25" s="369"/>
      <c r="DOJ25" s="369"/>
      <c r="DOK25" s="369"/>
      <c r="DOL25" s="369"/>
      <c r="DOM25" s="369"/>
      <c r="DON25" s="369"/>
      <c r="DOO25" s="369"/>
      <c r="DOP25" s="369"/>
      <c r="DOQ25" s="369"/>
      <c r="DOR25" s="369"/>
      <c r="DOS25" s="369"/>
      <c r="DOT25" s="369"/>
      <c r="DOU25" s="369"/>
      <c r="DOV25" s="369"/>
      <c r="DOW25" s="369"/>
      <c r="DOX25" s="369"/>
      <c r="DOY25" s="369"/>
      <c r="DOZ25" s="369"/>
      <c r="DPA25" s="369"/>
      <c r="DPB25" s="369"/>
      <c r="DPC25" s="369"/>
      <c r="DPD25" s="369"/>
      <c r="DPE25" s="369"/>
      <c r="DPF25" s="369"/>
      <c r="DPG25" s="369"/>
      <c r="DPH25" s="369"/>
      <c r="DPI25" s="369"/>
      <c r="DPJ25" s="369"/>
      <c r="DPK25" s="369"/>
      <c r="DPL25" s="369"/>
      <c r="DPM25" s="369"/>
      <c r="DPN25" s="369"/>
      <c r="DPO25" s="369"/>
      <c r="DPP25" s="369"/>
      <c r="DPQ25" s="369"/>
      <c r="DPR25" s="369"/>
      <c r="DPS25" s="369"/>
      <c r="DPT25" s="369"/>
      <c r="DPU25" s="369"/>
      <c r="DPV25" s="369"/>
      <c r="DPW25" s="369"/>
      <c r="DPX25" s="369"/>
      <c r="DPY25" s="369"/>
      <c r="DPZ25" s="369"/>
      <c r="DQA25" s="369"/>
      <c r="DQB25" s="369"/>
      <c r="DQC25" s="369"/>
      <c r="DQD25" s="369"/>
      <c r="DQE25" s="369"/>
      <c r="DQF25" s="369"/>
      <c r="DQG25" s="369"/>
      <c r="DQH25" s="369"/>
      <c r="DQI25" s="369"/>
      <c r="DQJ25" s="369"/>
      <c r="DQK25" s="369"/>
      <c r="DQL25" s="369"/>
      <c r="DQM25" s="369"/>
      <c r="DQN25" s="369"/>
      <c r="DQO25" s="369"/>
      <c r="DQP25" s="369"/>
      <c r="DQQ25" s="369"/>
      <c r="DQR25" s="369"/>
      <c r="DQS25" s="369"/>
      <c r="DQT25" s="369"/>
      <c r="DQU25" s="369"/>
      <c r="DQV25" s="369"/>
      <c r="DQW25" s="369"/>
      <c r="DQX25" s="369"/>
      <c r="DQY25" s="369"/>
      <c r="DQZ25" s="369"/>
      <c r="DRA25" s="369"/>
      <c r="DRB25" s="369"/>
      <c r="DRC25" s="369"/>
      <c r="DRD25" s="369"/>
      <c r="DRE25" s="369"/>
      <c r="DRF25" s="369"/>
      <c r="DRG25" s="369"/>
      <c r="DRH25" s="369"/>
      <c r="DRI25" s="369"/>
      <c r="DRJ25" s="369"/>
      <c r="DRK25" s="369"/>
      <c r="DRL25" s="369"/>
      <c r="DRM25" s="369"/>
      <c r="DRN25" s="369"/>
      <c r="DRO25" s="369"/>
      <c r="DRP25" s="369"/>
      <c r="DRQ25" s="369"/>
      <c r="DRR25" s="369"/>
      <c r="DRS25" s="369"/>
      <c r="DRT25" s="369"/>
      <c r="DRU25" s="369"/>
      <c r="DRV25" s="369"/>
      <c r="DRW25" s="369"/>
      <c r="DRX25" s="369"/>
      <c r="DRY25" s="369"/>
      <c r="DRZ25" s="369"/>
      <c r="DSA25" s="369"/>
      <c r="DSB25" s="369"/>
      <c r="DSC25" s="369"/>
      <c r="DSD25" s="369"/>
      <c r="DSE25" s="369"/>
      <c r="DSF25" s="369"/>
      <c r="DSG25" s="369"/>
      <c r="DSH25" s="369"/>
      <c r="DSI25" s="369"/>
      <c r="DSJ25" s="369"/>
      <c r="DSK25" s="369"/>
      <c r="DSL25" s="369"/>
      <c r="DSM25" s="369"/>
      <c r="DSN25" s="369"/>
      <c r="DSO25" s="369"/>
      <c r="DSP25" s="369"/>
      <c r="DSQ25" s="369"/>
      <c r="DSR25" s="369"/>
      <c r="DSS25" s="369"/>
      <c r="DST25" s="369"/>
      <c r="DSU25" s="369"/>
      <c r="DSV25" s="369"/>
      <c r="DSW25" s="369"/>
      <c r="DSX25" s="369"/>
      <c r="DSY25" s="369"/>
      <c r="DSZ25" s="369"/>
      <c r="DTA25" s="369"/>
      <c r="DTB25" s="369"/>
      <c r="DTC25" s="369"/>
      <c r="DTD25" s="369"/>
      <c r="DTE25" s="369"/>
      <c r="DTF25" s="369"/>
      <c r="DTG25" s="369"/>
      <c r="DTH25" s="369"/>
      <c r="DTI25" s="369"/>
      <c r="DTJ25" s="369"/>
      <c r="DTK25" s="369"/>
      <c r="DTL25" s="369"/>
      <c r="DTM25" s="369"/>
      <c r="DTN25" s="369"/>
      <c r="DTO25" s="369"/>
      <c r="DTP25" s="369"/>
      <c r="DTQ25" s="369"/>
      <c r="DTR25" s="369"/>
      <c r="DTS25" s="369"/>
      <c r="DTT25" s="369"/>
      <c r="DTU25" s="369"/>
      <c r="DTV25" s="369"/>
      <c r="DTW25" s="369"/>
      <c r="DTX25" s="369"/>
      <c r="DTY25" s="369"/>
      <c r="DTZ25" s="369"/>
      <c r="DUA25" s="369"/>
      <c r="DUB25" s="369"/>
      <c r="DUC25" s="369"/>
      <c r="DUD25" s="369"/>
      <c r="DUE25" s="369"/>
      <c r="DUF25" s="369"/>
      <c r="DUG25" s="369"/>
      <c r="DUH25" s="369"/>
      <c r="DUI25" s="369"/>
      <c r="DUJ25" s="369"/>
      <c r="DUK25" s="369"/>
      <c r="DUL25" s="369"/>
      <c r="DUM25" s="369"/>
      <c r="DUN25" s="369"/>
      <c r="DUO25" s="369"/>
      <c r="DUP25" s="369"/>
      <c r="DUQ25" s="369"/>
      <c r="DUR25" s="369"/>
      <c r="DUS25" s="369"/>
      <c r="DUT25" s="369"/>
      <c r="DUU25" s="369"/>
      <c r="DUV25" s="369"/>
      <c r="DUW25" s="369"/>
      <c r="DUX25" s="369"/>
      <c r="DUY25" s="369"/>
      <c r="DUZ25" s="369"/>
      <c r="DVA25" s="369"/>
      <c r="DVB25" s="369"/>
      <c r="DVC25" s="369"/>
      <c r="DVD25" s="369"/>
      <c r="DVE25" s="369"/>
      <c r="DVF25" s="369"/>
      <c r="DVG25" s="369"/>
      <c r="DVH25" s="369"/>
      <c r="DVI25" s="369"/>
      <c r="DVJ25" s="369"/>
      <c r="DVK25" s="369"/>
      <c r="DVL25" s="369"/>
      <c r="DVM25" s="369"/>
      <c r="DVR25" s="369"/>
      <c r="DVS25" s="369"/>
      <c r="DVT25" s="369"/>
      <c r="DVU25" s="369"/>
      <c r="DVV25" s="369"/>
      <c r="DVW25" s="369"/>
      <c r="DVX25" s="369"/>
      <c r="DVY25" s="369"/>
      <c r="DVZ25" s="369"/>
      <c r="DWA25" s="369"/>
      <c r="DWB25" s="369"/>
      <c r="DXT25" s="369"/>
      <c r="DXU25" s="369"/>
      <c r="DXV25" s="369"/>
      <c r="DXW25" s="369"/>
      <c r="DXX25" s="369"/>
      <c r="DXY25" s="369"/>
      <c r="DXZ25" s="369"/>
      <c r="DYA25" s="369"/>
      <c r="DYB25" s="369"/>
      <c r="DYC25" s="369"/>
      <c r="DYD25" s="369"/>
      <c r="DYE25" s="369"/>
      <c r="DYF25" s="369"/>
      <c r="DYG25" s="369"/>
      <c r="DYH25" s="369"/>
      <c r="DYI25" s="369"/>
      <c r="DYJ25" s="369"/>
      <c r="DYK25" s="369"/>
      <c r="DYL25" s="369"/>
      <c r="DYM25" s="369"/>
      <c r="DYN25" s="369"/>
      <c r="DYO25" s="369"/>
      <c r="DYP25" s="369"/>
      <c r="DYQ25" s="369"/>
      <c r="DYR25" s="369"/>
      <c r="DYS25" s="369"/>
      <c r="DYT25" s="369"/>
      <c r="DYU25" s="369"/>
      <c r="DYV25" s="369"/>
      <c r="DYW25" s="369"/>
      <c r="DYX25" s="369"/>
      <c r="DYY25" s="369"/>
      <c r="DYZ25" s="369"/>
      <c r="DZA25" s="369"/>
      <c r="DZB25" s="369"/>
      <c r="DZC25" s="369"/>
      <c r="DZD25" s="369"/>
      <c r="DZE25" s="369"/>
      <c r="DZF25" s="369"/>
      <c r="DZG25" s="369"/>
      <c r="DZH25" s="369"/>
      <c r="DZI25" s="369"/>
      <c r="DZJ25" s="369"/>
      <c r="DZK25" s="369"/>
      <c r="DZL25" s="369"/>
      <c r="DZM25" s="369"/>
      <c r="DZN25" s="369"/>
      <c r="DZO25" s="369"/>
      <c r="DZP25" s="369"/>
      <c r="DZQ25" s="369"/>
      <c r="DZR25" s="369"/>
      <c r="DZS25" s="369"/>
      <c r="DZT25" s="369"/>
      <c r="DZU25" s="369"/>
      <c r="DZV25" s="369"/>
      <c r="DZW25" s="369"/>
      <c r="DZX25" s="369"/>
      <c r="DZY25" s="369"/>
      <c r="DZZ25" s="369"/>
      <c r="EAA25" s="369"/>
      <c r="EAB25" s="369"/>
      <c r="EAC25" s="369"/>
      <c r="EAD25" s="369"/>
      <c r="EAE25" s="369"/>
      <c r="EAF25" s="369"/>
      <c r="EAG25" s="369"/>
      <c r="EAH25" s="369"/>
      <c r="EAI25" s="369"/>
      <c r="EAJ25" s="369"/>
      <c r="EAK25" s="369"/>
      <c r="EAL25" s="369"/>
      <c r="EAM25" s="369"/>
      <c r="EAN25" s="369"/>
      <c r="EAO25" s="369"/>
      <c r="EAP25" s="369"/>
      <c r="EAQ25" s="369"/>
      <c r="EAR25" s="369"/>
      <c r="EAS25" s="369"/>
      <c r="EAT25" s="369"/>
      <c r="EAU25" s="369"/>
      <c r="EAV25" s="369"/>
      <c r="EAW25" s="369"/>
      <c r="EAX25" s="369"/>
      <c r="EAY25" s="369"/>
      <c r="EAZ25" s="369"/>
      <c r="EBA25" s="369"/>
      <c r="EBB25" s="369"/>
      <c r="EBC25" s="369"/>
      <c r="EBD25" s="369"/>
      <c r="EBE25" s="369"/>
      <c r="EBF25" s="369"/>
      <c r="EBG25" s="369"/>
      <c r="EBH25" s="369"/>
      <c r="EBI25" s="369"/>
      <c r="EBJ25" s="369"/>
      <c r="EBK25" s="369"/>
      <c r="EBL25" s="369"/>
      <c r="EBM25" s="369"/>
      <c r="EBN25" s="369"/>
      <c r="EBO25" s="369"/>
      <c r="EBP25" s="369"/>
      <c r="EBQ25" s="369"/>
      <c r="EBR25" s="369"/>
      <c r="EBS25" s="369"/>
      <c r="EBT25" s="369"/>
      <c r="EBU25" s="369"/>
      <c r="EBV25" s="369"/>
      <c r="EBW25" s="369"/>
      <c r="EBX25" s="369"/>
      <c r="EBY25" s="369"/>
      <c r="EBZ25" s="369"/>
      <c r="ECA25" s="369"/>
      <c r="ECB25" s="369"/>
      <c r="ECC25" s="369"/>
      <c r="ECD25" s="369"/>
      <c r="ECE25" s="369"/>
      <c r="ECF25" s="369"/>
      <c r="ECG25" s="369"/>
      <c r="ECH25" s="369"/>
      <c r="ECI25" s="369"/>
      <c r="ECJ25" s="369"/>
      <c r="ECK25" s="369"/>
      <c r="ECL25" s="369"/>
      <c r="ECM25" s="369"/>
      <c r="ECN25" s="369"/>
      <c r="ECO25" s="369"/>
      <c r="ECP25" s="369"/>
      <c r="ECQ25" s="369"/>
      <c r="ECR25" s="369"/>
      <c r="ECS25" s="369"/>
      <c r="ECT25" s="369"/>
      <c r="ECU25" s="369"/>
      <c r="ECV25" s="369"/>
      <c r="ECW25" s="369"/>
      <c r="ECX25" s="369"/>
      <c r="ECY25" s="369"/>
      <c r="ECZ25" s="369"/>
      <c r="EDA25" s="369"/>
      <c r="EDB25" s="369"/>
      <c r="EDC25" s="369"/>
      <c r="EDD25" s="369"/>
      <c r="EDE25" s="369"/>
      <c r="EDF25" s="369"/>
      <c r="EDG25" s="369"/>
      <c r="EDH25" s="369"/>
      <c r="EDI25" s="369"/>
      <c r="EDJ25" s="369"/>
      <c r="EDK25" s="369"/>
      <c r="EDL25" s="369"/>
      <c r="EDM25" s="369"/>
      <c r="EDN25" s="369"/>
      <c r="EDO25" s="369"/>
      <c r="EDP25" s="369"/>
      <c r="EDQ25" s="369"/>
      <c r="EDR25" s="369"/>
      <c r="EDS25" s="369"/>
      <c r="EDT25" s="369"/>
      <c r="EDU25" s="369"/>
      <c r="EDV25" s="369"/>
      <c r="EDW25" s="369"/>
      <c r="EDX25" s="369"/>
      <c r="EDY25" s="369"/>
      <c r="EDZ25" s="369"/>
      <c r="EEA25" s="369"/>
      <c r="EEB25" s="369"/>
      <c r="EEC25" s="369"/>
      <c r="EED25" s="369"/>
      <c r="EEE25" s="369"/>
      <c r="EEF25" s="369"/>
      <c r="EEG25" s="369"/>
      <c r="EEH25" s="369"/>
      <c r="EEI25" s="369"/>
      <c r="EEJ25" s="369"/>
      <c r="EEK25" s="369"/>
      <c r="EEL25" s="369"/>
      <c r="EEM25" s="369"/>
      <c r="EEN25" s="369"/>
      <c r="EEO25" s="369"/>
      <c r="EEP25" s="369"/>
      <c r="EEQ25" s="369"/>
      <c r="EER25" s="369"/>
      <c r="EES25" s="369"/>
      <c r="EET25" s="369"/>
      <c r="EEU25" s="369"/>
      <c r="EEV25" s="369"/>
      <c r="EEW25" s="369"/>
      <c r="EEX25" s="369"/>
      <c r="EEY25" s="369"/>
      <c r="EEZ25" s="369"/>
      <c r="EFA25" s="369"/>
      <c r="EFB25" s="369"/>
      <c r="EFC25" s="369"/>
      <c r="EFD25" s="369"/>
      <c r="EFE25" s="369"/>
      <c r="EFF25" s="369"/>
      <c r="EFG25" s="369"/>
      <c r="EFH25" s="369"/>
      <c r="EFI25" s="369"/>
      <c r="EFN25" s="369"/>
      <c r="EFO25" s="369"/>
      <c r="EFP25" s="369"/>
      <c r="EFQ25" s="369"/>
      <c r="EFR25" s="369"/>
      <c r="EFS25" s="369"/>
      <c r="EFT25" s="369"/>
      <c r="EFU25" s="369"/>
      <c r="EFV25" s="369"/>
      <c r="EFW25" s="369"/>
      <c r="EFX25" s="369"/>
      <c r="EHP25" s="369"/>
      <c r="EHQ25" s="369"/>
      <c r="EHR25" s="369"/>
      <c r="EHS25" s="369"/>
      <c r="EHT25" s="369"/>
      <c r="EHU25" s="369"/>
      <c r="EHV25" s="369"/>
      <c r="EHW25" s="369"/>
      <c r="EHX25" s="369"/>
      <c r="EHY25" s="369"/>
      <c r="EHZ25" s="369"/>
      <c r="EIA25" s="369"/>
      <c r="EIB25" s="369"/>
      <c r="EIC25" s="369"/>
      <c r="EID25" s="369"/>
      <c r="EIE25" s="369"/>
      <c r="EIF25" s="369"/>
      <c r="EIG25" s="369"/>
      <c r="EIH25" s="369"/>
      <c r="EII25" s="369"/>
      <c r="EIJ25" s="369"/>
      <c r="EIK25" s="369"/>
      <c r="EIL25" s="369"/>
      <c r="EIM25" s="369"/>
      <c r="EIN25" s="369"/>
      <c r="EIO25" s="369"/>
      <c r="EIP25" s="369"/>
      <c r="EIQ25" s="369"/>
      <c r="EIR25" s="369"/>
      <c r="EIS25" s="369"/>
      <c r="EIT25" s="369"/>
      <c r="EIU25" s="369"/>
      <c r="EIV25" s="369"/>
      <c r="EIW25" s="369"/>
      <c r="EIX25" s="369"/>
      <c r="EIY25" s="369"/>
      <c r="EIZ25" s="369"/>
      <c r="EJA25" s="369"/>
      <c r="EJB25" s="369"/>
      <c r="EJC25" s="369"/>
      <c r="EJD25" s="369"/>
      <c r="EJE25" s="369"/>
      <c r="EJF25" s="369"/>
      <c r="EJG25" s="369"/>
      <c r="EJH25" s="369"/>
      <c r="EJI25" s="369"/>
      <c r="EJJ25" s="369"/>
      <c r="EJK25" s="369"/>
      <c r="EJL25" s="369"/>
      <c r="EJM25" s="369"/>
      <c r="EJN25" s="369"/>
      <c r="EJO25" s="369"/>
      <c r="EJP25" s="369"/>
      <c r="EJQ25" s="369"/>
      <c r="EJR25" s="369"/>
      <c r="EJS25" s="369"/>
      <c r="EJT25" s="369"/>
      <c r="EJU25" s="369"/>
      <c r="EJV25" s="369"/>
      <c r="EJW25" s="369"/>
      <c r="EJX25" s="369"/>
      <c r="EJY25" s="369"/>
      <c r="EJZ25" s="369"/>
      <c r="EKA25" s="369"/>
      <c r="EKB25" s="369"/>
      <c r="EKC25" s="369"/>
      <c r="EKD25" s="369"/>
      <c r="EKE25" s="369"/>
      <c r="EKF25" s="369"/>
      <c r="EKG25" s="369"/>
      <c r="EKH25" s="369"/>
      <c r="EKI25" s="369"/>
      <c r="EKJ25" s="369"/>
      <c r="EKK25" s="369"/>
      <c r="EKL25" s="369"/>
      <c r="EKM25" s="369"/>
      <c r="EKN25" s="369"/>
      <c r="EKO25" s="369"/>
      <c r="EKP25" s="369"/>
      <c r="EKQ25" s="369"/>
      <c r="EKR25" s="369"/>
      <c r="EKS25" s="369"/>
      <c r="EKT25" s="369"/>
      <c r="EKU25" s="369"/>
      <c r="EKV25" s="369"/>
      <c r="EKW25" s="369"/>
      <c r="EKX25" s="369"/>
      <c r="EKY25" s="369"/>
      <c r="EKZ25" s="369"/>
      <c r="ELA25" s="369"/>
      <c r="ELB25" s="369"/>
      <c r="ELC25" s="369"/>
      <c r="ELD25" s="369"/>
      <c r="ELE25" s="369"/>
      <c r="ELF25" s="369"/>
      <c r="ELG25" s="369"/>
      <c r="ELH25" s="369"/>
      <c r="ELI25" s="369"/>
      <c r="ELJ25" s="369"/>
      <c r="ELK25" s="369"/>
      <c r="ELL25" s="369"/>
      <c r="ELM25" s="369"/>
      <c r="ELN25" s="369"/>
      <c r="ELO25" s="369"/>
      <c r="ELP25" s="369"/>
      <c r="ELQ25" s="369"/>
      <c r="ELR25" s="369"/>
      <c r="ELS25" s="369"/>
      <c r="ELT25" s="369"/>
      <c r="ELU25" s="369"/>
      <c r="ELV25" s="369"/>
      <c r="ELW25" s="369"/>
      <c r="ELX25" s="369"/>
      <c r="ELY25" s="369"/>
      <c r="ELZ25" s="369"/>
      <c r="EMA25" s="369"/>
      <c r="EMB25" s="369"/>
      <c r="EMC25" s="369"/>
      <c r="EMD25" s="369"/>
      <c r="EME25" s="369"/>
      <c r="EMF25" s="369"/>
      <c r="EMG25" s="369"/>
      <c r="EMH25" s="369"/>
      <c r="EMI25" s="369"/>
      <c r="EMJ25" s="369"/>
      <c r="EMK25" s="369"/>
      <c r="EML25" s="369"/>
      <c r="EMM25" s="369"/>
      <c r="EMN25" s="369"/>
      <c r="EMO25" s="369"/>
      <c r="EMP25" s="369"/>
      <c r="EMQ25" s="369"/>
      <c r="EMR25" s="369"/>
      <c r="EMS25" s="369"/>
      <c r="EMT25" s="369"/>
      <c r="EMU25" s="369"/>
      <c r="EMV25" s="369"/>
      <c r="EMW25" s="369"/>
      <c r="EMX25" s="369"/>
      <c r="EMY25" s="369"/>
      <c r="EMZ25" s="369"/>
      <c r="ENA25" s="369"/>
      <c r="ENB25" s="369"/>
      <c r="ENC25" s="369"/>
      <c r="END25" s="369"/>
      <c r="ENE25" s="369"/>
      <c r="ENF25" s="369"/>
      <c r="ENG25" s="369"/>
      <c r="ENH25" s="369"/>
      <c r="ENI25" s="369"/>
      <c r="ENJ25" s="369"/>
      <c r="ENK25" s="369"/>
      <c r="ENL25" s="369"/>
      <c r="ENM25" s="369"/>
      <c r="ENN25" s="369"/>
      <c r="ENO25" s="369"/>
      <c r="ENP25" s="369"/>
      <c r="ENQ25" s="369"/>
      <c r="ENR25" s="369"/>
      <c r="ENS25" s="369"/>
      <c r="ENT25" s="369"/>
      <c r="ENU25" s="369"/>
      <c r="ENV25" s="369"/>
      <c r="ENW25" s="369"/>
      <c r="ENX25" s="369"/>
      <c r="ENY25" s="369"/>
      <c r="ENZ25" s="369"/>
      <c r="EOA25" s="369"/>
      <c r="EOB25" s="369"/>
      <c r="EOC25" s="369"/>
      <c r="EOD25" s="369"/>
      <c r="EOE25" s="369"/>
      <c r="EOF25" s="369"/>
      <c r="EOG25" s="369"/>
      <c r="EOH25" s="369"/>
      <c r="EOI25" s="369"/>
      <c r="EOJ25" s="369"/>
      <c r="EOK25" s="369"/>
      <c r="EOL25" s="369"/>
      <c r="EOM25" s="369"/>
      <c r="EON25" s="369"/>
      <c r="EOO25" s="369"/>
      <c r="EOP25" s="369"/>
      <c r="EOQ25" s="369"/>
      <c r="EOR25" s="369"/>
      <c r="EOS25" s="369"/>
      <c r="EOT25" s="369"/>
      <c r="EOU25" s="369"/>
      <c r="EOV25" s="369"/>
      <c r="EOW25" s="369"/>
      <c r="EOX25" s="369"/>
      <c r="EOY25" s="369"/>
      <c r="EOZ25" s="369"/>
      <c r="EPA25" s="369"/>
      <c r="EPB25" s="369"/>
      <c r="EPC25" s="369"/>
      <c r="EPD25" s="369"/>
      <c r="EPE25" s="369"/>
      <c r="EPJ25" s="369"/>
      <c r="EPK25" s="369"/>
      <c r="EPL25" s="369"/>
      <c r="EPM25" s="369"/>
      <c r="EPN25" s="369"/>
      <c r="EPO25" s="369"/>
      <c r="EPP25" s="369"/>
      <c r="EPQ25" s="369"/>
      <c r="EPR25" s="369"/>
      <c r="EPS25" s="369"/>
      <c r="EPT25" s="369"/>
      <c r="ERL25" s="369"/>
      <c r="ERM25" s="369"/>
      <c r="ERN25" s="369"/>
      <c r="ERO25" s="369"/>
      <c r="ERP25" s="369"/>
      <c r="ERQ25" s="369"/>
      <c r="ERR25" s="369"/>
      <c r="ERS25" s="369"/>
      <c r="ERT25" s="369"/>
      <c r="ERU25" s="369"/>
      <c r="ERV25" s="369"/>
      <c r="ERW25" s="369"/>
      <c r="ERX25" s="369"/>
      <c r="ERY25" s="369"/>
      <c r="ERZ25" s="369"/>
      <c r="ESA25" s="369"/>
      <c r="ESB25" s="369"/>
      <c r="ESC25" s="369"/>
      <c r="ESD25" s="369"/>
      <c r="ESE25" s="369"/>
      <c r="ESF25" s="369"/>
      <c r="ESG25" s="369"/>
      <c r="ESH25" s="369"/>
      <c r="ESI25" s="369"/>
      <c r="ESJ25" s="369"/>
      <c r="ESK25" s="369"/>
      <c r="ESL25" s="369"/>
      <c r="ESM25" s="369"/>
      <c r="ESN25" s="369"/>
      <c r="ESO25" s="369"/>
      <c r="ESP25" s="369"/>
      <c r="ESQ25" s="369"/>
      <c r="ESR25" s="369"/>
      <c r="ESS25" s="369"/>
      <c r="EST25" s="369"/>
      <c r="ESU25" s="369"/>
      <c r="ESV25" s="369"/>
      <c r="ESW25" s="369"/>
      <c r="ESX25" s="369"/>
      <c r="ESY25" s="369"/>
      <c r="ESZ25" s="369"/>
      <c r="ETA25" s="369"/>
      <c r="ETB25" s="369"/>
      <c r="ETC25" s="369"/>
      <c r="ETD25" s="369"/>
      <c r="ETE25" s="369"/>
      <c r="ETF25" s="369"/>
      <c r="ETG25" s="369"/>
      <c r="ETH25" s="369"/>
      <c r="ETI25" s="369"/>
      <c r="ETJ25" s="369"/>
      <c r="ETK25" s="369"/>
      <c r="ETL25" s="369"/>
      <c r="ETM25" s="369"/>
      <c r="ETN25" s="369"/>
      <c r="ETO25" s="369"/>
      <c r="ETP25" s="369"/>
      <c r="ETQ25" s="369"/>
      <c r="ETR25" s="369"/>
      <c r="ETS25" s="369"/>
      <c r="ETT25" s="369"/>
      <c r="ETU25" s="369"/>
      <c r="ETV25" s="369"/>
      <c r="ETW25" s="369"/>
      <c r="ETX25" s="369"/>
      <c r="ETY25" s="369"/>
      <c r="ETZ25" s="369"/>
      <c r="EUA25" s="369"/>
      <c r="EUB25" s="369"/>
      <c r="EUC25" s="369"/>
      <c r="EUD25" s="369"/>
      <c r="EUE25" s="369"/>
      <c r="EUF25" s="369"/>
      <c r="EUG25" s="369"/>
      <c r="EUH25" s="369"/>
      <c r="EUI25" s="369"/>
      <c r="EUJ25" s="369"/>
      <c r="EUK25" s="369"/>
      <c r="EUL25" s="369"/>
      <c r="EUM25" s="369"/>
      <c r="EUN25" s="369"/>
      <c r="EUO25" s="369"/>
      <c r="EUP25" s="369"/>
      <c r="EUQ25" s="369"/>
      <c r="EUR25" s="369"/>
      <c r="EUS25" s="369"/>
      <c r="EUT25" s="369"/>
      <c r="EUU25" s="369"/>
      <c r="EUV25" s="369"/>
      <c r="EUW25" s="369"/>
      <c r="EUX25" s="369"/>
      <c r="EUY25" s="369"/>
      <c r="EUZ25" s="369"/>
      <c r="EVA25" s="369"/>
      <c r="EVB25" s="369"/>
      <c r="EVC25" s="369"/>
      <c r="EVD25" s="369"/>
      <c r="EVE25" s="369"/>
      <c r="EVF25" s="369"/>
      <c r="EVG25" s="369"/>
      <c r="EVH25" s="369"/>
      <c r="EVI25" s="369"/>
      <c r="EVJ25" s="369"/>
      <c r="EVK25" s="369"/>
      <c r="EVL25" s="369"/>
      <c r="EVM25" s="369"/>
      <c r="EVN25" s="369"/>
      <c r="EVO25" s="369"/>
      <c r="EVP25" s="369"/>
      <c r="EVQ25" s="369"/>
      <c r="EVR25" s="369"/>
      <c r="EVS25" s="369"/>
      <c r="EVT25" s="369"/>
      <c r="EVU25" s="369"/>
      <c r="EVV25" s="369"/>
      <c r="EVW25" s="369"/>
      <c r="EVX25" s="369"/>
      <c r="EVY25" s="369"/>
      <c r="EVZ25" s="369"/>
      <c r="EWA25" s="369"/>
      <c r="EWB25" s="369"/>
      <c r="EWC25" s="369"/>
      <c r="EWD25" s="369"/>
      <c r="EWE25" s="369"/>
      <c r="EWF25" s="369"/>
      <c r="EWG25" s="369"/>
      <c r="EWH25" s="369"/>
      <c r="EWI25" s="369"/>
      <c r="EWJ25" s="369"/>
      <c r="EWK25" s="369"/>
      <c r="EWL25" s="369"/>
      <c r="EWM25" s="369"/>
      <c r="EWN25" s="369"/>
      <c r="EWO25" s="369"/>
      <c r="EWP25" s="369"/>
      <c r="EWQ25" s="369"/>
      <c r="EWR25" s="369"/>
      <c r="EWS25" s="369"/>
      <c r="EWT25" s="369"/>
      <c r="EWU25" s="369"/>
      <c r="EWV25" s="369"/>
      <c r="EWW25" s="369"/>
      <c r="EWX25" s="369"/>
      <c r="EWY25" s="369"/>
      <c r="EWZ25" s="369"/>
      <c r="EXA25" s="369"/>
      <c r="EXB25" s="369"/>
      <c r="EXC25" s="369"/>
      <c r="EXD25" s="369"/>
      <c r="EXE25" s="369"/>
      <c r="EXF25" s="369"/>
      <c r="EXG25" s="369"/>
      <c r="EXH25" s="369"/>
      <c r="EXI25" s="369"/>
      <c r="EXJ25" s="369"/>
      <c r="EXK25" s="369"/>
      <c r="EXL25" s="369"/>
      <c r="EXM25" s="369"/>
      <c r="EXN25" s="369"/>
      <c r="EXO25" s="369"/>
      <c r="EXP25" s="369"/>
      <c r="EXQ25" s="369"/>
      <c r="EXR25" s="369"/>
      <c r="EXS25" s="369"/>
      <c r="EXT25" s="369"/>
      <c r="EXU25" s="369"/>
      <c r="EXV25" s="369"/>
      <c r="EXW25" s="369"/>
      <c r="EXX25" s="369"/>
      <c r="EXY25" s="369"/>
      <c r="EXZ25" s="369"/>
      <c r="EYA25" s="369"/>
      <c r="EYB25" s="369"/>
      <c r="EYC25" s="369"/>
      <c r="EYD25" s="369"/>
      <c r="EYE25" s="369"/>
      <c r="EYF25" s="369"/>
      <c r="EYG25" s="369"/>
      <c r="EYH25" s="369"/>
      <c r="EYI25" s="369"/>
      <c r="EYJ25" s="369"/>
      <c r="EYK25" s="369"/>
      <c r="EYL25" s="369"/>
      <c r="EYM25" s="369"/>
      <c r="EYN25" s="369"/>
      <c r="EYO25" s="369"/>
      <c r="EYP25" s="369"/>
      <c r="EYQ25" s="369"/>
      <c r="EYR25" s="369"/>
      <c r="EYS25" s="369"/>
      <c r="EYT25" s="369"/>
      <c r="EYU25" s="369"/>
      <c r="EYV25" s="369"/>
      <c r="EYW25" s="369"/>
      <c r="EYX25" s="369"/>
      <c r="EYY25" s="369"/>
      <c r="EYZ25" s="369"/>
      <c r="EZA25" s="369"/>
      <c r="EZF25" s="369"/>
      <c r="EZG25" s="369"/>
      <c r="EZH25" s="369"/>
      <c r="EZI25" s="369"/>
      <c r="EZJ25" s="369"/>
      <c r="EZK25" s="369"/>
      <c r="EZL25" s="369"/>
      <c r="EZM25" s="369"/>
      <c r="EZN25" s="369"/>
      <c r="EZO25" s="369"/>
      <c r="EZP25" s="369"/>
      <c r="FBH25" s="369"/>
      <c r="FBI25" s="369"/>
      <c r="FBJ25" s="369"/>
      <c r="FBK25" s="369"/>
      <c r="FBL25" s="369"/>
      <c r="FBM25" s="369"/>
      <c r="FBN25" s="369"/>
      <c r="FBO25" s="369"/>
      <c r="FBP25" s="369"/>
      <c r="FBQ25" s="369"/>
      <c r="FBR25" s="369"/>
      <c r="FBS25" s="369"/>
      <c r="FBT25" s="369"/>
      <c r="FBU25" s="369"/>
      <c r="FBV25" s="369"/>
      <c r="FBW25" s="369"/>
      <c r="FBX25" s="369"/>
      <c r="FBY25" s="369"/>
      <c r="FBZ25" s="369"/>
      <c r="FCA25" s="369"/>
      <c r="FCB25" s="369"/>
      <c r="FCC25" s="369"/>
      <c r="FCD25" s="369"/>
      <c r="FCE25" s="369"/>
      <c r="FCF25" s="369"/>
      <c r="FCG25" s="369"/>
      <c r="FCH25" s="369"/>
      <c r="FCI25" s="369"/>
      <c r="FCJ25" s="369"/>
      <c r="FCK25" s="369"/>
      <c r="FCL25" s="369"/>
      <c r="FCM25" s="369"/>
      <c r="FCN25" s="369"/>
      <c r="FCO25" s="369"/>
      <c r="FCP25" s="369"/>
      <c r="FCQ25" s="369"/>
      <c r="FCR25" s="369"/>
      <c r="FCS25" s="369"/>
      <c r="FCT25" s="369"/>
      <c r="FCU25" s="369"/>
      <c r="FCV25" s="369"/>
      <c r="FCW25" s="369"/>
      <c r="FCX25" s="369"/>
      <c r="FCY25" s="369"/>
      <c r="FCZ25" s="369"/>
      <c r="FDA25" s="369"/>
      <c r="FDB25" s="369"/>
      <c r="FDC25" s="369"/>
      <c r="FDD25" s="369"/>
      <c r="FDE25" s="369"/>
      <c r="FDF25" s="369"/>
      <c r="FDG25" s="369"/>
      <c r="FDH25" s="369"/>
      <c r="FDI25" s="369"/>
      <c r="FDJ25" s="369"/>
      <c r="FDK25" s="369"/>
      <c r="FDL25" s="369"/>
      <c r="FDM25" s="369"/>
      <c r="FDN25" s="369"/>
      <c r="FDO25" s="369"/>
      <c r="FDP25" s="369"/>
      <c r="FDQ25" s="369"/>
      <c r="FDR25" s="369"/>
      <c r="FDS25" s="369"/>
      <c r="FDT25" s="369"/>
      <c r="FDU25" s="369"/>
      <c r="FDV25" s="369"/>
      <c r="FDW25" s="369"/>
      <c r="FDX25" s="369"/>
      <c r="FDY25" s="369"/>
      <c r="FDZ25" s="369"/>
      <c r="FEA25" s="369"/>
      <c r="FEB25" s="369"/>
      <c r="FEC25" s="369"/>
      <c r="FED25" s="369"/>
      <c r="FEE25" s="369"/>
      <c r="FEF25" s="369"/>
      <c r="FEG25" s="369"/>
      <c r="FEH25" s="369"/>
      <c r="FEI25" s="369"/>
      <c r="FEJ25" s="369"/>
      <c r="FEK25" s="369"/>
      <c r="FEL25" s="369"/>
      <c r="FEM25" s="369"/>
      <c r="FEN25" s="369"/>
      <c r="FEO25" s="369"/>
      <c r="FEP25" s="369"/>
      <c r="FEQ25" s="369"/>
      <c r="FER25" s="369"/>
      <c r="FES25" s="369"/>
      <c r="FET25" s="369"/>
      <c r="FEU25" s="369"/>
      <c r="FEV25" s="369"/>
      <c r="FEW25" s="369"/>
      <c r="FEX25" s="369"/>
      <c r="FEY25" s="369"/>
      <c r="FEZ25" s="369"/>
      <c r="FFA25" s="369"/>
      <c r="FFB25" s="369"/>
      <c r="FFC25" s="369"/>
      <c r="FFD25" s="369"/>
      <c r="FFE25" s="369"/>
      <c r="FFF25" s="369"/>
      <c r="FFG25" s="369"/>
      <c r="FFH25" s="369"/>
      <c r="FFI25" s="369"/>
      <c r="FFJ25" s="369"/>
      <c r="FFK25" s="369"/>
      <c r="FFL25" s="369"/>
      <c r="FFM25" s="369"/>
      <c r="FFN25" s="369"/>
      <c r="FFO25" s="369"/>
      <c r="FFP25" s="369"/>
      <c r="FFQ25" s="369"/>
      <c r="FFR25" s="369"/>
      <c r="FFS25" s="369"/>
      <c r="FFT25" s="369"/>
      <c r="FFU25" s="369"/>
      <c r="FFV25" s="369"/>
      <c r="FFW25" s="369"/>
      <c r="FFX25" s="369"/>
      <c r="FFY25" s="369"/>
      <c r="FFZ25" s="369"/>
      <c r="FGA25" s="369"/>
      <c r="FGB25" s="369"/>
      <c r="FGC25" s="369"/>
      <c r="FGD25" s="369"/>
      <c r="FGE25" s="369"/>
      <c r="FGF25" s="369"/>
      <c r="FGG25" s="369"/>
      <c r="FGH25" s="369"/>
      <c r="FGI25" s="369"/>
      <c r="FGJ25" s="369"/>
      <c r="FGK25" s="369"/>
      <c r="FGL25" s="369"/>
      <c r="FGM25" s="369"/>
      <c r="FGN25" s="369"/>
      <c r="FGO25" s="369"/>
      <c r="FGP25" s="369"/>
      <c r="FGQ25" s="369"/>
      <c r="FGR25" s="369"/>
      <c r="FGS25" s="369"/>
      <c r="FGT25" s="369"/>
      <c r="FGU25" s="369"/>
      <c r="FGV25" s="369"/>
      <c r="FGW25" s="369"/>
      <c r="FGX25" s="369"/>
      <c r="FGY25" s="369"/>
      <c r="FGZ25" s="369"/>
      <c r="FHA25" s="369"/>
      <c r="FHB25" s="369"/>
      <c r="FHC25" s="369"/>
      <c r="FHD25" s="369"/>
      <c r="FHE25" s="369"/>
      <c r="FHF25" s="369"/>
      <c r="FHG25" s="369"/>
      <c r="FHH25" s="369"/>
      <c r="FHI25" s="369"/>
      <c r="FHJ25" s="369"/>
      <c r="FHK25" s="369"/>
      <c r="FHL25" s="369"/>
      <c r="FHM25" s="369"/>
      <c r="FHN25" s="369"/>
      <c r="FHO25" s="369"/>
      <c r="FHP25" s="369"/>
      <c r="FHQ25" s="369"/>
      <c r="FHR25" s="369"/>
      <c r="FHS25" s="369"/>
      <c r="FHT25" s="369"/>
      <c r="FHU25" s="369"/>
      <c r="FHV25" s="369"/>
      <c r="FHW25" s="369"/>
      <c r="FHX25" s="369"/>
      <c r="FHY25" s="369"/>
      <c r="FHZ25" s="369"/>
      <c r="FIA25" s="369"/>
      <c r="FIB25" s="369"/>
      <c r="FIC25" s="369"/>
      <c r="FID25" s="369"/>
      <c r="FIE25" s="369"/>
      <c r="FIF25" s="369"/>
      <c r="FIG25" s="369"/>
      <c r="FIH25" s="369"/>
      <c r="FII25" s="369"/>
      <c r="FIJ25" s="369"/>
      <c r="FIK25" s="369"/>
      <c r="FIL25" s="369"/>
      <c r="FIM25" s="369"/>
      <c r="FIN25" s="369"/>
      <c r="FIO25" s="369"/>
      <c r="FIP25" s="369"/>
      <c r="FIQ25" s="369"/>
      <c r="FIR25" s="369"/>
      <c r="FIS25" s="369"/>
      <c r="FIT25" s="369"/>
      <c r="FIU25" s="369"/>
      <c r="FIV25" s="369"/>
      <c r="FIW25" s="369"/>
      <c r="FJB25" s="369"/>
      <c r="FJC25" s="369"/>
      <c r="FJD25" s="369"/>
      <c r="FJE25" s="369"/>
      <c r="FJF25" s="369"/>
      <c r="FJG25" s="369"/>
      <c r="FJH25" s="369"/>
      <c r="FJI25" s="369"/>
      <c r="FJJ25" s="369"/>
      <c r="FJK25" s="369"/>
      <c r="FJL25" s="369"/>
      <c r="FLD25" s="369"/>
      <c r="FLE25" s="369"/>
      <c r="FLF25" s="369"/>
      <c r="FLG25" s="369"/>
      <c r="FLH25" s="369"/>
      <c r="FLI25" s="369"/>
      <c r="FLJ25" s="369"/>
      <c r="FLK25" s="369"/>
      <c r="FLL25" s="369"/>
      <c r="FLM25" s="369"/>
      <c r="FLN25" s="369"/>
      <c r="FLO25" s="369"/>
      <c r="FLP25" s="369"/>
      <c r="FLQ25" s="369"/>
      <c r="FLR25" s="369"/>
      <c r="FLS25" s="369"/>
      <c r="FLT25" s="369"/>
      <c r="FLU25" s="369"/>
      <c r="FLV25" s="369"/>
      <c r="FLW25" s="369"/>
      <c r="FLX25" s="369"/>
      <c r="FLY25" s="369"/>
      <c r="FLZ25" s="369"/>
      <c r="FMA25" s="369"/>
      <c r="FMB25" s="369"/>
      <c r="FMC25" s="369"/>
      <c r="FMD25" s="369"/>
      <c r="FME25" s="369"/>
      <c r="FMF25" s="369"/>
      <c r="FMG25" s="369"/>
      <c r="FMH25" s="369"/>
      <c r="FMI25" s="369"/>
      <c r="FMJ25" s="369"/>
      <c r="FMK25" s="369"/>
      <c r="FML25" s="369"/>
      <c r="FMM25" s="369"/>
      <c r="FMN25" s="369"/>
      <c r="FMO25" s="369"/>
      <c r="FMP25" s="369"/>
      <c r="FMQ25" s="369"/>
      <c r="FMR25" s="369"/>
      <c r="FMS25" s="369"/>
      <c r="FMT25" s="369"/>
      <c r="FMU25" s="369"/>
      <c r="FMV25" s="369"/>
      <c r="FMW25" s="369"/>
      <c r="FMX25" s="369"/>
      <c r="FMY25" s="369"/>
      <c r="FMZ25" s="369"/>
      <c r="FNA25" s="369"/>
      <c r="FNB25" s="369"/>
      <c r="FNC25" s="369"/>
      <c r="FND25" s="369"/>
      <c r="FNE25" s="369"/>
      <c r="FNF25" s="369"/>
      <c r="FNG25" s="369"/>
      <c r="FNH25" s="369"/>
      <c r="FNI25" s="369"/>
      <c r="FNJ25" s="369"/>
      <c r="FNK25" s="369"/>
      <c r="FNL25" s="369"/>
      <c r="FNM25" s="369"/>
      <c r="FNN25" s="369"/>
      <c r="FNO25" s="369"/>
      <c r="FNP25" s="369"/>
      <c r="FNQ25" s="369"/>
      <c r="FNR25" s="369"/>
      <c r="FNS25" s="369"/>
      <c r="FNT25" s="369"/>
      <c r="FNU25" s="369"/>
      <c r="FNV25" s="369"/>
      <c r="FNW25" s="369"/>
      <c r="FNX25" s="369"/>
      <c r="FNY25" s="369"/>
      <c r="FNZ25" s="369"/>
      <c r="FOA25" s="369"/>
      <c r="FOB25" s="369"/>
      <c r="FOC25" s="369"/>
      <c r="FOD25" s="369"/>
      <c r="FOE25" s="369"/>
      <c r="FOF25" s="369"/>
      <c r="FOG25" s="369"/>
      <c r="FOH25" s="369"/>
      <c r="FOI25" s="369"/>
      <c r="FOJ25" s="369"/>
      <c r="FOK25" s="369"/>
      <c r="FOL25" s="369"/>
      <c r="FOM25" s="369"/>
      <c r="FON25" s="369"/>
      <c r="FOO25" s="369"/>
      <c r="FOP25" s="369"/>
      <c r="FOQ25" s="369"/>
      <c r="FOR25" s="369"/>
      <c r="FOS25" s="369"/>
      <c r="FOT25" s="369"/>
      <c r="FOU25" s="369"/>
      <c r="FOV25" s="369"/>
      <c r="FOW25" s="369"/>
      <c r="FOX25" s="369"/>
      <c r="FOY25" s="369"/>
      <c r="FOZ25" s="369"/>
      <c r="FPA25" s="369"/>
      <c r="FPB25" s="369"/>
      <c r="FPC25" s="369"/>
      <c r="FPD25" s="369"/>
      <c r="FPE25" s="369"/>
      <c r="FPF25" s="369"/>
      <c r="FPG25" s="369"/>
      <c r="FPH25" s="369"/>
      <c r="FPI25" s="369"/>
      <c r="FPJ25" s="369"/>
      <c r="FPK25" s="369"/>
      <c r="FPL25" s="369"/>
      <c r="FPM25" s="369"/>
      <c r="FPN25" s="369"/>
      <c r="FPO25" s="369"/>
      <c r="FPP25" s="369"/>
      <c r="FPQ25" s="369"/>
      <c r="FPR25" s="369"/>
      <c r="FPS25" s="369"/>
      <c r="FPT25" s="369"/>
      <c r="FPU25" s="369"/>
      <c r="FPV25" s="369"/>
      <c r="FPW25" s="369"/>
      <c r="FPX25" s="369"/>
      <c r="FPY25" s="369"/>
      <c r="FPZ25" s="369"/>
      <c r="FQA25" s="369"/>
      <c r="FQB25" s="369"/>
      <c r="FQC25" s="369"/>
      <c r="FQD25" s="369"/>
      <c r="FQE25" s="369"/>
      <c r="FQF25" s="369"/>
      <c r="FQG25" s="369"/>
      <c r="FQH25" s="369"/>
      <c r="FQI25" s="369"/>
      <c r="FQJ25" s="369"/>
      <c r="FQK25" s="369"/>
      <c r="FQL25" s="369"/>
      <c r="FQM25" s="369"/>
      <c r="FQN25" s="369"/>
      <c r="FQO25" s="369"/>
      <c r="FQP25" s="369"/>
      <c r="FQQ25" s="369"/>
      <c r="FQR25" s="369"/>
      <c r="FQS25" s="369"/>
      <c r="FQT25" s="369"/>
      <c r="FQU25" s="369"/>
      <c r="FQV25" s="369"/>
      <c r="FQW25" s="369"/>
      <c r="FQX25" s="369"/>
      <c r="FQY25" s="369"/>
      <c r="FQZ25" s="369"/>
      <c r="FRA25" s="369"/>
      <c r="FRB25" s="369"/>
      <c r="FRC25" s="369"/>
      <c r="FRD25" s="369"/>
      <c r="FRE25" s="369"/>
      <c r="FRF25" s="369"/>
      <c r="FRG25" s="369"/>
      <c r="FRH25" s="369"/>
      <c r="FRI25" s="369"/>
      <c r="FRJ25" s="369"/>
      <c r="FRK25" s="369"/>
      <c r="FRL25" s="369"/>
      <c r="FRM25" s="369"/>
      <c r="FRN25" s="369"/>
      <c r="FRO25" s="369"/>
      <c r="FRP25" s="369"/>
      <c r="FRQ25" s="369"/>
      <c r="FRR25" s="369"/>
      <c r="FRS25" s="369"/>
      <c r="FRT25" s="369"/>
      <c r="FRU25" s="369"/>
      <c r="FRV25" s="369"/>
      <c r="FRW25" s="369"/>
      <c r="FRX25" s="369"/>
      <c r="FRY25" s="369"/>
      <c r="FRZ25" s="369"/>
      <c r="FSA25" s="369"/>
      <c r="FSB25" s="369"/>
      <c r="FSC25" s="369"/>
      <c r="FSD25" s="369"/>
      <c r="FSE25" s="369"/>
      <c r="FSF25" s="369"/>
      <c r="FSG25" s="369"/>
      <c r="FSH25" s="369"/>
      <c r="FSI25" s="369"/>
      <c r="FSJ25" s="369"/>
      <c r="FSK25" s="369"/>
      <c r="FSL25" s="369"/>
      <c r="FSM25" s="369"/>
      <c r="FSN25" s="369"/>
      <c r="FSO25" s="369"/>
      <c r="FSP25" s="369"/>
      <c r="FSQ25" s="369"/>
      <c r="FSR25" s="369"/>
      <c r="FSS25" s="369"/>
      <c r="FSX25" s="369"/>
      <c r="FSY25" s="369"/>
      <c r="FSZ25" s="369"/>
      <c r="FTA25" s="369"/>
      <c r="FTB25" s="369"/>
      <c r="FTC25" s="369"/>
      <c r="FTD25" s="369"/>
      <c r="FTE25" s="369"/>
      <c r="FTF25" s="369"/>
      <c r="FTG25" s="369"/>
      <c r="FTH25" s="369"/>
      <c r="FUZ25" s="369"/>
      <c r="FVA25" s="369"/>
      <c r="FVB25" s="369"/>
      <c r="FVC25" s="369"/>
      <c r="FVD25" s="369"/>
      <c r="FVE25" s="369"/>
      <c r="FVF25" s="369"/>
      <c r="FVG25" s="369"/>
      <c r="FVH25" s="369"/>
      <c r="FVI25" s="369"/>
      <c r="FVJ25" s="369"/>
      <c r="FVK25" s="369"/>
      <c r="FVL25" s="369"/>
      <c r="FVM25" s="369"/>
      <c r="FVN25" s="369"/>
      <c r="FVO25" s="369"/>
      <c r="FVP25" s="369"/>
      <c r="FVQ25" s="369"/>
      <c r="FVR25" s="369"/>
      <c r="FVS25" s="369"/>
      <c r="FVT25" s="369"/>
      <c r="FVU25" s="369"/>
      <c r="FVV25" s="369"/>
      <c r="FVW25" s="369"/>
      <c r="FVX25" s="369"/>
      <c r="FVY25" s="369"/>
      <c r="FVZ25" s="369"/>
      <c r="FWA25" s="369"/>
      <c r="FWB25" s="369"/>
      <c r="FWC25" s="369"/>
      <c r="FWD25" s="369"/>
      <c r="FWE25" s="369"/>
      <c r="FWF25" s="369"/>
      <c r="FWG25" s="369"/>
      <c r="FWH25" s="369"/>
      <c r="FWI25" s="369"/>
      <c r="FWJ25" s="369"/>
      <c r="FWK25" s="369"/>
      <c r="FWL25" s="369"/>
      <c r="FWM25" s="369"/>
      <c r="FWN25" s="369"/>
      <c r="FWO25" s="369"/>
      <c r="FWP25" s="369"/>
      <c r="FWQ25" s="369"/>
      <c r="FWR25" s="369"/>
      <c r="FWS25" s="369"/>
      <c r="FWT25" s="369"/>
      <c r="FWU25" s="369"/>
      <c r="FWV25" s="369"/>
      <c r="FWW25" s="369"/>
      <c r="FWX25" s="369"/>
      <c r="FWY25" s="369"/>
      <c r="FWZ25" s="369"/>
      <c r="FXA25" s="369"/>
      <c r="FXB25" s="369"/>
      <c r="FXC25" s="369"/>
      <c r="FXD25" s="369"/>
      <c r="FXE25" s="369"/>
      <c r="FXF25" s="369"/>
      <c r="FXG25" s="369"/>
      <c r="FXH25" s="369"/>
      <c r="FXI25" s="369"/>
      <c r="FXJ25" s="369"/>
      <c r="FXK25" s="369"/>
      <c r="FXL25" s="369"/>
      <c r="FXM25" s="369"/>
      <c r="FXN25" s="369"/>
      <c r="FXO25" s="369"/>
      <c r="FXP25" s="369"/>
      <c r="FXQ25" s="369"/>
      <c r="FXR25" s="369"/>
      <c r="FXS25" s="369"/>
      <c r="FXT25" s="369"/>
      <c r="FXU25" s="369"/>
      <c r="FXV25" s="369"/>
      <c r="FXW25" s="369"/>
      <c r="FXX25" s="369"/>
      <c r="FXY25" s="369"/>
      <c r="FXZ25" s="369"/>
      <c r="FYA25" s="369"/>
      <c r="FYB25" s="369"/>
      <c r="FYC25" s="369"/>
      <c r="FYD25" s="369"/>
      <c r="FYE25" s="369"/>
      <c r="FYF25" s="369"/>
      <c r="FYG25" s="369"/>
      <c r="FYH25" s="369"/>
      <c r="FYI25" s="369"/>
      <c r="FYJ25" s="369"/>
      <c r="FYK25" s="369"/>
      <c r="FYL25" s="369"/>
      <c r="FYM25" s="369"/>
      <c r="FYN25" s="369"/>
      <c r="FYO25" s="369"/>
      <c r="FYP25" s="369"/>
      <c r="FYQ25" s="369"/>
      <c r="FYR25" s="369"/>
      <c r="FYS25" s="369"/>
      <c r="FYT25" s="369"/>
      <c r="FYU25" s="369"/>
      <c r="FYV25" s="369"/>
      <c r="FYW25" s="369"/>
      <c r="FYX25" s="369"/>
      <c r="FYY25" s="369"/>
      <c r="FYZ25" s="369"/>
      <c r="FZA25" s="369"/>
      <c r="FZB25" s="369"/>
      <c r="FZC25" s="369"/>
      <c r="FZD25" s="369"/>
      <c r="FZE25" s="369"/>
      <c r="FZF25" s="369"/>
      <c r="FZG25" s="369"/>
      <c r="FZH25" s="369"/>
      <c r="FZI25" s="369"/>
      <c r="FZJ25" s="369"/>
      <c r="FZK25" s="369"/>
      <c r="FZL25" s="369"/>
      <c r="FZM25" s="369"/>
      <c r="FZN25" s="369"/>
      <c r="FZO25" s="369"/>
      <c r="FZP25" s="369"/>
      <c r="FZQ25" s="369"/>
      <c r="FZR25" s="369"/>
      <c r="FZS25" s="369"/>
      <c r="FZT25" s="369"/>
      <c r="FZU25" s="369"/>
      <c r="FZV25" s="369"/>
      <c r="FZW25" s="369"/>
      <c r="FZX25" s="369"/>
      <c r="FZY25" s="369"/>
      <c r="FZZ25" s="369"/>
      <c r="GAA25" s="369"/>
      <c r="GAB25" s="369"/>
      <c r="GAC25" s="369"/>
      <c r="GAD25" s="369"/>
      <c r="GAE25" s="369"/>
      <c r="GAF25" s="369"/>
      <c r="GAG25" s="369"/>
      <c r="GAH25" s="369"/>
      <c r="GAI25" s="369"/>
      <c r="GAJ25" s="369"/>
      <c r="GAK25" s="369"/>
      <c r="GAL25" s="369"/>
      <c r="GAM25" s="369"/>
      <c r="GAN25" s="369"/>
      <c r="GAO25" s="369"/>
      <c r="GAP25" s="369"/>
      <c r="GAQ25" s="369"/>
      <c r="GAR25" s="369"/>
      <c r="GAS25" s="369"/>
      <c r="GAT25" s="369"/>
      <c r="GAU25" s="369"/>
      <c r="GAV25" s="369"/>
      <c r="GAW25" s="369"/>
      <c r="GAX25" s="369"/>
      <c r="GAY25" s="369"/>
      <c r="GAZ25" s="369"/>
      <c r="GBA25" s="369"/>
      <c r="GBB25" s="369"/>
      <c r="GBC25" s="369"/>
      <c r="GBD25" s="369"/>
      <c r="GBE25" s="369"/>
      <c r="GBF25" s="369"/>
      <c r="GBG25" s="369"/>
      <c r="GBH25" s="369"/>
      <c r="GBI25" s="369"/>
      <c r="GBJ25" s="369"/>
      <c r="GBK25" s="369"/>
      <c r="GBL25" s="369"/>
      <c r="GBM25" s="369"/>
      <c r="GBN25" s="369"/>
      <c r="GBO25" s="369"/>
      <c r="GBP25" s="369"/>
      <c r="GBQ25" s="369"/>
      <c r="GBR25" s="369"/>
      <c r="GBS25" s="369"/>
      <c r="GBT25" s="369"/>
      <c r="GBU25" s="369"/>
      <c r="GBV25" s="369"/>
      <c r="GBW25" s="369"/>
      <c r="GBX25" s="369"/>
      <c r="GBY25" s="369"/>
      <c r="GBZ25" s="369"/>
      <c r="GCA25" s="369"/>
      <c r="GCB25" s="369"/>
      <c r="GCC25" s="369"/>
      <c r="GCD25" s="369"/>
      <c r="GCE25" s="369"/>
      <c r="GCF25" s="369"/>
      <c r="GCG25" s="369"/>
      <c r="GCH25" s="369"/>
      <c r="GCI25" s="369"/>
      <c r="GCJ25" s="369"/>
      <c r="GCK25" s="369"/>
      <c r="GCL25" s="369"/>
      <c r="GCM25" s="369"/>
      <c r="GCN25" s="369"/>
      <c r="GCO25" s="369"/>
      <c r="GCT25" s="369"/>
      <c r="GCU25" s="369"/>
      <c r="GCV25" s="369"/>
      <c r="GCW25" s="369"/>
      <c r="GCX25" s="369"/>
      <c r="GCY25" s="369"/>
      <c r="GCZ25" s="369"/>
      <c r="GDA25" s="369"/>
      <c r="GDB25" s="369"/>
      <c r="GDC25" s="369"/>
      <c r="GDD25" s="369"/>
      <c r="GEV25" s="369"/>
      <c r="GEW25" s="369"/>
      <c r="GEX25" s="369"/>
      <c r="GEY25" s="369"/>
      <c r="GEZ25" s="369"/>
      <c r="GFA25" s="369"/>
      <c r="GFB25" s="369"/>
      <c r="GFC25" s="369"/>
      <c r="GFD25" s="369"/>
      <c r="GFE25" s="369"/>
      <c r="GFF25" s="369"/>
      <c r="GFG25" s="369"/>
      <c r="GFH25" s="369"/>
      <c r="GFI25" s="369"/>
      <c r="GFJ25" s="369"/>
      <c r="GFK25" s="369"/>
      <c r="GFL25" s="369"/>
      <c r="GFM25" s="369"/>
      <c r="GFN25" s="369"/>
      <c r="GFO25" s="369"/>
      <c r="GFP25" s="369"/>
      <c r="GFQ25" s="369"/>
      <c r="GFR25" s="369"/>
      <c r="GFS25" s="369"/>
      <c r="GFT25" s="369"/>
      <c r="GFU25" s="369"/>
      <c r="GFV25" s="369"/>
      <c r="GFW25" s="369"/>
      <c r="GFX25" s="369"/>
      <c r="GFY25" s="369"/>
      <c r="GFZ25" s="369"/>
      <c r="GGA25" s="369"/>
      <c r="GGB25" s="369"/>
      <c r="GGC25" s="369"/>
      <c r="GGD25" s="369"/>
      <c r="GGE25" s="369"/>
      <c r="GGF25" s="369"/>
      <c r="GGG25" s="369"/>
      <c r="GGH25" s="369"/>
      <c r="GGI25" s="369"/>
      <c r="GGJ25" s="369"/>
      <c r="GGK25" s="369"/>
      <c r="GGL25" s="369"/>
      <c r="GGM25" s="369"/>
      <c r="GGN25" s="369"/>
      <c r="GGO25" s="369"/>
      <c r="GGP25" s="369"/>
      <c r="GGQ25" s="369"/>
      <c r="GGR25" s="369"/>
      <c r="GGS25" s="369"/>
      <c r="GGT25" s="369"/>
      <c r="GGU25" s="369"/>
      <c r="GGV25" s="369"/>
      <c r="GGW25" s="369"/>
      <c r="GGX25" s="369"/>
      <c r="GGY25" s="369"/>
      <c r="GGZ25" s="369"/>
      <c r="GHA25" s="369"/>
      <c r="GHB25" s="369"/>
      <c r="GHC25" s="369"/>
      <c r="GHD25" s="369"/>
      <c r="GHE25" s="369"/>
      <c r="GHF25" s="369"/>
      <c r="GHG25" s="369"/>
      <c r="GHH25" s="369"/>
      <c r="GHI25" s="369"/>
      <c r="GHJ25" s="369"/>
      <c r="GHK25" s="369"/>
      <c r="GHL25" s="369"/>
      <c r="GHM25" s="369"/>
      <c r="GHN25" s="369"/>
      <c r="GHO25" s="369"/>
      <c r="GHP25" s="369"/>
      <c r="GHQ25" s="369"/>
      <c r="GHR25" s="369"/>
      <c r="GHS25" s="369"/>
      <c r="GHT25" s="369"/>
      <c r="GHU25" s="369"/>
      <c r="GHV25" s="369"/>
      <c r="GHW25" s="369"/>
      <c r="GHX25" s="369"/>
      <c r="GHY25" s="369"/>
      <c r="GHZ25" s="369"/>
      <c r="GIA25" s="369"/>
      <c r="GIB25" s="369"/>
      <c r="GIC25" s="369"/>
      <c r="GID25" s="369"/>
      <c r="GIE25" s="369"/>
      <c r="GIF25" s="369"/>
      <c r="GIG25" s="369"/>
      <c r="GIH25" s="369"/>
      <c r="GII25" s="369"/>
      <c r="GIJ25" s="369"/>
      <c r="GIK25" s="369"/>
      <c r="GIL25" s="369"/>
      <c r="GIM25" s="369"/>
      <c r="GIN25" s="369"/>
      <c r="GIO25" s="369"/>
      <c r="GIP25" s="369"/>
      <c r="GIQ25" s="369"/>
      <c r="GIR25" s="369"/>
      <c r="GIS25" s="369"/>
      <c r="GIT25" s="369"/>
      <c r="GIU25" s="369"/>
      <c r="GIV25" s="369"/>
      <c r="GIW25" s="369"/>
      <c r="GIX25" s="369"/>
      <c r="GIY25" s="369"/>
      <c r="GIZ25" s="369"/>
      <c r="GJA25" s="369"/>
      <c r="GJB25" s="369"/>
      <c r="GJC25" s="369"/>
      <c r="GJD25" s="369"/>
      <c r="GJE25" s="369"/>
      <c r="GJF25" s="369"/>
      <c r="GJG25" s="369"/>
      <c r="GJH25" s="369"/>
      <c r="GJI25" s="369"/>
      <c r="GJJ25" s="369"/>
      <c r="GJK25" s="369"/>
      <c r="GJL25" s="369"/>
      <c r="GJM25" s="369"/>
      <c r="GJN25" s="369"/>
      <c r="GJO25" s="369"/>
      <c r="GJP25" s="369"/>
      <c r="GJQ25" s="369"/>
      <c r="GJR25" s="369"/>
      <c r="GJS25" s="369"/>
      <c r="GJT25" s="369"/>
      <c r="GJU25" s="369"/>
      <c r="GJV25" s="369"/>
      <c r="GJW25" s="369"/>
      <c r="GJX25" s="369"/>
      <c r="GJY25" s="369"/>
      <c r="GJZ25" s="369"/>
      <c r="GKA25" s="369"/>
      <c r="GKB25" s="369"/>
      <c r="GKC25" s="369"/>
      <c r="GKD25" s="369"/>
      <c r="GKE25" s="369"/>
      <c r="GKF25" s="369"/>
      <c r="GKG25" s="369"/>
      <c r="GKH25" s="369"/>
      <c r="GKI25" s="369"/>
      <c r="GKJ25" s="369"/>
      <c r="GKK25" s="369"/>
      <c r="GKL25" s="369"/>
      <c r="GKM25" s="369"/>
      <c r="GKN25" s="369"/>
      <c r="GKO25" s="369"/>
      <c r="GKP25" s="369"/>
      <c r="GKQ25" s="369"/>
      <c r="GKR25" s="369"/>
      <c r="GKS25" s="369"/>
      <c r="GKT25" s="369"/>
      <c r="GKU25" s="369"/>
      <c r="GKV25" s="369"/>
      <c r="GKW25" s="369"/>
      <c r="GKX25" s="369"/>
      <c r="GKY25" s="369"/>
      <c r="GKZ25" s="369"/>
      <c r="GLA25" s="369"/>
      <c r="GLB25" s="369"/>
      <c r="GLC25" s="369"/>
      <c r="GLD25" s="369"/>
      <c r="GLE25" s="369"/>
      <c r="GLF25" s="369"/>
      <c r="GLG25" s="369"/>
      <c r="GLH25" s="369"/>
      <c r="GLI25" s="369"/>
      <c r="GLJ25" s="369"/>
      <c r="GLK25" s="369"/>
      <c r="GLL25" s="369"/>
      <c r="GLM25" s="369"/>
      <c r="GLN25" s="369"/>
      <c r="GLO25" s="369"/>
      <c r="GLP25" s="369"/>
      <c r="GLQ25" s="369"/>
      <c r="GLR25" s="369"/>
      <c r="GLS25" s="369"/>
      <c r="GLT25" s="369"/>
      <c r="GLU25" s="369"/>
      <c r="GLV25" s="369"/>
      <c r="GLW25" s="369"/>
      <c r="GLX25" s="369"/>
      <c r="GLY25" s="369"/>
      <c r="GLZ25" s="369"/>
      <c r="GMA25" s="369"/>
      <c r="GMB25" s="369"/>
      <c r="GMC25" s="369"/>
      <c r="GMD25" s="369"/>
      <c r="GME25" s="369"/>
      <c r="GMF25" s="369"/>
      <c r="GMG25" s="369"/>
      <c r="GMH25" s="369"/>
      <c r="GMI25" s="369"/>
      <c r="GMJ25" s="369"/>
      <c r="GMK25" s="369"/>
      <c r="GMP25" s="369"/>
      <c r="GMQ25" s="369"/>
      <c r="GMR25" s="369"/>
      <c r="GMS25" s="369"/>
      <c r="GMT25" s="369"/>
      <c r="GMU25" s="369"/>
      <c r="GMV25" s="369"/>
      <c r="GMW25" s="369"/>
      <c r="GMX25" s="369"/>
      <c r="GMY25" s="369"/>
      <c r="GMZ25" s="369"/>
      <c r="GOR25" s="369"/>
      <c r="GOS25" s="369"/>
      <c r="GOT25" s="369"/>
      <c r="GOU25" s="369"/>
      <c r="GOV25" s="369"/>
      <c r="GOW25" s="369"/>
      <c r="GOX25" s="369"/>
      <c r="GOY25" s="369"/>
      <c r="GOZ25" s="369"/>
      <c r="GPA25" s="369"/>
      <c r="GPB25" s="369"/>
      <c r="GPC25" s="369"/>
      <c r="GPD25" s="369"/>
      <c r="GPE25" s="369"/>
      <c r="GPF25" s="369"/>
      <c r="GPG25" s="369"/>
      <c r="GPH25" s="369"/>
      <c r="GPI25" s="369"/>
      <c r="GPJ25" s="369"/>
      <c r="GPK25" s="369"/>
      <c r="GPL25" s="369"/>
      <c r="GPM25" s="369"/>
      <c r="GPN25" s="369"/>
      <c r="GPO25" s="369"/>
      <c r="GPP25" s="369"/>
      <c r="GPQ25" s="369"/>
      <c r="GPR25" s="369"/>
      <c r="GPS25" s="369"/>
      <c r="GPT25" s="369"/>
      <c r="GPU25" s="369"/>
      <c r="GPV25" s="369"/>
      <c r="GPW25" s="369"/>
      <c r="GPX25" s="369"/>
      <c r="GPY25" s="369"/>
      <c r="GPZ25" s="369"/>
      <c r="GQA25" s="369"/>
      <c r="GQB25" s="369"/>
      <c r="GQC25" s="369"/>
      <c r="GQD25" s="369"/>
      <c r="GQE25" s="369"/>
      <c r="GQF25" s="369"/>
      <c r="GQG25" s="369"/>
      <c r="GQH25" s="369"/>
      <c r="GQI25" s="369"/>
      <c r="GQJ25" s="369"/>
      <c r="GQK25" s="369"/>
      <c r="GQL25" s="369"/>
      <c r="GQM25" s="369"/>
      <c r="GQN25" s="369"/>
      <c r="GQO25" s="369"/>
      <c r="GQP25" s="369"/>
      <c r="GQQ25" s="369"/>
      <c r="GQR25" s="369"/>
      <c r="GQS25" s="369"/>
      <c r="GQT25" s="369"/>
      <c r="GQU25" s="369"/>
      <c r="GQV25" s="369"/>
      <c r="GQW25" s="369"/>
      <c r="GQX25" s="369"/>
      <c r="GQY25" s="369"/>
      <c r="GQZ25" s="369"/>
      <c r="GRA25" s="369"/>
      <c r="GRB25" s="369"/>
      <c r="GRC25" s="369"/>
      <c r="GRD25" s="369"/>
      <c r="GRE25" s="369"/>
      <c r="GRF25" s="369"/>
      <c r="GRG25" s="369"/>
      <c r="GRH25" s="369"/>
      <c r="GRI25" s="369"/>
      <c r="GRJ25" s="369"/>
      <c r="GRK25" s="369"/>
      <c r="GRL25" s="369"/>
      <c r="GRM25" s="369"/>
      <c r="GRN25" s="369"/>
      <c r="GRO25" s="369"/>
      <c r="GRP25" s="369"/>
      <c r="GRQ25" s="369"/>
      <c r="GRR25" s="369"/>
      <c r="GRS25" s="369"/>
      <c r="GRT25" s="369"/>
      <c r="GRU25" s="369"/>
      <c r="GRV25" s="369"/>
      <c r="GRW25" s="369"/>
      <c r="GRX25" s="369"/>
      <c r="GRY25" s="369"/>
      <c r="GRZ25" s="369"/>
      <c r="GSA25" s="369"/>
      <c r="GSB25" s="369"/>
      <c r="GSC25" s="369"/>
      <c r="GSD25" s="369"/>
      <c r="GSE25" s="369"/>
      <c r="GSF25" s="369"/>
      <c r="GSG25" s="369"/>
      <c r="GSH25" s="369"/>
      <c r="GSI25" s="369"/>
      <c r="GSJ25" s="369"/>
      <c r="GSK25" s="369"/>
      <c r="GSL25" s="369"/>
      <c r="GSM25" s="369"/>
      <c r="GSN25" s="369"/>
      <c r="GSO25" s="369"/>
      <c r="GSP25" s="369"/>
      <c r="GSQ25" s="369"/>
      <c r="GSR25" s="369"/>
      <c r="GSS25" s="369"/>
      <c r="GST25" s="369"/>
      <c r="GSU25" s="369"/>
      <c r="GSV25" s="369"/>
      <c r="GSW25" s="369"/>
      <c r="GSX25" s="369"/>
      <c r="GSY25" s="369"/>
      <c r="GSZ25" s="369"/>
      <c r="GTA25" s="369"/>
      <c r="GTB25" s="369"/>
      <c r="GTC25" s="369"/>
      <c r="GTD25" s="369"/>
      <c r="GTE25" s="369"/>
      <c r="GTF25" s="369"/>
      <c r="GTG25" s="369"/>
      <c r="GTH25" s="369"/>
      <c r="GTI25" s="369"/>
      <c r="GTJ25" s="369"/>
      <c r="GTK25" s="369"/>
      <c r="GTL25" s="369"/>
      <c r="GTM25" s="369"/>
      <c r="GTN25" s="369"/>
      <c r="GTO25" s="369"/>
      <c r="GTP25" s="369"/>
      <c r="GTQ25" s="369"/>
      <c r="GTR25" s="369"/>
      <c r="GTS25" s="369"/>
      <c r="GTT25" s="369"/>
      <c r="GTU25" s="369"/>
      <c r="GTV25" s="369"/>
      <c r="GTW25" s="369"/>
      <c r="GTX25" s="369"/>
      <c r="GTY25" s="369"/>
      <c r="GTZ25" s="369"/>
      <c r="GUA25" s="369"/>
      <c r="GUB25" s="369"/>
      <c r="GUC25" s="369"/>
      <c r="GUD25" s="369"/>
      <c r="GUE25" s="369"/>
      <c r="GUF25" s="369"/>
      <c r="GUG25" s="369"/>
      <c r="GUH25" s="369"/>
      <c r="GUI25" s="369"/>
      <c r="GUJ25" s="369"/>
      <c r="GUK25" s="369"/>
      <c r="GUL25" s="369"/>
      <c r="GUM25" s="369"/>
      <c r="GUN25" s="369"/>
      <c r="GUO25" s="369"/>
      <c r="GUP25" s="369"/>
      <c r="GUQ25" s="369"/>
      <c r="GUR25" s="369"/>
      <c r="GUS25" s="369"/>
      <c r="GUT25" s="369"/>
      <c r="GUU25" s="369"/>
      <c r="GUV25" s="369"/>
      <c r="GUW25" s="369"/>
      <c r="GUX25" s="369"/>
      <c r="GUY25" s="369"/>
      <c r="GUZ25" s="369"/>
      <c r="GVA25" s="369"/>
      <c r="GVB25" s="369"/>
      <c r="GVC25" s="369"/>
      <c r="GVD25" s="369"/>
      <c r="GVE25" s="369"/>
      <c r="GVF25" s="369"/>
      <c r="GVG25" s="369"/>
      <c r="GVH25" s="369"/>
      <c r="GVI25" s="369"/>
      <c r="GVJ25" s="369"/>
      <c r="GVK25" s="369"/>
      <c r="GVL25" s="369"/>
      <c r="GVM25" s="369"/>
      <c r="GVN25" s="369"/>
      <c r="GVO25" s="369"/>
      <c r="GVP25" s="369"/>
      <c r="GVQ25" s="369"/>
      <c r="GVR25" s="369"/>
      <c r="GVS25" s="369"/>
      <c r="GVT25" s="369"/>
      <c r="GVU25" s="369"/>
      <c r="GVV25" s="369"/>
      <c r="GVW25" s="369"/>
      <c r="GVX25" s="369"/>
      <c r="GVY25" s="369"/>
      <c r="GVZ25" s="369"/>
      <c r="GWA25" s="369"/>
      <c r="GWB25" s="369"/>
      <c r="GWC25" s="369"/>
      <c r="GWD25" s="369"/>
      <c r="GWE25" s="369"/>
      <c r="GWF25" s="369"/>
      <c r="GWG25" s="369"/>
      <c r="GWL25" s="369"/>
      <c r="GWM25" s="369"/>
      <c r="GWN25" s="369"/>
      <c r="GWO25" s="369"/>
      <c r="GWP25" s="369"/>
      <c r="GWQ25" s="369"/>
      <c r="GWR25" s="369"/>
      <c r="GWS25" s="369"/>
      <c r="GWT25" s="369"/>
      <c r="GWU25" s="369"/>
      <c r="GWV25" s="369"/>
      <c r="GYN25" s="369"/>
      <c r="GYO25" s="369"/>
      <c r="GYP25" s="369"/>
      <c r="GYQ25" s="369"/>
      <c r="GYR25" s="369"/>
      <c r="GYS25" s="369"/>
      <c r="GYT25" s="369"/>
      <c r="GYU25" s="369"/>
      <c r="GYV25" s="369"/>
      <c r="GYW25" s="369"/>
      <c r="GYX25" s="369"/>
      <c r="GYY25" s="369"/>
      <c r="GYZ25" s="369"/>
      <c r="GZA25" s="369"/>
      <c r="GZB25" s="369"/>
      <c r="GZC25" s="369"/>
      <c r="GZD25" s="369"/>
      <c r="GZE25" s="369"/>
      <c r="GZF25" s="369"/>
      <c r="GZG25" s="369"/>
      <c r="GZH25" s="369"/>
      <c r="GZI25" s="369"/>
      <c r="GZJ25" s="369"/>
      <c r="GZK25" s="369"/>
      <c r="GZL25" s="369"/>
      <c r="GZM25" s="369"/>
      <c r="GZN25" s="369"/>
      <c r="GZO25" s="369"/>
      <c r="GZP25" s="369"/>
      <c r="GZQ25" s="369"/>
      <c r="GZR25" s="369"/>
      <c r="GZS25" s="369"/>
      <c r="GZT25" s="369"/>
      <c r="GZU25" s="369"/>
      <c r="GZV25" s="369"/>
      <c r="GZW25" s="369"/>
      <c r="GZX25" s="369"/>
      <c r="GZY25" s="369"/>
      <c r="GZZ25" s="369"/>
      <c r="HAA25" s="369"/>
      <c r="HAB25" s="369"/>
      <c r="HAC25" s="369"/>
      <c r="HAD25" s="369"/>
      <c r="HAE25" s="369"/>
      <c r="HAF25" s="369"/>
      <c r="HAG25" s="369"/>
      <c r="HAH25" s="369"/>
      <c r="HAI25" s="369"/>
      <c r="HAJ25" s="369"/>
      <c r="HAK25" s="369"/>
      <c r="HAL25" s="369"/>
      <c r="HAM25" s="369"/>
      <c r="HAN25" s="369"/>
      <c r="HAO25" s="369"/>
      <c r="HAP25" s="369"/>
      <c r="HAQ25" s="369"/>
      <c r="HAR25" s="369"/>
      <c r="HAS25" s="369"/>
      <c r="HAT25" s="369"/>
      <c r="HAU25" s="369"/>
      <c r="HAV25" s="369"/>
      <c r="HAW25" s="369"/>
      <c r="HAX25" s="369"/>
      <c r="HAY25" s="369"/>
      <c r="HAZ25" s="369"/>
      <c r="HBA25" s="369"/>
      <c r="HBB25" s="369"/>
      <c r="HBC25" s="369"/>
      <c r="HBD25" s="369"/>
      <c r="HBE25" s="369"/>
      <c r="HBF25" s="369"/>
      <c r="HBG25" s="369"/>
      <c r="HBH25" s="369"/>
      <c r="HBI25" s="369"/>
      <c r="HBJ25" s="369"/>
      <c r="HBK25" s="369"/>
      <c r="HBL25" s="369"/>
      <c r="HBM25" s="369"/>
      <c r="HBN25" s="369"/>
      <c r="HBO25" s="369"/>
      <c r="HBP25" s="369"/>
      <c r="HBQ25" s="369"/>
      <c r="HBR25" s="369"/>
      <c r="HBS25" s="369"/>
      <c r="HBT25" s="369"/>
      <c r="HBU25" s="369"/>
      <c r="HBV25" s="369"/>
      <c r="HBW25" s="369"/>
      <c r="HBX25" s="369"/>
      <c r="HBY25" s="369"/>
      <c r="HBZ25" s="369"/>
      <c r="HCA25" s="369"/>
      <c r="HCB25" s="369"/>
      <c r="HCC25" s="369"/>
      <c r="HCD25" s="369"/>
      <c r="HCE25" s="369"/>
      <c r="HCF25" s="369"/>
      <c r="HCG25" s="369"/>
      <c r="HCH25" s="369"/>
      <c r="HCI25" s="369"/>
      <c r="HCJ25" s="369"/>
      <c r="HCK25" s="369"/>
      <c r="HCL25" s="369"/>
      <c r="HCM25" s="369"/>
      <c r="HCN25" s="369"/>
      <c r="HCO25" s="369"/>
      <c r="HCP25" s="369"/>
      <c r="HCQ25" s="369"/>
      <c r="HCR25" s="369"/>
      <c r="HCS25" s="369"/>
      <c r="HCT25" s="369"/>
      <c r="HCU25" s="369"/>
      <c r="HCV25" s="369"/>
      <c r="HCW25" s="369"/>
      <c r="HCX25" s="369"/>
      <c r="HCY25" s="369"/>
      <c r="HCZ25" s="369"/>
      <c r="HDA25" s="369"/>
      <c r="HDB25" s="369"/>
      <c r="HDC25" s="369"/>
      <c r="HDD25" s="369"/>
      <c r="HDE25" s="369"/>
      <c r="HDF25" s="369"/>
      <c r="HDG25" s="369"/>
      <c r="HDH25" s="369"/>
      <c r="HDI25" s="369"/>
      <c r="HDJ25" s="369"/>
      <c r="HDK25" s="369"/>
      <c r="HDL25" s="369"/>
      <c r="HDM25" s="369"/>
      <c r="HDN25" s="369"/>
      <c r="HDO25" s="369"/>
      <c r="HDP25" s="369"/>
      <c r="HDQ25" s="369"/>
      <c r="HDR25" s="369"/>
      <c r="HDS25" s="369"/>
      <c r="HDT25" s="369"/>
      <c r="HDU25" s="369"/>
      <c r="HDV25" s="369"/>
      <c r="HDW25" s="369"/>
      <c r="HDX25" s="369"/>
      <c r="HDY25" s="369"/>
      <c r="HDZ25" s="369"/>
      <c r="HEA25" s="369"/>
      <c r="HEB25" s="369"/>
      <c r="HEC25" s="369"/>
      <c r="HED25" s="369"/>
      <c r="HEE25" s="369"/>
      <c r="HEF25" s="369"/>
      <c r="HEG25" s="369"/>
      <c r="HEH25" s="369"/>
      <c r="HEI25" s="369"/>
      <c r="HEJ25" s="369"/>
      <c r="HEK25" s="369"/>
      <c r="HEL25" s="369"/>
      <c r="HEM25" s="369"/>
      <c r="HEN25" s="369"/>
      <c r="HEO25" s="369"/>
      <c r="HEP25" s="369"/>
      <c r="HEQ25" s="369"/>
      <c r="HER25" s="369"/>
      <c r="HES25" s="369"/>
      <c r="HET25" s="369"/>
      <c r="HEU25" s="369"/>
      <c r="HEV25" s="369"/>
      <c r="HEW25" s="369"/>
      <c r="HEX25" s="369"/>
      <c r="HEY25" s="369"/>
      <c r="HEZ25" s="369"/>
      <c r="HFA25" s="369"/>
      <c r="HFB25" s="369"/>
      <c r="HFC25" s="369"/>
      <c r="HFD25" s="369"/>
      <c r="HFE25" s="369"/>
      <c r="HFF25" s="369"/>
      <c r="HFG25" s="369"/>
      <c r="HFH25" s="369"/>
      <c r="HFI25" s="369"/>
      <c r="HFJ25" s="369"/>
      <c r="HFK25" s="369"/>
      <c r="HFL25" s="369"/>
      <c r="HFM25" s="369"/>
      <c r="HFN25" s="369"/>
      <c r="HFO25" s="369"/>
      <c r="HFP25" s="369"/>
      <c r="HFQ25" s="369"/>
      <c r="HFR25" s="369"/>
      <c r="HFS25" s="369"/>
      <c r="HFT25" s="369"/>
      <c r="HFU25" s="369"/>
      <c r="HFV25" s="369"/>
      <c r="HFW25" s="369"/>
      <c r="HFX25" s="369"/>
      <c r="HFY25" s="369"/>
      <c r="HFZ25" s="369"/>
      <c r="HGA25" s="369"/>
      <c r="HGB25" s="369"/>
      <c r="HGC25" s="369"/>
      <c r="HGH25" s="369"/>
      <c r="HGI25" s="369"/>
      <c r="HGJ25" s="369"/>
      <c r="HGK25" s="369"/>
      <c r="HGL25" s="369"/>
      <c r="HGM25" s="369"/>
      <c r="HGN25" s="369"/>
      <c r="HGO25" s="369"/>
      <c r="HGP25" s="369"/>
      <c r="HGQ25" s="369"/>
      <c r="HGR25" s="369"/>
      <c r="HIJ25" s="369"/>
      <c r="HIK25" s="369"/>
      <c r="HIL25" s="369"/>
      <c r="HIM25" s="369"/>
      <c r="HIN25" s="369"/>
      <c r="HIO25" s="369"/>
      <c r="HIP25" s="369"/>
      <c r="HIQ25" s="369"/>
      <c r="HIR25" s="369"/>
      <c r="HIS25" s="369"/>
      <c r="HIT25" s="369"/>
      <c r="HIU25" s="369"/>
      <c r="HIV25" s="369"/>
      <c r="HIW25" s="369"/>
      <c r="HIX25" s="369"/>
      <c r="HIY25" s="369"/>
      <c r="HIZ25" s="369"/>
      <c r="HJA25" s="369"/>
      <c r="HJB25" s="369"/>
      <c r="HJC25" s="369"/>
      <c r="HJD25" s="369"/>
      <c r="HJE25" s="369"/>
      <c r="HJF25" s="369"/>
      <c r="HJG25" s="369"/>
      <c r="HJH25" s="369"/>
      <c r="HJI25" s="369"/>
      <c r="HJJ25" s="369"/>
      <c r="HJK25" s="369"/>
      <c r="HJL25" s="369"/>
      <c r="HJM25" s="369"/>
      <c r="HJN25" s="369"/>
      <c r="HJO25" s="369"/>
      <c r="HJP25" s="369"/>
      <c r="HJQ25" s="369"/>
      <c r="HJR25" s="369"/>
      <c r="HJS25" s="369"/>
      <c r="HJT25" s="369"/>
      <c r="HJU25" s="369"/>
      <c r="HJV25" s="369"/>
      <c r="HJW25" s="369"/>
      <c r="HJX25" s="369"/>
      <c r="HJY25" s="369"/>
      <c r="HJZ25" s="369"/>
      <c r="HKA25" s="369"/>
      <c r="HKB25" s="369"/>
      <c r="HKC25" s="369"/>
      <c r="HKD25" s="369"/>
      <c r="HKE25" s="369"/>
      <c r="HKF25" s="369"/>
      <c r="HKG25" s="369"/>
      <c r="HKH25" s="369"/>
      <c r="HKI25" s="369"/>
      <c r="HKJ25" s="369"/>
      <c r="HKK25" s="369"/>
      <c r="HKL25" s="369"/>
      <c r="HKM25" s="369"/>
      <c r="HKN25" s="369"/>
      <c r="HKO25" s="369"/>
      <c r="HKP25" s="369"/>
      <c r="HKQ25" s="369"/>
      <c r="HKR25" s="369"/>
      <c r="HKS25" s="369"/>
      <c r="HKT25" s="369"/>
      <c r="HKU25" s="369"/>
      <c r="HKV25" s="369"/>
      <c r="HKW25" s="369"/>
      <c r="HKX25" s="369"/>
      <c r="HKY25" s="369"/>
      <c r="HKZ25" s="369"/>
      <c r="HLA25" s="369"/>
      <c r="HLB25" s="369"/>
      <c r="HLC25" s="369"/>
      <c r="HLD25" s="369"/>
      <c r="HLE25" s="369"/>
      <c r="HLF25" s="369"/>
      <c r="HLG25" s="369"/>
      <c r="HLH25" s="369"/>
      <c r="HLI25" s="369"/>
      <c r="HLJ25" s="369"/>
      <c r="HLK25" s="369"/>
      <c r="HLL25" s="369"/>
      <c r="HLM25" s="369"/>
      <c r="HLN25" s="369"/>
      <c r="HLO25" s="369"/>
      <c r="HLP25" s="369"/>
      <c r="HLQ25" s="369"/>
      <c r="HLR25" s="369"/>
      <c r="HLS25" s="369"/>
      <c r="HLT25" s="369"/>
      <c r="HLU25" s="369"/>
      <c r="HLV25" s="369"/>
      <c r="HLW25" s="369"/>
      <c r="HLX25" s="369"/>
      <c r="HLY25" s="369"/>
      <c r="HLZ25" s="369"/>
      <c r="HMA25" s="369"/>
      <c r="HMB25" s="369"/>
      <c r="HMC25" s="369"/>
      <c r="HMD25" s="369"/>
      <c r="HME25" s="369"/>
      <c r="HMF25" s="369"/>
      <c r="HMG25" s="369"/>
      <c r="HMH25" s="369"/>
      <c r="HMI25" s="369"/>
      <c r="HMJ25" s="369"/>
      <c r="HMK25" s="369"/>
      <c r="HML25" s="369"/>
      <c r="HMM25" s="369"/>
      <c r="HMN25" s="369"/>
      <c r="HMO25" s="369"/>
      <c r="HMP25" s="369"/>
      <c r="HMQ25" s="369"/>
      <c r="HMR25" s="369"/>
      <c r="HMS25" s="369"/>
      <c r="HMT25" s="369"/>
      <c r="HMU25" s="369"/>
      <c r="HMV25" s="369"/>
      <c r="HMW25" s="369"/>
      <c r="HMX25" s="369"/>
      <c r="HMY25" s="369"/>
      <c r="HMZ25" s="369"/>
      <c r="HNA25" s="369"/>
      <c r="HNB25" s="369"/>
      <c r="HNC25" s="369"/>
      <c r="HND25" s="369"/>
      <c r="HNE25" s="369"/>
      <c r="HNF25" s="369"/>
      <c r="HNG25" s="369"/>
      <c r="HNH25" s="369"/>
      <c r="HNI25" s="369"/>
      <c r="HNJ25" s="369"/>
      <c r="HNK25" s="369"/>
      <c r="HNL25" s="369"/>
      <c r="HNM25" s="369"/>
      <c r="HNN25" s="369"/>
      <c r="HNO25" s="369"/>
      <c r="HNP25" s="369"/>
      <c r="HNQ25" s="369"/>
      <c r="HNR25" s="369"/>
      <c r="HNS25" s="369"/>
      <c r="HNT25" s="369"/>
      <c r="HNU25" s="369"/>
      <c r="HNV25" s="369"/>
      <c r="HNW25" s="369"/>
      <c r="HNX25" s="369"/>
      <c r="HNY25" s="369"/>
      <c r="HNZ25" s="369"/>
      <c r="HOA25" s="369"/>
      <c r="HOB25" s="369"/>
      <c r="HOC25" s="369"/>
      <c r="HOD25" s="369"/>
      <c r="HOE25" s="369"/>
      <c r="HOF25" s="369"/>
      <c r="HOG25" s="369"/>
      <c r="HOH25" s="369"/>
      <c r="HOI25" s="369"/>
      <c r="HOJ25" s="369"/>
      <c r="HOK25" s="369"/>
      <c r="HOL25" s="369"/>
      <c r="HOM25" s="369"/>
      <c r="HON25" s="369"/>
      <c r="HOO25" s="369"/>
      <c r="HOP25" s="369"/>
      <c r="HOQ25" s="369"/>
      <c r="HOR25" s="369"/>
      <c r="HOS25" s="369"/>
      <c r="HOT25" s="369"/>
      <c r="HOU25" s="369"/>
      <c r="HOV25" s="369"/>
      <c r="HOW25" s="369"/>
      <c r="HOX25" s="369"/>
      <c r="HOY25" s="369"/>
      <c r="HOZ25" s="369"/>
      <c r="HPA25" s="369"/>
      <c r="HPB25" s="369"/>
      <c r="HPC25" s="369"/>
      <c r="HPD25" s="369"/>
      <c r="HPE25" s="369"/>
      <c r="HPF25" s="369"/>
      <c r="HPG25" s="369"/>
      <c r="HPH25" s="369"/>
      <c r="HPI25" s="369"/>
      <c r="HPJ25" s="369"/>
      <c r="HPK25" s="369"/>
      <c r="HPL25" s="369"/>
      <c r="HPM25" s="369"/>
      <c r="HPN25" s="369"/>
      <c r="HPO25" s="369"/>
      <c r="HPP25" s="369"/>
      <c r="HPQ25" s="369"/>
      <c r="HPR25" s="369"/>
      <c r="HPS25" s="369"/>
      <c r="HPT25" s="369"/>
      <c r="HPU25" s="369"/>
      <c r="HPV25" s="369"/>
      <c r="HPW25" s="369"/>
      <c r="HPX25" s="369"/>
      <c r="HPY25" s="369"/>
      <c r="HQD25" s="369"/>
      <c r="HQE25" s="369"/>
      <c r="HQF25" s="369"/>
      <c r="HQG25" s="369"/>
      <c r="HQH25" s="369"/>
      <c r="HQI25" s="369"/>
      <c r="HQJ25" s="369"/>
      <c r="HQK25" s="369"/>
      <c r="HQL25" s="369"/>
      <c r="HQM25" s="369"/>
      <c r="HQN25" s="369"/>
      <c r="HSF25" s="369"/>
      <c r="HSG25" s="369"/>
      <c r="HSH25" s="369"/>
      <c r="HSI25" s="369"/>
      <c r="HSJ25" s="369"/>
      <c r="HSK25" s="369"/>
      <c r="HSL25" s="369"/>
      <c r="HSM25" s="369"/>
      <c r="HSN25" s="369"/>
      <c r="HSO25" s="369"/>
      <c r="HSP25" s="369"/>
      <c r="HSQ25" s="369"/>
      <c r="HSR25" s="369"/>
      <c r="HSS25" s="369"/>
      <c r="HST25" s="369"/>
      <c r="HSU25" s="369"/>
      <c r="HSV25" s="369"/>
      <c r="HSW25" s="369"/>
      <c r="HSX25" s="369"/>
      <c r="HSY25" s="369"/>
      <c r="HSZ25" s="369"/>
      <c r="HTA25" s="369"/>
      <c r="HTB25" s="369"/>
      <c r="HTC25" s="369"/>
      <c r="HTD25" s="369"/>
      <c r="HTE25" s="369"/>
      <c r="HTF25" s="369"/>
      <c r="HTG25" s="369"/>
      <c r="HTH25" s="369"/>
      <c r="HTI25" s="369"/>
      <c r="HTJ25" s="369"/>
      <c r="HTK25" s="369"/>
      <c r="HTL25" s="369"/>
      <c r="HTM25" s="369"/>
      <c r="HTN25" s="369"/>
      <c r="HTO25" s="369"/>
      <c r="HTP25" s="369"/>
      <c r="HTQ25" s="369"/>
      <c r="HTR25" s="369"/>
      <c r="HTS25" s="369"/>
      <c r="HTT25" s="369"/>
      <c r="HTU25" s="369"/>
      <c r="HTV25" s="369"/>
      <c r="HTW25" s="369"/>
      <c r="HTX25" s="369"/>
      <c r="HTY25" s="369"/>
      <c r="HTZ25" s="369"/>
      <c r="HUA25" s="369"/>
      <c r="HUB25" s="369"/>
      <c r="HUC25" s="369"/>
      <c r="HUD25" s="369"/>
      <c r="HUE25" s="369"/>
      <c r="HUF25" s="369"/>
      <c r="HUG25" s="369"/>
      <c r="HUH25" s="369"/>
      <c r="HUI25" s="369"/>
      <c r="HUJ25" s="369"/>
      <c r="HUK25" s="369"/>
      <c r="HUL25" s="369"/>
      <c r="HUM25" s="369"/>
      <c r="HUN25" s="369"/>
      <c r="HUO25" s="369"/>
      <c r="HUP25" s="369"/>
      <c r="HUQ25" s="369"/>
      <c r="HUR25" s="369"/>
      <c r="HUS25" s="369"/>
      <c r="HUT25" s="369"/>
      <c r="HUU25" s="369"/>
      <c r="HUV25" s="369"/>
      <c r="HUW25" s="369"/>
      <c r="HUX25" s="369"/>
      <c r="HUY25" s="369"/>
      <c r="HUZ25" s="369"/>
      <c r="HVA25" s="369"/>
      <c r="HVB25" s="369"/>
      <c r="HVC25" s="369"/>
      <c r="HVD25" s="369"/>
      <c r="HVE25" s="369"/>
      <c r="HVF25" s="369"/>
      <c r="HVG25" s="369"/>
      <c r="HVH25" s="369"/>
      <c r="HVI25" s="369"/>
      <c r="HVJ25" s="369"/>
      <c r="HVK25" s="369"/>
      <c r="HVL25" s="369"/>
      <c r="HVM25" s="369"/>
      <c r="HVN25" s="369"/>
      <c r="HVO25" s="369"/>
      <c r="HVP25" s="369"/>
      <c r="HVQ25" s="369"/>
      <c r="HVR25" s="369"/>
      <c r="HVS25" s="369"/>
      <c r="HVT25" s="369"/>
      <c r="HVU25" s="369"/>
      <c r="HVV25" s="369"/>
      <c r="HVW25" s="369"/>
      <c r="HVX25" s="369"/>
      <c r="HVY25" s="369"/>
      <c r="HVZ25" s="369"/>
      <c r="HWA25" s="369"/>
      <c r="HWB25" s="369"/>
      <c r="HWC25" s="369"/>
      <c r="HWD25" s="369"/>
      <c r="HWE25" s="369"/>
      <c r="HWF25" s="369"/>
      <c r="HWG25" s="369"/>
      <c r="HWH25" s="369"/>
      <c r="HWI25" s="369"/>
      <c r="HWJ25" s="369"/>
      <c r="HWK25" s="369"/>
      <c r="HWL25" s="369"/>
      <c r="HWM25" s="369"/>
      <c r="HWN25" s="369"/>
      <c r="HWO25" s="369"/>
      <c r="HWP25" s="369"/>
      <c r="HWQ25" s="369"/>
      <c r="HWR25" s="369"/>
      <c r="HWS25" s="369"/>
      <c r="HWT25" s="369"/>
      <c r="HWU25" s="369"/>
      <c r="HWV25" s="369"/>
      <c r="HWW25" s="369"/>
      <c r="HWX25" s="369"/>
      <c r="HWY25" s="369"/>
      <c r="HWZ25" s="369"/>
      <c r="HXA25" s="369"/>
      <c r="HXB25" s="369"/>
      <c r="HXC25" s="369"/>
      <c r="HXD25" s="369"/>
      <c r="HXE25" s="369"/>
      <c r="HXF25" s="369"/>
      <c r="HXG25" s="369"/>
      <c r="HXH25" s="369"/>
      <c r="HXI25" s="369"/>
      <c r="HXJ25" s="369"/>
      <c r="HXK25" s="369"/>
      <c r="HXL25" s="369"/>
      <c r="HXM25" s="369"/>
      <c r="HXN25" s="369"/>
      <c r="HXO25" s="369"/>
      <c r="HXP25" s="369"/>
      <c r="HXQ25" s="369"/>
      <c r="HXR25" s="369"/>
      <c r="HXS25" s="369"/>
      <c r="HXT25" s="369"/>
      <c r="HXU25" s="369"/>
      <c r="HXV25" s="369"/>
      <c r="HXW25" s="369"/>
      <c r="HXX25" s="369"/>
      <c r="HXY25" s="369"/>
      <c r="HXZ25" s="369"/>
      <c r="HYA25" s="369"/>
      <c r="HYB25" s="369"/>
      <c r="HYC25" s="369"/>
      <c r="HYD25" s="369"/>
      <c r="HYE25" s="369"/>
      <c r="HYF25" s="369"/>
      <c r="HYG25" s="369"/>
      <c r="HYH25" s="369"/>
      <c r="HYI25" s="369"/>
      <c r="HYJ25" s="369"/>
      <c r="HYK25" s="369"/>
      <c r="HYL25" s="369"/>
      <c r="HYM25" s="369"/>
      <c r="HYN25" s="369"/>
      <c r="HYO25" s="369"/>
      <c r="HYP25" s="369"/>
      <c r="HYQ25" s="369"/>
      <c r="HYR25" s="369"/>
      <c r="HYS25" s="369"/>
      <c r="HYT25" s="369"/>
      <c r="HYU25" s="369"/>
      <c r="HYV25" s="369"/>
      <c r="HYW25" s="369"/>
      <c r="HYX25" s="369"/>
      <c r="HYY25" s="369"/>
      <c r="HYZ25" s="369"/>
      <c r="HZA25" s="369"/>
      <c r="HZB25" s="369"/>
      <c r="HZC25" s="369"/>
      <c r="HZD25" s="369"/>
      <c r="HZE25" s="369"/>
      <c r="HZF25" s="369"/>
      <c r="HZG25" s="369"/>
      <c r="HZH25" s="369"/>
      <c r="HZI25" s="369"/>
      <c r="HZJ25" s="369"/>
      <c r="HZK25" s="369"/>
      <c r="HZL25" s="369"/>
      <c r="HZM25" s="369"/>
      <c r="HZN25" s="369"/>
      <c r="HZO25" s="369"/>
      <c r="HZP25" s="369"/>
      <c r="HZQ25" s="369"/>
      <c r="HZR25" s="369"/>
      <c r="HZS25" s="369"/>
      <c r="HZT25" s="369"/>
      <c r="HZU25" s="369"/>
      <c r="HZZ25" s="369"/>
      <c r="IAA25" s="369"/>
      <c r="IAB25" s="369"/>
      <c r="IAC25" s="369"/>
      <c r="IAD25" s="369"/>
      <c r="IAE25" s="369"/>
      <c r="IAF25" s="369"/>
      <c r="IAG25" s="369"/>
      <c r="IAH25" s="369"/>
      <c r="IAI25" s="369"/>
      <c r="IAJ25" s="369"/>
      <c r="ICB25" s="369"/>
      <c r="ICC25" s="369"/>
      <c r="ICD25" s="369"/>
      <c r="ICE25" s="369"/>
      <c r="ICF25" s="369"/>
      <c r="ICG25" s="369"/>
      <c r="ICH25" s="369"/>
      <c r="ICI25" s="369"/>
      <c r="ICJ25" s="369"/>
      <c r="ICK25" s="369"/>
      <c r="ICL25" s="369"/>
      <c r="ICM25" s="369"/>
      <c r="ICN25" s="369"/>
      <c r="ICO25" s="369"/>
      <c r="ICP25" s="369"/>
      <c r="ICQ25" s="369"/>
      <c r="ICR25" s="369"/>
      <c r="ICS25" s="369"/>
      <c r="ICT25" s="369"/>
      <c r="ICU25" s="369"/>
      <c r="ICV25" s="369"/>
      <c r="ICW25" s="369"/>
      <c r="ICX25" s="369"/>
      <c r="ICY25" s="369"/>
      <c r="ICZ25" s="369"/>
      <c r="IDA25" s="369"/>
      <c r="IDB25" s="369"/>
      <c r="IDC25" s="369"/>
      <c r="IDD25" s="369"/>
      <c r="IDE25" s="369"/>
      <c r="IDF25" s="369"/>
      <c r="IDG25" s="369"/>
      <c r="IDH25" s="369"/>
      <c r="IDI25" s="369"/>
      <c r="IDJ25" s="369"/>
      <c r="IDK25" s="369"/>
      <c r="IDL25" s="369"/>
      <c r="IDM25" s="369"/>
      <c r="IDN25" s="369"/>
      <c r="IDO25" s="369"/>
      <c r="IDP25" s="369"/>
      <c r="IDQ25" s="369"/>
      <c r="IDR25" s="369"/>
      <c r="IDS25" s="369"/>
      <c r="IDT25" s="369"/>
      <c r="IDU25" s="369"/>
      <c r="IDV25" s="369"/>
      <c r="IDW25" s="369"/>
      <c r="IDX25" s="369"/>
      <c r="IDY25" s="369"/>
      <c r="IDZ25" s="369"/>
      <c r="IEA25" s="369"/>
      <c r="IEB25" s="369"/>
      <c r="IEC25" s="369"/>
      <c r="IED25" s="369"/>
      <c r="IEE25" s="369"/>
      <c r="IEF25" s="369"/>
      <c r="IEG25" s="369"/>
      <c r="IEH25" s="369"/>
      <c r="IEI25" s="369"/>
      <c r="IEJ25" s="369"/>
      <c r="IEK25" s="369"/>
      <c r="IEL25" s="369"/>
      <c r="IEM25" s="369"/>
      <c r="IEN25" s="369"/>
      <c r="IEO25" s="369"/>
      <c r="IEP25" s="369"/>
      <c r="IEQ25" s="369"/>
      <c r="IER25" s="369"/>
      <c r="IES25" s="369"/>
      <c r="IET25" s="369"/>
      <c r="IEU25" s="369"/>
      <c r="IEV25" s="369"/>
      <c r="IEW25" s="369"/>
      <c r="IEX25" s="369"/>
      <c r="IEY25" s="369"/>
      <c r="IEZ25" s="369"/>
      <c r="IFA25" s="369"/>
      <c r="IFB25" s="369"/>
      <c r="IFC25" s="369"/>
      <c r="IFD25" s="369"/>
      <c r="IFE25" s="369"/>
      <c r="IFF25" s="369"/>
      <c r="IFG25" s="369"/>
      <c r="IFH25" s="369"/>
      <c r="IFI25" s="369"/>
      <c r="IFJ25" s="369"/>
      <c r="IFK25" s="369"/>
      <c r="IFL25" s="369"/>
      <c r="IFM25" s="369"/>
      <c r="IFN25" s="369"/>
      <c r="IFO25" s="369"/>
      <c r="IFP25" s="369"/>
      <c r="IFQ25" s="369"/>
      <c r="IFR25" s="369"/>
      <c r="IFS25" s="369"/>
      <c r="IFT25" s="369"/>
      <c r="IFU25" s="369"/>
      <c r="IFV25" s="369"/>
      <c r="IFW25" s="369"/>
      <c r="IFX25" s="369"/>
      <c r="IFY25" s="369"/>
      <c r="IFZ25" s="369"/>
      <c r="IGA25" s="369"/>
      <c r="IGB25" s="369"/>
      <c r="IGC25" s="369"/>
      <c r="IGD25" s="369"/>
      <c r="IGE25" s="369"/>
      <c r="IGF25" s="369"/>
      <c r="IGG25" s="369"/>
      <c r="IGH25" s="369"/>
      <c r="IGI25" s="369"/>
      <c r="IGJ25" s="369"/>
      <c r="IGK25" s="369"/>
      <c r="IGL25" s="369"/>
      <c r="IGM25" s="369"/>
      <c r="IGN25" s="369"/>
      <c r="IGO25" s="369"/>
      <c r="IGP25" s="369"/>
      <c r="IGQ25" s="369"/>
      <c r="IGR25" s="369"/>
      <c r="IGS25" s="369"/>
      <c r="IGT25" s="369"/>
      <c r="IGU25" s="369"/>
      <c r="IGV25" s="369"/>
      <c r="IGW25" s="369"/>
      <c r="IGX25" s="369"/>
      <c r="IGY25" s="369"/>
      <c r="IGZ25" s="369"/>
      <c r="IHA25" s="369"/>
      <c r="IHB25" s="369"/>
      <c r="IHC25" s="369"/>
      <c r="IHD25" s="369"/>
      <c r="IHE25" s="369"/>
      <c r="IHF25" s="369"/>
      <c r="IHG25" s="369"/>
      <c r="IHH25" s="369"/>
      <c r="IHI25" s="369"/>
      <c r="IHJ25" s="369"/>
      <c r="IHK25" s="369"/>
      <c r="IHL25" s="369"/>
      <c r="IHM25" s="369"/>
      <c r="IHN25" s="369"/>
      <c r="IHO25" s="369"/>
      <c r="IHP25" s="369"/>
      <c r="IHQ25" s="369"/>
      <c r="IHR25" s="369"/>
      <c r="IHS25" s="369"/>
      <c r="IHT25" s="369"/>
      <c r="IHU25" s="369"/>
      <c r="IHV25" s="369"/>
      <c r="IHW25" s="369"/>
      <c r="IHX25" s="369"/>
      <c r="IHY25" s="369"/>
      <c r="IHZ25" s="369"/>
      <c r="IIA25" s="369"/>
      <c r="IIB25" s="369"/>
      <c r="IIC25" s="369"/>
      <c r="IID25" s="369"/>
      <c r="IIE25" s="369"/>
      <c r="IIF25" s="369"/>
      <c r="IIG25" s="369"/>
      <c r="IIH25" s="369"/>
      <c r="III25" s="369"/>
      <c r="IIJ25" s="369"/>
      <c r="IIK25" s="369"/>
      <c r="IIL25" s="369"/>
      <c r="IIM25" s="369"/>
      <c r="IIN25" s="369"/>
      <c r="IIO25" s="369"/>
      <c r="IIP25" s="369"/>
      <c r="IIQ25" s="369"/>
      <c r="IIR25" s="369"/>
      <c r="IIS25" s="369"/>
      <c r="IIT25" s="369"/>
      <c r="IIU25" s="369"/>
      <c r="IIV25" s="369"/>
      <c r="IIW25" s="369"/>
      <c r="IIX25" s="369"/>
      <c r="IIY25" s="369"/>
      <c r="IIZ25" s="369"/>
      <c r="IJA25" s="369"/>
      <c r="IJB25" s="369"/>
      <c r="IJC25" s="369"/>
      <c r="IJD25" s="369"/>
      <c r="IJE25" s="369"/>
      <c r="IJF25" s="369"/>
      <c r="IJG25" s="369"/>
      <c r="IJH25" s="369"/>
      <c r="IJI25" s="369"/>
      <c r="IJJ25" s="369"/>
      <c r="IJK25" s="369"/>
      <c r="IJL25" s="369"/>
      <c r="IJM25" s="369"/>
      <c r="IJN25" s="369"/>
      <c r="IJO25" s="369"/>
      <c r="IJP25" s="369"/>
      <c r="IJQ25" s="369"/>
      <c r="IJV25" s="369"/>
      <c r="IJW25" s="369"/>
      <c r="IJX25" s="369"/>
      <c r="IJY25" s="369"/>
      <c r="IJZ25" s="369"/>
      <c r="IKA25" s="369"/>
      <c r="IKB25" s="369"/>
      <c r="IKC25" s="369"/>
      <c r="IKD25" s="369"/>
      <c r="IKE25" s="369"/>
      <c r="IKF25" s="369"/>
      <c r="ILX25" s="369"/>
      <c r="ILY25" s="369"/>
      <c r="ILZ25" s="369"/>
      <c r="IMA25" s="369"/>
      <c r="IMB25" s="369"/>
      <c r="IMC25" s="369"/>
      <c r="IMD25" s="369"/>
      <c r="IME25" s="369"/>
      <c r="IMF25" s="369"/>
      <c r="IMG25" s="369"/>
      <c r="IMH25" s="369"/>
      <c r="IMI25" s="369"/>
      <c r="IMJ25" s="369"/>
      <c r="IMK25" s="369"/>
      <c r="IML25" s="369"/>
      <c r="IMM25" s="369"/>
      <c r="IMN25" s="369"/>
      <c r="IMO25" s="369"/>
      <c r="IMP25" s="369"/>
      <c r="IMQ25" s="369"/>
      <c r="IMR25" s="369"/>
      <c r="IMS25" s="369"/>
      <c r="IMT25" s="369"/>
      <c r="IMU25" s="369"/>
      <c r="IMV25" s="369"/>
      <c r="IMW25" s="369"/>
      <c r="IMX25" s="369"/>
      <c r="IMY25" s="369"/>
      <c r="IMZ25" s="369"/>
      <c r="INA25" s="369"/>
      <c r="INB25" s="369"/>
      <c r="INC25" s="369"/>
      <c r="IND25" s="369"/>
      <c r="INE25" s="369"/>
      <c r="INF25" s="369"/>
      <c r="ING25" s="369"/>
      <c r="INH25" s="369"/>
      <c r="INI25" s="369"/>
      <c r="INJ25" s="369"/>
      <c r="INK25" s="369"/>
      <c r="INL25" s="369"/>
      <c r="INM25" s="369"/>
      <c r="INN25" s="369"/>
      <c r="INO25" s="369"/>
      <c r="INP25" s="369"/>
      <c r="INQ25" s="369"/>
      <c r="INR25" s="369"/>
      <c r="INS25" s="369"/>
      <c r="INT25" s="369"/>
      <c r="INU25" s="369"/>
      <c r="INV25" s="369"/>
      <c r="INW25" s="369"/>
      <c r="INX25" s="369"/>
      <c r="INY25" s="369"/>
      <c r="INZ25" s="369"/>
      <c r="IOA25" s="369"/>
      <c r="IOB25" s="369"/>
      <c r="IOC25" s="369"/>
      <c r="IOD25" s="369"/>
      <c r="IOE25" s="369"/>
      <c r="IOF25" s="369"/>
      <c r="IOG25" s="369"/>
      <c r="IOH25" s="369"/>
      <c r="IOI25" s="369"/>
      <c r="IOJ25" s="369"/>
      <c r="IOK25" s="369"/>
      <c r="IOL25" s="369"/>
      <c r="IOM25" s="369"/>
      <c r="ION25" s="369"/>
      <c r="IOO25" s="369"/>
      <c r="IOP25" s="369"/>
      <c r="IOQ25" s="369"/>
      <c r="IOR25" s="369"/>
      <c r="IOS25" s="369"/>
      <c r="IOT25" s="369"/>
      <c r="IOU25" s="369"/>
      <c r="IOV25" s="369"/>
      <c r="IOW25" s="369"/>
      <c r="IOX25" s="369"/>
      <c r="IOY25" s="369"/>
      <c r="IOZ25" s="369"/>
      <c r="IPA25" s="369"/>
      <c r="IPB25" s="369"/>
      <c r="IPC25" s="369"/>
      <c r="IPD25" s="369"/>
      <c r="IPE25" s="369"/>
      <c r="IPF25" s="369"/>
      <c r="IPG25" s="369"/>
      <c r="IPH25" s="369"/>
      <c r="IPI25" s="369"/>
      <c r="IPJ25" s="369"/>
      <c r="IPK25" s="369"/>
      <c r="IPL25" s="369"/>
      <c r="IPM25" s="369"/>
      <c r="IPN25" s="369"/>
      <c r="IPO25" s="369"/>
      <c r="IPP25" s="369"/>
      <c r="IPQ25" s="369"/>
      <c r="IPR25" s="369"/>
      <c r="IPS25" s="369"/>
      <c r="IPT25" s="369"/>
      <c r="IPU25" s="369"/>
      <c r="IPV25" s="369"/>
      <c r="IPW25" s="369"/>
      <c r="IPX25" s="369"/>
      <c r="IPY25" s="369"/>
      <c r="IPZ25" s="369"/>
      <c r="IQA25" s="369"/>
      <c r="IQB25" s="369"/>
      <c r="IQC25" s="369"/>
      <c r="IQD25" s="369"/>
      <c r="IQE25" s="369"/>
      <c r="IQF25" s="369"/>
      <c r="IQG25" s="369"/>
      <c r="IQH25" s="369"/>
      <c r="IQI25" s="369"/>
      <c r="IQJ25" s="369"/>
      <c r="IQK25" s="369"/>
      <c r="IQL25" s="369"/>
      <c r="IQM25" s="369"/>
      <c r="IQN25" s="369"/>
      <c r="IQO25" s="369"/>
      <c r="IQP25" s="369"/>
      <c r="IQQ25" s="369"/>
      <c r="IQR25" s="369"/>
      <c r="IQS25" s="369"/>
      <c r="IQT25" s="369"/>
      <c r="IQU25" s="369"/>
      <c r="IQV25" s="369"/>
      <c r="IQW25" s="369"/>
      <c r="IQX25" s="369"/>
      <c r="IQY25" s="369"/>
      <c r="IQZ25" s="369"/>
      <c r="IRA25" s="369"/>
      <c r="IRB25" s="369"/>
      <c r="IRC25" s="369"/>
      <c r="IRD25" s="369"/>
      <c r="IRE25" s="369"/>
      <c r="IRF25" s="369"/>
      <c r="IRG25" s="369"/>
      <c r="IRH25" s="369"/>
      <c r="IRI25" s="369"/>
      <c r="IRJ25" s="369"/>
      <c r="IRK25" s="369"/>
      <c r="IRL25" s="369"/>
      <c r="IRM25" s="369"/>
      <c r="IRN25" s="369"/>
      <c r="IRO25" s="369"/>
      <c r="IRP25" s="369"/>
      <c r="IRQ25" s="369"/>
      <c r="IRR25" s="369"/>
      <c r="IRS25" s="369"/>
      <c r="IRT25" s="369"/>
      <c r="IRU25" s="369"/>
      <c r="IRV25" s="369"/>
      <c r="IRW25" s="369"/>
      <c r="IRX25" s="369"/>
      <c r="IRY25" s="369"/>
      <c r="IRZ25" s="369"/>
      <c r="ISA25" s="369"/>
      <c r="ISB25" s="369"/>
      <c r="ISC25" s="369"/>
      <c r="ISD25" s="369"/>
      <c r="ISE25" s="369"/>
      <c r="ISF25" s="369"/>
      <c r="ISG25" s="369"/>
      <c r="ISH25" s="369"/>
      <c r="ISI25" s="369"/>
      <c r="ISJ25" s="369"/>
      <c r="ISK25" s="369"/>
      <c r="ISL25" s="369"/>
      <c r="ISM25" s="369"/>
      <c r="ISN25" s="369"/>
      <c r="ISO25" s="369"/>
      <c r="ISP25" s="369"/>
      <c r="ISQ25" s="369"/>
      <c r="ISR25" s="369"/>
      <c r="ISS25" s="369"/>
      <c r="IST25" s="369"/>
      <c r="ISU25" s="369"/>
      <c r="ISV25" s="369"/>
      <c r="ISW25" s="369"/>
      <c r="ISX25" s="369"/>
      <c r="ISY25" s="369"/>
      <c r="ISZ25" s="369"/>
      <c r="ITA25" s="369"/>
      <c r="ITB25" s="369"/>
      <c r="ITC25" s="369"/>
      <c r="ITD25" s="369"/>
      <c r="ITE25" s="369"/>
      <c r="ITF25" s="369"/>
      <c r="ITG25" s="369"/>
      <c r="ITH25" s="369"/>
      <c r="ITI25" s="369"/>
      <c r="ITJ25" s="369"/>
      <c r="ITK25" s="369"/>
      <c r="ITL25" s="369"/>
      <c r="ITM25" s="369"/>
      <c r="ITR25" s="369"/>
      <c r="ITS25" s="369"/>
      <c r="ITT25" s="369"/>
      <c r="ITU25" s="369"/>
      <c r="ITV25" s="369"/>
      <c r="ITW25" s="369"/>
      <c r="ITX25" s="369"/>
      <c r="ITY25" s="369"/>
      <c r="ITZ25" s="369"/>
      <c r="IUA25" s="369"/>
      <c r="IUB25" s="369"/>
      <c r="IVT25" s="369"/>
      <c r="IVU25" s="369"/>
      <c r="IVV25" s="369"/>
      <c r="IVW25" s="369"/>
      <c r="IVX25" s="369"/>
      <c r="IVY25" s="369"/>
      <c r="IVZ25" s="369"/>
      <c r="IWA25" s="369"/>
      <c r="IWB25" s="369"/>
      <c r="IWC25" s="369"/>
      <c r="IWD25" s="369"/>
      <c r="IWE25" s="369"/>
      <c r="IWF25" s="369"/>
      <c r="IWG25" s="369"/>
      <c r="IWH25" s="369"/>
      <c r="IWI25" s="369"/>
      <c r="IWJ25" s="369"/>
      <c r="IWK25" s="369"/>
      <c r="IWL25" s="369"/>
      <c r="IWM25" s="369"/>
      <c r="IWN25" s="369"/>
      <c r="IWO25" s="369"/>
      <c r="IWP25" s="369"/>
      <c r="IWQ25" s="369"/>
      <c r="IWR25" s="369"/>
      <c r="IWS25" s="369"/>
      <c r="IWT25" s="369"/>
      <c r="IWU25" s="369"/>
      <c r="IWV25" s="369"/>
      <c r="IWW25" s="369"/>
      <c r="IWX25" s="369"/>
      <c r="IWY25" s="369"/>
      <c r="IWZ25" s="369"/>
      <c r="IXA25" s="369"/>
      <c r="IXB25" s="369"/>
      <c r="IXC25" s="369"/>
      <c r="IXD25" s="369"/>
      <c r="IXE25" s="369"/>
      <c r="IXF25" s="369"/>
      <c r="IXG25" s="369"/>
      <c r="IXH25" s="369"/>
      <c r="IXI25" s="369"/>
      <c r="IXJ25" s="369"/>
      <c r="IXK25" s="369"/>
      <c r="IXL25" s="369"/>
      <c r="IXM25" s="369"/>
      <c r="IXN25" s="369"/>
      <c r="IXO25" s="369"/>
      <c r="IXP25" s="369"/>
      <c r="IXQ25" s="369"/>
      <c r="IXR25" s="369"/>
      <c r="IXS25" s="369"/>
      <c r="IXT25" s="369"/>
      <c r="IXU25" s="369"/>
      <c r="IXV25" s="369"/>
      <c r="IXW25" s="369"/>
      <c r="IXX25" s="369"/>
      <c r="IXY25" s="369"/>
      <c r="IXZ25" s="369"/>
      <c r="IYA25" s="369"/>
      <c r="IYB25" s="369"/>
      <c r="IYC25" s="369"/>
      <c r="IYD25" s="369"/>
      <c r="IYE25" s="369"/>
      <c r="IYF25" s="369"/>
      <c r="IYG25" s="369"/>
      <c r="IYH25" s="369"/>
      <c r="IYI25" s="369"/>
      <c r="IYJ25" s="369"/>
      <c r="IYK25" s="369"/>
      <c r="IYL25" s="369"/>
      <c r="IYM25" s="369"/>
      <c r="IYN25" s="369"/>
      <c r="IYO25" s="369"/>
      <c r="IYP25" s="369"/>
      <c r="IYQ25" s="369"/>
      <c r="IYR25" s="369"/>
      <c r="IYS25" s="369"/>
      <c r="IYT25" s="369"/>
      <c r="IYU25" s="369"/>
      <c r="IYV25" s="369"/>
      <c r="IYW25" s="369"/>
      <c r="IYX25" s="369"/>
      <c r="IYY25" s="369"/>
      <c r="IYZ25" s="369"/>
      <c r="IZA25" s="369"/>
      <c r="IZB25" s="369"/>
      <c r="IZC25" s="369"/>
      <c r="IZD25" s="369"/>
      <c r="IZE25" s="369"/>
      <c r="IZF25" s="369"/>
      <c r="IZG25" s="369"/>
      <c r="IZH25" s="369"/>
      <c r="IZI25" s="369"/>
      <c r="IZJ25" s="369"/>
      <c r="IZK25" s="369"/>
      <c r="IZL25" s="369"/>
      <c r="IZM25" s="369"/>
      <c r="IZN25" s="369"/>
      <c r="IZO25" s="369"/>
      <c r="IZP25" s="369"/>
      <c r="IZQ25" s="369"/>
      <c r="IZR25" s="369"/>
      <c r="IZS25" s="369"/>
      <c r="IZT25" s="369"/>
      <c r="IZU25" s="369"/>
      <c r="IZV25" s="369"/>
      <c r="IZW25" s="369"/>
      <c r="IZX25" s="369"/>
      <c r="IZY25" s="369"/>
      <c r="IZZ25" s="369"/>
      <c r="JAA25" s="369"/>
      <c r="JAB25" s="369"/>
      <c r="JAC25" s="369"/>
      <c r="JAD25" s="369"/>
      <c r="JAE25" s="369"/>
      <c r="JAF25" s="369"/>
      <c r="JAG25" s="369"/>
      <c r="JAH25" s="369"/>
      <c r="JAI25" s="369"/>
      <c r="JAJ25" s="369"/>
      <c r="JAK25" s="369"/>
      <c r="JAL25" s="369"/>
      <c r="JAM25" s="369"/>
      <c r="JAN25" s="369"/>
      <c r="JAO25" s="369"/>
      <c r="JAP25" s="369"/>
      <c r="JAQ25" s="369"/>
      <c r="JAR25" s="369"/>
      <c r="JAS25" s="369"/>
      <c r="JAT25" s="369"/>
      <c r="JAU25" s="369"/>
      <c r="JAV25" s="369"/>
      <c r="JAW25" s="369"/>
      <c r="JAX25" s="369"/>
      <c r="JAY25" s="369"/>
      <c r="JAZ25" s="369"/>
      <c r="JBA25" s="369"/>
      <c r="JBB25" s="369"/>
      <c r="JBC25" s="369"/>
      <c r="JBD25" s="369"/>
      <c r="JBE25" s="369"/>
      <c r="JBF25" s="369"/>
      <c r="JBG25" s="369"/>
      <c r="JBH25" s="369"/>
      <c r="JBI25" s="369"/>
      <c r="JBJ25" s="369"/>
      <c r="JBK25" s="369"/>
      <c r="JBL25" s="369"/>
      <c r="JBM25" s="369"/>
      <c r="JBN25" s="369"/>
      <c r="JBO25" s="369"/>
      <c r="JBP25" s="369"/>
      <c r="JBQ25" s="369"/>
      <c r="JBR25" s="369"/>
      <c r="JBS25" s="369"/>
      <c r="JBT25" s="369"/>
      <c r="JBU25" s="369"/>
      <c r="JBV25" s="369"/>
      <c r="JBW25" s="369"/>
      <c r="JBX25" s="369"/>
      <c r="JBY25" s="369"/>
      <c r="JBZ25" s="369"/>
      <c r="JCA25" s="369"/>
      <c r="JCB25" s="369"/>
      <c r="JCC25" s="369"/>
      <c r="JCD25" s="369"/>
      <c r="JCE25" s="369"/>
      <c r="JCF25" s="369"/>
      <c r="JCG25" s="369"/>
      <c r="JCH25" s="369"/>
      <c r="JCI25" s="369"/>
      <c r="JCJ25" s="369"/>
      <c r="JCK25" s="369"/>
      <c r="JCL25" s="369"/>
      <c r="JCM25" s="369"/>
      <c r="JCN25" s="369"/>
      <c r="JCO25" s="369"/>
      <c r="JCP25" s="369"/>
      <c r="JCQ25" s="369"/>
      <c r="JCR25" s="369"/>
      <c r="JCS25" s="369"/>
      <c r="JCT25" s="369"/>
      <c r="JCU25" s="369"/>
      <c r="JCV25" s="369"/>
      <c r="JCW25" s="369"/>
      <c r="JCX25" s="369"/>
      <c r="JCY25" s="369"/>
      <c r="JCZ25" s="369"/>
      <c r="JDA25" s="369"/>
      <c r="JDB25" s="369"/>
      <c r="JDC25" s="369"/>
      <c r="JDD25" s="369"/>
      <c r="JDE25" s="369"/>
      <c r="JDF25" s="369"/>
      <c r="JDG25" s="369"/>
      <c r="JDH25" s="369"/>
      <c r="JDI25" s="369"/>
      <c r="JDN25" s="369"/>
      <c r="JDO25" s="369"/>
      <c r="JDP25" s="369"/>
      <c r="JDQ25" s="369"/>
      <c r="JDR25" s="369"/>
      <c r="JDS25" s="369"/>
      <c r="JDT25" s="369"/>
      <c r="JDU25" s="369"/>
      <c r="JDV25" s="369"/>
      <c r="JDW25" s="369"/>
      <c r="JDX25" s="369"/>
      <c r="JFP25" s="369"/>
      <c r="JFQ25" s="369"/>
      <c r="JFR25" s="369"/>
      <c r="JFS25" s="369"/>
      <c r="JFT25" s="369"/>
      <c r="JFU25" s="369"/>
      <c r="JFV25" s="369"/>
      <c r="JFW25" s="369"/>
      <c r="JFX25" s="369"/>
      <c r="JFY25" s="369"/>
      <c r="JFZ25" s="369"/>
      <c r="JGA25" s="369"/>
      <c r="JGB25" s="369"/>
      <c r="JGC25" s="369"/>
      <c r="JGD25" s="369"/>
      <c r="JGE25" s="369"/>
      <c r="JGF25" s="369"/>
      <c r="JGG25" s="369"/>
      <c r="JGH25" s="369"/>
      <c r="JGI25" s="369"/>
      <c r="JGJ25" s="369"/>
      <c r="JGK25" s="369"/>
      <c r="JGL25" s="369"/>
      <c r="JGM25" s="369"/>
      <c r="JGN25" s="369"/>
      <c r="JGO25" s="369"/>
      <c r="JGP25" s="369"/>
      <c r="JGQ25" s="369"/>
      <c r="JGR25" s="369"/>
      <c r="JGS25" s="369"/>
      <c r="JGT25" s="369"/>
      <c r="JGU25" s="369"/>
      <c r="JGV25" s="369"/>
      <c r="JGW25" s="369"/>
      <c r="JGX25" s="369"/>
      <c r="JGY25" s="369"/>
      <c r="JGZ25" s="369"/>
      <c r="JHA25" s="369"/>
      <c r="JHB25" s="369"/>
      <c r="JHC25" s="369"/>
      <c r="JHD25" s="369"/>
      <c r="JHE25" s="369"/>
      <c r="JHF25" s="369"/>
      <c r="JHG25" s="369"/>
      <c r="JHH25" s="369"/>
      <c r="JHI25" s="369"/>
      <c r="JHJ25" s="369"/>
      <c r="JHK25" s="369"/>
      <c r="JHL25" s="369"/>
      <c r="JHM25" s="369"/>
      <c r="JHN25" s="369"/>
      <c r="JHO25" s="369"/>
      <c r="JHP25" s="369"/>
      <c r="JHQ25" s="369"/>
      <c r="JHR25" s="369"/>
      <c r="JHS25" s="369"/>
      <c r="JHT25" s="369"/>
      <c r="JHU25" s="369"/>
      <c r="JHV25" s="369"/>
      <c r="JHW25" s="369"/>
      <c r="JHX25" s="369"/>
      <c r="JHY25" s="369"/>
      <c r="JHZ25" s="369"/>
      <c r="JIA25" s="369"/>
      <c r="JIB25" s="369"/>
      <c r="JIC25" s="369"/>
      <c r="JID25" s="369"/>
      <c r="JIE25" s="369"/>
      <c r="JIF25" s="369"/>
      <c r="JIG25" s="369"/>
      <c r="JIH25" s="369"/>
      <c r="JII25" s="369"/>
      <c r="JIJ25" s="369"/>
      <c r="JIK25" s="369"/>
      <c r="JIL25" s="369"/>
      <c r="JIM25" s="369"/>
      <c r="JIN25" s="369"/>
      <c r="JIO25" s="369"/>
      <c r="JIP25" s="369"/>
      <c r="JIQ25" s="369"/>
      <c r="JIR25" s="369"/>
      <c r="JIS25" s="369"/>
      <c r="JIT25" s="369"/>
      <c r="JIU25" s="369"/>
      <c r="JIV25" s="369"/>
      <c r="JIW25" s="369"/>
      <c r="JIX25" s="369"/>
      <c r="JIY25" s="369"/>
      <c r="JIZ25" s="369"/>
      <c r="JJA25" s="369"/>
      <c r="JJB25" s="369"/>
      <c r="JJC25" s="369"/>
      <c r="JJD25" s="369"/>
      <c r="JJE25" s="369"/>
      <c r="JJF25" s="369"/>
      <c r="JJG25" s="369"/>
      <c r="JJH25" s="369"/>
      <c r="JJI25" s="369"/>
      <c r="JJJ25" s="369"/>
      <c r="JJK25" s="369"/>
      <c r="JJL25" s="369"/>
      <c r="JJM25" s="369"/>
      <c r="JJN25" s="369"/>
      <c r="JJO25" s="369"/>
      <c r="JJP25" s="369"/>
      <c r="JJQ25" s="369"/>
      <c r="JJR25" s="369"/>
      <c r="JJS25" s="369"/>
      <c r="JJT25" s="369"/>
      <c r="JJU25" s="369"/>
      <c r="JJV25" s="369"/>
      <c r="JJW25" s="369"/>
      <c r="JJX25" s="369"/>
      <c r="JJY25" s="369"/>
      <c r="JJZ25" s="369"/>
      <c r="JKA25" s="369"/>
      <c r="JKB25" s="369"/>
      <c r="JKC25" s="369"/>
      <c r="JKD25" s="369"/>
      <c r="JKE25" s="369"/>
      <c r="JKF25" s="369"/>
      <c r="JKG25" s="369"/>
      <c r="JKH25" s="369"/>
      <c r="JKI25" s="369"/>
      <c r="JKJ25" s="369"/>
      <c r="JKK25" s="369"/>
      <c r="JKL25" s="369"/>
      <c r="JKM25" s="369"/>
      <c r="JKN25" s="369"/>
      <c r="JKO25" s="369"/>
      <c r="JKP25" s="369"/>
      <c r="JKQ25" s="369"/>
      <c r="JKR25" s="369"/>
      <c r="JKS25" s="369"/>
      <c r="JKT25" s="369"/>
      <c r="JKU25" s="369"/>
      <c r="JKV25" s="369"/>
      <c r="JKW25" s="369"/>
      <c r="JKX25" s="369"/>
      <c r="JKY25" s="369"/>
      <c r="JKZ25" s="369"/>
      <c r="JLA25" s="369"/>
      <c r="JLB25" s="369"/>
      <c r="JLC25" s="369"/>
      <c r="JLD25" s="369"/>
      <c r="JLE25" s="369"/>
      <c r="JLF25" s="369"/>
      <c r="JLG25" s="369"/>
      <c r="JLH25" s="369"/>
      <c r="JLI25" s="369"/>
      <c r="JLJ25" s="369"/>
      <c r="JLK25" s="369"/>
      <c r="JLL25" s="369"/>
      <c r="JLM25" s="369"/>
      <c r="JLN25" s="369"/>
      <c r="JLO25" s="369"/>
      <c r="JLP25" s="369"/>
      <c r="JLQ25" s="369"/>
      <c r="JLR25" s="369"/>
      <c r="JLS25" s="369"/>
      <c r="JLT25" s="369"/>
      <c r="JLU25" s="369"/>
      <c r="JLV25" s="369"/>
      <c r="JLW25" s="369"/>
      <c r="JLX25" s="369"/>
      <c r="JLY25" s="369"/>
      <c r="JLZ25" s="369"/>
      <c r="JMA25" s="369"/>
      <c r="JMB25" s="369"/>
      <c r="JMC25" s="369"/>
      <c r="JMD25" s="369"/>
      <c r="JME25" s="369"/>
      <c r="JMF25" s="369"/>
      <c r="JMG25" s="369"/>
      <c r="JMH25" s="369"/>
      <c r="JMI25" s="369"/>
      <c r="JMJ25" s="369"/>
      <c r="JMK25" s="369"/>
      <c r="JML25" s="369"/>
      <c r="JMM25" s="369"/>
      <c r="JMN25" s="369"/>
      <c r="JMO25" s="369"/>
      <c r="JMP25" s="369"/>
      <c r="JMQ25" s="369"/>
      <c r="JMR25" s="369"/>
      <c r="JMS25" s="369"/>
      <c r="JMT25" s="369"/>
      <c r="JMU25" s="369"/>
      <c r="JMV25" s="369"/>
      <c r="JMW25" s="369"/>
      <c r="JMX25" s="369"/>
      <c r="JMY25" s="369"/>
      <c r="JMZ25" s="369"/>
      <c r="JNA25" s="369"/>
      <c r="JNB25" s="369"/>
      <c r="JNC25" s="369"/>
      <c r="JND25" s="369"/>
      <c r="JNE25" s="369"/>
      <c r="JNJ25" s="369"/>
      <c r="JNK25" s="369"/>
      <c r="JNL25" s="369"/>
      <c r="JNM25" s="369"/>
      <c r="JNN25" s="369"/>
      <c r="JNO25" s="369"/>
      <c r="JNP25" s="369"/>
      <c r="JNQ25" s="369"/>
      <c r="JNR25" s="369"/>
      <c r="JNS25" s="369"/>
      <c r="JNT25" s="369"/>
      <c r="JPL25" s="369"/>
      <c r="JPM25" s="369"/>
      <c r="JPN25" s="369"/>
      <c r="JPO25" s="369"/>
      <c r="JPP25" s="369"/>
      <c r="JPQ25" s="369"/>
      <c r="JPR25" s="369"/>
      <c r="JPS25" s="369"/>
      <c r="JPT25" s="369"/>
      <c r="JPU25" s="369"/>
      <c r="JPV25" s="369"/>
      <c r="JPW25" s="369"/>
      <c r="JPX25" s="369"/>
      <c r="JPY25" s="369"/>
      <c r="JPZ25" s="369"/>
      <c r="JQA25" s="369"/>
      <c r="JQB25" s="369"/>
      <c r="JQC25" s="369"/>
      <c r="JQD25" s="369"/>
      <c r="JQE25" s="369"/>
      <c r="JQF25" s="369"/>
      <c r="JQG25" s="369"/>
      <c r="JQH25" s="369"/>
      <c r="JQI25" s="369"/>
      <c r="JQJ25" s="369"/>
      <c r="JQK25" s="369"/>
      <c r="JQL25" s="369"/>
      <c r="JQM25" s="369"/>
      <c r="JQN25" s="369"/>
      <c r="JQO25" s="369"/>
      <c r="JQP25" s="369"/>
      <c r="JQQ25" s="369"/>
      <c r="JQR25" s="369"/>
      <c r="JQS25" s="369"/>
      <c r="JQT25" s="369"/>
      <c r="JQU25" s="369"/>
      <c r="JQV25" s="369"/>
      <c r="JQW25" s="369"/>
      <c r="JQX25" s="369"/>
      <c r="JQY25" s="369"/>
      <c r="JQZ25" s="369"/>
      <c r="JRA25" s="369"/>
      <c r="JRB25" s="369"/>
      <c r="JRC25" s="369"/>
      <c r="JRD25" s="369"/>
      <c r="JRE25" s="369"/>
      <c r="JRF25" s="369"/>
      <c r="JRG25" s="369"/>
      <c r="JRH25" s="369"/>
      <c r="JRI25" s="369"/>
      <c r="JRJ25" s="369"/>
      <c r="JRK25" s="369"/>
      <c r="JRL25" s="369"/>
      <c r="JRM25" s="369"/>
      <c r="JRN25" s="369"/>
      <c r="JRO25" s="369"/>
      <c r="JRP25" s="369"/>
      <c r="JRQ25" s="369"/>
      <c r="JRR25" s="369"/>
      <c r="JRS25" s="369"/>
      <c r="JRT25" s="369"/>
      <c r="JRU25" s="369"/>
      <c r="JRV25" s="369"/>
      <c r="JRW25" s="369"/>
      <c r="JRX25" s="369"/>
      <c r="JRY25" s="369"/>
      <c r="JRZ25" s="369"/>
      <c r="JSA25" s="369"/>
      <c r="JSB25" s="369"/>
      <c r="JSC25" s="369"/>
      <c r="JSD25" s="369"/>
      <c r="JSE25" s="369"/>
      <c r="JSF25" s="369"/>
      <c r="JSG25" s="369"/>
      <c r="JSH25" s="369"/>
      <c r="JSI25" s="369"/>
      <c r="JSJ25" s="369"/>
      <c r="JSK25" s="369"/>
      <c r="JSL25" s="369"/>
      <c r="JSM25" s="369"/>
      <c r="JSN25" s="369"/>
      <c r="JSO25" s="369"/>
      <c r="JSP25" s="369"/>
      <c r="JSQ25" s="369"/>
      <c r="JSR25" s="369"/>
      <c r="JSS25" s="369"/>
      <c r="JST25" s="369"/>
      <c r="JSU25" s="369"/>
      <c r="JSV25" s="369"/>
      <c r="JSW25" s="369"/>
      <c r="JSX25" s="369"/>
      <c r="JSY25" s="369"/>
      <c r="JSZ25" s="369"/>
      <c r="JTA25" s="369"/>
      <c r="JTB25" s="369"/>
      <c r="JTC25" s="369"/>
      <c r="JTD25" s="369"/>
      <c r="JTE25" s="369"/>
      <c r="JTF25" s="369"/>
      <c r="JTG25" s="369"/>
      <c r="JTH25" s="369"/>
      <c r="JTI25" s="369"/>
      <c r="JTJ25" s="369"/>
      <c r="JTK25" s="369"/>
      <c r="JTL25" s="369"/>
      <c r="JTM25" s="369"/>
      <c r="JTN25" s="369"/>
      <c r="JTO25" s="369"/>
      <c r="JTP25" s="369"/>
      <c r="JTQ25" s="369"/>
      <c r="JTR25" s="369"/>
      <c r="JTS25" s="369"/>
      <c r="JTT25" s="369"/>
      <c r="JTU25" s="369"/>
      <c r="JTV25" s="369"/>
      <c r="JTW25" s="369"/>
      <c r="JTX25" s="369"/>
      <c r="JTY25" s="369"/>
      <c r="JTZ25" s="369"/>
      <c r="JUA25" s="369"/>
      <c r="JUB25" s="369"/>
      <c r="JUC25" s="369"/>
      <c r="JUD25" s="369"/>
      <c r="JUE25" s="369"/>
      <c r="JUF25" s="369"/>
      <c r="JUG25" s="369"/>
      <c r="JUH25" s="369"/>
      <c r="JUI25" s="369"/>
      <c r="JUJ25" s="369"/>
      <c r="JUK25" s="369"/>
      <c r="JUL25" s="369"/>
      <c r="JUM25" s="369"/>
      <c r="JUN25" s="369"/>
      <c r="JUO25" s="369"/>
      <c r="JUP25" s="369"/>
      <c r="JUQ25" s="369"/>
      <c r="JUR25" s="369"/>
      <c r="JUS25" s="369"/>
      <c r="JUT25" s="369"/>
      <c r="JUU25" s="369"/>
      <c r="JUV25" s="369"/>
      <c r="JUW25" s="369"/>
      <c r="JUX25" s="369"/>
      <c r="JUY25" s="369"/>
      <c r="JUZ25" s="369"/>
      <c r="JVA25" s="369"/>
      <c r="JVB25" s="369"/>
      <c r="JVC25" s="369"/>
      <c r="JVD25" s="369"/>
      <c r="JVE25" s="369"/>
      <c r="JVF25" s="369"/>
      <c r="JVG25" s="369"/>
      <c r="JVH25" s="369"/>
      <c r="JVI25" s="369"/>
      <c r="JVJ25" s="369"/>
      <c r="JVK25" s="369"/>
      <c r="JVL25" s="369"/>
      <c r="JVM25" s="369"/>
      <c r="JVN25" s="369"/>
      <c r="JVO25" s="369"/>
      <c r="JVP25" s="369"/>
      <c r="JVQ25" s="369"/>
      <c r="JVR25" s="369"/>
      <c r="JVS25" s="369"/>
      <c r="JVT25" s="369"/>
      <c r="JVU25" s="369"/>
      <c r="JVV25" s="369"/>
      <c r="JVW25" s="369"/>
      <c r="JVX25" s="369"/>
      <c r="JVY25" s="369"/>
      <c r="JVZ25" s="369"/>
      <c r="JWA25" s="369"/>
      <c r="JWB25" s="369"/>
      <c r="JWC25" s="369"/>
      <c r="JWD25" s="369"/>
      <c r="JWE25" s="369"/>
      <c r="JWF25" s="369"/>
      <c r="JWG25" s="369"/>
      <c r="JWH25" s="369"/>
      <c r="JWI25" s="369"/>
      <c r="JWJ25" s="369"/>
      <c r="JWK25" s="369"/>
      <c r="JWL25" s="369"/>
      <c r="JWM25" s="369"/>
      <c r="JWN25" s="369"/>
      <c r="JWO25" s="369"/>
      <c r="JWP25" s="369"/>
      <c r="JWQ25" s="369"/>
      <c r="JWR25" s="369"/>
      <c r="JWS25" s="369"/>
      <c r="JWT25" s="369"/>
      <c r="JWU25" s="369"/>
      <c r="JWV25" s="369"/>
      <c r="JWW25" s="369"/>
      <c r="JWX25" s="369"/>
      <c r="JWY25" s="369"/>
      <c r="JWZ25" s="369"/>
      <c r="JXA25" s="369"/>
      <c r="JXF25" s="369"/>
      <c r="JXG25" s="369"/>
      <c r="JXH25" s="369"/>
      <c r="JXI25" s="369"/>
      <c r="JXJ25" s="369"/>
      <c r="JXK25" s="369"/>
      <c r="JXL25" s="369"/>
      <c r="JXM25" s="369"/>
      <c r="JXN25" s="369"/>
      <c r="JXO25" s="369"/>
      <c r="JXP25" s="369"/>
      <c r="JZH25" s="369"/>
      <c r="JZI25" s="369"/>
      <c r="JZJ25" s="369"/>
      <c r="JZK25" s="369"/>
      <c r="JZL25" s="369"/>
      <c r="JZM25" s="369"/>
      <c r="JZN25" s="369"/>
      <c r="JZO25" s="369"/>
      <c r="JZP25" s="369"/>
      <c r="JZQ25" s="369"/>
      <c r="JZR25" s="369"/>
      <c r="JZS25" s="369"/>
      <c r="JZT25" s="369"/>
      <c r="JZU25" s="369"/>
      <c r="JZV25" s="369"/>
      <c r="JZW25" s="369"/>
      <c r="JZX25" s="369"/>
      <c r="JZY25" s="369"/>
      <c r="JZZ25" s="369"/>
      <c r="KAA25" s="369"/>
      <c r="KAB25" s="369"/>
      <c r="KAC25" s="369"/>
      <c r="KAD25" s="369"/>
      <c r="KAE25" s="369"/>
      <c r="KAF25" s="369"/>
      <c r="KAG25" s="369"/>
      <c r="KAH25" s="369"/>
      <c r="KAI25" s="369"/>
      <c r="KAJ25" s="369"/>
      <c r="KAK25" s="369"/>
      <c r="KAL25" s="369"/>
      <c r="KAM25" s="369"/>
      <c r="KAN25" s="369"/>
      <c r="KAO25" s="369"/>
      <c r="KAP25" s="369"/>
      <c r="KAQ25" s="369"/>
      <c r="KAR25" s="369"/>
      <c r="KAS25" s="369"/>
      <c r="KAT25" s="369"/>
      <c r="KAU25" s="369"/>
      <c r="KAV25" s="369"/>
      <c r="KAW25" s="369"/>
      <c r="KAX25" s="369"/>
      <c r="KAY25" s="369"/>
      <c r="KAZ25" s="369"/>
      <c r="KBA25" s="369"/>
      <c r="KBB25" s="369"/>
      <c r="KBC25" s="369"/>
      <c r="KBD25" s="369"/>
      <c r="KBE25" s="369"/>
      <c r="KBF25" s="369"/>
      <c r="KBG25" s="369"/>
      <c r="KBH25" s="369"/>
      <c r="KBI25" s="369"/>
      <c r="KBJ25" s="369"/>
      <c r="KBK25" s="369"/>
      <c r="KBL25" s="369"/>
      <c r="KBM25" s="369"/>
      <c r="KBN25" s="369"/>
      <c r="KBO25" s="369"/>
      <c r="KBP25" s="369"/>
      <c r="KBQ25" s="369"/>
      <c r="KBR25" s="369"/>
      <c r="KBS25" s="369"/>
      <c r="KBT25" s="369"/>
      <c r="KBU25" s="369"/>
      <c r="KBV25" s="369"/>
      <c r="KBW25" s="369"/>
      <c r="KBX25" s="369"/>
      <c r="KBY25" s="369"/>
      <c r="KBZ25" s="369"/>
      <c r="KCA25" s="369"/>
      <c r="KCB25" s="369"/>
      <c r="KCC25" s="369"/>
      <c r="KCD25" s="369"/>
      <c r="KCE25" s="369"/>
      <c r="KCF25" s="369"/>
      <c r="KCG25" s="369"/>
      <c r="KCH25" s="369"/>
      <c r="KCI25" s="369"/>
      <c r="KCJ25" s="369"/>
      <c r="KCK25" s="369"/>
      <c r="KCL25" s="369"/>
      <c r="KCM25" s="369"/>
      <c r="KCN25" s="369"/>
      <c r="KCO25" s="369"/>
      <c r="KCP25" s="369"/>
      <c r="KCQ25" s="369"/>
      <c r="KCR25" s="369"/>
      <c r="KCS25" s="369"/>
      <c r="KCT25" s="369"/>
      <c r="KCU25" s="369"/>
      <c r="KCV25" s="369"/>
      <c r="KCW25" s="369"/>
      <c r="KCX25" s="369"/>
      <c r="KCY25" s="369"/>
      <c r="KCZ25" s="369"/>
      <c r="KDA25" s="369"/>
      <c r="KDB25" s="369"/>
      <c r="KDC25" s="369"/>
      <c r="KDD25" s="369"/>
      <c r="KDE25" s="369"/>
      <c r="KDF25" s="369"/>
      <c r="KDG25" s="369"/>
      <c r="KDH25" s="369"/>
      <c r="KDI25" s="369"/>
      <c r="KDJ25" s="369"/>
      <c r="KDK25" s="369"/>
      <c r="KDL25" s="369"/>
      <c r="KDM25" s="369"/>
      <c r="KDN25" s="369"/>
      <c r="KDO25" s="369"/>
      <c r="KDP25" s="369"/>
      <c r="KDQ25" s="369"/>
      <c r="KDR25" s="369"/>
      <c r="KDS25" s="369"/>
      <c r="KDT25" s="369"/>
      <c r="KDU25" s="369"/>
      <c r="KDV25" s="369"/>
      <c r="KDW25" s="369"/>
      <c r="KDX25" s="369"/>
      <c r="KDY25" s="369"/>
      <c r="KDZ25" s="369"/>
      <c r="KEA25" s="369"/>
      <c r="KEB25" s="369"/>
      <c r="KEC25" s="369"/>
      <c r="KED25" s="369"/>
      <c r="KEE25" s="369"/>
      <c r="KEF25" s="369"/>
      <c r="KEG25" s="369"/>
      <c r="KEH25" s="369"/>
      <c r="KEI25" s="369"/>
      <c r="KEJ25" s="369"/>
      <c r="KEK25" s="369"/>
      <c r="KEL25" s="369"/>
      <c r="KEM25" s="369"/>
      <c r="KEN25" s="369"/>
      <c r="KEO25" s="369"/>
      <c r="KEP25" s="369"/>
      <c r="KEQ25" s="369"/>
      <c r="KER25" s="369"/>
      <c r="KES25" s="369"/>
      <c r="KET25" s="369"/>
      <c r="KEU25" s="369"/>
      <c r="KEV25" s="369"/>
      <c r="KEW25" s="369"/>
      <c r="KEX25" s="369"/>
      <c r="KEY25" s="369"/>
      <c r="KEZ25" s="369"/>
      <c r="KFA25" s="369"/>
      <c r="KFB25" s="369"/>
      <c r="KFC25" s="369"/>
      <c r="KFD25" s="369"/>
      <c r="KFE25" s="369"/>
      <c r="KFF25" s="369"/>
      <c r="KFG25" s="369"/>
      <c r="KFH25" s="369"/>
      <c r="KFI25" s="369"/>
      <c r="KFJ25" s="369"/>
      <c r="KFK25" s="369"/>
      <c r="KFL25" s="369"/>
      <c r="KFM25" s="369"/>
      <c r="KFN25" s="369"/>
      <c r="KFO25" s="369"/>
      <c r="KFP25" s="369"/>
      <c r="KFQ25" s="369"/>
      <c r="KFR25" s="369"/>
      <c r="KFS25" s="369"/>
      <c r="KFT25" s="369"/>
      <c r="KFU25" s="369"/>
      <c r="KFV25" s="369"/>
      <c r="KFW25" s="369"/>
      <c r="KFX25" s="369"/>
      <c r="KFY25" s="369"/>
      <c r="KFZ25" s="369"/>
      <c r="KGA25" s="369"/>
      <c r="KGB25" s="369"/>
      <c r="KGC25" s="369"/>
      <c r="KGD25" s="369"/>
      <c r="KGE25" s="369"/>
      <c r="KGF25" s="369"/>
      <c r="KGG25" s="369"/>
      <c r="KGH25" s="369"/>
      <c r="KGI25" s="369"/>
      <c r="KGJ25" s="369"/>
      <c r="KGK25" s="369"/>
      <c r="KGL25" s="369"/>
      <c r="KGM25" s="369"/>
      <c r="KGN25" s="369"/>
      <c r="KGO25" s="369"/>
      <c r="KGP25" s="369"/>
      <c r="KGQ25" s="369"/>
      <c r="KGR25" s="369"/>
      <c r="KGS25" s="369"/>
      <c r="KGT25" s="369"/>
      <c r="KGU25" s="369"/>
      <c r="KGV25" s="369"/>
      <c r="KGW25" s="369"/>
      <c r="KHB25" s="369"/>
      <c r="KHC25" s="369"/>
      <c r="KHD25" s="369"/>
      <c r="KHE25" s="369"/>
      <c r="KHF25" s="369"/>
      <c r="KHG25" s="369"/>
      <c r="KHH25" s="369"/>
      <c r="KHI25" s="369"/>
      <c r="KHJ25" s="369"/>
      <c r="KHK25" s="369"/>
      <c r="KHL25" s="369"/>
      <c r="KJD25" s="369"/>
      <c r="KJE25" s="369"/>
      <c r="KJF25" s="369"/>
      <c r="KJG25" s="369"/>
      <c r="KJH25" s="369"/>
      <c r="KJI25" s="369"/>
      <c r="KJJ25" s="369"/>
      <c r="KJK25" s="369"/>
      <c r="KJL25" s="369"/>
      <c r="KJM25" s="369"/>
      <c r="KJN25" s="369"/>
      <c r="KJO25" s="369"/>
      <c r="KJP25" s="369"/>
      <c r="KJQ25" s="369"/>
      <c r="KJR25" s="369"/>
      <c r="KJS25" s="369"/>
      <c r="KJT25" s="369"/>
      <c r="KJU25" s="369"/>
      <c r="KJV25" s="369"/>
      <c r="KJW25" s="369"/>
      <c r="KJX25" s="369"/>
      <c r="KJY25" s="369"/>
      <c r="KJZ25" s="369"/>
      <c r="KKA25" s="369"/>
      <c r="KKB25" s="369"/>
      <c r="KKC25" s="369"/>
      <c r="KKD25" s="369"/>
      <c r="KKE25" s="369"/>
      <c r="KKF25" s="369"/>
      <c r="KKG25" s="369"/>
      <c r="KKH25" s="369"/>
      <c r="KKI25" s="369"/>
      <c r="KKJ25" s="369"/>
      <c r="KKK25" s="369"/>
      <c r="KKL25" s="369"/>
      <c r="KKM25" s="369"/>
      <c r="KKN25" s="369"/>
      <c r="KKO25" s="369"/>
      <c r="KKP25" s="369"/>
      <c r="KKQ25" s="369"/>
      <c r="KKR25" s="369"/>
      <c r="KKS25" s="369"/>
      <c r="KKT25" s="369"/>
      <c r="KKU25" s="369"/>
      <c r="KKV25" s="369"/>
      <c r="KKW25" s="369"/>
      <c r="KKX25" s="369"/>
      <c r="KKY25" s="369"/>
      <c r="KKZ25" s="369"/>
      <c r="KLA25" s="369"/>
      <c r="KLB25" s="369"/>
      <c r="KLC25" s="369"/>
      <c r="KLD25" s="369"/>
      <c r="KLE25" s="369"/>
      <c r="KLF25" s="369"/>
      <c r="KLG25" s="369"/>
      <c r="KLH25" s="369"/>
      <c r="KLI25" s="369"/>
      <c r="KLJ25" s="369"/>
      <c r="KLK25" s="369"/>
      <c r="KLL25" s="369"/>
      <c r="KLM25" s="369"/>
      <c r="KLN25" s="369"/>
      <c r="KLO25" s="369"/>
      <c r="KLP25" s="369"/>
      <c r="KLQ25" s="369"/>
      <c r="KLR25" s="369"/>
      <c r="KLS25" s="369"/>
      <c r="KLT25" s="369"/>
      <c r="KLU25" s="369"/>
      <c r="KLV25" s="369"/>
      <c r="KLW25" s="369"/>
      <c r="KLX25" s="369"/>
      <c r="KLY25" s="369"/>
      <c r="KLZ25" s="369"/>
      <c r="KMA25" s="369"/>
      <c r="KMB25" s="369"/>
      <c r="KMC25" s="369"/>
      <c r="KMD25" s="369"/>
      <c r="KME25" s="369"/>
      <c r="KMF25" s="369"/>
      <c r="KMG25" s="369"/>
      <c r="KMH25" s="369"/>
      <c r="KMI25" s="369"/>
      <c r="KMJ25" s="369"/>
      <c r="KMK25" s="369"/>
      <c r="KML25" s="369"/>
      <c r="KMM25" s="369"/>
      <c r="KMN25" s="369"/>
      <c r="KMO25" s="369"/>
      <c r="KMP25" s="369"/>
      <c r="KMQ25" s="369"/>
      <c r="KMR25" s="369"/>
      <c r="KMS25" s="369"/>
      <c r="KMT25" s="369"/>
      <c r="KMU25" s="369"/>
      <c r="KMV25" s="369"/>
      <c r="KMW25" s="369"/>
      <c r="KMX25" s="369"/>
      <c r="KMY25" s="369"/>
      <c r="KMZ25" s="369"/>
      <c r="KNA25" s="369"/>
      <c r="KNB25" s="369"/>
      <c r="KNC25" s="369"/>
      <c r="KND25" s="369"/>
      <c r="KNE25" s="369"/>
      <c r="KNF25" s="369"/>
      <c r="KNG25" s="369"/>
      <c r="KNH25" s="369"/>
      <c r="KNI25" s="369"/>
      <c r="KNJ25" s="369"/>
      <c r="KNK25" s="369"/>
      <c r="KNL25" s="369"/>
      <c r="KNM25" s="369"/>
      <c r="KNN25" s="369"/>
      <c r="KNO25" s="369"/>
      <c r="KNP25" s="369"/>
      <c r="KNQ25" s="369"/>
      <c r="KNR25" s="369"/>
      <c r="KNS25" s="369"/>
      <c r="KNT25" s="369"/>
      <c r="KNU25" s="369"/>
      <c r="KNV25" s="369"/>
      <c r="KNW25" s="369"/>
      <c r="KNX25" s="369"/>
      <c r="KNY25" s="369"/>
      <c r="KNZ25" s="369"/>
      <c r="KOA25" s="369"/>
      <c r="KOB25" s="369"/>
      <c r="KOC25" s="369"/>
      <c r="KOD25" s="369"/>
      <c r="KOE25" s="369"/>
      <c r="KOF25" s="369"/>
      <c r="KOG25" s="369"/>
      <c r="KOH25" s="369"/>
      <c r="KOI25" s="369"/>
      <c r="KOJ25" s="369"/>
      <c r="KOK25" s="369"/>
      <c r="KOL25" s="369"/>
      <c r="KOM25" s="369"/>
      <c r="KON25" s="369"/>
      <c r="KOO25" s="369"/>
      <c r="KOP25" s="369"/>
      <c r="KOQ25" s="369"/>
      <c r="KOR25" s="369"/>
      <c r="KOS25" s="369"/>
      <c r="KOT25" s="369"/>
      <c r="KOU25" s="369"/>
      <c r="KOV25" s="369"/>
      <c r="KOW25" s="369"/>
      <c r="KOX25" s="369"/>
      <c r="KOY25" s="369"/>
      <c r="KOZ25" s="369"/>
      <c r="KPA25" s="369"/>
      <c r="KPB25" s="369"/>
      <c r="KPC25" s="369"/>
      <c r="KPD25" s="369"/>
      <c r="KPE25" s="369"/>
      <c r="KPF25" s="369"/>
      <c r="KPG25" s="369"/>
      <c r="KPH25" s="369"/>
      <c r="KPI25" s="369"/>
      <c r="KPJ25" s="369"/>
      <c r="KPK25" s="369"/>
      <c r="KPL25" s="369"/>
      <c r="KPM25" s="369"/>
      <c r="KPN25" s="369"/>
      <c r="KPO25" s="369"/>
      <c r="KPP25" s="369"/>
      <c r="KPQ25" s="369"/>
      <c r="KPR25" s="369"/>
      <c r="KPS25" s="369"/>
      <c r="KPT25" s="369"/>
      <c r="KPU25" s="369"/>
      <c r="KPV25" s="369"/>
      <c r="KPW25" s="369"/>
      <c r="KPX25" s="369"/>
      <c r="KPY25" s="369"/>
      <c r="KPZ25" s="369"/>
      <c r="KQA25" s="369"/>
      <c r="KQB25" s="369"/>
      <c r="KQC25" s="369"/>
      <c r="KQD25" s="369"/>
      <c r="KQE25" s="369"/>
      <c r="KQF25" s="369"/>
      <c r="KQG25" s="369"/>
      <c r="KQH25" s="369"/>
      <c r="KQI25" s="369"/>
      <c r="KQJ25" s="369"/>
      <c r="KQK25" s="369"/>
      <c r="KQL25" s="369"/>
      <c r="KQM25" s="369"/>
      <c r="KQN25" s="369"/>
      <c r="KQO25" s="369"/>
      <c r="KQP25" s="369"/>
      <c r="KQQ25" s="369"/>
      <c r="KQR25" s="369"/>
      <c r="KQS25" s="369"/>
      <c r="KQX25" s="369"/>
      <c r="KQY25" s="369"/>
      <c r="KQZ25" s="369"/>
      <c r="KRA25" s="369"/>
      <c r="KRB25" s="369"/>
      <c r="KRC25" s="369"/>
      <c r="KRD25" s="369"/>
      <c r="KRE25" s="369"/>
      <c r="KRF25" s="369"/>
      <c r="KRG25" s="369"/>
      <c r="KRH25" s="369"/>
      <c r="KSZ25" s="369"/>
      <c r="KTA25" s="369"/>
      <c r="KTB25" s="369"/>
      <c r="KTC25" s="369"/>
      <c r="KTD25" s="369"/>
      <c r="KTE25" s="369"/>
      <c r="KTF25" s="369"/>
      <c r="KTG25" s="369"/>
      <c r="KTH25" s="369"/>
      <c r="KTI25" s="369"/>
      <c r="KTJ25" s="369"/>
      <c r="KTK25" s="369"/>
      <c r="KTL25" s="369"/>
      <c r="KTM25" s="369"/>
      <c r="KTN25" s="369"/>
      <c r="KTO25" s="369"/>
      <c r="KTP25" s="369"/>
      <c r="KTQ25" s="369"/>
      <c r="KTR25" s="369"/>
      <c r="KTS25" s="369"/>
      <c r="KTT25" s="369"/>
      <c r="KTU25" s="369"/>
      <c r="KTV25" s="369"/>
      <c r="KTW25" s="369"/>
      <c r="KTX25" s="369"/>
      <c r="KTY25" s="369"/>
      <c r="KTZ25" s="369"/>
      <c r="KUA25" s="369"/>
      <c r="KUB25" s="369"/>
      <c r="KUC25" s="369"/>
      <c r="KUD25" s="369"/>
      <c r="KUE25" s="369"/>
      <c r="KUF25" s="369"/>
      <c r="KUG25" s="369"/>
      <c r="KUH25" s="369"/>
      <c r="KUI25" s="369"/>
      <c r="KUJ25" s="369"/>
      <c r="KUK25" s="369"/>
      <c r="KUL25" s="369"/>
      <c r="KUM25" s="369"/>
      <c r="KUN25" s="369"/>
      <c r="KUO25" s="369"/>
      <c r="KUP25" s="369"/>
      <c r="KUQ25" s="369"/>
      <c r="KUR25" s="369"/>
      <c r="KUS25" s="369"/>
      <c r="KUT25" s="369"/>
      <c r="KUU25" s="369"/>
      <c r="KUV25" s="369"/>
      <c r="KUW25" s="369"/>
      <c r="KUX25" s="369"/>
      <c r="KUY25" s="369"/>
      <c r="KUZ25" s="369"/>
      <c r="KVA25" s="369"/>
      <c r="KVB25" s="369"/>
      <c r="KVC25" s="369"/>
      <c r="KVD25" s="369"/>
      <c r="KVE25" s="369"/>
      <c r="KVF25" s="369"/>
      <c r="KVG25" s="369"/>
      <c r="KVH25" s="369"/>
      <c r="KVI25" s="369"/>
      <c r="KVJ25" s="369"/>
      <c r="KVK25" s="369"/>
      <c r="KVL25" s="369"/>
      <c r="KVM25" s="369"/>
      <c r="KVN25" s="369"/>
      <c r="KVO25" s="369"/>
      <c r="KVP25" s="369"/>
      <c r="KVQ25" s="369"/>
      <c r="KVR25" s="369"/>
      <c r="KVS25" s="369"/>
      <c r="KVT25" s="369"/>
      <c r="KVU25" s="369"/>
      <c r="KVV25" s="369"/>
      <c r="KVW25" s="369"/>
      <c r="KVX25" s="369"/>
      <c r="KVY25" s="369"/>
      <c r="KVZ25" s="369"/>
      <c r="KWA25" s="369"/>
      <c r="KWB25" s="369"/>
      <c r="KWC25" s="369"/>
      <c r="KWD25" s="369"/>
      <c r="KWE25" s="369"/>
      <c r="KWF25" s="369"/>
      <c r="KWG25" s="369"/>
      <c r="KWH25" s="369"/>
      <c r="KWI25" s="369"/>
      <c r="KWJ25" s="369"/>
      <c r="KWK25" s="369"/>
      <c r="KWL25" s="369"/>
      <c r="KWM25" s="369"/>
      <c r="KWN25" s="369"/>
      <c r="KWO25" s="369"/>
      <c r="KWP25" s="369"/>
      <c r="KWQ25" s="369"/>
      <c r="KWR25" s="369"/>
      <c r="KWS25" s="369"/>
      <c r="KWT25" s="369"/>
      <c r="KWU25" s="369"/>
      <c r="KWV25" s="369"/>
      <c r="KWW25" s="369"/>
      <c r="KWX25" s="369"/>
      <c r="KWY25" s="369"/>
      <c r="KWZ25" s="369"/>
      <c r="KXA25" s="369"/>
      <c r="KXB25" s="369"/>
      <c r="KXC25" s="369"/>
      <c r="KXD25" s="369"/>
      <c r="KXE25" s="369"/>
      <c r="KXF25" s="369"/>
      <c r="KXG25" s="369"/>
      <c r="KXH25" s="369"/>
      <c r="KXI25" s="369"/>
      <c r="KXJ25" s="369"/>
      <c r="KXK25" s="369"/>
      <c r="KXL25" s="369"/>
      <c r="KXM25" s="369"/>
      <c r="KXN25" s="369"/>
      <c r="KXO25" s="369"/>
      <c r="KXP25" s="369"/>
      <c r="KXQ25" s="369"/>
      <c r="KXR25" s="369"/>
      <c r="KXS25" s="369"/>
      <c r="KXT25" s="369"/>
      <c r="KXU25" s="369"/>
      <c r="KXV25" s="369"/>
      <c r="KXW25" s="369"/>
      <c r="KXX25" s="369"/>
      <c r="KXY25" s="369"/>
      <c r="KXZ25" s="369"/>
      <c r="KYA25" s="369"/>
      <c r="KYB25" s="369"/>
      <c r="KYC25" s="369"/>
      <c r="KYD25" s="369"/>
      <c r="KYE25" s="369"/>
      <c r="KYF25" s="369"/>
      <c r="KYG25" s="369"/>
      <c r="KYH25" s="369"/>
      <c r="KYI25" s="369"/>
      <c r="KYJ25" s="369"/>
      <c r="KYK25" s="369"/>
      <c r="KYL25" s="369"/>
      <c r="KYM25" s="369"/>
      <c r="KYN25" s="369"/>
      <c r="KYO25" s="369"/>
      <c r="KYP25" s="369"/>
      <c r="KYQ25" s="369"/>
      <c r="KYR25" s="369"/>
      <c r="KYS25" s="369"/>
      <c r="KYT25" s="369"/>
      <c r="KYU25" s="369"/>
      <c r="KYV25" s="369"/>
      <c r="KYW25" s="369"/>
      <c r="KYX25" s="369"/>
      <c r="KYY25" s="369"/>
      <c r="KYZ25" s="369"/>
      <c r="KZA25" s="369"/>
      <c r="KZB25" s="369"/>
      <c r="KZC25" s="369"/>
      <c r="KZD25" s="369"/>
      <c r="KZE25" s="369"/>
      <c r="KZF25" s="369"/>
      <c r="KZG25" s="369"/>
      <c r="KZH25" s="369"/>
      <c r="KZI25" s="369"/>
      <c r="KZJ25" s="369"/>
      <c r="KZK25" s="369"/>
      <c r="KZL25" s="369"/>
      <c r="KZM25" s="369"/>
      <c r="KZN25" s="369"/>
      <c r="KZO25" s="369"/>
      <c r="KZP25" s="369"/>
      <c r="KZQ25" s="369"/>
      <c r="KZR25" s="369"/>
      <c r="KZS25" s="369"/>
      <c r="KZT25" s="369"/>
      <c r="KZU25" s="369"/>
      <c r="KZV25" s="369"/>
      <c r="KZW25" s="369"/>
      <c r="KZX25" s="369"/>
      <c r="KZY25" s="369"/>
      <c r="KZZ25" s="369"/>
      <c r="LAA25" s="369"/>
      <c r="LAB25" s="369"/>
      <c r="LAC25" s="369"/>
      <c r="LAD25" s="369"/>
      <c r="LAE25" s="369"/>
      <c r="LAF25" s="369"/>
      <c r="LAG25" s="369"/>
      <c r="LAH25" s="369"/>
      <c r="LAI25" s="369"/>
      <c r="LAJ25" s="369"/>
      <c r="LAK25" s="369"/>
      <c r="LAL25" s="369"/>
      <c r="LAM25" s="369"/>
      <c r="LAN25" s="369"/>
      <c r="LAO25" s="369"/>
      <c r="LAT25" s="369"/>
      <c r="LAU25" s="369"/>
      <c r="LAV25" s="369"/>
      <c r="LAW25" s="369"/>
      <c r="LAX25" s="369"/>
      <c r="LAY25" s="369"/>
      <c r="LAZ25" s="369"/>
      <c r="LBA25" s="369"/>
      <c r="LBB25" s="369"/>
      <c r="LBC25" s="369"/>
      <c r="LBD25" s="369"/>
      <c r="LCV25" s="369"/>
      <c r="LCW25" s="369"/>
      <c r="LCX25" s="369"/>
      <c r="LCY25" s="369"/>
      <c r="LCZ25" s="369"/>
      <c r="LDA25" s="369"/>
      <c r="LDB25" s="369"/>
      <c r="LDC25" s="369"/>
      <c r="LDD25" s="369"/>
      <c r="LDE25" s="369"/>
      <c r="LDF25" s="369"/>
      <c r="LDG25" s="369"/>
      <c r="LDH25" s="369"/>
      <c r="LDI25" s="369"/>
      <c r="LDJ25" s="369"/>
      <c r="LDK25" s="369"/>
      <c r="LDL25" s="369"/>
      <c r="LDM25" s="369"/>
      <c r="LDN25" s="369"/>
      <c r="LDO25" s="369"/>
      <c r="LDP25" s="369"/>
      <c r="LDQ25" s="369"/>
      <c r="LDR25" s="369"/>
      <c r="LDS25" s="369"/>
      <c r="LDT25" s="369"/>
      <c r="LDU25" s="369"/>
      <c r="LDV25" s="369"/>
      <c r="LDW25" s="369"/>
      <c r="LDX25" s="369"/>
      <c r="LDY25" s="369"/>
      <c r="LDZ25" s="369"/>
      <c r="LEA25" s="369"/>
      <c r="LEB25" s="369"/>
      <c r="LEC25" s="369"/>
      <c r="LED25" s="369"/>
      <c r="LEE25" s="369"/>
      <c r="LEF25" s="369"/>
      <c r="LEG25" s="369"/>
      <c r="LEH25" s="369"/>
      <c r="LEI25" s="369"/>
      <c r="LEJ25" s="369"/>
      <c r="LEK25" s="369"/>
      <c r="LEL25" s="369"/>
      <c r="LEM25" s="369"/>
      <c r="LEN25" s="369"/>
      <c r="LEO25" s="369"/>
      <c r="LEP25" s="369"/>
      <c r="LEQ25" s="369"/>
      <c r="LER25" s="369"/>
      <c r="LES25" s="369"/>
      <c r="LET25" s="369"/>
      <c r="LEU25" s="369"/>
      <c r="LEV25" s="369"/>
      <c r="LEW25" s="369"/>
      <c r="LEX25" s="369"/>
      <c r="LEY25" s="369"/>
      <c r="LEZ25" s="369"/>
      <c r="LFA25" s="369"/>
      <c r="LFB25" s="369"/>
      <c r="LFC25" s="369"/>
      <c r="LFD25" s="369"/>
      <c r="LFE25" s="369"/>
      <c r="LFF25" s="369"/>
      <c r="LFG25" s="369"/>
      <c r="LFH25" s="369"/>
      <c r="LFI25" s="369"/>
      <c r="LFJ25" s="369"/>
      <c r="LFK25" s="369"/>
      <c r="LFL25" s="369"/>
      <c r="LFM25" s="369"/>
      <c r="LFN25" s="369"/>
      <c r="LFO25" s="369"/>
      <c r="LFP25" s="369"/>
      <c r="LFQ25" s="369"/>
      <c r="LFR25" s="369"/>
      <c r="LFS25" s="369"/>
      <c r="LFT25" s="369"/>
      <c r="LFU25" s="369"/>
      <c r="LFV25" s="369"/>
      <c r="LFW25" s="369"/>
      <c r="LFX25" s="369"/>
      <c r="LFY25" s="369"/>
      <c r="LFZ25" s="369"/>
      <c r="LGA25" s="369"/>
      <c r="LGB25" s="369"/>
      <c r="LGC25" s="369"/>
      <c r="LGD25" s="369"/>
      <c r="LGE25" s="369"/>
      <c r="LGF25" s="369"/>
      <c r="LGG25" s="369"/>
      <c r="LGH25" s="369"/>
      <c r="LGI25" s="369"/>
      <c r="LGJ25" s="369"/>
      <c r="LGK25" s="369"/>
      <c r="LGL25" s="369"/>
      <c r="LGM25" s="369"/>
      <c r="LGN25" s="369"/>
      <c r="LGO25" s="369"/>
      <c r="LGP25" s="369"/>
      <c r="LGQ25" s="369"/>
      <c r="LGR25" s="369"/>
      <c r="LGS25" s="369"/>
      <c r="LGT25" s="369"/>
      <c r="LGU25" s="369"/>
      <c r="LGV25" s="369"/>
      <c r="LGW25" s="369"/>
      <c r="LGX25" s="369"/>
      <c r="LGY25" s="369"/>
      <c r="LGZ25" s="369"/>
      <c r="LHA25" s="369"/>
      <c r="LHB25" s="369"/>
      <c r="LHC25" s="369"/>
      <c r="LHD25" s="369"/>
      <c r="LHE25" s="369"/>
      <c r="LHF25" s="369"/>
      <c r="LHG25" s="369"/>
      <c r="LHH25" s="369"/>
      <c r="LHI25" s="369"/>
      <c r="LHJ25" s="369"/>
      <c r="LHK25" s="369"/>
      <c r="LHL25" s="369"/>
      <c r="LHM25" s="369"/>
      <c r="LHN25" s="369"/>
      <c r="LHO25" s="369"/>
      <c r="LHP25" s="369"/>
      <c r="LHQ25" s="369"/>
      <c r="LHR25" s="369"/>
      <c r="LHS25" s="369"/>
      <c r="LHT25" s="369"/>
      <c r="LHU25" s="369"/>
      <c r="LHV25" s="369"/>
      <c r="LHW25" s="369"/>
      <c r="LHX25" s="369"/>
      <c r="LHY25" s="369"/>
      <c r="LHZ25" s="369"/>
      <c r="LIA25" s="369"/>
      <c r="LIB25" s="369"/>
      <c r="LIC25" s="369"/>
      <c r="LID25" s="369"/>
      <c r="LIE25" s="369"/>
      <c r="LIF25" s="369"/>
      <c r="LIG25" s="369"/>
      <c r="LIH25" s="369"/>
      <c r="LII25" s="369"/>
      <c r="LIJ25" s="369"/>
      <c r="LIK25" s="369"/>
      <c r="LIL25" s="369"/>
      <c r="LIM25" s="369"/>
      <c r="LIN25" s="369"/>
      <c r="LIO25" s="369"/>
      <c r="LIP25" s="369"/>
      <c r="LIQ25" s="369"/>
      <c r="LIR25" s="369"/>
      <c r="LIS25" s="369"/>
      <c r="LIT25" s="369"/>
      <c r="LIU25" s="369"/>
      <c r="LIV25" s="369"/>
      <c r="LIW25" s="369"/>
      <c r="LIX25" s="369"/>
      <c r="LIY25" s="369"/>
      <c r="LIZ25" s="369"/>
      <c r="LJA25" s="369"/>
      <c r="LJB25" s="369"/>
      <c r="LJC25" s="369"/>
      <c r="LJD25" s="369"/>
      <c r="LJE25" s="369"/>
      <c r="LJF25" s="369"/>
      <c r="LJG25" s="369"/>
      <c r="LJH25" s="369"/>
      <c r="LJI25" s="369"/>
      <c r="LJJ25" s="369"/>
      <c r="LJK25" s="369"/>
      <c r="LJL25" s="369"/>
      <c r="LJM25" s="369"/>
      <c r="LJN25" s="369"/>
      <c r="LJO25" s="369"/>
      <c r="LJP25" s="369"/>
      <c r="LJQ25" s="369"/>
      <c r="LJR25" s="369"/>
      <c r="LJS25" s="369"/>
      <c r="LJT25" s="369"/>
      <c r="LJU25" s="369"/>
      <c r="LJV25" s="369"/>
      <c r="LJW25" s="369"/>
      <c r="LJX25" s="369"/>
      <c r="LJY25" s="369"/>
      <c r="LJZ25" s="369"/>
      <c r="LKA25" s="369"/>
      <c r="LKB25" s="369"/>
      <c r="LKC25" s="369"/>
      <c r="LKD25" s="369"/>
      <c r="LKE25" s="369"/>
      <c r="LKF25" s="369"/>
      <c r="LKG25" s="369"/>
      <c r="LKH25" s="369"/>
      <c r="LKI25" s="369"/>
      <c r="LKJ25" s="369"/>
      <c r="LKK25" s="369"/>
      <c r="LKP25" s="369"/>
      <c r="LKQ25" s="369"/>
      <c r="LKR25" s="369"/>
      <c r="LKS25" s="369"/>
      <c r="LKT25" s="369"/>
      <c r="LKU25" s="369"/>
      <c r="LKV25" s="369"/>
      <c r="LKW25" s="369"/>
      <c r="LKX25" s="369"/>
      <c r="LKY25" s="369"/>
      <c r="LKZ25" s="369"/>
      <c r="LMR25" s="369"/>
      <c r="LMS25" s="369"/>
      <c r="LMT25" s="369"/>
      <c r="LMU25" s="369"/>
      <c r="LMV25" s="369"/>
      <c r="LMW25" s="369"/>
      <c r="LMX25" s="369"/>
      <c r="LMY25" s="369"/>
      <c r="LMZ25" s="369"/>
      <c r="LNA25" s="369"/>
      <c r="LNB25" s="369"/>
      <c r="LNC25" s="369"/>
      <c r="LND25" s="369"/>
      <c r="LNE25" s="369"/>
      <c r="LNF25" s="369"/>
      <c r="LNG25" s="369"/>
      <c r="LNH25" s="369"/>
      <c r="LNI25" s="369"/>
      <c r="LNJ25" s="369"/>
      <c r="LNK25" s="369"/>
      <c r="LNL25" s="369"/>
      <c r="LNM25" s="369"/>
      <c r="LNN25" s="369"/>
      <c r="LNO25" s="369"/>
      <c r="LNP25" s="369"/>
      <c r="LNQ25" s="369"/>
      <c r="LNR25" s="369"/>
      <c r="LNS25" s="369"/>
      <c r="LNT25" s="369"/>
      <c r="LNU25" s="369"/>
      <c r="LNV25" s="369"/>
      <c r="LNW25" s="369"/>
      <c r="LNX25" s="369"/>
      <c r="LNY25" s="369"/>
      <c r="LNZ25" s="369"/>
      <c r="LOA25" s="369"/>
      <c r="LOB25" s="369"/>
      <c r="LOC25" s="369"/>
      <c r="LOD25" s="369"/>
      <c r="LOE25" s="369"/>
      <c r="LOF25" s="369"/>
      <c r="LOG25" s="369"/>
      <c r="LOH25" s="369"/>
      <c r="LOI25" s="369"/>
      <c r="LOJ25" s="369"/>
      <c r="LOK25" s="369"/>
      <c r="LOL25" s="369"/>
      <c r="LOM25" s="369"/>
      <c r="LON25" s="369"/>
      <c r="LOO25" s="369"/>
      <c r="LOP25" s="369"/>
      <c r="LOQ25" s="369"/>
      <c r="LOR25" s="369"/>
      <c r="LOS25" s="369"/>
      <c r="LOT25" s="369"/>
      <c r="LOU25" s="369"/>
      <c r="LOV25" s="369"/>
      <c r="LOW25" s="369"/>
      <c r="LOX25" s="369"/>
      <c r="LOY25" s="369"/>
      <c r="LOZ25" s="369"/>
      <c r="LPA25" s="369"/>
      <c r="LPB25" s="369"/>
      <c r="LPC25" s="369"/>
      <c r="LPD25" s="369"/>
      <c r="LPE25" s="369"/>
      <c r="LPF25" s="369"/>
      <c r="LPG25" s="369"/>
      <c r="LPH25" s="369"/>
      <c r="LPI25" s="369"/>
      <c r="LPJ25" s="369"/>
      <c r="LPK25" s="369"/>
      <c r="LPL25" s="369"/>
      <c r="LPM25" s="369"/>
      <c r="LPN25" s="369"/>
      <c r="LPO25" s="369"/>
      <c r="LPP25" s="369"/>
      <c r="LPQ25" s="369"/>
      <c r="LPR25" s="369"/>
      <c r="LPS25" s="369"/>
      <c r="LPT25" s="369"/>
      <c r="LPU25" s="369"/>
      <c r="LPV25" s="369"/>
      <c r="LPW25" s="369"/>
      <c r="LPX25" s="369"/>
      <c r="LPY25" s="369"/>
      <c r="LPZ25" s="369"/>
      <c r="LQA25" s="369"/>
      <c r="LQB25" s="369"/>
      <c r="LQC25" s="369"/>
      <c r="LQD25" s="369"/>
      <c r="LQE25" s="369"/>
      <c r="LQF25" s="369"/>
      <c r="LQG25" s="369"/>
      <c r="LQH25" s="369"/>
      <c r="LQI25" s="369"/>
      <c r="LQJ25" s="369"/>
      <c r="LQK25" s="369"/>
      <c r="LQL25" s="369"/>
      <c r="LQM25" s="369"/>
      <c r="LQN25" s="369"/>
      <c r="LQO25" s="369"/>
      <c r="LQP25" s="369"/>
      <c r="LQQ25" s="369"/>
      <c r="LQR25" s="369"/>
      <c r="LQS25" s="369"/>
      <c r="LQT25" s="369"/>
      <c r="LQU25" s="369"/>
      <c r="LQV25" s="369"/>
      <c r="LQW25" s="369"/>
      <c r="LQX25" s="369"/>
      <c r="LQY25" s="369"/>
      <c r="LQZ25" s="369"/>
      <c r="LRA25" s="369"/>
      <c r="LRB25" s="369"/>
      <c r="LRC25" s="369"/>
      <c r="LRD25" s="369"/>
      <c r="LRE25" s="369"/>
      <c r="LRF25" s="369"/>
      <c r="LRG25" s="369"/>
      <c r="LRH25" s="369"/>
      <c r="LRI25" s="369"/>
      <c r="LRJ25" s="369"/>
      <c r="LRK25" s="369"/>
      <c r="LRL25" s="369"/>
      <c r="LRM25" s="369"/>
      <c r="LRN25" s="369"/>
      <c r="LRO25" s="369"/>
      <c r="LRP25" s="369"/>
      <c r="LRQ25" s="369"/>
      <c r="LRR25" s="369"/>
      <c r="LRS25" s="369"/>
      <c r="LRT25" s="369"/>
      <c r="LRU25" s="369"/>
      <c r="LRV25" s="369"/>
      <c r="LRW25" s="369"/>
      <c r="LRX25" s="369"/>
      <c r="LRY25" s="369"/>
      <c r="LRZ25" s="369"/>
      <c r="LSA25" s="369"/>
      <c r="LSB25" s="369"/>
      <c r="LSC25" s="369"/>
      <c r="LSD25" s="369"/>
      <c r="LSE25" s="369"/>
      <c r="LSF25" s="369"/>
      <c r="LSG25" s="369"/>
      <c r="LSH25" s="369"/>
      <c r="LSI25" s="369"/>
      <c r="LSJ25" s="369"/>
      <c r="LSK25" s="369"/>
      <c r="LSL25" s="369"/>
      <c r="LSM25" s="369"/>
      <c r="LSN25" s="369"/>
      <c r="LSO25" s="369"/>
      <c r="LSP25" s="369"/>
      <c r="LSQ25" s="369"/>
      <c r="LSR25" s="369"/>
      <c r="LSS25" s="369"/>
      <c r="LST25" s="369"/>
      <c r="LSU25" s="369"/>
      <c r="LSV25" s="369"/>
      <c r="LSW25" s="369"/>
      <c r="LSX25" s="369"/>
      <c r="LSY25" s="369"/>
      <c r="LSZ25" s="369"/>
      <c r="LTA25" s="369"/>
      <c r="LTB25" s="369"/>
      <c r="LTC25" s="369"/>
      <c r="LTD25" s="369"/>
      <c r="LTE25" s="369"/>
      <c r="LTF25" s="369"/>
      <c r="LTG25" s="369"/>
      <c r="LTH25" s="369"/>
      <c r="LTI25" s="369"/>
      <c r="LTJ25" s="369"/>
      <c r="LTK25" s="369"/>
      <c r="LTL25" s="369"/>
      <c r="LTM25" s="369"/>
      <c r="LTN25" s="369"/>
      <c r="LTO25" s="369"/>
      <c r="LTP25" s="369"/>
      <c r="LTQ25" s="369"/>
      <c r="LTR25" s="369"/>
      <c r="LTS25" s="369"/>
      <c r="LTT25" s="369"/>
      <c r="LTU25" s="369"/>
      <c r="LTV25" s="369"/>
      <c r="LTW25" s="369"/>
      <c r="LTX25" s="369"/>
      <c r="LTY25" s="369"/>
      <c r="LTZ25" s="369"/>
      <c r="LUA25" s="369"/>
      <c r="LUB25" s="369"/>
      <c r="LUC25" s="369"/>
      <c r="LUD25" s="369"/>
      <c r="LUE25" s="369"/>
      <c r="LUF25" s="369"/>
      <c r="LUG25" s="369"/>
      <c r="LUL25" s="369"/>
      <c r="LUM25" s="369"/>
      <c r="LUN25" s="369"/>
      <c r="LUO25" s="369"/>
      <c r="LUP25" s="369"/>
      <c r="LUQ25" s="369"/>
      <c r="LUR25" s="369"/>
      <c r="LUS25" s="369"/>
      <c r="LUT25" s="369"/>
      <c r="LUU25" s="369"/>
      <c r="LUV25" s="369"/>
      <c r="LWN25" s="369"/>
      <c r="LWO25" s="369"/>
      <c r="LWP25" s="369"/>
      <c r="LWQ25" s="369"/>
      <c r="LWR25" s="369"/>
      <c r="LWS25" s="369"/>
      <c r="LWT25" s="369"/>
      <c r="LWU25" s="369"/>
      <c r="LWV25" s="369"/>
      <c r="LWW25" s="369"/>
      <c r="LWX25" s="369"/>
      <c r="LWY25" s="369"/>
      <c r="LWZ25" s="369"/>
      <c r="LXA25" s="369"/>
      <c r="LXB25" s="369"/>
      <c r="LXC25" s="369"/>
      <c r="LXD25" s="369"/>
      <c r="LXE25" s="369"/>
      <c r="LXF25" s="369"/>
      <c r="LXG25" s="369"/>
      <c r="LXH25" s="369"/>
      <c r="LXI25" s="369"/>
      <c r="LXJ25" s="369"/>
      <c r="LXK25" s="369"/>
      <c r="LXL25" s="369"/>
      <c r="LXM25" s="369"/>
      <c r="LXN25" s="369"/>
      <c r="LXO25" s="369"/>
      <c r="LXP25" s="369"/>
      <c r="LXQ25" s="369"/>
      <c r="LXR25" s="369"/>
      <c r="LXS25" s="369"/>
      <c r="LXT25" s="369"/>
      <c r="LXU25" s="369"/>
      <c r="LXV25" s="369"/>
      <c r="LXW25" s="369"/>
      <c r="LXX25" s="369"/>
      <c r="LXY25" s="369"/>
      <c r="LXZ25" s="369"/>
      <c r="LYA25" s="369"/>
      <c r="LYB25" s="369"/>
      <c r="LYC25" s="369"/>
      <c r="LYD25" s="369"/>
      <c r="LYE25" s="369"/>
      <c r="LYF25" s="369"/>
      <c r="LYG25" s="369"/>
      <c r="LYH25" s="369"/>
      <c r="LYI25" s="369"/>
      <c r="LYJ25" s="369"/>
      <c r="LYK25" s="369"/>
      <c r="LYL25" s="369"/>
      <c r="LYM25" s="369"/>
      <c r="LYN25" s="369"/>
      <c r="LYO25" s="369"/>
      <c r="LYP25" s="369"/>
      <c r="LYQ25" s="369"/>
      <c r="LYR25" s="369"/>
      <c r="LYS25" s="369"/>
      <c r="LYT25" s="369"/>
      <c r="LYU25" s="369"/>
      <c r="LYV25" s="369"/>
      <c r="LYW25" s="369"/>
      <c r="LYX25" s="369"/>
      <c r="LYY25" s="369"/>
      <c r="LYZ25" s="369"/>
      <c r="LZA25" s="369"/>
      <c r="LZB25" s="369"/>
      <c r="LZC25" s="369"/>
      <c r="LZD25" s="369"/>
      <c r="LZE25" s="369"/>
      <c r="LZF25" s="369"/>
      <c r="LZG25" s="369"/>
      <c r="LZH25" s="369"/>
      <c r="LZI25" s="369"/>
      <c r="LZJ25" s="369"/>
      <c r="LZK25" s="369"/>
      <c r="LZL25" s="369"/>
      <c r="LZM25" s="369"/>
      <c r="LZN25" s="369"/>
      <c r="LZO25" s="369"/>
      <c r="LZP25" s="369"/>
      <c r="LZQ25" s="369"/>
      <c r="LZR25" s="369"/>
      <c r="LZS25" s="369"/>
      <c r="LZT25" s="369"/>
      <c r="LZU25" s="369"/>
      <c r="LZV25" s="369"/>
      <c r="LZW25" s="369"/>
      <c r="LZX25" s="369"/>
      <c r="LZY25" s="369"/>
      <c r="LZZ25" s="369"/>
      <c r="MAA25" s="369"/>
      <c r="MAB25" s="369"/>
      <c r="MAC25" s="369"/>
      <c r="MAD25" s="369"/>
      <c r="MAE25" s="369"/>
      <c r="MAF25" s="369"/>
      <c r="MAG25" s="369"/>
      <c r="MAH25" s="369"/>
      <c r="MAI25" s="369"/>
      <c r="MAJ25" s="369"/>
      <c r="MAK25" s="369"/>
      <c r="MAL25" s="369"/>
      <c r="MAM25" s="369"/>
      <c r="MAN25" s="369"/>
      <c r="MAO25" s="369"/>
      <c r="MAP25" s="369"/>
      <c r="MAQ25" s="369"/>
      <c r="MAR25" s="369"/>
      <c r="MAS25" s="369"/>
      <c r="MAT25" s="369"/>
      <c r="MAU25" s="369"/>
      <c r="MAV25" s="369"/>
      <c r="MAW25" s="369"/>
      <c r="MAX25" s="369"/>
      <c r="MAY25" s="369"/>
      <c r="MAZ25" s="369"/>
      <c r="MBA25" s="369"/>
      <c r="MBB25" s="369"/>
      <c r="MBC25" s="369"/>
      <c r="MBD25" s="369"/>
      <c r="MBE25" s="369"/>
      <c r="MBF25" s="369"/>
      <c r="MBG25" s="369"/>
      <c r="MBH25" s="369"/>
      <c r="MBI25" s="369"/>
      <c r="MBJ25" s="369"/>
      <c r="MBK25" s="369"/>
      <c r="MBL25" s="369"/>
      <c r="MBM25" s="369"/>
      <c r="MBN25" s="369"/>
      <c r="MBO25" s="369"/>
      <c r="MBP25" s="369"/>
      <c r="MBQ25" s="369"/>
      <c r="MBR25" s="369"/>
      <c r="MBS25" s="369"/>
      <c r="MBT25" s="369"/>
      <c r="MBU25" s="369"/>
      <c r="MBV25" s="369"/>
      <c r="MBW25" s="369"/>
      <c r="MBX25" s="369"/>
      <c r="MBY25" s="369"/>
      <c r="MBZ25" s="369"/>
      <c r="MCA25" s="369"/>
      <c r="MCB25" s="369"/>
      <c r="MCC25" s="369"/>
      <c r="MCD25" s="369"/>
      <c r="MCE25" s="369"/>
      <c r="MCF25" s="369"/>
      <c r="MCG25" s="369"/>
      <c r="MCH25" s="369"/>
      <c r="MCI25" s="369"/>
      <c r="MCJ25" s="369"/>
      <c r="MCK25" s="369"/>
      <c r="MCL25" s="369"/>
      <c r="MCM25" s="369"/>
      <c r="MCN25" s="369"/>
      <c r="MCO25" s="369"/>
      <c r="MCP25" s="369"/>
      <c r="MCQ25" s="369"/>
      <c r="MCR25" s="369"/>
      <c r="MCS25" s="369"/>
      <c r="MCT25" s="369"/>
      <c r="MCU25" s="369"/>
      <c r="MCV25" s="369"/>
      <c r="MCW25" s="369"/>
      <c r="MCX25" s="369"/>
      <c r="MCY25" s="369"/>
      <c r="MCZ25" s="369"/>
      <c r="MDA25" s="369"/>
      <c r="MDB25" s="369"/>
      <c r="MDC25" s="369"/>
      <c r="MDD25" s="369"/>
      <c r="MDE25" s="369"/>
      <c r="MDF25" s="369"/>
      <c r="MDG25" s="369"/>
      <c r="MDH25" s="369"/>
      <c r="MDI25" s="369"/>
      <c r="MDJ25" s="369"/>
      <c r="MDK25" s="369"/>
      <c r="MDL25" s="369"/>
      <c r="MDM25" s="369"/>
      <c r="MDN25" s="369"/>
      <c r="MDO25" s="369"/>
      <c r="MDP25" s="369"/>
      <c r="MDQ25" s="369"/>
      <c r="MDR25" s="369"/>
      <c r="MDS25" s="369"/>
      <c r="MDT25" s="369"/>
      <c r="MDU25" s="369"/>
      <c r="MDV25" s="369"/>
      <c r="MDW25" s="369"/>
      <c r="MDX25" s="369"/>
      <c r="MDY25" s="369"/>
      <c r="MDZ25" s="369"/>
      <c r="MEA25" s="369"/>
      <c r="MEB25" s="369"/>
      <c r="MEC25" s="369"/>
      <c r="MEH25" s="369"/>
      <c r="MEI25" s="369"/>
      <c r="MEJ25" s="369"/>
      <c r="MEK25" s="369"/>
      <c r="MEL25" s="369"/>
      <c r="MEM25" s="369"/>
      <c r="MEN25" s="369"/>
      <c r="MEO25" s="369"/>
      <c r="MEP25" s="369"/>
      <c r="MEQ25" s="369"/>
      <c r="MER25" s="369"/>
      <c r="MGJ25" s="369"/>
      <c r="MGK25" s="369"/>
      <c r="MGL25" s="369"/>
      <c r="MGM25" s="369"/>
      <c r="MGN25" s="369"/>
      <c r="MGO25" s="369"/>
      <c r="MGP25" s="369"/>
      <c r="MGQ25" s="369"/>
      <c r="MGR25" s="369"/>
      <c r="MGS25" s="369"/>
      <c r="MGT25" s="369"/>
      <c r="MGU25" s="369"/>
      <c r="MGV25" s="369"/>
      <c r="MGW25" s="369"/>
      <c r="MGX25" s="369"/>
      <c r="MGY25" s="369"/>
      <c r="MGZ25" s="369"/>
      <c r="MHA25" s="369"/>
      <c r="MHB25" s="369"/>
      <c r="MHC25" s="369"/>
      <c r="MHD25" s="369"/>
      <c r="MHE25" s="369"/>
      <c r="MHF25" s="369"/>
      <c r="MHG25" s="369"/>
      <c r="MHH25" s="369"/>
      <c r="MHI25" s="369"/>
      <c r="MHJ25" s="369"/>
      <c r="MHK25" s="369"/>
      <c r="MHL25" s="369"/>
      <c r="MHM25" s="369"/>
      <c r="MHN25" s="369"/>
      <c r="MHO25" s="369"/>
      <c r="MHP25" s="369"/>
      <c r="MHQ25" s="369"/>
      <c r="MHR25" s="369"/>
      <c r="MHS25" s="369"/>
      <c r="MHT25" s="369"/>
      <c r="MHU25" s="369"/>
      <c r="MHV25" s="369"/>
      <c r="MHW25" s="369"/>
      <c r="MHX25" s="369"/>
      <c r="MHY25" s="369"/>
      <c r="MHZ25" s="369"/>
      <c r="MIA25" s="369"/>
      <c r="MIB25" s="369"/>
      <c r="MIC25" s="369"/>
      <c r="MID25" s="369"/>
      <c r="MIE25" s="369"/>
      <c r="MIF25" s="369"/>
      <c r="MIG25" s="369"/>
      <c r="MIH25" s="369"/>
      <c r="MII25" s="369"/>
      <c r="MIJ25" s="369"/>
      <c r="MIK25" s="369"/>
      <c r="MIL25" s="369"/>
      <c r="MIM25" s="369"/>
      <c r="MIN25" s="369"/>
      <c r="MIO25" s="369"/>
      <c r="MIP25" s="369"/>
      <c r="MIQ25" s="369"/>
      <c r="MIR25" s="369"/>
      <c r="MIS25" s="369"/>
      <c r="MIT25" s="369"/>
      <c r="MIU25" s="369"/>
      <c r="MIV25" s="369"/>
      <c r="MIW25" s="369"/>
      <c r="MIX25" s="369"/>
      <c r="MIY25" s="369"/>
      <c r="MIZ25" s="369"/>
      <c r="MJA25" s="369"/>
      <c r="MJB25" s="369"/>
      <c r="MJC25" s="369"/>
      <c r="MJD25" s="369"/>
      <c r="MJE25" s="369"/>
      <c r="MJF25" s="369"/>
      <c r="MJG25" s="369"/>
      <c r="MJH25" s="369"/>
      <c r="MJI25" s="369"/>
      <c r="MJJ25" s="369"/>
      <c r="MJK25" s="369"/>
      <c r="MJL25" s="369"/>
      <c r="MJM25" s="369"/>
      <c r="MJN25" s="369"/>
      <c r="MJO25" s="369"/>
      <c r="MJP25" s="369"/>
      <c r="MJQ25" s="369"/>
      <c r="MJR25" s="369"/>
      <c r="MJS25" s="369"/>
      <c r="MJT25" s="369"/>
      <c r="MJU25" s="369"/>
      <c r="MJV25" s="369"/>
      <c r="MJW25" s="369"/>
      <c r="MJX25" s="369"/>
      <c r="MJY25" s="369"/>
      <c r="MJZ25" s="369"/>
      <c r="MKA25" s="369"/>
      <c r="MKB25" s="369"/>
      <c r="MKC25" s="369"/>
      <c r="MKD25" s="369"/>
      <c r="MKE25" s="369"/>
      <c r="MKF25" s="369"/>
      <c r="MKG25" s="369"/>
      <c r="MKH25" s="369"/>
      <c r="MKI25" s="369"/>
      <c r="MKJ25" s="369"/>
      <c r="MKK25" s="369"/>
      <c r="MKL25" s="369"/>
      <c r="MKM25" s="369"/>
      <c r="MKN25" s="369"/>
      <c r="MKO25" s="369"/>
      <c r="MKP25" s="369"/>
      <c r="MKQ25" s="369"/>
      <c r="MKR25" s="369"/>
      <c r="MKS25" s="369"/>
      <c r="MKT25" s="369"/>
      <c r="MKU25" s="369"/>
      <c r="MKV25" s="369"/>
      <c r="MKW25" s="369"/>
      <c r="MKX25" s="369"/>
      <c r="MKY25" s="369"/>
      <c r="MKZ25" s="369"/>
      <c r="MLA25" s="369"/>
      <c r="MLB25" s="369"/>
      <c r="MLC25" s="369"/>
      <c r="MLD25" s="369"/>
      <c r="MLE25" s="369"/>
      <c r="MLF25" s="369"/>
      <c r="MLG25" s="369"/>
      <c r="MLH25" s="369"/>
      <c r="MLI25" s="369"/>
      <c r="MLJ25" s="369"/>
      <c r="MLK25" s="369"/>
      <c r="MLL25" s="369"/>
      <c r="MLM25" s="369"/>
      <c r="MLN25" s="369"/>
      <c r="MLO25" s="369"/>
      <c r="MLP25" s="369"/>
      <c r="MLQ25" s="369"/>
      <c r="MLR25" s="369"/>
      <c r="MLS25" s="369"/>
      <c r="MLT25" s="369"/>
      <c r="MLU25" s="369"/>
      <c r="MLV25" s="369"/>
      <c r="MLW25" s="369"/>
      <c r="MLX25" s="369"/>
      <c r="MLY25" s="369"/>
      <c r="MLZ25" s="369"/>
      <c r="MMA25" s="369"/>
      <c r="MMB25" s="369"/>
      <c r="MMC25" s="369"/>
      <c r="MMD25" s="369"/>
      <c r="MME25" s="369"/>
      <c r="MMF25" s="369"/>
      <c r="MMG25" s="369"/>
      <c r="MMH25" s="369"/>
      <c r="MMI25" s="369"/>
      <c r="MMJ25" s="369"/>
      <c r="MMK25" s="369"/>
      <c r="MML25" s="369"/>
      <c r="MMM25" s="369"/>
      <c r="MMN25" s="369"/>
      <c r="MMO25" s="369"/>
      <c r="MMP25" s="369"/>
      <c r="MMQ25" s="369"/>
      <c r="MMR25" s="369"/>
      <c r="MMS25" s="369"/>
      <c r="MMT25" s="369"/>
      <c r="MMU25" s="369"/>
      <c r="MMV25" s="369"/>
      <c r="MMW25" s="369"/>
      <c r="MMX25" s="369"/>
      <c r="MMY25" s="369"/>
      <c r="MMZ25" s="369"/>
      <c r="MNA25" s="369"/>
      <c r="MNB25" s="369"/>
      <c r="MNC25" s="369"/>
      <c r="MND25" s="369"/>
      <c r="MNE25" s="369"/>
      <c r="MNF25" s="369"/>
      <c r="MNG25" s="369"/>
      <c r="MNH25" s="369"/>
      <c r="MNI25" s="369"/>
      <c r="MNJ25" s="369"/>
      <c r="MNK25" s="369"/>
      <c r="MNL25" s="369"/>
      <c r="MNM25" s="369"/>
      <c r="MNN25" s="369"/>
      <c r="MNO25" s="369"/>
      <c r="MNP25" s="369"/>
      <c r="MNQ25" s="369"/>
      <c r="MNR25" s="369"/>
      <c r="MNS25" s="369"/>
      <c r="MNT25" s="369"/>
      <c r="MNU25" s="369"/>
      <c r="MNV25" s="369"/>
      <c r="MNW25" s="369"/>
      <c r="MNX25" s="369"/>
      <c r="MNY25" s="369"/>
      <c r="MOD25" s="369"/>
      <c r="MOE25" s="369"/>
      <c r="MOF25" s="369"/>
      <c r="MOG25" s="369"/>
      <c r="MOH25" s="369"/>
      <c r="MOI25" s="369"/>
      <c r="MOJ25" s="369"/>
      <c r="MOK25" s="369"/>
      <c r="MOL25" s="369"/>
      <c r="MOM25" s="369"/>
      <c r="MON25" s="369"/>
      <c r="MQF25" s="369"/>
      <c r="MQG25" s="369"/>
      <c r="MQH25" s="369"/>
      <c r="MQI25" s="369"/>
      <c r="MQJ25" s="369"/>
      <c r="MQK25" s="369"/>
      <c r="MQL25" s="369"/>
      <c r="MQM25" s="369"/>
      <c r="MQN25" s="369"/>
      <c r="MQO25" s="369"/>
      <c r="MQP25" s="369"/>
      <c r="MQQ25" s="369"/>
      <c r="MQR25" s="369"/>
      <c r="MQS25" s="369"/>
      <c r="MQT25" s="369"/>
      <c r="MQU25" s="369"/>
      <c r="MQV25" s="369"/>
      <c r="MQW25" s="369"/>
      <c r="MQX25" s="369"/>
      <c r="MQY25" s="369"/>
      <c r="MQZ25" s="369"/>
      <c r="MRA25" s="369"/>
      <c r="MRB25" s="369"/>
      <c r="MRC25" s="369"/>
      <c r="MRD25" s="369"/>
      <c r="MRE25" s="369"/>
      <c r="MRF25" s="369"/>
      <c r="MRG25" s="369"/>
      <c r="MRH25" s="369"/>
      <c r="MRI25" s="369"/>
      <c r="MRJ25" s="369"/>
      <c r="MRK25" s="369"/>
      <c r="MRL25" s="369"/>
      <c r="MRM25" s="369"/>
      <c r="MRN25" s="369"/>
      <c r="MRO25" s="369"/>
      <c r="MRP25" s="369"/>
      <c r="MRQ25" s="369"/>
      <c r="MRR25" s="369"/>
      <c r="MRS25" s="369"/>
      <c r="MRT25" s="369"/>
      <c r="MRU25" s="369"/>
      <c r="MRV25" s="369"/>
      <c r="MRW25" s="369"/>
      <c r="MRX25" s="369"/>
      <c r="MRY25" s="369"/>
      <c r="MRZ25" s="369"/>
      <c r="MSA25" s="369"/>
      <c r="MSB25" s="369"/>
      <c r="MSC25" s="369"/>
      <c r="MSD25" s="369"/>
      <c r="MSE25" s="369"/>
      <c r="MSF25" s="369"/>
      <c r="MSG25" s="369"/>
      <c r="MSH25" s="369"/>
      <c r="MSI25" s="369"/>
      <c r="MSJ25" s="369"/>
      <c r="MSK25" s="369"/>
      <c r="MSL25" s="369"/>
      <c r="MSM25" s="369"/>
      <c r="MSN25" s="369"/>
      <c r="MSO25" s="369"/>
      <c r="MSP25" s="369"/>
      <c r="MSQ25" s="369"/>
      <c r="MSR25" s="369"/>
      <c r="MSS25" s="369"/>
      <c r="MST25" s="369"/>
      <c r="MSU25" s="369"/>
      <c r="MSV25" s="369"/>
      <c r="MSW25" s="369"/>
      <c r="MSX25" s="369"/>
      <c r="MSY25" s="369"/>
      <c r="MSZ25" s="369"/>
      <c r="MTA25" s="369"/>
      <c r="MTB25" s="369"/>
      <c r="MTC25" s="369"/>
      <c r="MTD25" s="369"/>
      <c r="MTE25" s="369"/>
      <c r="MTF25" s="369"/>
      <c r="MTG25" s="369"/>
      <c r="MTH25" s="369"/>
      <c r="MTI25" s="369"/>
      <c r="MTJ25" s="369"/>
      <c r="MTK25" s="369"/>
      <c r="MTL25" s="369"/>
      <c r="MTM25" s="369"/>
      <c r="MTN25" s="369"/>
      <c r="MTO25" s="369"/>
      <c r="MTP25" s="369"/>
      <c r="MTQ25" s="369"/>
      <c r="MTR25" s="369"/>
      <c r="MTS25" s="369"/>
      <c r="MTT25" s="369"/>
      <c r="MTU25" s="369"/>
      <c r="MTV25" s="369"/>
      <c r="MTW25" s="369"/>
      <c r="MTX25" s="369"/>
      <c r="MTY25" s="369"/>
      <c r="MTZ25" s="369"/>
      <c r="MUA25" s="369"/>
      <c r="MUB25" s="369"/>
      <c r="MUC25" s="369"/>
      <c r="MUD25" s="369"/>
      <c r="MUE25" s="369"/>
      <c r="MUF25" s="369"/>
      <c r="MUG25" s="369"/>
      <c r="MUH25" s="369"/>
      <c r="MUI25" s="369"/>
      <c r="MUJ25" s="369"/>
      <c r="MUK25" s="369"/>
      <c r="MUL25" s="369"/>
      <c r="MUM25" s="369"/>
      <c r="MUN25" s="369"/>
      <c r="MUO25" s="369"/>
      <c r="MUP25" s="369"/>
      <c r="MUQ25" s="369"/>
      <c r="MUR25" s="369"/>
      <c r="MUS25" s="369"/>
      <c r="MUT25" s="369"/>
      <c r="MUU25" s="369"/>
      <c r="MUV25" s="369"/>
      <c r="MUW25" s="369"/>
      <c r="MUX25" s="369"/>
      <c r="MUY25" s="369"/>
      <c r="MUZ25" s="369"/>
      <c r="MVA25" s="369"/>
      <c r="MVB25" s="369"/>
      <c r="MVC25" s="369"/>
      <c r="MVD25" s="369"/>
      <c r="MVE25" s="369"/>
      <c r="MVF25" s="369"/>
      <c r="MVG25" s="369"/>
      <c r="MVH25" s="369"/>
      <c r="MVI25" s="369"/>
      <c r="MVJ25" s="369"/>
      <c r="MVK25" s="369"/>
      <c r="MVL25" s="369"/>
      <c r="MVM25" s="369"/>
      <c r="MVN25" s="369"/>
      <c r="MVO25" s="369"/>
      <c r="MVP25" s="369"/>
      <c r="MVQ25" s="369"/>
      <c r="MVR25" s="369"/>
      <c r="MVS25" s="369"/>
      <c r="MVT25" s="369"/>
      <c r="MVU25" s="369"/>
      <c r="MVV25" s="369"/>
      <c r="MVW25" s="369"/>
      <c r="MVX25" s="369"/>
      <c r="MVY25" s="369"/>
      <c r="MVZ25" s="369"/>
      <c r="MWA25" s="369"/>
      <c r="MWB25" s="369"/>
      <c r="MWC25" s="369"/>
      <c r="MWD25" s="369"/>
      <c r="MWE25" s="369"/>
      <c r="MWF25" s="369"/>
      <c r="MWG25" s="369"/>
      <c r="MWH25" s="369"/>
      <c r="MWI25" s="369"/>
      <c r="MWJ25" s="369"/>
      <c r="MWK25" s="369"/>
      <c r="MWL25" s="369"/>
      <c r="MWM25" s="369"/>
      <c r="MWN25" s="369"/>
      <c r="MWO25" s="369"/>
      <c r="MWP25" s="369"/>
      <c r="MWQ25" s="369"/>
      <c r="MWR25" s="369"/>
      <c r="MWS25" s="369"/>
      <c r="MWT25" s="369"/>
      <c r="MWU25" s="369"/>
      <c r="MWV25" s="369"/>
      <c r="MWW25" s="369"/>
      <c r="MWX25" s="369"/>
      <c r="MWY25" s="369"/>
      <c r="MWZ25" s="369"/>
      <c r="MXA25" s="369"/>
      <c r="MXB25" s="369"/>
      <c r="MXC25" s="369"/>
      <c r="MXD25" s="369"/>
      <c r="MXE25" s="369"/>
      <c r="MXF25" s="369"/>
      <c r="MXG25" s="369"/>
      <c r="MXH25" s="369"/>
      <c r="MXI25" s="369"/>
      <c r="MXJ25" s="369"/>
      <c r="MXK25" s="369"/>
      <c r="MXL25" s="369"/>
      <c r="MXM25" s="369"/>
      <c r="MXN25" s="369"/>
      <c r="MXO25" s="369"/>
      <c r="MXP25" s="369"/>
      <c r="MXQ25" s="369"/>
      <c r="MXR25" s="369"/>
      <c r="MXS25" s="369"/>
      <c r="MXT25" s="369"/>
      <c r="MXU25" s="369"/>
      <c r="MXZ25" s="369"/>
      <c r="MYA25" s="369"/>
      <c r="MYB25" s="369"/>
      <c r="MYC25" s="369"/>
      <c r="MYD25" s="369"/>
      <c r="MYE25" s="369"/>
      <c r="MYF25" s="369"/>
      <c r="MYG25" s="369"/>
      <c r="MYH25" s="369"/>
      <c r="MYI25" s="369"/>
      <c r="MYJ25" s="369"/>
      <c r="NAB25" s="369"/>
      <c r="NAC25" s="369"/>
      <c r="NAD25" s="369"/>
      <c r="NAE25" s="369"/>
      <c r="NAF25" s="369"/>
      <c r="NAG25" s="369"/>
      <c r="NAH25" s="369"/>
      <c r="NAI25" s="369"/>
      <c r="NAJ25" s="369"/>
      <c r="NAK25" s="369"/>
      <c r="NAL25" s="369"/>
      <c r="NAM25" s="369"/>
      <c r="NAN25" s="369"/>
      <c r="NAO25" s="369"/>
      <c r="NAP25" s="369"/>
      <c r="NAQ25" s="369"/>
      <c r="NAR25" s="369"/>
      <c r="NAS25" s="369"/>
      <c r="NAT25" s="369"/>
      <c r="NAU25" s="369"/>
      <c r="NAV25" s="369"/>
      <c r="NAW25" s="369"/>
      <c r="NAX25" s="369"/>
      <c r="NAY25" s="369"/>
      <c r="NAZ25" s="369"/>
      <c r="NBA25" s="369"/>
      <c r="NBB25" s="369"/>
      <c r="NBC25" s="369"/>
      <c r="NBD25" s="369"/>
      <c r="NBE25" s="369"/>
      <c r="NBF25" s="369"/>
      <c r="NBG25" s="369"/>
      <c r="NBH25" s="369"/>
      <c r="NBI25" s="369"/>
      <c r="NBJ25" s="369"/>
      <c r="NBK25" s="369"/>
      <c r="NBL25" s="369"/>
      <c r="NBM25" s="369"/>
      <c r="NBN25" s="369"/>
      <c r="NBO25" s="369"/>
      <c r="NBP25" s="369"/>
      <c r="NBQ25" s="369"/>
      <c r="NBR25" s="369"/>
      <c r="NBS25" s="369"/>
      <c r="NBT25" s="369"/>
      <c r="NBU25" s="369"/>
      <c r="NBV25" s="369"/>
      <c r="NBW25" s="369"/>
      <c r="NBX25" s="369"/>
      <c r="NBY25" s="369"/>
      <c r="NBZ25" s="369"/>
      <c r="NCA25" s="369"/>
      <c r="NCB25" s="369"/>
      <c r="NCC25" s="369"/>
      <c r="NCD25" s="369"/>
      <c r="NCE25" s="369"/>
      <c r="NCF25" s="369"/>
      <c r="NCG25" s="369"/>
      <c r="NCH25" s="369"/>
      <c r="NCI25" s="369"/>
      <c r="NCJ25" s="369"/>
      <c r="NCK25" s="369"/>
      <c r="NCL25" s="369"/>
      <c r="NCM25" s="369"/>
      <c r="NCN25" s="369"/>
      <c r="NCO25" s="369"/>
      <c r="NCP25" s="369"/>
      <c r="NCQ25" s="369"/>
      <c r="NCR25" s="369"/>
      <c r="NCS25" s="369"/>
      <c r="NCT25" s="369"/>
      <c r="NCU25" s="369"/>
      <c r="NCV25" s="369"/>
      <c r="NCW25" s="369"/>
      <c r="NCX25" s="369"/>
      <c r="NCY25" s="369"/>
      <c r="NCZ25" s="369"/>
      <c r="NDA25" s="369"/>
      <c r="NDB25" s="369"/>
      <c r="NDC25" s="369"/>
      <c r="NDD25" s="369"/>
      <c r="NDE25" s="369"/>
      <c r="NDF25" s="369"/>
      <c r="NDG25" s="369"/>
      <c r="NDH25" s="369"/>
      <c r="NDI25" s="369"/>
      <c r="NDJ25" s="369"/>
      <c r="NDK25" s="369"/>
      <c r="NDL25" s="369"/>
      <c r="NDM25" s="369"/>
      <c r="NDN25" s="369"/>
      <c r="NDO25" s="369"/>
      <c r="NDP25" s="369"/>
      <c r="NDQ25" s="369"/>
      <c r="NDR25" s="369"/>
      <c r="NDS25" s="369"/>
      <c r="NDT25" s="369"/>
      <c r="NDU25" s="369"/>
      <c r="NDV25" s="369"/>
      <c r="NDW25" s="369"/>
      <c r="NDX25" s="369"/>
      <c r="NDY25" s="369"/>
      <c r="NDZ25" s="369"/>
      <c r="NEA25" s="369"/>
      <c r="NEB25" s="369"/>
      <c r="NEC25" s="369"/>
      <c r="NED25" s="369"/>
      <c r="NEE25" s="369"/>
      <c r="NEF25" s="369"/>
      <c r="NEG25" s="369"/>
      <c r="NEH25" s="369"/>
      <c r="NEI25" s="369"/>
      <c r="NEJ25" s="369"/>
      <c r="NEK25" s="369"/>
      <c r="NEL25" s="369"/>
      <c r="NEM25" s="369"/>
      <c r="NEN25" s="369"/>
      <c r="NEO25" s="369"/>
      <c r="NEP25" s="369"/>
      <c r="NEQ25" s="369"/>
      <c r="NER25" s="369"/>
      <c r="NES25" s="369"/>
      <c r="NET25" s="369"/>
      <c r="NEU25" s="369"/>
      <c r="NEV25" s="369"/>
      <c r="NEW25" s="369"/>
      <c r="NEX25" s="369"/>
      <c r="NEY25" s="369"/>
      <c r="NEZ25" s="369"/>
      <c r="NFA25" s="369"/>
      <c r="NFB25" s="369"/>
      <c r="NFC25" s="369"/>
      <c r="NFD25" s="369"/>
      <c r="NFE25" s="369"/>
      <c r="NFF25" s="369"/>
      <c r="NFG25" s="369"/>
      <c r="NFH25" s="369"/>
      <c r="NFI25" s="369"/>
      <c r="NFJ25" s="369"/>
      <c r="NFK25" s="369"/>
      <c r="NFL25" s="369"/>
      <c r="NFM25" s="369"/>
      <c r="NFN25" s="369"/>
      <c r="NFO25" s="369"/>
      <c r="NFP25" s="369"/>
      <c r="NFQ25" s="369"/>
      <c r="NFR25" s="369"/>
      <c r="NFS25" s="369"/>
      <c r="NFT25" s="369"/>
      <c r="NFU25" s="369"/>
      <c r="NFV25" s="369"/>
      <c r="NFW25" s="369"/>
      <c r="NFX25" s="369"/>
      <c r="NFY25" s="369"/>
      <c r="NFZ25" s="369"/>
      <c r="NGA25" s="369"/>
      <c r="NGB25" s="369"/>
      <c r="NGC25" s="369"/>
      <c r="NGD25" s="369"/>
      <c r="NGE25" s="369"/>
      <c r="NGF25" s="369"/>
      <c r="NGG25" s="369"/>
      <c r="NGH25" s="369"/>
      <c r="NGI25" s="369"/>
      <c r="NGJ25" s="369"/>
      <c r="NGK25" s="369"/>
      <c r="NGL25" s="369"/>
      <c r="NGM25" s="369"/>
      <c r="NGN25" s="369"/>
      <c r="NGO25" s="369"/>
      <c r="NGP25" s="369"/>
      <c r="NGQ25" s="369"/>
      <c r="NGR25" s="369"/>
      <c r="NGS25" s="369"/>
      <c r="NGT25" s="369"/>
      <c r="NGU25" s="369"/>
      <c r="NGV25" s="369"/>
      <c r="NGW25" s="369"/>
      <c r="NGX25" s="369"/>
      <c r="NGY25" s="369"/>
      <c r="NGZ25" s="369"/>
      <c r="NHA25" s="369"/>
      <c r="NHB25" s="369"/>
      <c r="NHC25" s="369"/>
      <c r="NHD25" s="369"/>
      <c r="NHE25" s="369"/>
      <c r="NHF25" s="369"/>
      <c r="NHG25" s="369"/>
      <c r="NHH25" s="369"/>
      <c r="NHI25" s="369"/>
      <c r="NHJ25" s="369"/>
      <c r="NHK25" s="369"/>
      <c r="NHL25" s="369"/>
      <c r="NHM25" s="369"/>
      <c r="NHN25" s="369"/>
      <c r="NHO25" s="369"/>
      <c r="NHP25" s="369"/>
      <c r="NHQ25" s="369"/>
      <c r="NHV25" s="369"/>
      <c r="NHW25" s="369"/>
      <c r="NHX25" s="369"/>
      <c r="NHY25" s="369"/>
      <c r="NHZ25" s="369"/>
      <c r="NIA25" s="369"/>
      <c r="NIB25" s="369"/>
      <c r="NIC25" s="369"/>
      <c r="NID25" s="369"/>
      <c r="NIE25" s="369"/>
      <c r="NIF25" s="369"/>
      <c r="NJX25" s="369"/>
      <c r="NJY25" s="369"/>
      <c r="NJZ25" s="369"/>
      <c r="NKA25" s="369"/>
      <c r="NKB25" s="369"/>
      <c r="NKC25" s="369"/>
      <c r="NKD25" s="369"/>
      <c r="NKE25" s="369"/>
      <c r="NKF25" s="369"/>
      <c r="NKG25" s="369"/>
      <c r="NKH25" s="369"/>
      <c r="NKI25" s="369"/>
      <c r="NKJ25" s="369"/>
      <c r="NKK25" s="369"/>
      <c r="NKL25" s="369"/>
      <c r="NKM25" s="369"/>
      <c r="NKN25" s="369"/>
      <c r="NKO25" s="369"/>
      <c r="NKP25" s="369"/>
      <c r="NKQ25" s="369"/>
      <c r="NKR25" s="369"/>
      <c r="NKS25" s="369"/>
      <c r="NKT25" s="369"/>
      <c r="NKU25" s="369"/>
      <c r="NKV25" s="369"/>
      <c r="NKW25" s="369"/>
      <c r="NKX25" s="369"/>
      <c r="NKY25" s="369"/>
      <c r="NKZ25" s="369"/>
      <c r="NLA25" s="369"/>
      <c r="NLB25" s="369"/>
      <c r="NLC25" s="369"/>
      <c r="NLD25" s="369"/>
      <c r="NLE25" s="369"/>
      <c r="NLF25" s="369"/>
      <c r="NLG25" s="369"/>
      <c r="NLH25" s="369"/>
      <c r="NLI25" s="369"/>
      <c r="NLJ25" s="369"/>
      <c r="NLK25" s="369"/>
      <c r="NLL25" s="369"/>
      <c r="NLM25" s="369"/>
      <c r="NLN25" s="369"/>
      <c r="NLO25" s="369"/>
      <c r="NLP25" s="369"/>
      <c r="NLQ25" s="369"/>
      <c r="NLR25" s="369"/>
      <c r="NLS25" s="369"/>
      <c r="NLT25" s="369"/>
      <c r="NLU25" s="369"/>
      <c r="NLV25" s="369"/>
      <c r="NLW25" s="369"/>
      <c r="NLX25" s="369"/>
      <c r="NLY25" s="369"/>
      <c r="NLZ25" s="369"/>
      <c r="NMA25" s="369"/>
      <c r="NMB25" s="369"/>
      <c r="NMC25" s="369"/>
      <c r="NMD25" s="369"/>
      <c r="NME25" s="369"/>
      <c r="NMF25" s="369"/>
      <c r="NMG25" s="369"/>
      <c r="NMH25" s="369"/>
      <c r="NMI25" s="369"/>
      <c r="NMJ25" s="369"/>
      <c r="NMK25" s="369"/>
      <c r="NML25" s="369"/>
      <c r="NMM25" s="369"/>
      <c r="NMN25" s="369"/>
      <c r="NMO25" s="369"/>
      <c r="NMP25" s="369"/>
      <c r="NMQ25" s="369"/>
      <c r="NMR25" s="369"/>
      <c r="NMS25" s="369"/>
      <c r="NMT25" s="369"/>
      <c r="NMU25" s="369"/>
      <c r="NMV25" s="369"/>
      <c r="NMW25" s="369"/>
      <c r="NMX25" s="369"/>
      <c r="NMY25" s="369"/>
      <c r="NMZ25" s="369"/>
      <c r="NNA25" s="369"/>
      <c r="NNB25" s="369"/>
      <c r="NNC25" s="369"/>
      <c r="NND25" s="369"/>
      <c r="NNE25" s="369"/>
      <c r="NNF25" s="369"/>
      <c r="NNG25" s="369"/>
      <c r="NNH25" s="369"/>
      <c r="NNI25" s="369"/>
      <c r="NNJ25" s="369"/>
      <c r="NNK25" s="369"/>
      <c r="NNL25" s="369"/>
      <c r="NNM25" s="369"/>
      <c r="NNN25" s="369"/>
      <c r="NNO25" s="369"/>
      <c r="NNP25" s="369"/>
      <c r="NNQ25" s="369"/>
      <c r="NNR25" s="369"/>
      <c r="NNS25" s="369"/>
      <c r="NNT25" s="369"/>
      <c r="NNU25" s="369"/>
      <c r="NNV25" s="369"/>
      <c r="NNW25" s="369"/>
      <c r="NNX25" s="369"/>
      <c r="NNY25" s="369"/>
      <c r="NNZ25" s="369"/>
      <c r="NOA25" s="369"/>
      <c r="NOB25" s="369"/>
      <c r="NOC25" s="369"/>
      <c r="NOD25" s="369"/>
      <c r="NOE25" s="369"/>
      <c r="NOF25" s="369"/>
      <c r="NOG25" s="369"/>
      <c r="NOH25" s="369"/>
      <c r="NOI25" s="369"/>
      <c r="NOJ25" s="369"/>
      <c r="NOK25" s="369"/>
      <c r="NOL25" s="369"/>
      <c r="NOM25" s="369"/>
      <c r="NON25" s="369"/>
      <c r="NOO25" s="369"/>
      <c r="NOP25" s="369"/>
      <c r="NOQ25" s="369"/>
      <c r="NOR25" s="369"/>
      <c r="NOS25" s="369"/>
      <c r="NOT25" s="369"/>
      <c r="NOU25" s="369"/>
      <c r="NOV25" s="369"/>
      <c r="NOW25" s="369"/>
      <c r="NOX25" s="369"/>
      <c r="NOY25" s="369"/>
      <c r="NOZ25" s="369"/>
      <c r="NPA25" s="369"/>
      <c r="NPB25" s="369"/>
      <c r="NPC25" s="369"/>
      <c r="NPD25" s="369"/>
      <c r="NPE25" s="369"/>
      <c r="NPF25" s="369"/>
      <c r="NPG25" s="369"/>
      <c r="NPH25" s="369"/>
      <c r="NPI25" s="369"/>
      <c r="NPJ25" s="369"/>
      <c r="NPK25" s="369"/>
      <c r="NPL25" s="369"/>
      <c r="NPM25" s="369"/>
      <c r="NPN25" s="369"/>
      <c r="NPO25" s="369"/>
      <c r="NPP25" s="369"/>
      <c r="NPQ25" s="369"/>
      <c r="NPR25" s="369"/>
      <c r="NPS25" s="369"/>
      <c r="NPT25" s="369"/>
      <c r="NPU25" s="369"/>
      <c r="NPV25" s="369"/>
      <c r="NPW25" s="369"/>
      <c r="NPX25" s="369"/>
      <c r="NPY25" s="369"/>
      <c r="NPZ25" s="369"/>
      <c r="NQA25" s="369"/>
      <c r="NQB25" s="369"/>
      <c r="NQC25" s="369"/>
      <c r="NQD25" s="369"/>
      <c r="NQE25" s="369"/>
      <c r="NQF25" s="369"/>
      <c r="NQG25" s="369"/>
      <c r="NQH25" s="369"/>
      <c r="NQI25" s="369"/>
      <c r="NQJ25" s="369"/>
      <c r="NQK25" s="369"/>
      <c r="NQL25" s="369"/>
      <c r="NQM25" s="369"/>
      <c r="NQN25" s="369"/>
      <c r="NQO25" s="369"/>
      <c r="NQP25" s="369"/>
      <c r="NQQ25" s="369"/>
      <c r="NQR25" s="369"/>
      <c r="NQS25" s="369"/>
      <c r="NQT25" s="369"/>
      <c r="NQU25" s="369"/>
      <c r="NQV25" s="369"/>
      <c r="NQW25" s="369"/>
      <c r="NQX25" s="369"/>
      <c r="NQY25" s="369"/>
      <c r="NQZ25" s="369"/>
      <c r="NRA25" s="369"/>
      <c r="NRB25" s="369"/>
      <c r="NRC25" s="369"/>
      <c r="NRD25" s="369"/>
      <c r="NRE25" s="369"/>
      <c r="NRF25" s="369"/>
      <c r="NRG25" s="369"/>
      <c r="NRH25" s="369"/>
      <c r="NRI25" s="369"/>
      <c r="NRJ25" s="369"/>
      <c r="NRK25" s="369"/>
      <c r="NRL25" s="369"/>
      <c r="NRM25" s="369"/>
      <c r="NRR25" s="369"/>
      <c r="NRS25" s="369"/>
      <c r="NRT25" s="369"/>
      <c r="NRU25" s="369"/>
      <c r="NRV25" s="369"/>
      <c r="NRW25" s="369"/>
      <c r="NRX25" s="369"/>
      <c r="NRY25" s="369"/>
      <c r="NRZ25" s="369"/>
      <c r="NSA25" s="369"/>
      <c r="NSB25" s="369"/>
      <c r="NTT25" s="369"/>
      <c r="NTU25" s="369"/>
      <c r="NTV25" s="369"/>
      <c r="NTW25" s="369"/>
      <c r="NTX25" s="369"/>
      <c r="NTY25" s="369"/>
      <c r="NTZ25" s="369"/>
      <c r="NUA25" s="369"/>
      <c r="NUB25" s="369"/>
      <c r="NUC25" s="369"/>
      <c r="NUD25" s="369"/>
      <c r="NUE25" s="369"/>
      <c r="NUF25" s="369"/>
      <c r="NUG25" s="369"/>
      <c r="NUH25" s="369"/>
      <c r="NUI25" s="369"/>
      <c r="NUJ25" s="369"/>
      <c r="NUK25" s="369"/>
      <c r="NUL25" s="369"/>
      <c r="NUM25" s="369"/>
      <c r="NUN25" s="369"/>
      <c r="NUO25" s="369"/>
      <c r="NUP25" s="369"/>
      <c r="NUQ25" s="369"/>
      <c r="NUR25" s="369"/>
      <c r="NUS25" s="369"/>
      <c r="NUT25" s="369"/>
      <c r="NUU25" s="369"/>
      <c r="NUV25" s="369"/>
      <c r="NUW25" s="369"/>
      <c r="NUX25" s="369"/>
      <c r="NUY25" s="369"/>
      <c r="NUZ25" s="369"/>
      <c r="NVA25" s="369"/>
      <c r="NVB25" s="369"/>
      <c r="NVC25" s="369"/>
      <c r="NVD25" s="369"/>
      <c r="NVE25" s="369"/>
      <c r="NVF25" s="369"/>
      <c r="NVG25" s="369"/>
      <c r="NVH25" s="369"/>
      <c r="NVI25" s="369"/>
      <c r="NVJ25" s="369"/>
      <c r="NVK25" s="369"/>
      <c r="NVL25" s="369"/>
      <c r="NVM25" s="369"/>
      <c r="NVN25" s="369"/>
      <c r="NVO25" s="369"/>
      <c r="NVP25" s="369"/>
      <c r="NVQ25" s="369"/>
      <c r="NVR25" s="369"/>
      <c r="NVS25" s="369"/>
      <c r="NVT25" s="369"/>
      <c r="NVU25" s="369"/>
      <c r="NVV25" s="369"/>
      <c r="NVW25" s="369"/>
      <c r="NVX25" s="369"/>
      <c r="NVY25" s="369"/>
      <c r="NVZ25" s="369"/>
      <c r="NWA25" s="369"/>
      <c r="NWB25" s="369"/>
      <c r="NWC25" s="369"/>
      <c r="NWD25" s="369"/>
      <c r="NWE25" s="369"/>
      <c r="NWF25" s="369"/>
      <c r="NWG25" s="369"/>
      <c r="NWH25" s="369"/>
      <c r="NWI25" s="369"/>
      <c r="NWJ25" s="369"/>
      <c r="NWK25" s="369"/>
      <c r="NWL25" s="369"/>
      <c r="NWM25" s="369"/>
      <c r="NWN25" s="369"/>
      <c r="NWO25" s="369"/>
      <c r="NWP25" s="369"/>
      <c r="NWQ25" s="369"/>
      <c r="NWR25" s="369"/>
      <c r="NWS25" s="369"/>
      <c r="NWT25" s="369"/>
      <c r="NWU25" s="369"/>
      <c r="NWV25" s="369"/>
      <c r="NWW25" s="369"/>
      <c r="NWX25" s="369"/>
      <c r="NWY25" s="369"/>
      <c r="NWZ25" s="369"/>
      <c r="NXA25" s="369"/>
      <c r="NXB25" s="369"/>
      <c r="NXC25" s="369"/>
      <c r="NXD25" s="369"/>
      <c r="NXE25" s="369"/>
      <c r="NXF25" s="369"/>
      <c r="NXG25" s="369"/>
      <c r="NXH25" s="369"/>
      <c r="NXI25" s="369"/>
      <c r="NXJ25" s="369"/>
      <c r="NXK25" s="369"/>
      <c r="NXL25" s="369"/>
      <c r="NXM25" s="369"/>
      <c r="NXN25" s="369"/>
      <c r="NXO25" s="369"/>
      <c r="NXP25" s="369"/>
      <c r="NXQ25" s="369"/>
      <c r="NXR25" s="369"/>
      <c r="NXS25" s="369"/>
      <c r="NXT25" s="369"/>
      <c r="NXU25" s="369"/>
      <c r="NXV25" s="369"/>
      <c r="NXW25" s="369"/>
      <c r="NXX25" s="369"/>
      <c r="NXY25" s="369"/>
      <c r="NXZ25" s="369"/>
      <c r="NYA25" s="369"/>
      <c r="NYB25" s="369"/>
      <c r="NYC25" s="369"/>
      <c r="NYD25" s="369"/>
      <c r="NYE25" s="369"/>
      <c r="NYF25" s="369"/>
      <c r="NYG25" s="369"/>
      <c r="NYH25" s="369"/>
      <c r="NYI25" s="369"/>
      <c r="NYJ25" s="369"/>
      <c r="NYK25" s="369"/>
      <c r="NYL25" s="369"/>
      <c r="NYM25" s="369"/>
      <c r="NYN25" s="369"/>
      <c r="NYO25" s="369"/>
      <c r="NYP25" s="369"/>
      <c r="NYQ25" s="369"/>
      <c r="NYR25" s="369"/>
      <c r="NYS25" s="369"/>
      <c r="NYT25" s="369"/>
      <c r="NYU25" s="369"/>
      <c r="NYV25" s="369"/>
      <c r="NYW25" s="369"/>
      <c r="NYX25" s="369"/>
      <c r="NYY25" s="369"/>
      <c r="NYZ25" s="369"/>
      <c r="NZA25" s="369"/>
      <c r="NZB25" s="369"/>
      <c r="NZC25" s="369"/>
      <c r="NZD25" s="369"/>
      <c r="NZE25" s="369"/>
      <c r="NZF25" s="369"/>
      <c r="NZG25" s="369"/>
      <c r="NZH25" s="369"/>
      <c r="NZI25" s="369"/>
      <c r="NZJ25" s="369"/>
      <c r="NZK25" s="369"/>
      <c r="NZL25" s="369"/>
      <c r="NZM25" s="369"/>
      <c r="NZN25" s="369"/>
      <c r="NZO25" s="369"/>
      <c r="NZP25" s="369"/>
      <c r="NZQ25" s="369"/>
      <c r="NZR25" s="369"/>
      <c r="NZS25" s="369"/>
      <c r="NZT25" s="369"/>
      <c r="NZU25" s="369"/>
      <c r="NZV25" s="369"/>
      <c r="NZW25" s="369"/>
      <c r="NZX25" s="369"/>
      <c r="NZY25" s="369"/>
      <c r="NZZ25" s="369"/>
      <c r="OAA25" s="369"/>
      <c r="OAB25" s="369"/>
      <c r="OAC25" s="369"/>
      <c r="OAD25" s="369"/>
      <c r="OAE25" s="369"/>
      <c r="OAF25" s="369"/>
      <c r="OAG25" s="369"/>
      <c r="OAH25" s="369"/>
      <c r="OAI25" s="369"/>
      <c r="OAJ25" s="369"/>
      <c r="OAK25" s="369"/>
      <c r="OAL25" s="369"/>
      <c r="OAM25" s="369"/>
      <c r="OAN25" s="369"/>
      <c r="OAO25" s="369"/>
      <c r="OAP25" s="369"/>
      <c r="OAQ25" s="369"/>
      <c r="OAR25" s="369"/>
      <c r="OAS25" s="369"/>
      <c r="OAT25" s="369"/>
      <c r="OAU25" s="369"/>
      <c r="OAV25" s="369"/>
      <c r="OAW25" s="369"/>
      <c r="OAX25" s="369"/>
      <c r="OAY25" s="369"/>
      <c r="OAZ25" s="369"/>
      <c r="OBA25" s="369"/>
      <c r="OBB25" s="369"/>
      <c r="OBC25" s="369"/>
      <c r="OBD25" s="369"/>
      <c r="OBE25" s="369"/>
      <c r="OBF25" s="369"/>
      <c r="OBG25" s="369"/>
      <c r="OBH25" s="369"/>
      <c r="OBI25" s="369"/>
      <c r="OBN25" s="369"/>
      <c r="OBO25" s="369"/>
      <c r="OBP25" s="369"/>
      <c r="OBQ25" s="369"/>
      <c r="OBR25" s="369"/>
      <c r="OBS25" s="369"/>
      <c r="OBT25" s="369"/>
      <c r="OBU25" s="369"/>
      <c r="OBV25" s="369"/>
      <c r="OBW25" s="369"/>
      <c r="OBX25" s="369"/>
      <c r="ODP25" s="369"/>
      <c r="ODQ25" s="369"/>
      <c r="ODR25" s="369"/>
      <c r="ODS25" s="369"/>
      <c r="ODT25" s="369"/>
      <c r="ODU25" s="369"/>
      <c r="ODV25" s="369"/>
      <c r="ODW25" s="369"/>
      <c r="ODX25" s="369"/>
      <c r="ODY25" s="369"/>
      <c r="ODZ25" s="369"/>
      <c r="OEA25" s="369"/>
      <c r="OEB25" s="369"/>
      <c r="OEC25" s="369"/>
      <c r="OED25" s="369"/>
      <c r="OEE25" s="369"/>
      <c r="OEF25" s="369"/>
      <c r="OEG25" s="369"/>
      <c r="OEH25" s="369"/>
      <c r="OEI25" s="369"/>
      <c r="OEJ25" s="369"/>
      <c r="OEK25" s="369"/>
      <c r="OEL25" s="369"/>
      <c r="OEM25" s="369"/>
      <c r="OEN25" s="369"/>
      <c r="OEO25" s="369"/>
      <c r="OEP25" s="369"/>
      <c r="OEQ25" s="369"/>
      <c r="OER25" s="369"/>
      <c r="OES25" s="369"/>
      <c r="OET25" s="369"/>
      <c r="OEU25" s="369"/>
      <c r="OEV25" s="369"/>
      <c r="OEW25" s="369"/>
      <c r="OEX25" s="369"/>
      <c r="OEY25" s="369"/>
      <c r="OEZ25" s="369"/>
      <c r="OFA25" s="369"/>
      <c r="OFB25" s="369"/>
      <c r="OFC25" s="369"/>
      <c r="OFD25" s="369"/>
      <c r="OFE25" s="369"/>
      <c r="OFF25" s="369"/>
      <c r="OFG25" s="369"/>
      <c r="OFH25" s="369"/>
      <c r="OFI25" s="369"/>
      <c r="OFJ25" s="369"/>
      <c r="OFK25" s="369"/>
      <c r="OFL25" s="369"/>
      <c r="OFM25" s="369"/>
      <c r="OFN25" s="369"/>
      <c r="OFO25" s="369"/>
      <c r="OFP25" s="369"/>
      <c r="OFQ25" s="369"/>
      <c r="OFR25" s="369"/>
      <c r="OFS25" s="369"/>
      <c r="OFT25" s="369"/>
      <c r="OFU25" s="369"/>
      <c r="OFV25" s="369"/>
      <c r="OFW25" s="369"/>
      <c r="OFX25" s="369"/>
      <c r="OFY25" s="369"/>
      <c r="OFZ25" s="369"/>
      <c r="OGA25" s="369"/>
      <c r="OGB25" s="369"/>
      <c r="OGC25" s="369"/>
      <c r="OGD25" s="369"/>
      <c r="OGE25" s="369"/>
      <c r="OGF25" s="369"/>
      <c r="OGG25" s="369"/>
      <c r="OGH25" s="369"/>
      <c r="OGI25" s="369"/>
      <c r="OGJ25" s="369"/>
      <c r="OGK25" s="369"/>
      <c r="OGL25" s="369"/>
      <c r="OGM25" s="369"/>
      <c r="OGN25" s="369"/>
      <c r="OGO25" s="369"/>
      <c r="OGP25" s="369"/>
      <c r="OGQ25" s="369"/>
      <c r="OGR25" s="369"/>
      <c r="OGS25" s="369"/>
      <c r="OGT25" s="369"/>
      <c r="OGU25" s="369"/>
      <c r="OGV25" s="369"/>
      <c r="OGW25" s="369"/>
      <c r="OGX25" s="369"/>
      <c r="OGY25" s="369"/>
      <c r="OGZ25" s="369"/>
      <c r="OHA25" s="369"/>
      <c r="OHB25" s="369"/>
      <c r="OHC25" s="369"/>
      <c r="OHD25" s="369"/>
      <c r="OHE25" s="369"/>
      <c r="OHF25" s="369"/>
      <c r="OHG25" s="369"/>
      <c r="OHH25" s="369"/>
      <c r="OHI25" s="369"/>
      <c r="OHJ25" s="369"/>
      <c r="OHK25" s="369"/>
      <c r="OHL25" s="369"/>
      <c r="OHM25" s="369"/>
      <c r="OHN25" s="369"/>
      <c r="OHO25" s="369"/>
      <c r="OHP25" s="369"/>
      <c r="OHQ25" s="369"/>
      <c r="OHR25" s="369"/>
      <c r="OHS25" s="369"/>
      <c r="OHT25" s="369"/>
      <c r="OHU25" s="369"/>
      <c r="OHV25" s="369"/>
      <c r="OHW25" s="369"/>
      <c r="OHX25" s="369"/>
      <c r="OHY25" s="369"/>
      <c r="OHZ25" s="369"/>
      <c r="OIA25" s="369"/>
      <c r="OIB25" s="369"/>
      <c r="OIC25" s="369"/>
      <c r="OID25" s="369"/>
      <c r="OIE25" s="369"/>
      <c r="OIF25" s="369"/>
      <c r="OIG25" s="369"/>
      <c r="OIH25" s="369"/>
      <c r="OII25" s="369"/>
      <c r="OIJ25" s="369"/>
      <c r="OIK25" s="369"/>
      <c r="OIL25" s="369"/>
      <c r="OIM25" s="369"/>
      <c r="OIN25" s="369"/>
      <c r="OIO25" s="369"/>
      <c r="OIP25" s="369"/>
      <c r="OIQ25" s="369"/>
      <c r="OIR25" s="369"/>
      <c r="OIS25" s="369"/>
      <c r="OIT25" s="369"/>
      <c r="OIU25" s="369"/>
      <c r="OIV25" s="369"/>
      <c r="OIW25" s="369"/>
      <c r="OIX25" s="369"/>
      <c r="OIY25" s="369"/>
      <c r="OIZ25" s="369"/>
      <c r="OJA25" s="369"/>
      <c r="OJB25" s="369"/>
      <c r="OJC25" s="369"/>
      <c r="OJD25" s="369"/>
      <c r="OJE25" s="369"/>
      <c r="OJF25" s="369"/>
      <c r="OJG25" s="369"/>
      <c r="OJH25" s="369"/>
      <c r="OJI25" s="369"/>
      <c r="OJJ25" s="369"/>
      <c r="OJK25" s="369"/>
      <c r="OJL25" s="369"/>
      <c r="OJM25" s="369"/>
      <c r="OJN25" s="369"/>
      <c r="OJO25" s="369"/>
      <c r="OJP25" s="369"/>
      <c r="OJQ25" s="369"/>
      <c r="OJR25" s="369"/>
      <c r="OJS25" s="369"/>
      <c r="OJT25" s="369"/>
      <c r="OJU25" s="369"/>
      <c r="OJV25" s="369"/>
      <c r="OJW25" s="369"/>
      <c r="OJX25" s="369"/>
      <c r="OJY25" s="369"/>
      <c r="OJZ25" s="369"/>
      <c r="OKA25" s="369"/>
      <c r="OKB25" s="369"/>
      <c r="OKC25" s="369"/>
      <c r="OKD25" s="369"/>
      <c r="OKE25" s="369"/>
      <c r="OKF25" s="369"/>
      <c r="OKG25" s="369"/>
      <c r="OKH25" s="369"/>
      <c r="OKI25" s="369"/>
      <c r="OKJ25" s="369"/>
      <c r="OKK25" s="369"/>
      <c r="OKL25" s="369"/>
      <c r="OKM25" s="369"/>
      <c r="OKN25" s="369"/>
      <c r="OKO25" s="369"/>
      <c r="OKP25" s="369"/>
      <c r="OKQ25" s="369"/>
      <c r="OKR25" s="369"/>
      <c r="OKS25" s="369"/>
      <c r="OKT25" s="369"/>
      <c r="OKU25" s="369"/>
      <c r="OKV25" s="369"/>
      <c r="OKW25" s="369"/>
      <c r="OKX25" s="369"/>
      <c r="OKY25" s="369"/>
      <c r="OKZ25" s="369"/>
      <c r="OLA25" s="369"/>
      <c r="OLB25" s="369"/>
      <c r="OLC25" s="369"/>
      <c r="OLD25" s="369"/>
      <c r="OLE25" s="369"/>
      <c r="OLJ25" s="369"/>
      <c r="OLK25" s="369"/>
      <c r="OLL25" s="369"/>
      <c r="OLM25" s="369"/>
      <c r="OLN25" s="369"/>
      <c r="OLO25" s="369"/>
      <c r="OLP25" s="369"/>
      <c r="OLQ25" s="369"/>
      <c r="OLR25" s="369"/>
      <c r="OLS25" s="369"/>
      <c r="OLT25" s="369"/>
      <c r="ONL25" s="369"/>
      <c r="ONM25" s="369"/>
      <c r="ONN25" s="369"/>
      <c r="ONO25" s="369"/>
      <c r="ONP25" s="369"/>
      <c r="ONQ25" s="369"/>
      <c r="ONR25" s="369"/>
      <c r="ONS25" s="369"/>
      <c r="ONT25" s="369"/>
      <c r="ONU25" s="369"/>
      <c r="ONV25" s="369"/>
      <c r="ONW25" s="369"/>
      <c r="ONX25" s="369"/>
      <c r="ONY25" s="369"/>
      <c r="ONZ25" s="369"/>
      <c r="OOA25" s="369"/>
      <c r="OOB25" s="369"/>
      <c r="OOC25" s="369"/>
      <c r="OOD25" s="369"/>
      <c r="OOE25" s="369"/>
      <c r="OOF25" s="369"/>
      <c r="OOG25" s="369"/>
      <c r="OOH25" s="369"/>
      <c r="OOI25" s="369"/>
      <c r="OOJ25" s="369"/>
      <c r="OOK25" s="369"/>
      <c r="OOL25" s="369"/>
      <c r="OOM25" s="369"/>
      <c r="OON25" s="369"/>
      <c r="OOO25" s="369"/>
      <c r="OOP25" s="369"/>
      <c r="OOQ25" s="369"/>
      <c r="OOR25" s="369"/>
      <c r="OOS25" s="369"/>
      <c r="OOT25" s="369"/>
      <c r="OOU25" s="369"/>
      <c r="OOV25" s="369"/>
      <c r="OOW25" s="369"/>
      <c r="OOX25" s="369"/>
      <c r="OOY25" s="369"/>
      <c r="OOZ25" s="369"/>
      <c r="OPA25" s="369"/>
      <c r="OPB25" s="369"/>
      <c r="OPC25" s="369"/>
      <c r="OPD25" s="369"/>
      <c r="OPE25" s="369"/>
      <c r="OPF25" s="369"/>
      <c r="OPG25" s="369"/>
      <c r="OPH25" s="369"/>
      <c r="OPI25" s="369"/>
      <c r="OPJ25" s="369"/>
      <c r="OPK25" s="369"/>
      <c r="OPL25" s="369"/>
      <c r="OPM25" s="369"/>
      <c r="OPN25" s="369"/>
      <c r="OPO25" s="369"/>
      <c r="OPP25" s="369"/>
      <c r="OPQ25" s="369"/>
      <c r="OPR25" s="369"/>
      <c r="OPS25" s="369"/>
      <c r="OPT25" s="369"/>
      <c r="OPU25" s="369"/>
      <c r="OPV25" s="369"/>
      <c r="OPW25" s="369"/>
      <c r="OPX25" s="369"/>
      <c r="OPY25" s="369"/>
      <c r="OPZ25" s="369"/>
      <c r="OQA25" s="369"/>
      <c r="OQB25" s="369"/>
      <c r="OQC25" s="369"/>
      <c r="OQD25" s="369"/>
      <c r="OQE25" s="369"/>
      <c r="OQF25" s="369"/>
      <c r="OQG25" s="369"/>
      <c r="OQH25" s="369"/>
      <c r="OQI25" s="369"/>
      <c r="OQJ25" s="369"/>
      <c r="OQK25" s="369"/>
      <c r="OQL25" s="369"/>
      <c r="OQM25" s="369"/>
      <c r="OQN25" s="369"/>
      <c r="OQO25" s="369"/>
      <c r="OQP25" s="369"/>
      <c r="OQQ25" s="369"/>
      <c r="OQR25" s="369"/>
      <c r="OQS25" s="369"/>
      <c r="OQT25" s="369"/>
      <c r="OQU25" s="369"/>
      <c r="OQV25" s="369"/>
      <c r="OQW25" s="369"/>
      <c r="OQX25" s="369"/>
      <c r="OQY25" s="369"/>
      <c r="OQZ25" s="369"/>
      <c r="ORA25" s="369"/>
      <c r="ORB25" s="369"/>
      <c r="ORC25" s="369"/>
      <c r="ORD25" s="369"/>
      <c r="ORE25" s="369"/>
      <c r="ORF25" s="369"/>
      <c r="ORG25" s="369"/>
      <c r="ORH25" s="369"/>
      <c r="ORI25" s="369"/>
      <c r="ORJ25" s="369"/>
      <c r="ORK25" s="369"/>
      <c r="ORL25" s="369"/>
      <c r="ORM25" s="369"/>
      <c r="ORN25" s="369"/>
      <c r="ORO25" s="369"/>
      <c r="ORP25" s="369"/>
      <c r="ORQ25" s="369"/>
      <c r="ORR25" s="369"/>
      <c r="ORS25" s="369"/>
      <c r="ORT25" s="369"/>
      <c r="ORU25" s="369"/>
      <c r="ORV25" s="369"/>
      <c r="ORW25" s="369"/>
      <c r="ORX25" s="369"/>
      <c r="ORY25" s="369"/>
      <c r="ORZ25" s="369"/>
      <c r="OSA25" s="369"/>
      <c r="OSB25" s="369"/>
      <c r="OSC25" s="369"/>
      <c r="OSD25" s="369"/>
      <c r="OSE25" s="369"/>
      <c r="OSF25" s="369"/>
      <c r="OSG25" s="369"/>
      <c r="OSH25" s="369"/>
      <c r="OSI25" s="369"/>
      <c r="OSJ25" s="369"/>
      <c r="OSK25" s="369"/>
      <c r="OSL25" s="369"/>
      <c r="OSM25" s="369"/>
      <c r="OSN25" s="369"/>
      <c r="OSO25" s="369"/>
      <c r="OSP25" s="369"/>
      <c r="OSQ25" s="369"/>
      <c r="OSR25" s="369"/>
      <c r="OSS25" s="369"/>
      <c r="OST25" s="369"/>
      <c r="OSU25" s="369"/>
      <c r="OSV25" s="369"/>
      <c r="OSW25" s="369"/>
      <c r="OSX25" s="369"/>
      <c r="OSY25" s="369"/>
      <c r="OSZ25" s="369"/>
      <c r="OTA25" s="369"/>
      <c r="OTB25" s="369"/>
      <c r="OTC25" s="369"/>
      <c r="OTD25" s="369"/>
      <c r="OTE25" s="369"/>
      <c r="OTF25" s="369"/>
      <c r="OTG25" s="369"/>
      <c r="OTH25" s="369"/>
      <c r="OTI25" s="369"/>
      <c r="OTJ25" s="369"/>
      <c r="OTK25" s="369"/>
      <c r="OTL25" s="369"/>
      <c r="OTM25" s="369"/>
      <c r="OTN25" s="369"/>
      <c r="OTO25" s="369"/>
      <c r="OTP25" s="369"/>
      <c r="OTQ25" s="369"/>
      <c r="OTR25" s="369"/>
      <c r="OTS25" s="369"/>
      <c r="OTT25" s="369"/>
      <c r="OTU25" s="369"/>
      <c r="OTV25" s="369"/>
      <c r="OTW25" s="369"/>
      <c r="OTX25" s="369"/>
      <c r="OTY25" s="369"/>
      <c r="OTZ25" s="369"/>
      <c r="OUA25" s="369"/>
      <c r="OUB25" s="369"/>
      <c r="OUC25" s="369"/>
      <c r="OUD25" s="369"/>
      <c r="OUE25" s="369"/>
      <c r="OUF25" s="369"/>
      <c r="OUG25" s="369"/>
      <c r="OUH25" s="369"/>
      <c r="OUI25" s="369"/>
      <c r="OUJ25" s="369"/>
      <c r="OUK25" s="369"/>
      <c r="OUL25" s="369"/>
      <c r="OUM25" s="369"/>
      <c r="OUN25" s="369"/>
      <c r="OUO25" s="369"/>
      <c r="OUP25" s="369"/>
      <c r="OUQ25" s="369"/>
      <c r="OUR25" s="369"/>
      <c r="OUS25" s="369"/>
      <c r="OUT25" s="369"/>
      <c r="OUU25" s="369"/>
      <c r="OUV25" s="369"/>
      <c r="OUW25" s="369"/>
      <c r="OUX25" s="369"/>
      <c r="OUY25" s="369"/>
      <c r="OUZ25" s="369"/>
      <c r="OVA25" s="369"/>
      <c r="OVF25" s="369"/>
      <c r="OVG25" s="369"/>
      <c r="OVH25" s="369"/>
      <c r="OVI25" s="369"/>
      <c r="OVJ25" s="369"/>
      <c r="OVK25" s="369"/>
      <c r="OVL25" s="369"/>
      <c r="OVM25" s="369"/>
      <c r="OVN25" s="369"/>
      <c r="OVO25" s="369"/>
      <c r="OVP25" s="369"/>
      <c r="OXH25" s="369"/>
      <c r="OXI25" s="369"/>
      <c r="OXJ25" s="369"/>
      <c r="OXK25" s="369"/>
      <c r="OXL25" s="369"/>
      <c r="OXM25" s="369"/>
      <c r="OXN25" s="369"/>
      <c r="OXO25" s="369"/>
      <c r="OXP25" s="369"/>
      <c r="OXQ25" s="369"/>
      <c r="OXR25" s="369"/>
      <c r="OXS25" s="369"/>
      <c r="OXT25" s="369"/>
      <c r="OXU25" s="369"/>
      <c r="OXV25" s="369"/>
      <c r="OXW25" s="369"/>
      <c r="OXX25" s="369"/>
      <c r="OXY25" s="369"/>
      <c r="OXZ25" s="369"/>
      <c r="OYA25" s="369"/>
      <c r="OYB25" s="369"/>
      <c r="OYC25" s="369"/>
      <c r="OYD25" s="369"/>
      <c r="OYE25" s="369"/>
      <c r="OYF25" s="369"/>
      <c r="OYG25" s="369"/>
      <c r="OYH25" s="369"/>
      <c r="OYI25" s="369"/>
      <c r="OYJ25" s="369"/>
      <c r="OYK25" s="369"/>
      <c r="OYL25" s="369"/>
      <c r="OYM25" s="369"/>
      <c r="OYN25" s="369"/>
      <c r="OYO25" s="369"/>
      <c r="OYP25" s="369"/>
      <c r="OYQ25" s="369"/>
      <c r="OYR25" s="369"/>
      <c r="OYS25" s="369"/>
      <c r="OYT25" s="369"/>
      <c r="OYU25" s="369"/>
      <c r="OYV25" s="369"/>
      <c r="OYW25" s="369"/>
      <c r="OYX25" s="369"/>
      <c r="OYY25" s="369"/>
      <c r="OYZ25" s="369"/>
      <c r="OZA25" s="369"/>
      <c r="OZB25" s="369"/>
      <c r="OZC25" s="369"/>
      <c r="OZD25" s="369"/>
      <c r="OZE25" s="369"/>
      <c r="OZF25" s="369"/>
      <c r="OZG25" s="369"/>
      <c r="OZH25" s="369"/>
      <c r="OZI25" s="369"/>
      <c r="OZJ25" s="369"/>
      <c r="OZK25" s="369"/>
      <c r="OZL25" s="369"/>
      <c r="OZM25" s="369"/>
      <c r="OZN25" s="369"/>
      <c r="OZO25" s="369"/>
      <c r="OZP25" s="369"/>
      <c r="OZQ25" s="369"/>
      <c r="OZR25" s="369"/>
      <c r="OZS25" s="369"/>
      <c r="OZT25" s="369"/>
      <c r="OZU25" s="369"/>
      <c r="OZV25" s="369"/>
      <c r="OZW25" s="369"/>
      <c r="OZX25" s="369"/>
      <c r="OZY25" s="369"/>
      <c r="OZZ25" s="369"/>
      <c r="PAA25" s="369"/>
      <c r="PAB25" s="369"/>
      <c r="PAC25" s="369"/>
      <c r="PAD25" s="369"/>
      <c r="PAE25" s="369"/>
      <c r="PAF25" s="369"/>
      <c r="PAG25" s="369"/>
      <c r="PAH25" s="369"/>
      <c r="PAI25" s="369"/>
      <c r="PAJ25" s="369"/>
      <c r="PAK25" s="369"/>
      <c r="PAL25" s="369"/>
      <c r="PAM25" s="369"/>
      <c r="PAN25" s="369"/>
      <c r="PAO25" s="369"/>
      <c r="PAP25" s="369"/>
      <c r="PAQ25" s="369"/>
      <c r="PAR25" s="369"/>
      <c r="PAS25" s="369"/>
      <c r="PAT25" s="369"/>
      <c r="PAU25" s="369"/>
      <c r="PAV25" s="369"/>
      <c r="PAW25" s="369"/>
      <c r="PAX25" s="369"/>
      <c r="PAY25" s="369"/>
      <c r="PAZ25" s="369"/>
      <c r="PBA25" s="369"/>
      <c r="PBB25" s="369"/>
      <c r="PBC25" s="369"/>
      <c r="PBD25" s="369"/>
      <c r="PBE25" s="369"/>
      <c r="PBF25" s="369"/>
      <c r="PBG25" s="369"/>
      <c r="PBH25" s="369"/>
      <c r="PBI25" s="369"/>
      <c r="PBJ25" s="369"/>
      <c r="PBK25" s="369"/>
      <c r="PBL25" s="369"/>
      <c r="PBM25" s="369"/>
      <c r="PBN25" s="369"/>
      <c r="PBO25" s="369"/>
      <c r="PBP25" s="369"/>
      <c r="PBQ25" s="369"/>
      <c r="PBR25" s="369"/>
      <c r="PBS25" s="369"/>
      <c r="PBT25" s="369"/>
      <c r="PBU25" s="369"/>
      <c r="PBV25" s="369"/>
      <c r="PBW25" s="369"/>
      <c r="PBX25" s="369"/>
      <c r="PBY25" s="369"/>
      <c r="PBZ25" s="369"/>
      <c r="PCA25" s="369"/>
      <c r="PCB25" s="369"/>
      <c r="PCC25" s="369"/>
      <c r="PCD25" s="369"/>
      <c r="PCE25" s="369"/>
      <c r="PCF25" s="369"/>
      <c r="PCG25" s="369"/>
      <c r="PCH25" s="369"/>
      <c r="PCI25" s="369"/>
      <c r="PCJ25" s="369"/>
      <c r="PCK25" s="369"/>
      <c r="PCL25" s="369"/>
      <c r="PCM25" s="369"/>
      <c r="PCN25" s="369"/>
      <c r="PCO25" s="369"/>
      <c r="PCP25" s="369"/>
      <c r="PCQ25" s="369"/>
      <c r="PCR25" s="369"/>
      <c r="PCS25" s="369"/>
      <c r="PCT25" s="369"/>
      <c r="PCU25" s="369"/>
      <c r="PCV25" s="369"/>
      <c r="PCW25" s="369"/>
      <c r="PCX25" s="369"/>
      <c r="PCY25" s="369"/>
      <c r="PCZ25" s="369"/>
      <c r="PDA25" s="369"/>
      <c r="PDB25" s="369"/>
      <c r="PDC25" s="369"/>
      <c r="PDD25" s="369"/>
      <c r="PDE25" s="369"/>
      <c r="PDF25" s="369"/>
      <c r="PDG25" s="369"/>
      <c r="PDH25" s="369"/>
      <c r="PDI25" s="369"/>
      <c r="PDJ25" s="369"/>
      <c r="PDK25" s="369"/>
      <c r="PDL25" s="369"/>
      <c r="PDM25" s="369"/>
      <c r="PDN25" s="369"/>
      <c r="PDO25" s="369"/>
      <c r="PDP25" s="369"/>
      <c r="PDQ25" s="369"/>
      <c r="PDR25" s="369"/>
      <c r="PDS25" s="369"/>
      <c r="PDT25" s="369"/>
      <c r="PDU25" s="369"/>
      <c r="PDV25" s="369"/>
      <c r="PDW25" s="369"/>
      <c r="PDX25" s="369"/>
      <c r="PDY25" s="369"/>
      <c r="PDZ25" s="369"/>
      <c r="PEA25" s="369"/>
      <c r="PEB25" s="369"/>
      <c r="PEC25" s="369"/>
      <c r="PED25" s="369"/>
      <c r="PEE25" s="369"/>
      <c r="PEF25" s="369"/>
      <c r="PEG25" s="369"/>
      <c r="PEH25" s="369"/>
      <c r="PEI25" s="369"/>
      <c r="PEJ25" s="369"/>
      <c r="PEK25" s="369"/>
      <c r="PEL25" s="369"/>
      <c r="PEM25" s="369"/>
      <c r="PEN25" s="369"/>
      <c r="PEO25" s="369"/>
      <c r="PEP25" s="369"/>
      <c r="PEQ25" s="369"/>
      <c r="PER25" s="369"/>
      <c r="PES25" s="369"/>
      <c r="PET25" s="369"/>
      <c r="PEU25" s="369"/>
      <c r="PEV25" s="369"/>
      <c r="PEW25" s="369"/>
      <c r="PFB25" s="369"/>
      <c r="PFC25" s="369"/>
      <c r="PFD25" s="369"/>
      <c r="PFE25" s="369"/>
      <c r="PFF25" s="369"/>
      <c r="PFG25" s="369"/>
      <c r="PFH25" s="369"/>
      <c r="PFI25" s="369"/>
      <c r="PFJ25" s="369"/>
      <c r="PFK25" s="369"/>
      <c r="PFL25" s="369"/>
      <c r="PHD25" s="369"/>
      <c r="PHE25" s="369"/>
      <c r="PHF25" s="369"/>
      <c r="PHG25" s="369"/>
      <c r="PHH25" s="369"/>
      <c r="PHI25" s="369"/>
      <c r="PHJ25" s="369"/>
      <c r="PHK25" s="369"/>
      <c r="PHL25" s="369"/>
      <c r="PHM25" s="369"/>
      <c r="PHN25" s="369"/>
      <c r="PHO25" s="369"/>
      <c r="PHP25" s="369"/>
      <c r="PHQ25" s="369"/>
      <c r="PHR25" s="369"/>
      <c r="PHS25" s="369"/>
      <c r="PHT25" s="369"/>
      <c r="PHU25" s="369"/>
      <c r="PHV25" s="369"/>
      <c r="PHW25" s="369"/>
      <c r="PHX25" s="369"/>
      <c r="PHY25" s="369"/>
      <c r="PHZ25" s="369"/>
      <c r="PIA25" s="369"/>
      <c r="PIB25" s="369"/>
      <c r="PIC25" s="369"/>
      <c r="PID25" s="369"/>
      <c r="PIE25" s="369"/>
      <c r="PIF25" s="369"/>
      <c r="PIG25" s="369"/>
      <c r="PIH25" s="369"/>
      <c r="PII25" s="369"/>
      <c r="PIJ25" s="369"/>
      <c r="PIK25" s="369"/>
      <c r="PIL25" s="369"/>
      <c r="PIM25" s="369"/>
      <c r="PIN25" s="369"/>
      <c r="PIO25" s="369"/>
      <c r="PIP25" s="369"/>
      <c r="PIQ25" s="369"/>
      <c r="PIR25" s="369"/>
      <c r="PIS25" s="369"/>
      <c r="PIT25" s="369"/>
      <c r="PIU25" s="369"/>
      <c r="PIV25" s="369"/>
      <c r="PIW25" s="369"/>
      <c r="PIX25" s="369"/>
      <c r="PIY25" s="369"/>
      <c r="PIZ25" s="369"/>
      <c r="PJA25" s="369"/>
      <c r="PJB25" s="369"/>
      <c r="PJC25" s="369"/>
      <c r="PJD25" s="369"/>
      <c r="PJE25" s="369"/>
      <c r="PJF25" s="369"/>
      <c r="PJG25" s="369"/>
      <c r="PJH25" s="369"/>
      <c r="PJI25" s="369"/>
      <c r="PJJ25" s="369"/>
      <c r="PJK25" s="369"/>
      <c r="PJL25" s="369"/>
      <c r="PJM25" s="369"/>
      <c r="PJN25" s="369"/>
      <c r="PJO25" s="369"/>
      <c r="PJP25" s="369"/>
      <c r="PJQ25" s="369"/>
      <c r="PJR25" s="369"/>
      <c r="PJS25" s="369"/>
      <c r="PJT25" s="369"/>
      <c r="PJU25" s="369"/>
      <c r="PJV25" s="369"/>
      <c r="PJW25" s="369"/>
      <c r="PJX25" s="369"/>
      <c r="PJY25" s="369"/>
      <c r="PJZ25" s="369"/>
      <c r="PKA25" s="369"/>
      <c r="PKB25" s="369"/>
      <c r="PKC25" s="369"/>
      <c r="PKD25" s="369"/>
      <c r="PKE25" s="369"/>
      <c r="PKF25" s="369"/>
      <c r="PKG25" s="369"/>
      <c r="PKH25" s="369"/>
      <c r="PKI25" s="369"/>
      <c r="PKJ25" s="369"/>
      <c r="PKK25" s="369"/>
      <c r="PKL25" s="369"/>
      <c r="PKM25" s="369"/>
      <c r="PKN25" s="369"/>
      <c r="PKO25" s="369"/>
      <c r="PKP25" s="369"/>
      <c r="PKQ25" s="369"/>
      <c r="PKR25" s="369"/>
      <c r="PKS25" s="369"/>
      <c r="PKT25" s="369"/>
      <c r="PKU25" s="369"/>
      <c r="PKV25" s="369"/>
      <c r="PKW25" s="369"/>
      <c r="PKX25" s="369"/>
      <c r="PKY25" s="369"/>
      <c r="PKZ25" s="369"/>
      <c r="PLA25" s="369"/>
      <c r="PLB25" s="369"/>
      <c r="PLC25" s="369"/>
      <c r="PLD25" s="369"/>
      <c r="PLE25" s="369"/>
      <c r="PLF25" s="369"/>
      <c r="PLG25" s="369"/>
      <c r="PLH25" s="369"/>
      <c r="PLI25" s="369"/>
      <c r="PLJ25" s="369"/>
      <c r="PLK25" s="369"/>
      <c r="PLL25" s="369"/>
      <c r="PLM25" s="369"/>
      <c r="PLN25" s="369"/>
      <c r="PLO25" s="369"/>
      <c r="PLP25" s="369"/>
      <c r="PLQ25" s="369"/>
      <c r="PLR25" s="369"/>
      <c r="PLS25" s="369"/>
      <c r="PLT25" s="369"/>
      <c r="PLU25" s="369"/>
      <c r="PLV25" s="369"/>
      <c r="PLW25" s="369"/>
      <c r="PLX25" s="369"/>
      <c r="PLY25" s="369"/>
      <c r="PLZ25" s="369"/>
      <c r="PMA25" s="369"/>
      <c r="PMB25" s="369"/>
      <c r="PMC25" s="369"/>
      <c r="PMD25" s="369"/>
      <c r="PME25" s="369"/>
      <c r="PMF25" s="369"/>
      <c r="PMG25" s="369"/>
      <c r="PMH25" s="369"/>
      <c r="PMI25" s="369"/>
      <c r="PMJ25" s="369"/>
      <c r="PMK25" s="369"/>
      <c r="PML25" s="369"/>
      <c r="PMM25" s="369"/>
      <c r="PMN25" s="369"/>
      <c r="PMO25" s="369"/>
      <c r="PMP25" s="369"/>
      <c r="PMQ25" s="369"/>
      <c r="PMR25" s="369"/>
      <c r="PMS25" s="369"/>
      <c r="PMT25" s="369"/>
      <c r="PMU25" s="369"/>
      <c r="PMV25" s="369"/>
      <c r="PMW25" s="369"/>
      <c r="PMX25" s="369"/>
      <c r="PMY25" s="369"/>
      <c r="PMZ25" s="369"/>
      <c r="PNA25" s="369"/>
      <c r="PNB25" s="369"/>
      <c r="PNC25" s="369"/>
      <c r="PND25" s="369"/>
      <c r="PNE25" s="369"/>
      <c r="PNF25" s="369"/>
      <c r="PNG25" s="369"/>
      <c r="PNH25" s="369"/>
      <c r="PNI25" s="369"/>
      <c r="PNJ25" s="369"/>
      <c r="PNK25" s="369"/>
      <c r="PNL25" s="369"/>
      <c r="PNM25" s="369"/>
      <c r="PNN25" s="369"/>
      <c r="PNO25" s="369"/>
      <c r="PNP25" s="369"/>
      <c r="PNQ25" s="369"/>
      <c r="PNR25" s="369"/>
      <c r="PNS25" s="369"/>
      <c r="PNT25" s="369"/>
      <c r="PNU25" s="369"/>
      <c r="PNV25" s="369"/>
      <c r="PNW25" s="369"/>
      <c r="PNX25" s="369"/>
      <c r="PNY25" s="369"/>
      <c r="PNZ25" s="369"/>
      <c r="POA25" s="369"/>
      <c r="POB25" s="369"/>
      <c r="POC25" s="369"/>
      <c r="POD25" s="369"/>
      <c r="POE25" s="369"/>
      <c r="POF25" s="369"/>
      <c r="POG25" s="369"/>
      <c r="POH25" s="369"/>
      <c r="POI25" s="369"/>
      <c r="POJ25" s="369"/>
      <c r="POK25" s="369"/>
      <c r="POL25" s="369"/>
      <c r="POM25" s="369"/>
      <c r="PON25" s="369"/>
      <c r="POO25" s="369"/>
      <c r="POP25" s="369"/>
      <c r="POQ25" s="369"/>
      <c r="POR25" s="369"/>
      <c r="POS25" s="369"/>
      <c r="POX25" s="369"/>
      <c r="POY25" s="369"/>
      <c r="POZ25" s="369"/>
      <c r="PPA25" s="369"/>
      <c r="PPB25" s="369"/>
      <c r="PPC25" s="369"/>
      <c r="PPD25" s="369"/>
      <c r="PPE25" s="369"/>
      <c r="PPF25" s="369"/>
      <c r="PPG25" s="369"/>
      <c r="PPH25" s="369"/>
      <c r="PQZ25" s="369"/>
      <c r="PRA25" s="369"/>
      <c r="PRB25" s="369"/>
      <c r="PRC25" s="369"/>
      <c r="PRD25" s="369"/>
      <c r="PRE25" s="369"/>
      <c r="PRF25" s="369"/>
      <c r="PRG25" s="369"/>
      <c r="PRH25" s="369"/>
      <c r="PRI25" s="369"/>
      <c r="PRJ25" s="369"/>
      <c r="PRK25" s="369"/>
      <c r="PRL25" s="369"/>
      <c r="PRM25" s="369"/>
      <c r="PRN25" s="369"/>
      <c r="PRO25" s="369"/>
      <c r="PRP25" s="369"/>
      <c r="PRQ25" s="369"/>
      <c r="PRR25" s="369"/>
      <c r="PRS25" s="369"/>
      <c r="PRT25" s="369"/>
      <c r="PRU25" s="369"/>
      <c r="PRV25" s="369"/>
      <c r="PRW25" s="369"/>
      <c r="PRX25" s="369"/>
      <c r="PRY25" s="369"/>
      <c r="PRZ25" s="369"/>
      <c r="PSA25" s="369"/>
      <c r="PSB25" s="369"/>
      <c r="PSC25" s="369"/>
      <c r="PSD25" s="369"/>
      <c r="PSE25" s="369"/>
      <c r="PSF25" s="369"/>
      <c r="PSG25" s="369"/>
      <c r="PSH25" s="369"/>
      <c r="PSI25" s="369"/>
      <c r="PSJ25" s="369"/>
      <c r="PSK25" s="369"/>
      <c r="PSL25" s="369"/>
      <c r="PSM25" s="369"/>
      <c r="PSN25" s="369"/>
      <c r="PSO25" s="369"/>
      <c r="PSP25" s="369"/>
      <c r="PSQ25" s="369"/>
      <c r="PSR25" s="369"/>
      <c r="PSS25" s="369"/>
      <c r="PST25" s="369"/>
      <c r="PSU25" s="369"/>
      <c r="PSV25" s="369"/>
      <c r="PSW25" s="369"/>
      <c r="PSX25" s="369"/>
      <c r="PSY25" s="369"/>
      <c r="PSZ25" s="369"/>
      <c r="PTA25" s="369"/>
      <c r="PTB25" s="369"/>
      <c r="PTC25" s="369"/>
      <c r="PTD25" s="369"/>
      <c r="PTE25" s="369"/>
      <c r="PTF25" s="369"/>
      <c r="PTG25" s="369"/>
      <c r="PTH25" s="369"/>
      <c r="PTI25" s="369"/>
      <c r="PTJ25" s="369"/>
      <c r="PTK25" s="369"/>
      <c r="PTL25" s="369"/>
      <c r="PTM25" s="369"/>
      <c r="PTN25" s="369"/>
      <c r="PTO25" s="369"/>
      <c r="PTP25" s="369"/>
      <c r="PTQ25" s="369"/>
      <c r="PTR25" s="369"/>
      <c r="PTS25" s="369"/>
      <c r="PTT25" s="369"/>
      <c r="PTU25" s="369"/>
      <c r="PTV25" s="369"/>
      <c r="PTW25" s="369"/>
      <c r="PTX25" s="369"/>
      <c r="PTY25" s="369"/>
      <c r="PTZ25" s="369"/>
      <c r="PUA25" s="369"/>
      <c r="PUB25" s="369"/>
      <c r="PUC25" s="369"/>
      <c r="PUD25" s="369"/>
      <c r="PUE25" s="369"/>
      <c r="PUF25" s="369"/>
      <c r="PUG25" s="369"/>
      <c r="PUH25" s="369"/>
      <c r="PUI25" s="369"/>
      <c r="PUJ25" s="369"/>
      <c r="PUK25" s="369"/>
      <c r="PUL25" s="369"/>
      <c r="PUM25" s="369"/>
      <c r="PUN25" s="369"/>
      <c r="PUO25" s="369"/>
      <c r="PUP25" s="369"/>
      <c r="PUQ25" s="369"/>
      <c r="PUR25" s="369"/>
      <c r="PUS25" s="369"/>
      <c r="PUT25" s="369"/>
      <c r="PUU25" s="369"/>
      <c r="PUV25" s="369"/>
      <c r="PUW25" s="369"/>
      <c r="PUX25" s="369"/>
      <c r="PUY25" s="369"/>
      <c r="PUZ25" s="369"/>
      <c r="PVA25" s="369"/>
      <c r="PVB25" s="369"/>
      <c r="PVC25" s="369"/>
      <c r="PVD25" s="369"/>
      <c r="PVE25" s="369"/>
      <c r="PVF25" s="369"/>
      <c r="PVG25" s="369"/>
      <c r="PVH25" s="369"/>
      <c r="PVI25" s="369"/>
      <c r="PVJ25" s="369"/>
      <c r="PVK25" s="369"/>
      <c r="PVL25" s="369"/>
      <c r="PVM25" s="369"/>
      <c r="PVN25" s="369"/>
      <c r="PVO25" s="369"/>
      <c r="PVP25" s="369"/>
      <c r="PVQ25" s="369"/>
      <c r="PVR25" s="369"/>
      <c r="PVS25" s="369"/>
      <c r="PVT25" s="369"/>
      <c r="PVU25" s="369"/>
      <c r="PVV25" s="369"/>
      <c r="PVW25" s="369"/>
      <c r="PVX25" s="369"/>
      <c r="PVY25" s="369"/>
      <c r="PVZ25" s="369"/>
      <c r="PWA25" s="369"/>
      <c r="PWB25" s="369"/>
      <c r="PWC25" s="369"/>
      <c r="PWD25" s="369"/>
      <c r="PWE25" s="369"/>
      <c r="PWF25" s="369"/>
      <c r="PWG25" s="369"/>
      <c r="PWH25" s="369"/>
      <c r="PWI25" s="369"/>
      <c r="PWJ25" s="369"/>
      <c r="PWK25" s="369"/>
      <c r="PWL25" s="369"/>
      <c r="PWM25" s="369"/>
      <c r="PWN25" s="369"/>
      <c r="PWO25" s="369"/>
      <c r="PWP25" s="369"/>
      <c r="PWQ25" s="369"/>
      <c r="PWR25" s="369"/>
      <c r="PWS25" s="369"/>
      <c r="PWT25" s="369"/>
      <c r="PWU25" s="369"/>
      <c r="PWV25" s="369"/>
      <c r="PWW25" s="369"/>
      <c r="PWX25" s="369"/>
      <c r="PWY25" s="369"/>
      <c r="PWZ25" s="369"/>
      <c r="PXA25" s="369"/>
      <c r="PXB25" s="369"/>
      <c r="PXC25" s="369"/>
      <c r="PXD25" s="369"/>
      <c r="PXE25" s="369"/>
      <c r="PXF25" s="369"/>
      <c r="PXG25" s="369"/>
      <c r="PXH25" s="369"/>
      <c r="PXI25" s="369"/>
      <c r="PXJ25" s="369"/>
      <c r="PXK25" s="369"/>
      <c r="PXL25" s="369"/>
      <c r="PXM25" s="369"/>
      <c r="PXN25" s="369"/>
      <c r="PXO25" s="369"/>
      <c r="PXP25" s="369"/>
      <c r="PXQ25" s="369"/>
      <c r="PXR25" s="369"/>
      <c r="PXS25" s="369"/>
      <c r="PXT25" s="369"/>
      <c r="PXU25" s="369"/>
      <c r="PXV25" s="369"/>
      <c r="PXW25" s="369"/>
      <c r="PXX25" s="369"/>
      <c r="PXY25" s="369"/>
      <c r="PXZ25" s="369"/>
      <c r="PYA25" s="369"/>
      <c r="PYB25" s="369"/>
      <c r="PYC25" s="369"/>
      <c r="PYD25" s="369"/>
      <c r="PYE25" s="369"/>
      <c r="PYF25" s="369"/>
      <c r="PYG25" s="369"/>
      <c r="PYH25" s="369"/>
      <c r="PYI25" s="369"/>
      <c r="PYJ25" s="369"/>
      <c r="PYK25" s="369"/>
      <c r="PYL25" s="369"/>
      <c r="PYM25" s="369"/>
      <c r="PYN25" s="369"/>
      <c r="PYO25" s="369"/>
      <c r="PYT25" s="369"/>
      <c r="PYU25" s="369"/>
      <c r="PYV25" s="369"/>
      <c r="PYW25" s="369"/>
      <c r="PYX25" s="369"/>
      <c r="PYY25" s="369"/>
      <c r="PYZ25" s="369"/>
      <c r="PZA25" s="369"/>
      <c r="PZB25" s="369"/>
      <c r="PZC25" s="369"/>
      <c r="PZD25" s="369"/>
      <c r="QAV25" s="369"/>
      <c r="QAW25" s="369"/>
      <c r="QAX25" s="369"/>
      <c r="QAY25" s="369"/>
      <c r="QAZ25" s="369"/>
      <c r="QBA25" s="369"/>
      <c r="QBB25" s="369"/>
      <c r="QBC25" s="369"/>
      <c r="QBD25" s="369"/>
      <c r="QBE25" s="369"/>
      <c r="QBF25" s="369"/>
      <c r="QBG25" s="369"/>
      <c r="QBH25" s="369"/>
      <c r="QBI25" s="369"/>
      <c r="QBJ25" s="369"/>
      <c r="QBK25" s="369"/>
      <c r="QBL25" s="369"/>
      <c r="QBM25" s="369"/>
      <c r="QBN25" s="369"/>
      <c r="QBO25" s="369"/>
      <c r="QBP25" s="369"/>
      <c r="QBQ25" s="369"/>
      <c r="QBR25" s="369"/>
      <c r="QBS25" s="369"/>
      <c r="QBT25" s="369"/>
      <c r="QBU25" s="369"/>
      <c r="QBV25" s="369"/>
      <c r="QBW25" s="369"/>
      <c r="QBX25" s="369"/>
      <c r="QBY25" s="369"/>
      <c r="QBZ25" s="369"/>
      <c r="QCA25" s="369"/>
      <c r="QCB25" s="369"/>
      <c r="QCC25" s="369"/>
      <c r="QCD25" s="369"/>
      <c r="QCE25" s="369"/>
      <c r="QCF25" s="369"/>
      <c r="QCG25" s="369"/>
      <c r="QCH25" s="369"/>
      <c r="QCI25" s="369"/>
      <c r="QCJ25" s="369"/>
      <c r="QCK25" s="369"/>
      <c r="QCL25" s="369"/>
      <c r="QCM25" s="369"/>
      <c r="QCN25" s="369"/>
      <c r="QCO25" s="369"/>
      <c r="QCP25" s="369"/>
      <c r="QCQ25" s="369"/>
      <c r="QCR25" s="369"/>
      <c r="QCS25" s="369"/>
      <c r="QCT25" s="369"/>
      <c r="QCU25" s="369"/>
      <c r="QCV25" s="369"/>
      <c r="QCW25" s="369"/>
      <c r="QCX25" s="369"/>
      <c r="QCY25" s="369"/>
      <c r="QCZ25" s="369"/>
      <c r="QDA25" s="369"/>
      <c r="QDB25" s="369"/>
      <c r="QDC25" s="369"/>
      <c r="QDD25" s="369"/>
      <c r="QDE25" s="369"/>
      <c r="QDF25" s="369"/>
      <c r="QDG25" s="369"/>
      <c r="QDH25" s="369"/>
      <c r="QDI25" s="369"/>
      <c r="QDJ25" s="369"/>
      <c r="QDK25" s="369"/>
      <c r="QDL25" s="369"/>
      <c r="QDM25" s="369"/>
      <c r="QDN25" s="369"/>
      <c r="QDO25" s="369"/>
      <c r="QDP25" s="369"/>
      <c r="QDQ25" s="369"/>
      <c r="QDR25" s="369"/>
      <c r="QDS25" s="369"/>
      <c r="QDT25" s="369"/>
      <c r="QDU25" s="369"/>
      <c r="QDV25" s="369"/>
      <c r="QDW25" s="369"/>
      <c r="QDX25" s="369"/>
      <c r="QDY25" s="369"/>
      <c r="QDZ25" s="369"/>
      <c r="QEA25" s="369"/>
      <c r="QEB25" s="369"/>
      <c r="QEC25" s="369"/>
      <c r="QED25" s="369"/>
      <c r="QEE25" s="369"/>
      <c r="QEF25" s="369"/>
      <c r="QEG25" s="369"/>
      <c r="QEH25" s="369"/>
      <c r="QEI25" s="369"/>
      <c r="QEJ25" s="369"/>
      <c r="QEK25" s="369"/>
      <c r="QEL25" s="369"/>
      <c r="QEM25" s="369"/>
      <c r="QEN25" s="369"/>
      <c r="QEO25" s="369"/>
      <c r="QEP25" s="369"/>
      <c r="QEQ25" s="369"/>
      <c r="QER25" s="369"/>
      <c r="QES25" s="369"/>
      <c r="QET25" s="369"/>
      <c r="QEU25" s="369"/>
      <c r="QEV25" s="369"/>
      <c r="QEW25" s="369"/>
      <c r="QEX25" s="369"/>
      <c r="QEY25" s="369"/>
      <c r="QEZ25" s="369"/>
      <c r="QFA25" s="369"/>
      <c r="QFB25" s="369"/>
      <c r="QFC25" s="369"/>
      <c r="QFD25" s="369"/>
      <c r="QFE25" s="369"/>
      <c r="QFF25" s="369"/>
      <c r="QFG25" s="369"/>
      <c r="QFH25" s="369"/>
      <c r="QFI25" s="369"/>
      <c r="QFJ25" s="369"/>
      <c r="QFK25" s="369"/>
      <c r="QFL25" s="369"/>
      <c r="QFM25" s="369"/>
      <c r="QFN25" s="369"/>
      <c r="QFO25" s="369"/>
      <c r="QFP25" s="369"/>
      <c r="QFQ25" s="369"/>
      <c r="QFR25" s="369"/>
      <c r="QFS25" s="369"/>
      <c r="QFT25" s="369"/>
      <c r="QFU25" s="369"/>
      <c r="QFV25" s="369"/>
      <c r="QFW25" s="369"/>
      <c r="QFX25" s="369"/>
      <c r="QFY25" s="369"/>
      <c r="QFZ25" s="369"/>
      <c r="QGA25" s="369"/>
      <c r="QGB25" s="369"/>
      <c r="QGC25" s="369"/>
      <c r="QGD25" s="369"/>
      <c r="QGE25" s="369"/>
      <c r="QGF25" s="369"/>
      <c r="QGG25" s="369"/>
      <c r="QGH25" s="369"/>
      <c r="QGI25" s="369"/>
      <c r="QGJ25" s="369"/>
      <c r="QGK25" s="369"/>
      <c r="QGL25" s="369"/>
      <c r="QGM25" s="369"/>
      <c r="QGN25" s="369"/>
      <c r="QGO25" s="369"/>
      <c r="QGP25" s="369"/>
      <c r="QGQ25" s="369"/>
      <c r="QGR25" s="369"/>
      <c r="QGS25" s="369"/>
      <c r="QGT25" s="369"/>
      <c r="QGU25" s="369"/>
      <c r="QGV25" s="369"/>
      <c r="QGW25" s="369"/>
      <c r="QGX25" s="369"/>
      <c r="QGY25" s="369"/>
      <c r="QGZ25" s="369"/>
      <c r="QHA25" s="369"/>
      <c r="QHB25" s="369"/>
      <c r="QHC25" s="369"/>
      <c r="QHD25" s="369"/>
      <c r="QHE25" s="369"/>
      <c r="QHF25" s="369"/>
      <c r="QHG25" s="369"/>
      <c r="QHH25" s="369"/>
      <c r="QHI25" s="369"/>
      <c r="QHJ25" s="369"/>
      <c r="QHK25" s="369"/>
      <c r="QHL25" s="369"/>
      <c r="QHM25" s="369"/>
      <c r="QHN25" s="369"/>
      <c r="QHO25" s="369"/>
      <c r="QHP25" s="369"/>
      <c r="QHQ25" s="369"/>
      <c r="QHR25" s="369"/>
      <c r="QHS25" s="369"/>
      <c r="QHT25" s="369"/>
      <c r="QHU25" s="369"/>
      <c r="QHV25" s="369"/>
      <c r="QHW25" s="369"/>
      <c r="QHX25" s="369"/>
      <c r="QHY25" s="369"/>
      <c r="QHZ25" s="369"/>
      <c r="QIA25" s="369"/>
      <c r="QIB25" s="369"/>
      <c r="QIC25" s="369"/>
      <c r="QID25" s="369"/>
      <c r="QIE25" s="369"/>
      <c r="QIF25" s="369"/>
      <c r="QIG25" s="369"/>
      <c r="QIH25" s="369"/>
      <c r="QII25" s="369"/>
      <c r="QIJ25" s="369"/>
      <c r="QIK25" s="369"/>
      <c r="QIP25" s="369"/>
      <c r="QIQ25" s="369"/>
      <c r="QIR25" s="369"/>
      <c r="QIS25" s="369"/>
      <c r="QIT25" s="369"/>
      <c r="QIU25" s="369"/>
      <c r="QIV25" s="369"/>
      <c r="QIW25" s="369"/>
      <c r="QIX25" s="369"/>
      <c r="QIY25" s="369"/>
      <c r="QIZ25" s="369"/>
      <c r="QKR25" s="369"/>
      <c r="QKS25" s="369"/>
      <c r="QKT25" s="369"/>
      <c r="QKU25" s="369"/>
      <c r="QKV25" s="369"/>
      <c r="QKW25" s="369"/>
      <c r="QKX25" s="369"/>
      <c r="QKY25" s="369"/>
      <c r="QKZ25" s="369"/>
      <c r="QLA25" s="369"/>
      <c r="QLB25" s="369"/>
      <c r="QLC25" s="369"/>
      <c r="QLD25" s="369"/>
      <c r="QLE25" s="369"/>
      <c r="QLF25" s="369"/>
      <c r="QLG25" s="369"/>
      <c r="QLH25" s="369"/>
      <c r="QLI25" s="369"/>
      <c r="QLJ25" s="369"/>
      <c r="QLK25" s="369"/>
      <c r="QLL25" s="369"/>
      <c r="QLM25" s="369"/>
      <c r="QLN25" s="369"/>
      <c r="QLO25" s="369"/>
      <c r="QLP25" s="369"/>
      <c r="QLQ25" s="369"/>
      <c r="QLR25" s="369"/>
      <c r="QLS25" s="369"/>
      <c r="QLT25" s="369"/>
      <c r="QLU25" s="369"/>
      <c r="QLV25" s="369"/>
      <c r="QLW25" s="369"/>
      <c r="QLX25" s="369"/>
      <c r="QLY25" s="369"/>
      <c r="QLZ25" s="369"/>
      <c r="QMA25" s="369"/>
      <c r="QMB25" s="369"/>
      <c r="QMC25" s="369"/>
      <c r="QMD25" s="369"/>
      <c r="QME25" s="369"/>
      <c r="QMF25" s="369"/>
      <c r="QMG25" s="369"/>
      <c r="QMH25" s="369"/>
      <c r="QMI25" s="369"/>
      <c r="QMJ25" s="369"/>
      <c r="QMK25" s="369"/>
      <c r="QML25" s="369"/>
      <c r="QMM25" s="369"/>
      <c r="QMN25" s="369"/>
      <c r="QMO25" s="369"/>
      <c r="QMP25" s="369"/>
      <c r="QMQ25" s="369"/>
      <c r="QMR25" s="369"/>
      <c r="QMS25" s="369"/>
      <c r="QMT25" s="369"/>
      <c r="QMU25" s="369"/>
      <c r="QMV25" s="369"/>
      <c r="QMW25" s="369"/>
      <c r="QMX25" s="369"/>
      <c r="QMY25" s="369"/>
      <c r="QMZ25" s="369"/>
      <c r="QNA25" s="369"/>
      <c r="QNB25" s="369"/>
      <c r="QNC25" s="369"/>
      <c r="QND25" s="369"/>
      <c r="QNE25" s="369"/>
      <c r="QNF25" s="369"/>
      <c r="QNG25" s="369"/>
      <c r="QNH25" s="369"/>
      <c r="QNI25" s="369"/>
      <c r="QNJ25" s="369"/>
      <c r="QNK25" s="369"/>
      <c r="QNL25" s="369"/>
      <c r="QNM25" s="369"/>
      <c r="QNN25" s="369"/>
      <c r="QNO25" s="369"/>
      <c r="QNP25" s="369"/>
      <c r="QNQ25" s="369"/>
      <c r="QNR25" s="369"/>
      <c r="QNS25" s="369"/>
      <c r="QNT25" s="369"/>
      <c r="QNU25" s="369"/>
      <c r="QNV25" s="369"/>
      <c r="QNW25" s="369"/>
      <c r="QNX25" s="369"/>
      <c r="QNY25" s="369"/>
      <c r="QNZ25" s="369"/>
      <c r="QOA25" s="369"/>
      <c r="QOB25" s="369"/>
      <c r="QOC25" s="369"/>
      <c r="QOD25" s="369"/>
      <c r="QOE25" s="369"/>
      <c r="QOF25" s="369"/>
      <c r="QOG25" s="369"/>
      <c r="QOH25" s="369"/>
      <c r="QOI25" s="369"/>
      <c r="QOJ25" s="369"/>
      <c r="QOK25" s="369"/>
      <c r="QOL25" s="369"/>
      <c r="QOM25" s="369"/>
      <c r="QON25" s="369"/>
      <c r="QOO25" s="369"/>
      <c r="QOP25" s="369"/>
      <c r="QOQ25" s="369"/>
      <c r="QOR25" s="369"/>
      <c r="QOS25" s="369"/>
      <c r="QOT25" s="369"/>
      <c r="QOU25" s="369"/>
      <c r="QOV25" s="369"/>
      <c r="QOW25" s="369"/>
      <c r="QOX25" s="369"/>
      <c r="QOY25" s="369"/>
      <c r="QOZ25" s="369"/>
      <c r="QPA25" s="369"/>
      <c r="QPB25" s="369"/>
      <c r="QPC25" s="369"/>
      <c r="QPD25" s="369"/>
      <c r="QPE25" s="369"/>
      <c r="QPF25" s="369"/>
      <c r="QPG25" s="369"/>
      <c r="QPH25" s="369"/>
      <c r="QPI25" s="369"/>
      <c r="QPJ25" s="369"/>
      <c r="QPK25" s="369"/>
      <c r="QPL25" s="369"/>
      <c r="QPM25" s="369"/>
      <c r="QPN25" s="369"/>
      <c r="QPO25" s="369"/>
      <c r="QPP25" s="369"/>
      <c r="QPQ25" s="369"/>
      <c r="QPR25" s="369"/>
      <c r="QPS25" s="369"/>
      <c r="QPT25" s="369"/>
      <c r="QPU25" s="369"/>
      <c r="QPV25" s="369"/>
      <c r="QPW25" s="369"/>
      <c r="QPX25" s="369"/>
      <c r="QPY25" s="369"/>
      <c r="QPZ25" s="369"/>
      <c r="QQA25" s="369"/>
      <c r="QQB25" s="369"/>
      <c r="QQC25" s="369"/>
      <c r="QQD25" s="369"/>
      <c r="QQE25" s="369"/>
      <c r="QQF25" s="369"/>
      <c r="QQG25" s="369"/>
      <c r="QQH25" s="369"/>
      <c r="QQI25" s="369"/>
      <c r="QQJ25" s="369"/>
      <c r="QQK25" s="369"/>
      <c r="QQL25" s="369"/>
      <c r="QQM25" s="369"/>
      <c r="QQN25" s="369"/>
      <c r="QQO25" s="369"/>
      <c r="QQP25" s="369"/>
      <c r="QQQ25" s="369"/>
      <c r="QQR25" s="369"/>
      <c r="QQS25" s="369"/>
      <c r="QQT25" s="369"/>
      <c r="QQU25" s="369"/>
      <c r="QQV25" s="369"/>
      <c r="QQW25" s="369"/>
      <c r="QQX25" s="369"/>
      <c r="QQY25" s="369"/>
      <c r="QQZ25" s="369"/>
      <c r="QRA25" s="369"/>
      <c r="QRB25" s="369"/>
      <c r="QRC25" s="369"/>
      <c r="QRD25" s="369"/>
      <c r="QRE25" s="369"/>
      <c r="QRF25" s="369"/>
      <c r="QRG25" s="369"/>
      <c r="QRH25" s="369"/>
      <c r="QRI25" s="369"/>
      <c r="QRJ25" s="369"/>
      <c r="QRK25" s="369"/>
      <c r="QRL25" s="369"/>
      <c r="QRM25" s="369"/>
      <c r="QRN25" s="369"/>
      <c r="QRO25" s="369"/>
      <c r="QRP25" s="369"/>
      <c r="QRQ25" s="369"/>
      <c r="QRR25" s="369"/>
      <c r="QRS25" s="369"/>
      <c r="QRT25" s="369"/>
      <c r="QRU25" s="369"/>
      <c r="QRV25" s="369"/>
      <c r="QRW25" s="369"/>
      <c r="QRX25" s="369"/>
      <c r="QRY25" s="369"/>
      <c r="QRZ25" s="369"/>
      <c r="QSA25" s="369"/>
      <c r="QSB25" s="369"/>
      <c r="QSC25" s="369"/>
      <c r="QSD25" s="369"/>
      <c r="QSE25" s="369"/>
      <c r="QSF25" s="369"/>
      <c r="QSG25" s="369"/>
      <c r="QSL25" s="369"/>
      <c r="QSM25" s="369"/>
      <c r="QSN25" s="369"/>
      <c r="QSO25" s="369"/>
      <c r="QSP25" s="369"/>
      <c r="QSQ25" s="369"/>
      <c r="QSR25" s="369"/>
      <c r="QSS25" s="369"/>
      <c r="QST25" s="369"/>
      <c r="QSU25" s="369"/>
      <c r="QSV25" s="369"/>
      <c r="QUN25" s="369"/>
      <c r="QUO25" s="369"/>
      <c r="QUP25" s="369"/>
      <c r="QUQ25" s="369"/>
      <c r="QUR25" s="369"/>
      <c r="QUS25" s="369"/>
      <c r="QUT25" s="369"/>
      <c r="QUU25" s="369"/>
      <c r="QUV25" s="369"/>
      <c r="QUW25" s="369"/>
      <c r="QUX25" s="369"/>
      <c r="QUY25" s="369"/>
      <c r="QUZ25" s="369"/>
      <c r="QVA25" s="369"/>
      <c r="QVB25" s="369"/>
      <c r="QVC25" s="369"/>
      <c r="QVD25" s="369"/>
      <c r="QVE25" s="369"/>
      <c r="QVF25" s="369"/>
      <c r="QVG25" s="369"/>
      <c r="QVH25" s="369"/>
      <c r="QVI25" s="369"/>
      <c r="QVJ25" s="369"/>
      <c r="QVK25" s="369"/>
      <c r="QVL25" s="369"/>
      <c r="QVM25" s="369"/>
      <c r="QVN25" s="369"/>
      <c r="QVO25" s="369"/>
      <c r="QVP25" s="369"/>
      <c r="QVQ25" s="369"/>
      <c r="QVR25" s="369"/>
      <c r="QVS25" s="369"/>
      <c r="QVT25" s="369"/>
      <c r="QVU25" s="369"/>
      <c r="QVV25" s="369"/>
      <c r="QVW25" s="369"/>
      <c r="QVX25" s="369"/>
      <c r="QVY25" s="369"/>
      <c r="QVZ25" s="369"/>
      <c r="QWA25" s="369"/>
      <c r="QWB25" s="369"/>
      <c r="QWC25" s="369"/>
      <c r="QWD25" s="369"/>
      <c r="QWE25" s="369"/>
      <c r="QWF25" s="369"/>
      <c r="QWG25" s="369"/>
      <c r="QWH25" s="369"/>
      <c r="QWI25" s="369"/>
      <c r="QWJ25" s="369"/>
      <c r="QWK25" s="369"/>
      <c r="QWL25" s="369"/>
      <c r="QWM25" s="369"/>
      <c r="QWN25" s="369"/>
      <c r="QWO25" s="369"/>
      <c r="QWP25" s="369"/>
      <c r="QWQ25" s="369"/>
      <c r="QWR25" s="369"/>
      <c r="QWS25" s="369"/>
      <c r="QWT25" s="369"/>
      <c r="QWU25" s="369"/>
      <c r="QWV25" s="369"/>
      <c r="QWW25" s="369"/>
      <c r="QWX25" s="369"/>
      <c r="QWY25" s="369"/>
      <c r="QWZ25" s="369"/>
      <c r="QXA25" s="369"/>
      <c r="QXB25" s="369"/>
      <c r="QXC25" s="369"/>
      <c r="QXD25" s="369"/>
      <c r="QXE25" s="369"/>
      <c r="QXF25" s="369"/>
      <c r="QXG25" s="369"/>
      <c r="QXH25" s="369"/>
      <c r="QXI25" s="369"/>
      <c r="QXJ25" s="369"/>
      <c r="QXK25" s="369"/>
      <c r="QXL25" s="369"/>
      <c r="QXM25" s="369"/>
      <c r="QXN25" s="369"/>
      <c r="QXO25" s="369"/>
      <c r="QXP25" s="369"/>
      <c r="QXQ25" s="369"/>
      <c r="QXR25" s="369"/>
      <c r="QXS25" s="369"/>
      <c r="QXT25" s="369"/>
      <c r="QXU25" s="369"/>
      <c r="QXV25" s="369"/>
      <c r="QXW25" s="369"/>
      <c r="QXX25" s="369"/>
      <c r="QXY25" s="369"/>
      <c r="QXZ25" s="369"/>
      <c r="QYA25" s="369"/>
      <c r="QYB25" s="369"/>
      <c r="QYC25" s="369"/>
      <c r="QYD25" s="369"/>
      <c r="QYE25" s="369"/>
      <c r="QYF25" s="369"/>
      <c r="QYG25" s="369"/>
      <c r="QYH25" s="369"/>
      <c r="QYI25" s="369"/>
      <c r="QYJ25" s="369"/>
      <c r="QYK25" s="369"/>
      <c r="QYL25" s="369"/>
      <c r="QYM25" s="369"/>
      <c r="QYN25" s="369"/>
      <c r="QYO25" s="369"/>
      <c r="QYP25" s="369"/>
      <c r="QYQ25" s="369"/>
      <c r="QYR25" s="369"/>
      <c r="QYS25" s="369"/>
      <c r="QYT25" s="369"/>
      <c r="QYU25" s="369"/>
      <c r="QYV25" s="369"/>
      <c r="QYW25" s="369"/>
      <c r="QYX25" s="369"/>
      <c r="QYY25" s="369"/>
      <c r="QYZ25" s="369"/>
      <c r="QZA25" s="369"/>
      <c r="QZB25" s="369"/>
      <c r="QZC25" s="369"/>
      <c r="QZD25" s="369"/>
      <c r="QZE25" s="369"/>
      <c r="QZF25" s="369"/>
      <c r="QZG25" s="369"/>
      <c r="QZH25" s="369"/>
      <c r="QZI25" s="369"/>
      <c r="QZJ25" s="369"/>
      <c r="QZK25" s="369"/>
      <c r="QZL25" s="369"/>
      <c r="QZM25" s="369"/>
      <c r="QZN25" s="369"/>
      <c r="QZO25" s="369"/>
      <c r="QZP25" s="369"/>
      <c r="QZQ25" s="369"/>
      <c r="QZR25" s="369"/>
      <c r="QZS25" s="369"/>
      <c r="QZT25" s="369"/>
      <c r="QZU25" s="369"/>
      <c r="QZV25" s="369"/>
      <c r="QZW25" s="369"/>
      <c r="QZX25" s="369"/>
      <c r="QZY25" s="369"/>
      <c r="QZZ25" s="369"/>
      <c r="RAA25" s="369"/>
      <c r="RAB25" s="369"/>
      <c r="RAC25" s="369"/>
      <c r="RAD25" s="369"/>
      <c r="RAE25" s="369"/>
      <c r="RAF25" s="369"/>
      <c r="RAG25" s="369"/>
      <c r="RAH25" s="369"/>
      <c r="RAI25" s="369"/>
      <c r="RAJ25" s="369"/>
      <c r="RAK25" s="369"/>
      <c r="RAL25" s="369"/>
      <c r="RAM25" s="369"/>
      <c r="RAN25" s="369"/>
      <c r="RAO25" s="369"/>
      <c r="RAP25" s="369"/>
      <c r="RAQ25" s="369"/>
      <c r="RAR25" s="369"/>
      <c r="RAS25" s="369"/>
      <c r="RAT25" s="369"/>
      <c r="RAU25" s="369"/>
      <c r="RAV25" s="369"/>
      <c r="RAW25" s="369"/>
      <c r="RAX25" s="369"/>
      <c r="RAY25" s="369"/>
      <c r="RAZ25" s="369"/>
      <c r="RBA25" s="369"/>
      <c r="RBB25" s="369"/>
      <c r="RBC25" s="369"/>
      <c r="RBD25" s="369"/>
      <c r="RBE25" s="369"/>
      <c r="RBF25" s="369"/>
      <c r="RBG25" s="369"/>
      <c r="RBH25" s="369"/>
      <c r="RBI25" s="369"/>
      <c r="RBJ25" s="369"/>
      <c r="RBK25" s="369"/>
      <c r="RBL25" s="369"/>
      <c r="RBM25" s="369"/>
      <c r="RBN25" s="369"/>
      <c r="RBO25" s="369"/>
      <c r="RBP25" s="369"/>
      <c r="RBQ25" s="369"/>
      <c r="RBR25" s="369"/>
      <c r="RBS25" s="369"/>
      <c r="RBT25" s="369"/>
      <c r="RBU25" s="369"/>
      <c r="RBV25" s="369"/>
      <c r="RBW25" s="369"/>
      <c r="RBX25" s="369"/>
      <c r="RBY25" s="369"/>
      <c r="RBZ25" s="369"/>
      <c r="RCA25" s="369"/>
      <c r="RCB25" s="369"/>
      <c r="RCC25" s="369"/>
      <c r="RCH25" s="369"/>
      <c r="RCI25" s="369"/>
      <c r="RCJ25" s="369"/>
      <c r="RCK25" s="369"/>
      <c r="RCL25" s="369"/>
      <c r="RCM25" s="369"/>
      <c r="RCN25" s="369"/>
      <c r="RCO25" s="369"/>
      <c r="RCP25" s="369"/>
      <c r="RCQ25" s="369"/>
      <c r="RCR25" s="369"/>
      <c r="REJ25" s="369"/>
      <c r="REK25" s="369"/>
      <c r="REL25" s="369"/>
      <c r="REM25" s="369"/>
      <c r="REN25" s="369"/>
      <c r="REO25" s="369"/>
      <c r="REP25" s="369"/>
      <c r="REQ25" s="369"/>
      <c r="RER25" s="369"/>
      <c r="RES25" s="369"/>
      <c r="RET25" s="369"/>
      <c r="REU25" s="369"/>
      <c r="REV25" s="369"/>
      <c r="REW25" s="369"/>
      <c r="REX25" s="369"/>
      <c r="REY25" s="369"/>
      <c r="REZ25" s="369"/>
      <c r="RFA25" s="369"/>
      <c r="RFB25" s="369"/>
      <c r="RFC25" s="369"/>
      <c r="RFD25" s="369"/>
      <c r="RFE25" s="369"/>
      <c r="RFF25" s="369"/>
      <c r="RFG25" s="369"/>
      <c r="RFH25" s="369"/>
      <c r="RFI25" s="369"/>
      <c r="RFJ25" s="369"/>
      <c r="RFK25" s="369"/>
      <c r="RFL25" s="369"/>
      <c r="RFM25" s="369"/>
      <c r="RFN25" s="369"/>
      <c r="RFO25" s="369"/>
      <c r="RFP25" s="369"/>
      <c r="RFQ25" s="369"/>
      <c r="RFR25" s="369"/>
      <c r="RFS25" s="369"/>
      <c r="RFT25" s="369"/>
      <c r="RFU25" s="369"/>
      <c r="RFV25" s="369"/>
      <c r="RFW25" s="369"/>
      <c r="RFX25" s="369"/>
      <c r="RFY25" s="369"/>
      <c r="RFZ25" s="369"/>
      <c r="RGA25" s="369"/>
      <c r="RGB25" s="369"/>
      <c r="RGC25" s="369"/>
      <c r="RGD25" s="369"/>
      <c r="RGE25" s="369"/>
      <c r="RGF25" s="369"/>
      <c r="RGG25" s="369"/>
      <c r="RGH25" s="369"/>
      <c r="RGI25" s="369"/>
      <c r="RGJ25" s="369"/>
      <c r="RGK25" s="369"/>
      <c r="RGL25" s="369"/>
      <c r="RGM25" s="369"/>
      <c r="RGN25" s="369"/>
      <c r="RGO25" s="369"/>
      <c r="RGP25" s="369"/>
      <c r="RGQ25" s="369"/>
      <c r="RGR25" s="369"/>
      <c r="RGS25" s="369"/>
      <c r="RGT25" s="369"/>
      <c r="RGU25" s="369"/>
      <c r="RGV25" s="369"/>
      <c r="RGW25" s="369"/>
      <c r="RGX25" s="369"/>
      <c r="RGY25" s="369"/>
      <c r="RGZ25" s="369"/>
      <c r="RHA25" s="369"/>
      <c r="RHB25" s="369"/>
      <c r="RHC25" s="369"/>
      <c r="RHD25" s="369"/>
      <c r="RHE25" s="369"/>
      <c r="RHF25" s="369"/>
      <c r="RHG25" s="369"/>
      <c r="RHH25" s="369"/>
      <c r="RHI25" s="369"/>
      <c r="RHJ25" s="369"/>
      <c r="RHK25" s="369"/>
      <c r="RHL25" s="369"/>
      <c r="RHM25" s="369"/>
      <c r="RHN25" s="369"/>
      <c r="RHO25" s="369"/>
      <c r="RHP25" s="369"/>
      <c r="RHQ25" s="369"/>
      <c r="RHR25" s="369"/>
      <c r="RHS25" s="369"/>
      <c r="RHT25" s="369"/>
      <c r="RHU25" s="369"/>
      <c r="RHV25" s="369"/>
      <c r="RHW25" s="369"/>
      <c r="RHX25" s="369"/>
      <c r="RHY25" s="369"/>
      <c r="RHZ25" s="369"/>
      <c r="RIA25" s="369"/>
      <c r="RIB25" s="369"/>
      <c r="RIC25" s="369"/>
      <c r="RID25" s="369"/>
      <c r="RIE25" s="369"/>
      <c r="RIF25" s="369"/>
      <c r="RIG25" s="369"/>
      <c r="RIH25" s="369"/>
      <c r="RII25" s="369"/>
      <c r="RIJ25" s="369"/>
      <c r="RIK25" s="369"/>
      <c r="RIL25" s="369"/>
      <c r="RIM25" s="369"/>
      <c r="RIN25" s="369"/>
      <c r="RIO25" s="369"/>
      <c r="RIP25" s="369"/>
      <c r="RIQ25" s="369"/>
      <c r="RIR25" s="369"/>
      <c r="RIS25" s="369"/>
      <c r="RIT25" s="369"/>
      <c r="RIU25" s="369"/>
      <c r="RIV25" s="369"/>
      <c r="RIW25" s="369"/>
      <c r="RIX25" s="369"/>
      <c r="RIY25" s="369"/>
      <c r="RIZ25" s="369"/>
      <c r="RJA25" s="369"/>
      <c r="RJB25" s="369"/>
      <c r="RJC25" s="369"/>
      <c r="RJD25" s="369"/>
      <c r="RJE25" s="369"/>
      <c r="RJF25" s="369"/>
      <c r="RJG25" s="369"/>
      <c r="RJH25" s="369"/>
      <c r="RJI25" s="369"/>
      <c r="RJJ25" s="369"/>
      <c r="RJK25" s="369"/>
      <c r="RJL25" s="369"/>
      <c r="RJM25" s="369"/>
      <c r="RJN25" s="369"/>
      <c r="RJO25" s="369"/>
      <c r="RJP25" s="369"/>
      <c r="RJQ25" s="369"/>
      <c r="RJR25" s="369"/>
      <c r="RJS25" s="369"/>
      <c r="RJT25" s="369"/>
      <c r="RJU25" s="369"/>
      <c r="RJV25" s="369"/>
      <c r="RJW25" s="369"/>
      <c r="RJX25" s="369"/>
      <c r="RJY25" s="369"/>
      <c r="RJZ25" s="369"/>
      <c r="RKA25" s="369"/>
      <c r="RKB25" s="369"/>
      <c r="RKC25" s="369"/>
      <c r="RKD25" s="369"/>
      <c r="RKE25" s="369"/>
      <c r="RKF25" s="369"/>
      <c r="RKG25" s="369"/>
      <c r="RKH25" s="369"/>
      <c r="RKI25" s="369"/>
      <c r="RKJ25" s="369"/>
      <c r="RKK25" s="369"/>
      <c r="RKL25" s="369"/>
      <c r="RKM25" s="369"/>
      <c r="RKN25" s="369"/>
      <c r="RKO25" s="369"/>
      <c r="RKP25" s="369"/>
      <c r="RKQ25" s="369"/>
      <c r="RKR25" s="369"/>
      <c r="RKS25" s="369"/>
      <c r="RKT25" s="369"/>
      <c r="RKU25" s="369"/>
      <c r="RKV25" s="369"/>
      <c r="RKW25" s="369"/>
      <c r="RKX25" s="369"/>
      <c r="RKY25" s="369"/>
      <c r="RKZ25" s="369"/>
      <c r="RLA25" s="369"/>
      <c r="RLB25" s="369"/>
      <c r="RLC25" s="369"/>
      <c r="RLD25" s="369"/>
      <c r="RLE25" s="369"/>
      <c r="RLF25" s="369"/>
      <c r="RLG25" s="369"/>
      <c r="RLH25" s="369"/>
      <c r="RLI25" s="369"/>
      <c r="RLJ25" s="369"/>
      <c r="RLK25" s="369"/>
      <c r="RLL25" s="369"/>
      <c r="RLM25" s="369"/>
      <c r="RLN25" s="369"/>
      <c r="RLO25" s="369"/>
      <c r="RLP25" s="369"/>
      <c r="RLQ25" s="369"/>
      <c r="RLR25" s="369"/>
      <c r="RLS25" s="369"/>
      <c r="RLT25" s="369"/>
      <c r="RLU25" s="369"/>
      <c r="RLV25" s="369"/>
      <c r="RLW25" s="369"/>
      <c r="RLX25" s="369"/>
      <c r="RLY25" s="369"/>
      <c r="RMD25" s="369"/>
      <c r="RME25" s="369"/>
      <c r="RMF25" s="369"/>
      <c r="RMG25" s="369"/>
      <c r="RMH25" s="369"/>
      <c r="RMI25" s="369"/>
      <c r="RMJ25" s="369"/>
      <c r="RMK25" s="369"/>
      <c r="RML25" s="369"/>
      <c r="RMM25" s="369"/>
      <c r="RMN25" s="369"/>
      <c r="ROF25" s="369"/>
      <c r="ROG25" s="369"/>
      <c r="ROH25" s="369"/>
      <c r="ROI25" s="369"/>
      <c r="ROJ25" s="369"/>
      <c r="ROK25" s="369"/>
      <c r="ROL25" s="369"/>
      <c r="ROM25" s="369"/>
      <c r="RON25" s="369"/>
      <c r="ROO25" s="369"/>
      <c r="ROP25" s="369"/>
      <c r="ROQ25" s="369"/>
      <c r="ROR25" s="369"/>
      <c r="ROS25" s="369"/>
      <c r="ROT25" s="369"/>
      <c r="ROU25" s="369"/>
      <c r="ROV25" s="369"/>
      <c r="ROW25" s="369"/>
      <c r="ROX25" s="369"/>
      <c r="ROY25" s="369"/>
      <c r="ROZ25" s="369"/>
      <c r="RPA25" s="369"/>
      <c r="RPB25" s="369"/>
      <c r="RPC25" s="369"/>
      <c r="RPD25" s="369"/>
      <c r="RPE25" s="369"/>
      <c r="RPF25" s="369"/>
      <c r="RPG25" s="369"/>
      <c r="RPH25" s="369"/>
      <c r="RPI25" s="369"/>
      <c r="RPJ25" s="369"/>
      <c r="RPK25" s="369"/>
      <c r="RPL25" s="369"/>
      <c r="RPM25" s="369"/>
      <c r="RPN25" s="369"/>
      <c r="RPO25" s="369"/>
      <c r="RPP25" s="369"/>
      <c r="RPQ25" s="369"/>
      <c r="RPR25" s="369"/>
      <c r="RPS25" s="369"/>
      <c r="RPT25" s="369"/>
      <c r="RPU25" s="369"/>
      <c r="RPV25" s="369"/>
      <c r="RPW25" s="369"/>
      <c r="RPX25" s="369"/>
      <c r="RPY25" s="369"/>
      <c r="RPZ25" s="369"/>
      <c r="RQA25" s="369"/>
      <c r="RQB25" s="369"/>
      <c r="RQC25" s="369"/>
      <c r="RQD25" s="369"/>
      <c r="RQE25" s="369"/>
      <c r="RQF25" s="369"/>
      <c r="RQG25" s="369"/>
      <c r="RQH25" s="369"/>
      <c r="RQI25" s="369"/>
      <c r="RQJ25" s="369"/>
      <c r="RQK25" s="369"/>
      <c r="RQL25" s="369"/>
      <c r="RQM25" s="369"/>
      <c r="RQN25" s="369"/>
      <c r="RQO25" s="369"/>
      <c r="RQP25" s="369"/>
      <c r="RQQ25" s="369"/>
      <c r="RQR25" s="369"/>
      <c r="RQS25" s="369"/>
      <c r="RQT25" s="369"/>
      <c r="RQU25" s="369"/>
      <c r="RQV25" s="369"/>
      <c r="RQW25" s="369"/>
      <c r="RQX25" s="369"/>
      <c r="RQY25" s="369"/>
      <c r="RQZ25" s="369"/>
      <c r="RRA25" s="369"/>
      <c r="RRB25" s="369"/>
      <c r="RRC25" s="369"/>
      <c r="RRD25" s="369"/>
      <c r="RRE25" s="369"/>
      <c r="RRF25" s="369"/>
      <c r="RRG25" s="369"/>
      <c r="RRH25" s="369"/>
      <c r="RRI25" s="369"/>
      <c r="RRJ25" s="369"/>
      <c r="RRK25" s="369"/>
      <c r="RRL25" s="369"/>
      <c r="RRM25" s="369"/>
      <c r="RRN25" s="369"/>
      <c r="RRO25" s="369"/>
      <c r="RRP25" s="369"/>
      <c r="RRQ25" s="369"/>
      <c r="RRR25" s="369"/>
      <c r="RRS25" s="369"/>
      <c r="RRT25" s="369"/>
      <c r="RRU25" s="369"/>
      <c r="RRV25" s="369"/>
      <c r="RRW25" s="369"/>
      <c r="RRX25" s="369"/>
      <c r="RRY25" s="369"/>
      <c r="RRZ25" s="369"/>
      <c r="RSA25" s="369"/>
      <c r="RSB25" s="369"/>
      <c r="RSC25" s="369"/>
      <c r="RSD25" s="369"/>
      <c r="RSE25" s="369"/>
      <c r="RSF25" s="369"/>
      <c r="RSG25" s="369"/>
      <c r="RSH25" s="369"/>
      <c r="RSI25" s="369"/>
      <c r="RSJ25" s="369"/>
      <c r="RSK25" s="369"/>
      <c r="RSL25" s="369"/>
      <c r="RSM25" s="369"/>
      <c r="RSN25" s="369"/>
      <c r="RSO25" s="369"/>
      <c r="RSP25" s="369"/>
      <c r="RSQ25" s="369"/>
      <c r="RSR25" s="369"/>
      <c r="RSS25" s="369"/>
      <c r="RST25" s="369"/>
      <c r="RSU25" s="369"/>
      <c r="RSV25" s="369"/>
      <c r="RSW25" s="369"/>
      <c r="RSX25" s="369"/>
      <c r="RSY25" s="369"/>
      <c r="RSZ25" s="369"/>
      <c r="RTA25" s="369"/>
      <c r="RTB25" s="369"/>
      <c r="RTC25" s="369"/>
      <c r="RTD25" s="369"/>
      <c r="RTE25" s="369"/>
      <c r="RTF25" s="369"/>
      <c r="RTG25" s="369"/>
      <c r="RTH25" s="369"/>
      <c r="RTI25" s="369"/>
      <c r="RTJ25" s="369"/>
      <c r="RTK25" s="369"/>
      <c r="RTL25" s="369"/>
      <c r="RTM25" s="369"/>
      <c r="RTN25" s="369"/>
      <c r="RTO25" s="369"/>
      <c r="RTP25" s="369"/>
      <c r="RTQ25" s="369"/>
      <c r="RTR25" s="369"/>
      <c r="RTS25" s="369"/>
      <c r="RTT25" s="369"/>
      <c r="RTU25" s="369"/>
      <c r="RTV25" s="369"/>
      <c r="RTW25" s="369"/>
      <c r="RTX25" s="369"/>
      <c r="RTY25" s="369"/>
      <c r="RTZ25" s="369"/>
      <c r="RUA25" s="369"/>
      <c r="RUB25" s="369"/>
      <c r="RUC25" s="369"/>
      <c r="RUD25" s="369"/>
      <c r="RUE25" s="369"/>
      <c r="RUF25" s="369"/>
      <c r="RUG25" s="369"/>
      <c r="RUH25" s="369"/>
      <c r="RUI25" s="369"/>
      <c r="RUJ25" s="369"/>
      <c r="RUK25" s="369"/>
      <c r="RUL25" s="369"/>
      <c r="RUM25" s="369"/>
      <c r="RUN25" s="369"/>
      <c r="RUO25" s="369"/>
      <c r="RUP25" s="369"/>
      <c r="RUQ25" s="369"/>
      <c r="RUR25" s="369"/>
      <c r="RUS25" s="369"/>
      <c r="RUT25" s="369"/>
      <c r="RUU25" s="369"/>
      <c r="RUV25" s="369"/>
      <c r="RUW25" s="369"/>
      <c r="RUX25" s="369"/>
      <c r="RUY25" s="369"/>
      <c r="RUZ25" s="369"/>
      <c r="RVA25" s="369"/>
      <c r="RVB25" s="369"/>
      <c r="RVC25" s="369"/>
      <c r="RVD25" s="369"/>
      <c r="RVE25" s="369"/>
      <c r="RVF25" s="369"/>
      <c r="RVG25" s="369"/>
      <c r="RVH25" s="369"/>
      <c r="RVI25" s="369"/>
      <c r="RVJ25" s="369"/>
      <c r="RVK25" s="369"/>
      <c r="RVL25" s="369"/>
      <c r="RVM25" s="369"/>
      <c r="RVN25" s="369"/>
      <c r="RVO25" s="369"/>
      <c r="RVP25" s="369"/>
      <c r="RVQ25" s="369"/>
      <c r="RVR25" s="369"/>
      <c r="RVS25" s="369"/>
      <c r="RVT25" s="369"/>
      <c r="RVU25" s="369"/>
      <c r="RVZ25" s="369"/>
      <c r="RWA25" s="369"/>
      <c r="RWB25" s="369"/>
      <c r="RWC25" s="369"/>
      <c r="RWD25" s="369"/>
      <c r="RWE25" s="369"/>
      <c r="RWF25" s="369"/>
      <c r="RWG25" s="369"/>
      <c r="RWH25" s="369"/>
      <c r="RWI25" s="369"/>
      <c r="RWJ25" s="369"/>
      <c r="RYB25" s="369"/>
      <c r="RYC25" s="369"/>
      <c r="RYD25" s="369"/>
      <c r="RYE25" s="369"/>
      <c r="RYF25" s="369"/>
      <c r="RYG25" s="369"/>
      <c r="RYH25" s="369"/>
      <c r="RYI25" s="369"/>
      <c r="RYJ25" s="369"/>
      <c r="RYK25" s="369"/>
      <c r="RYL25" s="369"/>
      <c r="RYM25" s="369"/>
      <c r="RYN25" s="369"/>
      <c r="RYO25" s="369"/>
      <c r="RYP25" s="369"/>
      <c r="RYQ25" s="369"/>
      <c r="RYR25" s="369"/>
      <c r="RYS25" s="369"/>
      <c r="RYT25" s="369"/>
      <c r="RYU25" s="369"/>
      <c r="RYV25" s="369"/>
      <c r="RYW25" s="369"/>
      <c r="RYX25" s="369"/>
      <c r="RYY25" s="369"/>
      <c r="RYZ25" s="369"/>
      <c r="RZA25" s="369"/>
      <c r="RZB25" s="369"/>
      <c r="RZC25" s="369"/>
      <c r="RZD25" s="369"/>
      <c r="RZE25" s="369"/>
      <c r="RZF25" s="369"/>
      <c r="RZG25" s="369"/>
      <c r="RZH25" s="369"/>
      <c r="RZI25" s="369"/>
      <c r="RZJ25" s="369"/>
      <c r="RZK25" s="369"/>
      <c r="RZL25" s="369"/>
      <c r="RZM25" s="369"/>
      <c r="RZN25" s="369"/>
      <c r="RZO25" s="369"/>
      <c r="RZP25" s="369"/>
      <c r="RZQ25" s="369"/>
      <c r="RZR25" s="369"/>
      <c r="RZS25" s="369"/>
      <c r="RZT25" s="369"/>
      <c r="RZU25" s="369"/>
      <c r="RZV25" s="369"/>
      <c r="RZW25" s="369"/>
      <c r="RZX25" s="369"/>
      <c r="RZY25" s="369"/>
      <c r="RZZ25" s="369"/>
      <c r="SAA25" s="369"/>
      <c r="SAB25" s="369"/>
      <c r="SAC25" s="369"/>
      <c r="SAD25" s="369"/>
      <c r="SAE25" s="369"/>
      <c r="SAF25" s="369"/>
      <c r="SAG25" s="369"/>
      <c r="SAH25" s="369"/>
      <c r="SAI25" s="369"/>
      <c r="SAJ25" s="369"/>
      <c r="SAK25" s="369"/>
      <c r="SAL25" s="369"/>
      <c r="SAM25" s="369"/>
      <c r="SAN25" s="369"/>
      <c r="SAO25" s="369"/>
      <c r="SAP25" s="369"/>
      <c r="SAQ25" s="369"/>
      <c r="SAR25" s="369"/>
      <c r="SAS25" s="369"/>
      <c r="SAT25" s="369"/>
      <c r="SAU25" s="369"/>
      <c r="SAV25" s="369"/>
      <c r="SAW25" s="369"/>
      <c r="SAX25" s="369"/>
      <c r="SAY25" s="369"/>
      <c r="SAZ25" s="369"/>
      <c r="SBA25" s="369"/>
      <c r="SBB25" s="369"/>
      <c r="SBC25" s="369"/>
      <c r="SBD25" s="369"/>
      <c r="SBE25" s="369"/>
      <c r="SBF25" s="369"/>
      <c r="SBG25" s="369"/>
      <c r="SBH25" s="369"/>
      <c r="SBI25" s="369"/>
      <c r="SBJ25" s="369"/>
      <c r="SBK25" s="369"/>
      <c r="SBL25" s="369"/>
      <c r="SBM25" s="369"/>
      <c r="SBN25" s="369"/>
      <c r="SBO25" s="369"/>
      <c r="SBP25" s="369"/>
      <c r="SBQ25" s="369"/>
      <c r="SBR25" s="369"/>
      <c r="SBS25" s="369"/>
      <c r="SBT25" s="369"/>
      <c r="SBU25" s="369"/>
      <c r="SBV25" s="369"/>
      <c r="SBW25" s="369"/>
      <c r="SBX25" s="369"/>
      <c r="SBY25" s="369"/>
      <c r="SBZ25" s="369"/>
      <c r="SCA25" s="369"/>
      <c r="SCB25" s="369"/>
      <c r="SCC25" s="369"/>
      <c r="SCD25" s="369"/>
      <c r="SCE25" s="369"/>
      <c r="SCF25" s="369"/>
      <c r="SCG25" s="369"/>
      <c r="SCH25" s="369"/>
      <c r="SCI25" s="369"/>
      <c r="SCJ25" s="369"/>
      <c r="SCK25" s="369"/>
      <c r="SCL25" s="369"/>
      <c r="SCM25" s="369"/>
      <c r="SCN25" s="369"/>
      <c r="SCO25" s="369"/>
      <c r="SCP25" s="369"/>
      <c r="SCQ25" s="369"/>
      <c r="SCR25" s="369"/>
      <c r="SCS25" s="369"/>
      <c r="SCT25" s="369"/>
      <c r="SCU25" s="369"/>
      <c r="SCV25" s="369"/>
      <c r="SCW25" s="369"/>
      <c r="SCX25" s="369"/>
      <c r="SCY25" s="369"/>
      <c r="SCZ25" s="369"/>
      <c r="SDA25" s="369"/>
      <c r="SDB25" s="369"/>
      <c r="SDC25" s="369"/>
      <c r="SDD25" s="369"/>
      <c r="SDE25" s="369"/>
      <c r="SDF25" s="369"/>
      <c r="SDG25" s="369"/>
      <c r="SDH25" s="369"/>
      <c r="SDI25" s="369"/>
      <c r="SDJ25" s="369"/>
      <c r="SDK25" s="369"/>
      <c r="SDL25" s="369"/>
      <c r="SDM25" s="369"/>
      <c r="SDN25" s="369"/>
      <c r="SDO25" s="369"/>
      <c r="SDP25" s="369"/>
      <c r="SDQ25" s="369"/>
      <c r="SDR25" s="369"/>
      <c r="SDS25" s="369"/>
      <c r="SDT25" s="369"/>
      <c r="SDU25" s="369"/>
      <c r="SDV25" s="369"/>
      <c r="SDW25" s="369"/>
      <c r="SDX25" s="369"/>
      <c r="SDY25" s="369"/>
      <c r="SDZ25" s="369"/>
      <c r="SEA25" s="369"/>
      <c r="SEB25" s="369"/>
      <c r="SEC25" s="369"/>
      <c r="SED25" s="369"/>
      <c r="SEE25" s="369"/>
      <c r="SEF25" s="369"/>
      <c r="SEG25" s="369"/>
      <c r="SEH25" s="369"/>
      <c r="SEI25" s="369"/>
      <c r="SEJ25" s="369"/>
      <c r="SEK25" s="369"/>
      <c r="SEL25" s="369"/>
      <c r="SEM25" s="369"/>
      <c r="SEN25" s="369"/>
      <c r="SEO25" s="369"/>
      <c r="SEP25" s="369"/>
      <c r="SEQ25" s="369"/>
      <c r="SER25" s="369"/>
      <c r="SES25" s="369"/>
      <c r="SET25" s="369"/>
      <c r="SEU25" s="369"/>
      <c r="SEV25" s="369"/>
      <c r="SEW25" s="369"/>
      <c r="SEX25" s="369"/>
      <c r="SEY25" s="369"/>
      <c r="SEZ25" s="369"/>
      <c r="SFA25" s="369"/>
      <c r="SFB25" s="369"/>
      <c r="SFC25" s="369"/>
      <c r="SFD25" s="369"/>
      <c r="SFE25" s="369"/>
      <c r="SFF25" s="369"/>
      <c r="SFG25" s="369"/>
      <c r="SFH25" s="369"/>
      <c r="SFI25" s="369"/>
      <c r="SFJ25" s="369"/>
      <c r="SFK25" s="369"/>
      <c r="SFL25" s="369"/>
      <c r="SFM25" s="369"/>
      <c r="SFN25" s="369"/>
      <c r="SFO25" s="369"/>
      <c r="SFP25" s="369"/>
      <c r="SFQ25" s="369"/>
      <c r="SFV25" s="369"/>
      <c r="SFW25" s="369"/>
      <c r="SFX25" s="369"/>
      <c r="SFY25" s="369"/>
      <c r="SFZ25" s="369"/>
      <c r="SGA25" s="369"/>
      <c r="SGB25" s="369"/>
      <c r="SGC25" s="369"/>
      <c r="SGD25" s="369"/>
      <c r="SGE25" s="369"/>
      <c r="SGF25" s="369"/>
      <c r="SHX25" s="369"/>
      <c r="SHY25" s="369"/>
      <c r="SHZ25" s="369"/>
      <c r="SIA25" s="369"/>
      <c r="SIB25" s="369"/>
      <c r="SIC25" s="369"/>
      <c r="SID25" s="369"/>
      <c r="SIE25" s="369"/>
      <c r="SIF25" s="369"/>
      <c r="SIG25" s="369"/>
      <c r="SIH25" s="369"/>
      <c r="SII25" s="369"/>
      <c r="SIJ25" s="369"/>
      <c r="SIK25" s="369"/>
      <c r="SIL25" s="369"/>
      <c r="SIM25" s="369"/>
      <c r="SIN25" s="369"/>
      <c r="SIO25" s="369"/>
      <c r="SIP25" s="369"/>
      <c r="SIQ25" s="369"/>
      <c r="SIR25" s="369"/>
      <c r="SIS25" s="369"/>
      <c r="SIT25" s="369"/>
      <c r="SIU25" s="369"/>
      <c r="SIV25" s="369"/>
      <c r="SIW25" s="369"/>
      <c r="SIX25" s="369"/>
      <c r="SIY25" s="369"/>
      <c r="SIZ25" s="369"/>
      <c r="SJA25" s="369"/>
      <c r="SJB25" s="369"/>
      <c r="SJC25" s="369"/>
      <c r="SJD25" s="369"/>
      <c r="SJE25" s="369"/>
      <c r="SJF25" s="369"/>
      <c r="SJG25" s="369"/>
      <c r="SJH25" s="369"/>
      <c r="SJI25" s="369"/>
      <c r="SJJ25" s="369"/>
      <c r="SJK25" s="369"/>
      <c r="SJL25" s="369"/>
      <c r="SJM25" s="369"/>
      <c r="SJN25" s="369"/>
      <c r="SJO25" s="369"/>
      <c r="SJP25" s="369"/>
      <c r="SJQ25" s="369"/>
      <c r="SJR25" s="369"/>
      <c r="SJS25" s="369"/>
      <c r="SJT25" s="369"/>
      <c r="SJU25" s="369"/>
      <c r="SJV25" s="369"/>
      <c r="SJW25" s="369"/>
      <c r="SJX25" s="369"/>
      <c r="SJY25" s="369"/>
      <c r="SJZ25" s="369"/>
      <c r="SKA25" s="369"/>
      <c r="SKB25" s="369"/>
      <c r="SKC25" s="369"/>
      <c r="SKD25" s="369"/>
      <c r="SKE25" s="369"/>
      <c r="SKF25" s="369"/>
      <c r="SKG25" s="369"/>
      <c r="SKH25" s="369"/>
      <c r="SKI25" s="369"/>
      <c r="SKJ25" s="369"/>
      <c r="SKK25" s="369"/>
      <c r="SKL25" s="369"/>
      <c r="SKM25" s="369"/>
      <c r="SKN25" s="369"/>
      <c r="SKO25" s="369"/>
      <c r="SKP25" s="369"/>
      <c r="SKQ25" s="369"/>
      <c r="SKR25" s="369"/>
      <c r="SKS25" s="369"/>
      <c r="SKT25" s="369"/>
      <c r="SKU25" s="369"/>
      <c r="SKV25" s="369"/>
      <c r="SKW25" s="369"/>
      <c r="SKX25" s="369"/>
      <c r="SKY25" s="369"/>
      <c r="SKZ25" s="369"/>
      <c r="SLA25" s="369"/>
      <c r="SLB25" s="369"/>
      <c r="SLC25" s="369"/>
      <c r="SLD25" s="369"/>
      <c r="SLE25" s="369"/>
      <c r="SLF25" s="369"/>
      <c r="SLG25" s="369"/>
      <c r="SLH25" s="369"/>
      <c r="SLI25" s="369"/>
      <c r="SLJ25" s="369"/>
      <c r="SLK25" s="369"/>
      <c r="SLL25" s="369"/>
      <c r="SLM25" s="369"/>
      <c r="SLN25" s="369"/>
      <c r="SLO25" s="369"/>
      <c r="SLP25" s="369"/>
      <c r="SLQ25" s="369"/>
      <c r="SLR25" s="369"/>
      <c r="SLS25" s="369"/>
      <c r="SLT25" s="369"/>
      <c r="SLU25" s="369"/>
      <c r="SLV25" s="369"/>
      <c r="SLW25" s="369"/>
      <c r="SLX25" s="369"/>
      <c r="SLY25" s="369"/>
      <c r="SLZ25" s="369"/>
      <c r="SMA25" s="369"/>
      <c r="SMB25" s="369"/>
      <c r="SMC25" s="369"/>
      <c r="SMD25" s="369"/>
      <c r="SME25" s="369"/>
      <c r="SMF25" s="369"/>
      <c r="SMG25" s="369"/>
      <c r="SMH25" s="369"/>
      <c r="SMI25" s="369"/>
      <c r="SMJ25" s="369"/>
      <c r="SMK25" s="369"/>
      <c r="SML25" s="369"/>
      <c r="SMM25" s="369"/>
      <c r="SMN25" s="369"/>
      <c r="SMO25" s="369"/>
      <c r="SMP25" s="369"/>
      <c r="SMQ25" s="369"/>
      <c r="SMR25" s="369"/>
      <c r="SMS25" s="369"/>
      <c r="SMT25" s="369"/>
      <c r="SMU25" s="369"/>
      <c r="SMV25" s="369"/>
      <c r="SMW25" s="369"/>
      <c r="SMX25" s="369"/>
      <c r="SMY25" s="369"/>
      <c r="SMZ25" s="369"/>
      <c r="SNA25" s="369"/>
      <c r="SNB25" s="369"/>
      <c r="SNC25" s="369"/>
      <c r="SND25" s="369"/>
      <c r="SNE25" s="369"/>
      <c r="SNF25" s="369"/>
      <c r="SNG25" s="369"/>
      <c r="SNH25" s="369"/>
      <c r="SNI25" s="369"/>
      <c r="SNJ25" s="369"/>
      <c r="SNK25" s="369"/>
      <c r="SNL25" s="369"/>
      <c r="SNM25" s="369"/>
      <c r="SNN25" s="369"/>
      <c r="SNO25" s="369"/>
      <c r="SNP25" s="369"/>
      <c r="SNQ25" s="369"/>
      <c r="SNR25" s="369"/>
      <c r="SNS25" s="369"/>
      <c r="SNT25" s="369"/>
      <c r="SNU25" s="369"/>
      <c r="SNV25" s="369"/>
      <c r="SNW25" s="369"/>
      <c r="SNX25" s="369"/>
      <c r="SNY25" s="369"/>
      <c r="SNZ25" s="369"/>
      <c r="SOA25" s="369"/>
      <c r="SOB25" s="369"/>
      <c r="SOC25" s="369"/>
      <c r="SOD25" s="369"/>
      <c r="SOE25" s="369"/>
      <c r="SOF25" s="369"/>
      <c r="SOG25" s="369"/>
      <c r="SOH25" s="369"/>
      <c r="SOI25" s="369"/>
      <c r="SOJ25" s="369"/>
      <c r="SOK25" s="369"/>
      <c r="SOL25" s="369"/>
      <c r="SOM25" s="369"/>
      <c r="SON25" s="369"/>
      <c r="SOO25" s="369"/>
      <c r="SOP25" s="369"/>
      <c r="SOQ25" s="369"/>
      <c r="SOR25" s="369"/>
      <c r="SOS25" s="369"/>
      <c r="SOT25" s="369"/>
      <c r="SOU25" s="369"/>
      <c r="SOV25" s="369"/>
      <c r="SOW25" s="369"/>
      <c r="SOX25" s="369"/>
      <c r="SOY25" s="369"/>
      <c r="SOZ25" s="369"/>
      <c r="SPA25" s="369"/>
      <c r="SPB25" s="369"/>
      <c r="SPC25" s="369"/>
      <c r="SPD25" s="369"/>
      <c r="SPE25" s="369"/>
      <c r="SPF25" s="369"/>
      <c r="SPG25" s="369"/>
      <c r="SPH25" s="369"/>
      <c r="SPI25" s="369"/>
      <c r="SPJ25" s="369"/>
      <c r="SPK25" s="369"/>
      <c r="SPL25" s="369"/>
      <c r="SPM25" s="369"/>
      <c r="SPR25" s="369"/>
      <c r="SPS25" s="369"/>
      <c r="SPT25" s="369"/>
      <c r="SPU25" s="369"/>
      <c r="SPV25" s="369"/>
      <c r="SPW25" s="369"/>
      <c r="SPX25" s="369"/>
      <c r="SPY25" s="369"/>
      <c r="SPZ25" s="369"/>
      <c r="SQA25" s="369"/>
      <c r="SQB25" s="369"/>
      <c r="SRT25" s="369"/>
      <c r="SRU25" s="369"/>
      <c r="SRV25" s="369"/>
      <c r="SRW25" s="369"/>
      <c r="SRX25" s="369"/>
      <c r="SRY25" s="369"/>
      <c r="SRZ25" s="369"/>
      <c r="SSA25" s="369"/>
      <c r="SSB25" s="369"/>
      <c r="SSC25" s="369"/>
      <c r="SSD25" s="369"/>
      <c r="SSE25" s="369"/>
      <c r="SSF25" s="369"/>
      <c r="SSG25" s="369"/>
      <c r="SSH25" s="369"/>
      <c r="SSI25" s="369"/>
      <c r="SSJ25" s="369"/>
      <c r="SSK25" s="369"/>
      <c r="SSL25" s="369"/>
      <c r="SSM25" s="369"/>
      <c r="SSN25" s="369"/>
      <c r="SSO25" s="369"/>
      <c r="SSP25" s="369"/>
      <c r="SSQ25" s="369"/>
      <c r="SSR25" s="369"/>
      <c r="SSS25" s="369"/>
      <c r="SST25" s="369"/>
      <c r="SSU25" s="369"/>
      <c r="SSV25" s="369"/>
      <c r="SSW25" s="369"/>
      <c r="SSX25" s="369"/>
      <c r="SSY25" s="369"/>
      <c r="SSZ25" s="369"/>
      <c r="STA25" s="369"/>
      <c r="STB25" s="369"/>
      <c r="STC25" s="369"/>
      <c r="STD25" s="369"/>
      <c r="STE25" s="369"/>
      <c r="STF25" s="369"/>
      <c r="STG25" s="369"/>
      <c r="STH25" s="369"/>
      <c r="STI25" s="369"/>
      <c r="STJ25" s="369"/>
      <c r="STK25" s="369"/>
      <c r="STL25" s="369"/>
      <c r="STM25" s="369"/>
      <c r="STN25" s="369"/>
      <c r="STO25" s="369"/>
      <c r="STP25" s="369"/>
      <c r="STQ25" s="369"/>
      <c r="STR25" s="369"/>
      <c r="STS25" s="369"/>
      <c r="STT25" s="369"/>
      <c r="STU25" s="369"/>
      <c r="STV25" s="369"/>
      <c r="STW25" s="369"/>
      <c r="STX25" s="369"/>
      <c r="STY25" s="369"/>
      <c r="STZ25" s="369"/>
      <c r="SUA25" s="369"/>
      <c r="SUB25" s="369"/>
      <c r="SUC25" s="369"/>
      <c r="SUD25" s="369"/>
      <c r="SUE25" s="369"/>
      <c r="SUF25" s="369"/>
      <c r="SUG25" s="369"/>
      <c r="SUH25" s="369"/>
      <c r="SUI25" s="369"/>
      <c r="SUJ25" s="369"/>
      <c r="SUK25" s="369"/>
      <c r="SUL25" s="369"/>
      <c r="SUM25" s="369"/>
      <c r="SUN25" s="369"/>
      <c r="SUO25" s="369"/>
      <c r="SUP25" s="369"/>
      <c r="SUQ25" s="369"/>
      <c r="SUR25" s="369"/>
      <c r="SUS25" s="369"/>
      <c r="SUT25" s="369"/>
      <c r="SUU25" s="369"/>
      <c r="SUV25" s="369"/>
      <c r="SUW25" s="369"/>
      <c r="SUX25" s="369"/>
      <c r="SUY25" s="369"/>
      <c r="SUZ25" s="369"/>
      <c r="SVA25" s="369"/>
      <c r="SVB25" s="369"/>
      <c r="SVC25" s="369"/>
      <c r="SVD25" s="369"/>
      <c r="SVE25" s="369"/>
      <c r="SVF25" s="369"/>
      <c r="SVG25" s="369"/>
      <c r="SVH25" s="369"/>
      <c r="SVI25" s="369"/>
      <c r="SVJ25" s="369"/>
      <c r="SVK25" s="369"/>
      <c r="SVL25" s="369"/>
      <c r="SVM25" s="369"/>
      <c r="SVN25" s="369"/>
      <c r="SVO25" s="369"/>
      <c r="SVP25" s="369"/>
      <c r="SVQ25" s="369"/>
      <c r="SVR25" s="369"/>
      <c r="SVS25" s="369"/>
      <c r="SVT25" s="369"/>
      <c r="SVU25" s="369"/>
      <c r="SVV25" s="369"/>
      <c r="SVW25" s="369"/>
      <c r="SVX25" s="369"/>
      <c r="SVY25" s="369"/>
      <c r="SVZ25" s="369"/>
      <c r="SWA25" s="369"/>
      <c r="SWB25" s="369"/>
      <c r="SWC25" s="369"/>
      <c r="SWD25" s="369"/>
      <c r="SWE25" s="369"/>
      <c r="SWF25" s="369"/>
      <c r="SWG25" s="369"/>
      <c r="SWH25" s="369"/>
      <c r="SWI25" s="369"/>
      <c r="SWJ25" s="369"/>
      <c r="SWK25" s="369"/>
      <c r="SWL25" s="369"/>
      <c r="SWM25" s="369"/>
      <c r="SWN25" s="369"/>
      <c r="SWO25" s="369"/>
      <c r="SWP25" s="369"/>
      <c r="SWQ25" s="369"/>
      <c r="SWR25" s="369"/>
      <c r="SWS25" s="369"/>
      <c r="SWT25" s="369"/>
      <c r="SWU25" s="369"/>
      <c r="SWV25" s="369"/>
      <c r="SWW25" s="369"/>
      <c r="SWX25" s="369"/>
      <c r="SWY25" s="369"/>
      <c r="SWZ25" s="369"/>
      <c r="SXA25" s="369"/>
      <c r="SXB25" s="369"/>
      <c r="SXC25" s="369"/>
      <c r="SXD25" s="369"/>
      <c r="SXE25" s="369"/>
      <c r="SXF25" s="369"/>
      <c r="SXG25" s="369"/>
      <c r="SXH25" s="369"/>
      <c r="SXI25" s="369"/>
      <c r="SXJ25" s="369"/>
      <c r="SXK25" s="369"/>
      <c r="SXL25" s="369"/>
      <c r="SXM25" s="369"/>
      <c r="SXN25" s="369"/>
      <c r="SXO25" s="369"/>
      <c r="SXP25" s="369"/>
      <c r="SXQ25" s="369"/>
      <c r="SXR25" s="369"/>
      <c r="SXS25" s="369"/>
      <c r="SXT25" s="369"/>
      <c r="SXU25" s="369"/>
      <c r="SXV25" s="369"/>
      <c r="SXW25" s="369"/>
      <c r="SXX25" s="369"/>
      <c r="SXY25" s="369"/>
      <c r="SXZ25" s="369"/>
      <c r="SYA25" s="369"/>
      <c r="SYB25" s="369"/>
      <c r="SYC25" s="369"/>
      <c r="SYD25" s="369"/>
      <c r="SYE25" s="369"/>
      <c r="SYF25" s="369"/>
      <c r="SYG25" s="369"/>
      <c r="SYH25" s="369"/>
      <c r="SYI25" s="369"/>
      <c r="SYJ25" s="369"/>
      <c r="SYK25" s="369"/>
      <c r="SYL25" s="369"/>
      <c r="SYM25" s="369"/>
      <c r="SYN25" s="369"/>
      <c r="SYO25" s="369"/>
      <c r="SYP25" s="369"/>
      <c r="SYQ25" s="369"/>
      <c r="SYR25" s="369"/>
      <c r="SYS25" s="369"/>
      <c r="SYT25" s="369"/>
      <c r="SYU25" s="369"/>
      <c r="SYV25" s="369"/>
      <c r="SYW25" s="369"/>
      <c r="SYX25" s="369"/>
      <c r="SYY25" s="369"/>
      <c r="SYZ25" s="369"/>
      <c r="SZA25" s="369"/>
      <c r="SZB25" s="369"/>
      <c r="SZC25" s="369"/>
      <c r="SZD25" s="369"/>
      <c r="SZE25" s="369"/>
      <c r="SZF25" s="369"/>
      <c r="SZG25" s="369"/>
      <c r="SZH25" s="369"/>
      <c r="SZI25" s="369"/>
      <c r="SZN25" s="369"/>
      <c r="SZO25" s="369"/>
      <c r="SZP25" s="369"/>
      <c r="SZQ25" s="369"/>
      <c r="SZR25" s="369"/>
      <c r="SZS25" s="369"/>
      <c r="SZT25" s="369"/>
      <c r="SZU25" s="369"/>
      <c r="SZV25" s="369"/>
      <c r="SZW25" s="369"/>
      <c r="SZX25" s="369"/>
      <c r="TBP25" s="369"/>
      <c r="TBQ25" s="369"/>
      <c r="TBR25" s="369"/>
      <c r="TBS25" s="369"/>
      <c r="TBT25" s="369"/>
      <c r="TBU25" s="369"/>
      <c r="TBV25" s="369"/>
      <c r="TBW25" s="369"/>
      <c r="TBX25" s="369"/>
      <c r="TBY25" s="369"/>
      <c r="TBZ25" s="369"/>
      <c r="TCA25" s="369"/>
      <c r="TCB25" s="369"/>
      <c r="TCC25" s="369"/>
      <c r="TCD25" s="369"/>
      <c r="TCE25" s="369"/>
      <c r="TCF25" s="369"/>
      <c r="TCG25" s="369"/>
      <c r="TCH25" s="369"/>
      <c r="TCI25" s="369"/>
      <c r="TCJ25" s="369"/>
      <c r="TCK25" s="369"/>
      <c r="TCL25" s="369"/>
      <c r="TCM25" s="369"/>
      <c r="TCN25" s="369"/>
      <c r="TCO25" s="369"/>
      <c r="TCP25" s="369"/>
      <c r="TCQ25" s="369"/>
      <c r="TCR25" s="369"/>
      <c r="TCS25" s="369"/>
      <c r="TCT25" s="369"/>
      <c r="TCU25" s="369"/>
      <c r="TCV25" s="369"/>
      <c r="TCW25" s="369"/>
      <c r="TCX25" s="369"/>
      <c r="TCY25" s="369"/>
      <c r="TCZ25" s="369"/>
      <c r="TDA25" s="369"/>
      <c r="TDB25" s="369"/>
      <c r="TDC25" s="369"/>
      <c r="TDD25" s="369"/>
      <c r="TDE25" s="369"/>
      <c r="TDF25" s="369"/>
      <c r="TDG25" s="369"/>
      <c r="TDH25" s="369"/>
      <c r="TDI25" s="369"/>
      <c r="TDJ25" s="369"/>
      <c r="TDK25" s="369"/>
      <c r="TDL25" s="369"/>
      <c r="TDM25" s="369"/>
      <c r="TDN25" s="369"/>
      <c r="TDO25" s="369"/>
      <c r="TDP25" s="369"/>
      <c r="TDQ25" s="369"/>
      <c r="TDR25" s="369"/>
      <c r="TDS25" s="369"/>
      <c r="TDT25" s="369"/>
      <c r="TDU25" s="369"/>
      <c r="TDV25" s="369"/>
      <c r="TDW25" s="369"/>
      <c r="TDX25" s="369"/>
      <c r="TDY25" s="369"/>
      <c r="TDZ25" s="369"/>
      <c r="TEA25" s="369"/>
      <c r="TEB25" s="369"/>
      <c r="TEC25" s="369"/>
      <c r="TED25" s="369"/>
      <c r="TEE25" s="369"/>
      <c r="TEF25" s="369"/>
      <c r="TEG25" s="369"/>
      <c r="TEH25" s="369"/>
      <c r="TEI25" s="369"/>
      <c r="TEJ25" s="369"/>
      <c r="TEK25" s="369"/>
      <c r="TEL25" s="369"/>
      <c r="TEM25" s="369"/>
      <c r="TEN25" s="369"/>
      <c r="TEO25" s="369"/>
      <c r="TEP25" s="369"/>
      <c r="TEQ25" s="369"/>
      <c r="TER25" s="369"/>
      <c r="TES25" s="369"/>
      <c r="TET25" s="369"/>
      <c r="TEU25" s="369"/>
      <c r="TEV25" s="369"/>
      <c r="TEW25" s="369"/>
      <c r="TEX25" s="369"/>
      <c r="TEY25" s="369"/>
      <c r="TEZ25" s="369"/>
      <c r="TFA25" s="369"/>
      <c r="TFB25" s="369"/>
      <c r="TFC25" s="369"/>
      <c r="TFD25" s="369"/>
      <c r="TFE25" s="369"/>
      <c r="TFF25" s="369"/>
      <c r="TFG25" s="369"/>
      <c r="TFH25" s="369"/>
      <c r="TFI25" s="369"/>
      <c r="TFJ25" s="369"/>
      <c r="TFK25" s="369"/>
      <c r="TFL25" s="369"/>
      <c r="TFM25" s="369"/>
      <c r="TFN25" s="369"/>
      <c r="TFO25" s="369"/>
      <c r="TFP25" s="369"/>
      <c r="TFQ25" s="369"/>
      <c r="TFR25" s="369"/>
      <c r="TFS25" s="369"/>
      <c r="TFT25" s="369"/>
      <c r="TFU25" s="369"/>
      <c r="TFV25" s="369"/>
      <c r="TFW25" s="369"/>
      <c r="TFX25" s="369"/>
      <c r="TFY25" s="369"/>
      <c r="TFZ25" s="369"/>
      <c r="TGA25" s="369"/>
      <c r="TGB25" s="369"/>
      <c r="TGC25" s="369"/>
      <c r="TGD25" s="369"/>
      <c r="TGE25" s="369"/>
      <c r="TGF25" s="369"/>
      <c r="TGG25" s="369"/>
      <c r="TGH25" s="369"/>
      <c r="TGI25" s="369"/>
      <c r="TGJ25" s="369"/>
      <c r="TGK25" s="369"/>
      <c r="TGL25" s="369"/>
      <c r="TGM25" s="369"/>
      <c r="TGN25" s="369"/>
      <c r="TGO25" s="369"/>
      <c r="TGP25" s="369"/>
      <c r="TGQ25" s="369"/>
      <c r="TGR25" s="369"/>
      <c r="TGS25" s="369"/>
      <c r="TGT25" s="369"/>
      <c r="TGU25" s="369"/>
      <c r="TGV25" s="369"/>
      <c r="TGW25" s="369"/>
      <c r="TGX25" s="369"/>
      <c r="TGY25" s="369"/>
      <c r="TGZ25" s="369"/>
      <c r="THA25" s="369"/>
      <c r="THB25" s="369"/>
      <c r="THC25" s="369"/>
      <c r="THD25" s="369"/>
      <c r="THE25" s="369"/>
      <c r="THF25" s="369"/>
      <c r="THG25" s="369"/>
      <c r="THH25" s="369"/>
      <c r="THI25" s="369"/>
      <c r="THJ25" s="369"/>
      <c r="THK25" s="369"/>
      <c r="THL25" s="369"/>
      <c r="THM25" s="369"/>
      <c r="THN25" s="369"/>
      <c r="THO25" s="369"/>
      <c r="THP25" s="369"/>
      <c r="THQ25" s="369"/>
      <c r="THR25" s="369"/>
      <c r="THS25" s="369"/>
      <c r="THT25" s="369"/>
      <c r="THU25" s="369"/>
      <c r="THV25" s="369"/>
      <c r="THW25" s="369"/>
      <c r="THX25" s="369"/>
      <c r="THY25" s="369"/>
      <c r="THZ25" s="369"/>
      <c r="TIA25" s="369"/>
      <c r="TIB25" s="369"/>
      <c r="TIC25" s="369"/>
      <c r="TID25" s="369"/>
      <c r="TIE25" s="369"/>
      <c r="TIF25" s="369"/>
      <c r="TIG25" s="369"/>
      <c r="TIH25" s="369"/>
      <c r="TII25" s="369"/>
      <c r="TIJ25" s="369"/>
      <c r="TIK25" s="369"/>
      <c r="TIL25" s="369"/>
      <c r="TIM25" s="369"/>
      <c r="TIN25" s="369"/>
      <c r="TIO25" s="369"/>
      <c r="TIP25" s="369"/>
      <c r="TIQ25" s="369"/>
      <c r="TIR25" s="369"/>
      <c r="TIS25" s="369"/>
      <c r="TIT25" s="369"/>
      <c r="TIU25" s="369"/>
      <c r="TIV25" s="369"/>
      <c r="TIW25" s="369"/>
      <c r="TIX25" s="369"/>
      <c r="TIY25" s="369"/>
      <c r="TIZ25" s="369"/>
      <c r="TJA25" s="369"/>
      <c r="TJB25" s="369"/>
      <c r="TJC25" s="369"/>
      <c r="TJD25" s="369"/>
      <c r="TJE25" s="369"/>
      <c r="TJJ25" s="369"/>
      <c r="TJK25" s="369"/>
      <c r="TJL25" s="369"/>
      <c r="TJM25" s="369"/>
      <c r="TJN25" s="369"/>
      <c r="TJO25" s="369"/>
      <c r="TJP25" s="369"/>
      <c r="TJQ25" s="369"/>
      <c r="TJR25" s="369"/>
      <c r="TJS25" s="369"/>
      <c r="TJT25" s="369"/>
      <c r="TLL25" s="369"/>
      <c r="TLM25" s="369"/>
      <c r="TLN25" s="369"/>
      <c r="TLO25" s="369"/>
      <c r="TLP25" s="369"/>
      <c r="TLQ25" s="369"/>
      <c r="TLR25" s="369"/>
      <c r="TLS25" s="369"/>
      <c r="TLT25" s="369"/>
      <c r="TLU25" s="369"/>
      <c r="TLV25" s="369"/>
      <c r="TLW25" s="369"/>
      <c r="TLX25" s="369"/>
      <c r="TLY25" s="369"/>
      <c r="TLZ25" s="369"/>
      <c r="TMA25" s="369"/>
      <c r="TMB25" s="369"/>
      <c r="TMC25" s="369"/>
      <c r="TMD25" s="369"/>
      <c r="TME25" s="369"/>
      <c r="TMF25" s="369"/>
      <c r="TMG25" s="369"/>
      <c r="TMH25" s="369"/>
      <c r="TMI25" s="369"/>
      <c r="TMJ25" s="369"/>
      <c r="TMK25" s="369"/>
      <c r="TML25" s="369"/>
      <c r="TMM25" s="369"/>
      <c r="TMN25" s="369"/>
      <c r="TMO25" s="369"/>
      <c r="TMP25" s="369"/>
      <c r="TMQ25" s="369"/>
      <c r="TMR25" s="369"/>
      <c r="TMS25" s="369"/>
      <c r="TMT25" s="369"/>
      <c r="TMU25" s="369"/>
      <c r="TMV25" s="369"/>
      <c r="TMW25" s="369"/>
      <c r="TMX25" s="369"/>
      <c r="TMY25" s="369"/>
      <c r="TMZ25" s="369"/>
      <c r="TNA25" s="369"/>
      <c r="TNB25" s="369"/>
      <c r="TNC25" s="369"/>
      <c r="TND25" s="369"/>
      <c r="TNE25" s="369"/>
      <c r="TNF25" s="369"/>
      <c r="TNG25" s="369"/>
      <c r="TNH25" s="369"/>
      <c r="TNI25" s="369"/>
      <c r="TNJ25" s="369"/>
      <c r="TNK25" s="369"/>
      <c r="TNL25" s="369"/>
      <c r="TNM25" s="369"/>
      <c r="TNN25" s="369"/>
      <c r="TNO25" s="369"/>
      <c r="TNP25" s="369"/>
      <c r="TNQ25" s="369"/>
      <c r="TNR25" s="369"/>
      <c r="TNS25" s="369"/>
      <c r="TNT25" s="369"/>
      <c r="TNU25" s="369"/>
      <c r="TNV25" s="369"/>
      <c r="TNW25" s="369"/>
      <c r="TNX25" s="369"/>
      <c r="TNY25" s="369"/>
      <c r="TNZ25" s="369"/>
      <c r="TOA25" s="369"/>
      <c r="TOB25" s="369"/>
      <c r="TOC25" s="369"/>
      <c r="TOD25" s="369"/>
      <c r="TOE25" s="369"/>
      <c r="TOF25" s="369"/>
      <c r="TOG25" s="369"/>
      <c r="TOH25" s="369"/>
      <c r="TOI25" s="369"/>
      <c r="TOJ25" s="369"/>
      <c r="TOK25" s="369"/>
      <c r="TOL25" s="369"/>
      <c r="TOM25" s="369"/>
      <c r="TON25" s="369"/>
      <c r="TOO25" s="369"/>
      <c r="TOP25" s="369"/>
      <c r="TOQ25" s="369"/>
      <c r="TOR25" s="369"/>
      <c r="TOS25" s="369"/>
      <c r="TOT25" s="369"/>
      <c r="TOU25" s="369"/>
      <c r="TOV25" s="369"/>
      <c r="TOW25" s="369"/>
      <c r="TOX25" s="369"/>
      <c r="TOY25" s="369"/>
      <c r="TOZ25" s="369"/>
      <c r="TPA25" s="369"/>
      <c r="TPB25" s="369"/>
      <c r="TPC25" s="369"/>
      <c r="TPD25" s="369"/>
      <c r="TPE25" s="369"/>
      <c r="TPF25" s="369"/>
      <c r="TPG25" s="369"/>
      <c r="TPH25" s="369"/>
      <c r="TPI25" s="369"/>
      <c r="TPJ25" s="369"/>
      <c r="TPK25" s="369"/>
      <c r="TPL25" s="369"/>
      <c r="TPM25" s="369"/>
      <c r="TPN25" s="369"/>
      <c r="TPO25" s="369"/>
      <c r="TPP25" s="369"/>
      <c r="TPQ25" s="369"/>
      <c r="TPR25" s="369"/>
      <c r="TPS25" s="369"/>
      <c r="TPT25" s="369"/>
      <c r="TPU25" s="369"/>
      <c r="TPV25" s="369"/>
      <c r="TPW25" s="369"/>
      <c r="TPX25" s="369"/>
      <c r="TPY25" s="369"/>
      <c r="TPZ25" s="369"/>
      <c r="TQA25" s="369"/>
      <c r="TQB25" s="369"/>
      <c r="TQC25" s="369"/>
      <c r="TQD25" s="369"/>
      <c r="TQE25" s="369"/>
      <c r="TQF25" s="369"/>
      <c r="TQG25" s="369"/>
      <c r="TQH25" s="369"/>
      <c r="TQI25" s="369"/>
      <c r="TQJ25" s="369"/>
      <c r="TQK25" s="369"/>
      <c r="TQL25" s="369"/>
      <c r="TQM25" s="369"/>
      <c r="TQN25" s="369"/>
      <c r="TQO25" s="369"/>
      <c r="TQP25" s="369"/>
      <c r="TQQ25" s="369"/>
      <c r="TQR25" s="369"/>
      <c r="TQS25" s="369"/>
      <c r="TQT25" s="369"/>
      <c r="TQU25" s="369"/>
      <c r="TQV25" s="369"/>
      <c r="TQW25" s="369"/>
      <c r="TQX25" s="369"/>
      <c r="TQY25" s="369"/>
      <c r="TQZ25" s="369"/>
      <c r="TRA25" s="369"/>
      <c r="TRB25" s="369"/>
      <c r="TRC25" s="369"/>
      <c r="TRD25" s="369"/>
      <c r="TRE25" s="369"/>
      <c r="TRF25" s="369"/>
      <c r="TRG25" s="369"/>
      <c r="TRH25" s="369"/>
      <c r="TRI25" s="369"/>
      <c r="TRJ25" s="369"/>
      <c r="TRK25" s="369"/>
      <c r="TRL25" s="369"/>
      <c r="TRM25" s="369"/>
      <c r="TRN25" s="369"/>
      <c r="TRO25" s="369"/>
      <c r="TRP25" s="369"/>
      <c r="TRQ25" s="369"/>
      <c r="TRR25" s="369"/>
      <c r="TRS25" s="369"/>
      <c r="TRT25" s="369"/>
      <c r="TRU25" s="369"/>
      <c r="TRV25" s="369"/>
      <c r="TRW25" s="369"/>
      <c r="TRX25" s="369"/>
      <c r="TRY25" s="369"/>
      <c r="TRZ25" s="369"/>
      <c r="TSA25" s="369"/>
      <c r="TSB25" s="369"/>
      <c r="TSC25" s="369"/>
      <c r="TSD25" s="369"/>
      <c r="TSE25" s="369"/>
      <c r="TSF25" s="369"/>
      <c r="TSG25" s="369"/>
      <c r="TSH25" s="369"/>
      <c r="TSI25" s="369"/>
      <c r="TSJ25" s="369"/>
      <c r="TSK25" s="369"/>
      <c r="TSL25" s="369"/>
      <c r="TSM25" s="369"/>
      <c r="TSN25" s="369"/>
      <c r="TSO25" s="369"/>
      <c r="TSP25" s="369"/>
      <c r="TSQ25" s="369"/>
      <c r="TSR25" s="369"/>
      <c r="TSS25" s="369"/>
      <c r="TST25" s="369"/>
      <c r="TSU25" s="369"/>
      <c r="TSV25" s="369"/>
      <c r="TSW25" s="369"/>
      <c r="TSX25" s="369"/>
      <c r="TSY25" s="369"/>
      <c r="TSZ25" s="369"/>
      <c r="TTA25" s="369"/>
      <c r="TTF25" s="369"/>
      <c r="TTG25" s="369"/>
      <c r="TTH25" s="369"/>
      <c r="TTI25" s="369"/>
      <c r="TTJ25" s="369"/>
      <c r="TTK25" s="369"/>
      <c r="TTL25" s="369"/>
      <c r="TTM25" s="369"/>
      <c r="TTN25" s="369"/>
      <c r="TTO25" s="369"/>
      <c r="TTP25" s="369"/>
      <c r="TVH25" s="369"/>
      <c r="TVI25" s="369"/>
      <c r="TVJ25" s="369"/>
      <c r="TVK25" s="369"/>
      <c r="TVL25" s="369"/>
      <c r="TVM25" s="369"/>
      <c r="TVN25" s="369"/>
      <c r="TVO25" s="369"/>
      <c r="TVP25" s="369"/>
      <c r="TVQ25" s="369"/>
      <c r="TVR25" s="369"/>
      <c r="TVS25" s="369"/>
      <c r="TVT25" s="369"/>
      <c r="TVU25" s="369"/>
      <c r="TVV25" s="369"/>
      <c r="TVW25" s="369"/>
      <c r="TVX25" s="369"/>
      <c r="TVY25" s="369"/>
      <c r="TVZ25" s="369"/>
      <c r="TWA25" s="369"/>
      <c r="TWB25" s="369"/>
      <c r="TWC25" s="369"/>
      <c r="TWD25" s="369"/>
      <c r="TWE25" s="369"/>
      <c r="TWF25" s="369"/>
      <c r="TWG25" s="369"/>
      <c r="TWH25" s="369"/>
      <c r="TWI25" s="369"/>
      <c r="TWJ25" s="369"/>
      <c r="TWK25" s="369"/>
      <c r="TWL25" s="369"/>
      <c r="TWM25" s="369"/>
      <c r="TWN25" s="369"/>
      <c r="TWO25" s="369"/>
      <c r="TWP25" s="369"/>
      <c r="TWQ25" s="369"/>
      <c r="TWR25" s="369"/>
      <c r="TWS25" s="369"/>
      <c r="TWT25" s="369"/>
      <c r="TWU25" s="369"/>
      <c r="TWV25" s="369"/>
      <c r="TWW25" s="369"/>
      <c r="TWX25" s="369"/>
      <c r="TWY25" s="369"/>
      <c r="TWZ25" s="369"/>
      <c r="TXA25" s="369"/>
      <c r="TXB25" s="369"/>
      <c r="TXC25" s="369"/>
      <c r="TXD25" s="369"/>
      <c r="TXE25" s="369"/>
      <c r="TXF25" s="369"/>
      <c r="TXG25" s="369"/>
      <c r="TXH25" s="369"/>
      <c r="TXI25" s="369"/>
      <c r="TXJ25" s="369"/>
      <c r="TXK25" s="369"/>
      <c r="TXL25" s="369"/>
      <c r="TXM25" s="369"/>
      <c r="TXN25" s="369"/>
      <c r="TXO25" s="369"/>
      <c r="TXP25" s="369"/>
      <c r="TXQ25" s="369"/>
      <c r="TXR25" s="369"/>
      <c r="TXS25" s="369"/>
      <c r="TXT25" s="369"/>
      <c r="TXU25" s="369"/>
      <c r="TXV25" s="369"/>
      <c r="TXW25" s="369"/>
      <c r="TXX25" s="369"/>
      <c r="TXY25" s="369"/>
      <c r="TXZ25" s="369"/>
      <c r="TYA25" s="369"/>
      <c r="TYB25" s="369"/>
      <c r="TYC25" s="369"/>
      <c r="TYD25" s="369"/>
      <c r="TYE25" s="369"/>
      <c r="TYF25" s="369"/>
      <c r="TYG25" s="369"/>
      <c r="TYH25" s="369"/>
      <c r="TYI25" s="369"/>
      <c r="TYJ25" s="369"/>
      <c r="TYK25" s="369"/>
      <c r="TYL25" s="369"/>
      <c r="TYM25" s="369"/>
      <c r="TYN25" s="369"/>
      <c r="TYO25" s="369"/>
      <c r="TYP25" s="369"/>
      <c r="TYQ25" s="369"/>
      <c r="TYR25" s="369"/>
      <c r="TYS25" s="369"/>
      <c r="TYT25" s="369"/>
      <c r="TYU25" s="369"/>
      <c r="TYV25" s="369"/>
      <c r="TYW25" s="369"/>
      <c r="TYX25" s="369"/>
      <c r="TYY25" s="369"/>
      <c r="TYZ25" s="369"/>
      <c r="TZA25" s="369"/>
      <c r="TZB25" s="369"/>
      <c r="TZC25" s="369"/>
      <c r="TZD25" s="369"/>
      <c r="TZE25" s="369"/>
      <c r="TZF25" s="369"/>
      <c r="TZG25" s="369"/>
      <c r="TZH25" s="369"/>
      <c r="TZI25" s="369"/>
      <c r="TZJ25" s="369"/>
      <c r="TZK25" s="369"/>
      <c r="TZL25" s="369"/>
      <c r="TZM25" s="369"/>
      <c r="TZN25" s="369"/>
      <c r="TZO25" s="369"/>
      <c r="TZP25" s="369"/>
      <c r="TZQ25" s="369"/>
      <c r="TZR25" s="369"/>
      <c r="TZS25" s="369"/>
      <c r="TZT25" s="369"/>
      <c r="TZU25" s="369"/>
      <c r="TZV25" s="369"/>
      <c r="TZW25" s="369"/>
      <c r="TZX25" s="369"/>
      <c r="TZY25" s="369"/>
      <c r="TZZ25" s="369"/>
      <c r="UAA25" s="369"/>
      <c r="UAB25" s="369"/>
      <c r="UAC25" s="369"/>
      <c r="UAD25" s="369"/>
      <c r="UAE25" s="369"/>
      <c r="UAF25" s="369"/>
      <c r="UAG25" s="369"/>
      <c r="UAH25" s="369"/>
      <c r="UAI25" s="369"/>
      <c r="UAJ25" s="369"/>
      <c r="UAK25" s="369"/>
      <c r="UAL25" s="369"/>
      <c r="UAM25" s="369"/>
      <c r="UAN25" s="369"/>
      <c r="UAO25" s="369"/>
      <c r="UAP25" s="369"/>
      <c r="UAQ25" s="369"/>
      <c r="UAR25" s="369"/>
      <c r="UAS25" s="369"/>
      <c r="UAT25" s="369"/>
      <c r="UAU25" s="369"/>
      <c r="UAV25" s="369"/>
      <c r="UAW25" s="369"/>
      <c r="UAX25" s="369"/>
      <c r="UAY25" s="369"/>
      <c r="UAZ25" s="369"/>
      <c r="UBA25" s="369"/>
      <c r="UBB25" s="369"/>
      <c r="UBC25" s="369"/>
      <c r="UBD25" s="369"/>
      <c r="UBE25" s="369"/>
      <c r="UBF25" s="369"/>
      <c r="UBG25" s="369"/>
      <c r="UBH25" s="369"/>
      <c r="UBI25" s="369"/>
      <c r="UBJ25" s="369"/>
      <c r="UBK25" s="369"/>
      <c r="UBL25" s="369"/>
      <c r="UBM25" s="369"/>
      <c r="UBN25" s="369"/>
      <c r="UBO25" s="369"/>
      <c r="UBP25" s="369"/>
      <c r="UBQ25" s="369"/>
      <c r="UBR25" s="369"/>
      <c r="UBS25" s="369"/>
      <c r="UBT25" s="369"/>
      <c r="UBU25" s="369"/>
      <c r="UBV25" s="369"/>
      <c r="UBW25" s="369"/>
      <c r="UBX25" s="369"/>
      <c r="UBY25" s="369"/>
      <c r="UBZ25" s="369"/>
      <c r="UCA25" s="369"/>
      <c r="UCB25" s="369"/>
      <c r="UCC25" s="369"/>
      <c r="UCD25" s="369"/>
      <c r="UCE25" s="369"/>
      <c r="UCF25" s="369"/>
      <c r="UCG25" s="369"/>
      <c r="UCH25" s="369"/>
      <c r="UCI25" s="369"/>
      <c r="UCJ25" s="369"/>
      <c r="UCK25" s="369"/>
      <c r="UCL25" s="369"/>
      <c r="UCM25" s="369"/>
      <c r="UCN25" s="369"/>
      <c r="UCO25" s="369"/>
      <c r="UCP25" s="369"/>
      <c r="UCQ25" s="369"/>
      <c r="UCR25" s="369"/>
      <c r="UCS25" s="369"/>
      <c r="UCT25" s="369"/>
      <c r="UCU25" s="369"/>
      <c r="UCV25" s="369"/>
      <c r="UCW25" s="369"/>
      <c r="UDB25" s="369"/>
      <c r="UDC25" s="369"/>
      <c r="UDD25" s="369"/>
      <c r="UDE25" s="369"/>
      <c r="UDF25" s="369"/>
      <c r="UDG25" s="369"/>
      <c r="UDH25" s="369"/>
      <c r="UDI25" s="369"/>
      <c r="UDJ25" s="369"/>
      <c r="UDK25" s="369"/>
      <c r="UDL25" s="369"/>
      <c r="UFD25" s="369"/>
      <c r="UFE25" s="369"/>
      <c r="UFF25" s="369"/>
      <c r="UFG25" s="369"/>
      <c r="UFH25" s="369"/>
      <c r="UFI25" s="369"/>
      <c r="UFJ25" s="369"/>
      <c r="UFK25" s="369"/>
      <c r="UFL25" s="369"/>
      <c r="UFM25" s="369"/>
      <c r="UFN25" s="369"/>
      <c r="UFO25" s="369"/>
      <c r="UFP25" s="369"/>
      <c r="UFQ25" s="369"/>
      <c r="UFR25" s="369"/>
      <c r="UFS25" s="369"/>
      <c r="UFT25" s="369"/>
      <c r="UFU25" s="369"/>
      <c r="UFV25" s="369"/>
      <c r="UFW25" s="369"/>
      <c r="UFX25" s="369"/>
      <c r="UFY25" s="369"/>
      <c r="UFZ25" s="369"/>
      <c r="UGA25" s="369"/>
      <c r="UGB25" s="369"/>
      <c r="UGC25" s="369"/>
      <c r="UGD25" s="369"/>
      <c r="UGE25" s="369"/>
      <c r="UGF25" s="369"/>
      <c r="UGG25" s="369"/>
      <c r="UGH25" s="369"/>
      <c r="UGI25" s="369"/>
      <c r="UGJ25" s="369"/>
      <c r="UGK25" s="369"/>
      <c r="UGL25" s="369"/>
      <c r="UGM25" s="369"/>
      <c r="UGN25" s="369"/>
      <c r="UGO25" s="369"/>
      <c r="UGP25" s="369"/>
      <c r="UGQ25" s="369"/>
      <c r="UGR25" s="369"/>
      <c r="UGS25" s="369"/>
      <c r="UGT25" s="369"/>
      <c r="UGU25" s="369"/>
      <c r="UGV25" s="369"/>
      <c r="UGW25" s="369"/>
      <c r="UGX25" s="369"/>
      <c r="UGY25" s="369"/>
      <c r="UGZ25" s="369"/>
      <c r="UHA25" s="369"/>
      <c r="UHB25" s="369"/>
      <c r="UHC25" s="369"/>
      <c r="UHD25" s="369"/>
      <c r="UHE25" s="369"/>
      <c r="UHF25" s="369"/>
      <c r="UHG25" s="369"/>
      <c r="UHH25" s="369"/>
      <c r="UHI25" s="369"/>
      <c r="UHJ25" s="369"/>
      <c r="UHK25" s="369"/>
      <c r="UHL25" s="369"/>
      <c r="UHM25" s="369"/>
      <c r="UHN25" s="369"/>
      <c r="UHO25" s="369"/>
      <c r="UHP25" s="369"/>
      <c r="UHQ25" s="369"/>
      <c r="UHR25" s="369"/>
      <c r="UHS25" s="369"/>
      <c r="UHT25" s="369"/>
      <c r="UHU25" s="369"/>
      <c r="UHV25" s="369"/>
      <c r="UHW25" s="369"/>
      <c r="UHX25" s="369"/>
      <c r="UHY25" s="369"/>
      <c r="UHZ25" s="369"/>
      <c r="UIA25" s="369"/>
      <c r="UIB25" s="369"/>
      <c r="UIC25" s="369"/>
      <c r="UID25" s="369"/>
      <c r="UIE25" s="369"/>
      <c r="UIF25" s="369"/>
      <c r="UIG25" s="369"/>
      <c r="UIH25" s="369"/>
      <c r="UII25" s="369"/>
      <c r="UIJ25" s="369"/>
      <c r="UIK25" s="369"/>
      <c r="UIL25" s="369"/>
      <c r="UIM25" s="369"/>
      <c r="UIN25" s="369"/>
      <c r="UIO25" s="369"/>
      <c r="UIP25" s="369"/>
      <c r="UIQ25" s="369"/>
      <c r="UIR25" s="369"/>
      <c r="UIS25" s="369"/>
      <c r="UIT25" s="369"/>
      <c r="UIU25" s="369"/>
      <c r="UIV25" s="369"/>
      <c r="UIW25" s="369"/>
      <c r="UIX25" s="369"/>
      <c r="UIY25" s="369"/>
      <c r="UIZ25" s="369"/>
      <c r="UJA25" s="369"/>
      <c r="UJB25" s="369"/>
      <c r="UJC25" s="369"/>
      <c r="UJD25" s="369"/>
      <c r="UJE25" s="369"/>
      <c r="UJF25" s="369"/>
      <c r="UJG25" s="369"/>
      <c r="UJH25" s="369"/>
      <c r="UJI25" s="369"/>
      <c r="UJJ25" s="369"/>
      <c r="UJK25" s="369"/>
      <c r="UJL25" s="369"/>
      <c r="UJM25" s="369"/>
      <c r="UJN25" s="369"/>
      <c r="UJO25" s="369"/>
      <c r="UJP25" s="369"/>
      <c r="UJQ25" s="369"/>
      <c r="UJR25" s="369"/>
      <c r="UJS25" s="369"/>
      <c r="UJT25" s="369"/>
      <c r="UJU25" s="369"/>
      <c r="UJV25" s="369"/>
      <c r="UJW25" s="369"/>
      <c r="UJX25" s="369"/>
      <c r="UJY25" s="369"/>
      <c r="UJZ25" s="369"/>
      <c r="UKA25" s="369"/>
      <c r="UKB25" s="369"/>
      <c r="UKC25" s="369"/>
      <c r="UKD25" s="369"/>
      <c r="UKE25" s="369"/>
      <c r="UKF25" s="369"/>
      <c r="UKG25" s="369"/>
      <c r="UKH25" s="369"/>
      <c r="UKI25" s="369"/>
      <c r="UKJ25" s="369"/>
      <c r="UKK25" s="369"/>
      <c r="UKL25" s="369"/>
      <c r="UKM25" s="369"/>
      <c r="UKN25" s="369"/>
      <c r="UKO25" s="369"/>
      <c r="UKP25" s="369"/>
      <c r="UKQ25" s="369"/>
      <c r="UKR25" s="369"/>
      <c r="UKS25" s="369"/>
      <c r="UKT25" s="369"/>
      <c r="UKU25" s="369"/>
      <c r="UKV25" s="369"/>
      <c r="UKW25" s="369"/>
      <c r="UKX25" s="369"/>
      <c r="UKY25" s="369"/>
      <c r="UKZ25" s="369"/>
      <c r="ULA25" s="369"/>
      <c r="ULB25" s="369"/>
      <c r="ULC25" s="369"/>
      <c r="ULD25" s="369"/>
      <c r="ULE25" s="369"/>
      <c r="ULF25" s="369"/>
      <c r="ULG25" s="369"/>
      <c r="ULH25" s="369"/>
      <c r="ULI25" s="369"/>
      <c r="ULJ25" s="369"/>
      <c r="ULK25" s="369"/>
      <c r="ULL25" s="369"/>
      <c r="ULM25" s="369"/>
      <c r="ULN25" s="369"/>
      <c r="ULO25" s="369"/>
      <c r="ULP25" s="369"/>
      <c r="ULQ25" s="369"/>
      <c r="ULR25" s="369"/>
      <c r="ULS25" s="369"/>
      <c r="ULT25" s="369"/>
      <c r="ULU25" s="369"/>
      <c r="ULV25" s="369"/>
      <c r="ULW25" s="369"/>
      <c r="ULX25" s="369"/>
      <c r="ULY25" s="369"/>
      <c r="ULZ25" s="369"/>
      <c r="UMA25" s="369"/>
      <c r="UMB25" s="369"/>
      <c r="UMC25" s="369"/>
      <c r="UMD25" s="369"/>
      <c r="UME25" s="369"/>
      <c r="UMF25" s="369"/>
      <c r="UMG25" s="369"/>
      <c r="UMH25" s="369"/>
      <c r="UMI25" s="369"/>
      <c r="UMJ25" s="369"/>
      <c r="UMK25" s="369"/>
      <c r="UML25" s="369"/>
      <c r="UMM25" s="369"/>
      <c r="UMN25" s="369"/>
      <c r="UMO25" s="369"/>
      <c r="UMP25" s="369"/>
      <c r="UMQ25" s="369"/>
      <c r="UMR25" s="369"/>
      <c r="UMS25" s="369"/>
      <c r="UMX25" s="369"/>
      <c r="UMY25" s="369"/>
      <c r="UMZ25" s="369"/>
      <c r="UNA25" s="369"/>
      <c r="UNB25" s="369"/>
      <c r="UNC25" s="369"/>
      <c r="UND25" s="369"/>
      <c r="UNE25" s="369"/>
      <c r="UNF25" s="369"/>
      <c r="UNG25" s="369"/>
      <c r="UNH25" s="369"/>
      <c r="UOZ25" s="369"/>
      <c r="UPA25" s="369"/>
      <c r="UPB25" s="369"/>
      <c r="UPC25" s="369"/>
      <c r="UPD25" s="369"/>
      <c r="UPE25" s="369"/>
      <c r="UPF25" s="369"/>
      <c r="UPG25" s="369"/>
      <c r="UPH25" s="369"/>
      <c r="UPI25" s="369"/>
      <c r="UPJ25" s="369"/>
      <c r="UPK25" s="369"/>
      <c r="UPL25" s="369"/>
      <c r="UPM25" s="369"/>
      <c r="UPN25" s="369"/>
      <c r="UPO25" s="369"/>
      <c r="UPP25" s="369"/>
      <c r="UPQ25" s="369"/>
      <c r="UPR25" s="369"/>
      <c r="UPS25" s="369"/>
      <c r="UPT25" s="369"/>
      <c r="UPU25" s="369"/>
      <c r="UPV25" s="369"/>
      <c r="UPW25" s="369"/>
      <c r="UPX25" s="369"/>
      <c r="UPY25" s="369"/>
      <c r="UPZ25" s="369"/>
      <c r="UQA25" s="369"/>
      <c r="UQB25" s="369"/>
      <c r="UQC25" s="369"/>
      <c r="UQD25" s="369"/>
      <c r="UQE25" s="369"/>
      <c r="UQF25" s="369"/>
      <c r="UQG25" s="369"/>
      <c r="UQH25" s="369"/>
      <c r="UQI25" s="369"/>
      <c r="UQJ25" s="369"/>
      <c r="UQK25" s="369"/>
      <c r="UQL25" s="369"/>
      <c r="UQM25" s="369"/>
      <c r="UQN25" s="369"/>
      <c r="UQO25" s="369"/>
      <c r="UQP25" s="369"/>
      <c r="UQQ25" s="369"/>
      <c r="UQR25" s="369"/>
      <c r="UQS25" s="369"/>
      <c r="UQT25" s="369"/>
      <c r="UQU25" s="369"/>
      <c r="UQV25" s="369"/>
      <c r="UQW25" s="369"/>
      <c r="UQX25" s="369"/>
      <c r="UQY25" s="369"/>
      <c r="UQZ25" s="369"/>
      <c r="URA25" s="369"/>
      <c r="URB25" s="369"/>
      <c r="URC25" s="369"/>
      <c r="URD25" s="369"/>
      <c r="URE25" s="369"/>
      <c r="URF25" s="369"/>
      <c r="URG25" s="369"/>
      <c r="URH25" s="369"/>
      <c r="URI25" s="369"/>
      <c r="URJ25" s="369"/>
      <c r="URK25" s="369"/>
      <c r="URL25" s="369"/>
      <c r="URM25" s="369"/>
      <c r="URN25" s="369"/>
      <c r="URO25" s="369"/>
      <c r="URP25" s="369"/>
      <c r="URQ25" s="369"/>
      <c r="URR25" s="369"/>
      <c r="URS25" s="369"/>
      <c r="URT25" s="369"/>
      <c r="URU25" s="369"/>
      <c r="URV25" s="369"/>
      <c r="URW25" s="369"/>
      <c r="URX25" s="369"/>
      <c r="URY25" s="369"/>
      <c r="URZ25" s="369"/>
      <c r="USA25" s="369"/>
      <c r="USB25" s="369"/>
      <c r="USC25" s="369"/>
      <c r="USD25" s="369"/>
      <c r="USE25" s="369"/>
      <c r="USF25" s="369"/>
      <c r="USG25" s="369"/>
      <c r="USH25" s="369"/>
      <c r="USI25" s="369"/>
      <c r="USJ25" s="369"/>
      <c r="USK25" s="369"/>
      <c r="USL25" s="369"/>
      <c r="USM25" s="369"/>
      <c r="USN25" s="369"/>
      <c r="USO25" s="369"/>
      <c r="USP25" s="369"/>
      <c r="USQ25" s="369"/>
      <c r="USR25" s="369"/>
      <c r="USS25" s="369"/>
      <c r="UST25" s="369"/>
      <c r="USU25" s="369"/>
      <c r="USV25" s="369"/>
      <c r="USW25" s="369"/>
      <c r="USX25" s="369"/>
      <c r="USY25" s="369"/>
      <c r="USZ25" s="369"/>
      <c r="UTA25" s="369"/>
      <c r="UTB25" s="369"/>
      <c r="UTC25" s="369"/>
      <c r="UTD25" s="369"/>
      <c r="UTE25" s="369"/>
      <c r="UTF25" s="369"/>
      <c r="UTG25" s="369"/>
      <c r="UTH25" s="369"/>
      <c r="UTI25" s="369"/>
      <c r="UTJ25" s="369"/>
      <c r="UTK25" s="369"/>
      <c r="UTL25" s="369"/>
      <c r="UTM25" s="369"/>
      <c r="UTN25" s="369"/>
      <c r="UTO25" s="369"/>
      <c r="UTP25" s="369"/>
      <c r="UTQ25" s="369"/>
      <c r="UTR25" s="369"/>
      <c r="UTS25" s="369"/>
      <c r="UTT25" s="369"/>
      <c r="UTU25" s="369"/>
      <c r="UTV25" s="369"/>
      <c r="UTW25" s="369"/>
      <c r="UTX25" s="369"/>
      <c r="UTY25" s="369"/>
      <c r="UTZ25" s="369"/>
      <c r="UUA25" s="369"/>
      <c r="UUB25" s="369"/>
      <c r="UUC25" s="369"/>
      <c r="UUD25" s="369"/>
      <c r="UUE25" s="369"/>
      <c r="UUF25" s="369"/>
      <c r="UUG25" s="369"/>
      <c r="UUH25" s="369"/>
      <c r="UUI25" s="369"/>
      <c r="UUJ25" s="369"/>
      <c r="UUK25" s="369"/>
      <c r="UUL25" s="369"/>
      <c r="UUM25" s="369"/>
      <c r="UUN25" s="369"/>
      <c r="UUO25" s="369"/>
      <c r="UUP25" s="369"/>
      <c r="UUQ25" s="369"/>
      <c r="UUR25" s="369"/>
      <c r="UUS25" s="369"/>
      <c r="UUT25" s="369"/>
      <c r="UUU25" s="369"/>
      <c r="UUV25" s="369"/>
      <c r="UUW25" s="369"/>
      <c r="UUX25" s="369"/>
      <c r="UUY25" s="369"/>
      <c r="UUZ25" s="369"/>
      <c r="UVA25" s="369"/>
      <c r="UVB25" s="369"/>
      <c r="UVC25" s="369"/>
      <c r="UVD25" s="369"/>
      <c r="UVE25" s="369"/>
      <c r="UVF25" s="369"/>
      <c r="UVG25" s="369"/>
      <c r="UVH25" s="369"/>
      <c r="UVI25" s="369"/>
      <c r="UVJ25" s="369"/>
      <c r="UVK25" s="369"/>
      <c r="UVL25" s="369"/>
      <c r="UVM25" s="369"/>
      <c r="UVN25" s="369"/>
      <c r="UVO25" s="369"/>
      <c r="UVP25" s="369"/>
      <c r="UVQ25" s="369"/>
      <c r="UVR25" s="369"/>
      <c r="UVS25" s="369"/>
      <c r="UVT25" s="369"/>
      <c r="UVU25" s="369"/>
      <c r="UVV25" s="369"/>
      <c r="UVW25" s="369"/>
      <c r="UVX25" s="369"/>
      <c r="UVY25" s="369"/>
      <c r="UVZ25" s="369"/>
      <c r="UWA25" s="369"/>
      <c r="UWB25" s="369"/>
      <c r="UWC25" s="369"/>
      <c r="UWD25" s="369"/>
      <c r="UWE25" s="369"/>
      <c r="UWF25" s="369"/>
      <c r="UWG25" s="369"/>
      <c r="UWH25" s="369"/>
      <c r="UWI25" s="369"/>
      <c r="UWJ25" s="369"/>
      <c r="UWK25" s="369"/>
      <c r="UWL25" s="369"/>
      <c r="UWM25" s="369"/>
      <c r="UWN25" s="369"/>
      <c r="UWO25" s="369"/>
      <c r="UWT25" s="369"/>
      <c r="UWU25" s="369"/>
      <c r="UWV25" s="369"/>
      <c r="UWW25" s="369"/>
      <c r="UWX25" s="369"/>
      <c r="UWY25" s="369"/>
      <c r="UWZ25" s="369"/>
      <c r="UXA25" s="369"/>
      <c r="UXB25" s="369"/>
      <c r="UXC25" s="369"/>
      <c r="UXD25" s="369"/>
      <c r="UYV25" s="369"/>
      <c r="UYW25" s="369"/>
      <c r="UYX25" s="369"/>
      <c r="UYY25" s="369"/>
      <c r="UYZ25" s="369"/>
      <c r="UZA25" s="369"/>
      <c r="UZB25" s="369"/>
      <c r="UZC25" s="369"/>
      <c r="UZD25" s="369"/>
      <c r="UZE25" s="369"/>
      <c r="UZF25" s="369"/>
      <c r="UZG25" s="369"/>
      <c r="UZH25" s="369"/>
      <c r="UZI25" s="369"/>
      <c r="UZJ25" s="369"/>
      <c r="UZK25" s="369"/>
      <c r="UZL25" s="369"/>
      <c r="UZM25" s="369"/>
      <c r="UZN25" s="369"/>
      <c r="UZO25" s="369"/>
      <c r="UZP25" s="369"/>
      <c r="UZQ25" s="369"/>
      <c r="UZR25" s="369"/>
      <c r="UZS25" s="369"/>
      <c r="UZT25" s="369"/>
      <c r="UZU25" s="369"/>
      <c r="UZV25" s="369"/>
      <c r="UZW25" s="369"/>
      <c r="UZX25" s="369"/>
      <c r="UZY25" s="369"/>
      <c r="UZZ25" s="369"/>
      <c r="VAA25" s="369"/>
      <c r="VAB25" s="369"/>
      <c r="VAC25" s="369"/>
      <c r="VAD25" s="369"/>
      <c r="VAE25" s="369"/>
      <c r="VAF25" s="369"/>
      <c r="VAG25" s="369"/>
      <c r="VAH25" s="369"/>
      <c r="VAI25" s="369"/>
      <c r="VAJ25" s="369"/>
      <c r="VAK25" s="369"/>
      <c r="VAL25" s="369"/>
      <c r="VAM25" s="369"/>
      <c r="VAN25" s="369"/>
      <c r="VAO25" s="369"/>
      <c r="VAP25" s="369"/>
      <c r="VAQ25" s="369"/>
      <c r="VAR25" s="369"/>
      <c r="VAS25" s="369"/>
      <c r="VAT25" s="369"/>
      <c r="VAU25" s="369"/>
      <c r="VAV25" s="369"/>
      <c r="VAW25" s="369"/>
      <c r="VAX25" s="369"/>
      <c r="VAY25" s="369"/>
      <c r="VAZ25" s="369"/>
      <c r="VBA25" s="369"/>
      <c r="VBB25" s="369"/>
      <c r="VBC25" s="369"/>
      <c r="VBD25" s="369"/>
      <c r="VBE25" s="369"/>
      <c r="VBF25" s="369"/>
      <c r="VBG25" s="369"/>
      <c r="VBH25" s="369"/>
      <c r="VBI25" s="369"/>
      <c r="VBJ25" s="369"/>
      <c r="VBK25" s="369"/>
      <c r="VBL25" s="369"/>
      <c r="VBM25" s="369"/>
      <c r="VBN25" s="369"/>
      <c r="VBO25" s="369"/>
      <c r="VBP25" s="369"/>
      <c r="VBQ25" s="369"/>
      <c r="VBR25" s="369"/>
      <c r="VBS25" s="369"/>
      <c r="VBT25" s="369"/>
      <c r="VBU25" s="369"/>
      <c r="VBV25" s="369"/>
      <c r="VBW25" s="369"/>
      <c r="VBX25" s="369"/>
      <c r="VBY25" s="369"/>
      <c r="VBZ25" s="369"/>
      <c r="VCA25" s="369"/>
      <c r="VCB25" s="369"/>
      <c r="VCC25" s="369"/>
      <c r="VCD25" s="369"/>
      <c r="VCE25" s="369"/>
      <c r="VCF25" s="369"/>
      <c r="VCG25" s="369"/>
      <c r="VCH25" s="369"/>
      <c r="VCI25" s="369"/>
      <c r="VCJ25" s="369"/>
      <c r="VCK25" s="369"/>
      <c r="VCL25" s="369"/>
      <c r="VCM25" s="369"/>
      <c r="VCN25" s="369"/>
      <c r="VCO25" s="369"/>
      <c r="VCP25" s="369"/>
      <c r="VCQ25" s="369"/>
      <c r="VCR25" s="369"/>
      <c r="VCS25" s="369"/>
      <c r="VCT25" s="369"/>
      <c r="VCU25" s="369"/>
      <c r="VCV25" s="369"/>
      <c r="VCW25" s="369"/>
      <c r="VCX25" s="369"/>
      <c r="VCY25" s="369"/>
      <c r="VCZ25" s="369"/>
      <c r="VDA25" s="369"/>
      <c r="VDB25" s="369"/>
      <c r="VDC25" s="369"/>
      <c r="VDD25" s="369"/>
      <c r="VDE25" s="369"/>
      <c r="VDF25" s="369"/>
      <c r="VDG25" s="369"/>
      <c r="VDH25" s="369"/>
      <c r="VDI25" s="369"/>
      <c r="VDJ25" s="369"/>
      <c r="VDK25" s="369"/>
      <c r="VDL25" s="369"/>
      <c r="VDM25" s="369"/>
      <c r="VDN25" s="369"/>
      <c r="VDO25" s="369"/>
      <c r="VDP25" s="369"/>
      <c r="VDQ25" s="369"/>
      <c r="VDR25" s="369"/>
      <c r="VDS25" s="369"/>
      <c r="VDT25" s="369"/>
      <c r="VDU25" s="369"/>
      <c r="VDV25" s="369"/>
      <c r="VDW25" s="369"/>
      <c r="VDX25" s="369"/>
      <c r="VDY25" s="369"/>
      <c r="VDZ25" s="369"/>
      <c r="VEA25" s="369"/>
      <c r="VEB25" s="369"/>
      <c r="VEC25" s="369"/>
      <c r="VED25" s="369"/>
      <c r="VEE25" s="369"/>
      <c r="VEF25" s="369"/>
      <c r="VEG25" s="369"/>
      <c r="VEH25" s="369"/>
      <c r="VEI25" s="369"/>
      <c r="VEJ25" s="369"/>
      <c r="VEK25" s="369"/>
      <c r="VEL25" s="369"/>
      <c r="VEM25" s="369"/>
      <c r="VEN25" s="369"/>
      <c r="VEO25" s="369"/>
      <c r="VEP25" s="369"/>
      <c r="VEQ25" s="369"/>
      <c r="VER25" s="369"/>
      <c r="VES25" s="369"/>
      <c r="VET25" s="369"/>
      <c r="VEU25" s="369"/>
      <c r="VEV25" s="369"/>
      <c r="VEW25" s="369"/>
      <c r="VEX25" s="369"/>
      <c r="VEY25" s="369"/>
      <c r="VEZ25" s="369"/>
      <c r="VFA25" s="369"/>
      <c r="VFB25" s="369"/>
      <c r="VFC25" s="369"/>
      <c r="VFD25" s="369"/>
      <c r="VFE25" s="369"/>
      <c r="VFF25" s="369"/>
      <c r="VFG25" s="369"/>
      <c r="VFH25" s="369"/>
      <c r="VFI25" s="369"/>
      <c r="VFJ25" s="369"/>
      <c r="VFK25" s="369"/>
      <c r="VFL25" s="369"/>
      <c r="VFM25" s="369"/>
      <c r="VFN25" s="369"/>
      <c r="VFO25" s="369"/>
      <c r="VFP25" s="369"/>
      <c r="VFQ25" s="369"/>
      <c r="VFR25" s="369"/>
      <c r="VFS25" s="369"/>
      <c r="VFT25" s="369"/>
      <c r="VFU25" s="369"/>
      <c r="VFV25" s="369"/>
      <c r="VFW25" s="369"/>
      <c r="VFX25" s="369"/>
      <c r="VFY25" s="369"/>
      <c r="VFZ25" s="369"/>
      <c r="VGA25" s="369"/>
      <c r="VGB25" s="369"/>
      <c r="VGC25" s="369"/>
      <c r="VGD25" s="369"/>
      <c r="VGE25" s="369"/>
      <c r="VGF25" s="369"/>
      <c r="VGG25" s="369"/>
      <c r="VGH25" s="369"/>
      <c r="VGI25" s="369"/>
      <c r="VGJ25" s="369"/>
      <c r="VGK25" s="369"/>
      <c r="VGP25" s="369"/>
      <c r="VGQ25" s="369"/>
      <c r="VGR25" s="369"/>
      <c r="VGS25" s="369"/>
      <c r="VGT25" s="369"/>
      <c r="VGU25" s="369"/>
      <c r="VGV25" s="369"/>
      <c r="VGW25" s="369"/>
      <c r="VGX25" s="369"/>
      <c r="VGY25" s="369"/>
      <c r="VGZ25" s="369"/>
      <c r="VIR25" s="369"/>
      <c r="VIS25" s="369"/>
      <c r="VIT25" s="369"/>
      <c r="VIU25" s="369"/>
      <c r="VIV25" s="369"/>
      <c r="VIW25" s="369"/>
      <c r="VIX25" s="369"/>
      <c r="VIY25" s="369"/>
      <c r="VIZ25" s="369"/>
      <c r="VJA25" s="369"/>
      <c r="VJB25" s="369"/>
      <c r="VJC25" s="369"/>
      <c r="VJD25" s="369"/>
      <c r="VJE25" s="369"/>
      <c r="VJF25" s="369"/>
      <c r="VJG25" s="369"/>
      <c r="VJH25" s="369"/>
      <c r="VJI25" s="369"/>
      <c r="VJJ25" s="369"/>
      <c r="VJK25" s="369"/>
      <c r="VJL25" s="369"/>
      <c r="VJM25" s="369"/>
      <c r="VJN25" s="369"/>
      <c r="VJO25" s="369"/>
      <c r="VJP25" s="369"/>
      <c r="VJQ25" s="369"/>
      <c r="VJR25" s="369"/>
      <c r="VJS25" s="369"/>
      <c r="VJT25" s="369"/>
      <c r="VJU25" s="369"/>
      <c r="VJV25" s="369"/>
      <c r="VJW25" s="369"/>
      <c r="VJX25" s="369"/>
      <c r="VJY25" s="369"/>
      <c r="VJZ25" s="369"/>
      <c r="VKA25" s="369"/>
      <c r="VKB25" s="369"/>
      <c r="VKC25" s="369"/>
      <c r="VKD25" s="369"/>
      <c r="VKE25" s="369"/>
      <c r="VKF25" s="369"/>
      <c r="VKG25" s="369"/>
      <c r="VKH25" s="369"/>
      <c r="VKI25" s="369"/>
      <c r="VKJ25" s="369"/>
      <c r="VKK25" s="369"/>
      <c r="VKL25" s="369"/>
      <c r="VKM25" s="369"/>
      <c r="VKN25" s="369"/>
      <c r="VKO25" s="369"/>
      <c r="VKP25" s="369"/>
      <c r="VKQ25" s="369"/>
      <c r="VKR25" s="369"/>
      <c r="VKS25" s="369"/>
      <c r="VKT25" s="369"/>
      <c r="VKU25" s="369"/>
      <c r="VKV25" s="369"/>
      <c r="VKW25" s="369"/>
      <c r="VKX25" s="369"/>
      <c r="VKY25" s="369"/>
      <c r="VKZ25" s="369"/>
      <c r="VLA25" s="369"/>
      <c r="VLB25" s="369"/>
      <c r="VLC25" s="369"/>
      <c r="VLD25" s="369"/>
      <c r="VLE25" s="369"/>
      <c r="VLF25" s="369"/>
      <c r="VLG25" s="369"/>
      <c r="VLH25" s="369"/>
      <c r="VLI25" s="369"/>
      <c r="VLJ25" s="369"/>
      <c r="VLK25" s="369"/>
      <c r="VLL25" s="369"/>
      <c r="VLM25" s="369"/>
      <c r="VLN25" s="369"/>
      <c r="VLO25" s="369"/>
      <c r="VLP25" s="369"/>
      <c r="VLQ25" s="369"/>
      <c r="VLR25" s="369"/>
      <c r="VLS25" s="369"/>
      <c r="VLT25" s="369"/>
      <c r="VLU25" s="369"/>
      <c r="VLV25" s="369"/>
      <c r="VLW25" s="369"/>
      <c r="VLX25" s="369"/>
      <c r="VLY25" s="369"/>
      <c r="VLZ25" s="369"/>
      <c r="VMA25" s="369"/>
      <c r="VMB25" s="369"/>
      <c r="VMC25" s="369"/>
      <c r="VMD25" s="369"/>
      <c r="VME25" s="369"/>
      <c r="VMF25" s="369"/>
      <c r="VMG25" s="369"/>
      <c r="VMH25" s="369"/>
      <c r="VMI25" s="369"/>
      <c r="VMJ25" s="369"/>
      <c r="VMK25" s="369"/>
      <c r="VML25" s="369"/>
      <c r="VMM25" s="369"/>
      <c r="VMN25" s="369"/>
      <c r="VMO25" s="369"/>
      <c r="VMP25" s="369"/>
      <c r="VMQ25" s="369"/>
      <c r="VMR25" s="369"/>
      <c r="VMS25" s="369"/>
      <c r="VMT25" s="369"/>
      <c r="VMU25" s="369"/>
      <c r="VMV25" s="369"/>
      <c r="VMW25" s="369"/>
      <c r="VMX25" s="369"/>
      <c r="VMY25" s="369"/>
      <c r="VMZ25" s="369"/>
      <c r="VNA25" s="369"/>
      <c r="VNB25" s="369"/>
      <c r="VNC25" s="369"/>
      <c r="VND25" s="369"/>
      <c r="VNE25" s="369"/>
      <c r="VNF25" s="369"/>
      <c r="VNG25" s="369"/>
      <c r="VNH25" s="369"/>
      <c r="VNI25" s="369"/>
      <c r="VNJ25" s="369"/>
      <c r="VNK25" s="369"/>
      <c r="VNL25" s="369"/>
      <c r="VNM25" s="369"/>
      <c r="VNN25" s="369"/>
      <c r="VNO25" s="369"/>
      <c r="VNP25" s="369"/>
      <c r="VNQ25" s="369"/>
      <c r="VNR25" s="369"/>
      <c r="VNS25" s="369"/>
      <c r="VNT25" s="369"/>
      <c r="VNU25" s="369"/>
      <c r="VNV25" s="369"/>
      <c r="VNW25" s="369"/>
      <c r="VNX25" s="369"/>
      <c r="VNY25" s="369"/>
      <c r="VNZ25" s="369"/>
      <c r="VOA25" s="369"/>
      <c r="VOB25" s="369"/>
      <c r="VOC25" s="369"/>
      <c r="VOD25" s="369"/>
      <c r="VOE25" s="369"/>
      <c r="VOF25" s="369"/>
      <c r="VOG25" s="369"/>
      <c r="VOH25" s="369"/>
      <c r="VOI25" s="369"/>
      <c r="VOJ25" s="369"/>
      <c r="VOK25" s="369"/>
      <c r="VOL25" s="369"/>
      <c r="VOM25" s="369"/>
      <c r="VON25" s="369"/>
      <c r="VOO25" s="369"/>
      <c r="VOP25" s="369"/>
      <c r="VOQ25" s="369"/>
      <c r="VOR25" s="369"/>
      <c r="VOS25" s="369"/>
      <c r="VOT25" s="369"/>
      <c r="VOU25" s="369"/>
      <c r="VOV25" s="369"/>
      <c r="VOW25" s="369"/>
      <c r="VOX25" s="369"/>
      <c r="VOY25" s="369"/>
      <c r="VOZ25" s="369"/>
      <c r="VPA25" s="369"/>
      <c r="VPB25" s="369"/>
      <c r="VPC25" s="369"/>
      <c r="VPD25" s="369"/>
      <c r="VPE25" s="369"/>
      <c r="VPF25" s="369"/>
      <c r="VPG25" s="369"/>
      <c r="VPH25" s="369"/>
      <c r="VPI25" s="369"/>
      <c r="VPJ25" s="369"/>
      <c r="VPK25" s="369"/>
      <c r="VPL25" s="369"/>
      <c r="VPM25" s="369"/>
      <c r="VPN25" s="369"/>
      <c r="VPO25" s="369"/>
      <c r="VPP25" s="369"/>
      <c r="VPQ25" s="369"/>
      <c r="VPR25" s="369"/>
      <c r="VPS25" s="369"/>
      <c r="VPT25" s="369"/>
      <c r="VPU25" s="369"/>
      <c r="VPV25" s="369"/>
      <c r="VPW25" s="369"/>
      <c r="VPX25" s="369"/>
      <c r="VPY25" s="369"/>
      <c r="VPZ25" s="369"/>
      <c r="VQA25" s="369"/>
      <c r="VQB25" s="369"/>
      <c r="VQC25" s="369"/>
      <c r="VQD25" s="369"/>
      <c r="VQE25" s="369"/>
      <c r="VQF25" s="369"/>
      <c r="VQG25" s="369"/>
      <c r="VQL25" s="369"/>
      <c r="VQM25" s="369"/>
      <c r="VQN25" s="369"/>
      <c r="VQO25" s="369"/>
      <c r="VQP25" s="369"/>
      <c r="VQQ25" s="369"/>
      <c r="VQR25" s="369"/>
      <c r="VQS25" s="369"/>
      <c r="VQT25" s="369"/>
      <c r="VQU25" s="369"/>
      <c r="VQV25" s="369"/>
      <c r="VSN25" s="369"/>
      <c r="VSO25" s="369"/>
      <c r="VSP25" s="369"/>
      <c r="VSQ25" s="369"/>
      <c r="VSR25" s="369"/>
      <c r="VSS25" s="369"/>
      <c r="VST25" s="369"/>
      <c r="VSU25" s="369"/>
      <c r="VSV25" s="369"/>
      <c r="VSW25" s="369"/>
      <c r="VSX25" s="369"/>
      <c r="VSY25" s="369"/>
      <c r="VSZ25" s="369"/>
      <c r="VTA25" s="369"/>
      <c r="VTB25" s="369"/>
      <c r="VTC25" s="369"/>
      <c r="VTD25" s="369"/>
      <c r="VTE25" s="369"/>
      <c r="VTF25" s="369"/>
      <c r="VTG25" s="369"/>
      <c r="VTH25" s="369"/>
      <c r="VTI25" s="369"/>
      <c r="VTJ25" s="369"/>
      <c r="VTK25" s="369"/>
      <c r="VTL25" s="369"/>
      <c r="VTM25" s="369"/>
      <c r="VTN25" s="369"/>
      <c r="VTO25" s="369"/>
      <c r="VTP25" s="369"/>
      <c r="VTQ25" s="369"/>
      <c r="VTR25" s="369"/>
      <c r="VTS25" s="369"/>
      <c r="VTT25" s="369"/>
      <c r="VTU25" s="369"/>
      <c r="VTV25" s="369"/>
      <c r="VTW25" s="369"/>
      <c r="VTX25" s="369"/>
      <c r="VTY25" s="369"/>
      <c r="VTZ25" s="369"/>
      <c r="VUA25" s="369"/>
      <c r="VUB25" s="369"/>
      <c r="VUC25" s="369"/>
      <c r="VUD25" s="369"/>
      <c r="VUE25" s="369"/>
      <c r="VUF25" s="369"/>
      <c r="VUG25" s="369"/>
      <c r="VUH25" s="369"/>
      <c r="VUI25" s="369"/>
      <c r="VUJ25" s="369"/>
      <c r="VUK25" s="369"/>
      <c r="VUL25" s="369"/>
      <c r="VUM25" s="369"/>
      <c r="VUN25" s="369"/>
      <c r="VUO25" s="369"/>
      <c r="VUP25" s="369"/>
      <c r="VUQ25" s="369"/>
      <c r="VUR25" s="369"/>
      <c r="VUS25" s="369"/>
      <c r="VUT25" s="369"/>
      <c r="VUU25" s="369"/>
      <c r="VUV25" s="369"/>
      <c r="VUW25" s="369"/>
      <c r="VUX25" s="369"/>
      <c r="VUY25" s="369"/>
      <c r="VUZ25" s="369"/>
      <c r="VVA25" s="369"/>
      <c r="VVB25" s="369"/>
      <c r="VVC25" s="369"/>
      <c r="VVD25" s="369"/>
      <c r="VVE25" s="369"/>
      <c r="VVF25" s="369"/>
      <c r="VVG25" s="369"/>
      <c r="VVH25" s="369"/>
      <c r="VVI25" s="369"/>
      <c r="VVJ25" s="369"/>
      <c r="VVK25" s="369"/>
      <c r="VVL25" s="369"/>
      <c r="VVM25" s="369"/>
      <c r="VVN25" s="369"/>
      <c r="VVO25" s="369"/>
      <c r="VVP25" s="369"/>
      <c r="VVQ25" s="369"/>
      <c r="VVR25" s="369"/>
      <c r="VVS25" s="369"/>
      <c r="VVT25" s="369"/>
      <c r="VVU25" s="369"/>
      <c r="VVV25" s="369"/>
      <c r="VVW25" s="369"/>
      <c r="VVX25" s="369"/>
      <c r="VVY25" s="369"/>
      <c r="VVZ25" s="369"/>
      <c r="VWA25" s="369"/>
      <c r="VWB25" s="369"/>
      <c r="VWC25" s="369"/>
      <c r="VWD25" s="369"/>
      <c r="VWE25" s="369"/>
      <c r="VWF25" s="369"/>
      <c r="VWG25" s="369"/>
      <c r="VWH25" s="369"/>
      <c r="VWI25" s="369"/>
      <c r="VWJ25" s="369"/>
      <c r="VWK25" s="369"/>
      <c r="VWL25" s="369"/>
      <c r="VWM25" s="369"/>
      <c r="VWN25" s="369"/>
      <c r="VWO25" s="369"/>
      <c r="VWP25" s="369"/>
      <c r="VWQ25" s="369"/>
      <c r="VWR25" s="369"/>
      <c r="VWS25" s="369"/>
      <c r="VWT25" s="369"/>
      <c r="VWU25" s="369"/>
      <c r="VWV25" s="369"/>
      <c r="VWW25" s="369"/>
      <c r="VWX25" s="369"/>
      <c r="VWY25" s="369"/>
      <c r="VWZ25" s="369"/>
      <c r="VXA25" s="369"/>
      <c r="VXB25" s="369"/>
      <c r="VXC25" s="369"/>
      <c r="VXD25" s="369"/>
      <c r="VXE25" s="369"/>
      <c r="VXF25" s="369"/>
      <c r="VXG25" s="369"/>
      <c r="VXH25" s="369"/>
      <c r="VXI25" s="369"/>
      <c r="VXJ25" s="369"/>
      <c r="VXK25" s="369"/>
      <c r="VXL25" s="369"/>
      <c r="VXM25" s="369"/>
      <c r="VXN25" s="369"/>
      <c r="VXO25" s="369"/>
      <c r="VXP25" s="369"/>
      <c r="VXQ25" s="369"/>
      <c r="VXR25" s="369"/>
      <c r="VXS25" s="369"/>
      <c r="VXT25" s="369"/>
      <c r="VXU25" s="369"/>
      <c r="VXV25" s="369"/>
      <c r="VXW25" s="369"/>
      <c r="VXX25" s="369"/>
      <c r="VXY25" s="369"/>
      <c r="VXZ25" s="369"/>
      <c r="VYA25" s="369"/>
      <c r="VYB25" s="369"/>
      <c r="VYC25" s="369"/>
      <c r="VYD25" s="369"/>
      <c r="VYE25" s="369"/>
      <c r="VYF25" s="369"/>
      <c r="VYG25" s="369"/>
      <c r="VYH25" s="369"/>
      <c r="VYI25" s="369"/>
      <c r="VYJ25" s="369"/>
      <c r="VYK25" s="369"/>
      <c r="VYL25" s="369"/>
      <c r="VYM25" s="369"/>
      <c r="VYN25" s="369"/>
      <c r="VYO25" s="369"/>
      <c r="VYP25" s="369"/>
      <c r="VYQ25" s="369"/>
      <c r="VYR25" s="369"/>
      <c r="VYS25" s="369"/>
      <c r="VYT25" s="369"/>
      <c r="VYU25" s="369"/>
      <c r="VYV25" s="369"/>
      <c r="VYW25" s="369"/>
      <c r="VYX25" s="369"/>
      <c r="VYY25" s="369"/>
      <c r="VYZ25" s="369"/>
      <c r="VZA25" s="369"/>
      <c r="VZB25" s="369"/>
      <c r="VZC25" s="369"/>
      <c r="VZD25" s="369"/>
      <c r="VZE25" s="369"/>
      <c r="VZF25" s="369"/>
      <c r="VZG25" s="369"/>
      <c r="VZH25" s="369"/>
      <c r="VZI25" s="369"/>
      <c r="VZJ25" s="369"/>
      <c r="VZK25" s="369"/>
      <c r="VZL25" s="369"/>
      <c r="VZM25" s="369"/>
      <c r="VZN25" s="369"/>
      <c r="VZO25" s="369"/>
      <c r="VZP25" s="369"/>
      <c r="VZQ25" s="369"/>
      <c r="VZR25" s="369"/>
      <c r="VZS25" s="369"/>
      <c r="VZT25" s="369"/>
      <c r="VZU25" s="369"/>
      <c r="VZV25" s="369"/>
      <c r="VZW25" s="369"/>
      <c r="VZX25" s="369"/>
      <c r="VZY25" s="369"/>
      <c r="VZZ25" s="369"/>
      <c r="WAA25" s="369"/>
      <c r="WAB25" s="369"/>
      <c r="WAC25" s="369"/>
      <c r="WAH25" s="369"/>
      <c r="WAI25" s="369"/>
      <c r="WAJ25" s="369"/>
      <c r="WAK25" s="369"/>
      <c r="WAL25" s="369"/>
      <c r="WAM25" s="369"/>
      <c r="WAN25" s="369"/>
      <c r="WAO25" s="369"/>
      <c r="WAP25" s="369"/>
      <c r="WAQ25" s="369"/>
      <c r="WAR25" s="369"/>
      <c r="WCJ25" s="369"/>
      <c r="WCK25" s="369"/>
      <c r="WCL25" s="369"/>
      <c r="WCM25" s="369"/>
      <c r="WCN25" s="369"/>
      <c r="WCO25" s="369"/>
      <c r="WCP25" s="369"/>
      <c r="WCQ25" s="369"/>
      <c r="WCR25" s="369"/>
      <c r="WCS25" s="369"/>
      <c r="WCT25" s="369"/>
      <c r="WCU25" s="369"/>
      <c r="WCV25" s="369"/>
      <c r="WCW25" s="369"/>
      <c r="WCX25" s="369"/>
      <c r="WCY25" s="369"/>
      <c r="WCZ25" s="369"/>
      <c r="WDA25" s="369"/>
      <c r="WDB25" s="369"/>
      <c r="WDC25" s="369"/>
      <c r="WDD25" s="369"/>
      <c r="WDE25" s="369"/>
      <c r="WDF25" s="369"/>
      <c r="WDG25" s="369"/>
      <c r="WDH25" s="369"/>
      <c r="WDI25" s="369"/>
      <c r="WDJ25" s="369"/>
      <c r="WDK25" s="369"/>
      <c r="WDL25" s="369"/>
      <c r="WDM25" s="369"/>
      <c r="WDN25" s="369"/>
      <c r="WDO25" s="369"/>
      <c r="WDP25" s="369"/>
      <c r="WDQ25" s="369"/>
      <c r="WDR25" s="369"/>
      <c r="WDS25" s="369"/>
      <c r="WDT25" s="369"/>
      <c r="WDU25" s="369"/>
      <c r="WDV25" s="369"/>
      <c r="WDW25" s="369"/>
      <c r="WDX25" s="369"/>
      <c r="WDY25" s="369"/>
      <c r="WDZ25" s="369"/>
      <c r="WEA25" s="369"/>
      <c r="WEB25" s="369"/>
      <c r="WEC25" s="369"/>
      <c r="WED25" s="369"/>
      <c r="WEE25" s="369"/>
      <c r="WEF25" s="369"/>
      <c r="WEG25" s="369"/>
      <c r="WEH25" s="369"/>
      <c r="WEI25" s="369"/>
      <c r="WEJ25" s="369"/>
      <c r="WEK25" s="369"/>
      <c r="WEL25" s="369"/>
      <c r="WEM25" s="369"/>
      <c r="WEN25" s="369"/>
      <c r="WEO25" s="369"/>
      <c r="WEP25" s="369"/>
      <c r="WEQ25" s="369"/>
      <c r="WER25" s="369"/>
      <c r="WES25" s="369"/>
      <c r="WET25" s="369"/>
      <c r="WEU25" s="369"/>
      <c r="WEV25" s="369"/>
      <c r="WEW25" s="369"/>
      <c r="WEX25" s="369"/>
      <c r="WEY25" s="369"/>
      <c r="WEZ25" s="369"/>
      <c r="WFA25" s="369"/>
      <c r="WFB25" s="369"/>
      <c r="WFC25" s="369"/>
      <c r="WFD25" s="369"/>
      <c r="WFE25" s="369"/>
      <c r="WFF25" s="369"/>
      <c r="WFG25" s="369"/>
      <c r="WFH25" s="369"/>
      <c r="WFI25" s="369"/>
      <c r="WFJ25" s="369"/>
      <c r="WFK25" s="369"/>
      <c r="WFL25" s="369"/>
      <c r="WFM25" s="369"/>
      <c r="WFN25" s="369"/>
      <c r="WFO25" s="369"/>
      <c r="WFP25" s="369"/>
      <c r="WFQ25" s="369"/>
      <c r="WFR25" s="369"/>
      <c r="WFS25" s="369"/>
      <c r="WFT25" s="369"/>
      <c r="WFU25" s="369"/>
      <c r="WFV25" s="369"/>
      <c r="WFW25" s="369"/>
      <c r="WFX25" s="369"/>
      <c r="WFY25" s="369"/>
      <c r="WFZ25" s="369"/>
      <c r="WGA25" s="369"/>
      <c r="WGB25" s="369"/>
      <c r="WGC25" s="369"/>
      <c r="WGD25" s="369"/>
      <c r="WGE25" s="369"/>
      <c r="WGF25" s="369"/>
      <c r="WGG25" s="369"/>
      <c r="WGH25" s="369"/>
      <c r="WGI25" s="369"/>
      <c r="WGJ25" s="369"/>
      <c r="WGK25" s="369"/>
      <c r="WGL25" s="369"/>
      <c r="WGM25" s="369"/>
      <c r="WGN25" s="369"/>
      <c r="WGO25" s="369"/>
      <c r="WGP25" s="369"/>
      <c r="WGQ25" s="369"/>
      <c r="WGR25" s="369"/>
      <c r="WGS25" s="369"/>
      <c r="WGT25" s="369"/>
      <c r="WGU25" s="369"/>
      <c r="WGV25" s="369"/>
      <c r="WGW25" s="369"/>
      <c r="WGX25" s="369"/>
      <c r="WGY25" s="369"/>
      <c r="WGZ25" s="369"/>
      <c r="WHA25" s="369"/>
      <c r="WHB25" s="369"/>
      <c r="WHC25" s="369"/>
      <c r="WHD25" s="369"/>
      <c r="WHE25" s="369"/>
      <c r="WHF25" s="369"/>
      <c r="WHG25" s="369"/>
      <c r="WHH25" s="369"/>
      <c r="WHI25" s="369"/>
      <c r="WHJ25" s="369"/>
      <c r="WHK25" s="369"/>
      <c r="WHL25" s="369"/>
      <c r="WHM25" s="369"/>
      <c r="WHN25" s="369"/>
      <c r="WHO25" s="369"/>
      <c r="WHP25" s="369"/>
      <c r="WHQ25" s="369"/>
      <c r="WHR25" s="369"/>
      <c r="WHS25" s="369"/>
      <c r="WHT25" s="369"/>
      <c r="WHU25" s="369"/>
      <c r="WHV25" s="369"/>
      <c r="WHW25" s="369"/>
      <c r="WHX25" s="369"/>
      <c r="WHY25" s="369"/>
      <c r="WHZ25" s="369"/>
      <c r="WIA25" s="369"/>
      <c r="WIB25" s="369"/>
      <c r="WIC25" s="369"/>
      <c r="WID25" s="369"/>
      <c r="WIE25" s="369"/>
      <c r="WIF25" s="369"/>
      <c r="WIG25" s="369"/>
      <c r="WIH25" s="369"/>
      <c r="WII25" s="369"/>
      <c r="WIJ25" s="369"/>
      <c r="WIK25" s="369"/>
      <c r="WIL25" s="369"/>
      <c r="WIM25" s="369"/>
      <c r="WIN25" s="369"/>
      <c r="WIO25" s="369"/>
      <c r="WIP25" s="369"/>
      <c r="WIQ25" s="369"/>
      <c r="WIR25" s="369"/>
      <c r="WIS25" s="369"/>
      <c r="WIT25" s="369"/>
      <c r="WIU25" s="369"/>
      <c r="WIV25" s="369"/>
      <c r="WIW25" s="369"/>
      <c r="WIX25" s="369"/>
      <c r="WIY25" s="369"/>
      <c r="WIZ25" s="369"/>
      <c r="WJA25" s="369"/>
      <c r="WJB25" s="369"/>
      <c r="WJC25" s="369"/>
      <c r="WJD25" s="369"/>
      <c r="WJE25" s="369"/>
      <c r="WJF25" s="369"/>
      <c r="WJG25" s="369"/>
      <c r="WJH25" s="369"/>
      <c r="WJI25" s="369"/>
      <c r="WJJ25" s="369"/>
      <c r="WJK25" s="369"/>
      <c r="WJL25" s="369"/>
      <c r="WJM25" s="369"/>
      <c r="WJN25" s="369"/>
      <c r="WJO25" s="369"/>
      <c r="WJP25" s="369"/>
      <c r="WJQ25" s="369"/>
      <c r="WJR25" s="369"/>
      <c r="WJS25" s="369"/>
      <c r="WJT25" s="369"/>
      <c r="WJU25" s="369"/>
      <c r="WJV25" s="369"/>
      <c r="WJW25" s="369"/>
      <c r="WJX25" s="369"/>
      <c r="WJY25" s="369"/>
      <c r="WKD25" s="369"/>
      <c r="WKE25" s="369"/>
      <c r="WKF25" s="369"/>
      <c r="WKG25" s="369"/>
      <c r="WKH25" s="369"/>
      <c r="WKI25" s="369"/>
      <c r="WKJ25" s="369"/>
      <c r="WKK25" s="369"/>
      <c r="WKL25" s="369"/>
      <c r="WKM25" s="369"/>
      <c r="WKN25" s="369"/>
      <c r="WMF25" s="369"/>
      <c r="WMG25" s="369"/>
      <c r="WMH25" s="369"/>
      <c r="WMI25" s="369"/>
      <c r="WMJ25" s="369"/>
      <c r="WMK25" s="369"/>
      <c r="WML25" s="369"/>
      <c r="WMM25" s="369"/>
      <c r="WMN25" s="369"/>
      <c r="WMO25" s="369"/>
      <c r="WMP25" s="369"/>
      <c r="WMQ25" s="369"/>
      <c r="WMR25" s="369"/>
      <c r="WMS25" s="369"/>
      <c r="WMT25" s="369"/>
      <c r="WMU25" s="369"/>
      <c r="WMV25" s="369"/>
      <c r="WMW25" s="369"/>
      <c r="WMX25" s="369"/>
      <c r="WMY25" s="369"/>
      <c r="WMZ25" s="369"/>
      <c r="WNA25" s="369"/>
      <c r="WNB25" s="369"/>
      <c r="WNC25" s="369"/>
      <c r="WND25" s="369"/>
      <c r="WNE25" s="369"/>
      <c r="WNF25" s="369"/>
      <c r="WNG25" s="369"/>
      <c r="WNH25" s="369"/>
      <c r="WNI25" s="369"/>
      <c r="WNJ25" s="369"/>
      <c r="WNK25" s="369"/>
      <c r="WNL25" s="369"/>
      <c r="WNM25" s="369"/>
      <c r="WNN25" s="369"/>
      <c r="WNO25" s="369"/>
      <c r="WNP25" s="369"/>
      <c r="WNQ25" s="369"/>
      <c r="WNR25" s="369"/>
      <c r="WNS25" s="369"/>
      <c r="WNT25" s="369"/>
      <c r="WNU25" s="369"/>
      <c r="WNV25" s="369"/>
      <c r="WNW25" s="369"/>
      <c r="WNX25" s="369"/>
      <c r="WNY25" s="369"/>
      <c r="WNZ25" s="369"/>
      <c r="WOA25" s="369"/>
      <c r="WOB25" s="369"/>
      <c r="WOC25" s="369"/>
      <c r="WOD25" s="369"/>
      <c r="WOE25" s="369"/>
      <c r="WOF25" s="369"/>
      <c r="WOG25" s="369"/>
      <c r="WOH25" s="369"/>
      <c r="WOI25" s="369"/>
      <c r="WOJ25" s="369"/>
      <c r="WOK25" s="369"/>
      <c r="WOL25" s="369"/>
      <c r="WOM25" s="369"/>
      <c r="WON25" s="369"/>
      <c r="WOO25" s="369"/>
      <c r="WOP25" s="369"/>
      <c r="WOQ25" s="369"/>
      <c r="WOR25" s="369"/>
      <c r="WOS25" s="369"/>
      <c r="WOT25" s="369"/>
      <c r="WOU25" s="369"/>
      <c r="WOV25" s="369"/>
      <c r="WOW25" s="369"/>
      <c r="WOX25" s="369"/>
      <c r="WOY25" s="369"/>
      <c r="WOZ25" s="369"/>
      <c r="WPA25" s="369"/>
      <c r="WPB25" s="369"/>
      <c r="WPC25" s="369"/>
      <c r="WPD25" s="369"/>
      <c r="WPE25" s="369"/>
      <c r="WPF25" s="369"/>
      <c r="WPG25" s="369"/>
      <c r="WPH25" s="369"/>
      <c r="WPI25" s="369"/>
      <c r="WPJ25" s="369"/>
      <c r="WPK25" s="369"/>
      <c r="WPL25" s="369"/>
      <c r="WPM25" s="369"/>
      <c r="WPN25" s="369"/>
      <c r="WPO25" s="369"/>
      <c r="WPP25" s="369"/>
      <c r="WPQ25" s="369"/>
      <c r="WPR25" s="369"/>
      <c r="WPS25" s="369"/>
      <c r="WPT25" s="369"/>
      <c r="WPU25" s="369"/>
      <c r="WPV25" s="369"/>
      <c r="WPW25" s="369"/>
      <c r="WPX25" s="369"/>
      <c r="WPY25" s="369"/>
      <c r="WPZ25" s="369"/>
      <c r="WQA25" s="369"/>
      <c r="WQB25" s="369"/>
      <c r="WQC25" s="369"/>
      <c r="WQD25" s="369"/>
      <c r="WQE25" s="369"/>
      <c r="WQF25" s="369"/>
      <c r="WQG25" s="369"/>
      <c r="WQH25" s="369"/>
      <c r="WQI25" s="369"/>
      <c r="WQJ25" s="369"/>
      <c r="WQK25" s="369"/>
      <c r="WQL25" s="369"/>
      <c r="WQM25" s="369"/>
      <c r="WQN25" s="369"/>
      <c r="WQO25" s="369"/>
      <c r="WQP25" s="369"/>
      <c r="WQQ25" s="369"/>
      <c r="WQR25" s="369"/>
      <c r="WQS25" s="369"/>
      <c r="WQT25" s="369"/>
      <c r="WQU25" s="369"/>
      <c r="WQV25" s="369"/>
      <c r="WQW25" s="369"/>
      <c r="WQX25" s="369"/>
      <c r="WQY25" s="369"/>
      <c r="WQZ25" s="369"/>
      <c r="WRA25" s="369"/>
      <c r="WRB25" s="369"/>
      <c r="WRC25" s="369"/>
      <c r="WRD25" s="369"/>
      <c r="WRE25" s="369"/>
      <c r="WRF25" s="369"/>
      <c r="WRG25" s="369"/>
      <c r="WRH25" s="369"/>
      <c r="WRI25" s="369"/>
      <c r="WRJ25" s="369"/>
      <c r="WRK25" s="369"/>
      <c r="WRL25" s="369"/>
      <c r="WRM25" s="369"/>
      <c r="WRN25" s="369"/>
      <c r="WRO25" s="369"/>
      <c r="WRP25" s="369"/>
      <c r="WRQ25" s="369"/>
      <c r="WRR25" s="369"/>
      <c r="WRS25" s="369"/>
      <c r="WRT25" s="369"/>
      <c r="WRU25" s="369"/>
      <c r="WRV25" s="369"/>
      <c r="WRW25" s="369"/>
      <c r="WRX25" s="369"/>
      <c r="WRY25" s="369"/>
      <c r="WRZ25" s="369"/>
      <c r="WSA25" s="369"/>
      <c r="WSB25" s="369"/>
      <c r="WSC25" s="369"/>
      <c r="WSD25" s="369"/>
      <c r="WSE25" s="369"/>
      <c r="WSF25" s="369"/>
      <c r="WSG25" s="369"/>
      <c r="WSH25" s="369"/>
      <c r="WSI25" s="369"/>
      <c r="WSJ25" s="369"/>
      <c r="WSK25" s="369"/>
      <c r="WSL25" s="369"/>
      <c r="WSM25" s="369"/>
      <c r="WSN25" s="369"/>
      <c r="WSO25" s="369"/>
      <c r="WSP25" s="369"/>
      <c r="WSQ25" s="369"/>
      <c r="WSR25" s="369"/>
      <c r="WSS25" s="369"/>
      <c r="WST25" s="369"/>
      <c r="WSU25" s="369"/>
      <c r="WSV25" s="369"/>
      <c r="WSW25" s="369"/>
      <c r="WSX25" s="369"/>
      <c r="WSY25" s="369"/>
      <c r="WSZ25" s="369"/>
      <c r="WTA25" s="369"/>
      <c r="WTB25" s="369"/>
      <c r="WTC25" s="369"/>
      <c r="WTD25" s="369"/>
      <c r="WTE25" s="369"/>
      <c r="WTF25" s="369"/>
      <c r="WTG25" s="369"/>
      <c r="WTH25" s="369"/>
      <c r="WTI25" s="369"/>
      <c r="WTJ25" s="369"/>
      <c r="WTK25" s="369"/>
      <c r="WTL25" s="369"/>
      <c r="WTM25" s="369"/>
      <c r="WTN25" s="369"/>
      <c r="WTO25" s="369"/>
      <c r="WTP25" s="369"/>
      <c r="WTQ25" s="369"/>
      <c r="WTR25" s="369"/>
      <c r="WTS25" s="369"/>
      <c r="WTT25" s="369"/>
      <c r="WTU25" s="369"/>
      <c r="WTZ25" s="369"/>
      <c r="WUA25" s="369"/>
      <c r="WUB25" s="369"/>
      <c r="WUC25" s="369"/>
      <c r="WUD25" s="369"/>
      <c r="WUE25" s="369"/>
      <c r="WUF25" s="369"/>
      <c r="WUG25" s="369"/>
      <c r="WUH25" s="369"/>
      <c r="WUI25" s="369"/>
      <c r="WUJ25" s="369"/>
      <c r="WWB25" s="369"/>
      <c r="WWC25" s="369"/>
      <c r="WWD25" s="369"/>
      <c r="WWE25" s="369"/>
      <c r="WWF25" s="369"/>
      <c r="WWG25" s="369"/>
      <c r="WWH25" s="369"/>
      <c r="WWI25" s="369"/>
      <c r="WWJ25" s="369"/>
      <c r="WWK25" s="369"/>
      <c r="WWL25" s="369"/>
      <c r="WWM25" s="369"/>
      <c r="WWN25" s="369"/>
      <c r="WWO25" s="369"/>
      <c r="WWP25" s="369"/>
      <c r="WWQ25" s="369"/>
      <c r="WWR25" s="369"/>
      <c r="WWS25" s="369"/>
      <c r="WWT25" s="369"/>
      <c r="WWU25" s="369"/>
      <c r="WWV25" s="369"/>
      <c r="WWW25" s="369"/>
      <c r="WWX25" s="369"/>
      <c r="WWY25" s="369"/>
      <c r="WWZ25" s="369"/>
      <c r="WXA25" s="369"/>
      <c r="WXB25" s="369"/>
      <c r="WXC25" s="369"/>
      <c r="WXD25" s="369"/>
      <c r="WXE25" s="369"/>
      <c r="WXF25" s="369"/>
      <c r="WXG25" s="369"/>
      <c r="WXH25" s="369"/>
      <c r="WXI25" s="369"/>
      <c r="WXJ25" s="369"/>
      <c r="WXK25" s="369"/>
      <c r="WXL25" s="369"/>
      <c r="WXM25" s="369"/>
      <c r="WXN25" s="369"/>
      <c r="WXO25" s="369"/>
      <c r="WXP25" s="369"/>
      <c r="WXQ25" s="369"/>
      <c r="WXR25" s="369"/>
      <c r="WXS25" s="369"/>
      <c r="WXT25" s="369"/>
      <c r="WXU25" s="369"/>
      <c r="WXV25" s="369"/>
      <c r="WXW25" s="369"/>
      <c r="WXX25" s="369"/>
      <c r="WXY25" s="369"/>
      <c r="WXZ25" s="369"/>
      <c r="WYA25" s="369"/>
      <c r="WYB25" s="369"/>
      <c r="WYC25" s="369"/>
      <c r="WYD25" s="369"/>
      <c r="WYE25" s="369"/>
      <c r="WYF25" s="369"/>
      <c r="WYG25" s="369"/>
      <c r="WYH25" s="369"/>
      <c r="WYI25" s="369"/>
      <c r="WYJ25" s="369"/>
      <c r="WYK25" s="369"/>
      <c r="WYL25" s="369"/>
      <c r="WYM25" s="369"/>
      <c r="WYN25" s="369"/>
      <c r="WYO25" s="369"/>
      <c r="WYP25" s="369"/>
      <c r="WYQ25" s="369"/>
      <c r="WYR25" s="369"/>
      <c r="WYS25" s="369"/>
      <c r="WYT25" s="369"/>
      <c r="WYU25" s="369"/>
      <c r="WYV25" s="369"/>
      <c r="WYW25" s="369"/>
      <c r="WYX25" s="369"/>
      <c r="WYY25" s="369"/>
      <c r="WYZ25" s="369"/>
      <c r="WZA25" s="369"/>
      <c r="WZB25" s="369"/>
      <c r="WZC25" s="369"/>
      <c r="WZD25" s="369"/>
      <c r="WZE25" s="369"/>
      <c r="WZF25" s="369"/>
      <c r="WZG25" s="369"/>
      <c r="WZH25" s="369"/>
      <c r="WZI25" s="369"/>
      <c r="WZJ25" s="369"/>
      <c r="WZK25" s="369"/>
      <c r="WZL25" s="369"/>
      <c r="WZM25" s="369"/>
      <c r="WZN25" s="369"/>
      <c r="WZO25" s="369"/>
      <c r="WZP25" s="369"/>
      <c r="WZQ25" s="369"/>
      <c r="WZR25" s="369"/>
      <c r="WZS25" s="369"/>
      <c r="WZT25" s="369"/>
      <c r="WZU25" s="369"/>
      <c r="WZV25" s="369"/>
      <c r="WZW25" s="369"/>
      <c r="WZX25" s="369"/>
      <c r="WZY25" s="369"/>
      <c r="WZZ25" s="369"/>
      <c r="XAA25" s="369"/>
      <c r="XAB25" s="369"/>
      <c r="XAC25" s="369"/>
      <c r="XAD25" s="369"/>
      <c r="XAE25" s="369"/>
      <c r="XAF25" s="369"/>
      <c r="XAG25" s="369"/>
      <c r="XAH25" s="369"/>
      <c r="XAI25" s="369"/>
      <c r="XAJ25" s="369"/>
      <c r="XAK25" s="369"/>
      <c r="XAL25" s="369"/>
      <c r="XAM25" s="369"/>
      <c r="XAN25" s="369"/>
      <c r="XAO25" s="369"/>
      <c r="XAP25" s="369"/>
      <c r="XAQ25" s="369"/>
      <c r="XAR25" s="369"/>
      <c r="XAS25" s="369"/>
      <c r="XAT25" s="369"/>
      <c r="XAU25" s="369"/>
      <c r="XAV25" s="369"/>
      <c r="XAW25" s="369"/>
      <c r="XAX25" s="369"/>
      <c r="XAY25" s="369"/>
      <c r="XAZ25" s="369"/>
      <c r="XBA25" s="369"/>
      <c r="XBB25" s="369"/>
      <c r="XBC25" s="369"/>
      <c r="XBD25" s="369"/>
      <c r="XBE25" s="369"/>
      <c r="XBF25" s="369"/>
      <c r="XBG25" s="369"/>
      <c r="XBH25" s="369"/>
      <c r="XBI25" s="369"/>
      <c r="XBJ25" s="369"/>
      <c r="XBK25" s="369"/>
      <c r="XBL25" s="369"/>
      <c r="XBM25" s="369"/>
      <c r="XBN25" s="369"/>
      <c r="XBO25" s="369"/>
      <c r="XBP25" s="369"/>
      <c r="XBQ25" s="369"/>
      <c r="XBR25" s="369"/>
      <c r="XBS25" s="369"/>
      <c r="XBT25" s="369"/>
      <c r="XBU25" s="369"/>
      <c r="XBV25" s="369"/>
      <c r="XBW25" s="369"/>
      <c r="XBX25" s="369"/>
      <c r="XBY25" s="369"/>
      <c r="XBZ25" s="369"/>
      <c r="XCA25" s="369"/>
      <c r="XCB25" s="369"/>
      <c r="XCC25" s="369"/>
      <c r="XCD25" s="369"/>
      <c r="XCE25" s="369"/>
      <c r="XCF25" s="369"/>
      <c r="XCG25" s="369"/>
      <c r="XCH25" s="369"/>
      <c r="XCI25" s="369"/>
      <c r="XCJ25" s="369"/>
      <c r="XCK25" s="369"/>
      <c r="XCL25" s="369"/>
      <c r="XCM25" s="369"/>
      <c r="XCN25" s="369"/>
      <c r="XCO25" s="369"/>
      <c r="XCP25" s="369"/>
      <c r="XCQ25" s="369"/>
      <c r="XCR25" s="369"/>
      <c r="XCS25" s="369"/>
      <c r="XCT25" s="369"/>
      <c r="XCU25" s="369"/>
      <c r="XCV25" s="369"/>
      <c r="XCW25" s="369"/>
      <c r="XCX25" s="369"/>
      <c r="XCY25" s="369"/>
      <c r="XCZ25" s="369"/>
      <c r="XDA25" s="369"/>
      <c r="XDB25" s="369"/>
      <c r="XDC25" s="369"/>
      <c r="XDD25" s="369"/>
      <c r="XDE25" s="369"/>
      <c r="XDF25" s="369"/>
      <c r="XDG25" s="369"/>
      <c r="XDH25" s="369"/>
      <c r="XDI25" s="369"/>
      <c r="XDJ25" s="369"/>
      <c r="XDK25" s="369"/>
      <c r="XDL25" s="369"/>
      <c r="XDM25" s="369"/>
      <c r="XDN25" s="369"/>
      <c r="XDO25" s="369"/>
      <c r="XDP25" s="369"/>
      <c r="XDQ25" s="369"/>
      <c r="XDR25" s="369"/>
      <c r="XDS25" s="369"/>
      <c r="XDT25" s="369"/>
      <c r="XDU25" s="369"/>
      <c r="XDV25" s="369"/>
      <c r="XDW25" s="369"/>
      <c r="XDX25" s="369"/>
      <c r="XDY25" s="369"/>
      <c r="XDZ25" s="369"/>
      <c r="XEA25" s="369"/>
      <c r="XEB25" s="369"/>
      <c r="XEC25" s="369"/>
      <c r="XED25" s="369"/>
      <c r="XEE25" s="369"/>
      <c r="XEF25" s="369"/>
      <c r="XEG25" s="369"/>
      <c r="XEH25" s="369"/>
      <c r="XEI25" s="369"/>
      <c r="XEJ25" s="369"/>
      <c r="XEK25" s="369"/>
      <c r="XEL25" s="369"/>
      <c r="XEM25" s="369"/>
      <c r="XEN25" s="369"/>
      <c r="XEO25" s="369"/>
      <c r="XEP25" s="369"/>
      <c r="XEQ25" s="369"/>
      <c r="XER25" s="369"/>
      <c r="XES25" s="369"/>
      <c r="XET25" s="369"/>
      <c r="XEU25" s="369"/>
      <c r="XEV25" s="369"/>
      <c r="XEW25" s="369"/>
      <c r="XEX25" s="369"/>
    </row>
    <row r="26" spans="1:1000 1044:2024 2068:3048 3092:4072 4116:5096 5140:6120 6164:7144 7188:8168 8212:9192 9236:10216 10260:11240 11284:12264 12308:13288 13332:14312 14356:15336 15380:16378" s="18" customFormat="1" ht="94.5" hidden="1" customHeight="1" x14ac:dyDescent="0.25">
      <c r="A26" s="51"/>
      <c r="B26" s="51"/>
      <c r="C26" s="51"/>
      <c r="D26" s="51"/>
      <c r="E26" s="53"/>
      <c r="F26" s="431" t="s">
        <v>6458</v>
      </c>
      <c r="G26" s="432"/>
      <c r="H26" s="433"/>
      <c r="I26" s="366"/>
      <c r="J26" s="366"/>
      <c r="K26" s="81">
        <v>4600</v>
      </c>
      <c r="L26" s="237">
        <v>3220</v>
      </c>
      <c r="M26" s="237">
        <v>2760</v>
      </c>
      <c r="N26" s="81"/>
      <c r="O26" s="81"/>
      <c r="P26" s="81"/>
      <c r="Q26" s="81"/>
    </row>
    <row r="27" spans="1:1000 1044:2024 2068:3048 3092:4072 4116:5096 5140:6120 6164:7144 7188:8168 8212:9192 9236:10216 10260:11240 11284:12264 12308:13288 13332:14312 14356:15336 15380:16378" s="18" customFormat="1" ht="110.25" hidden="1" customHeight="1" x14ac:dyDescent="0.25">
      <c r="A27" s="51"/>
      <c r="B27" s="51"/>
      <c r="C27" s="51"/>
      <c r="D27" s="51"/>
      <c r="E27" s="53"/>
      <c r="F27" s="434" t="s">
        <v>6459</v>
      </c>
      <c r="G27" s="435"/>
      <c r="H27" s="436"/>
      <c r="I27" s="367"/>
      <c r="J27" s="367"/>
      <c r="K27" s="81">
        <v>3900</v>
      </c>
      <c r="L27" s="237">
        <v>2730</v>
      </c>
      <c r="M27" s="237">
        <v>2340</v>
      </c>
      <c r="N27" s="81"/>
      <c r="O27" s="81"/>
      <c r="P27" s="81"/>
      <c r="Q27" s="81"/>
    </row>
    <row r="28" spans="1:1000 1044:2024 2068:3048 3092:4072 4116:5096 5140:6120 6164:7144 7188:8168 8212:9192 9236:10216 10260:11240 11284:12264 12308:13288 13332:14312 14356:15336 15380:16378" s="18" customFormat="1" ht="126" hidden="1" customHeight="1" x14ac:dyDescent="0.25">
      <c r="A28" s="51"/>
      <c r="B28" s="51"/>
      <c r="C28" s="51"/>
      <c r="D28" s="51"/>
      <c r="E28" s="53"/>
      <c r="F28" s="434" t="s">
        <v>6460</v>
      </c>
      <c r="G28" s="435"/>
      <c r="H28" s="436"/>
      <c r="I28" s="367"/>
      <c r="J28" s="367"/>
      <c r="K28" s="81">
        <v>3300</v>
      </c>
      <c r="L28" s="237">
        <v>2310</v>
      </c>
      <c r="M28" s="237">
        <v>1980</v>
      </c>
      <c r="N28" s="81"/>
      <c r="O28" s="81"/>
      <c r="P28" s="81"/>
      <c r="Q28" s="81"/>
    </row>
    <row r="29" spans="1:1000 1044:2024 2068:3048 3092:4072 4116:5096 5140:6120 6164:7144 7188:8168 8212:9192 9236:10216 10260:11240 11284:12264 12308:13288 13332:14312 14356:15336 15380:16378" s="18" customFormat="1" ht="94.5" hidden="1" customHeight="1" x14ac:dyDescent="0.25">
      <c r="A29" s="51"/>
      <c r="B29" s="51"/>
      <c r="C29" s="51"/>
      <c r="D29" s="51"/>
      <c r="E29" s="53"/>
      <c r="F29" s="434" t="s">
        <v>6461</v>
      </c>
      <c r="G29" s="435"/>
      <c r="H29" s="436"/>
      <c r="I29" s="367"/>
      <c r="J29" s="367"/>
      <c r="K29" s="81">
        <v>3680</v>
      </c>
      <c r="L29" s="237">
        <v>2576</v>
      </c>
      <c r="M29" s="237">
        <v>2208</v>
      </c>
      <c r="N29" s="81"/>
      <c r="O29" s="81"/>
      <c r="P29" s="81"/>
      <c r="Q29" s="81"/>
    </row>
    <row r="30" spans="1:1000 1044:2024 2068:3048 3092:4072 4116:5096 5140:6120 6164:7144 7188:8168 8212:9192 9236:10216 10260:11240 11284:12264 12308:13288 13332:14312 14356:15336 15380:16378" s="18" customFormat="1" ht="94.5" hidden="1" customHeight="1" x14ac:dyDescent="0.25">
      <c r="A30" s="51"/>
      <c r="B30" s="51"/>
      <c r="C30" s="51"/>
      <c r="D30" s="51"/>
      <c r="E30" s="53"/>
      <c r="F30" s="434" t="s">
        <v>6462</v>
      </c>
      <c r="G30" s="435"/>
      <c r="H30" s="436"/>
      <c r="I30" s="367"/>
      <c r="J30" s="367"/>
      <c r="K30" s="81">
        <v>3120</v>
      </c>
      <c r="L30" s="237">
        <v>2184</v>
      </c>
      <c r="M30" s="237">
        <v>1872</v>
      </c>
      <c r="N30" s="81"/>
      <c r="O30" s="81"/>
      <c r="P30" s="81"/>
      <c r="Q30" s="81"/>
    </row>
    <row r="31" spans="1:1000 1044:2024 2068:3048 3092:4072 4116:5096 5140:6120 6164:7144 7188:8168 8212:9192 9236:10216 10260:11240 11284:12264 12308:13288 13332:14312 14356:15336 15380:16378" s="18" customFormat="1" ht="126" hidden="1" customHeight="1" x14ac:dyDescent="0.25">
      <c r="A31" s="51"/>
      <c r="B31" s="51"/>
      <c r="C31" s="51"/>
      <c r="D31" s="51"/>
      <c r="E31" s="53"/>
      <c r="F31" s="437" t="s">
        <v>6463</v>
      </c>
      <c r="G31" s="438"/>
      <c r="H31" s="439"/>
      <c r="I31" s="365"/>
      <c r="J31" s="365"/>
      <c r="K31" s="81">
        <v>2640</v>
      </c>
      <c r="L31" s="237">
        <v>1847.9999999999998</v>
      </c>
      <c r="M31" s="237">
        <v>1584</v>
      </c>
      <c r="N31" s="81"/>
      <c r="O31" s="81"/>
      <c r="P31" s="81"/>
      <c r="Q31" s="81"/>
    </row>
    <row r="32" spans="1:1000 1044:2024 2068:3048 3092:4072 4116:5096 5140:6120 6164:7144 7188:8168 8212:9192 9236:10216 10260:11240 11284:12264 12308:13288 13332:14312 14356:15336 15380:16378" s="69" customFormat="1" ht="63" hidden="1" customHeight="1" x14ac:dyDescent="0.25">
      <c r="A32" s="65" t="s">
        <v>6464</v>
      </c>
      <c r="B32" s="65" t="s">
        <v>6465</v>
      </c>
      <c r="C32" s="65" t="s">
        <v>6466</v>
      </c>
      <c r="D32" s="65" t="s">
        <v>6467</v>
      </c>
      <c r="E32" s="85">
        <v>17</v>
      </c>
      <c r="F32" s="93" t="s">
        <v>5136</v>
      </c>
      <c r="G32" s="93" t="s">
        <v>508</v>
      </c>
      <c r="H32" s="93" t="s">
        <v>6390</v>
      </c>
      <c r="I32" s="237">
        <v>5100</v>
      </c>
      <c r="J32" s="368">
        <v>2</v>
      </c>
      <c r="K32" s="376">
        <v>10200</v>
      </c>
      <c r="L32" s="237">
        <v>7140</v>
      </c>
      <c r="M32" s="237">
        <v>6120</v>
      </c>
      <c r="N32" s="237">
        <v>3060</v>
      </c>
      <c r="O32" s="237">
        <v>3570</v>
      </c>
      <c r="P32" s="368">
        <v>2</v>
      </c>
      <c r="Q32" s="368">
        <v>2</v>
      </c>
      <c r="R32" s="369"/>
      <c r="S32" s="369"/>
      <c r="T32" s="369"/>
      <c r="U32" s="369"/>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c r="GG32" s="369"/>
      <c r="GH32" s="369"/>
      <c r="GI32" s="369"/>
      <c r="GJ32" s="369"/>
      <c r="GK32" s="369"/>
      <c r="GL32" s="369"/>
      <c r="GM32" s="369"/>
      <c r="GN32" s="369"/>
      <c r="GO32" s="369"/>
      <c r="GP32" s="369"/>
      <c r="GQ32" s="369"/>
      <c r="GR32" s="369"/>
      <c r="GS32" s="369"/>
      <c r="GT32" s="369"/>
      <c r="GU32" s="369"/>
      <c r="GV32" s="369"/>
      <c r="GW32" s="369"/>
      <c r="GX32" s="369"/>
      <c r="GY32" s="369"/>
      <c r="GZ32" s="369"/>
      <c r="HA32" s="369"/>
      <c r="HB32" s="369"/>
      <c r="HC32" s="369"/>
      <c r="HD32" s="369"/>
      <c r="HE32" s="369"/>
      <c r="HF32" s="369"/>
      <c r="HG32" s="369"/>
      <c r="HH32" s="369"/>
      <c r="HI32" s="369"/>
      <c r="HN32" s="369"/>
      <c r="HO32" s="369"/>
      <c r="HP32" s="369"/>
      <c r="HQ32" s="369"/>
      <c r="HR32" s="369"/>
      <c r="HS32" s="369"/>
      <c r="HT32" s="369"/>
      <c r="HU32" s="369"/>
      <c r="HV32" s="369"/>
      <c r="HW32" s="369"/>
      <c r="HX32" s="369"/>
      <c r="JP32" s="369"/>
      <c r="JQ32" s="369"/>
      <c r="JR32" s="369"/>
      <c r="JS32" s="369"/>
      <c r="JT32" s="369"/>
      <c r="JU32" s="369"/>
      <c r="JV32" s="369"/>
      <c r="JW32" s="369"/>
      <c r="JX32" s="369"/>
      <c r="JY32" s="369"/>
      <c r="JZ32" s="369"/>
      <c r="KA32" s="369"/>
      <c r="KB32" s="369"/>
      <c r="KC32" s="369"/>
      <c r="KD32" s="369"/>
      <c r="KE32" s="369"/>
      <c r="KF32" s="369"/>
      <c r="KG32" s="369"/>
      <c r="KH32" s="369"/>
      <c r="KI32" s="369"/>
      <c r="KJ32" s="369"/>
      <c r="KK32" s="369"/>
      <c r="KL32" s="369"/>
      <c r="KM32" s="369"/>
      <c r="KN32" s="369"/>
      <c r="KO32" s="369"/>
      <c r="KP32" s="369"/>
      <c r="KQ32" s="369"/>
      <c r="KR32" s="369"/>
      <c r="KS32" s="369"/>
      <c r="KT32" s="369"/>
      <c r="KU32" s="369"/>
      <c r="KV32" s="369"/>
      <c r="KW32" s="369"/>
      <c r="KX32" s="369"/>
      <c r="KY32" s="369"/>
      <c r="KZ32" s="369"/>
      <c r="LA32" s="369"/>
      <c r="LB32" s="369"/>
      <c r="LC32" s="369"/>
      <c r="LD32" s="369"/>
      <c r="LE32" s="369"/>
      <c r="LF32" s="369"/>
      <c r="LG32" s="369"/>
      <c r="LH32" s="369"/>
      <c r="LI32" s="369"/>
      <c r="LJ32" s="369"/>
      <c r="LK32" s="369"/>
      <c r="LL32" s="369"/>
      <c r="LM32" s="369"/>
      <c r="LN32" s="369"/>
      <c r="LO32" s="369"/>
      <c r="LP32" s="369"/>
      <c r="LQ32" s="369"/>
      <c r="LR32" s="369"/>
      <c r="LS32" s="369"/>
      <c r="LT32" s="369"/>
      <c r="LU32" s="369"/>
      <c r="LV32" s="369"/>
      <c r="LW32" s="369"/>
      <c r="LX32" s="369"/>
      <c r="LY32" s="369"/>
      <c r="LZ32" s="369"/>
      <c r="MA32" s="369"/>
      <c r="MB32" s="369"/>
      <c r="MC32" s="369"/>
      <c r="MD32" s="369"/>
      <c r="ME32" s="369"/>
      <c r="MF32" s="369"/>
      <c r="MG32" s="369"/>
      <c r="MH32" s="369"/>
      <c r="MI32" s="369"/>
      <c r="MJ32" s="369"/>
      <c r="MK32" s="369"/>
      <c r="ML32" s="369"/>
      <c r="MM32" s="369"/>
      <c r="MN32" s="369"/>
      <c r="MO32" s="369"/>
      <c r="MP32" s="369"/>
      <c r="MQ32" s="369"/>
      <c r="MR32" s="369"/>
      <c r="MS32" s="369"/>
      <c r="MT32" s="369"/>
      <c r="MU32" s="369"/>
      <c r="MV32" s="369"/>
      <c r="MW32" s="369"/>
      <c r="MX32" s="369"/>
      <c r="MY32" s="369"/>
      <c r="MZ32" s="369"/>
      <c r="NA32" s="369"/>
      <c r="NB32" s="369"/>
      <c r="NC32" s="369"/>
      <c r="ND32" s="369"/>
      <c r="NE32" s="369"/>
      <c r="NF32" s="369"/>
      <c r="NG32" s="369"/>
      <c r="NH32" s="369"/>
      <c r="NI32" s="369"/>
      <c r="NJ32" s="369"/>
      <c r="NK32" s="369"/>
      <c r="NL32" s="369"/>
      <c r="NM32" s="369"/>
      <c r="NN32" s="369"/>
      <c r="NO32" s="369"/>
      <c r="NP32" s="369"/>
      <c r="NQ32" s="369"/>
      <c r="NR32" s="369"/>
      <c r="NS32" s="369"/>
      <c r="NT32" s="369"/>
      <c r="NU32" s="369"/>
      <c r="NV32" s="369"/>
      <c r="NW32" s="369"/>
      <c r="NX32" s="369"/>
      <c r="NY32" s="369"/>
      <c r="NZ32" s="369"/>
      <c r="OA32" s="369"/>
      <c r="OB32" s="369"/>
      <c r="OC32" s="369"/>
      <c r="OD32" s="369"/>
      <c r="OE32" s="369"/>
      <c r="OF32" s="369"/>
      <c r="OG32" s="369"/>
      <c r="OH32" s="369"/>
      <c r="OI32" s="369"/>
      <c r="OJ32" s="369"/>
      <c r="OK32" s="369"/>
      <c r="OL32" s="369"/>
      <c r="OM32" s="369"/>
      <c r="ON32" s="369"/>
      <c r="OO32" s="369"/>
      <c r="OP32" s="369"/>
      <c r="OQ32" s="369"/>
      <c r="OR32" s="369"/>
      <c r="OS32" s="369"/>
      <c r="OT32" s="369"/>
      <c r="OU32" s="369"/>
      <c r="OV32" s="369"/>
      <c r="OW32" s="369"/>
      <c r="OX32" s="369"/>
      <c r="OY32" s="369"/>
      <c r="OZ32" s="369"/>
      <c r="PA32" s="369"/>
      <c r="PB32" s="369"/>
      <c r="PC32" s="369"/>
      <c r="PD32" s="369"/>
      <c r="PE32" s="369"/>
      <c r="PF32" s="369"/>
      <c r="PG32" s="369"/>
      <c r="PH32" s="369"/>
      <c r="PI32" s="369"/>
      <c r="PJ32" s="369"/>
      <c r="PK32" s="369"/>
      <c r="PL32" s="369"/>
      <c r="PM32" s="369"/>
      <c r="PN32" s="369"/>
      <c r="PO32" s="369"/>
      <c r="PP32" s="369"/>
      <c r="PQ32" s="369"/>
      <c r="PR32" s="369"/>
      <c r="PS32" s="369"/>
      <c r="PT32" s="369"/>
      <c r="PU32" s="369"/>
      <c r="PV32" s="369"/>
      <c r="PW32" s="369"/>
      <c r="PX32" s="369"/>
      <c r="PY32" s="369"/>
      <c r="PZ32" s="369"/>
      <c r="QA32" s="369"/>
      <c r="QB32" s="369"/>
      <c r="QC32" s="369"/>
      <c r="QD32" s="369"/>
      <c r="QE32" s="369"/>
      <c r="QF32" s="369"/>
      <c r="QG32" s="369"/>
      <c r="QH32" s="369"/>
      <c r="QI32" s="369"/>
      <c r="QJ32" s="369"/>
      <c r="QK32" s="369"/>
      <c r="QL32" s="369"/>
      <c r="QM32" s="369"/>
      <c r="QN32" s="369"/>
      <c r="QO32" s="369"/>
      <c r="QP32" s="369"/>
      <c r="QQ32" s="369"/>
      <c r="QR32" s="369"/>
      <c r="QS32" s="369"/>
      <c r="QT32" s="369"/>
      <c r="QU32" s="369"/>
      <c r="QV32" s="369"/>
      <c r="QW32" s="369"/>
      <c r="QX32" s="369"/>
      <c r="QY32" s="369"/>
      <c r="QZ32" s="369"/>
      <c r="RA32" s="369"/>
      <c r="RB32" s="369"/>
      <c r="RC32" s="369"/>
      <c r="RD32" s="369"/>
      <c r="RE32" s="369"/>
      <c r="RJ32" s="369"/>
      <c r="RK32" s="369"/>
      <c r="RL32" s="369"/>
      <c r="RM32" s="369"/>
      <c r="RN32" s="369"/>
      <c r="RO32" s="369"/>
      <c r="RP32" s="369"/>
      <c r="RQ32" s="369"/>
      <c r="RR32" s="369"/>
      <c r="RS32" s="369"/>
      <c r="RT32" s="369"/>
      <c r="TL32" s="369"/>
      <c r="TM32" s="369"/>
      <c r="TN32" s="369"/>
      <c r="TO32" s="369"/>
      <c r="TP32" s="369"/>
      <c r="TQ32" s="369"/>
      <c r="TR32" s="369"/>
      <c r="TS32" s="369"/>
      <c r="TT32" s="369"/>
      <c r="TU32" s="369"/>
      <c r="TV32" s="369"/>
      <c r="TW32" s="369"/>
      <c r="TX32" s="369"/>
      <c r="TY32" s="369"/>
      <c r="TZ32" s="369"/>
      <c r="UA32" s="369"/>
      <c r="UB32" s="369"/>
      <c r="UC32" s="369"/>
      <c r="UD32" s="369"/>
      <c r="UE32" s="369"/>
      <c r="UF32" s="369"/>
      <c r="UG32" s="369"/>
      <c r="UH32" s="369"/>
      <c r="UI32" s="369"/>
      <c r="UJ32" s="369"/>
      <c r="UK32" s="369"/>
      <c r="UL32" s="369"/>
      <c r="UM32" s="369"/>
      <c r="UN32" s="369"/>
      <c r="UO32" s="369"/>
      <c r="UP32" s="369"/>
      <c r="UQ32" s="369"/>
      <c r="UR32" s="369"/>
      <c r="US32" s="369"/>
      <c r="UT32" s="369"/>
      <c r="UU32" s="369"/>
      <c r="UV32" s="369"/>
      <c r="UW32" s="369"/>
      <c r="UX32" s="369"/>
      <c r="UY32" s="369"/>
      <c r="UZ32" s="369"/>
      <c r="VA32" s="369"/>
      <c r="VB32" s="369"/>
      <c r="VC32" s="369"/>
      <c r="VD32" s="369"/>
      <c r="VE32" s="369"/>
      <c r="VF32" s="369"/>
      <c r="VG32" s="369"/>
      <c r="VH32" s="369"/>
      <c r="VI32" s="369"/>
      <c r="VJ32" s="369"/>
      <c r="VK32" s="369"/>
      <c r="VL32" s="369"/>
      <c r="VM32" s="369"/>
      <c r="VN32" s="369"/>
      <c r="VO32" s="369"/>
      <c r="VP32" s="369"/>
      <c r="VQ32" s="369"/>
      <c r="VR32" s="369"/>
      <c r="VS32" s="369"/>
      <c r="VT32" s="369"/>
      <c r="VU32" s="369"/>
      <c r="VV32" s="369"/>
      <c r="VW32" s="369"/>
      <c r="VX32" s="369"/>
      <c r="VY32" s="369"/>
      <c r="VZ32" s="369"/>
      <c r="WA32" s="369"/>
      <c r="WB32" s="369"/>
      <c r="WC32" s="369"/>
      <c r="WD32" s="369"/>
      <c r="WE32" s="369"/>
      <c r="WF32" s="369"/>
      <c r="WG32" s="369"/>
      <c r="WH32" s="369"/>
      <c r="WI32" s="369"/>
      <c r="WJ32" s="369"/>
      <c r="WK32" s="369"/>
      <c r="WL32" s="369"/>
      <c r="WM32" s="369"/>
      <c r="WN32" s="369"/>
      <c r="WO32" s="369"/>
      <c r="WP32" s="369"/>
      <c r="WQ32" s="369"/>
      <c r="WR32" s="369"/>
      <c r="WS32" s="369"/>
      <c r="WT32" s="369"/>
      <c r="WU32" s="369"/>
      <c r="WV32" s="369"/>
      <c r="WW32" s="369"/>
      <c r="WX32" s="369"/>
      <c r="WY32" s="369"/>
      <c r="WZ32" s="369"/>
      <c r="XA32" s="369"/>
      <c r="XB32" s="369"/>
      <c r="XC32" s="369"/>
      <c r="XD32" s="369"/>
      <c r="XE32" s="369"/>
      <c r="XF32" s="369"/>
      <c r="XG32" s="369"/>
      <c r="XH32" s="369"/>
      <c r="XI32" s="369"/>
      <c r="XJ32" s="369"/>
      <c r="XK32" s="369"/>
      <c r="XL32" s="369"/>
      <c r="XM32" s="369"/>
      <c r="XN32" s="369"/>
      <c r="XO32" s="369"/>
      <c r="XP32" s="369"/>
      <c r="XQ32" s="369"/>
      <c r="XR32" s="369"/>
      <c r="XS32" s="369"/>
      <c r="XT32" s="369"/>
      <c r="XU32" s="369"/>
      <c r="XV32" s="369"/>
      <c r="XW32" s="369"/>
      <c r="XX32" s="369"/>
      <c r="XY32" s="369"/>
      <c r="XZ32" s="369"/>
      <c r="YA32" s="369"/>
      <c r="YB32" s="369"/>
      <c r="YC32" s="369"/>
      <c r="YD32" s="369"/>
      <c r="YE32" s="369"/>
      <c r="YF32" s="369"/>
      <c r="YG32" s="369"/>
      <c r="YH32" s="369"/>
      <c r="YI32" s="369"/>
      <c r="YJ32" s="369"/>
      <c r="YK32" s="369"/>
      <c r="YL32" s="369"/>
      <c r="YM32" s="369"/>
      <c r="YN32" s="369"/>
      <c r="YO32" s="369"/>
      <c r="YP32" s="369"/>
      <c r="YQ32" s="369"/>
      <c r="YR32" s="369"/>
      <c r="YS32" s="369"/>
      <c r="YT32" s="369"/>
      <c r="YU32" s="369"/>
      <c r="YV32" s="369"/>
      <c r="YW32" s="369"/>
      <c r="YX32" s="369"/>
      <c r="YY32" s="369"/>
      <c r="YZ32" s="369"/>
      <c r="ZA32" s="369"/>
      <c r="ZB32" s="369"/>
      <c r="ZC32" s="369"/>
      <c r="ZD32" s="369"/>
      <c r="ZE32" s="369"/>
      <c r="ZF32" s="369"/>
      <c r="ZG32" s="369"/>
      <c r="ZH32" s="369"/>
      <c r="ZI32" s="369"/>
      <c r="ZJ32" s="369"/>
      <c r="ZK32" s="369"/>
      <c r="ZL32" s="369"/>
      <c r="ZM32" s="369"/>
      <c r="ZN32" s="369"/>
      <c r="ZO32" s="369"/>
      <c r="ZP32" s="369"/>
      <c r="ZQ32" s="369"/>
      <c r="ZR32" s="369"/>
      <c r="ZS32" s="369"/>
      <c r="ZT32" s="369"/>
      <c r="ZU32" s="369"/>
      <c r="ZV32" s="369"/>
      <c r="ZW32" s="369"/>
      <c r="ZX32" s="369"/>
      <c r="ZY32" s="369"/>
      <c r="ZZ32" s="369"/>
      <c r="AAA32" s="369"/>
      <c r="AAB32" s="369"/>
      <c r="AAC32" s="369"/>
      <c r="AAD32" s="369"/>
      <c r="AAE32" s="369"/>
      <c r="AAF32" s="369"/>
      <c r="AAG32" s="369"/>
      <c r="AAH32" s="369"/>
      <c r="AAI32" s="369"/>
      <c r="AAJ32" s="369"/>
      <c r="AAK32" s="369"/>
      <c r="AAL32" s="369"/>
      <c r="AAM32" s="369"/>
      <c r="AAN32" s="369"/>
      <c r="AAO32" s="369"/>
      <c r="AAP32" s="369"/>
      <c r="AAQ32" s="369"/>
      <c r="AAR32" s="369"/>
      <c r="AAS32" s="369"/>
      <c r="AAT32" s="369"/>
      <c r="AAU32" s="369"/>
      <c r="AAV32" s="369"/>
      <c r="AAW32" s="369"/>
      <c r="AAX32" s="369"/>
      <c r="AAY32" s="369"/>
      <c r="AAZ32" s="369"/>
      <c r="ABA32" s="369"/>
      <c r="ABF32" s="369"/>
      <c r="ABG32" s="369"/>
      <c r="ABH32" s="369"/>
      <c r="ABI32" s="369"/>
      <c r="ABJ32" s="369"/>
      <c r="ABK32" s="369"/>
      <c r="ABL32" s="369"/>
      <c r="ABM32" s="369"/>
      <c r="ABN32" s="369"/>
      <c r="ABO32" s="369"/>
      <c r="ABP32" s="369"/>
      <c r="ADH32" s="369"/>
      <c r="ADI32" s="369"/>
      <c r="ADJ32" s="369"/>
      <c r="ADK32" s="369"/>
      <c r="ADL32" s="369"/>
      <c r="ADM32" s="369"/>
      <c r="ADN32" s="369"/>
      <c r="ADO32" s="369"/>
      <c r="ADP32" s="369"/>
      <c r="ADQ32" s="369"/>
      <c r="ADR32" s="369"/>
      <c r="ADS32" s="369"/>
      <c r="ADT32" s="369"/>
      <c r="ADU32" s="369"/>
      <c r="ADV32" s="369"/>
      <c r="ADW32" s="369"/>
      <c r="ADX32" s="369"/>
      <c r="ADY32" s="369"/>
      <c r="ADZ32" s="369"/>
      <c r="AEA32" s="369"/>
      <c r="AEB32" s="369"/>
      <c r="AEC32" s="369"/>
      <c r="AED32" s="369"/>
      <c r="AEE32" s="369"/>
      <c r="AEF32" s="369"/>
      <c r="AEG32" s="369"/>
      <c r="AEH32" s="369"/>
      <c r="AEI32" s="369"/>
      <c r="AEJ32" s="369"/>
      <c r="AEK32" s="369"/>
      <c r="AEL32" s="369"/>
      <c r="AEM32" s="369"/>
      <c r="AEN32" s="369"/>
      <c r="AEO32" s="369"/>
      <c r="AEP32" s="369"/>
      <c r="AEQ32" s="369"/>
      <c r="AER32" s="369"/>
      <c r="AES32" s="369"/>
      <c r="AET32" s="369"/>
      <c r="AEU32" s="369"/>
      <c r="AEV32" s="369"/>
      <c r="AEW32" s="369"/>
      <c r="AEX32" s="369"/>
      <c r="AEY32" s="369"/>
      <c r="AEZ32" s="369"/>
      <c r="AFA32" s="369"/>
      <c r="AFB32" s="369"/>
      <c r="AFC32" s="369"/>
      <c r="AFD32" s="369"/>
      <c r="AFE32" s="369"/>
      <c r="AFF32" s="369"/>
      <c r="AFG32" s="369"/>
      <c r="AFH32" s="369"/>
      <c r="AFI32" s="369"/>
      <c r="AFJ32" s="369"/>
      <c r="AFK32" s="369"/>
      <c r="AFL32" s="369"/>
      <c r="AFM32" s="369"/>
      <c r="AFN32" s="369"/>
      <c r="AFO32" s="369"/>
      <c r="AFP32" s="369"/>
      <c r="AFQ32" s="369"/>
      <c r="AFR32" s="369"/>
      <c r="AFS32" s="369"/>
      <c r="AFT32" s="369"/>
      <c r="AFU32" s="369"/>
      <c r="AFV32" s="369"/>
      <c r="AFW32" s="369"/>
      <c r="AFX32" s="369"/>
      <c r="AFY32" s="369"/>
      <c r="AFZ32" s="369"/>
      <c r="AGA32" s="369"/>
      <c r="AGB32" s="369"/>
      <c r="AGC32" s="369"/>
      <c r="AGD32" s="369"/>
      <c r="AGE32" s="369"/>
      <c r="AGF32" s="369"/>
      <c r="AGG32" s="369"/>
      <c r="AGH32" s="369"/>
      <c r="AGI32" s="369"/>
      <c r="AGJ32" s="369"/>
      <c r="AGK32" s="369"/>
      <c r="AGL32" s="369"/>
      <c r="AGM32" s="369"/>
      <c r="AGN32" s="369"/>
      <c r="AGO32" s="369"/>
      <c r="AGP32" s="369"/>
      <c r="AGQ32" s="369"/>
      <c r="AGR32" s="369"/>
      <c r="AGS32" s="369"/>
      <c r="AGT32" s="369"/>
      <c r="AGU32" s="369"/>
      <c r="AGV32" s="369"/>
      <c r="AGW32" s="369"/>
      <c r="AGX32" s="369"/>
      <c r="AGY32" s="369"/>
      <c r="AGZ32" s="369"/>
      <c r="AHA32" s="369"/>
      <c r="AHB32" s="369"/>
      <c r="AHC32" s="369"/>
      <c r="AHD32" s="369"/>
      <c r="AHE32" s="369"/>
      <c r="AHF32" s="369"/>
      <c r="AHG32" s="369"/>
      <c r="AHH32" s="369"/>
      <c r="AHI32" s="369"/>
      <c r="AHJ32" s="369"/>
      <c r="AHK32" s="369"/>
      <c r="AHL32" s="369"/>
      <c r="AHM32" s="369"/>
      <c r="AHN32" s="369"/>
      <c r="AHO32" s="369"/>
      <c r="AHP32" s="369"/>
      <c r="AHQ32" s="369"/>
      <c r="AHR32" s="369"/>
      <c r="AHS32" s="369"/>
      <c r="AHT32" s="369"/>
      <c r="AHU32" s="369"/>
      <c r="AHV32" s="369"/>
      <c r="AHW32" s="369"/>
      <c r="AHX32" s="369"/>
      <c r="AHY32" s="369"/>
      <c r="AHZ32" s="369"/>
      <c r="AIA32" s="369"/>
      <c r="AIB32" s="369"/>
      <c r="AIC32" s="369"/>
      <c r="AID32" s="369"/>
      <c r="AIE32" s="369"/>
      <c r="AIF32" s="369"/>
      <c r="AIG32" s="369"/>
      <c r="AIH32" s="369"/>
      <c r="AII32" s="369"/>
      <c r="AIJ32" s="369"/>
      <c r="AIK32" s="369"/>
      <c r="AIL32" s="369"/>
      <c r="AIM32" s="369"/>
      <c r="AIN32" s="369"/>
      <c r="AIO32" s="369"/>
      <c r="AIP32" s="369"/>
      <c r="AIQ32" s="369"/>
      <c r="AIR32" s="369"/>
      <c r="AIS32" s="369"/>
      <c r="AIT32" s="369"/>
      <c r="AIU32" s="369"/>
      <c r="AIV32" s="369"/>
      <c r="AIW32" s="369"/>
      <c r="AIX32" s="369"/>
      <c r="AIY32" s="369"/>
      <c r="AIZ32" s="369"/>
      <c r="AJA32" s="369"/>
      <c r="AJB32" s="369"/>
      <c r="AJC32" s="369"/>
      <c r="AJD32" s="369"/>
      <c r="AJE32" s="369"/>
      <c r="AJF32" s="369"/>
      <c r="AJG32" s="369"/>
      <c r="AJH32" s="369"/>
      <c r="AJI32" s="369"/>
      <c r="AJJ32" s="369"/>
      <c r="AJK32" s="369"/>
      <c r="AJL32" s="369"/>
      <c r="AJM32" s="369"/>
      <c r="AJN32" s="369"/>
      <c r="AJO32" s="369"/>
      <c r="AJP32" s="369"/>
      <c r="AJQ32" s="369"/>
      <c r="AJR32" s="369"/>
      <c r="AJS32" s="369"/>
      <c r="AJT32" s="369"/>
      <c r="AJU32" s="369"/>
      <c r="AJV32" s="369"/>
      <c r="AJW32" s="369"/>
      <c r="AJX32" s="369"/>
      <c r="AJY32" s="369"/>
      <c r="AJZ32" s="369"/>
      <c r="AKA32" s="369"/>
      <c r="AKB32" s="369"/>
      <c r="AKC32" s="369"/>
      <c r="AKD32" s="369"/>
      <c r="AKE32" s="369"/>
      <c r="AKF32" s="369"/>
      <c r="AKG32" s="369"/>
      <c r="AKH32" s="369"/>
      <c r="AKI32" s="369"/>
      <c r="AKJ32" s="369"/>
      <c r="AKK32" s="369"/>
      <c r="AKL32" s="369"/>
      <c r="AKM32" s="369"/>
      <c r="AKN32" s="369"/>
      <c r="AKO32" s="369"/>
      <c r="AKP32" s="369"/>
      <c r="AKQ32" s="369"/>
      <c r="AKR32" s="369"/>
      <c r="AKS32" s="369"/>
      <c r="AKT32" s="369"/>
      <c r="AKU32" s="369"/>
      <c r="AKV32" s="369"/>
      <c r="AKW32" s="369"/>
      <c r="ALB32" s="369"/>
      <c r="ALC32" s="369"/>
      <c r="ALD32" s="369"/>
      <c r="ALE32" s="369"/>
      <c r="ALF32" s="369"/>
      <c r="ALG32" s="369"/>
      <c r="ALH32" s="369"/>
      <c r="ALI32" s="369"/>
      <c r="ALJ32" s="369"/>
      <c r="ALK32" s="369"/>
      <c r="ALL32" s="369"/>
      <c r="AND32" s="369"/>
      <c r="ANE32" s="369"/>
      <c r="ANF32" s="369"/>
      <c r="ANG32" s="369"/>
      <c r="ANH32" s="369"/>
      <c r="ANI32" s="369"/>
      <c r="ANJ32" s="369"/>
      <c r="ANK32" s="369"/>
      <c r="ANL32" s="369"/>
      <c r="ANM32" s="369"/>
      <c r="ANN32" s="369"/>
      <c r="ANO32" s="369"/>
      <c r="ANP32" s="369"/>
      <c r="ANQ32" s="369"/>
      <c r="ANR32" s="369"/>
      <c r="ANS32" s="369"/>
      <c r="ANT32" s="369"/>
      <c r="ANU32" s="369"/>
      <c r="ANV32" s="369"/>
      <c r="ANW32" s="369"/>
      <c r="ANX32" s="369"/>
      <c r="ANY32" s="369"/>
      <c r="ANZ32" s="369"/>
      <c r="AOA32" s="369"/>
      <c r="AOB32" s="369"/>
      <c r="AOC32" s="369"/>
      <c r="AOD32" s="369"/>
      <c r="AOE32" s="369"/>
      <c r="AOF32" s="369"/>
      <c r="AOG32" s="369"/>
      <c r="AOH32" s="369"/>
      <c r="AOI32" s="369"/>
      <c r="AOJ32" s="369"/>
      <c r="AOK32" s="369"/>
      <c r="AOL32" s="369"/>
      <c r="AOM32" s="369"/>
      <c r="AON32" s="369"/>
      <c r="AOO32" s="369"/>
      <c r="AOP32" s="369"/>
      <c r="AOQ32" s="369"/>
      <c r="AOR32" s="369"/>
      <c r="AOS32" s="369"/>
      <c r="AOT32" s="369"/>
      <c r="AOU32" s="369"/>
      <c r="AOV32" s="369"/>
      <c r="AOW32" s="369"/>
      <c r="AOX32" s="369"/>
      <c r="AOY32" s="369"/>
      <c r="AOZ32" s="369"/>
      <c r="APA32" s="369"/>
      <c r="APB32" s="369"/>
      <c r="APC32" s="369"/>
      <c r="APD32" s="369"/>
      <c r="APE32" s="369"/>
      <c r="APF32" s="369"/>
      <c r="APG32" s="369"/>
      <c r="APH32" s="369"/>
      <c r="API32" s="369"/>
      <c r="APJ32" s="369"/>
      <c r="APK32" s="369"/>
      <c r="APL32" s="369"/>
      <c r="APM32" s="369"/>
      <c r="APN32" s="369"/>
      <c r="APO32" s="369"/>
      <c r="APP32" s="369"/>
      <c r="APQ32" s="369"/>
      <c r="APR32" s="369"/>
      <c r="APS32" s="369"/>
      <c r="APT32" s="369"/>
      <c r="APU32" s="369"/>
      <c r="APV32" s="369"/>
      <c r="APW32" s="369"/>
      <c r="APX32" s="369"/>
      <c r="APY32" s="369"/>
      <c r="APZ32" s="369"/>
      <c r="AQA32" s="369"/>
      <c r="AQB32" s="369"/>
      <c r="AQC32" s="369"/>
      <c r="AQD32" s="369"/>
      <c r="AQE32" s="369"/>
      <c r="AQF32" s="369"/>
      <c r="AQG32" s="369"/>
      <c r="AQH32" s="369"/>
      <c r="AQI32" s="369"/>
      <c r="AQJ32" s="369"/>
      <c r="AQK32" s="369"/>
      <c r="AQL32" s="369"/>
      <c r="AQM32" s="369"/>
      <c r="AQN32" s="369"/>
      <c r="AQO32" s="369"/>
      <c r="AQP32" s="369"/>
      <c r="AQQ32" s="369"/>
      <c r="AQR32" s="369"/>
      <c r="AQS32" s="369"/>
      <c r="AQT32" s="369"/>
      <c r="AQU32" s="369"/>
      <c r="AQV32" s="369"/>
      <c r="AQW32" s="369"/>
      <c r="AQX32" s="369"/>
      <c r="AQY32" s="369"/>
      <c r="AQZ32" s="369"/>
      <c r="ARA32" s="369"/>
      <c r="ARB32" s="369"/>
      <c r="ARC32" s="369"/>
      <c r="ARD32" s="369"/>
      <c r="ARE32" s="369"/>
      <c r="ARF32" s="369"/>
      <c r="ARG32" s="369"/>
      <c r="ARH32" s="369"/>
      <c r="ARI32" s="369"/>
      <c r="ARJ32" s="369"/>
      <c r="ARK32" s="369"/>
      <c r="ARL32" s="369"/>
      <c r="ARM32" s="369"/>
      <c r="ARN32" s="369"/>
      <c r="ARO32" s="369"/>
      <c r="ARP32" s="369"/>
      <c r="ARQ32" s="369"/>
      <c r="ARR32" s="369"/>
      <c r="ARS32" s="369"/>
      <c r="ART32" s="369"/>
      <c r="ARU32" s="369"/>
      <c r="ARV32" s="369"/>
      <c r="ARW32" s="369"/>
      <c r="ARX32" s="369"/>
      <c r="ARY32" s="369"/>
      <c r="ARZ32" s="369"/>
      <c r="ASA32" s="369"/>
      <c r="ASB32" s="369"/>
      <c r="ASC32" s="369"/>
      <c r="ASD32" s="369"/>
      <c r="ASE32" s="369"/>
      <c r="ASF32" s="369"/>
      <c r="ASG32" s="369"/>
      <c r="ASH32" s="369"/>
      <c r="ASI32" s="369"/>
      <c r="ASJ32" s="369"/>
      <c r="ASK32" s="369"/>
      <c r="ASL32" s="369"/>
      <c r="ASM32" s="369"/>
      <c r="ASN32" s="369"/>
      <c r="ASO32" s="369"/>
      <c r="ASP32" s="369"/>
      <c r="ASQ32" s="369"/>
      <c r="ASR32" s="369"/>
      <c r="ASS32" s="369"/>
      <c r="AST32" s="369"/>
      <c r="ASU32" s="369"/>
      <c r="ASV32" s="369"/>
      <c r="ASW32" s="369"/>
      <c r="ASX32" s="369"/>
      <c r="ASY32" s="369"/>
      <c r="ASZ32" s="369"/>
      <c r="ATA32" s="369"/>
      <c r="ATB32" s="369"/>
      <c r="ATC32" s="369"/>
      <c r="ATD32" s="369"/>
      <c r="ATE32" s="369"/>
      <c r="ATF32" s="369"/>
      <c r="ATG32" s="369"/>
      <c r="ATH32" s="369"/>
      <c r="ATI32" s="369"/>
      <c r="ATJ32" s="369"/>
      <c r="ATK32" s="369"/>
      <c r="ATL32" s="369"/>
      <c r="ATM32" s="369"/>
      <c r="ATN32" s="369"/>
      <c r="ATO32" s="369"/>
      <c r="ATP32" s="369"/>
      <c r="ATQ32" s="369"/>
      <c r="ATR32" s="369"/>
      <c r="ATS32" s="369"/>
      <c r="ATT32" s="369"/>
      <c r="ATU32" s="369"/>
      <c r="ATV32" s="369"/>
      <c r="ATW32" s="369"/>
      <c r="ATX32" s="369"/>
      <c r="ATY32" s="369"/>
      <c r="ATZ32" s="369"/>
      <c r="AUA32" s="369"/>
      <c r="AUB32" s="369"/>
      <c r="AUC32" s="369"/>
      <c r="AUD32" s="369"/>
      <c r="AUE32" s="369"/>
      <c r="AUF32" s="369"/>
      <c r="AUG32" s="369"/>
      <c r="AUH32" s="369"/>
      <c r="AUI32" s="369"/>
      <c r="AUJ32" s="369"/>
      <c r="AUK32" s="369"/>
      <c r="AUL32" s="369"/>
      <c r="AUM32" s="369"/>
      <c r="AUN32" s="369"/>
      <c r="AUO32" s="369"/>
      <c r="AUP32" s="369"/>
      <c r="AUQ32" s="369"/>
      <c r="AUR32" s="369"/>
      <c r="AUS32" s="369"/>
      <c r="AUX32" s="369"/>
      <c r="AUY32" s="369"/>
      <c r="AUZ32" s="369"/>
      <c r="AVA32" s="369"/>
      <c r="AVB32" s="369"/>
      <c r="AVC32" s="369"/>
      <c r="AVD32" s="369"/>
      <c r="AVE32" s="369"/>
      <c r="AVF32" s="369"/>
      <c r="AVG32" s="369"/>
      <c r="AVH32" s="369"/>
      <c r="AWZ32" s="369"/>
      <c r="AXA32" s="369"/>
      <c r="AXB32" s="369"/>
      <c r="AXC32" s="369"/>
      <c r="AXD32" s="369"/>
      <c r="AXE32" s="369"/>
      <c r="AXF32" s="369"/>
      <c r="AXG32" s="369"/>
      <c r="AXH32" s="369"/>
      <c r="AXI32" s="369"/>
      <c r="AXJ32" s="369"/>
      <c r="AXK32" s="369"/>
      <c r="AXL32" s="369"/>
      <c r="AXM32" s="369"/>
      <c r="AXN32" s="369"/>
      <c r="AXO32" s="369"/>
      <c r="AXP32" s="369"/>
      <c r="AXQ32" s="369"/>
      <c r="AXR32" s="369"/>
      <c r="AXS32" s="369"/>
      <c r="AXT32" s="369"/>
      <c r="AXU32" s="369"/>
      <c r="AXV32" s="369"/>
      <c r="AXW32" s="369"/>
      <c r="AXX32" s="369"/>
      <c r="AXY32" s="369"/>
      <c r="AXZ32" s="369"/>
      <c r="AYA32" s="369"/>
      <c r="AYB32" s="369"/>
      <c r="AYC32" s="369"/>
      <c r="AYD32" s="369"/>
      <c r="AYE32" s="369"/>
      <c r="AYF32" s="369"/>
      <c r="AYG32" s="369"/>
      <c r="AYH32" s="369"/>
      <c r="AYI32" s="369"/>
      <c r="AYJ32" s="369"/>
      <c r="AYK32" s="369"/>
      <c r="AYL32" s="369"/>
      <c r="AYM32" s="369"/>
      <c r="AYN32" s="369"/>
      <c r="AYO32" s="369"/>
      <c r="AYP32" s="369"/>
      <c r="AYQ32" s="369"/>
      <c r="AYR32" s="369"/>
      <c r="AYS32" s="369"/>
      <c r="AYT32" s="369"/>
      <c r="AYU32" s="369"/>
      <c r="AYV32" s="369"/>
      <c r="AYW32" s="369"/>
      <c r="AYX32" s="369"/>
      <c r="AYY32" s="369"/>
      <c r="AYZ32" s="369"/>
      <c r="AZA32" s="369"/>
      <c r="AZB32" s="369"/>
      <c r="AZC32" s="369"/>
      <c r="AZD32" s="369"/>
      <c r="AZE32" s="369"/>
      <c r="AZF32" s="369"/>
      <c r="AZG32" s="369"/>
      <c r="AZH32" s="369"/>
      <c r="AZI32" s="369"/>
      <c r="AZJ32" s="369"/>
      <c r="AZK32" s="369"/>
      <c r="AZL32" s="369"/>
      <c r="AZM32" s="369"/>
      <c r="AZN32" s="369"/>
      <c r="AZO32" s="369"/>
      <c r="AZP32" s="369"/>
      <c r="AZQ32" s="369"/>
      <c r="AZR32" s="369"/>
      <c r="AZS32" s="369"/>
      <c r="AZT32" s="369"/>
      <c r="AZU32" s="369"/>
      <c r="AZV32" s="369"/>
      <c r="AZW32" s="369"/>
      <c r="AZX32" s="369"/>
      <c r="AZY32" s="369"/>
      <c r="AZZ32" s="369"/>
      <c r="BAA32" s="369"/>
      <c r="BAB32" s="369"/>
      <c r="BAC32" s="369"/>
      <c r="BAD32" s="369"/>
      <c r="BAE32" s="369"/>
      <c r="BAF32" s="369"/>
      <c r="BAG32" s="369"/>
      <c r="BAH32" s="369"/>
      <c r="BAI32" s="369"/>
      <c r="BAJ32" s="369"/>
      <c r="BAK32" s="369"/>
      <c r="BAL32" s="369"/>
      <c r="BAM32" s="369"/>
      <c r="BAN32" s="369"/>
      <c r="BAO32" s="369"/>
      <c r="BAP32" s="369"/>
      <c r="BAQ32" s="369"/>
      <c r="BAR32" s="369"/>
      <c r="BAS32" s="369"/>
      <c r="BAT32" s="369"/>
      <c r="BAU32" s="369"/>
      <c r="BAV32" s="369"/>
      <c r="BAW32" s="369"/>
      <c r="BAX32" s="369"/>
      <c r="BAY32" s="369"/>
      <c r="BAZ32" s="369"/>
      <c r="BBA32" s="369"/>
      <c r="BBB32" s="369"/>
      <c r="BBC32" s="369"/>
      <c r="BBD32" s="369"/>
      <c r="BBE32" s="369"/>
      <c r="BBF32" s="369"/>
      <c r="BBG32" s="369"/>
      <c r="BBH32" s="369"/>
      <c r="BBI32" s="369"/>
      <c r="BBJ32" s="369"/>
      <c r="BBK32" s="369"/>
      <c r="BBL32" s="369"/>
      <c r="BBM32" s="369"/>
      <c r="BBN32" s="369"/>
      <c r="BBO32" s="369"/>
      <c r="BBP32" s="369"/>
      <c r="BBQ32" s="369"/>
      <c r="BBR32" s="369"/>
      <c r="BBS32" s="369"/>
      <c r="BBT32" s="369"/>
      <c r="BBU32" s="369"/>
      <c r="BBV32" s="369"/>
      <c r="BBW32" s="369"/>
      <c r="BBX32" s="369"/>
      <c r="BBY32" s="369"/>
      <c r="BBZ32" s="369"/>
      <c r="BCA32" s="369"/>
      <c r="BCB32" s="369"/>
      <c r="BCC32" s="369"/>
      <c r="BCD32" s="369"/>
      <c r="BCE32" s="369"/>
      <c r="BCF32" s="369"/>
      <c r="BCG32" s="369"/>
      <c r="BCH32" s="369"/>
      <c r="BCI32" s="369"/>
      <c r="BCJ32" s="369"/>
      <c r="BCK32" s="369"/>
      <c r="BCL32" s="369"/>
      <c r="BCM32" s="369"/>
      <c r="BCN32" s="369"/>
      <c r="BCO32" s="369"/>
      <c r="BCP32" s="369"/>
      <c r="BCQ32" s="369"/>
      <c r="BCR32" s="369"/>
      <c r="BCS32" s="369"/>
      <c r="BCT32" s="369"/>
      <c r="BCU32" s="369"/>
      <c r="BCV32" s="369"/>
      <c r="BCW32" s="369"/>
      <c r="BCX32" s="369"/>
      <c r="BCY32" s="369"/>
      <c r="BCZ32" s="369"/>
      <c r="BDA32" s="369"/>
      <c r="BDB32" s="369"/>
      <c r="BDC32" s="369"/>
      <c r="BDD32" s="369"/>
      <c r="BDE32" s="369"/>
      <c r="BDF32" s="369"/>
      <c r="BDG32" s="369"/>
      <c r="BDH32" s="369"/>
      <c r="BDI32" s="369"/>
      <c r="BDJ32" s="369"/>
      <c r="BDK32" s="369"/>
      <c r="BDL32" s="369"/>
      <c r="BDM32" s="369"/>
      <c r="BDN32" s="369"/>
      <c r="BDO32" s="369"/>
      <c r="BDP32" s="369"/>
      <c r="BDQ32" s="369"/>
      <c r="BDR32" s="369"/>
      <c r="BDS32" s="369"/>
      <c r="BDT32" s="369"/>
      <c r="BDU32" s="369"/>
      <c r="BDV32" s="369"/>
      <c r="BDW32" s="369"/>
      <c r="BDX32" s="369"/>
      <c r="BDY32" s="369"/>
      <c r="BDZ32" s="369"/>
      <c r="BEA32" s="369"/>
      <c r="BEB32" s="369"/>
      <c r="BEC32" s="369"/>
      <c r="BED32" s="369"/>
      <c r="BEE32" s="369"/>
      <c r="BEF32" s="369"/>
      <c r="BEG32" s="369"/>
      <c r="BEH32" s="369"/>
      <c r="BEI32" s="369"/>
      <c r="BEJ32" s="369"/>
      <c r="BEK32" s="369"/>
      <c r="BEL32" s="369"/>
      <c r="BEM32" s="369"/>
      <c r="BEN32" s="369"/>
      <c r="BEO32" s="369"/>
      <c r="BET32" s="369"/>
      <c r="BEU32" s="369"/>
      <c r="BEV32" s="369"/>
      <c r="BEW32" s="369"/>
      <c r="BEX32" s="369"/>
      <c r="BEY32" s="369"/>
      <c r="BEZ32" s="369"/>
      <c r="BFA32" s="369"/>
      <c r="BFB32" s="369"/>
      <c r="BFC32" s="369"/>
      <c r="BFD32" s="369"/>
      <c r="BGV32" s="369"/>
      <c r="BGW32" s="369"/>
      <c r="BGX32" s="369"/>
      <c r="BGY32" s="369"/>
      <c r="BGZ32" s="369"/>
      <c r="BHA32" s="369"/>
      <c r="BHB32" s="369"/>
      <c r="BHC32" s="369"/>
      <c r="BHD32" s="369"/>
      <c r="BHE32" s="369"/>
      <c r="BHF32" s="369"/>
      <c r="BHG32" s="369"/>
      <c r="BHH32" s="369"/>
      <c r="BHI32" s="369"/>
      <c r="BHJ32" s="369"/>
      <c r="BHK32" s="369"/>
      <c r="BHL32" s="369"/>
      <c r="BHM32" s="369"/>
      <c r="BHN32" s="369"/>
      <c r="BHO32" s="369"/>
      <c r="BHP32" s="369"/>
      <c r="BHQ32" s="369"/>
      <c r="BHR32" s="369"/>
      <c r="BHS32" s="369"/>
      <c r="BHT32" s="369"/>
      <c r="BHU32" s="369"/>
      <c r="BHV32" s="369"/>
      <c r="BHW32" s="369"/>
      <c r="BHX32" s="369"/>
      <c r="BHY32" s="369"/>
      <c r="BHZ32" s="369"/>
      <c r="BIA32" s="369"/>
      <c r="BIB32" s="369"/>
      <c r="BIC32" s="369"/>
      <c r="BID32" s="369"/>
      <c r="BIE32" s="369"/>
      <c r="BIF32" s="369"/>
      <c r="BIG32" s="369"/>
      <c r="BIH32" s="369"/>
      <c r="BII32" s="369"/>
      <c r="BIJ32" s="369"/>
      <c r="BIK32" s="369"/>
      <c r="BIL32" s="369"/>
      <c r="BIM32" s="369"/>
      <c r="BIN32" s="369"/>
      <c r="BIO32" s="369"/>
      <c r="BIP32" s="369"/>
      <c r="BIQ32" s="369"/>
      <c r="BIR32" s="369"/>
      <c r="BIS32" s="369"/>
      <c r="BIT32" s="369"/>
      <c r="BIU32" s="369"/>
      <c r="BIV32" s="369"/>
      <c r="BIW32" s="369"/>
      <c r="BIX32" s="369"/>
      <c r="BIY32" s="369"/>
      <c r="BIZ32" s="369"/>
      <c r="BJA32" s="369"/>
      <c r="BJB32" s="369"/>
      <c r="BJC32" s="369"/>
      <c r="BJD32" s="369"/>
      <c r="BJE32" s="369"/>
      <c r="BJF32" s="369"/>
      <c r="BJG32" s="369"/>
      <c r="BJH32" s="369"/>
      <c r="BJI32" s="369"/>
      <c r="BJJ32" s="369"/>
      <c r="BJK32" s="369"/>
      <c r="BJL32" s="369"/>
      <c r="BJM32" s="369"/>
      <c r="BJN32" s="369"/>
      <c r="BJO32" s="369"/>
      <c r="BJP32" s="369"/>
      <c r="BJQ32" s="369"/>
      <c r="BJR32" s="369"/>
      <c r="BJS32" s="369"/>
      <c r="BJT32" s="369"/>
      <c r="BJU32" s="369"/>
      <c r="BJV32" s="369"/>
      <c r="BJW32" s="369"/>
      <c r="BJX32" s="369"/>
      <c r="BJY32" s="369"/>
      <c r="BJZ32" s="369"/>
      <c r="BKA32" s="369"/>
      <c r="BKB32" s="369"/>
      <c r="BKC32" s="369"/>
      <c r="BKD32" s="369"/>
      <c r="BKE32" s="369"/>
      <c r="BKF32" s="369"/>
      <c r="BKG32" s="369"/>
      <c r="BKH32" s="369"/>
      <c r="BKI32" s="369"/>
      <c r="BKJ32" s="369"/>
      <c r="BKK32" s="369"/>
      <c r="BKL32" s="369"/>
      <c r="BKM32" s="369"/>
      <c r="BKN32" s="369"/>
      <c r="BKO32" s="369"/>
      <c r="BKP32" s="369"/>
      <c r="BKQ32" s="369"/>
      <c r="BKR32" s="369"/>
      <c r="BKS32" s="369"/>
      <c r="BKT32" s="369"/>
      <c r="BKU32" s="369"/>
      <c r="BKV32" s="369"/>
      <c r="BKW32" s="369"/>
      <c r="BKX32" s="369"/>
      <c r="BKY32" s="369"/>
      <c r="BKZ32" s="369"/>
      <c r="BLA32" s="369"/>
      <c r="BLB32" s="369"/>
      <c r="BLC32" s="369"/>
      <c r="BLD32" s="369"/>
      <c r="BLE32" s="369"/>
      <c r="BLF32" s="369"/>
      <c r="BLG32" s="369"/>
      <c r="BLH32" s="369"/>
      <c r="BLI32" s="369"/>
      <c r="BLJ32" s="369"/>
      <c r="BLK32" s="369"/>
      <c r="BLL32" s="369"/>
      <c r="BLM32" s="369"/>
      <c r="BLN32" s="369"/>
      <c r="BLO32" s="369"/>
      <c r="BLP32" s="369"/>
      <c r="BLQ32" s="369"/>
      <c r="BLR32" s="369"/>
      <c r="BLS32" s="369"/>
      <c r="BLT32" s="369"/>
      <c r="BLU32" s="369"/>
      <c r="BLV32" s="369"/>
      <c r="BLW32" s="369"/>
      <c r="BLX32" s="369"/>
      <c r="BLY32" s="369"/>
      <c r="BLZ32" s="369"/>
      <c r="BMA32" s="369"/>
      <c r="BMB32" s="369"/>
      <c r="BMC32" s="369"/>
      <c r="BMD32" s="369"/>
      <c r="BME32" s="369"/>
      <c r="BMF32" s="369"/>
      <c r="BMG32" s="369"/>
      <c r="BMH32" s="369"/>
      <c r="BMI32" s="369"/>
      <c r="BMJ32" s="369"/>
      <c r="BMK32" s="369"/>
      <c r="BML32" s="369"/>
      <c r="BMM32" s="369"/>
      <c r="BMN32" s="369"/>
      <c r="BMO32" s="369"/>
      <c r="BMP32" s="369"/>
      <c r="BMQ32" s="369"/>
      <c r="BMR32" s="369"/>
      <c r="BMS32" s="369"/>
      <c r="BMT32" s="369"/>
      <c r="BMU32" s="369"/>
      <c r="BMV32" s="369"/>
      <c r="BMW32" s="369"/>
      <c r="BMX32" s="369"/>
      <c r="BMY32" s="369"/>
      <c r="BMZ32" s="369"/>
      <c r="BNA32" s="369"/>
      <c r="BNB32" s="369"/>
      <c r="BNC32" s="369"/>
      <c r="BND32" s="369"/>
      <c r="BNE32" s="369"/>
      <c r="BNF32" s="369"/>
      <c r="BNG32" s="369"/>
      <c r="BNH32" s="369"/>
      <c r="BNI32" s="369"/>
      <c r="BNJ32" s="369"/>
      <c r="BNK32" s="369"/>
      <c r="BNL32" s="369"/>
      <c r="BNM32" s="369"/>
      <c r="BNN32" s="369"/>
      <c r="BNO32" s="369"/>
      <c r="BNP32" s="369"/>
      <c r="BNQ32" s="369"/>
      <c r="BNR32" s="369"/>
      <c r="BNS32" s="369"/>
      <c r="BNT32" s="369"/>
      <c r="BNU32" s="369"/>
      <c r="BNV32" s="369"/>
      <c r="BNW32" s="369"/>
      <c r="BNX32" s="369"/>
      <c r="BNY32" s="369"/>
      <c r="BNZ32" s="369"/>
      <c r="BOA32" s="369"/>
      <c r="BOB32" s="369"/>
      <c r="BOC32" s="369"/>
      <c r="BOD32" s="369"/>
      <c r="BOE32" s="369"/>
      <c r="BOF32" s="369"/>
      <c r="BOG32" s="369"/>
      <c r="BOH32" s="369"/>
      <c r="BOI32" s="369"/>
      <c r="BOJ32" s="369"/>
      <c r="BOK32" s="369"/>
      <c r="BOP32" s="369"/>
      <c r="BOQ32" s="369"/>
      <c r="BOR32" s="369"/>
      <c r="BOS32" s="369"/>
      <c r="BOT32" s="369"/>
      <c r="BOU32" s="369"/>
      <c r="BOV32" s="369"/>
      <c r="BOW32" s="369"/>
      <c r="BOX32" s="369"/>
      <c r="BOY32" s="369"/>
      <c r="BOZ32" s="369"/>
      <c r="BQR32" s="369"/>
      <c r="BQS32" s="369"/>
      <c r="BQT32" s="369"/>
      <c r="BQU32" s="369"/>
      <c r="BQV32" s="369"/>
      <c r="BQW32" s="369"/>
      <c r="BQX32" s="369"/>
      <c r="BQY32" s="369"/>
      <c r="BQZ32" s="369"/>
      <c r="BRA32" s="369"/>
      <c r="BRB32" s="369"/>
      <c r="BRC32" s="369"/>
      <c r="BRD32" s="369"/>
      <c r="BRE32" s="369"/>
      <c r="BRF32" s="369"/>
      <c r="BRG32" s="369"/>
      <c r="BRH32" s="369"/>
      <c r="BRI32" s="369"/>
      <c r="BRJ32" s="369"/>
      <c r="BRK32" s="369"/>
      <c r="BRL32" s="369"/>
      <c r="BRM32" s="369"/>
      <c r="BRN32" s="369"/>
      <c r="BRO32" s="369"/>
      <c r="BRP32" s="369"/>
      <c r="BRQ32" s="369"/>
      <c r="BRR32" s="369"/>
      <c r="BRS32" s="369"/>
      <c r="BRT32" s="369"/>
      <c r="BRU32" s="369"/>
      <c r="BRV32" s="369"/>
      <c r="BRW32" s="369"/>
      <c r="BRX32" s="369"/>
      <c r="BRY32" s="369"/>
      <c r="BRZ32" s="369"/>
      <c r="BSA32" s="369"/>
      <c r="BSB32" s="369"/>
      <c r="BSC32" s="369"/>
      <c r="BSD32" s="369"/>
      <c r="BSE32" s="369"/>
      <c r="BSF32" s="369"/>
      <c r="BSG32" s="369"/>
      <c r="BSH32" s="369"/>
      <c r="BSI32" s="369"/>
      <c r="BSJ32" s="369"/>
      <c r="BSK32" s="369"/>
      <c r="BSL32" s="369"/>
      <c r="BSM32" s="369"/>
      <c r="BSN32" s="369"/>
      <c r="BSO32" s="369"/>
      <c r="BSP32" s="369"/>
      <c r="BSQ32" s="369"/>
      <c r="BSR32" s="369"/>
      <c r="BSS32" s="369"/>
      <c r="BST32" s="369"/>
      <c r="BSU32" s="369"/>
      <c r="BSV32" s="369"/>
      <c r="BSW32" s="369"/>
      <c r="BSX32" s="369"/>
      <c r="BSY32" s="369"/>
      <c r="BSZ32" s="369"/>
      <c r="BTA32" s="369"/>
      <c r="BTB32" s="369"/>
      <c r="BTC32" s="369"/>
      <c r="BTD32" s="369"/>
      <c r="BTE32" s="369"/>
      <c r="BTF32" s="369"/>
      <c r="BTG32" s="369"/>
      <c r="BTH32" s="369"/>
      <c r="BTI32" s="369"/>
      <c r="BTJ32" s="369"/>
      <c r="BTK32" s="369"/>
      <c r="BTL32" s="369"/>
      <c r="BTM32" s="369"/>
      <c r="BTN32" s="369"/>
      <c r="BTO32" s="369"/>
      <c r="BTP32" s="369"/>
      <c r="BTQ32" s="369"/>
      <c r="BTR32" s="369"/>
      <c r="BTS32" s="369"/>
      <c r="BTT32" s="369"/>
      <c r="BTU32" s="369"/>
      <c r="BTV32" s="369"/>
      <c r="BTW32" s="369"/>
      <c r="BTX32" s="369"/>
      <c r="BTY32" s="369"/>
      <c r="BTZ32" s="369"/>
      <c r="BUA32" s="369"/>
      <c r="BUB32" s="369"/>
      <c r="BUC32" s="369"/>
      <c r="BUD32" s="369"/>
      <c r="BUE32" s="369"/>
      <c r="BUF32" s="369"/>
      <c r="BUG32" s="369"/>
      <c r="BUH32" s="369"/>
      <c r="BUI32" s="369"/>
      <c r="BUJ32" s="369"/>
      <c r="BUK32" s="369"/>
      <c r="BUL32" s="369"/>
      <c r="BUM32" s="369"/>
      <c r="BUN32" s="369"/>
      <c r="BUO32" s="369"/>
      <c r="BUP32" s="369"/>
      <c r="BUQ32" s="369"/>
      <c r="BUR32" s="369"/>
      <c r="BUS32" s="369"/>
      <c r="BUT32" s="369"/>
      <c r="BUU32" s="369"/>
      <c r="BUV32" s="369"/>
      <c r="BUW32" s="369"/>
      <c r="BUX32" s="369"/>
      <c r="BUY32" s="369"/>
      <c r="BUZ32" s="369"/>
      <c r="BVA32" s="369"/>
      <c r="BVB32" s="369"/>
      <c r="BVC32" s="369"/>
      <c r="BVD32" s="369"/>
      <c r="BVE32" s="369"/>
      <c r="BVF32" s="369"/>
      <c r="BVG32" s="369"/>
      <c r="BVH32" s="369"/>
      <c r="BVI32" s="369"/>
      <c r="BVJ32" s="369"/>
      <c r="BVK32" s="369"/>
      <c r="BVL32" s="369"/>
      <c r="BVM32" s="369"/>
      <c r="BVN32" s="369"/>
      <c r="BVO32" s="369"/>
      <c r="BVP32" s="369"/>
      <c r="BVQ32" s="369"/>
      <c r="BVR32" s="369"/>
      <c r="BVS32" s="369"/>
      <c r="BVT32" s="369"/>
      <c r="BVU32" s="369"/>
      <c r="BVV32" s="369"/>
      <c r="BVW32" s="369"/>
      <c r="BVX32" s="369"/>
      <c r="BVY32" s="369"/>
      <c r="BVZ32" s="369"/>
      <c r="BWA32" s="369"/>
      <c r="BWB32" s="369"/>
      <c r="BWC32" s="369"/>
      <c r="BWD32" s="369"/>
      <c r="BWE32" s="369"/>
      <c r="BWF32" s="369"/>
      <c r="BWG32" s="369"/>
      <c r="BWH32" s="369"/>
      <c r="BWI32" s="369"/>
      <c r="BWJ32" s="369"/>
      <c r="BWK32" s="369"/>
      <c r="BWL32" s="369"/>
      <c r="BWM32" s="369"/>
      <c r="BWN32" s="369"/>
      <c r="BWO32" s="369"/>
      <c r="BWP32" s="369"/>
      <c r="BWQ32" s="369"/>
      <c r="BWR32" s="369"/>
      <c r="BWS32" s="369"/>
      <c r="BWT32" s="369"/>
      <c r="BWU32" s="369"/>
      <c r="BWV32" s="369"/>
      <c r="BWW32" s="369"/>
      <c r="BWX32" s="369"/>
      <c r="BWY32" s="369"/>
      <c r="BWZ32" s="369"/>
      <c r="BXA32" s="369"/>
      <c r="BXB32" s="369"/>
      <c r="BXC32" s="369"/>
      <c r="BXD32" s="369"/>
      <c r="BXE32" s="369"/>
      <c r="BXF32" s="369"/>
      <c r="BXG32" s="369"/>
      <c r="BXH32" s="369"/>
      <c r="BXI32" s="369"/>
      <c r="BXJ32" s="369"/>
      <c r="BXK32" s="369"/>
      <c r="BXL32" s="369"/>
      <c r="BXM32" s="369"/>
      <c r="BXN32" s="369"/>
      <c r="BXO32" s="369"/>
      <c r="BXP32" s="369"/>
      <c r="BXQ32" s="369"/>
      <c r="BXR32" s="369"/>
      <c r="BXS32" s="369"/>
      <c r="BXT32" s="369"/>
      <c r="BXU32" s="369"/>
      <c r="BXV32" s="369"/>
      <c r="BXW32" s="369"/>
      <c r="BXX32" s="369"/>
      <c r="BXY32" s="369"/>
      <c r="BXZ32" s="369"/>
      <c r="BYA32" s="369"/>
      <c r="BYB32" s="369"/>
      <c r="BYC32" s="369"/>
      <c r="BYD32" s="369"/>
      <c r="BYE32" s="369"/>
      <c r="BYF32" s="369"/>
      <c r="BYG32" s="369"/>
      <c r="BYL32" s="369"/>
      <c r="BYM32" s="369"/>
      <c r="BYN32" s="369"/>
      <c r="BYO32" s="369"/>
      <c r="BYP32" s="369"/>
      <c r="BYQ32" s="369"/>
      <c r="BYR32" s="369"/>
      <c r="BYS32" s="369"/>
      <c r="BYT32" s="369"/>
      <c r="BYU32" s="369"/>
      <c r="BYV32" s="369"/>
      <c r="CAN32" s="369"/>
      <c r="CAO32" s="369"/>
      <c r="CAP32" s="369"/>
      <c r="CAQ32" s="369"/>
      <c r="CAR32" s="369"/>
      <c r="CAS32" s="369"/>
      <c r="CAT32" s="369"/>
      <c r="CAU32" s="369"/>
      <c r="CAV32" s="369"/>
      <c r="CAW32" s="369"/>
      <c r="CAX32" s="369"/>
      <c r="CAY32" s="369"/>
      <c r="CAZ32" s="369"/>
      <c r="CBA32" s="369"/>
      <c r="CBB32" s="369"/>
      <c r="CBC32" s="369"/>
      <c r="CBD32" s="369"/>
      <c r="CBE32" s="369"/>
      <c r="CBF32" s="369"/>
      <c r="CBG32" s="369"/>
      <c r="CBH32" s="369"/>
      <c r="CBI32" s="369"/>
      <c r="CBJ32" s="369"/>
      <c r="CBK32" s="369"/>
      <c r="CBL32" s="369"/>
      <c r="CBM32" s="369"/>
      <c r="CBN32" s="369"/>
      <c r="CBO32" s="369"/>
      <c r="CBP32" s="369"/>
      <c r="CBQ32" s="369"/>
      <c r="CBR32" s="369"/>
      <c r="CBS32" s="369"/>
      <c r="CBT32" s="369"/>
      <c r="CBU32" s="369"/>
      <c r="CBV32" s="369"/>
      <c r="CBW32" s="369"/>
      <c r="CBX32" s="369"/>
      <c r="CBY32" s="369"/>
      <c r="CBZ32" s="369"/>
      <c r="CCA32" s="369"/>
      <c r="CCB32" s="369"/>
      <c r="CCC32" s="369"/>
      <c r="CCD32" s="369"/>
      <c r="CCE32" s="369"/>
      <c r="CCF32" s="369"/>
      <c r="CCG32" s="369"/>
      <c r="CCH32" s="369"/>
      <c r="CCI32" s="369"/>
      <c r="CCJ32" s="369"/>
      <c r="CCK32" s="369"/>
      <c r="CCL32" s="369"/>
      <c r="CCM32" s="369"/>
      <c r="CCN32" s="369"/>
      <c r="CCO32" s="369"/>
      <c r="CCP32" s="369"/>
      <c r="CCQ32" s="369"/>
      <c r="CCR32" s="369"/>
      <c r="CCS32" s="369"/>
      <c r="CCT32" s="369"/>
      <c r="CCU32" s="369"/>
      <c r="CCV32" s="369"/>
      <c r="CCW32" s="369"/>
      <c r="CCX32" s="369"/>
      <c r="CCY32" s="369"/>
      <c r="CCZ32" s="369"/>
      <c r="CDA32" s="369"/>
      <c r="CDB32" s="369"/>
      <c r="CDC32" s="369"/>
      <c r="CDD32" s="369"/>
      <c r="CDE32" s="369"/>
      <c r="CDF32" s="369"/>
      <c r="CDG32" s="369"/>
      <c r="CDH32" s="369"/>
      <c r="CDI32" s="369"/>
      <c r="CDJ32" s="369"/>
      <c r="CDK32" s="369"/>
      <c r="CDL32" s="369"/>
      <c r="CDM32" s="369"/>
      <c r="CDN32" s="369"/>
      <c r="CDO32" s="369"/>
      <c r="CDP32" s="369"/>
      <c r="CDQ32" s="369"/>
      <c r="CDR32" s="369"/>
      <c r="CDS32" s="369"/>
      <c r="CDT32" s="369"/>
      <c r="CDU32" s="369"/>
      <c r="CDV32" s="369"/>
      <c r="CDW32" s="369"/>
      <c r="CDX32" s="369"/>
      <c r="CDY32" s="369"/>
      <c r="CDZ32" s="369"/>
      <c r="CEA32" s="369"/>
      <c r="CEB32" s="369"/>
      <c r="CEC32" s="369"/>
      <c r="CED32" s="369"/>
      <c r="CEE32" s="369"/>
      <c r="CEF32" s="369"/>
      <c r="CEG32" s="369"/>
      <c r="CEH32" s="369"/>
      <c r="CEI32" s="369"/>
      <c r="CEJ32" s="369"/>
      <c r="CEK32" s="369"/>
      <c r="CEL32" s="369"/>
      <c r="CEM32" s="369"/>
      <c r="CEN32" s="369"/>
      <c r="CEO32" s="369"/>
      <c r="CEP32" s="369"/>
      <c r="CEQ32" s="369"/>
      <c r="CER32" s="369"/>
      <c r="CES32" s="369"/>
      <c r="CET32" s="369"/>
      <c r="CEU32" s="369"/>
      <c r="CEV32" s="369"/>
      <c r="CEW32" s="369"/>
      <c r="CEX32" s="369"/>
      <c r="CEY32" s="369"/>
      <c r="CEZ32" s="369"/>
      <c r="CFA32" s="369"/>
      <c r="CFB32" s="369"/>
      <c r="CFC32" s="369"/>
      <c r="CFD32" s="369"/>
      <c r="CFE32" s="369"/>
      <c r="CFF32" s="369"/>
      <c r="CFG32" s="369"/>
      <c r="CFH32" s="369"/>
      <c r="CFI32" s="369"/>
      <c r="CFJ32" s="369"/>
      <c r="CFK32" s="369"/>
      <c r="CFL32" s="369"/>
      <c r="CFM32" s="369"/>
      <c r="CFN32" s="369"/>
      <c r="CFO32" s="369"/>
      <c r="CFP32" s="369"/>
      <c r="CFQ32" s="369"/>
      <c r="CFR32" s="369"/>
      <c r="CFS32" s="369"/>
      <c r="CFT32" s="369"/>
      <c r="CFU32" s="369"/>
      <c r="CFV32" s="369"/>
      <c r="CFW32" s="369"/>
      <c r="CFX32" s="369"/>
      <c r="CFY32" s="369"/>
      <c r="CFZ32" s="369"/>
      <c r="CGA32" s="369"/>
      <c r="CGB32" s="369"/>
      <c r="CGC32" s="369"/>
      <c r="CGD32" s="369"/>
      <c r="CGE32" s="369"/>
      <c r="CGF32" s="369"/>
      <c r="CGG32" s="369"/>
      <c r="CGH32" s="369"/>
      <c r="CGI32" s="369"/>
      <c r="CGJ32" s="369"/>
      <c r="CGK32" s="369"/>
      <c r="CGL32" s="369"/>
      <c r="CGM32" s="369"/>
      <c r="CGN32" s="369"/>
      <c r="CGO32" s="369"/>
      <c r="CGP32" s="369"/>
      <c r="CGQ32" s="369"/>
      <c r="CGR32" s="369"/>
      <c r="CGS32" s="369"/>
      <c r="CGT32" s="369"/>
      <c r="CGU32" s="369"/>
      <c r="CGV32" s="369"/>
      <c r="CGW32" s="369"/>
      <c r="CGX32" s="369"/>
      <c r="CGY32" s="369"/>
      <c r="CGZ32" s="369"/>
      <c r="CHA32" s="369"/>
      <c r="CHB32" s="369"/>
      <c r="CHC32" s="369"/>
      <c r="CHD32" s="369"/>
      <c r="CHE32" s="369"/>
      <c r="CHF32" s="369"/>
      <c r="CHG32" s="369"/>
      <c r="CHH32" s="369"/>
      <c r="CHI32" s="369"/>
      <c r="CHJ32" s="369"/>
      <c r="CHK32" s="369"/>
      <c r="CHL32" s="369"/>
      <c r="CHM32" s="369"/>
      <c r="CHN32" s="369"/>
      <c r="CHO32" s="369"/>
      <c r="CHP32" s="369"/>
      <c r="CHQ32" s="369"/>
      <c r="CHR32" s="369"/>
      <c r="CHS32" s="369"/>
      <c r="CHT32" s="369"/>
      <c r="CHU32" s="369"/>
      <c r="CHV32" s="369"/>
      <c r="CHW32" s="369"/>
      <c r="CHX32" s="369"/>
      <c r="CHY32" s="369"/>
      <c r="CHZ32" s="369"/>
      <c r="CIA32" s="369"/>
      <c r="CIB32" s="369"/>
      <c r="CIC32" s="369"/>
      <c r="CIH32" s="369"/>
      <c r="CII32" s="369"/>
      <c r="CIJ32" s="369"/>
      <c r="CIK32" s="369"/>
      <c r="CIL32" s="369"/>
      <c r="CIM32" s="369"/>
      <c r="CIN32" s="369"/>
      <c r="CIO32" s="369"/>
      <c r="CIP32" s="369"/>
      <c r="CIQ32" s="369"/>
      <c r="CIR32" s="369"/>
      <c r="CKJ32" s="369"/>
      <c r="CKK32" s="369"/>
      <c r="CKL32" s="369"/>
      <c r="CKM32" s="369"/>
      <c r="CKN32" s="369"/>
      <c r="CKO32" s="369"/>
      <c r="CKP32" s="369"/>
      <c r="CKQ32" s="369"/>
      <c r="CKR32" s="369"/>
      <c r="CKS32" s="369"/>
      <c r="CKT32" s="369"/>
      <c r="CKU32" s="369"/>
      <c r="CKV32" s="369"/>
      <c r="CKW32" s="369"/>
      <c r="CKX32" s="369"/>
      <c r="CKY32" s="369"/>
      <c r="CKZ32" s="369"/>
      <c r="CLA32" s="369"/>
      <c r="CLB32" s="369"/>
      <c r="CLC32" s="369"/>
      <c r="CLD32" s="369"/>
      <c r="CLE32" s="369"/>
      <c r="CLF32" s="369"/>
      <c r="CLG32" s="369"/>
      <c r="CLH32" s="369"/>
      <c r="CLI32" s="369"/>
      <c r="CLJ32" s="369"/>
      <c r="CLK32" s="369"/>
      <c r="CLL32" s="369"/>
      <c r="CLM32" s="369"/>
      <c r="CLN32" s="369"/>
      <c r="CLO32" s="369"/>
      <c r="CLP32" s="369"/>
      <c r="CLQ32" s="369"/>
      <c r="CLR32" s="369"/>
      <c r="CLS32" s="369"/>
      <c r="CLT32" s="369"/>
      <c r="CLU32" s="369"/>
      <c r="CLV32" s="369"/>
      <c r="CLW32" s="369"/>
      <c r="CLX32" s="369"/>
      <c r="CLY32" s="369"/>
      <c r="CLZ32" s="369"/>
      <c r="CMA32" s="369"/>
      <c r="CMB32" s="369"/>
      <c r="CMC32" s="369"/>
      <c r="CMD32" s="369"/>
      <c r="CME32" s="369"/>
      <c r="CMF32" s="369"/>
      <c r="CMG32" s="369"/>
      <c r="CMH32" s="369"/>
      <c r="CMI32" s="369"/>
      <c r="CMJ32" s="369"/>
      <c r="CMK32" s="369"/>
      <c r="CML32" s="369"/>
      <c r="CMM32" s="369"/>
      <c r="CMN32" s="369"/>
      <c r="CMO32" s="369"/>
      <c r="CMP32" s="369"/>
      <c r="CMQ32" s="369"/>
      <c r="CMR32" s="369"/>
      <c r="CMS32" s="369"/>
      <c r="CMT32" s="369"/>
      <c r="CMU32" s="369"/>
      <c r="CMV32" s="369"/>
      <c r="CMW32" s="369"/>
      <c r="CMX32" s="369"/>
      <c r="CMY32" s="369"/>
      <c r="CMZ32" s="369"/>
      <c r="CNA32" s="369"/>
      <c r="CNB32" s="369"/>
      <c r="CNC32" s="369"/>
      <c r="CND32" s="369"/>
      <c r="CNE32" s="369"/>
      <c r="CNF32" s="369"/>
      <c r="CNG32" s="369"/>
      <c r="CNH32" s="369"/>
      <c r="CNI32" s="369"/>
      <c r="CNJ32" s="369"/>
      <c r="CNK32" s="369"/>
      <c r="CNL32" s="369"/>
      <c r="CNM32" s="369"/>
      <c r="CNN32" s="369"/>
      <c r="CNO32" s="369"/>
      <c r="CNP32" s="369"/>
      <c r="CNQ32" s="369"/>
      <c r="CNR32" s="369"/>
      <c r="CNS32" s="369"/>
      <c r="CNT32" s="369"/>
      <c r="CNU32" s="369"/>
      <c r="CNV32" s="369"/>
      <c r="CNW32" s="369"/>
      <c r="CNX32" s="369"/>
      <c r="CNY32" s="369"/>
      <c r="CNZ32" s="369"/>
      <c r="COA32" s="369"/>
      <c r="COB32" s="369"/>
      <c r="COC32" s="369"/>
      <c r="COD32" s="369"/>
      <c r="COE32" s="369"/>
      <c r="COF32" s="369"/>
      <c r="COG32" s="369"/>
      <c r="COH32" s="369"/>
      <c r="COI32" s="369"/>
      <c r="COJ32" s="369"/>
      <c r="COK32" s="369"/>
      <c r="COL32" s="369"/>
      <c r="COM32" s="369"/>
      <c r="CON32" s="369"/>
      <c r="COO32" s="369"/>
      <c r="COP32" s="369"/>
      <c r="COQ32" s="369"/>
      <c r="COR32" s="369"/>
      <c r="COS32" s="369"/>
      <c r="COT32" s="369"/>
      <c r="COU32" s="369"/>
      <c r="COV32" s="369"/>
      <c r="COW32" s="369"/>
      <c r="COX32" s="369"/>
      <c r="COY32" s="369"/>
      <c r="COZ32" s="369"/>
      <c r="CPA32" s="369"/>
      <c r="CPB32" s="369"/>
      <c r="CPC32" s="369"/>
      <c r="CPD32" s="369"/>
      <c r="CPE32" s="369"/>
      <c r="CPF32" s="369"/>
      <c r="CPG32" s="369"/>
      <c r="CPH32" s="369"/>
      <c r="CPI32" s="369"/>
      <c r="CPJ32" s="369"/>
      <c r="CPK32" s="369"/>
      <c r="CPL32" s="369"/>
      <c r="CPM32" s="369"/>
      <c r="CPN32" s="369"/>
      <c r="CPO32" s="369"/>
      <c r="CPP32" s="369"/>
      <c r="CPQ32" s="369"/>
      <c r="CPR32" s="369"/>
      <c r="CPS32" s="369"/>
      <c r="CPT32" s="369"/>
      <c r="CPU32" s="369"/>
      <c r="CPV32" s="369"/>
      <c r="CPW32" s="369"/>
      <c r="CPX32" s="369"/>
      <c r="CPY32" s="369"/>
      <c r="CPZ32" s="369"/>
      <c r="CQA32" s="369"/>
      <c r="CQB32" s="369"/>
      <c r="CQC32" s="369"/>
      <c r="CQD32" s="369"/>
      <c r="CQE32" s="369"/>
      <c r="CQF32" s="369"/>
      <c r="CQG32" s="369"/>
      <c r="CQH32" s="369"/>
      <c r="CQI32" s="369"/>
      <c r="CQJ32" s="369"/>
      <c r="CQK32" s="369"/>
      <c r="CQL32" s="369"/>
      <c r="CQM32" s="369"/>
      <c r="CQN32" s="369"/>
      <c r="CQO32" s="369"/>
      <c r="CQP32" s="369"/>
      <c r="CQQ32" s="369"/>
      <c r="CQR32" s="369"/>
      <c r="CQS32" s="369"/>
      <c r="CQT32" s="369"/>
      <c r="CQU32" s="369"/>
      <c r="CQV32" s="369"/>
      <c r="CQW32" s="369"/>
      <c r="CQX32" s="369"/>
      <c r="CQY32" s="369"/>
      <c r="CQZ32" s="369"/>
      <c r="CRA32" s="369"/>
      <c r="CRB32" s="369"/>
      <c r="CRC32" s="369"/>
      <c r="CRD32" s="369"/>
      <c r="CRE32" s="369"/>
      <c r="CRF32" s="369"/>
      <c r="CRG32" s="369"/>
      <c r="CRH32" s="369"/>
      <c r="CRI32" s="369"/>
      <c r="CRJ32" s="369"/>
      <c r="CRK32" s="369"/>
      <c r="CRL32" s="369"/>
      <c r="CRM32" s="369"/>
      <c r="CRN32" s="369"/>
      <c r="CRO32" s="369"/>
      <c r="CRP32" s="369"/>
      <c r="CRQ32" s="369"/>
      <c r="CRR32" s="369"/>
      <c r="CRS32" s="369"/>
      <c r="CRT32" s="369"/>
      <c r="CRU32" s="369"/>
      <c r="CRV32" s="369"/>
      <c r="CRW32" s="369"/>
      <c r="CRX32" s="369"/>
      <c r="CRY32" s="369"/>
      <c r="CSD32" s="369"/>
      <c r="CSE32" s="369"/>
      <c r="CSF32" s="369"/>
      <c r="CSG32" s="369"/>
      <c r="CSH32" s="369"/>
      <c r="CSI32" s="369"/>
      <c r="CSJ32" s="369"/>
      <c r="CSK32" s="369"/>
      <c r="CSL32" s="369"/>
      <c r="CSM32" s="369"/>
      <c r="CSN32" s="369"/>
      <c r="CUF32" s="369"/>
      <c r="CUG32" s="369"/>
      <c r="CUH32" s="369"/>
      <c r="CUI32" s="369"/>
      <c r="CUJ32" s="369"/>
      <c r="CUK32" s="369"/>
      <c r="CUL32" s="369"/>
      <c r="CUM32" s="369"/>
      <c r="CUN32" s="369"/>
      <c r="CUO32" s="369"/>
      <c r="CUP32" s="369"/>
      <c r="CUQ32" s="369"/>
      <c r="CUR32" s="369"/>
      <c r="CUS32" s="369"/>
      <c r="CUT32" s="369"/>
      <c r="CUU32" s="369"/>
      <c r="CUV32" s="369"/>
      <c r="CUW32" s="369"/>
      <c r="CUX32" s="369"/>
      <c r="CUY32" s="369"/>
      <c r="CUZ32" s="369"/>
      <c r="CVA32" s="369"/>
      <c r="CVB32" s="369"/>
      <c r="CVC32" s="369"/>
      <c r="CVD32" s="369"/>
      <c r="CVE32" s="369"/>
      <c r="CVF32" s="369"/>
      <c r="CVG32" s="369"/>
      <c r="CVH32" s="369"/>
      <c r="CVI32" s="369"/>
      <c r="CVJ32" s="369"/>
      <c r="CVK32" s="369"/>
      <c r="CVL32" s="369"/>
      <c r="CVM32" s="369"/>
      <c r="CVN32" s="369"/>
      <c r="CVO32" s="369"/>
      <c r="CVP32" s="369"/>
      <c r="CVQ32" s="369"/>
      <c r="CVR32" s="369"/>
      <c r="CVS32" s="369"/>
      <c r="CVT32" s="369"/>
      <c r="CVU32" s="369"/>
      <c r="CVV32" s="369"/>
      <c r="CVW32" s="369"/>
      <c r="CVX32" s="369"/>
      <c r="CVY32" s="369"/>
      <c r="CVZ32" s="369"/>
      <c r="CWA32" s="369"/>
      <c r="CWB32" s="369"/>
      <c r="CWC32" s="369"/>
      <c r="CWD32" s="369"/>
      <c r="CWE32" s="369"/>
      <c r="CWF32" s="369"/>
      <c r="CWG32" s="369"/>
      <c r="CWH32" s="369"/>
      <c r="CWI32" s="369"/>
      <c r="CWJ32" s="369"/>
      <c r="CWK32" s="369"/>
      <c r="CWL32" s="369"/>
      <c r="CWM32" s="369"/>
      <c r="CWN32" s="369"/>
      <c r="CWO32" s="369"/>
      <c r="CWP32" s="369"/>
      <c r="CWQ32" s="369"/>
      <c r="CWR32" s="369"/>
      <c r="CWS32" s="369"/>
      <c r="CWT32" s="369"/>
      <c r="CWU32" s="369"/>
      <c r="CWV32" s="369"/>
      <c r="CWW32" s="369"/>
      <c r="CWX32" s="369"/>
      <c r="CWY32" s="369"/>
      <c r="CWZ32" s="369"/>
      <c r="CXA32" s="369"/>
      <c r="CXB32" s="369"/>
      <c r="CXC32" s="369"/>
      <c r="CXD32" s="369"/>
      <c r="CXE32" s="369"/>
      <c r="CXF32" s="369"/>
      <c r="CXG32" s="369"/>
      <c r="CXH32" s="369"/>
      <c r="CXI32" s="369"/>
      <c r="CXJ32" s="369"/>
      <c r="CXK32" s="369"/>
      <c r="CXL32" s="369"/>
      <c r="CXM32" s="369"/>
      <c r="CXN32" s="369"/>
      <c r="CXO32" s="369"/>
      <c r="CXP32" s="369"/>
      <c r="CXQ32" s="369"/>
      <c r="CXR32" s="369"/>
      <c r="CXS32" s="369"/>
      <c r="CXT32" s="369"/>
      <c r="CXU32" s="369"/>
      <c r="CXV32" s="369"/>
      <c r="CXW32" s="369"/>
      <c r="CXX32" s="369"/>
      <c r="CXY32" s="369"/>
      <c r="CXZ32" s="369"/>
      <c r="CYA32" s="369"/>
      <c r="CYB32" s="369"/>
      <c r="CYC32" s="369"/>
      <c r="CYD32" s="369"/>
      <c r="CYE32" s="369"/>
      <c r="CYF32" s="369"/>
      <c r="CYG32" s="369"/>
      <c r="CYH32" s="369"/>
      <c r="CYI32" s="369"/>
      <c r="CYJ32" s="369"/>
      <c r="CYK32" s="369"/>
      <c r="CYL32" s="369"/>
      <c r="CYM32" s="369"/>
      <c r="CYN32" s="369"/>
      <c r="CYO32" s="369"/>
      <c r="CYP32" s="369"/>
      <c r="CYQ32" s="369"/>
      <c r="CYR32" s="369"/>
      <c r="CYS32" s="369"/>
      <c r="CYT32" s="369"/>
      <c r="CYU32" s="369"/>
      <c r="CYV32" s="369"/>
      <c r="CYW32" s="369"/>
      <c r="CYX32" s="369"/>
      <c r="CYY32" s="369"/>
      <c r="CYZ32" s="369"/>
      <c r="CZA32" s="369"/>
      <c r="CZB32" s="369"/>
      <c r="CZC32" s="369"/>
      <c r="CZD32" s="369"/>
      <c r="CZE32" s="369"/>
      <c r="CZF32" s="369"/>
      <c r="CZG32" s="369"/>
      <c r="CZH32" s="369"/>
      <c r="CZI32" s="369"/>
      <c r="CZJ32" s="369"/>
      <c r="CZK32" s="369"/>
      <c r="CZL32" s="369"/>
      <c r="CZM32" s="369"/>
      <c r="CZN32" s="369"/>
      <c r="CZO32" s="369"/>
      <c r="CZP32" s="369"/>
      <c r="CZQ32" s="369"/>
      <c r="CZR32" s="369"/>
      <c r="CZS32" s="369"/>
      <c r="CZT32" s="369"/>
      <c r="CZU32" s="369"/>
      <c r="CZV32" s="369"/>
      <c r="CZW32" s="369"/>
      <c r="CZX32" s="369"/>
      <c r="CZY32" s="369"/>
      <c r="CZZ32" s="369"/>
      <c r="DAA32" s="369"/>
      <c r="DAB32" s="369"/>
      <c r="DAC32" s="369"/>
      <c r="DAD32" s="369"/>
      <c r="DAE32" s="369"/>
      <c r="DAF32" s="369"/>
      <c r="DAG32" s="369"/>
      <c r="DAH32" s="369"/>
      <c r="DAI32" s="369"/>
      <c r="DAJ32" s="369"/>
      <c r="DAK32" s="369"/>
      <c r="DAL32" s="369"/>
      <c r="DAM32" s="369"/>
      <c r="DAN32" s="369"/>
      <c r="DAO32" s="369"/>
      <c r="DAP32" s="369"/>
      <c r="DAQ32" s="369"/>
      <c r="DAR32" s="369"/>
      <c r="DAS32" s="369"/>
      <c r="DAT32" s="369"/>
      <c r="DAU32" s="369"/>
      <c r="DAV32" s="369"/>
      <c r="DAW32" s="369"/>
      <c r="DAX32" s="369"/>
      <c r="DAY32" s="369"/>
      <c r="DAZ32" s="369"/>
      <c r="DBA32" s="369"/>
      <c r="DBB32" s="369"/>
      <c r="DBC32" s="369"/>
      <c r="DBD32" s="369"/>
      <c r="DBE32" s="369"/>
      <c r="DBF32" s="369"/>
      <c r="DBG32" s="369"/>
      <c r="DBH32" s="369"/>
      <c r="DBI32" s="369"/>
      <c r="DBJ32" s="369"/>
      <c r="DBK32" s="369"/>
      <c r="DBL32" s="369"/>
      <c r="DBM32" s="369"/>
      <c r="DBN32" s="369"/>
      <c r="DBO32" s="369"/>
      <c r="DBP32" s="369"/>
      <c r="DBQ32" s="369"/>
      <c r="DBR32" s="369"/>
      <c r="DBS32" s="369"/>
      <c r="DBT32" s="369"/>
      <c r="DBU32" s="369"/>
      <c r="DBZ32" s="369"/>
      <c r="DCA32" s="369"/>
      <c r="DCB32" s="369"/>
      <c r="DCC32" s="369"/>
      <c r="DCD32" s="369"/>
      <c r="DCE32" s="369"/>
      <c r="DCF32" s="369"/>
      <c r="DCG32" s="369"/>
      <c r="DCH32" s="369"/>
      <c r="DCI32" s="369"/>
      <c r="DCJ32" s="369"/>
      <c r="DEB32" s="369"/>
      <c r="DEC32" s="369"/>
      <c r="DED32" s="369"/>
      <c r="DEE32" s="369"/>
      <c r="DEF32" s="369"/>
      <c r="DEG32" s="369"/>
      <c r="DEH32" s="369"/>
      <c r="DEI32" s="369"/>
      <c r="DEJ32" s="369"/>
      <c r="DEK32" s="369"/>
      <c r="DEL32" s="369"/>
      <c r="DEM32" s="369"/>
      <c r="DEN32" s="369"/>
      <c r="DEO32" s="369"/>
      <c r="DEP32" s="369"/>
      <c r="DEQ32" s="369"/>
      <c r="DER32" s="369"/>
      <c r="DES32" s="369"/>
      <c r="DET32" s="369"/>
      <c r="DEU32" s="369"/>
      <c r="DEV32" s="369"/>
      <c r="DEW32" s="369"/>
      <c r="DEX32" s="369"/>
      <c r="DEY32" s="369"/>
      <c r="DEZ32" s="369"/>
      <c r="DFA32" s="369"/>
      <c r="DFB32" s="369"/>
      <c r="DFC32" s="369"/>
      <c r="DFD32" s="369"/>
      <c r="DFE32" s="369"/>
      <c r="DFF32" s="369"/>
      <c r="DFG32" s="369"/>
      <c r="DFH32" s="369"/>
      <c r="DFI32" s="369"/>
      <c r="DFJ32" s="369"/>
      <c r="DFK32" s="369"/>
      <c r="DFL32" s="369"/>
      <c r="DFM32" s="369"/>
      <c r="DFN32" s="369"/>
      <c r="DFO32" s="369"/>
      <c r="DFP32" s="369"/>
      <c r="DFQ32" s="369"/>
      <c r="DFR32" s="369"/>
      <c r="DFS32" s="369"/>
      <c r="DFT32" s="369"/>
      <c r="DFU32" s="369"/>
      <c r="DFV32" s="369"/>
      <c r="DFW32" s="369"/>
      <c r="DFX32" s="369"/>
      <c r="DFY32" s="369"/>
      <c r="DFZ32" s="369"/>
      <c r="DGA32" s="369"/>
      <c r="DGB32" s="369"/>
      <c r="DGC32" s="369"/>
      <c r="DGD32" s="369"/>
      <c r="DGE32" s="369"/>
      <c r="DGF32" s="369"/>
      <c r="DGG32" s="369"/>
      <c r="DGH32" s="369"/>
      <c r="DGI32" s="369"/>
      <c r="DGJ32" s="369"/>
      <c r="DGK32" s="369"/>
      <c r="DGL32" s="369"/>
      <c r="DGM32" s="369"/>
      <c r="DGN32" s="369"/>
      <c r="DGO32" s="369"/>
      <c r="DGP32" s="369"/>
      <c r="DGQ32" s="369"/>
      <c r="DGR32" s="369"/>
      <c r="DGS32" s="369"/>
      <c r="DGT32" s="369"/>
      <c r="DGU32" s="369"/>
      <c r="DGV32" s="369"/>
      <c r="DGW32" s="369"/>
      <c r="DGX32" s="369"/>
      <c r="DGY32" s="369"/>
      <c r="DGZ32" s="369"/>
      <c r="DHA32" s="369"/>
      <c r="DHB32" s="369"/>
      <c r="DHC32" s="369"/>
      <c r="DHD32" s="369"/>
      <c r="DHE32" s="369"/>
      <c r="DHF32" s="369"/>
      <c r="DHG32" s="369"/>
      <c r="DHH32" s="369"/>
      <c r="DHI32" s="369"/>
      <c r="DHJ32" s="369"/>
      <c r="DHK32" s="369"/>
      <c r="DHL32" s="369"/>
      <c r="DHM32" s="369"/>
      <c r="DHN32" s="369"/>
      <c r="DHO32" s="369"/>
      <c r="DHP32" s="369"/>
      <c r="DHQ32" s="369"/>
      <c r="DHR32" s="369"/>
      <c r="DHS32" s="369"/>
      <c r="DHT32" s="369"/>
      <c r="DHU32" s="369"/>
      <c r="DHV32" s="369"/>
      <c r="DHW32" s="369"/>
      <c r="DHX32" s="369"/>
      <c r="DHY32" s="369"/>
      <c r="DHZ32" s="369"/>
      <c r="DIA32" s="369"/>
      <c r="DIB32" s="369"/>
      <c r="DIC32" s="369"/>
      <c r="DID32" s="369"/>
      <c r="DIE32" s="369"/>
      <c r="DIF32" s="369"/>
      <c r="DIG32" s="369"/>
      <c r="DIH32" s="369"/>
      <c r="DII32" s="369"/>
      <c r="DIJ32" s="369"/>
      <c r="DIK32" s="369"/>
      <c r="DIL32" s="369"/>
      <c r="DIM32" s="369"/>
      <c r="DIN32" s="369"/>
      <c r="DIO32" s="369"/>
      <c r="DIP32" s="369"/>
      <c r="DIQ32" s="369"/>
      <c r="DIR32" s="369"/>
      <c r="DIS32" s="369"/>
      <c r="DIT32" s="369"/>
      <c r="DIU32" s="369"/>
      <c r="DIV32" s="369"/>
      <c r="DIW32" s="369"/>
      <c r="DIX32" s="369"/>
      <c r="DIY32" s="369"/>
      <c r="DIZ32" s="369"/>
      <c r="DJA32" s="369"/>
      <c r="DJB32" s="369"/>
      <c r="DJC32" s="369"/>
      <c r="DJD32" s="369"/>
      <c r="DJE32" s="369"/>
      <c r="DJF32" s="369"/>
      <c r="DJG32" s="369"/>
      <c r="DJH32" s="369"/>
      <c r="DJI32" s="369"/>
      <c r="DJJ32" s="369"/>
      <c r="DJK32" s="369"/>
      <c r="DJL32" s="369"/>
      <c r="DJM32" s="369"/>
      <c r="DJN32" s="369"/>
      <c r="DJO32" s="369"/>
      <c r="DJP32" s="369"/>
      <c r="DJQ32" s="369"/>
      <c r="DJR32" s="369"/>
      <c r="DJS32" s="369"/>
      <c r="DJT32" s="369"/>
      <c r="DJU32" s="369"/>
      <c r="DJV32" s="369"/>
      <c r="DJW32" s="369"/>
      <c r="DJX32" s="369"/>
      <c r="DJY32" s="369"/>
      <c r="DJZ32" s="369"/>
      <c r="DKA32" s="369"/>
      <c r="DKB32" s="369"/>
      <c r="DKC32" s="369"/>
      <c r="DKD32" s="369"/>
      <c r="DKE32" s="369"/>
      <c r="DKF32" s="369"/>
      <c r="DKG32" s="369"/>
      <c r="DKH32" s="369"/>
      <c r="DKI32" s="369"/>
      <c r="DKJ32" s="369"/>
      <c r="DKK32" s="369"/>
      <c r="DKL32" s="369"/>
      <c r="DKM32" s="369"/>
      <c r="DKN32" s="369"/>
      <c r="DKO32" s="369"/>
      <c r="DKP32" s="369"/>
      <c r="DKQ32" s="369"/>
      <c r="DKR32" s="369"/>
      <c r="DKS32" s="369"/>
      <c r="DKT32" s="369"/>
      <c r="DKU32" s="369"/>
      <c r="DKV32" s="369"/>
      <c r="DKW32" s="369"/>
      <c r="DKX32" s="369"/>
      <c r="DKY32" s="369"/>
      <c r="DKZ32" s="369"/>
      <c r="DLA32" s="369"/>
      <c r="DLB32" s="369"/>
      <c r="DLC32" s="369"/>
      <c r="DLD32" s="369"/>
      <c r="DLE32" s="369"/>
      <c r="DLF32" s="369"/>
      <c r="DLG32" s="369"/>
      <c r="DLH32" s="369"/>
      <c r="DLI32" s="369"/>
      <c r="DLJ32" s="369"/>
      <c r="DLK32" s="369"/>
      <c r="DLL32" s="369"/>
      <c r="DLM32" s="369"/>
      <c r="DLN32" s="369"/>
      <c r="DLO32" s="369"/>
      <c r="DLP32" s="369"/>
      <c r="DLQ32" s="369"/>
      <c r="DLV32" s="369"/>
      <c r="DLW32" s="369"/>
      <c r="DLX32" s="369"/>
      <c r="DLY32" s="369"/>
      <c r="DLZ32" s="369"/>
      <c r="DMA32" s="369"/>
      <c r="DMB32" s="369"/>
      <c r="DMC32" s="369"/>
      <c r="DMD32" s="369"/>
      <c r="DME32" s="369"/>
      <c r="DMF32" s="369"/>
      <c r="DNX32" s="369"/>
      <c r="DNY32" s="369"/>
      <c r="DNZ32" s="369"/>
      <c r="DOA32" s="369"/>
      <c r="DOB32" s="369"/>
      <c r="DOC32" s="369"/>
      <c r="DOD32" s="369"/>
      <c r="DOE32" s="369"/>
      <c r="DOF32" s="369"/>
      <c r="DOG32" s="369"/>
      <c r="DOH32" s="369"/>
      <c r="DOI32" s="369"/>
      <c r="DOJ32" s="369"/>
      <c r="DOK32" s="369"/>
      <c r="DOL32" s="369"/>
      <c r="DOM32" s="369"/>
      <c r="DON32" s="369"/>
      <c r="DOO32" s="369"/>
      <c r="DOP32" s="369"/>
      <c r="DOQ32" s="369"/>
      <c r="DOR32" s="369"/>
      <c r="DOS32" s="369"/>
      <c r="DOT32" s="369"/>
      <c r="DOU32" s="369"/>
      <c r="DOV32" s="369"/>
      <c r="DOW32" s="369"/>
      <c r="DOX32" s="369"/>
      <c r="DOY32" s="369"/>
      <c r="DOZ32" s="369"/>
      <c r="DPA32" s="369"/>
      <c r="DPB32" s="369"/>
      <c r="DPC32" s="369"/>
      <c r="DPD32" s="369"/>
      <c r="DPE32" s="369"/>
      <c r="DPF32" s="369"/>
      <c r="DPG32" s="369"/>
      <c r="DPH32" s="369"/>
      <c r="DPI32" s="369"/>
      <c r="DPJ32" s="369"/>
      <c r="DPK32" s="369"/>
      <c r="DPL32" s="369"/>
      <c r="DPM32" s="369"/>
      <c r="DPN32" s="369"/>
      <c r="DPO32" s="369"/>
      <c r="DPP32" s="369"/>
      <c r="DPQ32" s="369"/>
      <c r="DPR32" s="369"/>
      <c r="DPS32" s="369"/>
      <c r="DPT32" s="369"/>
      <c r="DPU32" s="369"/>
      <c r="DPV32" s="369"/>
      <c r="DPW32" s="369"/>
      <c r="DPX32" s="369"/>
      <c r="DPY32" s="369"/>
      <c r="DPZ32" s="369"/>
      <c r="DQA32" s="369"/>
      <c r="DQB32" s="369"/>
      <c r="DQC32" s="369"/>
      <c r="DQD32" s="369"/>
      <c r="DQE32" s="369"/>
      <c r="DQF32" s="369"/>
      <c r="DQG32" s="369"/>
      <c r="DQH32" s="369"/>
      <c r="DQI32" s="369"/>
      <c r="DQJ32" s="369"/>
      <c r="DQK32" s="369"/>
      <c r="DQL32" s="369"/>
      <c r="DQM32" s="369"/>
      <c r="DQN32" s="369"/>
      <c r="DQO32" s="369"/>
      <c r="DQP32" s="369"/>
      <c r="DQQ32" s="369"/>
      <c r="DQR32" s="369"/>
      <c r="DQS32" s="369"/>
      <c r="DQT32" s="369"/>
      <c r="DQU32" s="369"/>
      <c r="DQV32" s="369"/>
      <c r="DQW32" s="369"/>
      <c r="DQX32" s="369"/>
      <c r="DQY32" s="369"/>
      <c r="DQZ32" s="369"/>
      <c r="DRA32" s="369"/>
      <c r="DRB32" s="369"/>
      <c r="DRC32" s="369"/>
      <c r="DRD32" s="369"/>
      <c r="DRE32" s="369"/>
      <c r="DRF32" s="369"/>
      <c r="DRG32" s="369"/>
      <c r="DRH32" s="369"/>
      <c r="DRI32" s="369"/>
      <c r="DRJ32" s="369"/>
      <c r="DRK32" s="369"/>
      <c r="DRL32" s="369"/>
      <c r="DRM32" s="369"/>
      <c r="DRN32" s="369"/>
      <c r="DRO32" s="369"/>
      <c r="DRP32" s="369"/>
      <c r="DRQ32" s="369"/>
      <c r="DRR32" s="369"/>
      <c r="DRS32" s="369"/>
      <c r="DRT32" s="369"/>
      <c r="DRU32" s="369"/>
      <c r="DRV32" s="369"/>
      <c r="DRW32" s="369"/>
      <c r="DRX32" s="369"/>
      <c r="DRY32" s="369"/>
      <c r="DRZ32" s="369"/>
      <c r="DSA32" s="369"/>
      <c r="DSB32" s="369"/>
      <c r="DSC32" s="369"/>
      <c r="DSD32" s="369"/>
      <c r="DSE32" s="369"/>
      <c r="DSF32" s="369"/>
      <c r="DSG32" s="369"/>
      <c r="DSH32" s="369"/>
      <c r="DSI32" s="369"/>
      <c r="DSJ32" s="369"/>
      <c r="DSK32" s="369"/>
      <c r="DSL32" s="369"/>
      <c r="DSM32" s="369"/>
      <c r="DSN32" s="369"/>
      <c r="DSO32" s="369"/>
      <c r="DSP32" s="369"/>
      <c r="DSQ32" s="369"/>
      <c r="DSR32" s="369"/>
      <c r="DSS32" s="369"/>
      <c r="DST32" s="369"/>
      <c r="DSU32" s="369"/>
      <c r="DSV32" s="369"/>
      <c r="DSW32" s="369"/>
      <c r="DSX32" s="369"/>
      <c r="DSY32" s="369"/>
      <c r="DSZ32" s="369"/>
      <c r="DTA32" s="369"/>
      <c r="DTB32" s="369"/>
      <c r="DTC32" s="369"/>
      <c r="DTD32" s="369"/>
      <c r="DTE32" s="369"/>
      <c r="DTF32" s="369"/>
      <c r="DTG32" s="369"/>
      <c r="DTH32" s="369"/>
      <c r="DTI32" s="369"/>
      <c r="DTJ32" s="369"/>
      <c r="DTK32" s="369"/>
      <c r="DTL32" s="369"/>
      <c r="DTM32" s="369"/>
      <c r="DTN32" s="369"/>
      <c r="DTO32" s="369"/>
      <c r="DTP32" s="369"/>
      <c r="DTQ32" s="369"/>
      <c r="DTR32" s="369"/>
      <c r="DTS32" s="369"/>
      <c r="DTT32" s="369"/>
      <c r="DTU32" s="369"/>
      <c r="DTV32" s="369"/>
      <c r="DTW32" s="369"/>
      <c r="DTX32" s="369"/>
      <c r="DTY32" s="369"/>
      <c r="DTZ32" s="369"/>
      <c r="DUA32" s="369"/>
      <c r="DUB32" s="369"/>
      <c r="DUC32" s="369"/>
      <c r="DUD32" s="369"/>
      <c r="DUE32" s="369"/>
      <c r="DUF32" s="369"/>
      <c r="DUG32" s="369"/>
      <c r="DUH32" s="369"/>
      <c r="DUI32" s="369"/>
      <c r="DUJ32" s="369"/>
      <c r="DUK32" s="369"/>
      <c r="DUL32" s="369"/>
      <c r="DUM32" s="369"/>
      <c r="DUN32" s="369"/>
      <c r="DUO32" s="369"/>
      <c r="DUP32" s="369"/>
      <c r="DUQ32" s="369"/>
      <c r="DUR32" s="369"/>
      <c r="DUS32" s="369"/>
      <c r="DUT32" s="369"/>
      <c r="DUU32" s="369"/>
      <c r="DUV32" s="369"/>
      <c r="DUW32" s="369"/>
      <c r="DUX32" s="369"/>
      <c r="DUY32" s="369"/>
      <c r="DUZ32" s="369"/>
      <c r="DVA32" s="369"/>
      <c r="DVB32" s="369"/>
      <c r="DVC32" s="369"/>
      <c r="DVD32" s="369"/>
      <c r="DVE32" s="369"/>
      <c r="DVF32" s="369"/>
      <c r="DVG32" s="369"/>
      <c r="DVH32" s="369"/>
      <c r="DVI32" s="369"/>
      <c r="DVJ32" s="369"/>
      <c r="DVK32" s="369"/>
      <c r="DVL32" s="369"/>
      <c r="DVM32" s="369"/>
      <c r="DVR32" s="369"/>
      <c r="DVS32" s="369"/>
      <c r="DVT32" s="369"/>
      <c r="DVU32" s="369"/>
      <c r="DVV32" s="369"/>
      <c r="DVW32" s="369"/>
      <c r="DVX32" s="369"/>
      <c r="DVY32" s="369"/>
      <c r="DVZ32" s="369"/>
      <c r="DWA32" s="369"/>
      <c r="DWB32" s="369"/>
      <c r="DXT32" s="369"/>
      <c r="DXU32" s="369"/>
      <c r="DXV32" s="369"/>
      <c r="DXW32" s="369"/>
      <c r="DXX32" s="369"/>
      <c r="DXY32" s="369"/>
      <c r="DXZ32" s="369"/>
      <c r="DYA32" s="369"/>
      <c r="DYB32" s="369"/>
      <c r="DYC32" s="369"/>
      <c r="DYD32" s="369"/>
      <c r="DYE32" s="369"/>
      <c r="DYF32" s="369"/>
      <c r="DYG32" s="369"/>
      <c r="DYH32" s="369"/>
      <c r="DYI32" s="369"/>
      <c r="DYJ32" s="369"/>
      <c r="DYK32" s="369"/>
      <c r="DYL32" s="369"/>
      <c r="DYM32" s="369"/>
      <c r="DYN32" s="369"/>
      <c r="DYO32" s="369"/>
      <c r="DYP32" s="369"/>
      <c r="DYQ32" s="369"/>
      <c r="DYR32" s="369"/>
      <c r="DYS32" s="369"/>
      <c r="DYT32" s="369"/>
      <c r="DYU32" s="369"/>
      <c r="DYV32" s="369"/>
      <c r="DYW32" s="369"/>
      <c r="DYX32" s="369"/>
      <c r="DYY32" s="369"/>
      <c r="DYZ32" s="369"/>
      <c r="DZA32" s="369"/>
      <c r="DZB32" s="369"/>
      <c r="DZC32" s="369"/>
      <c r="DZD32" s="369"/>
      <c r="DZE32" s="369"/>
      <c r="DZF32" s="369"/>
      <c r="DZG32" s="369"/>
      <c r="DZH32" s="369"/>
      <c r="DZI32" s="369"/>
      <c r="DZJ32" s="369"/>
      <c r="DZK32" s="369"/>
      <c r="DZL32" s="369"/>
      <c r="DZM32" s="369"/>
      <c r="DZN32" s="369"/>
      <c r="DZO32" s="369"/>
      <c r="DZP32" s="369"/>
      <c r="DZQ32" s="369"/>
      <c r="DZR32" s="369"/>
      <c r="DZS32" s="369"/>
      <c r="DZT32" s="369"/>
      <c r="DZU32" s="369"/>
      <c r="DZV32" s="369"/>
      <c r="DZW32" s="369"/>
      <c r="DZX32" s="369"/>
      <c r="DZY32" s="369"/>
      <c r="DZZ32" s="369"/>
      <c r="EAA32" s="369"/>
      <c r="EAB32" s="369"/>
      <c r="EAC32" s="369"/>
      <c r="EAD32" s="369"/>
      <c r="EAE32" s="369"/>
      <c r="EAF32" s="369"/>
      <c r="EAG32" s="369"/>
      <c r="EAH32" s="369"/>
      <c r="EAI32" s="369"/>
      <c r="EAJ32" s="369"/>
      <c r="EAK32" s="369"/>
      <c r="EAL32" s="369"/>
      <c r="EAM32" s="369"/>
      <c r="EAN32" s="369"/>
      <c r="EAO32" s="369"/>
      <c r="EAP32" s="369"/>
      <c r="EAQ32" s="369"/>
      <c r="EAR32" s="369"/>
      <c r="EAS32" s="369"/>
      <c r="EAT32" s="369"/>
      <c r="EAU32" s="369"/>
      <c r="EAV32" s="369"/>
      <c r="EAW32" s="369"/>
      <c r="EAX32" s="369"/>
      <c r="EAY32" s="369"/>
      <c r="EAZ32" s="369"/>
      <c r="EBA32" s="369"/>
      <c r="EBB32" s="369"/>
      <c r="EBC32" s="369"/>
      <c r="EBD32" s="369"/>
      <c r="EBE32" s="369"/>
      <c r="EBF32" s="369"/>
      <c r="EBG32" s="369"/>
      <c r="EBH32" s="369"/>
      <c r="EBI32" s="369"/>
      <c r="EBJ32" s="369"/>
      <c r="EBK32" s="369"/>
      <c r="EBL32" s="369"/>
      <c r="EBM32" s="369"/>
      <c r="EBN32" s="369"/>
      <c r="EBO32" s="369"/>
      <c r="EBP32" s="369"/>
      <c r="EBQ32" s="369"/>
      <c r="EBR32" s="369"/>
      <c r="EBS32" s="369"/>
      <c r="EBT32" s="369"/>
      <c r="EBU32" s="369"/>
      <c r="EBV32" s="369"/>
      <c r="EBW32" s="369"/>
      <c r="EBX32" s="369"/>
      <c r="EBY32" s="369"/>
      <c r="EBZ32" s="369"/>
      <c r="ECA32" s="369"/>
      <c r="ECB32" s="369"/>
      <c r="ECC32" s="369"/>
      <c r="ECD32" s="369"/>
      <c r="ECE32" s="369"/>
      <c r="ECF32" s="369"/>
      <c r="ECG32" s="369"/>
      <c r="ECH32" s="369"/>
      <c r="ECI32" s="369"/>
      <c r="ECJ32" s="369"/>
      <c r="ECK32" s="369"/>
      <c r="ECL32" s="369"/>
      <c r="ECM32" s="369"/>
      <c r="ECN32" s="369"/>
      <c r="ECO32" s="369"/>
      <c r="ECP32" s="369"/>
      <c r="ECQ32" s="369"/>
      <c r="ECR32" s="369"/>
      <c r="ECS32" s="369"/>
      <c r="ECT32" s="369"/>
      <c r="ECU32" s="369"/>
      <c r="ECV32" s="369"/>
      <c r="ECW32" s="369"/>
      <c r="ECX32" s="369"/>
      <c r="ECY32" s="369"/>
      <c r="ECZ32" s="369"/>
      <c r="EDA32" s="369"/>
      <c r="EDB32" s="369"/>
      <c r="EDC32" s="369"/>
      <c r="EDD32" s="369"/>
      <c r="EDE32" s="369"/>
      <c r="EDF32" s="369"/>
      <c r="EDG32" s="369"/>
      <c r="EDH32" s="369"/>
      <c r="EDI32" s="369"/>
      <c r="EDJ32" s="369"/>
      <c r="EDK32" s="369"/>
      <c r="EDL32" s="369"/>
      <c r="EDM32" s="369"/>
      <c r="EDN32" s="369"/>
      <c r="EDO32" s="369"/>
      <c r="EDP32" s="369"/>
      <c r="EDQ32" s="369"/>
      <c r="EDR32" s="369"/>
      <c r="EDS32" s="369"/>
      <c r="EDT32" s="369"/>
      <c r="EDU32" s="369"/>
      <c r="EDV32" s="369"/>
      <c r="EDW32" s="369"/>
      <c r="EDX32" s="369"/>
      <c r="EDY32" s="369"/>
      <c r="EDZ32" s="369"/>
      <c r="EEA32" s="369"/>
      <c r="EEB32" s="369"/>
      <c r="EEC32" s="369"/>
      <c r="EED32" s="369"/>
      <c r="EEE32" s="369"/>
      <c r="EEF32" s="369"/>
      <c r="EEG32" s="369"/>
      <c r="EEH32" s="369"/>
      <c r="EEI32" s="369"/>
      <c r="EEJ32" s="369"/>
      <c r="EEK32" s="369"/>
      <c r="EEL32" s="369"/>
      <c r="EEM32" s="369"/>
      <c r="EEN32" s="369"/>
      <c r="EEO32" s="369"/>
      <c r="EEP32" s="369"/>
      <c r="EEQ32" s="369"/>
      <c r="EER32" s="369"/>
      <c r="EES32" s="369"/>
      <c r="EET32" s="369"/>
      <c r="EEU32" s="369"/>
      <c r="EEV32" s="369"/>
      <c r="EEW32" s="369"/>
      <c r="EEX32" s="369"/>
      <c r="EEY32" s="369"/>
      <c r="EEZ32" s="369"/>
      <c r="EFA32" s="369"/>
      <c r="EFB32" s="369"/>
      <c r="EFC32" s="369"/>
      <c r="EFD32" s="369"/>
      <c r="EFE32" s="369"/>
      <c r="EFF32" s="369"/>
      <c r="EFG32" s="369"/>
      <c r="EFH32" s="369"/>
      <c r="EFI32" s="369"/>
      <c r="EFN32" s="369"/>
      <c r="EFO32" s="369"/>
      <c r="EFP32" s="369"/>
      <c r="EFQ32" s="369"/>
      <c r="EFR32" s="369"/>
      <c r="EFS32" s="369"/>
      <c r="EFT32" s="369"/>
      <c r="EFU32" s="369"/>
      <c r="EFV32" s="369"/>
      <c r="EFW32" s="369"/>
      <c r="EFX32" s="369"/>
      <c r="EHP32" s="369"/>
      <c r="EHQ32" s="369"/>
      <c r="EHR32" s="369"/>
      <c r="EHS32" s="369"/>
      <c r="EHT32" s="369"/>
      <c r="EHU32" s="369"/>
      <c r="EHV32" s="369"/>
      <c r="EHW32" s="369"/>
      <c r="EHX32" s="369"/>
      <c r="EHY32" s="369"/>
      <c r="EHZ32" s="369"/>
      <c r="EIA32" s="369"/>
      <c r="EIB32" s="369"/>
      <c r="EIC32" s="369"/>
      <c r="EID32" s="369"/>
      <c r="EIE32" s="369"/>
      <c r="EIF32" s="369"/>
      <c r="EIG32" s="369"/>
      <c r="EIH32" s="369"/>
      <c r="EII32" s="369"/>
      <c r="EIJ32" s="369"/>
      <c r="EIK32" s="369"/>
      <c r="EIL32" s="369"/>
      <c r="EIM32" s="369"/>
      <c r="EIN32" s="369"/>
      <c r="EIO32" s="369"/>
      <c r="EIP32" s="369"/>
      <c r="EIQ32" s="369"/>
      <c r="EIR32" s="369"/>
      <c r="EIS32" s="369"/>
      <c r="EIT32" s="369"/>
      <c r="EIU32" s="369"/>
      <c r="EIV32" s="369"/>
      <c r="EIW32" s="369"/>
      <c r="EIX32" s="369"/>
      <c r="EIY32" s="369"/>
      <c r="EIZ32" s="369"/>
      <c r="EJA32" s="369"/>
      <c r="EJB32" s="369"/>
      <c r="EJC32" s="369"/>
      <c r="EJD32" s="369"/>
      <c r="EJE32" s="369"/>
      <c r="EJF32" s="369"/>
      <c r="EJG32" s="369"/>
      <c r="EJH32" s="369"/>
      <c r="EJI32" s="369"/>
      <c r="EJJ32" s="369"/>
      <c r="EJK32" s="369"/>
      <c r="EJL32" s="369"/>
      <c r="EJM32" s="369"/>
      <c r="EJN32" s="369"/>
      <c r="EJO32" s="369"/>
      <c r="EJP32" s="369"/>
      <c r="EJQ32" s="369"/>
      <c r="EJR32" s="369"/>
      <c r="EJS32" s="369"/>
      <c r="EJT32" s="369"/>
      <c r="EJU32" s="369"/>
      <c r="EJV32" s="369"/>
      <c r="EJW32" s="369"/>
      <c r="EJX32" s="369"/>
      <c r="EJY32" s="369"/>
      <c r="EJZ32" s="369"/>
      <c r="EKA32" s="369"/>
      <c r="EKB32" s="369"/>
      <c r="EKC32" s="369"/>
      <c r="EKD32" s="369"/>
      <c r="EKE32" s="369"/>
      <c r="EKF32" s="369"/>
      <c r="EKG32" s="369"/>
      <c r="EKH32" s="369"/>
      <c r="EKI32" s="369"/>
      <c r="EKJ32" s="369"/>
      <c r="EKK32" s="369"/>
      <c r="EKL32" s="369"/>
      <c r="EKM32" s="369"/>
      <c r="EKN32" s="369"/>
      <c r="EKO32" s="369"/>
      <c r="EKP32" s="369"/>
      <c r="EKQ32" s="369"/>
      <c r="EKR32" s="369"/>
      <c r="EKS32" s="369"/>
      <c r="EKT32" s="369"/>
      <c r="EKU32" s="369"/>
      <c r="EKV32" s="369"/>
      <c r="EKW32" s="369"/>
      <c r="EKX32" s="369"/>
      <c r="EKY32" s="369"/>
      <c r="EKZ32" s="369"/>
      <c r="ELA32" s="369"/>
      <c r="ELB32" s="369"/>
      <c r="ELC32" s="369"/>
      <c r="ELD32" s="369"/>
      <c r="ELE32" s="369"/>
      <c r="ELF32" s="369"/>
      <c r="ELG32" s="369"/>
      <c r="ELH32" s="369"/>
      <c r="ELI32" s="369"/>
      <c r="ELJ32" s="369"/>
      <c r="ELK32" s="369"/>
      <c r="ELL32" s="369"/>
      <c r="ELM32" s="369"/>
      <c r="ELN32" s="369"/>
      <c r="ELO32" s="369"/>
      <c r="ELP32" s="369"/>
      <c r="ELQ32" s="369"/>
      <c r="ELR32" s="369"/>
      <c r="ELS32" s="369"/>
      <c r="ELT32" s="369"/>
      <c r="ELU32" s="369"/>
      <c r="ELV32" s="369"/>
      <c r="ELW32" s="369"/>
      <c r="ELX32" s="369"/>
      <c r="ELY32" s="369"/>
      <c r="ELZ32" s="369"/>
      <c r="EMA32" s="369"/>
      <c r="EMB32" s="369"/>
      <c r="EMC32" s="369"/>
      <c r="EMD32" s="369"/>
      <c r="EME32" s="369"/>
      <c r="EMF32" s="369"/>
      <c r="EMG32" s="369"/>
      <c r="EMH32" s="369"/>
      <c r="EMI32" s="369"/>
      <c r="EMJ32" s="369"/>
      <c r="EMK32" s="369"/>
      <c r="EML32" s="369"/>
      <c r="EMM32" s="369"/>
      <c r="EMN32" s="369"/>
      <c r="EMO32" s="369"/>
      <c r="EMP32" s="369"/>
      <c r="EMQ32" s="369"/>
      <c r="EMR32" s="369"/>
      <c r="EMS32" s="369"/>
      <c r="EMT32" s="369"/>
      <c r="EMU32" s="369"/>
      <c r="EMV32" s="369"/>
      <c r="EMW32" s="369"/>
      <c r="EMX32" s="369"/>
      <c r="EMY32" s="369"/>
      <c r="EMZ32" s="369"/>
      <c r="ENA32" s="369"/>
      <c r="ENB32" s="369"/>
      <c r="ENC32" s="369"/>
      <c r="END32" s="369"/>
      <c r="ENE32" s="369"/>
      <c r="ENF32" s="369"/>
      <c r="ENG32" s="369"/>
      <c r="ENH32" s="369"/>
      <c r="ENI32" s="369"/>
      <c r="ENJ32" s="369"/>
      <c r="ENK32" s="369"/>
      <c r="ENL32" s="369"/>
      <c r="ENM32" s="369"/>
      <c r="ENN32" s="369"/>
      <c r="ENO32" s="369"/>
      <c r="ENP32" s="369"/>
      <c r="ENQ32" s="369"/>
      <c r="ENR32" s="369"/>
      <c r="ENS32" s="369"/>
      <c r="ENT32" s="369"/>
      <c r="ENU32" s="369"/>
      <c r="ENV32" s="369"/>
      <c r="ENW32" s="369"/>
      <c r="ENX32" s="369"/>
      <c r="ENY32" s="369"/>
      <c r="ENZ32" s="369"/>
      <c r="EOA32" s="369"/>
      <c r="EOB32" s="369"/>
      <c r="EOC32" s="369"/>
      <c r="EOD32" s="369"/>
      <c r="EOE32" s="369"/>
      <c r="EOF32" s="369"/>
      <c r="EOG32" s="369"/>
      <c r="EOH32" s="369"/>
      <c r="EOI32" s="369"/>
      <c r="EOJ32" s="369"/>
      <c r="EOK32" s="369"/>
      <c r="EOL32" s="369"/>
      <c r="EOM32" s="369"/>
      <c r="EON32" s="369"/>
      <c r="EOO32" s="369"/>
      <c r="EOP32" s="369"/>
      <c r="EOQ32" s="369"/>
      <c r="EOR32" s="369"/>
      <c r="EOS32" s="369"/>
      <c r="EOT32" s="369"/>
      <c r="EOU32" s="369"/>
      <c r="EOV32" s="369"/>
      <c r="EOW32" s="369"/>
      <c r="EOX32" s="369"/>
      <c r="EOY32" s="369"/>
      <c r="EOZ32" s="369"/>
      <c r="EPA32" s="369"/>
      <c r="EPB32" s="369"/>
      <c r="EPC32" s="369"/>
      <c r="EPD32" s="369"/>
      <c r="EPE32" s="369"/>
      <c r="EPJ32" s="369"/>
      <c r="EPK32" s="369"/>
      <c r="EPL32" s="369"/>
      <c r="EPM32" s="369"/>
      <c r="EPN32" s="369"/>
      <c r="EPO32" s="369"/>
      <c r="EPP32" s="369"/>
      <c r="EPQ32" s="369"/>
      <c r="EPR32" s="369"/>
      <c r="EPS32" s="369"/>
      <c r="EPT32" s="369"/>
      <c r="ERL32" s="369"/>
      <c r="ERM32" s="369"/>
      <c r="ERN32" s="369"/>
      <c r="ERO32" s="369"/>
      <c r="ERP32" s="369"/>
      <c r="ERQ32" s="369"/>
      <c r="ERR32" s="369"/>
      <c r="ERS32" s="369"/>
      <c r="ERT32" s="369"/>
      <c r="ERU32" s="369"/>
      <c r="ERV32" s="369"/>
      <c r="ERW32" s="369"/>
      <c r="ERX32" s="369"/>
      <c r="ERY32" s="369"/>
      <c r="ERZ32" s="369"/>
      <c r="ESA32" s="369"/>
      <c r="ESB32" s="369"/>
      <c r="ESC32" s="369"/>
      <c r="ESD32" s="369"/>
      <c r="ESE32" s="369"/>
      <c r="ESF32" s="369"/>
      <c r="ESG32" s="369"/>
      <c r="ESH32" s="369"/>
      <c r="ESI32" s="369"/>
      <c r="ESJ32" s="369"/>
      <c r="ESK32" s="369"/>
      <c r="ESL32" s="369"/>
      <c r="ESM32" s="369"/>
      <c r="ESN32" s="369"/>
      <c r="ESO32" s="369"/>
      <c r="ESP32" s="369"/>
      <c r="ESQ32" s="369"/>
      <c r="ESR32" s="369"/>
      <c r="ESS32" s="369"/>
      <c r="EST32" s="369"/>
      <c r="ESU32" s="369"/>
      <c r="ESV32" s="369"/>
      <c r="ESW32" s="369"/>
      <c r="ESX32" s="369"/>
      <c r="ESY32" s="369"/>
      <c r="ESZ32" s="369"/>
      <c r="ETA32" s="369"/>
      <c r="ETB32" s="369"/>
      <c r="ETC32" s="369"/>
      <c r="ETD32" s="369"/>
      <c r="ETE32" s="369"/>
      <c r="ETF32" s="369"/>
      <c r="ETG32" s="369"/>
      <c r="ETH32" s="369"/>
      <c r="ETI32" s="369"/>
      <c r="ETJ32" s="369"/>
      <c r="ETK32" s="369"/>
      <c r="ETL32" s="369"/>
      <c r="ETM32" s="369"/>
      <c r="ETN32" s="369"/>
      <c r="ETO32" s="369"/>
      <c r="ETP32" s="369"/>
      <c r="ETQ32" s="369"/>
      <c r="ETR32" s="369"/>
      <c r="ETS32" s="369"/>
      <c r="ETT32" s="369"/>
      <c r="ETU32" s="369"/>
      <c r="ETV32" s="369"/>
      <c r="ETW32" s="369"/>
      <c r="ETX32" s="369"/>
      <c r="ETY32" s="369"/>
      <c r="ETZ32" s="369"/>
      <c r="EUA32" s="369"/>
      <c r="EUB32" s="369"/>
      <c r="EUC32" s="369"/>
      <c r="EUD32" s="369"/>
      <c r="EUE32" s="369"/>
      <c r="EUF32" s="369"/>
      <c r="EUG32" s="369"/>
      <c r="EUH32" s="369"/>
      <c r="EUI32" s="369"/>
      <c r="EUJ32" s="369"/>
      <c r="EUK32" s="369"/>
      <c r="EUL32" s="369"/>
      <c r="EUM32" s="369"/>
      <c r="EUN32" s="369"/>
      <c r="EUO32" s="369"/>
      <c r="EUP32" s="369"/>
      <c r="EUQ32" s="369"/>
      <c r="EUR32" s="369"/>
      <c r="EUS32" s="369"/>
      <c r="EUT32" s="369"/>
      <c r="EUU32" s="369"/>
      <c r="EUV32" s="369"/>
      <c r="EUW32" s="369"/>
      <c r="EUX32" s="369"/>
      <c r="EUY32" s="369"/>
      <c r="EUZ32" s="369"/>
      <c r="EVA32" s="369"/>
      <c r="EVB32" s="369"/>
      <c r="EVC32" s="369"/>
      <c r="EVD32" s="369"/>
      <c r="EVE32" s="369"/>
      <c r="EVF32" s="369"/>
      <c r="EVG32" s="369"/>
      <c r="EVH32" s="369"/>
      <c r="EVI32" s="369"/>
      <c r="EVJ32" s="369"/>
      <c r="EVK32" s="369"/>
      <c r="EVL32" s="369"/>
      <c r="EVM32" s="369"/>
      <c r="EVN32" s="369"/>
      <c r="EVO32" s="369"/>
      <c r="EVP32" s="369"/>
      <c r="EVQ32" s="369"/>
      <c r="EVR32" s="369"/>
      <c r="EVS32" s="369"/>
      <c r="EVT32" s="369"/>
      <c r="EVU32" s="369"/>
      <c r="EVV32" s="369"/>
      <c r="EVW32" s="369"/>
      <c r="EVX32" s="369"/>
      <c r="EVY32" s="369"/>
      <c r="EVZ32" s="369"/>
      <c r="EWA32" s="369"/>
      <c r="EWB32" s="369"/>
      <c r="EWC32" s="369"/>
      <c r="EWD32" s="369"/>
      <c r="EWE32" s="369"/>
      <c r="EWF32" s="369"/>
      <c r="EWG32" s="369"/>
      <c r="EWH32" s="369"/>
      <c r="EWI32" s="369"/>
      <c r="EWJ32" s="369"/>
      <c r="EWK32" s="369"/>
      <c r="EWL32" s="369"/>
      <c r="EWM32" s="369"/>
      <c r="EWN32" s="369"/>
      <c r="EWO32" s="369"/>
      <c r="EWP32" s="369"/>
      <c r="EWQ32" s="369"/>
      <c r="EWR32" s="369"/>
      <c r="EWS32" s="369"/>
      <c r="EWT32" s="369"/>
      <c r="EWU32" s="369"/>
      <c r="EWV32" s="369"/>
      <c r="EWW32" s="369"/>
      <c r="EWX32" s="369"/>
      <c r="EWY32" s="369"/>
      <c r="EWZ32" s="369"/>
      <c r="EXA32" s="369"/>
      <c r="EXB32" s="369"/>
      <c r="EXC32" s="369"/>
      <c r="EXD32" s="369"/>
      <c r="EXE32" s="369"/>
      <c r="EXF32" s="369"/>
      <c r="EXG32" s="369"/>
      <c r="EXH32" s="369"/>
      <c r="EXI32" s="369"/>
      <c r="EXJ32" s="369"/>
      <c r="EXK32" s="369"/>
      <c r="EXL32" s="369"/>
      <c r="EXM32" s="369"/>
      <c r="EXN32" s="369"/>
      <c r="EXO32" s="369"/>
      <c r="EXP32" s="369"/>
      <c r="EXQ32" s="369"/>
      <c r="EXR32" s="369"/>
      <c r="EXS32" s="369"/>
      <c r="EXT32" s="369"/>
      <c r="EXU32" s="369"/>
      <c r="EXV32" s="369"/>
      <c r="EXW32" s="369"/>
      <c r="EXX32" s="369"/>
      <c r="EXY32" s="369"/>
      <c r="EXZ32" s="369"/>
      <c r="EYA32" s="369"/>
      <c r="EYB32" s="369"/>
      <c r="EYC32" s="369"/>
      <c r="EYD32" s="369"/>
      <c r="EYE32" s="369"/>
      <c r="EYF32" s="369"/>
      <c r="EYG32" s="369"/>
      <c r="EYH32" s="369"/>
      <c r="EYI32" s="369"/>
      <c r="EYJ32" s="369"/>
      <c r="EYK32" s="369"/>
      <c r="EYL32" s="369"/>
      <c r="EYM32" s="369"/>
      <c r="EYN32" s="369"/>
      <c r="EYO32" s="369"/>
      <c r="EYP32" s="369"/>
      <c r="EYQ32" s="369"/>
      <c r="EYR32" s="369"/>
      <c r="EYS32" s="369"/>
      <c r="EYT32" s="369"/>
      <c r="EYU32" s="369"/>
      <c r="EYV32" s="369"/>
      <c r="EYW32" s="369"/>
      <c r="EYX32" s="369"/>
      <c r="EYY32" s="369"/>
      <c r="EYZ32" s="369"/>
      <c r="EZA32" s="369"/>
      <c r="EZF32" s="369"/>
      <c r="EZG32" s="369"/>
      <c r="EZH32" s="369"/>
      <c r="EZI32" s="369"/>
      <c r="EZJ32" s="369"/>
      <c r="EZK32" s="369"/>
      <c r="EZL32" s="369"/>
      <c r="EZM32" s="369"/>
      <c r="EZN32" s="369"/>
      <c r="EZO32" s="369"/>
      <c r="EZP32" s="369"/>
      <c r="FBH32" s="369"/>
      <c r="FBI32" s="369"/>
      <c r="FBJ32" s="369"/>
      <c r="FBK32" s="369"/>
      <c r="FBL32" s="369"/>
      <c r="FBM32" s="369"/>
      <c r="FBN32" s="369"/>
      <c r="FBO32" s="369"/>
      <c r="FBP32" s="369"/>
      <c r="FBQ32" s="369"/>
      <c r="FBR32" s="369"/>
      <c r="FBS32" s="369"/>
      <c r="FBT32" s="369"/>
      <c r="FBU32" s="369"/>
      <c r="FBV32" s="369"/>
      <c r="FBW32" s="369"/>
      <c r="FBX32" s="369"/>
      <c r="FBY32" s="369"/>
      <c r="FBZ32" s="369"/>
      <c r="FCA32" s="369"/>
      <c r="FCB32" s="369"/>
      <c r="FCC32" s="369"/>
      <c r="FCD32" s="369"/>
      <c r="FCE32" s="369"/>
      <c r="FCF32" s="369"/>
      <c r="FCG32" s="369"/>
      <c r="FCH32" s="369"/>
      <c r="FCI32" s="369"/>
      <c r="FCJ32" s="369"/>
      <c r="FCK32" s="369"/>
      <c r="FCL32" s="369"/>
      <c r="FCM32" s="369"/>
      <c r="FCN32" s="369"/>
      <c r="FCO32" s="369"/>
      <c r="FCP32" s="369"/>
      <c r="FCQ32" s="369"/>
      <c r="FCR32" s="369"/>
      <c r="FCS32" s="369"/>
      <c r="FCT32" s="369"/>
      <c r="FCU32" s="369"/>
      <c r="FCV32" s="369"/>
      <c r="FCW32" s="369"/>
      <c r="FCX32" s="369"/>
      <c r="FCY32" s="369"/>
      <c r="FCZ32" s="369"/>
      <c r="FDA32" s="369"/>
      <c r="FDB32" s="369"/>
      <c r="FDC32" s="369"/>
      <c r="FDD32" s="369"/>
      <c r="FDE32" s="369"/>
      <c r="FDF32" s="369"/>
      <c r="FDG32" s="369"/>
      <c r="FDH32" s="369"/>
      <c r="FDI32" s="369"/>
      <c r="FDJ32" s="369"/>
      <c r="FDK32" s="369"/>
      <c r="FDL32" s="369"/>
      <c r="FDM32" s="369"/>
      <c r="FDN32" s="369"/>
      <c r="FDO32" s="369"/>
      <c r="FDP32" s="369"/>
      <c r="FDQ32" s="369"/>
      <c r="FDR32" s="369"/>
      <c r="FDS32" s="369"/>
      <c r="FDT32" s="369"/>
      <c r="FDU32" s="369"/>
      <c r="FDV32" s="369"/>
      <c r="FDW32" s="369"/>
      <c r="FDX32" s="369"/>
      <c r="FDY32" s="369"/>
      <c r="FDZ32" s="369"/>
      <c r="FEA32" s="369"/>
      <c r="FEB32" s="369"/>
      <c r="FEC32" s="369"/>
      <c r="FED32" s="369"/>
      <c r="FEE32" s="369"/>
      <c r="FEF32" s="369"/>
      <c r="FEG32" s="369"/>
      <c r="FEH32" s="369"/>
      <c r="FEI32" s="369"/>
      <c r="FEJ32" s="369"/>
      <c r="FEK32" s="369"/>
      <c r="FEL32" s="369"/>
      <c r="FEM32" s="369"/>
      <c r="FEN32" s="369"/>
      <c r="FEO32" s="369"/>
      <c r="FEP32" s="369"/>
      <c r="FEQ32" s="369"/>
      <c r="FER32" s="369"/>
      <c r="FES32" s="369"/>
      <c r="FET32" s="369"/>
      <c r="FEU32" s="369"/>
      <c r="FEV32" s="369"/>
      <c r="FEW32" s="369"/>
      <c r="FEX32" s="369"/>
      <c r="FEY32" s="369"/>
      <c r="FEZ32" s="369"/>
      <c r="FFA32" s="369"/>
      <c r="FFB32" s="369"/>
      <c r="FFC32" s="369"/>
      <c r="FFD32" s="369"/>
      <c r="FFE32" s="369"/>
      <c r="FFF32" s="369"/>
      <c r="FFG32" s="369"/>
      <c r="FFH32" s="369"/>
      <c r="FFI32" s="369"/>
      <c r="FFJ32" s="369"/>
      <c r="FFK32" s="369"/>
      <c r="FFL32" s="369"/>
      <c r="FFM32" s="369"/>
      <c r="FFN32" s="369"/>
      <c r="FFO32" s="369"/>
      <c r="FFP32" s="369"/>
      <c r="FFQ32" s="369"/>
      <c r="FFR32" s="369"/>
      <c r="FFS32" s="369"/>
      <c r="FFT32" s="369"/>
      <c r="FFU32" s="369"/>
      <c r="FFV32" s="369"/>
      <c r="FFW32" s="369"/>
      <c r="FFX32" s="369"/>
      <c r="FFY32" s="369"/>
      <c r="FFZ32" s="369"/>
      <c r="FGA32" s="369"/>
      <c r="FGB32" s="369"/>
      <c r="FGC32" s="369"/>
      <c r="FGD32" s="369"/>
      <c r="FGE32" s="369"/>
      <c r="FGF32" s="369"/>
      <c r="FGG32" s="369"/>
      <c r="FGH32" s="369"/>
      <c r="FGI32" s="369"/>
      <c r="FGJ32" s="369"/>
      <c r="FGK32" s="369"/>
      <c r="FGL32" s="369"/>
      <c r="FGM32" s="369"/>
      <c r="FGN32" s="369"/>
      <c r="FGO32" s="369"/>
      <c r="FGP32" s="369"/>
      <c r="FGQ32" s="369"/>
      <c r="FGR32" s="369"/>
      <c r="FGS32" s="369"/>
      <c r="FGT32" s="369"/>
      <c r="FGU32" s="369"/>
      <c r="FGV32" s="369"/>
      <c r="FGW32" s="369"/>
      <c r="FGX32" s="369"/>
      <c r="FGY32" s="369"/>
      <c r="FGZ32" s="369"/>
      <c r="FHA32" s="369"/>
      <c r="FHB32" s="369"/>
      <c r="FHC32" s="369"/>
      <c r="FHD32" s="369"/>
      <c r="FHE32" s="369"/>
      <c r="FHF32" s="369"/>
      <c r="FHG32" s="369"/>
      <c r="FHH32" s="369"/>
      <c r="FHI32" s="369"/>
      <c r="FHJ32" s="369"/>
      <c r="FHK32" s="369"/>
      <c r="FHL32" s="369"/>
      <c r="FHM32" s="369"/>
      <c r="FHN32" s="369"/>
      <c r="FHO32" s="369"/>
      <c r="FHP32" s="369"/>
      <c r="FHQ32" s="369"/>
      <c r="FHR32" s="369"/>
      <c r="FHS32" s="369"/>
      <c r="FHT32" s="369"/>
      <c r="FHU32" s="369"/>
      <c r="FHV32" s="369"/>
      <c r="FHW32" s="369"/>
      <c r="FHX32" s="369"/>
      <c r="FHY32" s="369"/>
      <c r="FHZ32" s="369"/>
      <c r="FIA32" s="369"/>
      <c r="FIB32" s="369"/>
      <c r="FIC32" s="369"/>
      <c r="FID32" s="369"/>
      <c r="FIE32" s="369"/>
      <c r="FIF32" s="369"/>
      <c r="FIG32" s="369"/>
      <c r="FIH32" s="369"/>
      <c r="FII32" s="369"/>
      <c r="FIJ32" s="369"/>
      <c r="FIK32" s="369"/>
      <c r="FIL32" s="369"/>
      <c r="FIM32" s="369"/>
      <c r="FIN32" s="369"/>
      <c r="FIO32" s="369"/>
      <c r="FIP32" s="369"/>
      <c r="FIQ32" s="369"/>
      <c r="FIR32" s="369"/>
      <c r="FIS32" s="369"/>
      <c r="FIT32" s="369"/>
      <c r="FIU32" s="369"/>
      <c r="FIV32" s="369"/>
      <c r="FIW32" s="369"/>
      <c r="FJB32" s="369"/>
      <c r="FJC32" s="369"/>
      <c r="FJD32" s="369"/>
      <c r="FJE32" s="369"/>
      <c r="FJF32" s="369"/>
      <c r="FJG32" s="369"/>
      <c r="FJH32" s="369"/>
      <c r="FJI32" s="369"/>
      <c r="FJJ32" s="369"/>
      <c r="FJK32" s="369"/>
      <c r="FJL32" s="369"/>
      <c r="FLD32" s="369"/>
      <c r="FLE32" s="369"/>
      <c r="FLF32" s="369"/>
      <c r="FLG32" s="369"/>
      <c r="FLH32" s="369"/>
      <c r="FLI32" s="369"/>
      <c r="FLJ32" s="369"/>
      <c r="FLK32" s="369"/>
      <c r="FLL32" s="369"/>
      <c r="FLM32" s="369"/>
      <c r="FLN32" s="369"/>
      <c r="FLO32" s="369"/>
      <c r="FLP32" s="369"/>
      <c r="FLQ32" s="369"/>
      <c r="FLR32" s="369"/>
      <c r="FLS32" s="369"/>
      <c r="FLT32" s="369"/>
      <c r="FLU32" s="369"/>
      <c r="FLV32" s="369"/>
      <c r="FLW32" s="369"/>
      <c r="FLX32" s="369"/>
      <c r="FLY32" s="369"/>
      <c r="FLZ32" s="369"/>
      <c r="FMA32" s="369"/>
      <c r="FMB32" s="369"/>
      <c r="FMC32" s="369"/>
      <c r="FMD32" s="369"/>
      <c r="FME32" s="369"/>
      <c r="FMF32" s="369"/>
      <c r="FMG32" s="369"/>
      <c r="FMH32" s="369"/>
      <c r="FMI32" s="369"/>
      <c r="FMJ32" s="369"/>
      <c r="FMK32" s="369"/>
      <c r="FML32" s="369"/>
      <c r="FMM32" s="369"/>
      <c r="FMN32" s="369"/>
      <c r="FMO32" s="369"/>
      <c r="FMP32" s="369"/>
      <c r="FMQ32" s="369"/>
      <c r="FMR32" s="369"/>
      <c r="FMS32" s="369"/>
      <c r="FMT32" s="369"/>
      <c r="FMU32" s="369"/>
      <c r="FMV32" s="369"/>
      <c r="FMW32" s="369"/>
      <c r="FMX32" s="369"/>
      <c r="FMY32" s="369"/>
      <c r="FMZ32" s="369"/>
      <c r="FNA32" s="369"/>
      <c r="FNB32" s="369"/>
      <c r="FNC32" s="369"/>
      <c r="FND32" s="369"/>
      <c r="FNE32" s="369"/>
      <c r="FNF32" s="369"/>
      <c r="FNG32" s="369"/>
      <c r="FNH32" s="369"/>
      <c r="FNI32" s="369"/>
      <c r="FNJ32" s="369"/>
      <c r="FNK32" s="369"/>
      <c r="FNL32" s="369"/>
      <c r="FNM32" s="369"/>
      <c r="FNN32" s="369"/>
      <c r="FNO32" s="369"/>
      <c r="FNP32" s="369"/>
      <c r="FNQ32" s="369"/>
      <c r="FNR32" s="369"/>
      <c r="FNS32" s="369"/>
      <c r="FNT32" s="369"/>
      <c r="FNU32" s="369"/>
      <c r="FNV32" s="369"/>
      <c r="FNW32" s="369"/>
      <c r="FNX32" s="369"/>
      <c r="FNY32" s="369"/>
      <c r="FNZ32" s="369"/>
      <c r="FOA32" s="369"/>
      <c r="FOB32" s="369"/>
      <c r="FOC32" s="369"/>
      <c r="FOD32" s="369"/>
      <c r="FOE32" s="369"/>
      <c r="FOF32" s="369"/>
      <c r="FOG32" s="369"/>
      <c r="FOH32" s="369"/>
      <c r="FOI32" s="369"/>
      <c r="FOJ32" s="369"/>
      <c r="FOK32" s="369"/>
      <c r="FOL32" s="369"/>
      <c r="FOM32" s="369"/>
      <c r="FON32" s="369"/>
      <c r="FOO32" s="369"/>
      <c r="FOP32" s="369"/>
      <c r="FOQ32" s="369"/>
      <c r="FOR32" s="369"/>
      <c r="FOS32" s="369"/>
      <c r="FOT32" s="369"/>
      <c r="FOU32" s="369"/>
      <c r="FOV32" s="369"/>
      <c r="FOW32" s="369"/>
      <c r="FOX32" s="369"/>
      <c r="FOY32" s="369"/>
      <c r="FOZ32" s="369"/>
      <c r="FPA32" s="369"/>
      <c r="FPB32" s="369"/>
      <c r="FPC32" s="369"/>
      <c r="FPD32" s="369"/>
      <c r="FPE32" s="369"/>
      <c r="FPF32" s="369"/>
      <c r="FPG32" s="369"/>
      <c r="FPH32" s="369"/>
      <c r="FPI32" s="369"/>
      <c r="FPJ32" s="369"/>
      <c r="FPK32" s="369"/>
      <c r="FPL32" s="369"/>
      <c r="FPM32" s="369"/>
      <c r="FPN32" s="369"/>
      <c r="FPO32" s="369"/>
      <c r="FPP32" s="369"/>
      <c r="FPQ32" s="369"/>
      <c r="FPR32" s="369"/>
      <c r="FPS32" s="369"/>
      <c r="FPT32" s="369"/>
      <c r="FPU32" s="369"/>
      <c r="FPV32" s="369"/>
      <c r="FPW32" s="369"/>
      <c r="FPX32" s="369"/>
      <c r="FPY32" s="369"/>
      <c r="FPZ32" s="369"/>
      <c r="FQA32" s="369"/>
      <c r="FQB32" s="369"/>
      <c r="FQC32" s="369"/>
      <c r="FQD32" s="369"/>
      <c r="FQE32" s="369"/>
      <c r="FQF32" s="369"/>
      <c r="FQG32" s="369"/>
      <c r="FQH32" s="369"/>
      <c r="FQI32" s="369"/>
      <c r="FQJ32" s="369"/>
      <c r="FQK32" s="369"/>
      <c r="FQL32" s="369"/>
      <c r="FQM32" s="369"/>
      <c r="FQN32" s="369"/>
      <c r="FQO32" s="369"/>
      <c r="FQP32" s="369"/>
      <c r="FQQ32" s="369"/>
      <c r="FQR32" s="369"/>
      <c r="FQS32" s="369"/>
      <c r="FQT32" s="369"/>
      <c r="FQU32" s="369"/>
      <c r="FQV32" s="369"/>
      <c r="FQW32" s="369"/>
      <c r="FQX32" s="369"/>
      <c r="FQY32" s="369"/>
      <c r="FQZ32" s="369"/>
      <c r="FRA32" s="369"/>
      <c r="FRB32" s="369"/>
      <c r="FRC32" s="369"/>
      <c r="FRD32" s="369"/>
      <c r="FRE32" s="369"/>
      <c r="FRF32" s="369"/>
      <c r="FRG32" s="369"/>
      <c r="FRH32" s="369"/>
      <c r="FRI32" s="369"/>
      <c r="FRJ32" s="369"/>
      <c r="FRK32" s="369"/>
      <c r="FRL32" s="369"/>
      <c r="FRM32" s="369"/>
      <c r="FRN32" s="369"/>
      <c r="FRO32" s="369"/>
      <c r="FRP32" s="369"/>
      <c r="FRQ32" s="369"/>
      <c r="FRR32" s="369"/>
      <c r="FRS32" s="369"/>
      <c r="FRT32" s="369"/>
      <c r="FRU32" s="369"/>
      <c r="FRV32" s="369"/>
      <c r="FRW32" s="369"/>
      <c r="FRX32" s="369"/>
      <c r="FRY32" s="369"/>
      <c r="FRZ32" s="369"/>
      <c r="FSA32" s="369"/>
      <c r="FSB32" s="369"/>
      <c r="FSC32" s="369"/>
      <c r="FSD32" s="369"/>
      <c r="FSE32" s="369"/>
      <c r="FSF32" s="369"/>
      <c r="FSG32" s="369"/>
      <c r="FSH32" s="369"/>
      <c r="FSI32" s="369"/>
      <c r="FSJ32" s="369"/>
      <c r="FSK32" s="369"/>
      <c r="FSL32" s="369"/>
      <c r="FSM32" s="369"/>
      <c r="FSN32" s="369"/>
      <c r="FSO32" s="369"/>
      <c r="FSP32" s="369"/>
      <c r="FSQ32" s="369"/>
      <c r="FSR32" s="369"/>
      <c r="FSS32" s="369"/>
      <c r="FSX32" s="369"/>
      <c r="FSY32" s="369"/>
      <c r="FSZ32" s="369"/>
      <c r="FTA32" s="369"/>
      <c r="FTB32" s="369"/>
      <c r="FTC32" s="369"/>
      <c r="FTD32" s="369"/>
      <c r="FTE32" s="369"/>
      <c r="FTF32" s="369"/>
      <c r="FTG32" s="369"/>
      <c r="FTH32" s="369"/>
      <c r="FUZ32" s="369"/>
      <c r="FVA32" s="369"/>
      <c r="FVB32" s="369"/>
      <c r="FVC32" s="369"/>
      <c r="FVD32" s="369"/>
      <c r="FVE32" s="369"/>
      <c r="FVF32" s="369"/>
      <c r="FVG32" s="369"/>
      <c r="FVH32" s="369"/>
      <c r="FVI32" s="369"/>
      <c r="FVJ32" s="369"/>
      <c r="FVK32" s="369"/>
      <c r="FVL32" s="369"/>
      <c r="FVM32" s="369"/>
      <c r="FVN32" s="369"/>
      <c r="FVO32" s="369"/>
      <c r="FVP32" s="369"/>
      <c r="FVQ32" s="369"/>
      <c r="FVR32" s="369"/>
      <c r="FVS32" s="369"/>
      <c r="FVT32" s="369"/>
      <c r="FVU32" s="369"/>
      <c r="FVV32" s="369"/>
      <c r="FVW32" s="369"/>
      <c r="FVX32" s="369"/>
      <c r="FVY32" s="369"/>
      <c r="FVZ32" s="369"/>
      <c r="FWA32" s="369"/>
      <c r="FWB32" s="369"/>
      <c r="FWC32" s="369"/>
      <c r="FWD32" s="369"/>
      <c r="FWE32" s="369"/>
      <c r="FWF32" s="369"/>
      <c r="FWG32" s="369"/>
      <c r="FWH32" s="369"/>
      <c r="FWI32" s="369"/>
      <c r="FWJ32" s="369"/>
      <c r="FWK32" s="369"/>
      <c r="FWL32" s="369"/>
      <c r="FWM32" s="369"/>
      <c r="FWN32" s="369"/>
      <c r="FWO32" s="369"/>
      <c r="FWP32" s="369"/>
      <c r="FWQ32" s="369"/>
      <c r="FWR32" s="369"/>
      <c r="FWS32" s="369"/>
      <c r="FWT32" s="369"/>
      <c r="FWU32" s="369"/>
      <c r="FWV32" s="369"/>
      <c r="FWW32" s="369"/>
      <c r="FWX32" s="369"/>
      <c r="FWY32" s="369"/>
      <c r="FWZ32" s="369"/>
      <c r="FXA32" s="369"/>
      <c r="FXB32" s="369"/>
      <c r="FXC32" s="369"/>
      <c r="FXD32" s="369"/>
      <c r="FXE32" s="369"/>
      <c r="FXF32" s="369"/>
      <c r="FXG32" s="369"/>
      <c r="FXH32" s="369"/>
      <c r="FXI32" s="369"/>
      <c r="FXJ32" s="369"/>
      <c r="FXK32" s="369"/>
      <c r="FXL32" s="369"/>
      <c r="FXM32" s="369"/>
      <c r="FXN32" s="369"/>
      <c r="FXO32" s="369"/>
      <c r="FXP32" s="369"/>
      <c r="FXQ32" s="369"/>
      <c r="FXR32" s="369"/>
      <c r="FXS32" s="369"/>
      <c r="FXT32" s="369"/>
      <c r="FXU32" s="369"/>
      <c r="FXV32" s="369"/>
      <c r="FXW32" s="369"/>
      <c r="FXX32" s="369"/>
      <c r="FXY32" s="369"/>
      <c r="FXZ32" s="369"/>
      <c r="FYA32" s="369"/>
      <c r="FYB32" s="369"/>
      <c r="FYC32" s="369"/>
      <c r="FYD32" s="369"/>
      <c r="FYE32" s="369"/>
      <c r="FYF32" s="369"/>
      <c r="FYG32" s="369"/>
      <c r="FYH32" s="369"/>
      <c r="FYI32" s="369"/>
      <c r="FYJ32" s="369"/>
      <c r="FYK32" s="369"/>
      <c r="FYL32" s="369"/>
      <c r="FYM32" s="369"/>
      <c r="FYN32" s="369"/>
      <c r="FYO32" s="369"/>
      <c r="FYP32" s="369"/>
      <c r="FYQ32" s="369"/>
      <c r="FYR32" s="369"/>
      <c r="FYS32" s="369"/>
      <c r="FYT32" s="369"/>
      <c r="FYU32" s="369"/>
      <c r="FYV32" s="369"/>
      <c r="FYW32" s="369"/>
      <c r="FYX32" s="369"/>
      <c r="FYY32" s="369"/>
      <c r="FYZ32" s="369"/>
      <c r="FZA32" s="369"/>
      <c r="FZB32" s="369"/>
      <c r="FZC32" s="369"/>
      <c r="FZD32" s="369"/>
      <c r="FZE32" s="369"/>
      <c r="FZF32" s="369"/>
      <c r="FZG32" s="369"/>
      <c r="FZH32" s="369"/>
      <c r="FZI32" s="369"/>
      <c r="FZJ32" s="369"/>
      <c r="FZK32" s="369"/>
      <c r="FZL32" s="369"/>
      <c r="FZM32" s="369"/>
      <c r="FZN32" s="369"/>
      <c r="FZO32" s="369"/>
      <c r="FZP32" s="369"/>
      <c r="FZQ32" s="369"/>
      <c r="FZR32" s="369"/>
      <c r="FZS32" s="369"/>
      <c r="FZT32" s="369"/>
      <c r="FZU32" s="369"/>
      <c r="FZV32" s="369"/>
      <c r="FZW32" s="369"/>
      <c r="FZX32" s="369"/>
      <c r="FZY32" s="369"/>
      <c r="FZZ32" s="369"/>
      <c r="GAA32" s="369"/>
      <c r="GAB32" s="369"/>
      <c r="GAC32" s="369"/>
      <c r="GAD32" s="369"/>
      <c r="GAE32" s="369"/>
      <c r="GAF32" s="369"/>
      <c r="GAG32" s="369"/>
      <c r="GAH32" s="369"/>
      <c r="GAI32" s="369"/>
      <c r="GAJ32" s="369"/>
      <c r="GAK32" s="369"/>
      <c r="GAL32" s="369"/>
      <c r="GAM32" s="369"/>
      <c r="GAN32" s="369"/>
      <c r="GAO32" s="369"/>
      <c r="GAP32" s="369"/>
      <c r="GAQ32" s="369"/>
      <c r="GAR32" s="369"/>
      <c r="GAS32" s="369"/>
      <c r="GAT32" s="369"/>
      <c r="GAU32" s="369"/>
      <c r="GAV32" s="369"/>
      <c r="GAW32" s="369"/>
      <c r="GAX32" s="369"/>
      <c r="GAY32" s="369"/>
      <c r="GAZ32" s="369"/>
      <c r="GBA32" s="369"/>
      <c r="GBB32" s="369"/>
      <c r="GBC32" s="369"/>
      <c r="GBD32" s="369"/>
      <c r="GBE32" s="369"/>
      <c r="GBF32" s="369"/>
      <c r="GBG32" s="369"/>
      <c r="GBH32" s="369"/>
      <c r="GBI32" s="369"/>
      <c r="GBJ32" s="369"/>
      <c r="GBK32" s="369"/>
      <c r="GBL32" s="369"/>
      <c r="GBM32" s="369"/>
      <c r="GBN32" s="369"/>
      <c r="GBO32" s="369"/>
      <c r="GBP32" s="369"/>
      <c r="GBQ32" s="369"/>
      <c r="GBR32" s="369"/>
      <c r="GBS32" s="369"/>
      <c r="GBT32" s="369"/>
      <c r="GBU32" s="369"/>
      <c r="GBV32" s="369"/>
      <c r="GBW32" s="369"/>
      <c r="GBX32" s="369"/>
      <c r="GBY32" s="369"/>
      <c r="GBZ32" s="369"/>
      <c r="GCA32" s="369"/>
      <c r="GCB32" s="369"/>
      <c r="GCC32" s="369"/>
      <c r="GCD32" s="369"/>
      <c r="GCE32" s="369"/>
      <c r="GCF32" s="369"/>
      <c r="GCG32" s="369"/>
      <c r="GCH32" s="369"/>
      <c r="GCI32" s="369"/>
      <c r="GCJ32" s="369"/>
      <c r="GCK32" s="369"/>
      <c r="GCL32" s="369"/>
      <c r="GCM32" s="369"/>
      <c r="GCN32" s="369"/>
      <c r="GCO32" s="369"/>
      <c r="GCT32" s="369"/>
      <c r="GCU32" s="369"/>
      <c r="GCV32" s="369"/>
      <c r="GCW32" s="369"/>
      <c r="GCX32" s="369"/>
      <c r="GCY32" s="369"/>
      <c r="GCZ32" s="369"/>
      <c r="GDA32" s="369"/>
      <c r="GDB32" s="369"/>
      <c r="GDC32" s="369"/>
      <c r="GDD32" s="369"/>
      <c r="GEV32" s="369"/>
      <c r="GEW32" s="369"/>
      <c r="GEX32" s="369"/>
      <c r="GEY32" s="369"/>
      <c r="GEZ32" s="369"/>
      <c r="GFA32" s="369"/>
      <c r="GFB32" s="369"/>
      <c r="GFC32" s="369"/>
      <c r="GFD32" s="369"/>
      <c r="GFE32" s="369"/>
      <c r="GFF32" s="369"/>
      <c r="GFG32" s="369"/>
      <c r="GFH32" s="369"/>
      <c r="GFI32" s="369"/>
      <c r="GFJ32" s="369"/>
      <c r="GFK32" s="369"/>
      <c r="GFL32" s="369"/>
      <c r="GFM32" s="369"/>
      <c r="GFN32" s="369"/>
      <c r="GFO32" s="369"/>
      <c r="GFP32" s="369"/>
      <c r="GFQ32" s="369"/>
      <c r="GFR32" s="369"/>
      <c r="GFS32" s="369"/>
      <c r="GFT32" s="369"/>
      <c r="GFU32" s="369"/>
      <c r="GFV32" s="369"/>
      <c r="GFW32" s="369"/>
      <c r="GFX32" s="369"/>
      <c r="GFY32" s="369"/>
      <c r="GFZ32" s="369"/>
      <c r="GGA32" s="369"/>
      <c r="GGB32" s="369"/>
      <c r="GGC32" s="369"/>
      <c r="GGD32" s="369"/>
      <c r="GGE32" s="369"/>
      <c r="GGF32" s="369"/>
      <c r="GGG32" s="369"/>
      <c r="GGH32" s="369"/>
      <c r="GGI32" s="369"/>
      <c r="GGJ32" s="369"/>
      <c r="GGK32" s="369"/>
      <c r="GGL32" s="369"/>
      <c r="GGM32" s="369"/>
      <c r="GGN32" s="369"/>
      <c r="GGO32" s="369"/>
      <c r="GGP32" s="369"/>
      <c r="GGQ32" s="369"/>
      <c r="GGR32" s="369"/>
      <c r="GGS32" s="369"/>
      <c r="GGT32" s="369"/>
      <c r="GGU32" s="369"/>
      <c r="GGV32" s="369"/>
      <c r="GGW32" s="369"/>
      <c r="GGX32" s="369"/>
      <c r="GGY32" s="369"/>
      <c r="GGZ32" s="369"/>
      <c r="GHA32" s="369"/>
      <c r="GHB32" s="369"/>
      <c r="GHC32" s="369"/>
      <c r="GHD32" s="369"/>
      <c r="GHE32" s="369"/>
      <c r="GHF32" s="369"/>
      <c r="GHG32" s="369"/>
      <c r="GHH32" s="369"/>
      <c r="GHI32" s="369"/>
      <c r="GHJ32" s="369"/>
      <c r="GHK32" s="369"/>
      <c r="GHL32" s="369"/>
      <c r="GHM32" s="369"/>
      <c r="GHN32" s="369"/>
      <c r="GHO32" s="369"/>
      <c r="GHP32" s="369"/>
      <c r="GHQ32" s="369"/>
      <c r="GHR32" s="369"/>
      <c r="GHS32" s="369"/>
      <c r="GHT32" s="369"/>
      <c r="GHU32" s="369"/>
      <c r="GHV32" s="369"/>
      <c r="GHW32" s="369"/>
      <c r="GHX32" s="369"/>
      <c r="GHY32" s="369"/>
      <c r="GHZ32" s="369"/>
      <c r="GIA32" s="369"/>
      <c r="GIB32" s="369"/>
      <c r="GIC32" s="369"/>
      <c r="GID32" s="369"/>
      <c r="GIE32" s="369"/>
      <c r="GIF32" s="369"/>
      <c r="GIG32" s="369"/>
      <c r="GIH32" s="369"/>
      <c r="GII32" s="369"/>
      <c r="GIJ32" s="369"/>
      <c r="GIK32" s="369"/>
      <c r="GIL32" s="369"/>
      <c r="GIM32" s="369"/>
      <c r="GIN32" s="369"/>
      <c r="GIO32" s="369"/>
      <c r="GIP32" s="369"/>
      <c r="GIQ32" s="369"/>
      <c r="GIR32" s="369"/>
      <c r="GIS32" s="369"/>
      <c r="GIT32" s="369"/>
      <c r="GIU32" s="369"/>
      <c r="GIV32" s="369"/>
      <c r="GIW32" s="369"/>
      <c r="GIX32" s="369"/>
      <c r="GIY32" s="369"/>
      <c r="GIZ32" s="369"/>
      <c r="GJA32" s="369"/>
      <c r="GJB32" s="369"/>
      <c r="GJC32" s="369"/>
      <c r="GJD32" s="369"/>
      <c r="GJE32" s="369"/>
      <c r="GJF32" s="369"/>
      <c r="GJG32" s="369"/>
      <c r="GJH32" s="369"/>
      <c r="GJI32" s="369"/>
      <c r="GJJ32" s="369"/>
      <c r="GJK32" s="369"/>
      <c r="GJL32" s="369"/>
      <c r="GJM32" s="369"/>
      <c r="GJN32" s="369"/>
      <c r="GJO32" s="369"/>
      <c r="GJP32" s="369"/>
      <c r="GJQ32" s="369"/>
      <c r="GJR32" s="369"/>
      <c r="GJS32" s="369"/>
      <c r="GJT32" s="369"/>
      <c r="GJU32" s="369"/>
      <c r="GJV32" s="369"/>
      <c r="GJW32" s="369"/>
      <c r="GJX32" s="369"/>
      <c r="GJY32" s="369"/>
      <c r="GJZ32" s="369"/>
      <c r="GKA32" s="369"/>
      <c r="GKB32" s="369"/>
      <c r="GKC32" s="369"/>
      <c r="GKD32" s="369"/>
      <c r="GKE32" s="369"/>
      <c r="GKF32" s="369"/>
      <c r="GKG32" s="369"/>
      <c r="GKH32" s="369"/>
      <c r="GKI32" s="369"/>
      <c r="GKJ32" s="369"/>
      <c r="GKK32" s="369"/>
      <c r="GKL32" s="369"/>
      <c r="GKM32" s="369"/>
      <c r="GKN32" s="369"/>
      <c r="GKO32" s="369"/>
      <c r="GKP32" s="369"/>
      <c r="GKQ32" s="369"/>
      <c r="GKR32" s="369"/>
      <c r="GKS32" s="369"/>
      <c r="GKT32" s="369"/>
      <c r="GKU32" s="369"/>
      <c r="GKV32" s="369"/>
      <c r="GKW32" s="369"/>
      <c r="GKX32" s="369"/>
      <c r="GKY32" s="369"/>
      <c r="GKZ32" s="369"/>
      <c r="GLA32" s="369"/>
      <c r="GLB32" s="369"/>
      <c r="GLC32" s="369"/>
      <c r="GLD32" s="369"/>
      <c r="GLE32" s="369"/>
      <c r="GLF32" s="369"/>
      <c r="GLG32" s="369"/>
      <c r="GLH32" s="369"/>
      <c r="GLI32" s="369"/>
      <c r="GLJ32" s="369"/>
      <c r="GLK32" s="369"/>
      <c r="GLL32" s="369"/>
      <c r="GLM32" s="369"/>
      <c r="GLN32" s="369"/>
      <c r="GLO32" s="369"/>
      <c r="GLP32" s="369"/>
      <c r="GLQ32" s="369"/>
      <c r="GLR32" s="369"/>
      <c r="GLS32" s="369"/>
      <c r="GLT32" s="369"/>
      <c r="GLU32" s="369"/>
      <c r="GLV32" s="369"/>
      <c r="GLW32" s="369"/>
      <c r="GLX32" s="369"/>
      <c r="GLY32" s="369"/>
      <c r="GLZ32" s="369"/>
      <c r="GMA32" s="369"/>
      <c r="GMB32" s="369"/>
      <c r="GMC32" s="369"/>
      <c r="GMD32" s="369"/>
      <c r="GME32" s="369"/>
      <c r="GMF32" s="369"/>
      <c r="GMG32" s="369"/>
      <c r="GMH32" s="369"/>
      <c r="GMI32" s="369"/>
      <c r="GMJ32" s="369"/>
      <c r="GMK32" s="369"/>
      <c r="GMP32" s="369"/>
      <c r="GMQ32" s="369"/>
      <c r="GMR32" s="369"/>
      <c r="GMS32" s="369"/>
      <c r="GMT32" s="369"/>
      <c r="GMU32" s="369"/>
      <c r="GMV32" s="369"/>
      <c r="GMW32" s="369"/>
      <c r="GMX32" s="369"/>
      <c r="GMY32" s="369"/>
      <c r="GMZ32" s="369"/>
      <c r="GOR32" s="369"/>
      <c r="GOS32" s="369"/>
      <c r="GOT32" s="369"/>
      <c r="GOU32" s="369"/>
      <c r="GOV32" s="369"/>
      <c r="GOW32" s="369"/>
      <c r="GOX32" s="369"/>
      <c r="GOY32" s="369"/>
      <c r="GOZ32" s="369"/>
      <c r="GPA32" s="369"/>
      <c r="GPB32" s="369"/>
      <c r="GPC32" s="369"/>
      <c r="GPD32" s="369"/>
      <c r="GPE32" s="369"/>
      <c r="GPF32" s="369"/>
      <c r="GPG32" s="369"/>
      <c r="GPH32" s="369"/>
      <c r="GPI32" s="369"/>
      <c r="GPJ32" s="369"/>
      <c r="GPK32" s="369"/>
      <c r="GPL32" s="369"/>
      <c r="GPM32" s="369"/>
      <c r="GPN32" s="369"/>
      <c r="GPO32" s="369"/>
      <c r="GPP32" s="369"/>
      <c r="GPQ32" s="369"/>
      <c r="GPR32" s="369"/>
      <c r="GPS32" s="369"/>
      <c r="GPT32" s="369"/>
      <c r="GPU32" s="369"/>
      <c r="GPV32" s="369"/>
      <c r="GPW32" s="369"/>
      <c r="GPX32" s="369"/>
      <c r="GPY32" s="369"/>
      <c r="GPZ32" s="369"/>
      <c r="GQA32" s="369"/>
      <c r="GQB32" s="369"/>
      <c r="GQC32" s="369"/>
      <c r="GQD32" s="369"/>
      <c r="GQE32" s="369"/>
      <c r="GQF32" s="369"/>
      <c r="GQG32" s="369"/>
      <c r="GQH32" s="369"/>
      <c r="GQI32" s="369"/>
      <c r="GQJ32" s="369"/>
      <c r="GQK32" s="369"/>
      <c r="GQL32" s="369"/>
      <c r="GQM32" s="369"/>
      <c r="GQN32" s="369"/>
      <c r="GQO32" s="369"/>
      <c r="GQP32" s="369"/>
      <c r="GQQ32" s="369"/>
      <c r="GQR32" s="369"/>
      <c r="GQS32" s="369"/>
      <c r="GQT32" s="369"/>
      <c r="GQU32" s="369"/>
      <c r="GQV32" s="369"/>
      <c r="GQW32" s="369"/>
      <c r="GQX32" s="369"/>
      <c r="GQY32" s="369"/>
      <c r="GQZ32" s="369"/>
      <c r="GRA32" s="369"/>
      <c r="GRB32" s="369"/>
      <c r="GRC32" s="369"/>
      <c r="GRD32" s="369"/>
      <c r="GRE32" s="369"/>
      <c r="GRF32" s="369"/>
      <c r="GRG32" s="369"/>
      <c r="GRH32" s="369"/>
      <c r="GRI32" s="369"/>
      <c r="GRJ32" s="369"/>
      <c r="GRK32" s="369"/>
      <c r="GRL32" s="369"/>
      <c r="GRM32" s="369"/>
      <c r="GRN32" s="369"/>
      <c r="GRO32" s="369"/>
      <c r="GRP32" s="369"/>
      <c r="GRQ32" s="369"/>
      <c r="GRR32" s="369"/>
      <c r="GRS32" s="369"/>
      <c r="GRT32" s="369"/>
      <c r="GRU32" s="369"/>
      <c r="GRV32" s="369"/>
      <c r="GRW32" s="369"/>
      <c r="GRX32" s="369"/>
      <c r="GRY32" s="369"/>
      <c r="GRZ32" s="369"/>
      <c r="GSA32" s="369"/>
      <c r="GSB32" s="369"/>
      <c r="GSC32" s="369"/>
      <c r="GSD32" s="369"/>
      <c r="GSE32" s="369"/>
      <c r="GSF32" s="369"/>
      <c r="GSG32" s="369"/>
      <c r="GSH32" s="369"/>
      <c r="GSI32" s="369"/>
      <c r="GSJ32" s="369"/>
      <c r="GSK32" s="369"/>
      <c r="GSL32" s="369"/>
      <c r="GSM32" s="369"/>
      <c r="GSN32" s="369"/>
      <c r="GSO32" s="369"/>
      <c r="GSP32" s="369"/>
      <c r="GSQ32" s="369"/>
      <c r="GSR32" s="369"/>
      <c r="GSS32" s="369"/>
      <c r="GST32" s="369"/>
      <c r="GSU32" s="369"/>
      <c r="GSV32" s="369"/>
      <c r="GSW32" s="369"/>
      <c r="GSX32" s="369"/>
      <c r="GSY32" s="369"/>
      <c r="GSZ32" s="369"/>
      <c r="GTA32" s="369"/>
      <c r="GTB32" s="369"/>
      <c r="GTC32" s="369"/>
      <c r="GTD32" s="369"/>
      <c r="GTE32" s="369"/>
      <c r="GTF32" s="369"/>
      <c r="GTG32" s="369"/>
      <c r="GTH32" s="369"/>
      <c r="GTI32" s="369"/>
      <c r="GTJ32" s="369"/>
      <c r="GTK32" s="369"/>
      <c r="GTL32" s="369"/>
      <c r="GTM32" s="369"/>
      <c r="GTN32" s="369"/>
      <c r="GTO32" s="369"/>
      <c r="GTP32" s="369"/>
      <c r="GTQ32" s="369"/>
      <c r="GTR32" s="369"/>
      <c r="GTS32" s="369"/>
      <c r="GTT32" s="369"/>
      <c r="GTU32" s="369"/>
      <c r="GTV32" s="369"/>
      <c r="GTW32" s="369"/>
      <c r="GTX32" s="369"/>
      <c r="GTY32" s="369"/>
      <c r="GTZ32" s="369"/>
      <c r="GUA32" s="369"/>
      <c r="GUB32" s="369"/>
      <c r="GUC32" s="369"/>
      <c r="GUD32" s="369"/>
      <c r="GUE32" s="369"/>
      <c r="GUF32" s="369"/>
      <c r="GUG32" s="369"/>
      <c r="GUH32" s="369"/>
      <c r="GUI32" s="369"/>
      <c r="GUJ32" s="369"/>
      <c r="GUK32" s="369"/>
      <c r="GUL32" s="369"/>
      <c r="GUM32" s="369"/>
      <c r="GUN32" s="369"/>
      <c r="GUO32" s="369"/>
      <c r="GUP32" s="369"/>
      <c r="GUQ32" s="369"/>
      <c r="GUR32" s="369"/>
      <c r="GUS32" s="369"/>
      <c r="GUT32" s="369"/>
      <c r="GUU32" s="369"/>
      <c r="GUV32" s="369"/>
      <c r="GUW32" s="369"/>
      <c r="GUX32" s="369"/>
      <c r="GUY32" s="369"/>
      <c r="GUZ32" s="369"/>
      <c r="GVA32" s="369"/>
      <c r="GVB32" s="369"/>
      <c r="GVC32" s="369"/>
      <c r="GVD32" s="369"/>
      <c r="GVE32" s="369"/>
      <c r="GVF32" s="369"/>
      <c r="GVG32" s="369"/>
      <c r="GVH32" s="369"/>
      <c r="GVI32" s="369"/>
      <c r="GVJ32" s="369"/>
      <c r="GVK32" s="369"/>
      <c r="GVL32" s="369"/>
      <c r="GVM32" s="369"/>
      <c r="GVN32" s="369"/>
      <c r="GVO32" s="369"/>
      <c r="GVP32" s="369"/>
      <c r="GVQ32" s="369"/>
      <c r="GVR32" s="369"/>
      <c r="GVS32" s="369"/>
      <c r="GVT32" s="369"/>
      <c r="GVU32" s="369"/>
      <c r="GVV32" s="369"/>
      <c r="GVW32" s="369"/>
      <c r="GVX32" s="369"/>
      <c r="GVY32" s="369"/>
      <c r="GVZ32" s="369"/>
      <c r="GWA32" s="369"/>
      <c r="GWB32" s="369"/>
      <c r="GWC32" s="369"/>
      <c r="GWD32" s="369"/>
      <c r="GWE32" s="369"/>
      <c r="GWF32" s="369"/>
      <c r="GWG32" s="369"/>
      <c r="GWL32" s="369"/>
      <c r="GWM32" s="369"/>
      <c r="GWN32" s="369"/>
      <c r="GWO32" s="369"/>
      <c r="GWP32" s="369"/>
      <c r="GWQ32" s="369"/>
      <c r="GWR32" s="369"/>
      <c r="GWS32" s="369"/>
      <c r="GWT32" s="369"/>
      <c r="GWU32" s="369"/>
      <c r="GWV32" s="369"/>
      <c r="GYN32" s="369"/>
      <c r="GYO32" s="369"/>
      <c r="GYP32" s="369"/>
      <c r="GYQ32" s="369"/>
      <c r="GYR32" s="369"/>
      <c r="GYS32" s="369"/>
      <c r="GYT32" s="369"/>
      <c r="GYU32" s="369"/>
      <c r="GYV32" s="369"/>
      <c r="GYW32" s="369"/>
      <c r="GYX32" s="369"/>
      <c r="GYY32" s="369"/>
      <c r="GYZ32" s="369"/>
      <c r="GZA32" s="369"/>
      <c r="GZB32" s="369"/>
      <c r="GZC32" s="369"/>
      <c r="GZD32" s="369"/>
      <c r="GZE32" s="369"/>
      <c r="GZF32" s="369"/>
      <c r="GZG32" s="369"/>
      <c r="GZH32" s="369"/>
      <c r="GZI32" s="369"/>
      <c r="GZJ32" s="369"/>
      <c r="GZK32" s="369"/>
      <c r="GZL32" s="369"/>
      <c r="GZM32" s="369"/>
      <c r="GZN32" s="369"/>
      <c r="GZO32" s="369"/>
      <c r="GZP32" s="369"/>
      <c r="GZQ32" s="369"/>
      <c r="GZR32" s="369"/>
      <c r="GZS32" s="369"/>
      <c r="GZT32" s="369"/>
      <c r="GZU32" s="369"/>
      <c r="GZV32" s="369"/>
      <c r="GZW32" s="369"/>
      <c r="GZX32" s="369"/>
      <c r="GZY32" s="369"/>
      <c r="GZZ32" s="369"/>
      <c r="HAA32" s="369"/>
      <c r="HAB32" s="369"/>
      <c r="HAC32" s="369"/>
      <c r="HAD32" s="369"/>
      <c r="HAE32" s="369"/>
      <c r="HAF32" s="369"/>
      <c r="HAG32" s="369"/>
      <c r="HAH32" s="369"/>
      <c r="HAI32" s="369"/>
      <c r="HAJ32" s="369"/>
      <c r="HAK32" s="369"/>
      <c r="HAL32" s="369"/>
      <c r="HAM32" s="369"/>
      <c r="HAN32" s="369"/>
      <c r="HAO32" s="369"/>
      <c r="HAP32" s="369"/>
      <c r="HAQ32" s="369"/>
      <c r="HAR32" s="369"/>
      <c r="HAS32" s="369"/>
      <c r="HAT32" s="369"/>
      <c r="HAU32" s="369"/>
      <c r="HAV32" s="369"/>
      <c r="HAW32" s="369"/>
      <c r="HAX32" s="369"/>
      <c r="HAY32" s="369"/>
      <c r="HAZ32" s="369"/>
      <c r="HBA32" s="369"/>
      <c r="HBB32" s="369"/>
      <c r="HBC32" s="369"/>
      <c r="HBD32" s="369"/>
      <c r="HBE32" s="369"/>
      <c r="HBF32" s="369"/>
      <c r="HBG32" s="369"/>
      <c r="HBH32" s="369"/>
      <c r="HBI32" s="369"/>
      <c r="HBJ32" s="369"/>
      <c r="HBK32" s="369"/>
      <c r="HBL32" s="369"/>
      <c r="HBM32" s="369"/>
      <c r="HBN32" s="369"/>
      <c r="HBO32" s="369"/>
      <c r="HBP32" s="369"/>
      <c r="HBQ32" s="369"/>
      <c r="HBR32" s="369"/>
      <c r="HBS32" s="369"/>
      <c r="HBT32" s="369"/>
      <c r="HBU32" s="369"/>
      <c r="HBV32" s="369"/>
      <c r="HBW32" s="369"/>
      <c r="HBX32" s="369"/>
      <c r="HBY32" s="369"/>
      <c r="HBZ32" s="369"/>
      <c r="HCA32" s="369"/>
      <c r="HCB32" s="369"/>
      <c r="HCC32" s="369"/>
      <c r="HCD32" s="369"/>
      <c r="HCE32" s="369"/>
      <c r="HCF32" s="369"/>
      <c r="HCG32" s="369"/>
      <c r="HCH32" s="369"/>
      <c r="HCI32" s="369"/>
      <c r="HCJ32" s="369"/>
      <c r="HCK32" s="369"/>
      <c r="HCL32" s="369"/>
      <c r="HCM32" s="369"/>
      <c r="HCN32" s="369"/>
      <c r="HCO32" s="369"/>
      <c r="HCP32" s="369"/>
      <c r="HCQ32" s="369"/>
      <c r="HCR32" s="369"/>
      <c r="HCS32" s="369"/>
      <c r="HCT32" s="369"/>
      <c r="HCU32" s="369"/>
      <c r="HCV32" s="369"/>
      <c r="HCW32" s="369"/>
      <c r="HCX32" s="369"/>
      <c r="HCY32" s="369"/>
      <c r="HCZ32" s="369"/>
      <c r="HDA32" s="369"/>
      <c r="HDB32" s="369"/>
      <c r="HDC32" s="369"/>
      <c r="HDD32" s="369"/>
      <c r="HDE32" s="369"/>
      <c r="HDF32" s="369"/>
      <c r="HDG32" s="369"/>
      <c r="HDH32" s="369"/>
      <c r="HDI32" s="369"/>
      <c r="HDJ32" s="369"/>
      <c r="HDK32" s="369"/>
      <c r="HDL32" s="369"/>
      <c r="HDM32" s="369"/>
      <c r="HDN32" s="369"/>
      <c r="HDO32" s="369"/>
      <c r="HDP32" s="369"/>
      <c r="HDQ32" s="369"/>
      <c r="HDR32" s="369"/>
      <c r="HDS32" s="369"/>
      <c r="HDT32" s="369"/>
      <c r="HDU32" s="369"/>
      <c r="HDV32" s="369"/>
      <c r="HDW32" s="369"/>
      <c r="HDX32" s="369"/>
      <c r="HDY32" s="369"/>
      <c r="HDZ32" s="369"/>
      <c r="HEA32" s="369"/>
      <c r="HEB32" s="369"/>
      <c r="HEC32" s="369"/>
      <c r="HED32" s="369"/>
      <c r="HEE32" s="369"/>
      <c r="HEF32" s="369"/>
      <c r="HEG32" s="369"/>
      <c r="HEH32" s="369"/>
      <c r="HEI32" s="369"/>
      <c r="HEJ32" s="369"/>
      <c r="HEK32" s="369"/>
      <c r="HEL32" s="369"/>
      <c r="HEM32" s="369"/>
      <c r="HEN32" s="369"/>
      <c r="HEO32" s="369"/>
      <c r="HEP32" s="369"/>
      <c r="HEQ32" s="369"/>
      <c r="HER32" s="369"/>
      <c r="HES32" s="369"/>
      <c r="HET32" s="369"/>
      <c r="HEU32" s="369"/>
      <c r="HEV32" s="369"/>
      <c r="HEW32" s="369"/>
      <c r="HEX32" s="369"/>
      <c r="HEY32" s="369"/>
      <c r="HEZ32" s="369"/>
      <c r="HFA32" s="369"/>
      <c r="HFB32" s="369"/>
      <c r="HFC32" s="369"/>
      <c r="HFD32" s="369"/>
      <c r="HFE32" s="369"/>
      <c r="HFF32" s="369"/>
      <c r="HFG32" s="369"/>
      <c r="HFH32" s="369"/>
      <c r="HFI32" s="369"/>
      <c r="HFJ32" s="369"/>
      <c r="HFK32" s="369"/>
      <c r="HFL32" s="369"/>
      <c r="HFM32" s="369"/>
      <c r="HFN32" s="369"/>
      <c r="HFO32" s="369"/>
      <c r="HFP32" s="369"/>
      <c r="HFQ32" s="369"/>
      <c r="HFR32" s="369"/>
      <c r="HFS32" s="369"/>
      <c r="HFT32" s="369"/>
      <c r="HFU32" s="369"/>
      <c r="HFV32" s="369"/>
      <c r="HFW32" s="369"/>
      <c r="HFX32" s="369"/>
      <c r="HFY32" s="369"/>
      <c r="HFZ32" s="369"/>
      <c r="HGA32" s="369"/>
      <c r="HGB32" s="369"/>
      <c r="HGC32" s="369"/>
      <c r="HGH32" s="369"/>
      <c r="HGI32" s="369"/>
      <c r="HGJ32" s="369"/>
      <c r="HGK32" s="369"/>
      <c r="HGL32" s="369"/>
      <c r="HGM32" s="369"/>
      <c r="HGN32" s="369"/>
      <c r="HGO32" s="369"/>
      <c r="HGP32" s="369"/>
      <c r="HGQ32" s="369"/>
      <c r="HGR32" s="369"/>
      <c r="HIJ32" s="369"/>
      <c r="HIK32" s="369"/>
      <c r="HIL32" s="369"/>
      <c r="HIM32" s="369"/>
      <c r="HIN32" s="369"/>
      <c r="HIO32" s="369"/>
      <c r="HIP32" s="369"/>
      <c r="HIQ32" s="369"/>
      <c r="HIR32" s="369"/>
      <c r="HIS32" s="369"/>
      <c r="HIT32" s="369"/>
      <c r="HIU32" s="369"/>
      <c r="HIV32" s="369"/>
      <c r="HIW32" s="369"/>
      <c r="HIX32" s="369"/>
      <c r="HIY32" s="369"/>
      <c r="HIZ32" s="369"/>
      <c r="HJA32" s="369"/>
      <c r="HJB32" s="369"/>
      <c r="HJC32" s="369"/>
      <c r="HJD32" s="369"/>
      <c r="HJE32" s="369"/>
      <c r="HJF32" s="369"/>
      <c r="HJG32" s="369"/>
      <c r="HJH32" s="369"/>
      <c r="HJI32" s="369"/>
      <c r="HJJ32" s="369"/>
      <c r="HJK32" s="369"/>
      <c r="HJL32" s="369"/>
      <c r="HJM32" s="369"/>
      <c r="HJN32" s="369"/>
      <c r="HJO32" s="369"/>
      <c r="HJP32" s="369"/>
      <c r="HJQ32" s="369"/>
      <c r="HJR32" s="369"/>
      <c r="HJS32" s="369"/>
      <c r="HJT32" s="369"/>
      <c r="HJU32" s="369"/>
      <c r="HJV32" s="369"/>
      <c r="HJW32" s="369"/>
      <c r="HJX32" s="369"/>
      <c r="HJY32" s="369"/>
      <c r="HJZ32" s="369"/>
      <c r="HKA32" s="369"/>
      <c r="HKB32" s="369"/>
      <c r="HKC32" s="369"/>
      <c r="HKD32" s="369"/>
      <c r="HKE32" s="369"/>
      <c r="HKF32" s="369"/>
      <c r="HKG32" s="369"/>
      <c r="HKH32" s="369"/>
      <c r="HKI32" s="369"/>
      <c r="HKJ32" s="369"/>
      <c r="HKK32" s="369"/>
      <c r="HKL32" s="369"/>
      <c r="HKM32" s="369"/>
      <c r="HKN32" s="369"/>
      <c r="HKO32" s="369"/>
      <c r="HKP32" s="369"/>
      <c r="HKQ32" s="369"/>
      <c r="HKR32" s="369"/>
      <c r="HKS32" s="369"/>
      <c r="HKT32" s="369"/>
      <c r="HKU32" s="369"/>
      <c r="HKV32" s="369"/>
      <c r="HKW32" s="369"/>
      <c r="HKX32" s="369"/>
      <c r="HKY32" s="369"/>
      <c r="HKZ32" s="369"/>
      <c r="HLA32" s="369"/>
      <c r="HLB32" s="369"/>
      <c r="HLC32" s="369"/>
      <c r="HLD32" s="369"/>
      <c r="HLE32" s="369"/>
      <c r="HLF32" s="369"/>
      <c r="HLG32" s="369"/>
      <c r="HLH32" s="369"/>
      <c r="HLI32" s="369"/>
      <c r="HLJ32" s="369"/>
      <c r="HLK32" s="369"/>
      <c r="HLL32" s="369"/>
      <c r="HLM32" s="369"/>
      <c r="HLN32" s="369"/>
      <c r="HLO32" s="369"/>
      <c r="HLP32" s="369"/>
      <c r="HLQ32" s="369"/>
      <c r="HLR32" s="369"/>
      <c r="HLS32" s="369"/>
      <c r="HLT32" s="369"/>
      <c r="HLU32" s="369"/>
      <c r="HLV32" s="369"/>
      <c r="HLW32" s="369"/>
      <c r="HLX32" s="369"/>
      <c r="HLY32" s="369"/>
      <c r="HLZ32" s="369"/>
      <c r="HMA32" s="369"/>
      <c r="HMB32" s="369"/>
      <c r="HMC32" s="369"/>
      <c r="HMD32" s="369"/>
      <c r="HME32" s="369"/>
      <c r="HMF32" s="369"/>
      <c r="HMG32" s="369"/>
      <c r="HMH32" s="369"/>
      <c r="HMI32" s="369"/>
      <c r="HMJ32" s="369"/>
      <c r="HMK32" s="369"/>
      <c r="HML32" s="369"/>
      <c r="HMM32" s="369"/>
      <c r="HMN32" s="369"/>
      <c r="HMO32" s="369"/>
      <c r="HMP32" s="369"/>
      <c r="HMQ32" s="369"/>
      <c r="HMR32" s="369"/>
      <c r="HMS32" s="369"/>
      <c r="HMT32" s="369"/>
      <c r="HMU32" s="369"/>
      <c r="HMV32" s="369"/>
      <c r="HMW32" s="369"/>
      <c r="HMX32" s="369"/>
      <c r="HMY32" s="369"/>
      <c r="HMZ32" s="369"/>
      <c r="HNA32" s="369"/>
      <c r="HNB32" s="369"/>
      <c r="HNC32" s="369"/>
      <c r="HND32" s="369"/>
      <c r="HNE32" s="369"/>
      <c r="HNF32" s="369"/>
      <c r="HNG32" s="369"/>
      <c r="HNH32" s="369"/>
      <c r="HNI32" s="369"/>
      <c r="HNJ32" s="369"/>
      <c r="HNK32" s="369"/>
      <c r="HNL32" s="369"/>
      <c r="HNM32" s="369"/>
      <c r="HNN32" s="369"/>
      <c r="HNO32" s="369"/>
      <c r="HNP32" s="369"/>
      <c r="HNQ32" s="369"/>
      <c r="HNR32" s="369"/>
      <c r="HNS32" s="369"/>
      <c r="HNT32" s="369"/>
      <c r="HNU32" s="369"/>
      <c r="HNV32" s="369"/>
      <c r="HNW32" s="369"/>
      <c r="HNX32" s="369"/>
      <c r="HNY32" s="369"/>
      <c r="HNZ32" s="369"/>
      <c r="HOA32" s="369"/>
      <c r="HOB32" s="369"/>
      <c r="HOC32" s="369"/>
      <c r="HOD32" s="369"/>
      <c r="HOE32" s="369"/>
      <c r="HOF32" s="369"/>
      <c r="HOG32" s="369"/>
      <c r="HOH32" s="369"/>
      <c r="HOI32" s="369"/>
      <c r="HOJ32" s="369"/>
      <c r="HOK32" s="369"/>
      <c r="HOL32" s="369"/>
      <c r="HOM32" s="369"/>
      <c r="HON32" s="369"/>
      <c r="HOO32" s="369"/>
      <c r="HOP32" s="369"/>
      <c r="HOQ32" s="369"/>
      <c r="HOR32" s="369"/>
      <c r="HOS32" s="369"/>
      <c r="HOT32" s="369"/>
      <c r="HOU32" s="369"/>
      <c r="HOV32" s="369"/>
      <c r="HOW32" s="369"/>
      <c r="HOX32" s="369"/>
      <c r="HOY32" s="369"/>
      <c r="HOZ32" s="369"/>
      <c r="HPA32" s="369"/>
      <c r="HPB32" s="369"/>
      <c r="HPC32" s="369"/>
      <c r="HPD32" s="369"/>
      <c r="HPE32" s="369"/>
      <c r="HPF32" s="369"/>
      <c r="HPG32" s="369"/>
      <c r="HPH32" s="369"/>
      <c r="HPI32" s="369"/>
      <c r="HPJ32" s="369"/>
      <c r="HPK32" s="369"/>
      <c r="HPL32" s="369"/>
      <c r="HPM32" s="369"/>
      <c r="HPN32" s="369"/>
      <c r="HPO32" s="369"/>
      <c r="HPP32" s="369"/>
      <c r="HPQ32" s="369"/>
      <c r="HPR32" s="369"/>
      <c r="HPS32" s="369"/>
      <c r="HPT32" s="369"/>
      <c r="HPU32" s="369"/>
      <c r="HPV32" s="369"/>
      <c r="HPW32" s="369"/>
      <c r="HPX32" s="369"/>
      <c r="HPY32" s="369"/>
      <c r="HQD32" s="369"/>
      <c r="HQE32" s="369"/>
      <c r="HQF32" s="369"/>
      <c r="HQG32" s="369"/>
      <c r="HQH32" s="369"/>
      <c r="HQI32" s="369"/>
      <c r="HQJ32" s="369"/>
      <c r="HQK32" s="369"/>
      <c r="HQL32" s="369"/>
      <c r="HQM32" s="369"/>
      <c r="HQN32" s="369"/>
      <c r="HSF32" s="369"/>
      <c r="HSG32" s="369"/>
      <c r="HSH32" s="369"/>
      <c r="HSI32" s="369"/>
      <c r="HSJ32" s="369"/>
      <c r="HSK32" s="369"/>
      <c r="HSL32" s="369"/>
      <c r="HSM32" s="369"/>
      <c r="HSN32" s="369"/>
      <c r="HSO32" s="369"/>
      <c r="HSP32" s="369"/>
      <c r="HSQ32" s="369"/>
      <c r="HSR32" s="369"/>
      <c r="HSS32" s="369"/>
      <c r="HST32" s="369"/>
      <c r="HSU32" s="369"/>
      <c r="HSV32" s="369"/>
      <c r="HSW32" s="369"/>
      <c r="HSX32" s="369"/>
      <c r="HSY32" s="369"/>
      <c r="HSZ32" s="369"/>
      <c r="HTA32" s="369"/>
      <c r="HTB32" s="369"/>
      <c r="HTC32" s="369"/>
      <c r="HTD32" s="369"/>
      <c r="HTE32" s="369"/>
      <c r="HTF32" s="369"/>
      <c r="HTG32" s="369"/>
      <c r="HTH32" s="369"/>
      <c r="HTI32" s="369"/>
      <c r="HTJ32" s="369"/>
      <c r="HTK32" s="369"/>
      <c r="HTL32" s="369"/>
      <c r="HTM32" s="369"/>
      <c r="HTN32" s="369"/>
      <c r="HTO32" s="369"/>
      <c r="HTP32" s="369"/>
      <c r="HTQ32" s="369"/>
      <c r="HTR32" s="369"/>
      <c r="HTS32" s="369"/>
      <c r="HTT32" s="369"/>
      <c r="HTU32" s="369"/>
      <c r="HTV32" s="369"/>
      <c r="HTW32" s="369"/>
      <c r="HTX32" s="369"/>
      <c r="HTY32" s="369"/>
      <c r="HTZ32" s="369"/>
      <c r="HUA32" s="369"/>
      <c r="HUB32" s="369"/>
      <c r="HUC32" s="369"/>
      <c r="HUD32" s="369"/>
      <c r="HUE32" s="369"/>
      <c r="HUF32" s="369"/>
      <c r="HUG32" s="369"/>
      <c r="HUH32" s="369"/>
      <c r="HUI32" s="369"/>
      <c r="HUJ32" s="369"/>
      <c r="HUK32" s="369"/>
      <c r="HUL32" s="369"/>
      <c r="HUM32" s="369"/>
      <c r="HUN32" s="369"/>
      <c r="HUO32" s="369"/>
      <c r="HUP32" s="369"/>
      <c r="HUQ32" s="369"/>
      <c r="HUR32" s="369"/>
      <c r="HUS32" s="369"/>
      <c r="HUT32" s="369"/>
      <c r="HUU32" s="369"/>
      <c r="HUV32" s="369"/>
      <c r="HUW32" s="369"/>
      <c r="HUX32" s="369"/>
      <c r="HUY32" s="369"/>
      <c r="HUZ32" s="369"/>
      <c r="HVA32" s="369"/>
      <c r="HVB32" s="369"/>
      <c r="HVC32" s="369"/>
      <c r="HVD32" s="369"/>
      <c r="HVE32" s="369"/>
      <c r="HVF32" s="369"/>
      <c r="HVG32" s="369"/>
      <c r="HVH32" s="369"/>
      <c r="HVI32" s="369"/>
      <c r="HVJ32" s="369"/>
      <c r="HVK32" s="369"/>
      <c r="HVL32" s="369"/>
      <c r="HVM32" s="369"/>
      <c r="HVN32" s="369"/>
      <c r="HVO32" s="369"/>
      <c r="HVP32" s="369"/>
      <c r="HVQ32" s="369"/>
      <c r="HVR32" s="369"/>
      <c r="HVS32" s="369"/>
      <c r="HVT32" s="369"/>
      <c r="HVU32" s="369"/>
      <c r="HVV32" s="369"/>
      <c r="HVW32" s="369"/>
      <c r="HVX32" s="369"/>
      <c r="HVY32" s="369"/>
      <c r="HVZ32" s="369"/>
      <c r="HWA32" s="369"/>
      <c r="HWB32" s="369"/>
      <c r="HWC32" s="369"/>
      <c r="HWD32" s="369"/>
      <c r="HWE32" s="369"/>
      <c r="HWF32" s="369"/>
      <c r="HWG32" s="369"/>
      <c r="HWH32" s="369"/>
      <c r="HWI32" s="369"/>
      <c r="HWJ32" s="369"/>
      <c r="HWK32" s="369"/>
      <c r="HWL32" s="369"/>
      <c r="HWM32" s="369"/>
      <c r="HWN32" s="369"/>
      <c r="HWO32" s="369"/>
      <c r="HWP32" s="369"/>
      <c r="HWQ32" s="369"/>
      <c r="HWR32" s="369"/>
      <c r="HWS32" s="369"/>
      <c r="HWT32" s="369"/>
      <c r="HWU32" s="369"/>
      <c r="HWV32" s="369"/>
      <c r="HWW32" s="369"/>
      <c r="HWX32" s="369"/>
      <c r="HWY32" s="369"/>
      <c r="HWZ32" s="369"/>
      <c r="HXA32" s="369"/>
      <c r="HXB32" s="369"/>
      <c r="HXC32" s="369"/>
      <c r="HXD32" s="369"/>
      <c r="HXE32" s="369"/>
      <c r="HXF32" s="369"/>
      <c r="HXG32" s="369"/>
      <c r="HXH32" s="369"/>
      <c r="HXI32" s="369"/>
      <c r="HXJ32" s="369"/>
      <c r="HXK32" s="369"/>
      <c r="HXL32" s="369"/>
      <c r="HXM32" s="369"/>
      <c r="HXN32" s="369"/>
      <c r="HXO32" s="369"/>
      <c r="HXP32" s="369"/>
      <c r="HXQ32" s="369"/>
      <c r="HXR32" s="369"/>
      <c r="HXS32" s="369"/>
      <c r="HXT32" s="369"/>
      <c r="HXU32" s="369"/>
      <c r="HXV32" s="369"/>
      <c r="HXW32" s="369"/>
      <c r="HXX32" s="369"/>
      <c r="HXY32" s="369"/>
      <c r="HXZ32" s="369"/>
      <c r="HYA32" s="369"/>
      <c r="HYB32" s="369"/>
      <c r="HYC32" s="369"/>
      <c r="HYD32" s="369"/>
      <c r="HYE32" s="369"/>
      <c r="HYF32" s="369"/>
      <c r="HYG32" s="369"/>
      <c r="HYH32" s="369"/>
      <c r="HYI32" s="369"/>
      <c r="HYJ32" s="369"/>
      <c r="HYK32" s="369"/>
      <c r="HYL32" s="369"/>
      <c r="HYM32" s="369"/>
      <c r="HYN32" s="369"/>
      <c r="HYO32" s="369"/>
      <c r="HYP32" s="369"/>
      <c r="HYQ32" s="369"/>
      <c r="HYR32" s="369"/>
      <c r="HYS32" s="369"/>
      <c r="HYT32" s="369"/>
      <c r="HYU32" s="369"/>
      <c r="HYV32" s="369"/>
      <c r="HYW32" s="369"/>
      <c r="HYX32" s="369"/>
      <c r="HYY32" s="369"/>
      <c r="HYZ32" s="369"/>
      <c r="HZA32" s="369"/>
      <c r="HZB32" s="369"/>
      <c r="HZC32" s="369"/>
      <c r="HZD32" s="369"/>
      <c r="HZE32" s="369"/>
      <c r="HZF32" s="369"/>
      <c r="HZG32" s="369"/>
      <c r="HZH32" s="369"/>
      <c r="HZI32" s="369"/>
      <c r="HZJ32" s="369"/>
      <c r="HZK32" s="369"/>
      <c r="HZL32" s="369"/>
      <c r="HZM32" s="369"/>
      <c r="HZN32" s="369"/>
      <c r="HZO32" s="369"/>
      <c r="HZP32" s="369"/>
      <c r="HZQ32" s="369"/>
      <c r="HZR32" s="369"/>
      <c r="HZS32" s="369"/>
      <c r="HZT32" s="369"/>
      <c r="HZU32" s="369"/>
      <c r="HZZ32" s="369"/>
      <c r="IAA32" s="369"/>
      <c r="IAB32" s="369"/>
      <c r="IAC32" s="369"/>
      <c r="IAD32" s="369"/>
      <c r="IAE32" s="369"/>
      <c r="IAF32" s="369"/>
      <c r="IAG32" s="369"/>
      <c r="IAH32" s="369"/>
      <c r="IAI32" s="369"/>
      <c r="IAJ32" s="369"/>
      <c r="ICB32" s="369"/>
      <c r="ICC32" s="369"/>
      <c r="ICD32" s="369"/>
      <c r="ICE32" s="369"/>
      <c r="ICF32" s="369"/>
      <c r="ICG32" s="369"/>
      <c r="ICH32" s="369"/>
      <c r="ICI32" s="369"/>
      <c r="ICJ32" s="369"/>
      <c r="ICK32" s="369"/>
      <c r="ICL32" s="369"/>
      <c r="ICM32" s="369"/>
      <c r="ICN32" s="369"/>
      <c r="ICO32" s="369"/>
      <c r="ICP32" s="369"/>
      <c r="ICQ32" s="369"/>
      <c r="ICR32" s="369"/>
      <c r="ICS32" s="369"/>
      <c r="ICT32" s="369"/>
      <c r="ICU32" s="369"/>
      <c r="ICV32" s="369"/>
      <c r="ICW32" s="369"/>
      <c r="ICX32" s="369"/>
      <c r="ICY32" s="369"/>
      <c r="ICZ32" s="369"/>
      <c r="IDA32" s="369"/>
      <c r="IDB32" s="369"/>
      <c r="IDC32" s="369"/>
      <c r="IDD32" s="369"/>
      <c r="IDE32" s="369"/>
      <c r="IDF32" s="369"/>
      <c r="IDG32" s="369"/>
      <c r="IDH32" s="369"/>
      <c r="IDI32" s="369"/>
      <c r="IDJ32" s="369"/>
      <c r="IDK32" s="369"/>
      <c r="IDL32" s="369"/>
      <c r="IDM32" s="369"/>
      <c r="IDN32" s="369"/>
      <c r="IDO32" s="369"/>
      <c r="IDP32" s="369"/>
      <c r="IDQ32" s="369"/>
      <c r="IDR32" s="369"/>
      <c r="IDS32" s="369"/>
      <c r="IDT32" s="369"/>
      <c r="IDU32" s="369"/>
      <c r="IDV32" s="369"/>
      <c r="IDW32" s="369"/>
      <c r="IDX32" s="369"/>
      <c r="IDY32" s="369"/>
      <c r="IDZ32" s="369"/>
      <c r="IEA32" s="369"/>
      <c r="IEB32" s="369"/>
      <c r="IEC32" s="369"/>
      <c r="IED32" s="369"/>
      <c r="IEE32" s="369"/>
      <c r="IEF32" s="369"/>
      <c r="IEG32" s="369"/>
      <c r="IEH32" s="369"/>
      <c r="IEI32" s="369"/>
      <c r="IEJ32" s="369"/>
      <c r="IEK32" s="369"/>
      <c r="IEL32" s="369"/>
      <c r="IEM32" s="369"/>
      <c r="IEN32" s="369"/>
      <c r="IEO32" s="369"/>
      <c r="IEP32" s="369"/>
      <c r="IEQ32" s="369"/>
      <c r="IER32" s="369"/>
      <c r="IES32" s="369"/>
      <c r="IET32" s="369"/>
      <c r="IEU32" s="369"/>
      <c r="IEV32" s="369"/>
      <c r="IEW32" s="369"/>
      <c r="IEX32" s="369"/>
      <c r="IEY32" s="369"/>
      <c r="IEZ32" s="369"/>
      <c r="IFA32" s="369"/>
      <c r="IFB32" s="369"/>
      <c r="IFC32" s="369"/>
      <c r="IFD32" s="369"/>
      <c r="IFE32" s="369"/>
      <c r="IFF32" s="369"/>
      <c r="IFG32" s="369"/>
      <c r="IFH32" s="369"/>
      <c r="IFI32" s="369"/>
      <c r="IFJ32" s="369"/>
      <c r="IFK32" s="369"/>
      <c r="IFL32" s="369"/>
      <c r="IFM32" s="369"/>
      <c r="IFN32" s="369"/>
      <c r="IFO32" s="369"/>
      <c r="IFP32" s="369"/>
      <c r="IFQ32" s="369"/>
      <c r="IFR32" s="369"/>
      <c r="IFS32" s="369"/>
      <c r="IFT32" s="369"/>
      <c r="IFU32" s="369"/>
      <c r="IFV32" s="369"/>
      <c r="IFW32" s="369"/>
      <c r="IFX32" s="369"/>
      <c r="IFY32" s="369"/>
      <c r="IFZ32" s="369"/>
      <c r="IGA32" s="369"/>
      <c r="IGB32" s="369"/>
      <c r="IGC32" s="369"/>
      <c r="IGD32" s="369"/>
      <c r="IGE32" s="369"/>
      <c r="IGF32" s="369"/>
      <c r="IGG32" s="369"/>
      <c r="IGH32" s="369"/>
      <c r="IGI32" s="369"/>
      <c r="IGJ32" s="369"/>
      <c r="IGK32" s="369"/>
      <c r="IGL32" s="369"/>
      <c r="IGM32" s="369"/>
      <c r="IGN32" s="369"/>
      <c r="IGO32" s="369"/>
      <c r="IGP32" s="369"/>
      <c r="IGQ32" s="369"/>
      <c r="IGR32" s="369"/>
      <c r="IGS32" s="369"/>
      <c r="IGT32" s="369"/>
      <c r="IGU32" s="369"/>
      <c r="IGV32" s="369"/>
      <c r="IGW32" s="369"/>
      <c r="IGX32" s="369"/>
      <c r="IGY32" s="369"/>
      <c r="IGZ32" s="369"/>
      <c r="IHA32" s="369"/>
      <c r="IHB32" s="369"/>
      <c r="IHC32" s="369"/>
      <c r="IHD32" s="369"/>
      <c r="IHE32" s="369"/>
      <c r="IHF32" s="369"/>
      <c r="IHG32" s="369"/>
      <c r="IHH32" s="369"/>
      <c r="IHI32" s="369"/>
      <c r="IHJ32" s="369"/>
      <c r="IHK32" s="369"/>
      <c r="IHL32" s="369"/>
      <c r="IHM32" s="369"/>
      <c r="IHN32" s="369"/>
      <c r="IHO32" s="369"/>
      <c r="IHP32" s="369"/>
      <c r="IHQ32" s="369"/>
      <c r="IHR32" s="369"/>
      <c r="IHS32" s="369"/>
      <c r="IHT32" s="369"/>
      <c r="IHU32" s="369"/>
      <c r="IHV32" s="369"/>
      <c r="IHW32" s="369"/>
      <c r="IHX32" s="369"/>
      <c r="IHY32" s="369"/>
      <c r="IHZ32" s="369"/>
      <c r="IIA32" s="369"/>
      <c r="IIB32" s="369"/>
      <c r="IIC32" s="369"/>
      <c r="IID32" s="369"/>
      <c r="IIE32" s="369"/>
      <c r="IIF32" s="369"/>
      <c r="IIG32" s="369"/>
      <c r="IIH32" s="369"/>
      <c r="III32" s="369"/>
      <c r="IIJ32" s="369"/>
      <c r="IIK32" s="369"/>
      <c r="IIL32" s="369"/>
      <c r="IIM32" s="369"/>
      <c r="IIN32" s="369"/>
      <c r="IIO32" s="369"/>
      <c r="IIP32" s="369"/>
      <c r="IIQ32" s="369"/>
      <c r="IIR32" s="369"/>
      <c r="IIS32" s="369"/>
      <c r="IIT32" s="369"/>
      <c r="IIU32" s="369"/>
      <c r="IIV32" s="369"/>
      <c r="IIW32" s="369"/>
      <c r="IIX32" s="369"/>
      <c r="IIY32" s="369"/>
      <c r="IIZ32" s="369"/>
      <c r="IJA32" s="369"/>
      <c r="IJB32" s="369"/>
      <c r="IJC32" s="369"/>
      <c r="IJD32" s="369"/>
      <c r="IJE32" s="369"/>
      <c r="IJF32" s="369"/>
      <c r="IJG32" s="369"/>
      <c r="IJH32" s="369"/>
      <c r="IJI32" s="369"/>
      <c r="IJJ32" s="369"/>
      <c r="IJK32" s="369"/>
      <c r="IJL32" s="369"/>
      <c r="IJM32" s="369"/>
      <c r="IJN32" s="369"/>
      <c r="IJO32" s="369"/>
      <c r="IJP32" s="369"/>
      <c r="IJQ32" s="369"/>
      <c r="IJV32" s="369"/>
      <c r="IJW32" s="369"/>
      <c r="IJX32" s="369"/>
      <c r="IJY32" s="369"/>
      <c r="IJZ32" s="369"/>
      <c r="IKA32" s="369"/>
      <c r="IKB32" s="369"/>
      <c r="IKC32" s="369"/>
      <c r="IKD32" s="369"/>
      <c r="IKE32" s="369"/>
      <c r="IKF32" s="369"/>
      <c r="ILX32" s="369"/>
      <c r="ILY32" s="369"/>
      <c r="ILZ32" s="369"/>
      <c r="IMA32" s="369"/>
      <c r="IMB32" s="369"/>
      <c r="IMC32" s="369"/>
      <c r="IMD32" s="369"/>
      <c r="IME32" s="369"/>
      <c r="IMF32" s="369"/>
      <c r="IMG32" s="369"/>
      <c r="IMH32" s="369"/>
      <c r="IMI32" s="369"/>
      <c r="IMJ32" s="369"/>
      <c r="IMK32" s="369"/>
      <c r="IML32" s="369"/>
      <c r="IMM32" s="369"/>
      <c r="IMN32" s="369"/>
      <c r="IMO32" s="369"/>
      <c r="IMP32" s="369"/>
      <c r="IMQ32" s="369"/>
      <c r="IMR32" s="369"/>
      <c r="IMS32" s="369"/>
      <c r="IMT32" s="369"/>
      <c r="IMU32" s="369"/>
      <c r="IMV32" s="369"/>
      <c r="IMW32" s="369"/>
      <c r="IMX32" s="369"/>
      <c r="IMY32" s="369"/>
      <c r="IMZ32" s="369"/>
      <c r="INA32" s="369"/>
      <c r="INB32" s="369"/>
      <c r="INC32" s="369"/>
      <c r="IND32" s="369"/>
      <c r="INE32" s="369"/>
      <c r="INF32" s="369"/>
      <c r="ING32" s="369"/>
      <c r="INH32" s="369"/>
      <c r="INI32" s="369"/>
      <c r="INJ32" s="369"/>
      <c r="INK32" s="369"/>
      <c r="INL32" s="369"/>
      <c r="INM32" s="369"/>
      <c r="INN32" s="369"/>
      <c r="INO32" s="369"/>
      <c r="INP32" s="369"/>
      <c r="INQ32" s="369"/>
      <c r="INR32" s="369"/>
      <c r="INS32" s="369"/>
      <c r="INT32" s="369"/>
      <c r="INU32" s="369"/>
      <c r="INV32" s="369"/>
      <c r="INW32" s="369"/>
      <c r="INX32" s="369"/>
      <c r="INY32" s="369"/>
      <c r="INZ32" s="369"/>
      <c r="IOA32" s="369"/>
      <c r="IOB32" s="369"/>
      <c r="IOC32" s="369"/>
      <c r="IOD32" s="369"/>
      <c r="IOE32" s="369"/>
      <c r="IOF32" s="369"/>
      <c r="IOG32" s="369"/>
      <c r="IOH32" s="369"/>
      <c r="IOI32" s="369"/>
      <c r="IOJ32" s="369"/>
      <c r="IOK32" s="369"/>
      <c r="IOL32" s="369"/>
      <c r="IOM32" s="369"/>
      <c r="ION32" s="369"/>
      <c r="IOO32" s="369"/>
      <c r="IOP32" s="369"/>
      <c r="IOQ32" s="369"/>
      <c r="IOR32" s="369"/>
      <c r="IOS32" s="369"/>
      <c r="IOT32" s="369"/>
      <c r="IOU32" s="369"/>
      <c r="IOV32" s="369"/>
      <c r="IOW32" s="369"/>
      <c r="IOX32" s="369"/>
      <c r="IOY32" s="369"/>
      <c r="IOZ32" s="369"/>
      <c r="IPA32" s="369"/>
      <c r="IPB32" s="369"/>
      <c r="IPC32" s="369"/>
      <c r="IPD32" s="369"/>
      <c r="IPE32" s="369"/>
      <c r="IPF32" s="369"/>
      <c r="IPG32" s="369"/>
      <c r="IPH32" s="369"/>
      <c r="IPI32" s="369"/>
      <c r="IPJ32" s="369"/>
      <c r="IPK32" s="369"/>
      <c r="IPL32" s="369"/>
      <c r="IPM32" s="369"/>
      <c r="IPN32" s="369"/>
      <c r="IPO32" s="369"/>
      <c r="IPP32" s="369"/>
      <c r="IPQ32" s="369"/>
      <c r="IPR32" s="369"/>
      <c r="IPS32" s="369"/>
      <c r="IPT32" s="369"/>
      <c r="IPU32" s="369"/>
      <c r="IPV32" s="369"/>
      <c r="IPW32" s="369"/>
      <c r="IPX32" s="369"/>
      <c r="IPY32" s="369"/>
      <c r="IPZ32" s="369"/>
      <c r="IQA32" s="369"/>
      <c r="IQB32" s="369"/>
      <c r="IQC32" s="369"/>
      <c r="IQD32" s="369"/>
      <c r="IQE32" s="369"/>
      <c r="IQF32" s="369"/>
      <c r="IQG32" s="369"/>
      <c r="IQH32" s="369"/>
      <c r="IQI32" s="369"/>
      <c r="IQJ32" s="369"/>
      <c r="IQK32" s="369"/>
      <c r="IQL32" s="369"/>
      <c r="IQM32" s="369"/>
      <c r="IQN32" s="369"/>
      <c r="IQO32" s="369"/>
      <c r="IQP32" s="369"/>
      <c r="IQQ32" s="369"/>
      <c r="IQR32" s="369"/>
      <c r="IQS32" s="369"/>
      <c r="IQT32" s="369"/>
      <c r="IQU32" s="369"/>
      <c r="IQV32" s="369"/>
      <c r="IQW32" s="369"/>
      <c r="IQX32" s="369"/>
      <c r="IQY32" s="369"/>
      <c r="IQZ32" s="369"/>
      <c r="IRA32" s="369"/>
      <c r="IRB32" s="369"/>
      <c r="IRC32" s="369"/>
      <c r="IRD32" s="369"/>
      <c r="IRE32" s="369"/>
      <c r="IRF32" s="369"/>
      <c r="IRG32" s="369"/>
      <c r="IRH32" s="369"/>
      <c r="IRI32" s="369"/>
      <c r="IRJ32" s="369"/>
      <c r="IRK32" s="369"/>
      <c r="IRL32" s="369"/>
      <c r="IRM32" s="369"/>
      <c r="IRN32" s="369"/>
      <c r="IRO32" s="369"/>
      <c r="IRP32" s="369"/>
      <c r="IRQ32" s="369"/>
      <c r="IRR32" s="369"/>
      <c r="IRS32" s="369"/>
      <c r="IRT32" s="369"/>
      <c r="IRU32" s="369"/>
      <c r="IRV32" s="369"/>
      <c r="IRW32" s="369"/>
      <c r="IRX32" s="369"/>
      <c r="IRY32" s="369"/>
      <c r="IRZ32" s="369"/>
      <c r="ISA32" s="369"/>
      <c r="ISB32" s="369"/>
      <c r="ISC32" s="369"/>
      <c r="ISD32" s="369"/>
      <c r="ISE32" s="369"/>
      <c r="ISF32" s="369"/>
      <c r="ISG32" s="369"/>
      <c r="ISH32" s="369"/>
      <c r="ISI32" s="369"/>
      <c r="ISJ32" s="369"/>
      <c r="ISK32" s="369"/>
      <c r="ISL32" s="369"/>
      <c r="ISM32" s="369"/>
      <c r="ISN32" s="369"/>
      <c r="ISO32" s="369"/>
      <c r="ISP32" s="369"/>
      <c r="ISQ32" s="369"/>
      <c r="ISR32" s="369"/>
      <c r="ISS32" s="369"/>
      <c r="IST32" s="369"/>
      <c r="ISU32" s="369"/>
      <c r="ISV32" s="369"/>
      <c r="ISW32" s="369"/>
      <c r="ISX32" s="369"/>
      <c r="ISY32" s="369"/>
      <c r="ISZ32" s="369"/>
      <c r="ITA32" s="369"/>
      <c r="ITB32" s="369"/>
      <c r="ITC32" s="369"/>
      <c r="ITD32" s="369"/>
      <c r="ITE32" s="369"/>
      <c r="ITF32" s="369"/>
      <c r="ITG32" s="369"/>
      <c r="ITH32" s="369"/>
      <c r="ITI32" s="369"/>
      <c r="ITJ32" s="369"/>
      <c r="ITK32" s="369"/>
      <c r="ITL32" s="369"/>
      <c r="ITM32" s="369"/>
      <c r="ITR32" s="369"/>
      <c r="ITS32" s="369"/>
      <c r="ITT32" s="369"/>
      <c r="ITU32" s="369"/>
      <c r="ITV32" s="369"/>
      <c r="ITW32" s="369"/>
      <c r="ITX32" s="369"/>
      <c r="ITY32" s="369"/>
      <c r="ITZ32" s="369"/>
      <c r="IUA32" s="369"/>
      <c r="IUB32" s="369"/>
      <c r="IVT32" s="369"/>
      <c r="IVU32" s="369"/>
      <c r="IVV32" s="369"/>
      <c r="IVW32" s="369"/>
      <c r="IVX32" s="369"/>
      <c r="IVY32" s="369"/>
      <c r="IVZ32" s="369"/>
      <c r="IWA32" s="369"/>
      <c r="IWB32" s="369"/>
      <c r="IWC32" s="369"/>
      <c r="IWD32" s="369"/>
      <c r="IWE32" s="369"/>
      <c r="IWF32" s="369"/>
      <c r="IWG32" s="369"/>
      <c r="IWH32" s="369"/>
      <c r="IWI32" s="369"/>
      <c r="IWJ32" s="369"/>
      <c r="IWK32" s="369"/>
      <c r="IWL32" s="369"/>
      <c r="IWM32" s="369"/>
      <c r="IWN32" s="369"/>
      <c r="IWO32" s="369"/>
      <c r="IWP32" s="369"/>
      <c r="IWQ32" s="369"/>
      <c r="IWR32" s="369"/>
      <c r="IWS32" s="369"/>
      <c r="IWT32" s="369"/>
      <c r="IWU32" s="369"/>
      <c r="IWV32" s="369"/>
      <c r="IWW32" s="369"/>
      <c r="IWX32" s="369"/>
      <c r="IWY32" s="369"/>
      <c r="IWZ32" s="369"/>
      <c r="IXA32" s="369"/>
      <c r="IXB32" s="369"/>
      <c r="IXC32" s="369"/>
      <c r="IXD32" s="369"/>
      <c r="IXE32" s="369"/>
      <c r="IXF32" s="369"/>
      <c r="IXG32" s="369"/>
      <c r="IXH32" s="369"/>
      <c r="IXI32" s="369"/>
      <c r="IXJ32" s="369"/>
      <c r="IXK32" s="369"/>
      <c r="IXL32" s="369"/>
      <c r="IXM32" s="369"/>
      <c r="IXN32" s="369"/>
      <c r="IXO32" s="369"/>
      <c r="IXP32" s="369"/>
      <c r="IXQ32" s="369"/>
      <c r="IXR32" s="369"/>
      <c r="IXS32" s="369"/>
      <c r="IXT32" s="369"/>
      <c r="IXU32" s="369"/>
      <c r="IXV32" s="369"/>
      <c r="IXW32" s="369"/>
      <c r="IXX32" s="369"/>
      <c r="IXY32" s="369"/>
      <c r="IXZ32" s="369"/>
      <c r="IYA32" s="369"/>
      <c r="IYB32" s="369"/>
      <c r="IYC32" s="369"/>
      <c r="IYD32" s="369"/>
      <c r="IYE32" s="369"/>
      <c r="IYF32" s="369"/>
      <c r="IYG32" s="369"/>
      <c r="IYH32" s="369"/>
      <c r="IYI32" s="369"/>
      <c r="IYJ32" s="369"/>
      <c r="IYK32" s="369"/>
      <c r="IYL32" s="369"/>
      <c r="IYM32" s="369"/>
      <c r="IYN32" s="369"/>
      <c r="IYO32" s="369"/>
      <c r="IYP32" s="369"/>
      <c r="IYQ32" s="369"/>
      <c r="IYR32" s="369"/>
      <c r="IYS32" s="369"/>
      <c r="IYT32" s="369"/>
      <c r="IYU32" s="369"/>
      <c r="IYV32" s="369"/>
      <c r="IYW32" s="369"/>
      <c r="IYX32" s="369"/>
      <c r="IYY32" s="369"/>
      <c r="IYZ32" s="369"/>
      <c r="IZA32" s="369"/>
      <c r="IZB32" s="369"/>
      <c r="IZC32" s="369"/>
      <c r="IZD32" s="369"/>
      <c r="IZE32" s="369"/>
      <c r="IZF32" s="369"/>
      <c r="IZG32" s="369"/>
      <c r="IZH32" s="369"/>
      <c r="IZI32" s="369"/>
      <c r="IZJ32" s="369"/>
      <c r="IZK32" s="369"/>
      <c r="IZL32" s="369"/>
      <c r="IZM32" s="369"/>
      <c r="IZN32" s="369"/>
      <c r="IZO32" s="369"/>
      <c r="IZP32" s="369"/>
      <c r="IZQ32" s="369"/>
      <c r="IZR32" s="369"/>
      <c r="IZS32" s="369"/>
      <c r="IZT32" s="369"/>
      <c r="IZU32" s="369"/>
      <c r="IZV32" s="369"/>
      <c r="IZW32" s="369"/>
      <c r="IZX32" s="369"/>
      <c r="IZY32" s="369"/>
      <c r="IZZ32" s="369"/>
      <c r="JAA32" s="369"/>
      <c r="JAB32" s="369"/>
      <c r="JAC32" s="369"/>
      <c r="JAD32" s="369"/>
      <c r="JAE32" s="369"/>
      <c r="JAF32" s="369"/>
      <c r="JAG32" s="369"/>
      <c r="JAH32" s="369"/>
      <c r="JAI32" s="369"/>
      <c r="JAJ32" s="369"/>
      <c r="JAK32" s="369"/>
      <c r="JAL32" s="369"/>
      <c r="JAM32" s="369"/>
      <c r="JAN32" s="369"/>
      <c r="JAO32" s="369"/>
      <c r="JAP32" s="369"/>
      <c r="JAQ32" s="369"/>
      <c r="JAR32" s="369"/>
      <c r="JAS32" s="369"/>
      <c r="JAT32" s="369"/>
      <c r="JAU32" s="369"/>
      <c r="JAV32" s="369"/>
      <c r="JAW32" s="369"/>
      <c r="JAX32" s="369"/>
      <c r="JAY32" s="369"/>
      <c r="JAZ32" s="369"/>
      <c r="JBA32" s="369"/>
      <c r="JBB32" s="369"/>
      <c r="JBC32" s="369"/>
      <c r="JBD32" s="369"/>
      <c r="JBE32" s="369"/>
      <c r="JBF32" s="369"/>
      <c r="JBG32" s="369"/>
      <c r="JBH32" s="369"/>
      <c r="JBI32" s="369"/>
      <c r="JBJ32" s="369"/>
      <c r="JBK32" s="369"/>
      <c r="JBL32" s="369"/>
      <c r="JBM32" s="369"/>
      <c r="JBN32" s="369"/>
      <c r="JBO32" s="369"/>
      <c r="JBP32" s="369"/>
      <c r="JBQ32" s="369"/>
      <c r="JBR32" s="369"/>
      <c r="JBS32" s="369"/>
      <c r="JBT32" s="369"/>
      <c r="JBU32" s="369"/>
      <c r="JBV32" s="369"/>
      <c r="JBW32" s="369"/>
      <c r="JBX32" s="369"/>
      <c r="JBY32" s="369"/>
      <c r="JBZ32" s="369"/>
      <c r="JCA32" s="369"/>
      <c r="JCB32" s="369"/>
      <c r="JCC32" s="369"/>
      <c r="JCD32" s="369"/>
      <c r="JCE32" s="369"/>
      <c r="JCF32" s="369"/>
      <c r="JCG32" s="369"/>
      <c r="JCH32" s="369"/>
      <c r="JCI32" s="369"/>
      <c r="JCJ32" s="369"/>
      <c r="JCK32" s="369"/>
      <c r="JCL32" s="369"/>
      <c r="JCM32" s="369"/>
      <c r="JCN32" s="369"/>
      <c r="JCO32" s="369"/>
      <c r="JCP32" s="369"/>
      <c r="JCQ32" s="369"/>
      <c r="JCR32" s="369"/>
      <c r="JCS32" s="369"/>
      <c r="JCT32" s="369"/>
      <c r="JCU32" s="369"/>
      <c r="JCV32" s="369"/>
      <c r="JCW32" s="369"/>
      <c r="JCX32" s="369"/>
      <c r="JCY32" s="369"/>
      <c r="JCZ32" s="369"/>
      <c r="JDA32" s="369"/>
      <c r="JDB32" s="369"/>
      <c r="JDC32" s="369"/>
      <c r="JDD32" s="369"/>
      <c r="JDE32" s="369"/>
      <c r="JDF32" s="369"/>
      <c r="JDG32" s="369"/>
      <c r="JDH32" s="369"/>
      <c r="JDI32" s="369"/>
      <c r="JDN32" s="369"/>
      <c r="JDO32" s="369"/>
      <c r="JDP32" s="369"/>
      <c r="JDQ32" s="369"/>
      <c r="JDR32" s="369"/>
      <c r="JDS32" s="369"/>
      <c r="JDT32" s="369"/>
      <c r="JDU32" s="369"/>
      <c r="JDV32" s="369"/>
      <c r="JDW32" s="369"/>
      <c r="JDX32" s="369"/>
      <c r="JFP32" s="369"/>
      <c r="JFQ32" s="369"/>
      <c r="JFR32" s="369"/>
      <c r="JFS32" s="369"/>
      <c r="JFT32" s="369"/>
      <c r="JFU32" s="369"/>
      <c r="JFV32" s="369"/>
      <c r="JFW32" s="369"/>
      <c r="JFX32" s="369"/>
      <c r="JFY32" s="369"/>
      <c r="JFZ32" s="369"/>
      <c r="JGA32" s="369"/>
      <c r="JGB32" s="369"/>
      <c r="JGC32" s="369"/>
      <c r="JGD32" s="369"/>
      <c r="JGE32" s="369"/>
      <c r="JGF32" s="369"/>
      <c r="JGG32" s="369"/>
      <c r="JGH32" s="369"/>
      <c r="JGI32" s="369"/>
      <c r="JGJ32" s="369"/>
      <c r="JGK32" s="369"/>
      <c r="JGL32" s="369"/>
      <c r="JGM32" s="369"/>
      <c r="JGN32" s="369"/>
      <c r="JGO32" s="369"/>
      <c r="JGP32" s="369"/>
      <c r="JGQ32" s="369"/>
      <c r="JGR32" s="369"/>
      <c r="JGS32" s="369"/>
      <c r="JGT32" s="369"/>
      <c r="JGU32" s="369"/>
      <c r="JGV32" s="369"/>
      <c r="JGW32" s="369"/>
      <c r="JGX32" s="369"/>
      <c r="JGY32" s="369"/>
      <c r="JGZ32" s="369"/>
      <c r="JHA32" s="369"/>
      <c r="JHB32" s="369"/>
      <c r="JHC32" s="369"/>
      <c r="JHD32" s="369"/>
      <c r="JHE32" s="369"/>
      <c r="JHF32" s="369"/>
      <c r="JHG32" s="369"/>
      <c r="JHH32" s="369"/>
      <c r="JHI32" s="369"/>
      <c r="JHJ32" s="369"/>
      <c r="JHK32" s="369"/>
      <c r="JHL32" s="369"/>
      <c r="JHM32" s="369"/>
      <c r="JHN32" s="369"/>
      <c r="JHO32" s="369"/>
      <c r="JHP32" s="369"/>
      <c r="JHQ32" s="369"/>
      <c r="JHR32" s="369"/>
      <c r="JHS32" s="369"/>
      <c r="JHT32" s="369"/>
      <c r="JHU32" s="369"/>
      <c r="JHV32" s="369"/>
      <c r="JHW32" s="369"/>
      <c r="JHX32" s="369"/>
      <c r="JHY32" s="369"/>
      <c r="JHZ32" s="369"/>
      <c r="JIA32" s="369"/>
      <c r="JIB32" s="369"/>
      <c r="JIC32" s="369"/>
      <c r="JID32" s="369"/>
      <c r="JIE32" s="369"/>
      <c r="JIF32" s="369"/>
      <c r="JIG32" s="369"/>
      <c r="JIH32" s="369"/>
      <c r="JII32" s="369"/>
      <c r="JIJ32" s="369"/>
      <c r="JIK32" s="369"/>
      <c r="JIL32" s="369"/>
      <c r="JIM32" s="369"/>
      <c r="JIN32" s="369"/>
      <c r="JIO32" s="369"/>
      <c r="JIP32" s="369"/>
      <c r="JIQ32" s="369"/>
      <c r="JIR32" s="369"/>
      <c r="JIS32" s="369"/>
      <c r="JIT32" s="369"/>
      <c r="JIU32" s="369"/>
      <c r="JIV32" s="369"/>
      <c r="JIW32" s="369"/>
      <c r="JIX32" s="369"/>
      <c r="JIY32" s="369"/>
      <c r="JIZ32" s="369"/>
      <c r="JJA32" s="369"/>
      <c r="JJB32" s="369"/>
      <c r="JJC32" s="369"/>
      <c r="JJD32" s="369"/>
      <c r="JJE32" s="369"/>
      <c r="JJF32" s="369"/>
      <c r="JJG32" s="369"/>
      <c r="JJH32" s="369"/>
      <c r="JJI32" s="369"/>
      <c r="JJJ32" s="369"/>
      <c r="JJK32" s="369"/>
      <c r="JJL32" s="369"/>
      <c r="JJM32" s="369"/>
      <c r="JJN32" s="369"/>
      <c r="JJO32" s="369"/>
      <c r="JJP32" s="369"/>
      <c r="JJQ32" s="369"/>
      <c r="JJR32" s="369"/>
      <c r="JJS32" s="369"/>
      <c r="JJT32" s="369"/>
      <c r="JJU32" s="369"/>
      <c r="JJV32" s="369"/>
      <c r="JJW32" s="369"/>
      <c r="JJX32" s="369"/>
      <c r="JJY32" s="369"/>
      <c r="JJZ32" s="369"/>
      <c r="JKA32" s="369"/>
      <c r="JKB32" s="369"/>
      <c r="JKC32" s="369"/>
      <c r="JKD32" s="369"/>
      <c r="JKE32" s="369"/>
      <c r="JKF32" s="369"/>
      <c r="JKG32" s="369"/>
      <c r="JKH32" s="369"/>
      <c r="JKI32" s="369"/>
      <c r="JKJ32" s="369"/>
      <c r="JKK32" s="369"/>
      <c r="JKL32" s="369"/>
      <c r="JKM32" s="369"/>
      <c r="JKN32" s="369"/>
      <c r="JKO32" s="369"/>
      <c r="JKP32" s="369"/>
      <c r="JKQ32" s="369"/>
      <c r="JKR32" s="369"/>
      <c r="JKS32" s="369"/>
      <c r="JKT32" s="369"/>
      <c r="JKU32" s="369"/>
      <c r="JKV32" s="369"/>
      <c r="JKW32" s="369"/>
      <c r="JKX32" s="369"/>
      <c r="JKY32" s="369"/>
      <c r="JKZ32" s="369"/>
      <c r="JLA32" s="369"/>
      <c r="JLB32" s="369"/>
      <c r="JLC32" s="369"/>
      <c r="JLD32" s="369"/>
      <c r="JLE32" s="369"/>
      <c r="JLF32" s="369"/>
      <c r="JLG32" s="369"/>
      <c r="JLH32" s="369"/>
      <c r="JLI32" s="369"/>
      <c r="JLJ32" s="369"/>
      <c r="JLK32" s="369"/>
      <c r="JLL32" s="369"/>
      <c r="JLM32" s="369"/>
      <c r="JLN32" s="369"/>
      <c r="JLO32" s="369"/>
      <c r="JLP32" s="369"/>
      <c r="JLQ32" s="369"/>
      <c r="JLR32" s="369"/>
      <c r="JLS32" s="369"/>
      <c r="JLT32" s="369"/>
      <c r="JLU32" s="369"/>
      <c r="JLV32" s="369"/>
      <c r="JLW32" s="369"/>
      <c r="JLX32" s="369"/>
      <c r="JLY32" s="369"/>
      <c r="JLZ32" s="369"/>
      <c r="JMA32" s="369"/>
      <c r="JMB32" s="369"/>
      <c r="JMC32" s="369"/>
      <c r="JMD32" s="369"/>
      <c r="JME32" s="369"/>
      <c r="JMF32" s="369"/>
      <c r="JMG32" s="369"/>
      <c r="JMH32" s="369"/>
      <c r="JMI32" s="369"/>
      <c r="JMJ32" s="369"/>
      <c r="JMK32" s="369"/>
      <c r="JML32" s="369"/>
      <c r="JMM32" s="369"/>
      <c r="JMN32" s="369"/>
      <c r="JMO32" s="369"/>
      <c r="JMP32" s="369"/>
      <c r="JMQ32" s="369"/>
      <c r="JMR32" s="369"/>
      <c r="JMS32" s="369"/>
      <c r="JMT32" s="369"/>
      <c r="JMU32" s="369"/>
      <c r="JMV32" s="369"/>
      <c r="JMW32" s="369"/>
      <c r="JMX32" s="369"/>
      <c r="JMY32" s="369"/>
      <c r="JMZ32" s="369"/>
      <c r="JNA32" s="369"/>
      <c r="JNB32" s="369"/>
      <c r="JNC32" s="369"/>
      <c r="JND32" s="369"/>
      <c r="JNE32" s="369"/>
      <c r="JNJ32" s="369"/>
      <c r="JNK32" s="369"/>
      <c r="JNL32" s="369"/>
      <c r="JNM32" s="369"/>
      <c r="JNN32" s="369"/>
      <c r="JNO32" s="369"/>
      <c r="JNP32" s="369"/>
      <c r="JNQ32" s="369"/>
      <c r="JNR32" s="369"/>
      <c r="JNS32" s="369"/>
      <c r="JNT32" s="369"/>
      <c r="JPL32" s="369"/>
      <c r="JPM32" s="369"/>
      <c r="JPN32" s="369"/>
      <c r="JPO32" s="369"/>
      <c r="JPP32" s="369"/>
      <c r="JPQ32" s="369"/>
      <c r="JPR32" s="369"/>
      <c r="JPS32" s="369"/>
      <c r="JPT32" s="369"/>
      <c r="JPU32" s="369"/>
      <c r="JPV32" s="369"/>
      <c r="JPW32" s="369"/>
      <c r="JPX32" s="369"/>
      <c r="JPY32" s="369"/>
      <c r="JPZ32" s="369"/>
      <c r="JQA32" s="369"/>
      <c r="JQB32" s="369"/>
      <c r="JQC32" s="369"/>
      <c r="JQD32" s="369"/>
      <c r="JQE32" s="369"/>
      <c r="JQF32" s="369"/>
      <c r="JQG32" s="369"/>
      <c r="JQH32" s="369"/>
      <c r="JQI32" s="369"/>
      <c r="JQJ32" s="369"/>
      <c r="JQK32" s="369"/>
      <c r="JQL32" s="369"/>
      <c r="JQM32" s="369"/>
      <c r="JQN32" s="369"/>
      <c r="JQO32" s="369"/>
      <c r="JQP32" s="369"/>
      <c r="JQQ32" s="369"/>
      <c r="JQR32" s="369"/>
      <c r="JQS32" s="369"/>
      <c r="JQT32" s="369"/>
      <c r="JQU32" s="369"/>
      <c r="JQV32" s="369"/>
      <c r="JQW32" s="369"/>
      <c r="JQX32" s="369"/>
      <c r="JQY32" s="369"/>
      <c r="JQZ32" s="369"/>
      <c r="JRA32" s="369"/>
      <c r="JRB32" s="369"/>
      <c r="JRC32" s="369"/>
      <c r="JRD32" s="369"/>
      <c r="JRE32" s="369"/>
      <c r="JRF32" s="369"/>
      <c r="JRG32" s="369"/>
      <c r="JRH32" s="369"/>
      <c r="JRI32" s="369"/>
      <c r="JRJ32" s="369"/>
      <c r="JRK32" s="369"/>
      <c r="JRL32" s="369"/>
      <c r="JRM32" s="369"/>
      <c r="JRN32" s="369"/>
      <c r="JRO32" s="369"/>
      <c r="JRP32" s="369"/>
      <c r="JRQ32" s="369"/>
      <c r="JRR32" s="369"/>
      <c r="JRS32" s="369"/>
      <c r="JRT32" s="369"/>
      <c r="JRU32" s="369"/>
      <c r="JRV32" s="369"/>
      <c r="JRW32" s="369"/>
      <c r="JRX32" s="369"/>
      <c r="JRY32" s="369"/>
      <c r="JRZ32" s="369"/>
      <c r="JSA32" s="369"/>
      <c r="JSB32" s="369"/>
      <c r="JSC32" s="369"/>
      <c r="JSD32" s="369"/>
      <c r="JSE32" s="369"/>
      <c r="JSF32" s="369"/>
      <c r="JSG32" s="369"/>
      <c r="JSH32" s="369"/>
      <c r="JSI32" s="369"/>
      <c r="JSJ32" s="369"/>
      <c r="JSK32" s="369"/>
      <c r="JSL32" s="369"/>
      <c r="JSM32" s="369"/>
      <c r="JSN32" s="369"/>
      <c r="JSO32" s="369"/>
      <c r="JSP32" s="369"/>
      <c r="JSQ32" s="369"/>
      <c r="JSR32" s="369"/>
      <c r="JSS32" s="369"/>
      <c r="JST32" s="369"/>
      <c r="JSU32" s="369"/>
      <c r="JSV32" s="369"/>
      <c r="JSW32" s="369"/>
      <c r="JSX32" s="369"/>
      <c r="JSY32" s="369"/>
      <c r="JSZ32" s="369"/>
      <c r="JTA32" s="369"/>
      <c r="JTB32" s="369"/>
      <c r="JTC32" s="369"/>
      <c r="JTD32" s="369"/>
      <c r="JTE32" s="369"/>
      <c r="JTF32" s="369"/>
      <c r="JTG32" s="369"/>
      <c r="JTH32" s="369"/>
      <c r="JTI32" s="369"/>
      <c r="JTJ32" s="369"/>
      <c r="JTK32" s="369"/>
      <c r="JTL32" s="369"/>
      <c r="JTM32" s="369"/>
      <c r="JTN32" s="369"/>
      <c r="JTO32" s="369"/>
      <c r="JTP32" s="369"/>
      <c r="JTQ32" s="369"/>
      <c r="JTR32" s="369"/>
      <c r="JTS32" s="369"/>
      <c r="JTT32" s="369"/>
      <c r="JTU32" s="369"/>
      <c r="JTV32" s="369"/>
      <c r="JTW32" s="369"/>
      <c r="JTX32" s="369"/>
      <c r="JTY32" s="369"/>
      <c r="JTZ32" s="369"/>
      <c r="JUA32" s="369"/>
      <c r="JUB32" s="369"/>
      <c r="JUC32" s="369"/>
      <c r="JUD32" s="369"/>
      <c r="JUE32" s="369"/>
      <c r="JUF32" s="369"/>
      <c r="JUG32" s="369"/>
      <c r="JUH32" s="369"/>
      <c r="JUI32" s="369"/>
      <c r="JUJ32" s="369"/>
      <c r="JUK32" s="369"/>
      <c r="JUL32" s="369"/>
      <c r="JUM32" s="369"/>
      <c r="JUN32" s="369"/>
      <c r="JUO32" s="369"/>
      <c r="JUP32" s="369"/>
      <c r="JUQ32" s="369"/>
      <c r="JUR32" s="369"/>
      <c r="JUS32" s="369"/>
      <c r="JUT32" s="369"/>
      <c r="JUU32" s="369"/>
      <c r="JUV32" s="369"/>
      <c r="JUW32" s="369"/>
      <c r="JUX32" s="369"/>
      <c r="JUY32" s="369"/>
      <c r="JUZ32" s="369"/>
      <c r="JVA32" s="369"/>
      <c r="JVB32" s="369"/>
      <c r="JVC32" s="369"/>
      <c r="JVD32" s="369"/>
      <c r="JVE32" s="369"/>
      <c r="JVF32" s="369"/>
      <c r="JVG32" s="369"/>
      <c r="JVH32" s="369"/>
      <c r="JVI32" s="369"/>
      <c r="JVJ32" s="369"/>
      <c r="JVK32" s="369"/>
      <c r="JVL32" s="369"/>
      <c r="JVM32" s="369"/>
      <c r="JVN32" s="369"/>
      <c r="JVO32" s="369"/>
      <c r="JVP32" s="369"/>
      <c r="JVQ32" s="369"/>
      <c r="JVR32" s="369"/>
      <c r="JVS32" s="369"/>
      <c r="JVT32" s="369"/>
      <c r="JVU32" s="369"/>
      <c r="JVV32" s="369"/>
      <c r="JVW32" s="369"/>
      <c r="JVX32" s="369"/>
      <c r="JVY32" s="369"/>
      <c r="JVZ32" s="369"/>
      <c r="JWA32" s="369"/>
      <c r="JWB32" s="369"/>
      <c r="JWC32" s="369"/>
      <c r="JWD32" s="369"/>
      <c r="JWE32" s="369"/>
      <c r="JWF32" s="369"/>
      <c r="JWG32" s="369"/>
      <c r="JWH32" s="369"/>
      <c r="JWI32" s="369"/>
      <c r="JWJ32" s="369"/>
      <c r="JWK32" s="369"/>
      <c r="JWL32" s="369"/>
      <c r="JWM32" s="369"/>
      <c r="JWN32" s="369"/>
      <c r="JWO32" s="369"/>
      <c r="JWP32" s="369"/>
      <c r="JWQ32" s="369"/>
      <c r="JWR32" s="369"/>
      <c r="JWS32" s="369"/>
      <c r="JWT32" s="369"/>
      <c r="JWU32" s="369"/>
      <c r="JWV32" s="369"/>
      <c r="JWW32" s="369"/>
      <c r="JWX32" s="369"/>
      <c r="JWY32" s="369"/>
      <c r="JWZ32" s="369"/>
      <c r="JXA32" s="369"/>
      <c r="JXF32" s="369"/>
      <c r="JXG32" s="369"/>
      <c r="JXH32" s="369"/>
      <c r="JXI32" s="369"/>
      <c r="JXJ32" s="369"/>
      <c r="JXK32" s="369"/>
      <c r="JXL32" s="369"/>
      <c r="JXM32" s="369"/>
      <c r="JXN32" s="369"/>
      <c r="JXO32" s="369"/>
      <c r="JXP32" s="369"/>
      <c r="JZH32" s="369"/>
      <c r="JZI32" s="369"/>
      <c r="JZJ32" s="369"/>
      <c r="JZK32" s="369"/>
      <c r="JZL32" s="369"/>
      <c r="JZM32" s="369"/>
      <c r="JZN32" s="369"/>
      <c r="JZO32" s="369"/>
      <c r="JZP32" s="369"/>
      <c r="JZQ32" s="369"/>
      <c r="JZR32" s="369"/>
      <c r="JZS32" s="369"/>
      <c r="JZT32" s="369"/>
      <c r="JZU32" s="369"/>
      <c r="JZV32" s="369"/>
      <c r="JZW32" s="369"/>
      <c r="JZX32" s="369"/>
      <c r="JZY32" s="369"/>
      <c r="JZZ32" s="369"/>
      <c r="KAA32" s="369"/>
      <c r="KAB32" s="369"/>
      <c r="KAC32" s="369"/>
      <c r="KAD32" s="369"/>
      <c r="KAE32" s="369"/>
      <c r="KAF32" s="369"/>
      <c r="KAG32" s="369"/>
      <c r="KAH32" s="369"/>
      <c r="KAI32" s="369"/>
      <c r="KAJ32" s="369"/>
      <c r="KAK32" s="369"/>
      <c r="KAL32" s="369"/>
      <c r="KAM32" s="369"/>
      <c r="KAN32" s="369"/>
      <c r="KAO32" s="369"/>
      <c r="KAP32" s="369"/>
      <c r="KAQ32" s="369"/>
      <c r="KAR32" s="369"/>
      <c r="KAS32" s="369"/>
      <c r="KAT32" s="369"/>
      <c r="KAU32" s="369"/>
      <c r="KAV32" s="369"/>
      <c r="KAW32" s="369"/>
      <c r="KAX32" s="369"/>
      <c r="KAY32" s="369"/>
      <c r="KAZ32" s="369"/>
      <c r="KBA32" s="369"/>
      <c r="KBB32" s="369"/>
      <c r="KBC32" s="369"/>
      <c r="KBD32" s="369"/>
      <c r="KBE32" s="369"/>
      <c r="KBF32" s="369"/>
      <c r="KBG32" s="369"/>
      <c r="KBH32" s="369"/>
      <c r="KBI32" s="369"/>
      <c r="KBJ32" s="369"/>
      <c r="KBK32" s="369"/>
      <c r="KBL32" s="369"/>
      <c r="KBM32" s="369"/>
      <c r="KBN32" s="369"/>
      <c r="KBO32" s="369"/>
      <c r="KBP32" s="369"/>
      <c r="KBQ32" s="369"/>
      <c r="KBR32" s="369"/>
      <c r="KBS32" s="369"/>
      <c r="KBT32" s="369"/>
      <c r="KBU32" s="369"/>
      <c r="KBV32" s="369"/>
      <c r="KBW32" s="369"/>
      <c r="KBX32" s="369"/>
      <c r="KBY32" s="369"/>
      <c r="KBZ32" s="369"/>
      <c r="KCA32" s="369"/>
      <c r="KCB32" s="369"/>
      <c r="KCC32" s="369"/>
      <c r="KCD32" s="369"/>
      <c r="KCE32" s="369"/>
      <c r="KCF32" s="369"/>
      <c r="KCG32" s="369"/>
      <c r="KCH32" s="369"/>
      <c r="KCI32" s="369"/>
      <c r="KCJ32" s="369"/>
      <c r="KCK32" s="369"/>
      <c r="KCL32" s="369"/>
      <c r="KCM32" s="369"/>
      <c r="KCN32" s="369"/>
      <c r="KCO32" s="369"/>
      <c r="KCP32" s="369"/>
      <c r="KCQ32" s="369"/>
      <c r="KCR32" s="369"/>
      <c r="KCS32" s="369"/>
      <c r="KCT32" s="369"/>
      <c r="KCU32" s="369"/>
      <c r="KCV32" s="369"/>
      <c r="KCW32" s="369"/>
      <c r="KCX32" s="369"/>
      <c r="KCY32" s="369"/>
      <c r="KCZ32" s="369"/>
      <c r="KDA32" s="369"/>
      <c r="KDB32" s="369"/>
      <c r="KDC32" s="369"/>
      <c r="KDD32" s="369"/>
      <c r="KDE32" s="369"/>
      <c r="KDF32" s="369"/>
      <c r="KDG32" s="369"/>
      <c r="KDH32" s="369"/>
      <c r="KDI32" s="369"/>
      <c r="KDJ32" s="369"/>
      <c r="KDK32" s="369"/>
      <c r="KDL32" s="369"/>
      <c r="KDM32" s="369"/>
      <c r="KDN32" s="369"/>
      <c r="KDO32" s="369"/>
      <c r="KDP32" s="369"/>
      <c r="KDQ32" s="369"/>
      <c r="KDR32" s="369"/>
      <c r="KDS32" s="369"/>
      <c r="KDT32" s="369"/>
      <c r="KDU32" s="369"/>
      <c r="KDV32" s="369"/>
      <c r="KDW32" s="369"/>
      <c r="KDX32" s="369"/>
      <c r="KDY32" s="369"/>
      <c r="KDZ32" s="369"/>
      <c r="KEA32" s="369"/>
      <c r="KEB32" s="369"/>
      <c r="KEC32" s="369"/>
      <c r="KED32" s="369"/>
      <c r="KEE32" s="369"/>
      <c r="KEF32" s="369"/>
      <c r="KEG32" s="369"/>
      <c r="KEH32" s="369"/>
      <c r="KEI32" s="369"/>
      <c r="KEJ32" s="369"/>
      <c r="KEK32" s="369"/>
      <c r="KEL32" s="369"/>
      <c r="KEM32" s="369"/>
      <c r="KEN32" s="369"/>
      <c r="KEO32" s="369"/>
      <c r="KEP32" s="369"/>
      <c r="KEQ32" s="369"/>
      <c r="KER32" s="369"/>
      <c r="KES32" s="369"/>
      <c r="KET32" s="369"/>
      <c r="KEU32" s="369"/>
      <c r="KEV32" s="369"/>
      <c r="KEW32" s="369"/>
      <c r="KEX32" s="369"/>
      <c r="KEY32" s="369"/>
      <c r="KEZ32" s="369"/>
      <c r="KFA32" s="369"/>
      <c r="KFB32" s="369"/>
      <c r="KFC32" s="369"/>
      <c r="KFD32" s="369"/>
      <c r="KFE32" s="369"/>
      <c r="KFF32" s="369"/>
      <c r="KFG32" s="369"/>
      <c r="KFH32" s="369"/>
      <c r="KFI32" s="369"/>
      <c r="KFJ32" s="369"/>
      <c r="KFK32" s="369"/>
      <c r="KFL32" s="369"/>
      <c r="KFM32" s="369"/>
      <c r="KFN32" s="369"/>
      <c r="KFO32" s="369"/>
      <c r="KFP32" s="369"/>
      <c r="KFQ32" s="369"/>
      <c r="KFR32" s="369"/>
      <c r="KFS32" s="369"/>
      <c r="KFT32" s="369"/>
      <c r="KFU32" s="369"/>
      <c r="KFV32" s="369"/>
      <c r="KFW32" s="369"/>
      <c r="KFX32" s="369"/>
      <c r="KFY32" s="369"/>
      <c r="KFZ32" s="369"/>
      <c r="KGA32" s="369"/>
      <c r="KGB32" s="369"/>
      <c r="KGC32" s="369"/>
      <c r="KGD32" s="369"/>
      <c r="KGE32" s="369"/>
      <c r="KGF32" s="369"/>
      <c r="KGG32" s="369"/>
      <c r="KGH32" s="369"/>
      <c r="KGI32" s="369"/>
      <c r="KGJ32" s="369"/>
      <c r="KGK32" s="369"/>
      <c r="KGL32" s="369"/>
      <c r="KGM32" s="369"/>
      <c r="KGN32" s="369"/>
      <c r="KGO32" s="369"/>
      <c r="KGP32" s="369"/>
      <c r="KGQ32" s="369"/>
      <c r="KGR32" s="369"/>
      <c r="KGS32" s="369"/>
      <c r="KGT32" s="369"/>
      <c r="KGU32" s="369"/>
      <c r="KGV32" s="369"/>
      <c r="KGW32" s="369"/>
      <c r="KHB32" s="369"/>
      <c r="KHC32" s="369"/>
      <c r="KHD32" s="369"/>
      <c r="KHE32" s="369"/>
      <c r="KHF32" s="369"/>
      <c r="KHG32" s="369"/>
      <c r="KHH32" s="369"/>
      <c r="KHI32" s="369"/>
      <c r="KHJ32" s="369"/>
      <c r="KHK32" s="369"/>
      <c r="KHL32" s="369"/>
      <c r="KJD32" s="369"/>
      <c r="KJE32" s="369"/>
      <c r="KJF32" s="369"/>
      <c r="KJG32" s="369"/>
      <c r="KJH32" s="369"/>
      <c r="KJI32" s="369"/>
      <c r="KJJ32" s="369"/>
      <c r="KJK32" s="369"/>
      <c r="KJL32" s="369"/>
      <c r="KJM32" s="369"/>
      <c r="KJN32" s="369"/>
      <c r="KJO32" s="369"/>
      <c r="KJP32" s="369"/>
      <c r="KJQ32" s="369"/>
      <c r="KJR32" s="369"/>
      <c r="KJS32" s="369"/>
      <c r="KJT32" s="369"/>
      <c r="KJU32" s="369"/>
      <c r="KJV32" s="369"/>
      <c r="KJW32" s="369"/>
      <c r="KJX32" s="369"/>
      <c r="KJY32" s="369"/>
      <c r="KJZ32" s="369"/>
      <c r="KKA32" s="369"/>
      <c r="KKB32" s="369"/>
      <c r="KKC32" s="369"/>
      <c r="KKD32" s="369"/>
      <c r="KKE32" s="369"/>
      <c r="KKF32" s="369"/>
      <c r="KKG32" s="369"/>
      <c r="KKH32" s="369"/>
      <c r="KKI32" s="369"/>
      <c r="KKJ32" s="369"/>
      <c r="KKK32" s="369"/>
      <c r="KKL32" s="369"/>
      <c r="KKM32" s="369"/>
      <c r="KKN32" s="369"/>
      <c r="KKO32" s="369"/>
      <c r="KKP32" s="369"/>
      <c r="KKQ32" s="369"/>
      <c r="KKR32" s="369"/>
      <c r="KKS32" s="369"/>
      <c r="KKT32" s="369"/>
      <c r="KKU32" s="369"/>
      <c r="KKV32" s="369"/>
      <c r="KKW32" s="369"/>
      <c r="KKX32" s="369"/>
      <c r="KKY32" s="369"/>
      <c r="KKZ32" s="369"/>
      <c r="KLA32" s="369"/>
      <c r="KLB32" s="369"/>
      <c r="KLC32" s="369"/>
      <c r="KLD32" s="369"/>
      <c r="KLE32" s="369"/>
      <c r="KLF32" s="369"/>
      <c r="KLG32" s="369"/>
      <c r="KLH32" s="369"/>
      <c r="KLI32" s="369"/>
      <c r="KLJ32" s="369"/>
      <c r="KLK32" s="369"/>
      <c r="KLL32" s="369"/>
      <c r="KLM32" s="369"/>
      <c r="KLN32" s="369"/>
      <c r="KLO32" s="369"/>
      <c r="KLP32" s="369"/>
      <c r="KLQ32" s="369"/>
      <c r="KLR32" s="369"/>
      <c r="KLS32" s="369"/>
      <c r="KLT32" s="369"/>
      <c r="KLU32" s="369"/>
      <c r="KLV32" s="369"/>
      <c r="KLW32" s="369"/>
      <c r="KLX32" s="369"/>
      <c r="KLY32" s="369"/>
      <c r="KLZ32" s="369"/>
      <c r="KMA32" s="369"/>
      <c r="KMB32" s="369"/>
      <c r="KMC32" s="369"/>
      <c r="KMD32" s="369"/>
      <c r="KME32" s="369"/>
      <c r="KMF32" s="369"/>
      <c r="KMG32" s="369"/>
      <c r="KMH32" s="369"/>
      <c r="KMI32" s="369"/>
      <c r="KMJ32" s="369"/>
      <c r="KMK32" s="369"/>
      <c r="KML32" s="369"/>
      <c r="KMM32" s="369"/>
      <c r="KMN32" s="369"/>
      <c r="KMO32" s="369"/>
      <c r="KMP32" s="369"/>
      <c r="KMQ32" s="369"/>
      <c r="KMR32" s="369"/>
      <c r="KMS32" s="369"/>
      <c r="KMT32" s="369"/>
      <c r="KMU32" s="369"/>
      <c r="KMV32" s="369"/>
      <c r="KMW32" s="369"/>
      <c r="KMX32" s="369"/>
      <c r="KMY32" s="369"/>
      <c r="KMZ32" s="369"/>
      <c r="KNA32" s="369"/>
      <c r="KNB32" s="369"/>
      <c r="KNC32" s="369"/>
      <c r="KND32" s="369"/>
      <c r="KNE32" s="369"/>
      <c r="KNF32" s="369"/>
      <c r="KNG32" s="369"/>
      <c r="KNH32" s="369"/>
      <c r="KNI32" s="369"/>
      <c r="KNJ32" s="369"/>
      <c r="KNK32" s="369"/>
      <c r="KNL32" s="369"/>
      <c r="KNM32" s="369"/>
      <c r="KNN32" s="369"/>
      <c r="KNO32" s="369"/>
      <c r="KNP32" s="369"/>
      <c r="KNQ32" s="369"/>
      <c r="KNR32" s="369"/>
      <c r="KNS32" s="369"/>
      <c r="KNT32" s="369"/>
      <c r="KNU32" s="369"/>
      <c r="KNV32" s="369"/>
      <c r="KNW32" s="369"/>
      <c r="KNX32" s="369"/>
      <c r="KNY32" s="369"/>
      <c r="KNZ32" s="369"/>
      <c r="KOA32" s="369"/>
      <c r="KOB32" s="369"/>
      <c r="KOC32" s="369"/>
      <c r="KOD32" s="369"/>
      <c r="KOE32" s="369"/>
      <c r="KOF32" s="369"/>
      <c r="KOG32" s="369"/>
      <c r="KOH32" s="369"/>
      <c r="KOI32" s="369"/>
      <c r="KOJ32" s="369"/>
      <c r="KOK32" s="369"/>
      <c r="KOL32" s="369"/>
      <c r="KOM32" s="369"/>
      <c r="KON32" s="369"/>
      <c r="KOO32" s="369"/>
      <c r="KOP32" s="369"/>
      <c r="KOQ32" s="369"/>
      <c r="KOR32" s="369"/>
      <c r="KOS32" s="369"/>
      <c r="KOT32" s="369"/>
      <c r="KOU32" s="369"/>
      <c r="KOV32" s="369"/>
      <c r="KOW32" s="369"/>
      <c r="KOX32" s="369"/>
      <c r="KOY32" s="369"/>
      <c r="KOZ32" s="369"/>
      <c r="KPA32" s="369"/>
      <c r="KPB32" s="369"/>
      <c r="KPC32" s="369"/>
      <c r="KPD32" s="369"/>
      <c r="KPE32" s="369"/>
      <c r="KPF32" s="369"/>
      <c r="KPG32" s="369"/>
      <c r="KPH32" s="369"/>
      <c r="KPI32" s="369"/>
      <c r="KPJ32" s="369"/>
      <c r="KPK32" s="369"/>
      <c r="KPL32" s="369"/>
      <c r="KPM32" s="369"/>
      <c r="KPN32" s="369"/>
      <c r="KPO32" s="369"/>
      <c r="KPP32" s="369"/>
      <c r="KPQ32" s="369"/>
      <c r="KPR32" s="369"/>
      <c r="KPS32" s="369"/>
      <c r="KPT32" s="369"/>
      <c r="KPU32" s="369"/>
      <c r="KPV32" s="369"/>
      <c r="KPW32" s="369"/>
      <c r="KPX32" s="369"/>
      <c r="KPY32" s="369"/>
      <c r="KPZ32" s="369"/>
      <c r="KQA32" s="369"/>
      <c r="KQB32" s="369"/>
      <c r="KQC32" s="369"/>
      <c r="KQD32" s="369"/>
      <c r="KQE32" s="369"/>
      <c r="KQF32" s="369"/>
      <c r="KQG32" s="369"/>
      <c r="KQH32" s="369"/>
      <c r="KQI32" s="369"/>
      <c r="KQJ32" s="369"/>
      <c r="KQK32" s="369"/>
      <c r="KQL32" s="369"/>
      <c r="KQM32" s="369"/>
      <c r="KQN32" s="369"/>
      <c r="KQO32" s="369"/>
      <c r="KQP32" s="369"/>
      <c r="KQQ32" s="369"/>
      <c r="KQR32" s="369"/>
      <c r="KQS32" s="369"/>
      <c r="KQX32" s="369"/>
      <c r="KQY32" s="369"/>
      <c r="KQZ32" s="369"/>
      <c r="KRA32" s="369"/>
      <c r="KRB32" s="369"/>
      <c r="KRC32" s="369"/>
      <c r="KRD32" s="369"/>
      <c r="KRE32" s="369"/>
      <c r="KRF32" s="369"/>
      <c r="KRG32" s="369"/>
      <c r="KRH32" s="369"/>
      <c r="KSZ32" s="369"/>
      <c r="KTA32" s="369"/>
      <c r="KTB32" s="369"/>
      <c r="KTC32" s="369"/>
      <c r="KTD32" s="369"/>
      <c r="KTE32" s="369"/>
      <c r="KTF32" s="369"/>
      <c r="KTG32" s="369"/>
      <c r="KTH32" s="369"/>
      <c r="KTI32" s="369"/>
      <c r="KTJ32" s="369"/>
      <c r="KTK32" s="369"/>
      <c r="KTL32" s="369"/>
      <c r="KTM32" s="369"/>
      <c r="KTN32" s="369"/>
      <c r="KTO32" s="369"/>
      <c r="KTP32" s="369"/>
      <c r="KTQ32" s="369"/>
      <c r="KTR32" s="369"/>
      <c r="KTS32" s="369"/>
      <c r="KTT32" s="369"/>
      <c r="KTU32" s="369"/>
      <c r="KTV32" s="369"/>
      <c r="KTW32" s="369"/>
      <c r="KTX32" s="369"/>
      <c r="KTY32" s="369"/>
      <c r="KTZ32" s="369"/>
      <c r="KUA32" s="369"/>
      <c r="KUB32" s="369"/>
      <c r="KUC32" s="369"/>
      <c r="KUD32" s="369"/>
      <c r="KUE32" s="369"/>
      <c r="KUF32" s="369"/>
      <c r="KUG32" s="369"/>
      <c r="KUH32" s="369"/>
      <c r="KUI32" s="369"/>
      <c r="KUJ32" s="369"/>
      <c r="KUK32" s="369"/>
      <c r="KUL32" s="369"/>
      <c r="KUM32" s="369"/>
      <c r="KUN32" s="369"/>
      <c r="KUO32" s="369"/>
      <c r="KUP32" s="369"/>
      <c r="KUQ32" s="369"/>
      <c r="KUR32" s="369"/>
      <c r="KUS32" s="369"/>
      <c r="KUT32" s="369"/>
      <c r="KUU32" s="369"/>
      <c r="KUV32" s="369"/>
      <c r="KUW32" s="369"/>
      <c r="KUX32" s="369"/>
      <c r="KUY32" s="369"/>
      <c r="KUZ32" s="369"/>
      <c r="KVA32" s="369"/>
      <c r="KVB32" s="369"/>
      <c r="KVC32" s="369"/>
      <c r="KVD32" s="369"/>
      <c r="KVE32" s="369"/>
      <c r="KVF32" s="369"/>
      <c r="KVG32" s="369"/>
      <c r="KVH32" s="369"/>
      <c r="KVI32" s="369"/>
      <c r="KVJ32" s="369"/>
      <c r="KVK32" s="369"/>
      <c r="KVL32" s="369"/>
      <c r="KVM32" s="369"/>
      <c r="KVN32" s="369"/>
      <c r="KVO32" s="369"/>
      <c r="KVP32" s="369"/>
      <c r="KVQ32" s="369"/>
      <c r="KVR32" s="369"/>
      <c r="KVS32" s="369"/>
      <c r="KVT32" s="369"/>
      <c r="KVU32" s="369"/>
      <c r="KVV32" s="369"/>
      <c r="KVW32" s="369"/>
      <c r="KVX32" s="369"/>
      <c r="KVY32" s="369"/>
      <c r="KVZ32" s="369"/>
      <c r="KWA32" s="369"/>
      <c r="KWB32" s="369"/>
      <c r="KWC32" s="369"/>
      <c r="KWD32" s="369"/>
      <c r="KWE32" s="369"/>
      <c r="KWF32" s="369"/>
      <c r="KWG32" s="369"/>
      <c r="KWH32" s="369"/>
      <c r="KWI32" s="369"/>
      <c r="KWJ32" s="369"/>
      <c r="KWK32" s="369"/>
      <c r="KWL32" s="369"/>
      <c r="KWM32" s="369"/>
      <c r="KWN32" s="369"/>
      <c r="KWO32" s="369"/>
      <c r="KWP32" s="369"/>
      <c r="KWQ32" s="369"/>
      <c r="KWR32" s="369"/>
      <c r="KWS32" s="369"/>
      <c r="KWT32" s="369"/>
      <c r="KWU32" s="369"/>
      <c r="KWV32" s="369"/>
      <c r="KWW32" s="369"/>
      <c r="KWX32" s="369"/>
      <c r="KWY32" s="369"/>
      <c r="KWZ32" s="369"/>
      <c r="KXA32" s="369"/>
      <c r="KXB32" s="369"/>
      <c r="KXC32" s="369"/>
      <c r="KXD32" s="369"/>
      <c r="KXE32" s="369"/>
      <c r="KXF32" s="369"/>
      <c r="KXG32" s="369"/>
      <c r="KXH32" s="369"/>
      <c r="KXI32" s="369"/>
      <c r="KXJ32" s="369"/>
      <c r="KXK32" s="369"/>
      <c r="KXL32" s="369"/>
      <c r="KXM32" s="369"/>
      <c r="KXN32" s="369"/>
      <c r="KXO32" s="369"/>
      <c r="KXP32" s="369"/>
      <c r="KXQ32" s="369"/>
      <c r="KXR32" s="369"/>
      <c r="KXS32" s="369"/>
      <c r="KXT32" s="369"/>
      <c r="KXU32" s="369"/>
      <c r="KXV32" s="369"/>
      <c r="KXW32" s="369"/>
      <c r="KXX32" s="369"/>
      <c r="KXY32" s="369"/>
      <c r="KXZ32" s="369"/>
      <c r="KYA32" s="369"/>
      <c r="KYB32" s="369"/>
      <c r="KYC32" s="369"/>
      <c r="KYD32" s="369"/>
      <c r="KYE32" s="369"/>
      <c r="KYF32" s="369"/>
      <c r="KYG32" s="369"/>
      <c r="KYH32" s="369"/>
      <c r="KYI32" s="369"/>
      <c r="KYJ32" s="369"/>
      <c r="KYK32" s="369"/>
      <c r="KYL32" s="369"/>
      <c r="KYM32" s="369"/>
      <c r="KYN32" s="369"/>
      <c r="KYO32" s="369"/>
      <c r="KYP32" s="369"/>
      <c r="KYQ32" s="369"/>
      <c r="KYR32" s="369"/>
      <c r="KYS32" s="369"/>
      <c r="KYT32" s="369"/>
      <c r="KYU32" s="369"/>
      <c r="KYV32" s="369"/>
      <c r="KYW32" s="369"/>
      <c r="KYX32" s="369"/>
      <c r="KYY32" s="369"/>
      <c r="KYZ32" s="369"/>
      <c r="KZA32" s="369"/>
      <c r="KZB32" s="369"/>
      <c r="KZC32" s="369"/>
      <c r="KZD32" s="369"/>
      <c r="KZE32" s="369"/>
      <c r="KZF32" s="369"/>
      <c r="KZG32" s="369"/>
      <c r="KZH32" s="369"/>
      <c r="KZI32" s="369"/>
      <c r="KZJ32" s="369"/>
      <c r="KZK32" s="369"/>
      <c r="KZL32" s="369"/>
      <c r="KZM32" s="369"/>
      <c r="KZN32" s="369"/>
      <c r="KZO32" s="369"/>
      <c r="KZP32" s="369"/>
      <c r="KZQ32" s="369"/>
      <c r="KZR32" s="369"/>
      <c r="KZS32" s="369"/>
      <c r="KZT32" s="369"/>
      <c r="KZU32" s="369"/>
      <c r="KZV32" s="369"/>
      <c r="KZW32" s="369"/>
      <c r="KZX32" s="369"/>
      <c r="KZY32" s="369"/>
      <c r="KZZ32" s="369"/>
      <c r="LAA32" s="369"/>
      <c r="LAB32" s="369"/>
      <c r="LAC32" s="369"/>
      <c r="LAD32" s="369"/>
      <c r="LAE32" s="369"/>
      <c r="LAF32" s="369"/>
      <c r="LAG32" s="369"/>
      <c r="LAH32" s="369"/>
      <c r="LAI32" s="369"/>
      <c r="LAJ32" s="369"/>
      <c r="LAK32" s="369"/>
      <c r="LAL32" s="369"/>
      <c r="LAM32" s="369"/>
      <c r="LAN32" s="369"/>
      <c r="LAO32" s="369"/>
      <c r="LAT32" s="369"/>
      <c r="LAU32" s="369"/>
      <c r="LAV32" s="369"/>
      <c r="LAW32" s="369"/>
      <c r="LAX32" s="369"/>
      <c r="LAY32" s="369"/>
      <c r="LAZ32" s="369"/>
      <c r="LBA32" s="369"/>
      <c r="LBB32" s="369"/>
      <c r="LBC32" s="369"/>
      <c r="LBD32" s="369"/>
      <c r="LCV32" s="369"/>
      <c r="LCW32" s="369"/>
      <c r="LCX32" s="369"/>
      <c r="LCY32" s="369"/>
      <c r="LCZ32" s="369"/>
      <c r="LDA32" s="369"/>
      <c r="LDB32" s="369"/>
      <c r="LDC32" s="369"/>
      <c r="LDD32" s="369"/>
      <c r="LDE32" s="369"/>
      <c r="LDF32" s="369"/>
      <c r="LDG32" s="369"/>
      <c r="LDH32" s="369"/>
      <c r="LDI32" s="369"/>
      <c r="LDJ32" s="369"/>
      <c r="LDK32" s="369"/>
      <c r="LDL32" s="369"/>
      <c r="LDM32" s="369"/>
      <c r="LDN32" s="369"/>
      <c r="LDO32" s="369"/>
      <c r="LDP32" s="369"/>
      <c r="LDQ32" s="369"/>
      <c r="LDR32" s="369"/>
      <c r="LDS32" s="369"/>
      <c r="LDT32" s="369"/>
      <c r="LDU32" s="369"/>
      <c r="LDV32" s="369"/>
      <c r="LDW32" s="369"/>
      <c r="LDX32" s="369"/>
      <c r="LDY32" s="369"/>
      <c r="LDZ32" s="369"/>
      <c r="LEA32" s="369"/>
      <c r="LEB32" s="369"/>
      <c r="LEC32" s="369"/>
      <c r="LED32" s="369"/>
      <c r="LEE32" s="369"/>
      <c r="LEF32" s="369"/>
      <c r="LEG32" s="369"/>
      <c r="LEH32" s="369"/>
      <c r="LEI32" s="369"/>
      <c r="LEJ32" s="369"/>
      <c r="LEK32" s="369"/>
      <c r="LEL32" s="369"/>
      <c r="LEM32" s="369"/>
      <c r="LEN32" s="369"/>
      <c r="LEO32" s="369"/>
      <c r="LEP32" s="369"/>
      <c r="LEQ32" s="369"/>
      <c r="LER32" s="369"/>
      <c r="LES32" s="369"/>
      <c r="LET32" s="369"/>
      <c r="LEU32" s="369"/>
      <c r="LEV32" s="369"/>
      <c r="LEW32" s="369"/>
      <c r="LEX32" s="369"/>
      <c r="LEY32" s="369"/>
      <c r="LEZ32" s="369"/>
      <c r="LFA32" s="369"/>
      <c r="LFB32" s="369"/>
      <c r="LFC32" s="369"/>
      <c r="LFD32" s="369"/>
      <c r="LFE32" s="369"/>
      <c r="LFF32" s="369"/>
      <c r="LFG32" s="369"/>
      <c r="LFH32" s="369"/>
      <c r="LFI32" s="369"/>
      <c r="LFJ32" s="369"/>
      <c r="LFK32" s="369"/>
      <c r="LFL32" s="369"/>
      <c r="LFM32" s="369"/>
      <c r="LFN32" s="369"/>
      <c r="LFO32" s="369"/>
      <c r="LFP32" s="369"/>
      <c r="LFQ32" s="369"/>
      <c r="LFR32" s="369"/>
      <c r="LFS32" s="369"/>
      <c r="LFT32" s="369"/>
      <c r="LFU32" s="369"/>
      <c r="LFV32" s="369"/>
      <c r="LFW32" s="369"/>
      <c r="LFX32" s="369"/>
      <c r="LFY32" s="369"/>
      <c r="LFZ32" s="369"/>
      <c r="LGA32" s="369"/>
      <c r="LGB32" s="369"/>
      <c r="LGC32" s="369"/>
      <c r="LGD32" s="369"/>
      <c r="LGE32" s="369"/>
      <c r="LGF32" s="369"/>
      <c r="LGG32" s="369"/>
      <c r="LGH32" s="369"/>
      <c r="LGI32" s="369"/>
      <c r="LGJ32" s="369"/>
      <c r="LGK32" s="369"/>
      <c r="LGL32" s="369"/>
      <c r="LGM32" s="369"/>
      <c r="LGN32" s="369"/>
      <c r="LGO32" s="369"/>
      <c r="LGP32" s="369"/>
      <c r="LGQ32" s="369"/>
      <c r="LGR32" s="369"/>
      <c r="LGS32" s="369"/>
      <c r="LGT32" s="369"/>
      <c r="LGU32" s="369"/>
      <c r="LGV32" s="369"/>
      <c r="LGW32" s="369"/>
      <c r="LGX32" s="369"/>
      <c r="LGY32" s="369"/>
      <c r="LGZ32" s="369"/>
      <c r="LHA32" s="369"/>
      <c r="LHB32" s="369"/>
      <c r="LHC32" s="369"/>
      <c r="LHD32" s="369"/>
      <c r="LHE32" s="369"/>
      <c r="LHF32" s="369"/>
      <c r="LHG32" s="369"/>
      <c r="LHH32" s="369"/>
      <c r="LHI32" s="369"/>
      <c r="LHJ32" s="369"/>
      <c r="LHK32" s="369"/>
      <c r="LHL32" s="369"/>
      <c r="LHM32" s="369"/>
      <c r="LHN32" s="369"/>
      <c r="LHO32" s="369"/>
      <c r="LHP32" s="369"/>
      <c r="LHQ32" s="369"/>
      <c r="LHR32" s="369"/>
      <c r="LHS32" s="369"/>
      <c r="LHT32" s="369"/>
      <c r="LHU32" s="369"/>
      <c r="LHV32" s="369"/>
      <c r="LHW32" s="369"/>
      <c r="LHX32" s="369"/>
      <c r="LHY32" s="369"/>
      <c r="LHZ32" s="369"/>
      <c r="LIA32" s="369"/>
      <c r="LIB32" s="369"/>
      <c r="LIC32" s="369"/>
      <c r="LID32" s="369"/>
      <c r="LIE32" s="369"/>
      <c r="LIF32" s="369"/>
      <c r="LIG32" s="369"/>
      <c r="LIH32" s="369"/>
      <c r="LII32" s="369"/>
      <c r="LIJ32" s="369"/>
      <c r="LIK32" s="369"/>
      <c r="LIL32" s="369"/>
      <c r="LIM32" s="369"/>
      <c r="LIN32" s="369"/>
      <c r="LIO32" s="369"/>
      <c r="LIP32" s="369"/>
      <c r="LIQ32" s="369"/>
      <c r="LIR32" s="369"/>
      <c r="LIS32" s="369"/>
      <c r="LIT32" s="369"/>
      <c r="LIU32" s="369"/>
      <c r="LIV32" s="369"/>
      <c r="LIW32" s="369"/>
      <c r="LIX32" s="369"/>
      <c r="LIY32" s="369"/>
      <c r="LIZ32" s="369"/>
      <c r="LJA32" s="369"/>
      <c r="LJB32" s="369"/>
      <c r="LJC32" s="369"/>
      <c r="LJD32" s="369"/>
      <c r="LJE32" s="369"/>
      <c r="LJF32" s="369"/>
      <c r="LJG32" s="369"/>
      <c r="LJH32" s="369"/>
      <c r="LJI32" s="369"/>
      <c r="LJJ32" s="369"/>
      <c r="LJK32" s="369"/>
      <c r="LJL32" s="369"/>
      <c r="LJM32" s="369"/>
      <c r="LJN32" s="369"/>
      <c r="LJO32" s="369"/>
      <c r="LJP32" s="369"/>
      <c r="LJQ32" s="369"/>
      <c r="LJR32" s="369"/>
      <c r="LJS32" s="369"/>
      <c r="LJT32" s="369"/>
      <c r="LJU32" s="369"/>
      <c r="LJV32" s="369"/>
      <c r="LJW32" s="369"/>
      <c r="LJX32" s="369"/>
      <c r="LJY32" s="369"/>
      <c r="LJZ32" s="369"/>
      <c r="LKA32" s="369"/>
      <c r="LKB32" s="369"/>
      <c r="LKC32" s="369"/>
      <c r="LKD32" s="369"/>
      <c r="LKE32" s="369"/>
      <c r="LKF32" s="369"/>
      <c r="LKG32" s="369"/>
      <c r="LKH32" s="369"/>
      <c r="LKI32" s="369"/>
      <c r="LKJ32" s="369"/>
      <c r="LKK32" s="369"/>
      <c r="LKP32" s="369"/>
      <c r="LKQ32" s="369"/>
      <c r="LKR32" s="369"/>
      <c r="LKS32" s="369"/>
      <c r="LKT32" s="369"/>
      <c r="LKU32" s="369"/>
      <c r="LKV32" s="369"/>
      <c r="LKW32" s="369"/>
      <c r="LKX32" s="369"/>
      <c r="LKY32" s="369"/>
      <c r="LKZ32" s="369"/>
      <c r="LMR32" s="369"/>
      <c r="LMS32" s="369"/>
      <c r="LMT32" s="369"/>
      <c r="LMU32" s="369"/>
      <c r="LMV32" s="369"/>
      <c r="LMW32" s="369"/>
      <c r="LMX32" s="369"/>
      <c r="LMY32" s="369"/>
      <c r="LMZ32" s="369"/>
      <c r="LNA32" s="369"/>
      <c r="LNB32" s="369"/>
      <c r="LNC32" s="369"/>
      <c r="LND32" s="369"/>
      <c r="LNE32" s="369"/>
      <c r="LNF32" s="369"/>
      <c r="LNG32" s="369"/>
      <c r="LNH32" s="369"/>
      <c r="LNI32" s="369"/>
      <c r="LNJ32" s="369"/>
      <c r="LNK32" s="369"/>
      <c r="LNL32" s="369"/>
      <c r="LNM32" s="369"/>
      <c r="LNN32" s="369"/>
      <c r="LNO32" s="369"/>
      <c r="LNP32" s="369"/>
      <c r="LNQ32" s="369"/>
      <c r="LNR32" s="369"/>
      <c r="LNS32" s="369"/>
      <c r="LNT32" s="369"/>
      <c r="LNU32" s="369"/>
      <c r="LNV32" s="369"/>
      <c r="LNW32" s="369"/>
      <c r="LNX32" s="369"/>
      <c r="LNY32" s="369"/>
      <c r="LNZ32" s="369"/>
      <c r="LOA32" s="369"/>
      <c r="LOB32" s="369"/>
      <c r="LOC32" s="369"/>
      <c r="LOD32" s="369"/>
      <c r="LOE32" s="369"/>
      <c r="LOF32" s="369"/>
      <c r="LOG32" s="369"/>
      <c r="LOH32" s="369"/>
      <c r="LOI32" s="369"/>
      <c r="LOJ32" s="369"/>
      <c r="LOK32" s="369"/>
      <c r="LOL32" s="369"/>
      <c r="LOM32" s="369"/>
      <c r="LON32" s="369"/>
      <c r="LOO32" s="369"/>
      <c r="LOP32" s="369"/>
      <c r="LOQ32" s="369"/>
      <c r="LOR32" s="369"/>
      <c r="LOS32" s="369"/>
      <c r="LOT32" s="369"/>
      <c r="LOU32" s="369"/>
      <c r="LOV32" s="369"/>
      <c r="LOW32" s="369"/>
      <c r="LOX32" s="369"/>
      <c r="LOY32" s="369"/>
      <c r="LOZ32" s="369"/>
      <c r="LPA32" s="369"/>
      <c r="LPB32" s="369"/>
      <c r="LPC32" s="369"/>
      <c r="LPD32" s="369"/>
      <c r="LPE32" s="369"/>
      <c r="LPF32" s="369"/>
      <c r="LPG32" s="369"/>
      <c r="LPH32" s="369"/>
      <c r="LPI32" s="369"/>
      <c r="LPJ32" s="369"/>
      <c r="LPK32" s="369"/>
      <c r="LPL32" s="369"/>
      <c r="LPM32" s="369"/>
      <c r="LPN32" s="369"/>
      <c r="LPO32" s="369"/>
      <c r="LPP32" s="369"/>
      <c r="LPQ32" s="369"/>
      <c r="LPR32" s="369"/>
      <c r="LPS32" s="369"/>
      <c r="LPT32" s="369"/>
      <c r="LPU32" s="369"/>
      <c r="LPV32" s="369"/>
      <c r="LPW32" s="369"/>
      <c r="LPX32" s="369"/>
      <c r="LPY32" s="369"/>
      <c r="LPZ32" s="369"/>
      <c r="LQA32" s="369"/>
      <c r="LQB32" s="369"/>
      <c r="LQC32" s="369"/>
      <c r="LQD32" s="369"/>
      <c r="LQE32" s="369"/>
      <c r="LQF32" s="369"/>
      <c r="LQG32" s="369"/>
      <c r="LQH32" s="369"/>
      <c r="LQI32" s="369"/>
      <c r="LQJ32" s="369"/>
      <c r="LQK32" s="369"/>
      <c r="LQL32" s="369"/>
      <c r="LQM32" s="369"/>
      <c r="LQN32" s="369"/>
      <c r="LQO32" s="369"/>
      <c r="LQP32" s="369"/>
      <c r="LQQ32" s="369"/>
      <c r="LQR32" s="369"/>
      <c r="LQS32" s="369"/>
      <c r="LQT32" s="369"/>
      <c r="LQU32" s="369"/>
      <c r="LQV32" s="369"/>
      <c r="LQW32" s="369"/>
      <c r="LQX32" s="369"/>
      <c r="LQY32" s="369"/>
      <c r="LQZ32" s="369"/>
      <c r="LRA32" s="369"/>
      <c r="LRB32" s="369"/>
      <c r="LRC32" s="369"/>
      <c r="LRD32" s="369"/>
      <c r="LRE32" s="369"/>
      <c r="LRF32" s="369"/>
      <c r="LRG32" s="369"/>
      <c r="LRH32" s="369"/>
      <c r="LRI32" s="369"/>
      <c r="LRJ32" s="369"/>
      <c r="LRK32" s="369"/>
      <c r="LRL32" s="369"/>
      <c r="LRM32" s="369"/>
      <c r="LRN32" s="369"/>
      <c r="LRO32" s="369"/>
      <c r="LRP32" s="369"/>
      <c r="LRQ32" s="369"/>
      <c r="LRR32" s="369"/>
      <c r="LRS32" s="369"/>
      <c r="LRT32" s="369"/>
      <c r="LRU32" s="369"/>
      <c r="LRV32" s="369"/>
      <c r="LRW32" s="369"/>
      <c r="LRX32" s="369"/>
      <c r="LRY32" s="369"/>
      <c r="LRZ32" s="369"/>
      <c r="LSA32" s="369"/>
      <c r="LSB32" s="369"/>
      <c r="LSC32" s="369"/>
      <c r="LSD32" s="369"/>
      <c r="LSE32" s="369"/>
      <c r="LSF32" s="369"/>
      <c r="LSG32" s="369"/>
      <c r="LSH32" s="369"/>
      <c r="LSI32" s="369"/>
      <c r="LSJ32" s="369"/>
      <c r="LSK32" s="369"/>
      <c r="LSL32" s="369"/>
      <c r="LSM32" s="369"/>
      <c r="LSN32" s="369"/>
      <c r="LSO32" s="369"/>
      <c r="LSP32" s="369"/>
      <c r="LSQ32" s="369"/>
      <c r="LSR32" s="369"/>
      <c r="LSS32" s="369"/>
      <c r="LST32" s="369"/>
      <c r="LSU32" s="369"/>
      <c r="LSV32" s="369"/>
      <c r="LSW32" s="369"/>
      <c r="LSX32" s="369"/>
      <c r="LSY32" s="369"/>
      <c r="LSZ32" s="369"/>
      <c r="LTA32" s="369"/>
      <c r="LTB32" s="369"/>
      <c r="LTC32" s="369"/>
      <c r="LTD32" s="369"/>
      <c r="LTE32" s="369"/>
      <c r="LTF32" s="369"/>
      <c r="LTG32" s="369"/>
      <c r="LTH32" s="369"/>
      <c r="LTI32" s="369"/>
      <c r="LTJ32" s="369"/>
      <c r="LTK32" s="369"/>
      <c r="LTL32" s="369"/>
      <c r="LTM32" s="369"/>
      <c r="LTN32" s="369"/>
      <c r="LTO32" s="369"/>
      <c r="LTP32" s="369"/>
      <c r="LTQ32" s="369"/>
      <c r="LTR32" s="369"/>
      <c r="LTS32" s="369"/>
      <c r="LTT32" s="369"/>
      <c r="LTU32" s="369"/>
      <c r="LTV32" s="369"/>
      <c r="LTW32" s="369"/>
      <c r="LTX32" s="369"/>
      <c r="LTY32" s="369"/>
      <c r="LTZ32" s="369"/>
      <c r="LUA32" s="369"/>
      <c r="LUB32" s="369"/>
      <c r="LUC32" s="369"/>
      <c r="LUD32" s="369"/>
      <c r="LUE32" s="369"/>
      <c r="LUF32" s="369"/>
      <c r="LUG32" s="369"/>
      <c r="LUL32" s="369"/>
      <c r="LUM32" s="369"/>
      <c r="LUN32" s="369"/>
      <c r="LUO32" s="369"/>
      <c r="LUP32" s="369"/>
      <c r="LUQ32" s="369"/>
      <c r="LUR32" s="369"/>
      <c r="LUS32" s="369"/>
      <c r="LUT32" s="369"/>
      <c r="LUU32" s="369"/>
      <c r="LUV32" s="369"/>
      <c r="LWN32" s="369"/>
      <c r="LWO32" s="369"/>
      <c r="LWP32" s="369"/>
      <c r="LWQ32" s="369"/>
      <c r="LWR32" s="369"/>
      <c r="LWS32" s="369"/>
      <c r="LWT32" s="369"/>
      <c r="LWU32" s="369"/>
      <c r="LWV32" s="369"/>
      <c r="LWW32" s="369"/>
      <c r="LWX32" s="369"/>
      <c r="LWY32" s="369"/>
      <c r="LWZ32" s="369"/>
      <c r="LXA32" s="369"/>
      <c r="LXB32" s="369"/>
      <c r="LXC32" s="369"/>
      <c r="LXD32" s="369"/>
      <c r="LXE32" s="369"/>
      <c r="LXF32" s="369"/>
      <c r="LXG32" s="369"/>
      <c r="LXH32" s="369"/>
      <c r="LXI32" s="369"/>
      <c r="LXJ32" s="369"/>
      <c r="LXK32" s="369"/>
      <c r="LXL32" s="369"/>
      <c r="LXM32" s="369"/>
      <c r="LXN32" s="369"/>
      <c r="LXO32" s="369"/>
      <c r="LXP32" s="369"/>
      <c r="LXQ32" s="369"/>
      <c r="LXR32" s="369"/>
      <c r="LXS32" s="369"/>
      <c r="LXT32" s="369"/>
      <c r="LXU32" s="369"/>
      <c r="LXV32" s="369"/>
      <c r="LXW32" s="369"/>
      <c r="LXX32" s="369"/>
      <c r="LXY32" s="369"/>
      <c r="LXZ32" s="369"/>
      <c r="LYA32" s="369"/>
      <c r="LYB32" s="369"/>
      <c r="LYC32" s="369"/>
      <c r="LYD32" s="369"/>
      <c r="LYE32" s="369"/>
      <c r="LYF32" s="369"/>
      <c r="LYG32" s="369"/>
      <c r="LYH32" s="369"/>
      <c r="LYI32" s="369"/>
      <c r="LYJ32" s="369"/>
      <c r="LYK32" s="369"/>
      <c r="LYL32" s="369"/>
      <c r="LYM32" s="369"/>
      <c r="LYN32" s="369"/>
      <c r="LYO32" s="369"/>
      <c r="LYP32" s="369"/>
      <c r="LYQ32" s="369"/>
      <c r="LYR32" s="369"/>
      <c r="LYS32" s="369"/>
      <c r="LYT32" s="369"/>
      <c r="LYU32" s="369"/>
      <c r="LYV32" s="369"/>
      <c r="LYW32" s="369"/>
      <c r="LYX32" s="369"/>
      <c r="LYY32" s="369"/>
      <c r="LYZ32" s="369"/>
      <c r="LZA32" s="369"/>
      <c r="LZB32" s="369"/>
      <c r="LZC32" s="369"/>
      <c r="LZD32" s="369"/>
      <c r="LZE32" s="369"/>
      <c r="LZF32" s="369"/>
      <c r="LZG32" s="369"/>
      <c r="LZH32" s="369"/>
      <c r="LZI32" s="369"/>
      <c r="LZJ32" s="369"/>
      <c r="LZK32" s="369"/>
      <c r="LZL32" s="369"/>
      <c r="LZM32" s="369"/>
      <c r="LZN32" s="369"/>
      <c r="LZO32" s="369"/>
      <c r="LZP32" s="369"/>
      <c r="LZQ32" s="369"/>
      <c r="LZR32" s="369"/>
      <c r="LZS32" s="369"/>
      <c r="LZT32" s="369"/>
      <c r="LZU32" s="369"/>
      <c r="LZV32" s="369"/>
      <c r="LZW32" s="369"/>
      <c r="LZX32" s="369"/>
      <c r="LZY32" s="369"/>
      <c r="LZZ32" s="369"/>
      <c r="MAA32" s="369"/>
      <c r="MAB32" s="369"/>
      <c r="MAC32" s="369"/>
      <c r="MAD32" s="369"/>
      <c r="MAE32" s="369"/>
      <c r="MAF32" s="369"/>
      <c r="MAG32" s="369"/>
      <c r="MAH32" s="369"/>
      <c r="MAI32" s="369"/>
      <c r="MAJ32" s="369"/>
      <c r="MAK32" s="369"/>
      <c r="MAL32" s="369"/>
      <c r="MAM32" s="369"/>
      <c r="MAN32" s="369"/>
      <c r="MAO32" s="369"/>
      <c r="MAP32" s="369"/>
      <c r="MAQ32" s="369"/>
      <c r="MAR32" s="369"/>
      <c r="MAS32" s="369"/>
      <c r="MAT32" s="369"/>
      <c r="MAU32" s="369"/>
      <c r="MAV32" s="369"/>
      <c r="MAW32" s="369"/>
      <c r="MAX32" s="369"/>
      <c r="MAY32" s="369"/>
      <c r="MAZ32" s="369"/>
      <c r="MBA32" s="369"/>
      <c r="MBB32" s="369"/>
      <c r="MBC32" s="369"/>
      <c r="MBD32" s="369"/>
      <c r="MBE32" s="369"/>
      <c r="MBF32" s="369"/>
      <c r="MBG32" s="369"/>
      <c r="MBH32" s="369"/>
      <c r="MBI32" s="369"/>
      <c r="MBJ32" s="369"/>
      <c r="MBK32" s="369"/>
      <c r="MBL32" s="369"/>
      <c r="MBM32" s="369"/>
      <c r="MBN32" s="369"/>
      <c r="MBO32" s="369"/>
      <c r="MBP32" s="369"/>
      <c r="MBQ32" s="369"/>
      <c r="MBR32" s="369"/>
      <c r="MBS32" s="369"/>
      <c r="MBT32" s="369"/>
      <c r="MBU32" s="369"/>
      <c r="MBV32" s="369"/>
      <c r="MBW32" s="369"/>
      <c r="MBX32" s="369"/>
      <c r="MBY32" s="369"/>
      <c r="MBZ32" s="369"/>
      <c r="MCA32" s="369"/>
      <c r="MCB32" s="369"/>
      <c r="MCC32" s="369"/>
      <c r="MCD32" s="369"/>
      <c r="MCE32" s="369"/>
      <c r="MCF32" s="369"/>
      <c r="MCG32" s="369"/>
      <c r="MCH32" s="369"/>
      <c r="MCI32" s="369"/>
      <c r="MCJ32" s="369"/>
      <c r="MCK32" s="369"/>
      <c r="MCL32" s="369"/>
      <c r="MCM32" s="369"/>
      <c r="MCN32" s="369"/>
      <c r="MCO32" s="369"/>
      <c r="MCP32" s="369"/>
      <c r="MCQ32" s="369"/>
      <c r="MCR32" s="369"/>
      <c r="MCS32" s="369"/>
      <c r="MCT32" s="369"/>
      <c r="MCU32" s="369"/>
      <c r="MCV32" s="369"/>
      <c r="MCW32" s="369"/>
      <c r="MCX32" s="369"/>
      <c r="MCY32" s="369"/>
      <c r="MCZ32" s="369"/>
      <c r="MDA32" s="369"/>
      <c r="MDB32" s="369"/>
      <c r="MDC32" s="369"/>
      <c r="MDD32" s="369"/>
      <c r="MDE32" s="369"/>
      <c r="MDF32" s="369"/>
      <c r="MDG32" s="369"/>
      <c r="MDH32" s="369"/>
      <c r="MDI32" s="369"/>
      <c r="MDJ32" s="369"/>
      <c r="MDK32" s="369"/>
      <c r="MDL32" s="369"/>
      <c r="MDM32" s="369"/>
      <c r="MDN32" s="369"/>
      <c r="MDO32" s="369"/>
      <c r="MDP32" s="369"/>
      <c r="MDQ32" s="369"/>
      <c r="MDR32" s="369"/>
      <c r="MDS32" s="369"/>
      <c r="MDT32" s="369"/>
      <c r="MDU32" s="369"/>
      <c r="MDV32" s="369"/>
      <c r="MDW32" s="369"/>
      <c r="MDX32" s="369"/>
      <c r="MDY32" s="369"/>
      <c r="MDZ32" s="369"/>
      <c r="MEA32" s="369"/>
      <c r="MEB32" s="369"/>
      <c r="MEC32" s="369"/>
      <c r="MEH32" s="369"/>
      <c r="MEI32" s="369"/>
      <c r="MEJ32" s="369"/>
      <c r="MEK32" s="369"/>
      <c r="MEL32" s="369"/>
      <c r="MEM32" s="369"/>
      <c r="MEN32" s="369"/>
      <c r="MEO32" s="369"/>
      <c r="MEP32" s="369"/>
      <c r="MEQ32" s="369"/>
      <c r="MER32" s="369"/>
      <c r="MGJ32" s="369"/>
      <c r="MGK32" s="369"/>
      <c r="MGL32" s="369"/>
      <c r="MGM32" s="369"/>
      <c r="MGN32" s="369"/>
      <c r="MGO32" s="369"/>
      <c r="MGP32" s="369"/>
      <c r="MGQ32" s="369"/>
      <c r="MGR32" s="369"/>
      <c r="MGS32" s="369"/>
      <c r="MGT32" s="369"/>
      <c r="MGU32" s="369"/>
      <c r="MGV32" s="369"/>
      <c r="MGW32" s="369"/>
      <c r="MGX32" s="369"/>
      <c r="MGY32" s="369"/>
      <c r="MGZ32" s="369"/>
      <c r="MHA32" s="369"/>
      <c r="MHB32" s="369"/>
      <c r="MHC32" s="369"/>
      <c r="MHD32" s="369"/>
      <c r="MHE32" s="369"/>
      <c r="MHF32" s="369"/>
      <c r="MHG32" s="369"/>
      <c r="MHH32" s="369"/>
      <c r="MHI32" s="369"/>
      <c r="MHJ32" s="369"/>
      <c r="MHK32" s="369"/>
      <c r="MHL32" s="369"/>
      <c r="MHM32" s="369"/>
      <c r="MHN32" s="369"/>
      <c r="MHO32" s="369"/>
      <c r="MHP32" s="369"/>
      <c r="MHQ32" s="369"/>
      <c r="MHR32" s="369"/>
      <c r="MHS32" s="369"/>
      <c r="MHT32" s="369"/>
      <c r="MHU32" s="369"/>
      <c r="MHV32" s="369"/>
      <c r="MHW32" s="369"/>
      <c r="MHX32" s="369"/>
      <c r="MHY32" s="369"/>
      <c r="MHZ32" s="369"/>
      <c r="MIA32" s="369"/>
      <c r="MIB32" s="369"/>
      <c r="MIC32" s="369"/>
      <c r="MID32" s="369"/>
      <c r="MIE32" s="369"/>
      <c r="MIF32" s="369"/>
      <c r="MIG32" s="369"/>
      <c r="MIH32" s="369"/>
      <c r="MII32" s="369"/>
      <c r="MIJ32" s="369"/>
      <c r="MIK32" s="369"/>
      <c r="MIL32" s="369"/>
      <c r="MIM32" s="369"/>
      <c r="MIN32" s="369"/>
      <c r="MIO32" s="369"/>
      <c r="MIP32" s="369"/>
      <c r="MIQ32" s="369"/>
      <c r="MIR32" s="369"/>
      <c r="MIS32" s="369"/>
      <c r="MIT32" s="369"/>
      <c r="MIU32" s="369"/>
      <c r="MIV32" s="369"/>
      <c r="MIW32" s="369"/>
      <c r="MIX32" s="369"/>
      <c r="MIY32" s="369"/>
      <c r="MIZ32" s="369"/>
      <c r="MJA32" s="369"/>
      <c r="MJB32" s="369"/>
      <c r="MJC32" s="369"/>
      <c r="MJD32" s="369"/>
      <c r="MJE32" s="369"/>
      <c r="MJF32" s="369"/>
      <c r="MJG32" s="369"/>
      <c r="MJH32" s="369"/>
      <c r="MJI32" s="369"/>
      <c r="MJJ32" s="369"/>
      <c r="MJK32" s="369"/>
      <c r="MJL32" s="369"/>
      <c r="MJM32" s="369"/>
      <c r="MJN32" s="369"/>
      <c r="MJO32" s="369"/>
      <c r="MJP32" s="369"/>
      <c r="MJQ32" s="369"/>
      <c r="MJR32" s="369"/>
      <c r="MJS32" s="369"/>
      <c r="MJT32" s="369"/>
      <c r="MJU32" s="369"/>
      <c r="MJV32" s="369"/>
      <c r="MJW32" s="369"/>
      <c r="MJX32" s="369"/>
      <c r="MJY32" s="369"/>
      <c r="MJZ32" s="369"/>
      <c r="MKA32" s="369"/>
      <c r="MKB32" s="369"/>
      <c r="MKC32" s="369"/>
      <c r="MKD32" s="369"/>
      <c r="MKE32" s="369"/>
      <c r="MKF32" s="369"/>
      <c r="MKG32" s="369"/>
      <c r="MKH32" s="369"/>
      <c r="MKI32" s="369"/>
      <c r="MKJ32" s="369"/>
      <c r="MKK32" s="369"/>
      <c r="MKL32" s="369"/>
      <c r="MKM32" s="369"/>
      <c r="MKN32" s="369"/>
      <c r="MKO32" s="369"/>
      <c r="MKP32" s="369"/>
      <c r="MKQ32" s="369"/>
      <c r="MKR32" s="369"/>
      <c r="MKS32" s="369"/>
      <c r="MKT32" s="369"/>
      <c r="MKU32" s="369"/>
      <c r="MKV32" s="369"/>
      <c r="MKW32" s="369"/>
      <c r="MKX32" s="369"/>
      <c r="MKY32" s="369"/>
      <c r="MKZ32" s="369"/>
      <c r="MLA32" s="369"/>
      <c r="MLB32" s="369"/>
      <c r="MLC32" s="369"/>
      <c r="MLD32" s="369"/>
      <c r="MLE32" s="369"/>
      <c r="MLF32" s="369"/>
      <c r="MLG32" s="369"/>
      <c r="MLH32" s="369"/>
      <c r="MLI32" s="369"/>
      <c r="MLJ32" s="369"/>
      <c r="MLK32" s="369"/>
      <c r="MLL32" s="369"/>
      <c r="MLM32" s="369"/>
      <c r="MLN32" s="369"/>
      <c r="MLO32" s="369"/>
      <c r="MLP32" s="369"/>
      <c r="MLQ32" s="369"/>
      <c r="MLR32" s="369"/>
      <c r="MLS32" s="369"/>
      <c r="MLT32" s="369"/>
      <c r="MLU32" s="369"/>
      <c r="MLV32" s="369"/>
      <c r="MLW32" s="369"/>
      <c r="MLX32" s="369"/>
      <c r="MLY32" s="369"/>
      <c r="MLZ32" s="369"/>
      <c r="MMA32" s="369"/>
      <c r="MMB32" s="369"/>
      <c r="MMC32" s="369"/>
      <c r="MMD32" s="369"/>
      <c r="MME32" s="369"/>
      <c r="MMF32" s="369"/>
      <c r="MMG32" s="369"/>
      <c r="MMH32" s="369"/>
      <c r="MMI32" s="369"/>
      <c r="MMJ32" s="369"/>
      <c r="MMK32" s="369"/>
      <c r="MML32" s="369"/>
      <c r="MMM32" s="369"/>
      <c r="MMN32" s="369"/>
      <c r="MMO32" s="369"/>
      <c r="MMP32" s="369"/>
      <c r="MMQ32" s="369"/>
      <c r="MMR32" s="369"/>
      <c r="MMS32" s="369"/>
      <c r="MMT32" s="369"/>
      <c r="MMU32" s="369"/>
      <c r="MMV32" s="369"/>
      <c r="MMW32" s="369"/>
      <c r="MMX32" s="369"/>
      <c r="MMY32" s="369"/>
      <c r="MMZ32" s="369"/>
      <c r="MNA32" s="369"/>
      <c r="MNB32" s="369"/>
      <c r="MNC32" s="369"/>
      <c r="MND32" s="369"/>
      <c r="MNE32" s="369"/>
      <c r="MNF32" s="369"/>
      <c r="MNG32" s="369"/>
      <c r="MNH32" s="369"/>
      <c r="MNI32" s="369"/>
      <c r="MNJ32" s="369"/>
      <c r="MNK32" s="369"/>
      <c r="MNL32" s="369"/>
      <c r="MNM32" s="369"/>
      <c r="MNN32" s="369"/>
      <c r="MNO32" s="369"/>
      <c r="MNP32" s="369"/>
      <c r="MNQ32" s="369"/>
      <c r="MNR32" s="369"/>
      <c r="MNS32" s="369"/>
      <c r="MNT32" s="369"/>
      <c r="MNU32" s="369"/>
      <c r="MNV32" s="369"/>
      <c r="MNW32" s="369"/>
      <c r="MNX32" s="369"/>
      <c r="MNY32" s="369"/>
      <c r="MOD32" s="369"/>
      <c r="MOE32" s="369"/>
      <c r="MOF32" s="369"/>
      <c r="MOG32" s="369"/>
      <c r="MOH32" s="369"/>
      <c r="MOI32" s="369"/>
      <c r="MOJ32" s="369"/>
      <c r="MOK32" s="369"/>
      <c r="MOL32" s="369"/>
      <c r="MOM32" s="369"/>
      <c r="MON32" s="369"/>
      <c r="MQF32" s="369"/>
      <c r="MQG32" s="369"/>
      <c r="MQH32" s="369"/>
      <c r="MQI32" s="369"/>
      <c r="MQJ32" s="369"/>
      <c r="MQK32" s="369"/>
      <c r="MQL32" s="369"/>
      <c r="MQM32" s="369"/>
      <c r="MQN32" s="369"/>
      <c r="MQO32" s="369"/>
      <c r="MQP32" s="369"/>
      <c r="MQQ32" s="369"/>
      <c r="MQR32" s="369"/>
      <c r="MQS32" s="369"/>
      <c r="MQT32" s="369"/>
      <c r="MQU32" s="369"/>
      <c r="MQV32" s="369"/>
      <c r="MQW32" s="369"/>
      <c r="MQX32" s="369"/>
      <c r="MQY32" s="369"/>
      <c r="MQZ32" s="369"/>
      <c r="MRA32" s="369"/>
      <c r="MRB32" s="369"/>
      <c r="MRC32" s="369"/>
      <c r="MRD32" s="369"/>
      <c r="MRE32" s="369"/>
      <c r="MRF32" s="369"/>
      <c r="MRG32" s="369"/>
      <c r="MRH32" s="369"/>
      <c r="MRI32" s="369"/>
      <c r="MRJ32" s="369"/>
      <c r="MRK32" s="369"/>
      <c r="MRL32" s="369"/>
      <c r="MRM32" s="369"/>
      <c r="MRN32" s="369"/>
      <c r="MRO32" s="369"/>
      <c r="MRP32" s="369"/>
      <c r="MRQ32" s="369"/>
      <c r="MRR32" s="369"/>
      <c r="MRS32" s="369"/>
      <c r="MRT32" s="369"/>
      <c r="MRU32" s="369"/>
      <c r="MRV32" s="369"/>
      <c r="MRW32" s="369"/>
      <c r="MRX32" s="369"/>
      <c r="MRY32" s="369"/>
      <c r="MRZ32" s="369"/>
      <c r="MSA32" s="369"/>
      <c r="MSB32" s="369"/>
      <c r="MSC32" s="369"/>
      <c r="MSD32" s="369"/>
      <c r="MSE32" s="369"/>
      <c r="MSF32" s="369"/>
      <c r="MSG32" s="369"/>
      <c r="MSH32" s="369"/>
      <c r="MSI32" s="369"/>
      <c r="MSJ32" s="369"/>
      <c r="MSK32" s="369"/>
      <c r="MSL32" s="369"/>
      <c r="MSM32" s="369"/>
      <c r="MSN32" s="369"/>
      <c r="MSO32" s="369"/>
      <c r="MSP32" s="369"/>
      <c r="MSQ32" s="369"/>
      <c r="MSR32" s="369"/>
      <c r="MSS32" s="369"/>
      <c r="MST32" s="369"/>
      <c r="MSU32" s="369"/>
      <c r="MSV32" s="369"/>
      <c r="MSW32" s="369"/>
      <c r="MSX32" s="369"/>
      <c r="MSY32" s="369"/>
      <c r="MSZ32" s="369"/>
      <c r="MTA32" s="369"/>
      <c r="MTB32" s="369"/>
      <c r="MTC32" s="369"/>
      <c r="MTD32" s="369"/>
      <c r="MTE32" s="369"/>
      <c r="MTF32" s="369"/>
      <c r="MTG32" s="369"/>
      <c r="MTH32" s="369"/>
      <c r="MTI32" s="369"/>
      <c r="MTJ32" s="369"/>
      <c r="MTK32" s="369"/>
      <c r="MTL32" s="369"/>
      <c r="MTM32" s="369"/>
      <c r="MTN32" s="369"/>
      <c r="MTO32" s="369"/>
      <c r="MTP32" s="369"/>
      <c r="MTQ32" s="369"/>
      <c r="MTR32" s="369"/>
      <c r="MTS32" s="369"/>
      <c r="MTT32" s="369"/>
      <c r="MTU32" s="369"/>
      <c r="MTV32" s="369"/>
      <c r="MTW32" s="369"/>
      <c r="MTX32" s="369"/>
      <c r="MTY32" s="369"/>
      <c r="MTZ32" s="369"/>
      <c r="MUA32" s="369"/>
      <c r="MUB32" s="369"/>
      <c r="MUC32" s="369"/>
      <c r="MUD32" s="369"/>
      <c r="MUE32" s="369"/>
      <c r="MUF32" s="369"/>
      <c r="MUG32" s="369"/>
      <c r="MUH32" s="369"/>
      <c r="MUI32" s="369"/>
      <c r="MUJ32" s="369"/>
      <c r="MUK32" s="369"/>
      <c r="MUL32" s="369"/>
      <c r="MUM32" s="369"/>
      <c r="MUN32" s="369"/>
      <c r="MUO32" s="369"/>
      <c r="MUP32" s="369"/>
      <c r="MUQ32" s="369"/>
      <c r="MUR32" s="369"/>
      <c r="MUS32" s="369"/>
      <c r="MUT32" s="369"/>
      <c r="MUU32" s="369"/>
      <c r="MUV32" s="369"/>
      <c r="MUW32" s="369"/>
      <c r="MUX32" s="369"/>
      <c r="MUY32" s="369"/>
      <c r="MUZ32" s="369"/>
      <c r="MVA32" s="369"/>
      <c r="MVB32" s="369"/>
      <c r="MVC32" s="369"/>
      <c r="MVD32" s="369"/>
      <c r="MVE32" s="369"/>
      <c r="MVF32" s="369"/>
      <c r="MVG32" s="369"/>
      <c r="MVH32" s="369"/>
      <c r="MVI32" s="369"/>
      <c r="MVJ32" s="369"/>
      <c r="MVK32" s="369"/>
      <c r="MVL32" s="369"/>
      <c r="MVM32" s="369"/>
      <c r="MVN32" s="369"/>
      <c r="MVO32" s="369"/>
      <c r="MVP32" s="369"/>
      <c r="MVQ32" s="369"/>
      <c r="MVR32" s="369"/>
      <c r="MVS32" s="369"/>
      <c r="MVT32" s="369"/>
      <c r="MVU32" s="369"/>
      <c r="MVV32" s="369"/>
      <c r="MVW32" s="369"/>
      <c r="MVX32" s="369"/>
      <c r="MVY32" s="369"/>
      <c r="MVZ32" s="369"/>
      <c r="MWA32" s="369"/>
      <c r="MWB32" s="369"/>
      <c r="MWC32" s="369"/>
      <c r="MWD32" s="369"/>
      <c r="MWE32" s="369"/>
      <c r="MWF32" s="369"/>
      <c r="MWG32" s="369"/>
      <c r="MWH32" s="369"/>
      <c r="MWI32" s="369"/>
      <c r="MWJ32" s="369"/>
      <c r="MWK32" s="369"/>
      <c r="MWL32" s="369"/>
      <c r="MWM32" s="369"/>
      <c r="MWN32" s="369"/>
      <c r="MWO32" s="369"/>
      <c r="MWP32" s="369"/>
      <c r="MWQ32" s="369"/>
      <c r="MWR32" s="369"/>
      <c r="MWS32" s="369"/>
      <c r="MWT32" s="369"/>
      <c r="MWU32" s="369"/>
      <c r="MWV32" s="369"/>
      <c r="MWW32" s="369"/>
      <c r="MWX32" s="369"/>
      <c r="MWY32" s="369"/>
      <c r="MWZ32" s="369"/>
      <c r="MXA32" s="369"/>
      <c r="MXB32" s="369"/>
      <c r="MXC32" s="369"/>
      <c r="MXD32" s="369"/>
      <c r="MXE32" s="369"/>
      <c r="MXF32" s="369"/>
      <c r="MXG32" s="369"/>
      <c r="MXH32" s="369"/>
      <c r="MXI32" s="369"/>
      <c r="MXJ32" s="369"/>
      <c r="MXK32" s="369"/>
      <c r="MXL32" s="369"/>
      <c r="MXM32" s="369"/>
      <c r="MXN32" s="369"/>
      <c r="MXO32" s="369"/>
      <c r="MXP32" s="369"/>
      <c r="MXQ32" s="369"/>
      <c r="MXR32" s="369"/>
      <c r="MXS32" s="369"/>
      <c r="MXT32" s="369"/>
      <c r="MXU32" s="369"/>
      <c r="MXZ32" s="369"/>
      <c r="MYA32" s="369"/>
      <c r="MYB32" s="369"/>
      <c r="MYC32" s="369"/>
      <c r="MYD32" s="369"/>
      <c r="MYE32" s="369"/>
      <c r="MYF32" s="369"/>
      <c r="MYG32" s="369"/>
      <c r="MYH32" s="369"/>
      <c r="MYI32" s="369"/>
      <c r="MYJ32" s="369"/>
      <c r="NAB32" s="369"/>
      <c r="NAC32" s="369"/>
      <c r="NAD32" s="369"/>
      <c r="NAE32" s="369"/>
      <c r="NAF32" s="369"/>
      <c r="NAG32" s="369"/>
      <c r="NAH32" s="369"/>
      <c r="NAI32" s="369"/>
      <c r="NAJ32" s="369"/>
      <c r="NAK32" s="369"/>
      <c r="NAL32" s="369"/>
      <c r="NAM32" s="369"/>
      <c r="NAN32" s="369"/>
      <c r="NAO32" s="369"/>
      <c r="NAP32" s="369"/>
      <c r="NAQ32" s="369"/>
      <c r="NAR32" s="369"/>
      <c r="NAS32" s="369"/>
      <c r="NAT32" s="369"/>
      <c r="NAU32" s="369"/>
      <c r="NAV32" s="369"/>
      <c r="NAW32" s="369"/>
      <c r="NAX32" s="369"/>
      <c r="NAY32" s="369"/>
      <c r="NAZ32" s="369"/>
      <c r="NBA32" s="369"/>
      <c r="NBB32" s="369"/>
      <c r="NBC32" s="369"/>
      <c r="NBD32" s="369"/>
      <c r="NBE32" s="369"/>
      <c r="NBF32" s="369"/>
      <c r="NBG32" s="369"/>
      <c r="NBH32" s="369"/>
      <c r="NBI32" s="369"/>
      <c r="NBJ32" s="369"/>
      <c r="NBK32" s="369"/>
      <c r="NBL32" s="369"/>
      <c r="NBM32" s="369"/>
      <c r="NBN32" s="369"/>
      <c r="NBO32" s="369"/>
      <c r="NBP32" s="369"/>
      <c r="NBQ32" s="369"/>
      <c r="NBR32" s="369"/>
      <c r="NBS32" s="369"/>
      <c r="NBT32" s="369"/>
      <c r="NBU32" s="369"/>
      <c r="NBV32" s="369"/>
      <c r="NBW32" s="369"/>
      <c r="NBX32" s="369"/>
      <c r="NBY32" s="369"/>
      <c r="NBZ32" s="369"/>
      <c r="NCA32" s="369"/>
      <c r="NCB32" s="369"/>
      <c r="NCC32" s="369"/>
      <c r="NCD32" s="369"/>
      <c r="NCE32" s="369"/>
      <c r="NCF32" s="369"/>
      <c r="NCG32" s="369"/>
      <c r="NCH32" s="369"/>
      <c r="NCI32" s="369"/>
      <c r="NCJ32" s="369"/>
      <c r="NCK32" s="369"/>
      <c r="NCL32" s="369"/>
      <c r="NCM32" s="369"/>
      <c r="NCN32" s="369"/>
      <c r="NCO32" s="369"/>
      <c r="NCP32" s="369"/>
      <c r="NCQ32" s="369"/>
      <c r="NCR32" s="369"/>
      <c r="NCS32" s="369"/>
      <c r="NCT32" s="369"/>
      <c r="NCU32" s="369"/>
      <c r="NCV32" s="369"/>
      <c r="NCW32" s="369"/>
      <c r="NCX32" s="369"/>
      <c r="NCY32" s="369"/>
      <c r="NCZ32" s="369"/>
      <c r="NDA32" s="369"/>
      <c r="NDB32" s="369"/>
      <c r="NDC32" s="369"/>
      <c r="NDD32" s="369"/>
      <c r="NDE32" s="369"/>
      <c r="NDF32" s="369"/>
      <c r="NDG32" s="369"/>
      <c r="NDH32" s="369"/>
      <c r="NDI32" s="369"/>
      <c r="NDJ32" s="369"/>
      <c r="NDK32" s="369"/>
      <c r="NDL32" s="369"/>
      <c r="NDM32" s="369"/>
      <c r="NDN32" s="369"/>
      <c r="NDO32" s="369"/>
      <c r="NDP32" s="369"/>
      <c r="NDQ32" s="369"/>
      <c r="NDR32" s="369"/>
      <c r="NDS32" s="369"/>
      <c r="NDT32" s="369"/>
      <c r="NDU32" s="369"/>
      <c r="NDV32" s="369"/>
      <c r="NDW32" s="369"/>
      <c r="NDX32" s="369"/>
      <c r="NDY32" s="369"/>
      <c r="NDZ32" s="369"/>
      <c r="NEA32" s="369"/>
      <c r="NEB32" s="369"/>
      <c r="NEC32" s="369"/>
      <c r="NED32" s="369"/>
      <c r="NEE32" s="369"/>
      <c r="NEF32" s="369"/>
      <c r="NEG32" s="369"/>
      <c r="NEH32" s="369"/>
      <c r="NEI32" s="369"/>
      <c r="NEJ32" s="369"/>
      <c r="NEK32" s="369"/>
      <c r="NEL32" s="369"/>
      <c r="NEM32" s="369"/>
      <c r="NEN32" s="369"/>
      <c r="NEO32" s="369"/>
      <c r="NEP32" s="369"/>
      <c r="NEQ32" s="369"/>
      <c r="NER32" s="369"/>
      <c r="NES32" s="369"/>
      <c r="NET32" s="369"/>
      <c r="NEU32" s="369"/>
      <c r="NEV32" s="369"/>
      <c r="NEW32" s="369"/>
      <c r="NEX32" s="369"/>
      <c r="NEY32" s="369"/>
      <c r="NEZ32" s="369"/>
      <c r="NFA32" s="369"/>
      <c r="NFB32" s="369"/>
      <c r="NFC32" s="369"/>
      <c r="NFD32" s="369"/>
      <c r="NFE32" s="369"/>
      <c r="NFF32" s="369"/>
      <c r="NFG32" s="369"/>
      <c r="NFH32" s="369"/>
      <c r="NFI32" s="369"/>
      <c r="NFJ32" s="369"/>
      <c r="NFK32" s="369"/>
      <c r="NFL32" s="369"/>
      <c r="NFM32" s="369"/>
      <c r="NFN32" s="369"/>
      <c r="NFO32" s="369"/>
      <c r="NFP32" s="369"/>
      <c r="NFQ32" s="369"/>
      <c r="NFR32" s="369"/>
      <c r="NFS32" s="369"/>
      <c r="NFT32" s="369"/>
      <c r="NFU32" s="369"/>
      <c r="NFV32" s="369"/>
      <c r="NFW32" s="369"/>
      <c r="NFX32" s="369"/>
      <c r="NFY32" s="369"/>
      <c r="NFZ32" s="369"/>
      <c r="NGA32" s="369"/>
      <c r="NGB32" s="369"/>
      <c r="NGC32" s="369"/>
      <c r="NGD32" s="369"/>
      <c r="NGE32" s="369"/>
      <c r="NGF32" s="369"/>
      <c r="NGG32" s="369"/>
      <c r="NGH32" s="369"/>
      <c r="NGI32" s="369"/>
      <c r="NGJ32" s="369"/>
      <c r="NGK32" s="369"/>
      <c r="NGL32" s="369"/>
      <c r="NGM32" s="369"/>
      <c r="NGN32" s="369"/>
      <c r="NGO32" s="369"/>
      <c r="NGP32" s="369"/>
      <c r="NGQ32" s="369"/>
      <c r="NGR32" s="369"/>
      <c r="NGS32" s="369"/>
      <c r="NGT32" s="369"/>
      <c r="NGU32" s="369"/>
      <c r="NGV32" s="369"/>
      <c r="NGW32" s="369"/>
      <c r="NGX32" s="369"/>
      <c r="NGY32" s="369"/>
      <c r="NGZ32" s="369"/>
      <c r="NHA32" s="369"/>
      <c r="NHB32" s="369"/>
      <c r="NHC32" s="369"/>
      <c r="NHD32" s="369"/>
      <c r="NHE32" s="369"/>
      <c r="NHF32" s="369"/>
      <c r="NHG32" s="369"/>
      <c r="NHH32" s="369"/>
      <c r="NHI32" s="369"/>
      <c r="NHJ32" s="369"/>
      <c r="NHK32" s="369"/>
      <c r="NHL32" s="369"/>
      <c r="NHM32" s="369"/>
      <c r="NHN32" s="369"/>
      <c r="NHO32" s="369"/>
      <c r="NHP32" s="369"/>
      <c r="NHQ32" s="369"/>
      <c r="NHV32" s="369"/>
      <c r="NHW32" s="369"/>
      <c r="NHX32" s="369"/>
      <c r="NHY32" s="369"/>
      <c r="NHZ32" s="369"/>
      <c r="NIA32" s="369"/>
      <c r="NIB32" s="369"/>
      <c r="NIC32" s="369"/>
      <c r="NID32" s="369"/>
      <c r="NIE32" s="369"/>
      <c r="NIF32" s="369"/>
      <c r="NJX32" s="369"/>
      <c r="NJY32" s="369"/>
      <c r="NJZ32" s="369"/>
      <c r="NKA32" s="369"/>
      <c r="NKB32" s="369"/>
      <c r="NKC32" s="369"/>
      <c r="NKD32" s="369"/>
      <c r="NKE32" s="369"/>
      <c r="NKF32" s="369"/>
      <c r="NKG32" s="369"/>
      <c r="NKH32" s="369"/>
      <c r="NKI32" s="369"/>
      <c r="NKJ32" s="369"/>
      <c r="NKK32" s="369"/>
      <c r="NKL32" s="369"/>
      <c r="NKM32" s="369"/>
      <c r="NKN32" s="369"/>
      <c r="NKO32" s="369"/>
      <c r="NKP32" s="369"/>
      <c r="NKQ32" s="369"/>
      <c r="NKR32" s="369"/>
      <c r="NKS32" s="369"/>
      <c r="NKT32" s="369"/>
      <c r="NKU32" s="369"/>
      <c r="NKV32" s="369"/>
      <c r="NKW32" s="369"/>
      <c r="NKX32" s="369"/>
      <c r="NKY32" s="369"/>
      <c r="NKZ32" s="369"/>
      <c r="NLA32" s="369"/>
      <c r="NLB32" s="369"/>
      <c r="NLC32" s="369"/>
      <c r="NLD32" s="369"/>
      <c r="NLE32" s="369"/>
      <c r="NLF32" s="369"/>
      <c r="NLG32" s="369"/>
      <c r="NLH32" s="369"/>
      <c r="NLI32" s="369"/>
      <c r="NLJ32" s="369"/>
      <c r="NLK32" s="369"/>
      <c r="NLL32" s="369"/>
      <c r="NLM32" s="369"/>
      <c r="NLN32" s="369"/>
      <c r="NLO32" s="369"/>
      <c r="NLP32" s="369"/>
      <c r="NLQ32" s="369"/>
      <c r="NLR32" s="369"/>
      <c r="NLS32" s="369"/>
      <c r="NLT32" s="369"/>
      <c r="NLU32" s="369"/>
      <c r="NLV32" s="369"/>
      <c r="NLW32" s="369"/>
      <c r="NLX32" s="369"/>
      <c r="NLY32" s="369"/>
      <c r="NLZ32" s="369"/>
      <c r="NMA32" s="369"/>
      <c r="NMB32" s="369"/>
      <c r="NMC32" s="369"/>
      <c r="NMD32" s="369"/>
      <c r="NME32" s="369"/>
      <c r="NMF32" s="369"/>
      <c r="NMG32" s="369"/>
      <c r="NMH32" s="369"/>
      <c r="NMI32" s="369"/>
      <c r="NMJ32" s="369"/>
      <c r="NMK32" s="369"/>
      <c r="NML32" s="369"/>
      <c r="NMM32" s="369"/>
      <c r="NMN32" s="369"/>
      <c r="NMO32" s="369"/>
      <c r="NMP32" s="369"/>
      <c r="NMQ32" s="369"/>
      <c r="NMR32" s="369"/>
      <c r="NMS32" s="369"/>
      <c r="NMT32" s="369"/>
      <c r="NMU32" s="369"/>
      <c r="NMV32" s="369"/>
      <c r="NMW32" s="369"/>
      <c r="NMX32" s="369"/>
      <c r="NMY32" s="369"/>
      <c r="NMZ32" s="369"/>
      <c r="NNA32" s="369"/>
      <c r="NNB32" s="369"/>
      <c r="NNC32" s="369"/>
      <c r="NND32" s="369"/>
      <c r="NNE32" s="369"/>
      <c r="NNF32" s="369"/>
      <c r="NNG32" s="369"/>
      <c r="NNH32" s="369"/>
      <c r="NNI32" s="369"/>
      <c r="NNJ32" s="369"/>
      <c r="NNK32" s="369"/>
      <c r="NNL32" s="369"/>
      <c r="NNM32" s="369"/>
      <c r="NNN32" s="369"/>
      <c r="NNO32" s="369"/>
      <c r="NNP32" s="369"/>
      <c r="NNQ32" s="369"/>
      <c r="NNR32" s="369"/>
      <c r="NNS32" s="369"/>
      <c r="NNT32" s="369"/>
      <c r="NNU32" s="369"/>
      <c r="NNV32" s="369"/>
      <c r="NNW32" s="369"/>
      <c r="NNX32" s="369"/>
      <c r="NNY32" s="369"/>
      <c r="NNZ32" s="369"/>
      <c r="NOA32" s="369"/>
      <c r="NOB32" s="369"/>
      <c r="NOC32" s="369"/>
      <c r="NOD32" s="369"/>
      <c r="NOE32" s="369"/>
      <c r="NOF32" s="369"/>
      <c r="NOG32" s="369"/>
      <c r="NOH32" s="369"/>
      <c r="NOI32" s="369"/>
      <c r="NOJ32" s="369"/>
      <c r="NOK32" s="369"/>
      <c r="NOL32" s="369"/>
      <c r="NOM32" s="369"/>
      <c r="NON32" s="369"/>
      <c r="NOO32" s="369"/>
      <c r="NOP32" s="369"/>
      <c r="NOQ32" s="369"/>
      <c r="NOR32" s="369"/>
      <c r="NOS32" s="369"/>
      <c r="NOT32" s="369"/>
      <c r="NOU32" s="369"/>
      <c r="NOV32" s="369"/>
      <c r="NOW32" s="369"/>
      <c r="NOX32" s="369"/>
      <c r="NOY32" s="369"/>
      <c r="NOZ32" s="369"/>
      <c r="NPA32" s="369"/>
      <c r="NPB32" s="369"/>
      <c r="NPC32" s="369"/>
      <c r="NPD32" s="369"/>
      <c r="NPE32" s="369"/>
      <c r="NPF32" s="369"/>
      <c r="NPG32" s="369"/>
      <c r="NPH32" s="369"/>
      <c r="NPI32" s="369"/>
      <c r="NPJ32" s="369"/>
      <c r="NPK32" s="369"/>
      <c r="NPL32" s="369"/>
      <c r="NPM32" s="369"/>
      <c r="NPN32" s="369"/>
      <c r="NPO32" s="369"/>
      <c r="NPP32" s="369"/>
      <c r="NPQ32" s="369"/>
      <c r="NPR32" s="369"/>
      <c r="NPS32" s="369"/>
      <c r="NPT32" s="369"/>
      <c r="NPU32" s="369"/>
      <c r="NPV32" s="369"/>
      <c r="NPW32" s="369"/>
      <c r="NPX32" s="369"/>
      <c r="NPY32" s="369"/>
      <c r="NPZ32" s="369"/>
      <c r="NQA32" s="369"/>
      <c r="NQB32" s="369"/>
      <c r="NQC32" s="369"/>
      <c r="NQD32" s="369"/>
      <c r="NQE32" s="369"/>
      <c r="NQF32" s="369"/>
      <c r="NQG32" s="369"/>
      <c r="NQH32" s="369"/>
      <c r="NQI32" s="369"/>
      <c r="NQJ32" s="369"/>
      <c r="NQK32" s="369"/>
      <c r="NQL32" s="369"/>
      <c r="NQM32" s="369"/>
      <c r="NQN32" s="369"/>
      <c r="NQO32" s="369"/>
      <c r="NQP32" s="369"/>
      <c r="NQQ32" s="369"/>
      <c r="NQR32" s="369"/>
      <c r="NQS32" s="369"/>
      <c r="NQT32" s="369"/>
      <c r="NQU32" s="369"/>
      <c r="NQV32" s="369"/>
      <c r="NQW32" s="369"/>
      <c r="NQX32" s="369"/>
      <c r="NQY32" s="369"/>
      <c r="NQZ32" s="369"/>
      <c r="NRA32" s="369"/>
      <c r="NRB32" s="369"/>
      <c r="NRC32" s="369"/>
      <c r="NRD32" s="369"/>
      <c r="NRE32" s="369"/>
      <c r="NRF32" s="369"/>
      <c r="NRG32" s="369"/>
      <c r="NRH32" s="369"/>
      <c r="NRI32" s="369"/>
      <c r="NRJ32" s="369"/>
      <c r="NRK32" s="369"/>
      <c r="NRL32" s="369"/>
      <c r="NRM32" s="369"/>
      <c r="NRR32" s="369"/>
      <c r="NRS32" s="369"/>
      <c r="NRT32" s="369"/>
      <c r="NRU32" s="369"/>
      <c r="NRV32" s="369"/>
      <c r="NRW32" s="369"/>
      <c r="NRX32" s="369"/>
      <c r="NRY32" s="369"/>
      <c r="NRZ32" s="369"/>
      <c r="NSA32" s="369"/>
      <c r="NSB32" s="369"/>
      <c r="NTT32" s="369"/>
      <c r="NTU32" s="369"/>
      <c r="NTV32" s="369"/>
      <c r="NTW32" s="369"/>
      <c r="NTX32" s="369"/>
      <c r="NTY32" s="369"/>
      <c r="NTZ32" s="369"/>
      <c r="NUA32" s="369"/>
      <c r="NUB32" s="369"/>
      <c r="NUC32" s="369"/>
      <c r="NUD32" s="369"/>
      <c r="NUE32" s="369"/>
      <c r="NUF32" s="369"/>
      <c r="NUG32" s="369"/>
      <c r="NUH32" s="369"/>
      <c r="NUI32" s="369"/>
      <c r="NUJ32" s="369"/>
      <c r="NUK32" s="369"/>
      <c r="NUL32" s="369"/>
      <c r="NUM32" s="369"/>
      <c r="NUN32" s="369"/>
      <c r="NUO32" s="369"/>
      <c r="NUP32" s="369"/>
      <c r="NUQ32" s="369"/>
      <c r="NUR32" s="369"/>
      <c r="NUS32" s="369"/>
      <c r="NUT32" s="369"/>
      <c r="NUU32" s="369"/>
      <c r="NUV32" s="369"/>
      <c r="NUW32" s="369"/>
      <c r="NUX32" s="369"/>
      <c r="NUY32" s="369"/>
      <c r="NUZ32" s="369"/>
      <c r="NVA32" s="369"/>
      <c r="NVB32" s="369"/>
      <c r="NVC32" s="369"/>
      <c r="NVD32" s="369"/>
      <c r="NVE32" s="369"/>
      <c r="NVF32" s="369"/>
      <c r="NVG32" s="369"/>
      <c r="NVH32" s="369"/>
      <c r="NVI32" s="369"/>
      <c r="NVJ32" s="369"/>
      <c r="NVK32" s="369"/>
      <c r="NVL32" s="369"/>
      <c r="NVM32" s="369"/>
      <c r="NVN32" s="369"/>
      <c r="NVO32" s="369"/>
      <c r="NVP32" s="369"/>
      <c r="NVQ32" s="369"/>
      <c r="NVR32" s="369"/>
      <c r="NVS32" s="369"/>
      <c r="NVT32" s="369"/>
      <c r="NVU32" s="369"/>
      <c r="NVV32" s="369"/>
      <c r="NVW32" s="369"/>
      <c r="NVX32" s="369"/>
      <c r="NVY32" s="369"/>
      <c r="NVZ32" s="369"/>
      <c r="NWA32" s="369"/>
      <c r="NWB32" s="369"/>
      <c r="NWC32" s="369"/>
      <c r="NWD32" s="369"/>
      <c r="NWE32" s="369"/>
      <c r="NWF32" s="369"/>
      <c r="NWG32" s="369"/>
      <c r="NWH32" s="369"/>
      <c r="NWI32" s="369"/>
      <c r="NWJ32" s="369"/>
      <c r="NWK32" s="369"/>
      <c r="NWL32" s="369"/>
      <c r="NWM32" s="369"/>
      <c r="NWN32" s="369"/>
      <c r="NWO32" s="369"/>
      <c r="NWP32" s="369"/>
      <c r="NWQ32" s="369"/>
      <c r="NWR32" s="369"/>
      <c r="NWS32" s="369"/>
      <c r="NWT32" s="369"/>
      <c r="NWU32" s="369"/>
      <c r="NWV32" s="369"/>
      <c r="NWW32" s="369"/>
      <c r="NWX32" s="369"/>
      <c r="NWY32" s="369"/>
      <c r="NWZ32" s="369"/>
      <c r="NXA32" s="369"/>
      <c r="NXB32" s="369"/>
      <c r="NXC32" s="369"/>
      <c r="NXD32" s="369"/>
      <c r="NXE32" s="369"/>
      <c r="NXF32" s="369"/>
      <c r="NXG32" s="369"/>
      <c r="NXH32" s="369"/>
      <c r="NXI32" s="369"/>
      <c r="NXJ32" s="369"/>
      <c r="NXK32" s="369"/>
      <c r="NXL32" s="369"/>
      <c r="NXM32" s="369"/>
      <c r="NXN32" s="369"/>
      <c r="NXO32" s="369"/>
      <c r="NXP32" s="369"/>
      <c r="NXQ32" s="369"/>
      <c r="NXR32" s="369"/>
      <c r="NXS32" s="369"/>
      <c r="NXT32" s="369"/>
      <c r="NXU32" s="369"/>
      <c r="NXV32" s="369"/>
      <c r="NXW32" s="369"/>
      <c r="NXX32" s="369"/>
      <c r="NXY32" s="369"/>
      <c r="NXZ32" s="369"/>
      <c r="NYA32" s="369"/>
      <c r="NYB32" s="369"/>
      <c r="NYC32" s="369"/>
      <c r="NYD32" s="369"/>
      <c r="NYE32" s="369"/>
      <c r="NYF32" s="369"/>
      <c r="NYG32" s="369"/>
      <c r="NYH32" s="369"/>
      <c r="NYI32" s="369"/>
      <c r="NYJ32" s="369"/>
      <c r="NYK32" s="369"/>
      <c r="NYL32" s="369"/>
      <c r="NYM32" s="369"/>
      <c r="NYN32" s="369"/>
      <c r="NYO32" s="369"/>
      <c r="NYP32" s="369"/>
      <c r="NYQ32" s="369"/>
      <c r="NYR32" s="369"/>
      <c r="NYS32" s="369"/>
      <c r="NYT32" s="369"/>
      <c r="NYU32" s="369"/>
      <c r="NYV32" s="369"/>
      <c r="NYW32" s="369"/>
      <c r="NYX32" s="369"/>
      <c r="NYY32" s="369"/>
      <c r="NYZ32" s="369"/>
      <c r="NZA32" s="369"/>
      <c r="NZB32" s="369"/>
      <c r="NZC32" s="369"/>
      <c r="NZD32" s="369"/>
      <c r="NZE32" s="369"/>
      <c r="NZF32" s="369"/>
      <c r="NZG32" s="369"/>
      <c r="NZH32" s="369"/>
      <c r="NZI32" s="369"/>
      <c r="NZJ32" s="369"/>
      <c r="NZK32" s="369"/>
      <c r="NZL32" s="369"/>
      <c r="NZM32" s="369"/>
      <c r="NZN32" s="369"/>
      <c r="NZO32" s="369"/>
      <c r="NZP32" s="369"/>
      <c r="NZQ32" s="369"/>
      <c r="NZR32" s="369"/>
      <c r="NZS32" s="369"/>
      <c r="NZT32" s="369"/>
      <c r="NZU32" s="369"/>
      <c r="NZV32" s="369"/>
      <c r="NZW32" s="369"/>
      <c r="NZX32" s="369"/>
      <c r="NZY32" s="369"/>
      <c r="NZZ32" s="369"/>
      <c r="OAA32" s="369"/>
      <c r="OAB32" s="369"/>
      <c r="OAC32" s="369"/>
      <c r="OAD32" s="369"/>
      <c r="OAE32" s="369"/>
      <c r="OAF32" s="369"/>
      <c r="OAG32" s="369"/>
      <c r="OAH32" s="369"/>
      <c r="OAI32" s="369"/>
      <c r="OAJ32" s="369"/>
      <c r="OAK32" s="369"/>
      <c r="OAL32" s="369"/>
      <c r="OAM32" s="369"/>
      <c r="OAN32" s="369"/>
      <c r="OAO32" s="369"/>
      <c r="OAP32" s="369"/>
      <c r="OAQ32" s="369"/>
      <c r="OAR32" s="369"/>
      <c r="OAS32" s="369"/>
      <c r="OAT32" s="369"/>
      <c r="OAU32" s="369"/>
      <c r="OAV32" s="369"/>
      <c r="OAW32" s="369"/>
      <c r="OAX32" s="369"/>
      <c r="OAY32" s="369"/>
      <c r="OAZ32" s="369"/>
      <c r="OBA32" s="369"/>
      <c r="OBB32" s="369"/>
      <c r="OBC32" s="369"/>
      <c r="OBD32" s="369"/>
      <c r="OBE32" s="369"/>
      <c r="OBF32" s="369"/>
      <c r="OBG32" s="369"/>
      <c r="OBH32" s="369"/>
      <c r="OBI32" s="369"/>
      <c r="OBN32" s="369"/>
      <c r="OBO32" s="369"/>
      <c r="OBP32" s="369"/>
      <c r="OBQ32" s="369"/>
      <c r="OBR32" s="369"/>
      <c r="OBS32" s="369"/>
      <c r="OBT32" s="369"/>
      <c r="OBU32" s="369"/>
      <c r="OBV32" s="369"/>
      <c r="OBW32" s="369"/>
      <c r="OBX32" s="369"/>
      <c r="ODP32" s="369"/>
      <c r="ODQ32" s="369"/>
      <c r="ODR32" s="369"/>
      <c r="ODS32" s="369"/>
      <c r="ODT32" s="369"/>
      <c r="ODU32" s="369"/>
      <c r="ODV32" s="369"/>
      <c r="ODW32" s="369"/>
      <c r="ODX32" s="369"/>
      <c r="ODY32" s="369"/>
      <c r="ODZ32" s="369"/>
      <c r="OEA32" s="369"/>
      <c r="OEB32" s="369"/>
      <c r="OEC32" s="369"/>
      <c r="OED32" s="369"/>
      <c r="OEE32" s="369"/>
      <c r="OEF32" s="369"/>
      <c r="OEG32" s="369"/>
      <c r="OEH32" s="369"/>
      <c r="OEI32" s="369"/>
      <c r="OEJ32" s="369"/>
      <c r="OEK32" s="369"/>
      <c r="OEL32" s="369"/>
      <c r="OEM32" s="369"/>
      <c r="OEN32" s="369"/>
      <c r="OEO32" s="369"/>
      <c r="OEP32" s="369"/>
      <c r="OEQ32" s="369"/>
      <c r="OER32" s="369"/>
      <c r="OES32" s="369"/>
      <c r="OET32" s="369"/>
      <c r="OEU32" s="369"/>
      <c r="OEV32" s="369"/>
      <c r="OEW32" s="369"/>
      <c r="OEX32" s="369"/>
      <c r="OEY32" s="369"/>
      <c r="OEZ32" s="369"/>
      <c r="OFA32" s="369"/>
      <c r="OFB32" s="369"/>
      <c r="OFC32" s="369"/>
      <c r="OFD32" s="369"/>
      <c r="OFE32" s="369"/>
      <c r="OFF32" s="369"/>
      <c r="OFG32" s="369"/>
      <c r="OFH32" s="369"/>
      <c r="OFI32" s="369"/>
      <c r="OFJ32" s="369"/>
      <c r="OFK32" s="369"/>
      <c r="OFL32" s="369"/>
      <c r="OFM32" s="369"/>
      <c r="OFN32" s="369"/>
      <c r="OFO32" s="369"/>
      <c r="OFP32" s="369"/>
      <c r="OFQ32" s="369"/>
      <c r="OFR32" s="369"/>
      <c r="OFS32" s="369"/>
      <c r="OFT32" s="369"/>
      <c r="OFU32" s="369"/>
      <c r="OFV32" s="369"/>
      <c r="OFW32" s="369"/>
      <c r="OFX32" s="369"/>
      <c r="OFY32" s="369"/>
      <c r="OFZ32" s="369"/>
      <c r="OGA32" s="369"/>
      <c r="OGB32" s="369"/>
      <c r="OGC32" s="369"/>
      <c r="OGD32" s="369"/>
      <c r="OGE32" s="369"/>
      <c r="OGF32" s="369"/>
      <c r="OGG32" s="369"/>
      <c r="OGH32" s="369"/>
      <c r="OGI32" s="369"/>
      <c r="OGJ32" s="369"/>
      <c r="OGK32" s="369"/>
      <c r="OGL32" s="369"/>
      <c r="OGM32" s="369"/>
      <c r="OGN32" s="369"/>
      <c r="OGO32" s="369"/>
      <c r="OGP32" s="369"/>
      <c r="OGQ32" s="369"/>
      <c r="OGR32" s="369"/>
      <c r="OGS32" s="369"/>
      <c r="OGT32" s="369"/>
      <c r="OGU32" s="369"/>
      <c r="OGV32" s="369"/>
      <c r="OGW32" s="369"/>
      <c r="OGX32" s="369"/>
      <c r="OGY32" s="369"/>
      <c r="OGZ32" s="369"/>
      <c r="OHA32" s="369"/>
      <c r="OHB32" s="369"/>
      <c r="OHC32" s="369"/>
      <c r="OHD32" s="369"/>
      <c r="OHE32" s="369"/>
      <c r="OHF32" s="369"/>
      <c r="OHG32" s="369"/>
      <c r="OHH32" s="369"/>
      <c r="OHI32" s="369"/>
      <c r="OHJ32" s="369"/>
      <c r="OHK32" s="369"/>
      <c r="OHL32" s="369"/>
      <c r="OHM32" s="369"/>
      <c r="OHN32" s="369"/>
      <c r="OHO32" s="369"/>
      <c r="OHP32" s="369"/>
      <c r="OHQ32" s="369"/>
      <c r="OHR32" s="369"/>
      <c r="OHS32" s="369"/>
      <c r="OHT32" s="369"/>
      <c r="OHU32" s="369"/>
      <c r="OHV32" s="369"/>
      <c r="OHW32" s="369"/>
      <c r="OHX32" s="369"/>
      <c r="OHY32" s="369"/>
      <c r="OHZ32" s="369"/>
      <c r="OIA32" s="369"/>
      <c r="OIB32" s="369"/>
      <c r="OIC32" s="369"/>
      <c r="OID32" s="369"/>
      <c r="OIE32" s="369"/>
      <c r="OIF32" s="369"/>
      <c r="OIG32" s="369"/>
      <c r="OIH32" s="369"/>
      <c r="OII32" s="369"/>
      <c r="OIJ32" s="369"/>
      <c r="OIK32" s="369"/>
      <c r="OIL32" s="369"/>
      <c r="OIM32" s="369"/>
      <c r="OIN32" s="369"/>
      <c r="OIO32" s="369"/>
      <c r="OIP32" s="369"/>
      <c r="OIQ32" s="369"/>
      <c r="OIR32" s="369"/>
      <c r="OIS32" s="369"/>
      <c r="OIT32" s="369"/>
      <c r="OIU32" s="369"/>
      <c r="OIV32" s="369"/>
      <c r="OIW32" s="369"/>
      <c r="OIX32" s="369"/>
      <c r="OIY32" s="369"/>
      <c r="OIZ32" s="369"/>
      <c r="OJA32" s="369"/>
      <c r="OJB32" s="369"/>
      <c r="OJC32" s="369"/>
      <c r="OJD32" s="369"/>
      <c r="OJE32" s="369"/>
      <c r="OJF32" s="369"/>
      <c r="OJG32" s="369"/>
      <c r="OJH32" s="369"/>
      <c r="OJI32" s="369"/>
      <c r="OJJ32" s="369"/>
      <c r="OJK32" s="369"/>
      <c r="OJL32" s="369"/>
      <c r="OJM32" s="369"/>
      <c r="OJN32" s="369"/>
      <c r="OJO32" s="369"/>
      <c r="OJP32" s="369"/>
      <c r="OJQ32" s="369"/>
      <c r="OJR32" s="369"/>
      <c r="OJS32" s="369"/>
      <c r="OJT32" s="369"/>
      <c r="OJU32" s="369"/>
      <c r="OJV32" s="369"/>
      <c r="OJW32" s="369"/>
      <c r="OJX32" s="369"/>
      <c r="OJY32" s="369"/>
      <c r="OJZ32" s="369"/>
      <c r="OKA32" s="369"/>
      <c r="OKB32" s="369"/>
      <c r="OKC32" s="369"/>
      <c r="OKD32" s="369"/>
      <c r="OKE32" s="369"/>
      <c r="OKF32" s="369"/>
      <c r="OKG32" s="369"/>
      <c r="OKH32" s="369"/>
      <c r="OKI32" s="369"/>
      <c r="OKJ32" s="369"/>
      <c r="OKK32" s="369"/>
      <c r="OKL32" s="369"/>
      <c r="OKM32" s="369"/>
      <c r="OKN32" s="369"/>
      <c r="OKO32" s="369"/>
      <c r="OKP32" s="369"/>
      <c r="OKQ32" s="369"/>
      <c r="OKR32" s="369"/>
      <c r="OKS32" s="369"/>
      <c r="OKT32" s="369"/>
      <c r="OKU32" s="369"/>
      <c r="OKV32" s="369"/>
      <c r="OKW32" s="369"/>
      <c r="OKX32" s="369"/>
      <c r="OKY32" s="369"/>
      <c r="OKZ32" s="369"/>
      <c r="OLA32" s="369"/>
      <c r="OLB32" s="369"/>
      <c r="OLC32" s="369"/>
      <c r="OLD32" s="369"/>
      <c r="OLE32" s="369"/>
      <c r="OLJ32" s="369"/>
      <c r="OLK32" s="369"/>
      <c r="OLL32" s="369"/>
      <c r="OLM32" s="369"/>
      <c r="OLN32" s="369"/>
      <c r="OLO32" s="369"/>
      <c r="OLP32" s="369"/>
      <c r="OLQ32" s="369"/>
      <c r="OLR32" s="369"/>
      <c r="OLS32" s="369"/>
      <c r="OLT32" s="369"/>
      <c r="ONL32" s="369"/>
      <c r="ONM32" s="369"/>
      <c r="ONN32" s="369"/>
      <c r="ONO32" s="369"/>
      <c r="ONP32" s="369"/>
      <c r="ONQ32" s="369"/>
      <c r="ONR32" s="369"/>
      <c r="ONS32" s="369"/>
      <c r="ONT32" s="369"/>
      <c r="ONU32" s="369"/>
      <c r="ONV32" s="369"/>
      <c r="ONW32" s="369"/>
      <c r="ONX32" s="369"/>
      <c r="ONY32" s="369"/>
      <c r="ONZ32" s="369"/>
      <c r="OOA32" s="369"/>
      <c r="OOB32" s="369"/>
      <c r="OOC32" s="369"/>
      <c r="OOD32" s="369"/>
      <c r="OOE32" s="369"/>
      <c r="OOF32" s="369"/>
      <c r="OOG32" s="369"/>
      <c r="OOH32" s="369"/>
      <c r="OOI32" s="369"/>
      <c r="OOJ32" s="369"/>
      <c r="OOK32" s="369"/>
      <c r="OOL32" s="369"/>
      <c r="OOM32" s="369"/>
      <c r="OON32" s="369"/>
      <c r="OOO32" s="369"/>
      <c r="OOP32" s="369"/>
      <c r="OOQ32" s="369"/>
      <c r="OOR32" s="369"/>
      <c r="OOS32" s="369"/>
      <c r="OOT32" s="369"/>
      <c r="OOU32" s="369"/>
      <c r="OOV32" s="369"/>
      <c r="OOW32" s="369"/>
      <c r="OOX32" s="369"/>
      <c r="OOY32" s="369"/>
      <c r="OOZ32" s="369"/>
      <c r="OPA32" s="369"/>
      <c r="OPB32" s="369"/>
      <c r="OPC32" s="369"/>
      <c r="OPD32" s="369"/>
      <c r="OPE32" s="369"/>
      <c r="OPF32" s="369"/>
      <c r="OPG32" s="369"/>
      <c r="OPH32" s="369"/>
      <c r="OPI32" s="369"/>
      <c r="OPJ32" s="369"/>
      <c r="OPK32" s="369"/>
      <c r="OPL32" s="369"/>
      <c r="OPM32" s="369"/>
      <c r="OPN32" s="369"/>
      <c r="OPO32" s="369"/>
      <c r="OPP32" s="369"/>
      <c r="OPQ32" s="369"/>
      <c r="OPR32" s="369"/>
      <c r="OPS32" s="369"/>
      <c r="OPT32" s="369"/>
      <c r="OPU32" s="369"/>
      <c r="OPV32" s="369"/>
      <c r="OPW32" s="369"/>
      <c r="OPX32" s="369"/>
      <c r="OPY32" s="369"/>
      <c r="OPZ32" s="369"/>
      <c r="OQA32" s="369"/>
      <c r="OQB32" s="369"/>
      <c r="OQC32" s="369"/>
      <c r="OQD32" s="369"/>
      <c r="OQE32" s="369"/>
      <c r="OQF32" s="369"/>
      <c r="OQG32" s="369"/>
      <c r="OQH32" s="369"/>
      <c r="OQI32" s="369"/>
      <c r="OQJ32" s="369"/>
      <c r="OQK32" s="369"/>
      <c r="OQL32" s="369"/>
      <c r="OQM32" s="369"/>
      <c r="OQN32" s="369"/>
      <c r="OQO32" s="369"/>
      <c r="OQP32" s="369"/>
      <c r="OQQ32" s="369"/>
      <c r="OQR32" s="369"/>
      <c r="OQS32" s="369"/>
      <c r="OQT32" s="369"/>
      <c r="OQU32" s="369"/>
      <c r="OQV32" s="369"/>
      <c r="OQW32" s="369"/>
      <c r="OQX32" s="369"/>
      <c r="OQY32" s="369"/>
      <c r="OQZ32" s="369"/>
      <c r="ORA32" s="369"/>
      <c r="ORB32" s="369"/>
      <c r="ORC32" s="369"/>
      <c r="ORD32" s="369"/>
      <c r="ORE32" s="369"/>
      <c r="ORF32" s="369"/>
      <c r="ORG32" s="369"/>
      <c r="ORH32" s="369"/>
      <c r="ORI32" s="369"/>
      <c r="ORJ32" s="369"/>
      <c r="ORK32" s="369"/>
      <c r="ORL32" s="369"/>
      <c r="ORM32" s="369"/>
      <c r="ORN32" s="369"/>
      <c r="ORO32" s="369"/>
      <c r="ORP32" s="369"/>
      <c r="ORQ32" s="369"/>
      <c r="ORR32" s="369"/>
      <c r="ORS32" s="369"/>
      <c r="ORT32" s="369"/>
      <c r="ORU32" s="369"/>
      <c r="ORV32" s="369"/>
      <c r="ORW32" s="369"/>
      <c r="ORX32" s="369"/>
      <c r="ORY32" s="369"/>
      <c r="ORZ32" s="369"/>
      <c r="OSA32" s="369"/>
      <c r="OSB32" s="369"/>
      <c r="OSC32" s="369"/>
      <c r="OSD32" s="369"/>
      <c r="OSE32" s="369"/>
      <c r="OSF32" s="369"/>
      <c r="OSG32" s="369"/>
      <c r="OSH32" s="369"/>
      <c r="OSI32" s="369"/>
      <c r="OSJ32" s="369"/>
      <c r="OSK32" s="369"/>
      <c r="OSL32" s="369"/>
      <c r="OSM32" s="369"/>
      <c r="OSN32" s="369"/>
      <c r="OSO32" s="369"/>
      <c r="OSP32" s="369"/>
      <c r="OSQ32" s="369"/>
      <c r="OSR32" s="369"/>
      <c r="OSS32" s="369"/>
      <c r="OST32" s="369"/>
      <c r="OSU32" s="369"/>
      <c r="OSV32" s="369"/>
      <c r="OSW32" s="369"/>
      <c r="OSX32" s="369"/>
      <c r="OSY32" s="369"/>
      <c r="OSZ32" s="369"/>
      <c r="OTA32" s="369"/>
      <c r="OTB32" s="369"/>
      <c r="OTC32" s="369"/>
      <c r="OTD32" s="369"/>
      <c r="OTE32" s="369"/>
      <c r="OTF32" s="369"/>
      <c r="OTG32" s="369"/>
      <c r="OTH32" s="369"/>
      <c r="OTI32" s="369"/>
      <c r="OTJ32" s="369"/>
      <c r="OTK32" s="369"/>
      <c r="OTL32" s="369"/>
      <c r="OTM32" s="369"/>
      <c r="OTN32" s="369"/>
      <c r="OTO32" s="369"/>
      <c r="OTP32" s="369"/>
      <c r="OTQ32" s="369"/>
      <c r="OTR32" s="369"/>
      <c r="OTS32" s="369"/>
      <c r="OTT32" s="369"/>
      <c r="OTU32" s="369"/>
      <c r="OTV32" s="369"/>
      <c r="OTW32" s="369"/>
      <c r="OTX32" s="369"/>
      <c r="OTY32" s="369"/>
      <c r="OTZ32" s="369"/>
      <c r="OUA32" s="369"/>
      <c r="OUB32" s="369"/>
      <c r="OUC32" s="369"/>
      <c r="OUD32" s="369"/>
      <c r="OUE32" s="369"/>
      <c r="OUF32" s="369"/>
      <c r="OUG32" s="369"/>
      <c r="OUH32" s="369"/>
      <c r="OUI32" s="369"/>
      <c r="OUJ32" s="369"/>
      <c r="OUK32" s="369"/>
      <c r="OUL32" s="369"/>
      <c r="OUM32" s="369"/>
      <c r="OUN32" s="369"/>
      <c r="OUO32" s="369"/>
      <c r="OUP32" s="369"/>
      <c r="OUQ32" s="369"/>
      <c r="OUR32" s="369"/>
      <c r="OUS32" s="369"/>
      <c r="OUT32" s="369"/>
      <c r="OUU32" s="369"/>
      <c r="OUV32" s="369"/>
      <c r="OUW32" s="369"/>
      <c r="OUX32" s="369"/>
      <c r="OUY32" s="369"/>
      <c r="OUZ32" s="369"/>
      <c r="OVA32" s="369"/>
      <c r="OVF32" s="369"/>
      <c r="OVG32" s="369"/>
      <c r="OVH32" s="369"/>
      <c r="OVI32" s="369"/>
      <c r="OVJ32" s="369"/>
      <c r="OVK32" s="369"/>
      <c r="OVL32" s="369"/>
      <c r="OVM32" s="369"/>
      <c r="OVN32" s="369"/>
      <c r="OVO32" s="369"/>
      <c r="OVP32" s="369"/>
      <c r="OXH32" s="369"/>
      <c r="OXI32" s="369"/>
      <c r="OXJ32" s="369"/>
      <c r="OXK32" s="369"/>
      <c r="OXL32" s="369"/>
      <c r="OXM32" s="369"/>
      <c r="OXN32" s="369"/>
      <c r="OXO32" s="369"/>
      <c r="OXP32" s="369"/>
      <c r="OXQ32" s="369"/>
      <c r="OXR32" s="369"/>
      <c r="OXS32" s="369"/>
      <c r="OXT32" s="369"/>
      <c r="OXU32" s="369"/>
      <c r="OXV32" s="369"/>
      <c r="OXW32" s="369"/>
      <c r="OXX32" s="369"/>
      <c r="OXY32" s="369"/>
      <c r="OXZ32" s="369"/>
      <c r="OYA32" s="369"/>
      <c r="OYB32" s="369"/>
      <c r="OYC32" s="369"/>
      <c r="OYD32" s="369"/>
      <c r="OYE32" s="369"/>
      <c r="OYF32" s="369"/>
      <c r="OYG32" s="369"/>
      <c r="OYH32" s="369"/>
      <c r="OYI32" s="369"/>
      <c r="OYJ32" s="369"/>
      <c r="OYK32" s="369"/>
      <c r="OYL32" s="369"/>
      <c r="OYM32" s="369"/>
      <c r="OYN32" s="369"/>
      <c r="OYO32" s="369"/>
      <c r="OYP32" s="369"/>
      <c r="OYQ32" s="369"/>
      <c r="OYR32" s="369"/>
      <c r="OYS32" s="369"/>
      <c r="OYT32" s="369"/>
      <c r="OYU32" s="369"/>
      <c r="OYV32" s="369"/>
      <c r="OYW32" s="369"/>
      <c r="OYX32" s="369"/>
      <c r="OYY32" s="369"/>
      <c r="OYZ32" s="369"/>
      <c r="OZA32" s="369"/>
      <c r="OZB32" s="369"/>
      <c r="OZC32" s="369"/>
      <c r="OZD32" s="369"/>
      <c r="OZE32" s="369"/>
      <c r="OZF32" s="369"/>
      <c r="OZG32" s="369"/>
      <c r="OZH32" s="369"/>
      <c r="OZI32" s="369"/>
      <c r="OZJ32" s="369"/>
      <c r="OZK32" s="369"/>
      <c r="OZL32" s="369"/>
      <c r="OZM32" s="369"/>
      <c r="OZN32" s="369"/>
      <c r="OZO32" s="369"/>
      <c r="OZP32" s="369"/>
      <c r="OZQ32" s="369"/>
      <c r="OZR32" s="369"/>
      <c r="OZS32" s="369"/>
      <c r="OZT32" s="369"/>
      <c r="OZU32" s="369"/>
      <c r="OZV32" s="369"/>
      <c r="OZW32" s="369"/>
      <c r="OZX32" s="369"/>
      <c r="OZY32" s="369"/>
      <c r="OZZ32" s="369"/>
      <c r="PAA32" s="369"/>
      <c r="PAB32" s="369"/>
      <c r="PAC32" s="369"/>
      <c r="PAD32" s="369"/>
      <c r="PAE32" s="369"/>
      <c r="PAF32" s="369"/>
      <c r="PAG32" s="369"/>
      <c r="PAH32" s="369"/>
      <c r="PAI32" s="369"/>
      <c r="PAJ32" s="369"/>
      <c r="PAK32" s="369"/>
      <c r="PAL32" s="369"/>
      <c r="PAM32" s="369"/>
      <c r="PAN32" s="369"/>
      <c r="PAO32" s="369"/>
      <c r="PAP32" s="369"/>
      <c r="PAQ32" s="369"/>
      <c r="PAR32" s="369"/>
      <c r="PAS32" s="369"/>
      <c r="PAT32" s="369"/>
      <c r="PAU32" s="369"/>
      <c r="PAV32" s="369"/>
      <c r="PAW32" s="369"/>
      <c r="PAX32" s="369"/>
      <c r="PAY32" s="369"/>
      <c r="PAZ32" s="369"/>
      <c r="PBA32" s="369"/>
      <c r="PBB32" s="369"/>
      <c r="PBC32" s="369"/>
      <c r="PBD32" s="369"/>
      <c r="PBE32" s="369"/>
      <c r="PBF32" s="369"/>
      <c r="PBG32" s="369"/>
      <c r="PBH32" s="369"/>
      <c r="PBI32" s="369"/>
      <c r="PBJ32" s="369"/>
      <c r="PBK32" s="369"/>
      <c r="PBL32" s="369"/>
      <c r="PBM32" s="369"/>
      <c r="PBN32" s="369"/>
      <c r="PBO32" s="369"/>
      <c r="PBP32" s="369"/>
      <c r="PBQ32" s="369"/>
      <c r="PBR32" s="369"/>
      <c r="PBS32" s="369"/>
      <c r="PBT32" s="369"/>
      <c r="PBU32" s="369"/>
      <c r="PBV32" s="369"/>
      <c r="PBW32" s="369"/>
      <c r="PBX32" s="369"/>
      <c r="PBY32" s="369"/>
      <c r="PBZ32" s="369"/>
      <c r="PCA32" s="369"/>
      <c r="PCB32" s="369"/>
      <c r="PCC32" s="369"/>
      <c r="PCD32" s="369"/>
      <c r="PCE32" s="369"/>
      <c r="PCF32" s="369"/>
      <c r="PCG32" s="369"/>
      <c r="PCH32" s="369"/>
      <c r="PCI32" s="369"/>
      <c r="PCJ32" s="369"/>
      <c r="PCK32" s="369"/>
      <c r="PCL32" s="369"/>
      <c r="PCM32" s="369"/>
      <c r="PCN32" s="369"/>
      <c r="PCO32" s="369"/>
      <c r="PCP32" s="369"/>
      <c r="PCQ32" s="369"/>
      <c r="PCR32" s="369"/>
      <c r="PCS32" s="369"/>
      <c r="PCT32" s="369"/>
      <c r="PCU32" s="369"/>
      <c r="PCV32" s="369"/>
      <c r="PCW32" s="369"/>
      <c r="PCX32" s="369"/>
      <c r="PCY32" s="369"/>
      <c r="PCZ32" s="369"/>
      <c r="PDA32" s="369"/>
      <c r="PDB32" s="369"/>
      <c r="PDC32" s="369"/>
      <c r="PDD32" s="369"/>
      <c r="PDE32" s="369"/>
      <c r="PDF32" s="369"/>
      <c r="PDG32" s="369"/>
      <c r="PDH32" s="369"/>
      <c r="PDI32" s="369"/>
      <c r="PDJ32" s="369"/>
      <c r="PDK32" s="369"/>
      <c r="PDL32" s="369"/>
      <c r="PDM32" s="369"/>
      <c r="PDN32" s="369"/>
      <c r="PDO32" s="369"/>
      <c r="PDP32" s="369"/>
      <c r="PDQ32" s="369"/>
      <c r="PDR32" s="369"/>
      <c r="PDS32" s="369"/>
      <c r="PDT32" s="369"/>
      <c r="PDU32" s="369"/>
      <c r="PDV32" s="369"/>
      <c r="PDW32" s="369"/>
      <c r="PDX32" s="369"/>
      <c r="PDY32" s="369"/>
      <c r="PDZ32" s="369"/>
      <c r="PEA32" s="369"/>
      <c r="PEB32" s="369"/>
      <c r="PEC32" s="369"/>
      <c r="PED32" s="369"/>
      <c r="PEE32" s="369"/>
      <c r="PEF32" s="369"/>
      <c r="PEG32" s="369"/>
      <c r="PEH32" s="369"/>
      <c r="PEI32" s="369"/>
      <c r="PEJ32" s="369"/>
      <c r="PEK32" s="369"/>
      <c r="PEL32" s="369"/>
      <c r="PEM32" s="369"/>
      <c r="PEN32" s="369"/>
      <c r="PEO32" s="369"/>
      <c r="PEP32" s="369"/>
      <c r="PEQ32" s="369"/>
      <c r="PER32" s="369"/>
      <c r="PES32" s="369"/>
      <c r="PET32" s="369"/>
      <c r="PEU32" s="369"/>
      <c r="PEV32" s="369"/>
      <c r="PEW32" s="369"/>
      <c r="PFB32" s="369"/>
      <c r="PFC32" s="369"/>
      <c r="PFD32" s="369"/>
      <c r="PFE32" s="369"/>
      <c r="PFF32" s="369"/>
      <c r="PFG32" s="369"/>
      <c r="PFH32" s="369"/>
      <c r="PFI32" s="369"/>
      <c r="PFJ32" s="369"/>
      <c r="PFK32" s="369"/>
      <c r="PFL32" s="369"/>
      <c r="PHD32" s="369"/>
      <c r="PHE32" s="369"/>
      <c r="PHF32" s="369"/>
      <c r="PHG32" s="369"/>
      <c r="PHH32" s="369"/>
      <c r="PHI32" s="369"/>
      <c r="PHJ32" s="369"/>
      <c r="PHK32" s="369"/>
      <c r="PHL32" s="369"/>
      <c r="PHM32" s="369"/>
      <c r="PHN32" s="369"/>
      <c r="PHO32" s="369"/>
      <c r="PHP32" s="369"/>
      <c r="PHQ32" s="369"/>
      <c r="PHR32" s="369"/>
      <c r="PHS32" s="369"/>
      <c r="PHT32" s="369"/>
      <c r="PHU32" s="369"/>
      <c r="PHV32" s="369"/>
      <c r="PHW32" s="369"/>
      <c r="PHX32" s="369"/>
      <c r="PHY32" s="369"/>
      <c r="PHZ32" s="369"/>
      <c r="PIA32" s="369"/>
      <c r="PIB32" s="369"/>
      <c r="PIC32" s="369"/>
      <c r="PID32" s="369"/>
      <c r="PIE32" s="369"/>
      <c r="PIF32" s="369"/>
      <c r="PIG32" s="369"/>
      <c r="PIH32" s="369"/>
      <c r="PII32" s="369"/>
      <c r="PIJ32" s="369"/>
      <c r="PIK32" s="369"/>
      <c r="PIL32" s="369"/>
      <c r="PIM32" s="369"/>
      <c r="PIN32" s="369"/>
      <c r="PIO32" s="369"/>
      <c r="PIP32" s="369"/>
      <c r="PIQ32" s="369"/>
      <c r="PIR32" s="369"/>
      <c r="PIS32" s="369"/>
      <c r="PIT32" s="369"/>
      <c r="PIU32" s="369"/>
      <c r="PIV32" s="369"/>
      <c r="PIW32" s="369"/>
      <c r="PIX32" s="369"/>
      <c r="PIY32" s="369"/>
      <c r="PIZ32" s="369"/>
      <c r="PJA32" s="369"/>
      <c r="PJB32" s="369"/>
      <c r="PJC32" s="369"/>
      <c r="PJD32" s="369"/>
      <c r="PJE32" s="369"/>
      <c r="PJF32" s="369"/>
      <c r="PJG32" s="369"/>
      <c r="PJH32" s="369"/>
      <c r="PJI32" s="369"/>
      <c r="PJJ32" s="369"/>
      <c r="PJK32" s="369"/>
      <c r="PJL32" s="369"/>
      <c r="PJM32" s="369"/>
      <c r="PJN32" s="369"/>
      <c r="PJO32" s="369"/>
      <c r="PJP32" s="369"/>
      <c r="PJQ32" s="369"/>
      <c r="PJR32" s="369"/>
      <c r="PJS32" s="369"/>
      <c r="PJT32" s="369"/>
      <c r="PJU32" s="369"/>
      <c r="PJV32" s="369"/>
      <c r="PJW32" s="369"/>
      <c r="PJX32" s="369"/>
      <c r="PJY32" s="369"/>
      <c r="PJZ32" s="369"/>
      <c r="PKA32" s="369"/>
      <c r="PKB32" s="369"/>
      <c r="PKC32" s="369"/>
      <c r="PKD32" s="369"/>
      <c r="PKE32" s="369"/>
      <c r="PKF32" s="369"/>
      <c r="PKG32" s="369"/>
      <c r="PKH32" s="369"/>
      <c r="PKI32" s="369"/>
      <c r="PKJ32" s="369"/>
      <c r="PKK32" s="369"/>
      <c r="PKL32" s="369"/>
      <c r="PKM32" s="369"/>
      <c r="PKN32" s="369"/>
      <c r="PKO32" s="369"/>
      <c r="PKP32" s="369"/>
      <c r="PKQ32" s="369"/>
      <c r="PKR32" s="369"/>
      <c r="PKS32" s="369"/>
      <c r="PKT32" s="369"/>
      <c r="PKU32" s="369"/>
      <c r="PKV32" s="369"/>
      <c r="PKW32" s="369"/>
      <c r="PKX32" s="369"/>
      <c r="PKY32" s="369"/>
      <c r="PKZ32" s="369"/>
      <c r="PLA32" s="369"/>
      <c r="PLB32" s="369"/>
      <c r="PLC32" s="369"/>
      <c r="PLD32" s="369"/>
      <c r="PLE32" s="369"/>
      <c r="PLF32" s="369"/>
      <c r="PLG32" s="369"/>
      <c r="PLH32" s="369"/>
      <c r="PLI32" s="369"/>
      <c r="PLJ32" s="369"/>
      <c r="PLK32" s="369"/>
      <c r="PLL32" s="369"/>
      <c r="PLM32" s="369"/>
      <c r="PLN32" s="369"/>
      <c r="PLO32" s="369"/>
      <c r="PLP32" s="369"/>
      <c r="PLQ32" s="369"/>
      <c r="PLR32" s="369"/>
      <c r="PLS32" s="369"/>
      <c r="PLT32" s="369"/>
      <c r="PLU32" s="369"/>
      <c r="PLV32" s="369"/>
      <c r="PLW32" s="369"/>
      <c r="PLX32" s="369"/>
      <c r="PLY32" s="369"/>
      <c r="PLZ32" s="369"/>
      <c r="PMA32" s="369"/>
      <c r="PMB32" s="369"/>
      <c r="PMC32" s="369"/>
      <c r="PMD32" s="369"/>
      <c r="PME32" s="369"/>
      <c r="PMF32" s="369"/>
      <c r="PMG32" s="369"/>
      <c r="PMH32" s="369"/>
      <c r="PMI32" s="369"/>
      <c r="PMJ32" s="369"/>
      <c r="PMK32" s="369"/>
      <c r="PML32" s="369"/>
      <c r="PMM32" s="369"/>
      <c r="PMN32" s="369"/>
      <c r="PMO32" s="369"/>
      <c r="PMP32" s="369"/>
      <c r="PMQ32" s="369"/>
      <c r="PMR32" s="369"/>
      <c r="PMS32" s="369"/>
      <c r="PMT32" s="369"/>
      <c r="PMU32" s="369"/>
      <c r="PMV32" s="369"/>
      <c r="PMW32" s="369"/>
      <c r="PMX32" s="369"/>
      <c r="PMY32" s="369"/>
      <c r="PMZ32" s="369"/>
      <c r="PNA32" s="369"/>
      <c r="PNB32" s="369"/>
      <c r="PNC32" s="369"/>
      <c r="PND32" s="369"/>
      <c r="PNE32" s="369"/>
      <c r="PNF32" s="369"/>
      <c r="PNG32" s="369"/>
      <c r="PNH32" s="369"/>
      <c r="PNI32" s="369"/>
      <c r="PNJ32" s="369"/>
      <c r="PNK32" s="369"/>
      <c r="PNL32" s="369"/>
      <c r="PNM32" s="369"/>
      <c r="PNN32" s="369"/>
      <c r="PNO32" s="369"/>
      <c r="PNP32" s="369"/>
      <c r="PNQ32" s="369"/>
      <c r="PNR32" s="369"/>
      <c r="PNS32" s="369"/>
      <c r="PNT32" s="369"/>
      <c r="PNU32" s="369"/>
      <c r="PNV32" s="369"/>
      <c r="PNW32" s="369"/>
      <c r="PNX32" s="369"/>
      <c r="PNY32" s="369"/>
      <c r="PNZ32" s="369"/>
      <c r="POA32" s="369"/>
      <c r="POB32" s="369"/>
      <c r="POC32" s="369"/>
      <c r="POD32" s="369"/>
      <c r="POE32" s="369"/>
      <c r="POF32" s="369"/>
      <c r="POG32" s="369"/>
      <c r="POH32" s="369"/>
      <c r="POI32" s="369"/>
      <c r="POJ32" s="369"/>
      <c r="POK32" s="369"/>
      <c r="POL32" s="369"/>
      <c r="POM32" s="369"/>
      <c r="PON32" s="369"/>
      <c r="POO32" s="369"/>
      <c r="POP32" s="369"/>
      <c r="POQ32" s="369"/>
      <c r="POR32" s="369"/>
      <c r="POS32" s="369"/>
      <c r="POX32" s="369"/>
      <c r="POY32" s="369"/>
      <c r="POZ32" s="369"/>
      <c r="PPA32" s="369"/>
      <c r="PPB32" s="369"/>
      <c r="PPC32" s="369"/>
      <c r="PPD32" s="369"/>
      <c r="PPE32" s="369"/>
      <c r="PPF32" s="369"/>
      <c r="PPG32" s="369"/>
      <c r="PPH32" s="369"/>
      <c r="PQZ32" s="369"/>
      <c r="PRA32" s="369"/>
      <c r="PRB32" s="369"/>
      <c r="PRC32" s="369"/>
      <c r="PRD32" s="369"/>
      <c r="PRE32" s="369"/>
      <c r="PRF32" s="369"/>
      <c r="PRG32" s="369"/>
      <c r="PRH32" s="369"/>
      <c r="PRI32" s="369"/>
      <c r="PRJ32" s="369"/>
      <c r="PRK32" s="369"/>
      <c r="PRL32" s="369"/>
      <c r="PRM32" s="369"/>
      <c r="PRN32" s="369"/>
      <c r="PRO32" s="369"/>
      <c r="PRP32" s="369"/>
      <c r="PRQ32" s="369"/>
      <c r="PRR32" s="369"/>
      <c r="PRS32" s="369"/>
      <c r="PRT32" s="369"/>
      <c r="PRU32" s="369"/>
      <c r="PRV32" s="369"/>
      <c r="PRW32" s="369"/>
      <c r="PRX32" s="369"/>
      <c r="PRY32" s="369"/>
      <c r="PRZ32" s="369"/>
      <c r="PSA32" s="369"/>
      <c r="PSB32" s="369"/>
      <c r="PSC32" s="369"/>
      <c r="PSD32" s="369"/>
      <c r="PSE32" s="369"/>
      <c r="PSF32" s="369"/>
      <c r="PSG32" s="369"/>
      <c r="PSH32" s="369"/>
      <c r="PSI32" s="369"/>
      <c r="PSJ32" s="369"/>
      <c r="PSK32" s="369"/>
      <c r="PSL32" s="369"/>
      <c r="PSM32" s="369"/>
      <c r="PSN32" s="369"/>
      <c r="PSO32" s="369"/>
      <c r="PSP32" s="369"/>
      <c r="PSQ32" s="369"/>
      <c r="PSR32" s="369"/>
      <c r="PSS32" s="369"/>
      <c r="PST32" s="369"/>
      <c r="PSU32" s="369"/>
      <c r="PSV32" s="369"/>
      <c r="PSW32" s="369"/>
      <c r="PSX32" s="369"/>
      <c r="PSY32" s="369"/>
      <c r="PSZ32" s="369"/>
      <c r="PTA32" s="369"/>
      <c r="PTB32" s="369"/>
      <c r="PTC32" s="369"/>
      <c r="PTD32" s="369"/>
      <c r="PTE32" s="369"/>
      <c r="PTF32" s="369"/>
      <c r="PTG32" s="369"/>
      <c r="PTH32" s="369"/>
      <c r="PTI32" s="369"/>
      <c r="PTJ32" s="369"/>
      <c r="PTK32" s="369"/>
      <c r="PTL32" s="369"/>
      <c r="PTM32" s="369"/>
      <c r="PTN32" s="369"/>
      <c r="PTO32" s="369"/>
      <c r="PTP32" s="369"/>
      <c r="PTQ32" s="369"/>
      <c r="PTR32" s="369"/>
      <c r="PTS32" s="369"/>
      <c r="PTT32" s="369"/>
      <c r="PTU32" s="369"/>
      <c r="PTV32" s="369"/>
      <c r="PTW32" s="369"/>
      <c r="PTX32" s="369"/>
      <c r="PTY32" s="369"/>
      <c r="PTZ32" s="369"/>
      <c r="PUA32" s="369"/>
      <c r="PUB32" s="369"/>
      <c r="PUC32" s="369"/>
      <c r="PUD32" s="369"/>
      <c r="PUE32" s="369"/>
      <c r="PUF32" s="369"/>
      <c r="PUG32" s="369"/>
      <c r="PUH32" s="369"/>
      <c r="PUI32" s="369"/>
      <c r="PUJ32" s="369"/>
      <c r="PUK32" s="369"/>
      <c r="PUL32" s="369"/>
      <c r="PUM32" s="369"/>
      <c r="PUN32" s="369"/>
      <c r="PUO32" s="369"/>
      <c r="PUP32" s="369"/>
      <c r="PUQ32" s="369"/>
      <c r="PUR32" s="369"/>
      <c r="PUS32" s="369"/>
      <c r="PUT32" s="369"/>
      <c r="PUU32" s="369"/>
      <c r="PUV32" s="369"/>
      <c r="PUW32" s="369"/>
      <c r="PUX32" s="369"/>
      <c r="PUY32" s="369"/>
      <c r="PUZ32" s="369"/>
      <c r="PVA32" s="369"/>
      <c r="PVB32" s="369"/>
      <c r="PVC32" s="369"/>
      <c r="PVD32" s="369"/>
      <c r="PVE32" s="369"/>
      <c r="PVF32" s="369"/>
      <c r="PVG32" s="369"/>
      <c r="PVH32" s="369"/>
      <c r="PVI32" s="369"/>
      <c r="PVJ32" s="369"/>
      <c r="PVK32" s="369"/>
      <c r="PVL32" s="369"/>
      <c r="PVM32" s="369"/>
      <c r="PVN32" s="369"/>
      <c r="PVO32" s="369"/>
      <c r="PVP32" s="369"/>
      <c r="PVQ32" s="369"/>
      <c r="PVR32" s="369"/>
      <c r="PVS32" s="369"/>
      <c r="PVT32" s="369"/>
      <c r="PVU32" s="369"/>
      <c r="PVV32" s="369"/>
      <c r="PVW32" s="369"/>
      <c r="PVX32" s="369"/>
      <c r="PVY32" s="369"/>
      <c r="PVZ32" s="369"/>
      <c r="PWA32" s="369"/>
      <c r="PWB32" s="369"/>
      <c r="PWC32" s="369"/>
      <c r="PWD32" s="369"/>
      <c r="PWE32" s="369"/>
      <c r="PWF32" s="369"/>
      <c r="PWG32" s="369"/>
      <c r="PWH32" s="369"/>
      <c r="PWI32" s="369"/>
      <c r="PWJ32" s="369"/>
      <c r="PWK32" s="369"/>
      <c r="PWL32" s="369"/>
      <c r="PWM32" s="369"/>
      <c r="PWN32" s="369"/>
      <c r="PWO32" s="369"/>
      <c r="PWP32" s="369"/>
      <c r="PWQ32" s="369"/>
      <c r="PWR32" s="369"/>
      <c r="PWS32" s="369"/>
      <c r="PWT32" s="369"/>
      <c r="PWU32" s="369"/>
      <c r="PWV32" s="369"/>
      <c r="PWW32" s="369"/>
      <c r="PWX32" s="369"/>
      <c r="PWY32" s="369"/>
      <c r="PWZ32" s="369"/>
      <c r="PXA32" s="369"/>
      <c r="PXB32" s="369"/>
      <c r="PXC32" s="369"/>
      <c r="PXD32" s="369"/>
      <c r="PXE32" s="369"/>
      <c r="PXF32" s="369"/>
      <c r="PXG32" s="369"/>
      <c r="PXH32" s="369"/>
      <c r="PXI32" s="369"/>
      <c r="PXJ32" s="369"/>
      <c r="PXK32" s="369"/>
      <c r="PXL32" s="369"/>
      <c r="PXM32" s="369"/>
      <c r="PXN32" s="369"/>
      <c r="PXO32" s="369"/>
      <c r="PXP32" s="369"/>
      <c r="PXQ32" s="369"/>
      <c r="PXR32" s="369"/>
      <c r="PXS32" s="369"/>
      <c r="PXT32" s="369"/>
      <c r="PXU32" s="369"/>
      <c r="PXV32" s="369"/>
      <c r="PXW32" s="369"/>
      <c r="PXX32" s="369"/>
      <c r="PXY32" s="369"/>
      <c r="PXZ32" s="369"/>
      <c r="PYA32" s="369"/>
      <c r="PYB32" s="369"/>
      <c r="PYC32" s="369"/>
      <c r="PYD32" s="369"/>
      <c r="PYE32" s="369"/>
      <c r="PYF32" s="369"/>
      <c r="PYG32" s="369"/>
      <c r="PYH32" s="369"/>
      <c r="PYI32" s="369"/>
      <c r="PYJ32" s="369"/>
      <c r="PYK32" s="369"/>
      <c r="PYL32" s="369"/>
      <c r="PYM32" s="369"/>
      <c r="PYN32" s="369"/>
      <c r="PYO32" s="369"/>
      <c r="PYT32" s="369"/>
      <c r="PYU32" s="369"/>
      <c r="PYV32" s="369"/>
      <c r="PYW32" s="369"/>
      <c r="PYX32" s="369"/>
      <c r="PYY32" s="369"/>
      <c r="PYZ32" s="369"/>
      <c r="PZA32" s="369"/>
      <c r="PZB32" s="369"/>
      <c r="PZC32" s="369"/>
      <c r="PZD32" s="369"/>
      <c r="QAV32" s="369"/>
      <c r="QAW32" s="369"/>
      <c r="QAX32" s="369"/>
      <c r="QAY32" s="369"/>
      <c r="QAZ32" s="369"/>
      <c r="QBA32" s="369"/>
      <c r="QBB32" s="369"/>
      <c r="QBC32" s="369"/>
      <c r="QBD32" s="369"/>
      <c r="QBE32" s="369"/>
      <c r="QBF32" s="369"/>
      <c r="QBG32" s="369"/>
      <c r="QBH32" s="369"/>
      <c r="QBI32" s="369"/>
      <c r="QBJ32" s="369"/>
      <c r="QBK32" s="369"/>
      <c r="QBL32" s="369"/>
      <c r="QBM32" s="369"/>
      <c r="QBN32" s="369"/>
      <c r="QBO32" s="369"/>
      <c r="QBP32" s="369"/>
      <c r="QBQ32" s="369"/>
      <c r="QBR32" s="369"/>
      <c r="QBS32" s="369"/>
      <c r="QBT32" s="369"/>
      <c r="QBU32" s="369"/>
      <c r="QBV32" s="369"/>
      <c r="QBW32" s="369"/>
      <c r="QBX32" s="369"/>
      <c r="QBY32" s="369"/>
      <c r="QBZ32" s="369"/>
      <c r="QCA32" s="369"/>
      <c r="QCB32" s="369"/>
      <c r="QCC32" s="369"/>
      <c r="QCD32" s="369"/>
      <c r="QCE32" s="369"/>
      <c r="QCF32" s="369"/>
      <c r="QCG32" s="369"/>
      <c r="QCH32" s="369"/>
      <c r="QCI32" s="369"/>
      <c r="QCJ32" s="369"/>
      <c r="QCK32" s="369"/>
      <c r="QCL32" s="369"/>
      <c r="QCM32" s="369"/>
      <c r="QCN32" s="369"/>
      <c r="QCO32" s="369"/>
      <c r="QCP32" s="369"/>
      <c r="QCQ32" s="369"/>
      <c r="QCR32" s="369"/>
      <c r="QCS32" s="369"/>
      <c r="QCT32" s="369"/>
      <c r="QCU32" s="369"/>
      <c r="QCV32" s="369"/>
      <c r="QCW32" s="369"/>
      <c r="QCX32" s="369"/>
      <c r="QCY32" s="369"/>
      <c r="QCZ32" s="369"/>
      <c r="QDA32" s="369"/>
      <c r="QDB32" s="369"/>
      <c r="QDC32" s="369"/>
      <c r="QDD32" s="369"/>
      <c r="QDE32" s="369"/>
      <c r="QDF32" s="369"/>
      <c r="QDG32" s="369"/>
      <c r="QDH32" s="369"/>
      <c r="QDI32" s="369"/>
      <c r="QDJ32" s="369"/>
      <c r="QDK32" s="369"/>
      <c r="QDL32" s="369"/>
      <c r="QDM32" s="369"/>
      <c r="QDN32" s="369"/>
      <c r="QDO32" s="369"/>
      <c r="QDP32" s="369"/>
      <c r="QDQ32" s="369"/>
      <c r="QDR32" s="369"/>
      <c r="QDS32" s="369"/>
      <c r="QDT32" s="369"/>
      <c r="QDU32" s="369"/>
      <c r="QDV32" s="369"/>
      <c r="QDW32" s="369"/>
      <c r="QDX32" s="369"/>
      <c r="QDY32" s="369"/>
      <c r="QDZ32" s="369"/>
      <c r="QEA32" s="369"/>
      <c r="QEB32" s="369"/>
      <c r="QEC32" s="369"/>
      <c r="QED32" s="369"/>
      <c r="QEE32" s="369"/>
      <c r="QEF32" s="369"/>
      <c r="QEG32" s="369"/>
      <c r="QEH32" s="369"/>
      <c r="QEI32" s="369"/>
      <c r="QEJ32" s="369"/>
      <c r="QEK32" s="369"/>
      <c r="QEL32" s="369"/>
      <c r="QEM32" s="369"/>
      <c r="QEN32" s="369"/>
      <c r="QEO32" s="369"/>
      <c r="QEP32" s="369"/>
      <c r="QEQ32" s="369"/>
      <c r="QER32" s="369"/>
      <c r="QES32" s="369"/>
      <c r="QET32" s="369"/>
      <c r="QEU32" s="369"/>
      <c r="QEV32" s="369"/>
      <c r="QEW32" s="369"/>
      <c r="QEX32" s="369"/>
      <c r="QEY32" s="369"/>
      <c r="QEZ32" s="369"/>
      <c r="QFA32" s="369"/>
      <c r="QFB32" s="369"/>
      <c r="QFC32" s="369"/>
      <c r="QFD32" s="369"/>
      <c r="QFE32" s="369"/>
      <c r="QFF32" s="369"/>
      <c r="QFG32" s="369"/>
      <c r="QFH32" s="369"/>
      <c r="QFI32" s="369"/>
      <c r="QFJ32" s="369"/>
      <c r="QFK32" s="369"/>
      <c r="QFL32" s="369"/>
      <c r="QFM32" s="369"/>
      <c r="QFN32" s="369"/>
      <c r="QFO32" s="369"/>
      <c r="QFP32" s="369"/>
      <c r="QFQ32" s="369"/>
      <c r="QFR32" s="369"/>
      <c r="QFS32" s="369"/>
      <c r="QFT32" s="369"/>
      <c r="QFU32" s="369"/>
      <c r="QFV32" s="369"/>
      <c r="QFW32" s="369"/>
      <c r="QFX32" s="369"/>
      <c r="QFY32" s="369"/>
      <c r="QFZ32" s="369"/>
      <c r="QGA32" s="369"/>
      <c r="QGB32" s="369"/>
      <c r="QGC32" s="369"/>
      <c r="QGD32" s="369"/>
      <c r="QGE32" s="369"/>
      <c r="QGF32" s="369"/>
      <c r="QGG32" s="369"/>
      <c r="QGH32" s="369"/>
      <c r="QGI32" s="369"/>
      <c r="QGJ32" s="369"/>
      <c r="QGK32" s="369"/>
      <c r="QGL32" s="369"/>
      <c r="QGM32" s="369"/>
      <c r="QGN32" s="369"/>
      <c r="QGO32" s="369"/>
      <c r="QGP32" s="369"/>
      <c r="QGQ32" s="369"/>
      <c r="QGR32" s="369"/>
      <c r="QGS32" s="369"/>
      <c r="QGT32" s="369"/>
      <c r="QGU32" s="369"/>
      <c r="QGV32" s="369"/>
      <c r="QGW32" s="369"/>
      <c r="QGX32" s="369"/>
      <c r="QGY32" s="369"/>
      <c r="QGZ32" s="369"/>
      <c r="QHA32" s="369"/>
      <c r="QHB32" s="369"/>
      <c r="QHC32" s="369"/>
      <c r="QHD32" s="369"/>
      <c r="QHE32" s="369"/>
      <c r="QHF32" s="369"/>
      <c r="QHG32" s="369"/>
      <c r="QHH32" s="369"/>
      <c r="QHI32" s="369"/>
      <c r="QHJ32" s="369"/>
      <c r="QHK32" s="369"/>
      <c r="QHL32" s="369"/>
      <c r="QHM32" s="369"/>
      <c r="QHN32" s="369"/>
      <c r="QHO32" s="369"/>
      <c r="QHP32" s="369"/>
      <c r="QHQ32" s="369"/>
      <c r="QHR32" s="369"/>
      <c r="QHS32" s="369"/>
      <c r="QHT32" s="369"/>
      <c r="QHU32" s="369"/>
      <c r="QHV32" s="369"/>
      <c r="QHW32" s="369"/>
      <c r="QHX32" s="369"/>
      <c r="QHY32" s="369"/>
      <c r="QHZ32" s="369"/>
      <c r="QIA32" s="369"/>
      <c r="QIB32" s="369"/>
      <c r="QIC32" s="369"/>
      <c r="QID32" s="369"/>
      <c r="QIE32" s="369"/>
      <c r="QIF32" s="369"/>
      <c r="QIG32" s="369"/>
      <c r="QIH32" s="369"/>
      <c r="QII32" s="369"/>
      <c r="QIJ32" s="369"/>
      <c r="QIK32" s="369"/>
      <c r="QIP32" s="369"/>
      <c r="QIQ32" s="369"/>
      <c r="QIR32" s="369"/>
      <c r="QIS32" s="369"/>
      <c r="QIT32" s="369"/>
      <c r="QIU32" s="369"/>
      <c r="QIV32" s="369"/>
      <c r="QIW32" s="369"/>
      <c r="QIX32" s="369"/>
      <c r="QIY32" s="369"/>
      <c r="QIZ32" s="369"/>
      <c r="QKR32" s="369"/>
      <c r="QKS32" s="369"/>
      <c r="QKT32" s="369"/>
      <c r="QKU32" s="369"/>
      <c r="QKV32" s="369"/>
      <c r="QKW32" s="369"/>
      <c r="QKX32" s="369"/>
      <c r="QKY32" s="369"/>
      <c r="QKZ32" s="369"/>
      <c r="QLA32" s="369"/>
      <c r="QLB32" s="369"/>
      <c r="QLC32" s="369"/>
      <c r="QLD32" s="369"/>
      <c r="QLE32" s="369"/>
      <c r="QLF32" s="369"/>
      <c r="QLG32" s="369"/>
      <c r="QLH32" s="369"/>
      <c r="QLI32" s="369"/>
      <c r="QLJ32" s="369"/>
      <c r="QLK32" s="369"/>
      <c r="QLL32" s="369"/>
      <c r="QLM32" s="369"/>
      <c r="QLN32" s="369"/>
      <c r="QLO32" s="369"/>
      <c r="QLP32" s="369"/>
      <c r="QLQ32" s="369"/>
      <c r="QLR32" s="369"/>
      <c r="QLS32" s="369"/>
      <c r="QLT32" s="369"/>
      <c r="QLU32" s="369"/>
      <c r="QLV32" s="369"/>
      <c r="QLW32" s="369"/>
      <c r="QLX32" s="369"/>
      <c r="QLY32" s="369"/>
      <c r="QLZ32" s="369"/>
      <c r="QMA32" s="369"/>
      <c r="QMB32" s="369"/>
      <c r="QMC32" s="369"/>
      <c r="QMD32" s="369"/>
      <c r="QME32" s="369"/>
      <c r="QMF32" s="369"/>
      <c r="QMG32" s="369"/>
      <c r="QMH32" s="369"/>
      <c r="QMI32" s="369"/>
      <c r="QMJ32" s="369"/>
      <c r="QMK32" s="369"/>
      <c r="QML32" s="369"/>
      <c r="QMM32" s="369"/>
      <c r="QMN32" s="369"/>
      <c r="QMO32" s="369"/>
      <c r="QMP32" s="369"/>
      <c r="QMQ32" s="369"/>
      <c r="QMR32" s="369"/>
      <c r="QMS32" s="369"/>
      <c r="QMT32" s="369"/>
      <c r="QMU32" s="369"/>
      <c r="QMV32" s="369"/>
      <c r="QMW32" s="369"/>
      <c r="QMX32" s="369"/>
      <c r="QMY32" s="369"/>
      <c r="QMZ32" s="369"/>
      <c r="QNA32" s="369"/>
      <c r="QNB32" s="369"/>
      <c r="QNC32" s="369"/>
      <c r="QND32" s="369"/>
      <c r="QNE32" s="369"/>
      <c r="QNF32" s="369"/>
      <c r="QNG32" s="369"/>
      <c r="QNH32" s="369"/>
      <c r="QNI32" s="369"/>
      <c r="QNJ32" s="369"/>
      <c r="QNK32" s="369"/>
      <c r="QNL32" s="369"/>
      <c r="QNM32" s="369"/>
      <c r="QNN32" s="369"/>
      <c r="QNO32" s="369"/>
      <c r="QNP32" s="369"/>
      <c r="QNQ32" s="369"/>
      <c r="QNR32" s="369"/>
      <c r="QNS32" s="369"/>
      <c r="QNT32" s="369"/>
      <c r="QNU32" s="369"/>
      <c r="QNV32" s="369"/>
      <c r="QNW32" s="369"/>
      <c r="QNX32" s="369"/>
      <c r="QNY32" s="369"/>
      <c r="QNZ32" s="369"/>
      <c r="QOA32" s="369"/>
      <c r="QOB32" s="369"/>
      <c r="QOC32" s="369"/>
      <c r="QOD32" s="369"/>
      <c r="QOE32" s="369"/>
      <c r="QOF32" s="369"/>
      <c r="QOG32" s="369"/>
      <c r="QOH32" s="369"/>
      <c r="QOI32" s="369"/>
      <c r="QOJ32" s="369"/>
      <c r="QOK32" s="369"/>
      <c r="QOL32" s="369"/>
      <c r="QOM32" s="369"/>
      <c r="QON32" s="369"/>
      <c r="QOO32" s="369"/>
      <c r="QOP32" s="369"/>
      <c r="QOQ32" s="369"/>
      <c r="QOR32" s="369"/>
      <c r="QOS32" s="369"/>
      <c r="QOT32" s="369"/>
      <c r="QOU32" s="369"/>
      <c r="QOV32" s="369"/>
      <c r="QOW32" s="369"/>
      <c r="QOX32" s="369"/>
      <c r="QOY32" s="369"/>
      <c r="QOZ32" s="369"/>
      <c r="QPA32" s="369"/>
      <c r="QPB32" s="369"/>
      <c r="QPC32" s="369"/>
      <c r="QPD32" s="369"/>
      <c r="QPE32" s="369"/>
      <c r="QPF32" s="369"/>
      <c r="QPG32" s="369"/>
      <c r="QPH32" s="369"/>
      <c r="QPI32" s="369"/>
      <c r="QPJ32" s="369"/>
      <c r="QPK32" s="369"/>
      <c r="QPL32" s="369"/>
      <c r="QPM32" s="369"/>
      <c r="QPN32" s="369"/>
      <c r="QPO32" s="369"/>
      <c r="QPP32" s="369"/>
      <c r="QPQ32" s="369"/>
      <c r="QPR32" s="369"/>
      <c r="QPS32" s="369"/>
      <c r="QPT32" s="369"/>
      <c r="QPU32" s="369"/>
      <c r="QPV32" s="369"/>
      <c r="QPW32" s="369"/>
      <c r="QPX32" s="369"/>
      <c r="QPY32" s="369"/>
      <c r="QPZ32" s="369"/>
      <c r="QQA32" s="369"/>
      <c r="QQB32" s="369"/>
      <c r="QQC32" s="369"/>
      <c r="QQD32" s="369"/>
      <c r="QQE32" s="369"/>
      <c r="QQF32" s="369"/>
      <c r="QQG32" s="369"/>
      <c r="QQH32" s="369"/>
      <c r="QQI32" s="369"/>
      <c r="QQJ32" s="369"/>
      <c r="QQK32" s="369"/>
      <c r="QQL32" s="369"/>
      <c r="QQM32" s="369"/>
      <c r="QQN32" s="369"/>
      <c r="QQO32" s="369"/>
      <c r="QQP32" s="369"/>
      <c r="QQQ32" s="369"/>
      <c r="QQR32" s="369"/>
      <c r="QQS32" s="369"/>
      <c r="QQT32" s="369"/>
      <c r="QQU32" s="369"/>
      <c r="QQV32" s="369"/>
      <c r="QQW32" s="369"/>
      <c r="QQX32" s="369"/>
      <c r="QQY32" s="369"/>
      <c r="QQZ32" s="369"/>
      <c r="QRA32" s="369"/>
      <c r="QRB32" s="369"/>
      <c r="QRC32" s="369"/>
      <c r="QRD32" s="369"/>
      <c r="QRE32" s="369"/>
      <c r="QRF32" s="369"/>
      <c r="QRG32" s="369"/>
      <c r="QRH32" s="369"/>
      <c r="QRI32" s="369"/>
      <c r="QRJ32" s="369"/>
      <c r="QRK32" s="369"/>
      <c r="QRL32" s="369"/>
      <c r="QRM32" s="369"/>
      <c r="QRN32" s="369"/>
      <c r="QRO32" s="369"/>
      <c r="QRP32" s="369"/>
      <c r="QRQ32" s="369"/>
      <c r="QRR32" s="369"/>
      <c r="QRS32" s="369"/>
      <c r="QRT32" s="369"/>
      <c r="QRU32" s="369"/>
      <c r="QRV32" s="369"/>
      <c r="QRW32" s="369"/>
      <c r="QRX32" s="369"/>
      <c r="QRY32" s="369"/>
      <c r="QRZ32" s="369"/>
      <c r="QSA32" s="369"/>
      <c r="QSB32" s="369"/>
      <c r="QSC32" s="369"/>
      <c r="QSD32" s="369"/>
      <c r="QSE32" s="369"/>
      <c r="QSF32" s="369"/>
      <c r="QSG32" s="369"/>
      <c r="QSL32" s="369"/>
      <c r="QSM32" s="369"/>
      <c r="QSN32" s="369"/>
      <c r="QSO32" s="369"/>
      <c r="QSP32" s="369"/>
      <c r="QSQ32" s="369"/>
      <c r="QSR32" s="369"/>
      <c r="QSS32" s="369"/>
      <c r="QST32" s="369"/>
      <c r="QSU32" s="369"/>
      <c r="QSV32" s="369"/>
      <c r="QUN32" s="369"/>
      <c r="QUO32" s="369"/>
      <c r="QUP32" s="369"/>
      <c r="QUQ32" s="369"/>
      <c r="QUR32" s="369"/>
      <c r="QUS32" s="369"/>
      <c r="QUT32" s="369"/>
      <c r="QUU32" s="369"/>
      <c r="QUV32" s="369"/>
      <c r="QUW32" s="369"/>
      <c r="QUX32" s="369"/>
      <c r="QUY32" s="369"/>
      <c r="QUZ32" s="369"/>
      <c r="QVA32" s="369"/>
      <c r="QVB32" s="369"/>
      <c r="QVC32" s="369"/>
      <c r="QVD32" s="369"/>
      <c r="QVE32" s="369"/>
      <c r="QVF32" s="369"/>
      <c r="QVG32" s="369"/>
      <c r="QVH32" s="369"/>
      <c r="QVI32" s="369"/>
      <c r="QVJ32" s="369"/>
      <c r="QVK32" s="369"/>
      <c r="QVL32" s="369"/>
      <c r="QVM32" s="369"/>
      <c r="QVN32" s="369"/>
      <c r="QVO32" s="369"/>
      <c r="QVP32" s="369"/>
      <c r="QVQ32" s="369"/>
      <c r="QVR32" s="369"/>
      <c r="QVS32" s="369"/>
      <c r="QVT32" s="369"/>
      <c r="QVU32" s="369"/>
      <c r="QVV32" s="369"/>
      <c r="QVW32" s="369"/>
      <c r="QVX32" s="369"/>
      <c r="QVY32" s="369"/>
      <c r="QVZ32" s="369"/>
      <c r="QWA32" s="369"/>
      <c r="QWB32" s="369"/>
      <c r="QWC32" s="369"/>
      <c r="QWD32" s="369"/>
      <c r="QWE32" s="369"/>
      <c r="QWF32" s="369"/>
      <c r="QWG32" s="369"/>
      <c r="QWH32" s="369"/>
      <c r="QWI32" s="369"/>
      <c r="QWJ32" s="369"/>
      <c r="QWK32" s="369"/>
      <c r="QWL32" s="369"/>
      <c r="QWM32" s="369"/>
      <c r="QWN32" s="369"/>
      <c r="QWO32" s="369"/>
      <c r="QWP32" s="369"/>
      <c r="QWQ32" s="369"/>
      <c r="QWR32" s="369"/>
      <c r="QWS32" s="369"/>
      <c r="QWT32" s="369"/>
      <c r="QWU32" s="369"/>
      <c r="QWV32" s="369"/>
      <c r="QWW32" s="369"/>
      <c r="QWX32" s="369"/>
      <c r="QWY32" s="369"/>
      <c r="QWZ32" s="369"/>
      <c r="QXA32" s="369"/>
      <c r="QXB32" s="369"/>
      <c r="QXC32" s="369"/>
      <c r="QXD32" s="369"/>
      <c r="QXE32" s="369"/>
      <c r="QXF32" s="369"/>
      <c r="QXG32" s="369"/>
      <c r="QXH32" s="369"/>
      <c r="QXI32" s="369"/>
      <c r="QXJ32" s="369"/>
      <c r="QXK32" s="369"/>
      <c r="QXL32" s="369"/>
      <c r="QXM32" s="369"/>
      <c r="QXN32" s="369"/>
      <c r="QXO32" s="369"/>
      <c r="QXP32" s="369"/>
      <c r="QXQ32" s="369"/>
      <c r="QXR32" s="369"/>
      <c r="QXS32" s="369"/>
      <c r="QXT32" s="369"/>
      <c r="QXU32" s="369"/>
      <c r="QXV32" s="369"/>
      <c r="QXW32" s="369"/>
      <c r="QXX32" s="369"/>
      <c r="QXY32" s="369"/>
      <c r="QXZ32" s="369"/>
      <c r="QYA32" s="369"/>
      <c r="QYB32" s="369"/>
      <c r="QYC32" s="369"/>
      <c r="QYD32" s="369"/>
      <c r="QYE32" s="369"/>
      <c r="QYF32" s="369"/>
      <c r="QYG32" s="369"/>
      <c r="QYH32" s="369"/>
      <c r="QYI32" s="369"/>
      <c r="QYJ32" s="369"/>
      <c r="QYK32" s="369"/>
      <c r="QYL32" s="369"/>
      <c r="QYM32" s="369"/>
      <c r="QYN32" s="369"/>
      <c r="QYO32" s="369"/>
      <c r="QYP32" s="369"/>
      <c r="QYQ32" s="369"/>
      <c r="QYR32" s="369"/>
      <c r="QYS32" s="369"/>
      <c r="QYT32" s="369"/>
      <c r="QYU32" s="369"/>
      <c r="QYV32" s="369"/>
      <c r="QYW32" s="369"/>
      <c r="QYX32" s="369"/>
      <c r="QYY32" s="369"/>
      <c r="QYZ32" s="369"/>
      <c r="QZA32" s="369"/>
      <c r="QZB32" s="369"/>
      <c r="QZC32" s="369"/>
      <c r="QZD32" s="369"/>
      <c r="QZE32" s="369"/>
      <c r="QZF32" s="369"/>
      <c r="QZG32" s="369"/>
      <c r="QZH32" s="369"/>
      <c r="QZI32" s="369"/>
      <c r="QZJ32" s="369"/>
      <c r="QZK32" s="369"/>
      <c r="QZL32" s="369"/>
      <c r="QZM32" s="369"/>
      <c r="QZN32" s="369"/>
      <c r="QZO32" s="369"/>
      <c r="QZP32" s="369"/>
      <c r="QZQ32" s="369"/>
      <c r="QZR32" s="369"/>
      <c r="QZS32" s="369"/>
      <c r="QZT32" s="369"/>
      <c r="QZU32" s="369"/>
      <c r="QZV32" s="369"/>
      <c r="QZW32" s="369"/>
      <c r="QZX32" s="369"/>
      <c r="QZY32" s="369"/>
      <c r="QZZ32" s="369"/>
      <c r="RAA32" s="369"/>
      <c r="RAB32" s="369"/>
      <c r="RAC32" s="369"/>
      <c r="RAD32" s="369"/>
      <c r="RAE32" s="369"/>
      <c r="RAF32" s="369"/>
      <c r="RAG32" s="369"/>
      <c r="RAH32" s="369"/>
      <c r="RAI32" s="369"/>
      <c r="RAJ32" s="369"/>
      <c r="RAK32" s="369"/>
      <c r="RAL32" s="369"/>
      <c r="RAM32" s="369"/>
      <c r="RAN32" s="369"/>
      <c r="RAO32" s="369"/>
      <c r="RAP32" s="369"/>
      <c r="RAQ32" s="369"/>
      <c r="RAR32" s="369"/>
      <c r="RAS32" s="369"/>
      <c r="RAT32" s="369"/>
      <c r="RAU32" s="369"/>
      <c r="RAV32" s="369"/>
      <c r="RAW32" s="369"/>
      <c r="RAX32" s="369"/>
      <c r="RAY32" s="369"/>
      <c r="RAZ32" s="369"/>
      <c r="RBA32" s="369"/>
      <c r="RBB32" s="369"/>
      <c r="RBC32" s="369"/>
      <c r="RBD32" s="369"/>
      <c r="RBE32" s="369"/>
      <c r="RBF32" s="369"/>
      <c r="RBG32" s="369"/>
      <c r="RBH32" s="369"/>
      <c r="RBI32" s="369"/>
      <c r="RBJ32" s="369"/>
      <c r="RBK32" s="369"/>
      <c r="RBL32" s="369"/>
      <c r="RBM32" s="369"/>
      <c r="RBN32" s="369"/>
      <c r="RBO32" s="369"/>
      <c r="RBP32" s="369"/>
      <c r="RBQ32" s="369"/>
      <c r="RBR32" s="369"/>
      <c r="RBS32" s="369"/>
      <c r="RBT32" s="369"/>
      <c r="RBU32" s="369"/>
      <c r="RBV32" s="369"/>
      <c r="RBW32" s="369"/>
      <c r="RBX32" s="369"/>
      <c r="RBY32" s="369"/>
      <c r="RBZ32" s="369"/>
      <c r="RCA32" s="369"/>
      <c r="RCB32" s="369"/>
      <c r="RCC32" s="369"/>
      <c r="RCH32" s="369"/>
      <c r="RCI32" s="369"/>
      <c r="RCJ32" s="369"/>
      <c r="RCK32" s="369"/>
      <c r="RCL32" s="369"/>
      <c r="RCM32" s="369"/>
      <c r="RCN32" s="369"/>
      <c r="RCO32" s="369"/>
      <c r="RCP32" s="369"/>
      <c r="RCQ32" s="369"/>
      <c r="RCR32" s="369"/>
      <c r="REJ32" s="369"/>
      <c r="REK32" s="369"/>
      <c r="REL32" s="369"/>
      <c r="REM32" s="369"/>
      <c r="REN32" s="369"/>
      <c r="REO32" s="369"/>
      <c r="REP32" s="369"/>
      <c r="REQ32" s="369"/>
      <c r="RER32" s="369"/>
      <c r="RES32" s="369"/>
      <c r="RET32" s="369"/>
      <c r="REU32" s="369"/>
      <c r="REV32" s="369"/>
      <c r="REW32" s="369"/>
      <c r="REX32" s="369"/>
      <c r="REY32" s="369"/>
      <c r="REZ32" s="369"/>
      <c r="RFA32" s="369"/>
      <c r="RFB32" s="369"/>
      <c r="RFC32" s="369"/>
      <c r="RFD32" s="369"/>
      <c r="RFE32" s="369"/>
      <c r="RFF32" s="369"/>
      <c r="RFG32" s="369"/>
      <c r="RFH32" s="369"/>
      <c r="RFI32" s="369"/>
      <c r="RFJ32" s="369"/>
      <c r="RFK32" s="369"/>
      <c r="RFL32" s="369"/>
      <c r="RFM32" s="369"/>
      <c r="RFN32" s="369"/>
      <c r="RFO32" s="369"/>
      <c r="RFP32" s="369"/>
      <c r="RFQ32" s="369"/>
      <c r="RFR32" s="369"/>
      <c r="RFS32" s="369"/>
      <c r="RFT32" s="369"/>
      <c r="RFU32" s="369"/>
      <c r="RFV32" s="369"/>
      <c r="RFW32" s="369"/>
      <c r="RFX32" s="369"/>
      <c r="RFY32" s="369"/>
      <c r="RFZ32" s="369"/>
      <c r="RGA32" s="369"/>
      <c r="RGB32" s="369"/>
      <c r="RGC32" s="369"/>
      <c r="RGD32" s="369"/>
      <c r="RGE32" s="369"/>
      <c r="RGF32" s="369"/>
      <c r="RGG32" s="369"/>
      <c r="RGH32" s="369"/>
      <c r="RGI32" s="369"/>
      <c r="RGJ32" s="369"/>
      <c r="RGK32" s="369"/>
      <c r="RGL32" s="369"/>
      <c r="RGM32" s="369"/>
      <c r="RGN32" s="369"/>
      <c r="RGO32" s="369"/>
      <c r="RGP32" s="369"/>
      <c r="RGQ32" s="369"/>
      <c r="RGR32" s="369"/>
      <c r="RGS32" s="369"/>
      <c r="RGT32" s="369"/>
      <c r="RGU32" s="369"/>
      <c r="RGV32" s="369"/>
      <c r="RGW32" s="369"/>
      <c r="RGX32" s="369"/>
      <c r="RGY32" s="369"/>
      <c r="RGZ32" s="369"/>
      <c r="RHA32" s="369"/>
      <c r="RHB32" s="369"/>
      <c r="RHC32" s="369"/>
      <c r="RHD32" s="369"/>
      <c r="RHE32" s="369"/>
      <c r="RHF32" s="369"/>
      <c r="RHG32" s="369"/>
      <c r="RHH32" s="369"/>
      <c r="RHI32" s="369"/>
      <c r="RHJ32" s="369"/>
      <c r="RHK32" s="369"/>
      <c r="RHL32" s="369"/>
      <c r="RHM32" s="369"/>
      <c r="RHN32" s="369"/>
      <c r="RHO32" s="369"/>
      <c r="RHP32" s="369"/>
      <c r="RHQ32" s="369"/>
      <c r="RHR32" s="369"/>
      <c r="RHS32" s="369"/>
      <c r="RHT32" s="369"/>
      <c r="RHU32" s="369"/>
      <c r="RHV32" s="369"/>
      <c r="RHW32" s="369"/>
      <c r="RHX32" s="369"/>
      <c r="RHY32" s="369"/>
      <c r="RHZ32" s="369"/>
      <c r="RIA32" s="369"/>
      <c r="RIB32" s="369"/>
      <c r="RIC32" s="369"/>
      <c r="RID32" s="369"/>
      <c r="RIE32" s="369"/>
      <c r="RIF32" s="369"/>
      <c r="RIG32" s="369"/>
      <c r="RIH32" s="369"/>
      <c r="RII32" s="369"/>
      <c r="RIJ32" s="369"/>
      <c r="RIK32" s="369"/>
      <c r="RIL32" s="369"/>
      <c r="RIM32" s="369"/>
      <c r="RIN32" s="369"/>
      <c r="RIO32" s="369"/>
      <c r="RIP32" s="369"/>
      <c r="RIQ32" s="369"/>
      <c r="RIR32" s="369"/>
      <c r="RIS32" s="369"/>
      <c r="RIT32" s="369"/>
      <c r="RIU32" s="369"/>
      <c r="RIV32" s="369"/>
      <c r="RIW32" s="369"/>
      <c r="RIX32" s="369"/>
      <c r="RIY32" s="369"/>
      <c r="RIZ32" s="369"/>
      <c r="RJA32" s="369"/>
      <c r="RJB32" s="369"/>
      <c r="RJC32" s="369"/>
      <c r="RJD32" s="369"/>
      <c r="RJE32" s="369"/>
      <c r="RJF32" s="369"/>
      <c r="RJG32" s="369"/>
      <c r="RJH32" s="369"/>
      <c r="RJI32" s="369"/>
      <c r="RJJ32" s="369"/>
      <c r="RJK32" s="369"/>
      <c r="RJL32" s="369"/>
      <c r="RJM32" s="369"/>
      <c r="RJN32" s="369"/>
      <c r="RJO32" s="369"/>
      <c r="RJP32" s="369"/>
      <c r="RJQ32" s="369"/>
      <c r="RJR32" s="369"/>
      <c r="RJS32" s="369"/>
      <c r="RJT32" s="369"/>
      <c r="RJU32" s="369"/>
      <c r="RJV32" s="369"/>
      <c r="RJW32" s="369"/>
      <c r="RJX32" s="369"/>
      <c r="RJY32" s="369"/>
      <c r="RJZ32" s="369"/>
      <c r="RKA32" s="369"/>
      <c r="RKB32" s="369"/>
      <c r="RKC32" s="369"/>
      <c r="RKD32" s="369"/>
      <c r="RKE32" s="369"/>
      <c r="RKF32" s="369"/>
      <c r="RKG32" s="369"/>
      <c r="RKH32" s="369"/>
      <c r="RKI32" s="369"/>
      <c r="RKJ32" s="369"/>
      <c r="RKK32" s="369"/>
      <c r="RKL32" s="369"/>
      <c r="RKM32" s="369"/>
      <c r="RKN32" s="369"/>
      <c r="RKO32" s="369"/>
      <c r="RKP32" s="369"/>
      <c r="RKQ32" s="369"/>
      <c r="RKR32" s="369"/>
      <c r="RKS32" s="369"/>
      <c r="RKT32" s="369"/>
      <c r="RKU32" s="369"/>
      <c r="RKV32" s="369"/>
      <c r="RKW32" s="369"/>
      <c r="RKX32" s="369"/>
      <c r="RKY32" s="369"/>
      <c r="RKZ32" s="369"/>
      <c r="RLA32" s="369"/>
      <c r="RLB32" s="369"/>
      <c r="RLC32" s="369"/>
      <c r="RLD32" s="369"/>
      <c r="RLE32" s="369"/>
      <c r="RLF32" s="369"/>
      <c r="RLG32" s="369"/>
      <c r="RLH32" s="369"/>
      <c r="RLI32" s="369"/>
      <c r="RLJ32" s="369"/>
      <c r="RLK32" s="369"/>
      <c r="RLL32" s="369"/>
      <c r="RLM32" s="369"/>
      <c r="RLN32" s="369"/>
      <c r="RLO32" s="369"/>
      <c r="RLP32" s="369"/>
      <c r="RLQ32" s="369"/>
      <c r="RLR32" s="369"/>
      <c r="RLS32" s="369"/>
      <c r="RLT32" s="369"/>
      <c r="RLU32" s="369"/>
      <c r="RLV32" s="369"/>
      <c r="RLW32" s="369"/>
      <c r="RLX32" s="369"/>
      <c r="RLY32" s="369"/>
      <c r="RMD32" s="369"/>
      <c r="RME32" s="369"/>
      <c r="RMF32" s="369"/>
      <c r="RMG32" s="369"/>
      <c r="RMH32" s="369"/>
      <c r="RMI32" s="369"/>
      <c r="RMJ32" s="369"/>
      <c r="RMK32" s="369"/>
      <c r="RML32" s="369"/>
      <c r="RMM32" s="369"/>
      <c r="RMN32" s="369"/>
      <c r="ROF32" s="369"/>
      <c r="ROG32" s="369"/>
      <c r="ROH32" s="369"/>
      <c r="ROI32" s="369"/>
      <c r="ROJ32" s="369"/>
      <c r="ROK32" s="369"/>
      <c r="ROL32" s="369"/>
      <c r="ROM32" s="369"/>
      <c r="RON32" s="369"/>
      <c r="ROO32" s="369"/>
      <c r="ROP32" s="369"/>
      <c r="ROQ32" s="369"/>
      <c r="ROR32" s="369"/>
      <c r="ROS32" s="369"/>
      <c r="ROT32" s="369"/>
      <c r="ROU32" s="369"/>
      <c r="ROV32" s="369"/>
      <c r="ROW32" s="369"/>
      <c r="ROX32" s="369"/>
      <c r="ROY32" s="369"/>
      <c r="ROZ32" s="369"/>
      <c r="RPA32" s="369"/>
      <c r="RPB32" s="369"/>
      <c r="RPC32" s="369"/>
      <c r="RPD32" s="369"/>
      <c r="RPE32" s="369"/>
      <c r="RPF32" s="369"/>
      <c r="RPG32" s="369"/>
      <c r="RPH32" s="369"/>
      <c r="RPI32" s="369"/>
      <c r="RPJ32" s="369"/>
      <c r="RPK32" s="369"/>
      <c r="RPL32" s="369"/>
      <c r="RPM32" s="369"/>
      <c r="RPN32" s="369"/>
      <c r="RPO32" s="369"/>
      <c r="RPP32" s="369"/>
      <c r="RPQ32" s="369"/>
      <c r="RPR32" s="369"/>
      <c r="RPS32" s="369"/>
      <c r="RPT32" s="369"/>
      <c r="RPU32" s="369"/>
      <c r="RPV32" s="369"/>
      <c r="RPW32" s="369"/>
      <c r="RPX32" s="369"/>
      <c r="RPY32" s="369"/>
      <c r="RPZ32" s="369"/>
      <c r="RQA32" s="369"/>
      <c r="RQB32" s="369"/>
      <c r="RQC32" s="369"/>
      <c r="RQD32" s="369"/>
      <c r="RQE32" s="369"/>
      <c r="RQF32" s="369"/>
      <c r="RQG32" s="369"/>
      <c r="RQH32" s="369"/>
      <c r="RQI32" s="369"/>
      <c r="RQJ32" s="369"/>
      <c r="RQK32" s="369"/>
      <c r="RQL32" s="369"/>
      <c r="RQM32" s="369"/>
      <c r="RQN32" s="369"/>
      <c r="RQO32" s="369"/>
      <c r="RQP32" s="369"/>
      <c r="RQQ32" s="369"/>
      <c r="RQR32" s="369"/>
      <c r="RQS32" s="369"/>
      <c r="RQT32" s="369"/>
      <c r="RQU32" s="369"/>
      <c r="RQV32" s="369"/>
      <c r="RQW32" s="369"/>
      <c r="RQX32" s="369"/>
      <c r="RQY32" s="369"/>
      <c r="RQZ32" s="369"/>
      <c r="RRA32" s="369"/>
      <c r="RRB32" s="369"/>
      <c r="RRC32" s="369"/>
      <c r="RRD32" s="369"/>
      <c r="RRE32" s="369"/>
      <c r="RRF32" s="369"/>
      <c r="RRG32" s="369"/>
      <c r="RRH32" s="369"/>
      <c r="RRI32" s="369"/>
      <c r="RRJ32" s="369"/>
      <c r="RRK32" s="369"/>
      <c r="RRL32" s="369"/>
      <c r="RRM32" s="369"/>
      <c r="RRN32" s="369"/>
      <c r="RRO32" s="369"/>
      <c r="RRP32" s="369"/>
      <c r="RRQ32" s="369"/>
      <c r="RRR32" s="369"/>
      <c r="RRS32" s="369"/>
      <c r="RRT32" s="369"/>
      <c r="RRU32" s="369"/>
      <c r="RRV32" s="369"/>
      <c r="RRW32" s="369"/>
      <c r="RRX32" s="369"/>
      <c r="RRY32" s="369"/>
      <c r="RRZ32" s="369"/>
      <c r="RSA32" s="369"/>
      <c r="RSB32" s="369"/>
      <c r="RSC32" s="369"/>
      <c r="RSD32" s="369"/>
      <c r="RSE32" s="369"/>
      <c r="RSF32" s="369"/>
      <c r="RSG32" s="369"/>
      <c r="RSH32" s="369"/>
      <c r="RSI32" s="369"/>
      <c r="RSJ32" s="369"/>
      <c r="RSK32" s="369"/>
      <c r="RSL32" s="369"/>
      <c r="RSM32" s="369"/>
      <c r="RSN32" s="369"/>
      <c r="RSO32" s="369"/>
      <c r="RSP32" s="369"/>
      <c r="RSQ32" s="369"/>
      <c r="RSR32" s="369"/>
      <c r="RSS32" s="369"/>
      <c r="RST32" s="369"/>
      <c r="RSU32" s="369"/>
      <c r="RSV32" s="369"/>
      <c r="RSW32" s="369"/>
      <c r="RSX32" s="369"/>
      <c r="RSY32" s="369"/>
      <c r="RSZ32" s="369"/>
      <c r="RTA32" s="369"/>
      <c r="RTB32" s="369"/>
      <c r="RTC32" s="369"/>
      <c r="RTD32" s="369"/>
      <c r="RTE32" s="369"/>
      <c r="RTF32" s="369"/>
      <c r="RTG32" s="369"/>
      <c r="RTH32" s="369"/>
      <c r="RTI32" s="369"/>
      <c r="RTJ32" s="369"/>
      <c r="RTK32" s="369"/>
      <c r="RTL32" s="369"/>
      <c r="RTM32" s="369"/>
      <c r="RTN32" s="369"/>
      <c r="RTO32" s="369"/>
      <c r="RTP32" s="369"/>
      <c r="RTQ32" s="369"/>
      <c r="RTR32" s="369"/>
      <c r="RTS32" s="369"/>
      <c r="RTT32" s="369"/>
      <c r="RTU32" s="369"/>
      <c r="RTV32" s="369"/>
      <c r="RTW32" s="369"/>
      <c r="RTX32" s="369"/>
      <c r="RTY32" s="369"/>
      <c r="RTZ32" s="369"/>
      <c r="RUA32" s="369"/>
      <c r="RUB32" s="369"/>
      <c r="RUC32" s="369"/>
      <c r="RUD32" s="369"/>
      <c r="RUE32" s="369"/>
      <c r="RUF32" s="369"/>
      <c r="RUG32" s="369"/>
      <c r="RUH32" s="369"/>
      <c r="RUI32" s="369"/>
      <c r="RUJ32" s="369"/>
      <c r="RUK32" s="369"/>
      <c r="RUL32" s="369"/>
      <c r="RUM32" s="369"/>
      <c r="RUN32" s="369"/>
      <c r="RUO32" s="369"/>
      <c r="RUP32" s="369"/>
      <c r="RUQ32" s="369"/>
      <c r="RUR32" s="369"/>
      <c r="RUS32" s="369"/>
      <c r="RUT32" s="369"/>
      <c r="RUU32" s="369"/>
      <c r="RUV32" s="369"/>
      <c r="RUW32" s="369"/>
      <c r="RUX32" s="369"/>
      <c r="RUY32" s="369"/>
      <c r="RUZ32" s="369"/>
      <c r="RVA32" s="369"/>
      <c r="RVB32" s="369"/>
      <c r="RVC32" s="369"/>
      <c r="RVD32" s="369"/>
      <c r="RVE32" s="369"/>
      <c r="RVF32" s="369"/>
      <c r="RVG32" s="369"/>
      <c r="RVH32" s="369"/>
      <c r="RVI32" s="369"/>
      <c r="RVJ32" s="369"/>
      <c r="RVK32" s="369"/>
      <c r="RVL32" s="369"/>
      <c r="RVM32" s="369"/>
      <c r="RVN32" s="369"/>
      <c r="RVO32" s="369"/>
      <c r="RVP32" s="369"/>
      <c r="RVQ32" s="369"/>
      <c r="RVR32" s="369"/>
      <c r="RVS32" s="369"/>
      <c r="RVT32" s="369"/>
      <c r="RVU32" s="369"/>
      <c r="RVZ32" s="369"/>
      <c r="RWA32" s="369"/>
      <c r="RWB32" s="369"/>
      <c r="RWC32" s="369"/>
      <c r="RWD32" s="369"/>
      <c r="RWE32" s="369"/>
      <c r="RWF32" s="369"/>
      <c r="RWG32" s="369"/>
      <c r="RWH32" s="369"/>
      <c r="RWI32" s="369"/>
      <c r="RWJ32" s="369"/>
      <c r="RYB32" s="369"/>
      <c r="RYC32" s="369"/>
      <c r="RYD32" s="369"/>
      <c r="RYE32" s="369"/>
      <c r="RYF32" s="369"/>
      <c r="RYG32" s="369"/>
      <c r="RYH32" s="369"/>
      <c r="RYI32" s="369"/>
      <c r="RYJ32" s="369"/>
      <c r="RYK32" s="369"/>
      <c r="RYL32" s="369"/>
      <c r="RYM32" s="369"/>
      <c r="RYN32" s="369"/>
      <c r="RYO32" s="369"/>
      <c r="RYP32" s="369"/>
      <c r="RYQ32" s="369"/>
      <c r="RYR32" s="369"/>
      <c r="RYS32" s="369"/>
      <c r="RYT32" s="369"/>
      <c r="RYU32" s="369"/>
      <c r="RYV32" s="369"/>
      <c r="RYW32" s="369"/>
      <c r="RYX32" s="369"/>
      <c r="RYY32" s="369"/>
      <c r="RYZ32" s="369"/>
      <c r="RZA32" s="369"/>
      <c r="RZB32" s="369"/>
      <c r="RZC32" s="369"/>
      <c r="RZD32" s="369"/>
      <c r="RZE32" s="369"/>
      <c r="RZF32" s="369"/>
      <c r="RZG32" s="369"/>
      <c r="RZH32" s="369"/>
      <c r="RZI32" s="369"/>
      <c r="RZJ32" s="369"/>
      <c r="RZK32" s="369"/>
      <c r="RZL32" s="369"/>
      <c r="RZM32" s="369"/>
      <c r="RZN32" s="369"/>
      <c r="RZO32" s="369"/>
      <c r="RZP32" s="369"/>
      <c r="RZQ32" s="369"/>
      <c r="RZR32" s="369"/>
      <c r="RZS32" s="369"/>
      <c r="RZT32" s="369"/>
      <c r="RZU32" s="369"/>
      <c r="RZV32" s="369"/>
      <c r="RZW32" s="369"/>
      <c r="RZX32" s="369"/>
      <c r="RZY32" s="369"/>
      <c r="RZZ32" s="369"/>
      <c r="SAA32" s="369"/>
      <c r="SAB32" s="369"/>
      <c r="SAC32" s="369"/>
      <c r="SAD32" s="369"/>
      <c r="SAE32" s="369"/>
      <c r="SAF32" s="369"/>
      <c r="SAG32" s="369"/>
      <c r="SAH32" s="369"/>
      <c r="SAI32" s="369"/>
      <c r="SAJ32" s="369"/>
      <c r="SAK32" s="369"/>
      <c r="SAL32" s="369"/>
      <c r="SAM32" s="369"/>
      <c r="SAN32" s="369"/>
      <c r="SAO32" s="369"/>
      <c r="SAP32" s="369"/>
      <c r="SAQ32" s="369"/>
      <c r="SAR32" s="369"/>
      <c r="SAS32" s="369"/>
      <c r="SAT32" s="369"/>
      <c r="SAU32" s="369"/>
      <c r="SAV32" s="369"/>
      <c r="SAW32" s="369"/>
      <c r="SAX32" s="369"/>
      <c r="SAY32" s="369"/>
      <c r="SAZ32" s="369"/>
      <c r="SBA32" s="369"/>
      <c r="SBB32" s="369"/>
      <c r="SBC32" s="369"/>
      <c r="SBD32" s="369"/>
      <c r="SBE32" s="369"/>
      <c r="SBF32" s="369"/>
      <c r="SBG32" s="369"/>
      <c r="SBH32" s="369"/>
      <c r="SBI32" s="369"/>
      <c r="SBJ32" s="369"/>
      <c r="SBK32" s="369"/>
      <c r="SBL32" s="369"/>
      <c r="SBM32" s="369"/>
      <c r="SBN32" s="369"/>
      <c r="SBO32" s="369"/>
      <c r="SBP32" s="369"/>
      <c r="SBQ32" s="369"/>
      <c r="SBR32" s="369"/>
      <c r="SBS32" s="369"/>
      <c r="SBT32" s="369"/>
      <c r="SBU32" s="369"/>
      <c r="SBV32" s="369"/>
      <c r="SBW32" s="369"/>
      <c r="SBX32" s="369"/>
      <c r="SBY32" s="369"/>
      <c r="SBZ32" s="369"/>
      <c r="SCA32" s="369"/>
      <c r="SCB32" s="369"/>
      <c r="SCC32" s="369"/>
      <c r="SCD32" s="369"/>
      <c r="SCE32" s="369"/>
      <c r="SCF32" s="369"/>
      <c r="SCG32" s="369"/>
      <c r="SCH32" s="369"/>
      <c r="SCI32" s="369"/>
      <c r="SCJ32" s="369"/>
      <c r="SCK32" s="369"/>
      <c r="SCL32" s="369"/>
      <c r="SCM32" s="369"/>
      <c r="SCN32" s="369"/>
      <c r="SCO32" s="369"/>
      <c r="SCP32" s="369"/>
      <c r="SCQ32" s="369"/>
      <c r="SCR32" s="369"/>
      <c r="SCS32" s="369"/>
      <c r="SCT32" s="369"/>
      <c r="SCU32" s="369"/>
      <c r="SCV32" s="369"/>
      <c r="SCW32" s="369"/>
      <c r="SCX32" s="369"/>
      <c r="SCY32" s="369"/>
      <c r="SCZ32" s="369"/>
      <c r="SDA32" s="369"/>
      <c r="SDB32" s="369"/>
      <c r="SDC32" s="369"/>
      <c r="SDD32" s="369"/>
      <c r="SDE32" s="369"/>
      <c r="SDF32" s="369"/>
      <c r="SDG32" s="369"/>
      <c r="SDH32" s="369"/>
      <c r="SDI32" s="369"/>
      <c r="SDJ32" s="369"/>
      <c r="SDK32" s="369"/>
      <c r="SDL32" s="369"/>
      <c r="SDM32" s="369"/>
      <c r="SDN32" s="369"/>
      <c r="SDO32" s="369"/>
      <c r="SDP32" s="369"/>
      <c r="SDQ32" s="369"/>
      <c r="SDR32" s="369"/>
      <c r="SDS32" s="369"/>
      <c r="SDT32" s="369"/>
      <c r="SDU32" s="369"/>
      <c r="SDV32" s="369"/>
      <c r="SDW32" s="369"/>
      <c r="SDX32" s="369"/>
      <c r="SDY32" s="369"/>
      <c r="SDZ32" s="369"/>
      <c r="SEA32" s="369"/>
      <c r="SEB32" s="369"/>
      <c r="SEC32" s="369"/>
      <c r="SED32" s="369"/>
      <c r="SEE32" s="369"/>
      <c r="SEF32" s="369"/>
      <c r="SEG32" s="369"/>
      <c r="SEH32" s="369"/>
      <c r="SEI32" s="369"/>
      <c r="SEJ32" s="369"/>
      <c r="SEK32" s="369"/>
      <c r="SEL32" s="369"/>
      <c r="SEM32" s="369"/>
      <c r="SEN32" s="369"/>
      <c r="SEO32" s="369"/>
      <c r="SEP32" s="369"/>
      <c r="SEQ32" s="369"/>
      <c r="SER32" s="369"/>
      <c r="SES32" s="369"/>
      <c r="SET32" s="369"/>
      <c r="SEU32" s="369"/>
      <c r="SEV32" s="369"/>
      <c r="SEW32" s="369"/>
      <c r="SEX32" s="369"/>
      <c r="SEY32" s="369"/>
      <c r="SEZ32" s="369"/>
      <c r="SFA32" s="369"/>
      <c r="SFB32" s="369"/>
      <c r="SFC32" s="369"/>
      <c r="SFD32" s="369"/>
      <c r="SFE32" s="369"/>
      <c r="SFF32" s="369"/>
      <c r="SFG32" s="369"/>
      <c r="SFH32" s="369"/>
      <c r="SFI32" s="369"/>
      <c r="SFJ32" s="369"/>
      <c r="SFK32" s="369"/>
      <c r="SFL32" s="369"/>
      <c r="SFM32" s="369"/>
      <c r="SFN32" s="369"/>
      <c r="SFO32" s="369"/>
      <c r="SFP32" s="369"/>
      <c r="SFQ32" s="369"/>
      <c r="SFV32" s="369"/>
      <c r="SFW32" s="369"/>
      <c r="SFX32" s="369"/>
      <c r="SFY32" s="369"/>
      <c r="SFZ32" s="369"/>
      <c r="SGA32" s="369"/>
      <c r="SGB32" s="369"/>
      <c r="SGC32" s="369"/>
      <c r="SGD32" s="369"/>
      <c r="SGE32" s="369"/>
      <c r="SGF32" s="369"/>
      <c r="SHX32" s="369"/>
      <c r="SHY32" s="369"/>
      <c r="SHZ32" s="369"/>
      <c r="SIA32" s="369"/>
      <c r="SIB32" s="369"/>
      <c r="SIC32" s="369"/>
      <c r="SID32" s="369"/>
      <c r="SIE32" s="369"/>
      <c r="SIF32" s="369"/>
      <c r="SIG32" s="369"/>
      <c r="SIH32" s="369"/>
      <c r="SII32" s="369"/>
      <c r="SIJ32" s="369"/>
      <c r="SIK32" s="369"/>
      <c r="SIL32" s="369"/>
      <c r="SIM32" s="369"/>
      <c r="SIN32" s="369"/>
      <c r="SIO32" s="369"/>
      <c r="SIP32" s="369"/>
      <c r="SIQ32" s="369"/>
      <c r="SIR32" s="369"/>
      <c r="SIS32" s="369"/>
      <c r="SIT32" s="369"/>
      <c r="SIU32" s="369"/>
      <c r="SIV32" s="369"/>
      <c r="SIW32" s="369"/>
      <c r="SIX32" s="369"/>
      <c r="SIY32" s="369"/>
      <c r="SIZ32" s="369"/>
      <c r="SJA32" s="369"/>
      <c r="SJB32" s="369"/>
      <c r="SJC32" s="369"/>
      <c r="SJD32" s="369"/>
      <c r="SJE32" s="369"/>
      <c r="SJF32" s="369"/>
      <c r="SJG32" s="369"/>
      <c r="SJH32" s="369"/>
      <c r="SJI32" s="369"/>
      <c r="SJJ32" s="369"/>
      <c r="SJK32" s="369"/>
      <c r="SJL32" s="369"/>
      <c r="SJM32" s="369"/>
      <c r="SJN32" s="369"/>
      <c r="SJO32" s="369"/>
      <c r="SJP32" s="369"/>
      <c r="SJQ32" s="369"/>
      <c r="SJR32" s="369"/>
      <c r="SJS32" s="369"/>
      <c r="SJT32" s="369"/>
      <c r="SJU32" s="369"/>
      <c r="SJV32" s="369"/>
      <c r="SJW32" s="369"/>
      <c r="SJX32" s="369"/>
      <c r="SJY32" s="369"/>
      <c r="SJZ32" s="369"/>
      <c r="SKA32" s="369"/>
      <c r="SKB32" s="369"/>
      <c r="SKC32" s="369"/>
      <c r="SKD32" s="369"/>
      <c r="SKE32" s="369"/>
      <c r="SKF32" s="369"/>
      <c r="SKG32" s="369"/>
      <c r="SKH32" s="369"/>
      <c r="SKI32" s="369"/>
      <c r="SKJ32" s="369"/>
      <c r="SKK32" s="369"/>
      <c r="SKL32" s="369"/>
      <c r="SKM32" s="369"/>
      <c r="SKN32" s="369"/>
      <c r="SKO32" s="369"/>
      <c r="SKP32" s="369"/>
      <c r="SKQ32" s="369"/>
      <c r="SKR32" s="369"/>
      <c r="SKS32" s="369"/>
      <c r="SKT32" s="369"/>
      <c r="SKU32" s="369"/>
      <c r="SKV32" s="369"/>
      <c r="SKW32" s="369"/>
      <c r="SKX32" s="369"/>
      <c r="SKY32" s="369"/>
      <c r="SKZ32" s="369"/>
      <c r="SLA32" s="369"/>
      <c r="SLB32" s="369"/>
      <c r="SLC32" s="369"/>
      <c r="SLD32" s="369"/>
      <c r="SLE32" s="369"/>
      <c r="SLF32" s="369"/>
      <c r="SLG32" s="369"/>
      <c r="SLH32" s="369"/>
      <c r="SLI32" s="369"/>
      <c r="SLJ32" s="369"/>
      <c r="SLK32" s="369"/>
      <c r="SLL32" s="369"/>
      <c r="SLM32" s="369"/>
      <c r="SLN32" s="369"/>
      <c r="SLO32" s="369"/>
      <c r="SLP32" s="369"/>
      <c r="SLQ32" s="369"/>
      <c r="SLR32" s="369"/>
      <c r="SLS32" s="369"/>
      <c r="SLT32" s="369"/>
      <c r="SLU32" s="369"/>
      <c r="SLV32" s="369"/>
      <c r="SLW32" s="369"/>
      <c r="SLX32" s="369"/>
      <c r="SLY32" s="369"/>
      <c r="SLZ32" s="369"/>
      <c r="SMA32" s="369"/>
      <c r="SMB32" s="369"/>
      <c r="SMC32" s="369"/>
      <c r="SMD32" s="369"/>
      <c r="SME32" s="369"/>
      <c r="SMF32" s="369"/>
      <c r="SMG32" s="369"/>
      <c r="SMH32" s="369"/>
      <c r="SMI32" s="369"/>
      <c r="SMJ32" s="369"/>
      <c r="SMK32" s="369"/>
      <c r="SML32" s="369"/>
      <c r="SMM32" s="369"/>
      <c r="SMN32" s="369"/>
      <c r="SMO32" s="369"/>
      <c r="SMP32" s="369"/>
      <c r="SMQ32" s="369"/>
      <c r="SMR32" s="369"/>
      <c r="SMS32" s="369"/>
      <c r="SMT32" s="369"/>
      <c r="SMU32" s="369"/>
      <c r="SMV32" s="369"/>
      <c r="SMW32" s="369"/>
      <c r="SMX32" s="369"/>
      <c r="SMY32" s="369"/>
      <c r="SMZ32" s="369"/>
      <c r="SNA32" s="369"/>
      <c r="SNB32" s="369"/>
      <c r="SNC32" s="369"/>
      <c r="SND32" s="369"/>
      <c r="SNE32" s="369"/>
      <c r="SNF32" s="369"/>
      <c r="SNG32" s="369"/>
      <c r="SNH32" s="369"/>
      <c r="SNI32" s="369"/>
      <c r="SNJ32" s="369"/>
      <c r="SNK32" s="369"/>
      <c r="SNL32" s="369"/>
      <c r="SNM32" s="369"/>
      <c r="SNN32" s="369"/>
      <c r="SNO32" s="369"/>
      <c r="SNP32" s="369"/>
      <c r="SNQ32" s="369"/>
      <c r="SNR32" s="369"/>
      <c r="SNS32" s="369"/>
      <c r="SNT32" s="369"/>
      <c r="SNU32" s="369"/>
      <c r="SNV32" s="369"/>
      <c r="SNW32" s="369"/>
      <c r="SNX32" s="369"/>
      <c r="SNY32" s="369"/>
      <c r="SNZ32" s="369"/>
      <c r="SOA32" s="369"/>
      <c r="SOB32" s="369"/>
      <c r="SOC32" s="369"/>
      <c r="SOD32" s="369"/>
      <c r="SOE32" s="369"/>
      <c r="SOF32" s="369"/>
      <c r="SOG32" s="369"/>
      <c r="SOH32" s="369"/>
      <c r="SOI32" s="369"/>
      <c r="SOJ32" s="369"/>
      <c r="SOK32" s="369"/>
      <c r="SOL32" s="369"/>
      <c r="SOM32" s="369"/>
      <c r="SON32" s="369"/>
      <c r="SOO32" s="369"/>
      <c r="SOP32" s="369"/>
      <c r="SOQ32" s="369"/>
      <c r="SOR32" s="369"/>
      <c r="SOS32" s="369"/>
      <c r="SOT32" s="369"/>
      <c r="SOU32" s="369"/>
      <c r="SOV32" s="369"/>
      <c r="SOW32" s="369"/>
      <c r="SOX32" s="369"/>
      <c r="SOY32" s="369"/>
      <c r="SOZ32" s="369"/>
      <c r="SPA32" s="369"/>
      <c r="SPB32" s="369"/>
      <c r="SPC32" s="369"/>
      <c r="SPD32" s="369"/>
      <c r="SPE32" s="369"/>
      <c r="SPF32" s="369"/>
      <c r="SPG32" s="369"/>
      <c r="SPH32" s="369"/>
      <c r="SPI32" s="369"/>
      <c r="SPJ32" s="369"/>
      <c r="SPK32" s="369"/>
      <c r="SPL32" s="369"/>
      <c r="SPM32" s="369"/>
      <c r="SPR32" s="369"/>
      <c r="SPS32" s="369"/>
      <c r="SPT32" s="369"/>
      <c r="SPU32" s="369"/>
      <c r="SPV32" s="369"/>
      <c r="SPW32" s="369"/>
      <c r="SPX32" s="369"/>
      <c r="SPY32" s="369"/>
      <c r="SPZ32" s="369"/>
      <c r="SQA32" s="369"/>
      <c r="SQB32" s="369"/>
      <c r="SRT32" s="369"/>
      <c r="SRU32" s="369"/>
      <c r="SRV32" s="369"/>
      <c r="SRW32" s="369"/>
      <c r="SRX32" s="369"/>
      <c r="SRY32" s="369"/>
      <c r="SRZ32" s="369"/>
      <c r="SSA32" s="369"/>
      <c r="SSB32" s="369"/>
      <c r="SSC32" s="369"/>
      <c r="SSD32" s="369"/>
      <c r="SSE32" s="369"/>
      <c r="SSF32" s="369"/>
      <c r="SSG32" s="369"/>
      <c r="SSH32" s="369"/>
      <c r="SSI32" s="369"/>
      <c r="SSJ32" s="369"/>
      <c r="SSK32" s="369"/>
      <c r="SSL32" s="369"/>
      <c r="SSM32" s="369"/>
      <c r="SSN32" s="369"/>
      <c r="SSO32" s="369"/>
      <c r="SSP32" s="369"/>
      <c r="SSQ32" s="369"/>
      <c r="SSR32" s="369"/>
      <c r="SSS32" s="369"/>
      <c r="SST32" s="369"/>
      <c r="SSU32" s="369"/>
      <c r="SSV32" s="369"/>
      <c r="SSW32" s="369"/>
      <c r="SSX32" s="369"/>
      <c r="SSY32" s="369"/>
      <c r="SSZ32" s="369"/>
      <c r="STA32" s="369"/>
      <c r="STB32" s="369"/>
      <c r="STC32" s="369"/>
      <c r="STD32" s="369"/>
      <c r="STE32" s="369"/>
      <c r="STF32" s="369"/>
      <c r="STG32" s="369"/>
      <c r="STH32" s="369"/>
      <c r="STI32" s="369"/>
      <c r="STJ32" s="369"/>
      <c r="STK32" s="369"/>
      <c r="STL32" s="369"/>
      <c r="STM32" s="369"/>
      <c r="STN32" s="369"/>
      <c r="STO32" s="369"/>
      <c r="STP32" s="369"/>
      <c r="STQ32" s="369"/>
      <c r="STR32" s="369"/>
      <c r="STS32" s="369"/>
      <c r="STT32" s="369"/>
      <c r="STU32" s="369"/>
      <c r="STV32" s="369"/>
      <c r="STW32" s="369"/>
      <c r="STX32" s="369"/>
      <c r="STY32" s="369"/>
      <c r="STZ32" s="369"/>
      <c r="SUA32" s="369"/>
      <c r="SUB32" s="369"/>
      <c r="SUC32" s="369"/>
      <c r="SUD32" s="369"/>
      <c r="SUE32" s="369"/>
      <c r="SUF32" s="369"/>
      <c r="SUG32" s="369"/>
      <c r="SUH32" s="369"/>
      <c r="SUI32" s="369"/>
      <c r="SUJ32" s="369"/>
      <c r="SUK32" s="369"/>
      <c r="SUL32" s="369"/>
      <c r="SUM32" s="369"/>
      <c r="SUN32" s="369"/>
      <c r="SUO32" s="369"/>
      <c r="SUP32" s="369"/>
      <c r="SUQ32" s="369"/>
      <c r="SUR32" s="369"/>
      <c r="SUS32" s="369"/>
      <c r="SUT32" s="369"/>
      <c r="SUU32" s="369"/>
      <c r="SUV32" s="369"/>
      <c r="SUW32" s="369"/>
      <c r="SUX32" s="369"/>
      <c r="SUY32" s="369"/>
      <c r="SUZ32" s="369"/>
      <c r="SVA32" s="369"/>
      <c r="SVB32" s="369"/>
      <c r="SVC32" s="369"/>
      <c r="SVD32" s="369"/>
      <c r="SVE32" s="369"/>
      <c r="SVF32" s="369"/>
      <c r="SVG32" s="369"/>
      <c r="SVH32" s="369"/>
      <c r="SVI32" s="369"/>
      <c r="SVJ32" s="369"/>
      <c r="SVK32" s="369"/>
      <c r="SVL32" s="369"/>
      <c r="SVM32" s="369"/>
      <c r="SVN32" s="369"/>
      <c r="SVO32" s="369"/>
      <c r="SVP32" s="369"/>
      <c r="SVQ32" s="369"/>
      <c r="SVR32" s="369"/>
      <c r="SVS32" s="369"/>
      <c r="SVT32" s="369"/>
      <c r="SVU32" s="369"/>
      <c r="SVV32" s="369"/>
      <c r="SVW32" s="369"/>
      <c r="SVX32" s="369"/>
      <c r="SVY32" s="369"/>
      <c r="SVZ32" s="369"/>
      <c r="SWA32" s="369"/>
      <c r="SWB32" s="369"/>
      <c r="SWC32" s="369"/>
      <c r="SWD32" s="369"/>
      <c r="SWE32" s="369"/>
      <c r="SWF32" s="369"/>
      <c r="SWG32" s="369"/>
      <c r="SWH32" s="369"/>
      <c r="SWI32" s="369"/>
      <c r="SWJ32" s="369"/>
      <c r="SWK32" s="369"/>
      <c r="SWL32" s="369"/>
      <c r="SWM32" s="369"/>
      <c r="SWN32" s="369"/>
      <c r="SWO32" s="369"/>
      <c r="SWP32" s="369"/>
      <c r="SWQ32" s="369"/>
      <c r="SWR32" s="369"/>
      <c r="SWS32" s="369"/>
      <c r="SWT32" s="369"/>
      <c r="SWU32" s="369"/>
      <c r="SWV32" s="369"/>
      <c r="SWW32" s="369"/>
      <c r="SWX32" s="369"/>
      <c r="SWY32" s="369"/>
      <c r="SWZ32" s="369"/>
      <c r="SXA32" s="369"/>
      <c r="SXB32" s="369"/>
      <c r="SXC32" s="369"/>
      <c r="SXD32" s="369"/>
      <c r="SXE32" s="369"/>
      <c r="SXF32" s="369"/>
      <c r="SXG32" s="369"/>
      <c r="SXH32" s="369"/>
      <c r="SXI32" s="369"/>
      <c r="SXJ32" s="369"/>
      <c r="SXK32" s="369"/>
      <c r="SXL32" s="369"/>
      <c r="SXM32" s="369"/>
      <c r="SXN32" s="369"/>
      <c r="SXO32" s="369"/>
      <c r="SXP32" s="369"/>
      <c r="SXQ32" s="369"/>
      <c r="SXR32" s="369"/>
      <c r="SXS32" s="369"/>
      <c r="SXT32" s="369"/>
      <c r="SXU32" s="369"/>
      <c r="SXV32" s="369"/>
      <c r="SXW32" s="369"/>
      <c r="SXX32" s="369"/>
      <c r="SXY32" s="369"/>
      <c r="SXZ32" s="369"/>
      <c r="SYA32" s="369"/>
      <c r="SYB32" s="369"/>
      <c r="SYC32" s="369"/>
      <c r="SYD32" s="369"/>
      <c r="SYE32" s="369"/>
      <c r="SYF32" s="369"/>
      <c r="SYG32" s="369"/>
      <c r="SYH32" s="369"/>
      <c r="SYI32" s="369"/>
      <c r="SYJ32" s="369"/>
      <c r="SYK32" s="369"/>
      <c r="SYL32" s="369"/>
      <c r="SYM32" s="369"/>
      <c r="SYN32" s="369"/>
      <c r="SYO32" s="369"/>
      <c r="SYP32" s="369"/>
      <c r="SYQ32" s="369"/>
      <c r="SYR32" s="369"/>
      <c r="SYS32" s="369"/>
      <c r="SYT32" s="369"/>
      <c r="SYU32" s="369"/>
      <c r="SYV32" s="369"/>
      <c r="SYW32" s="369"/>
      <c r="SYX32" s="369"/>
      <c r="SYY32" s="369"/>
      <c r="SYZ32" s="369"/>
      <c r="SZA32" s="369"/>
      <c r="SZB32" s="369"/>
      <c r="SZC32" s="369"/>
      <c r="SZD32" s="369"/>
      <c r="SZE32" s="369"/>
      <c r="SZF32" s="369"/>
      <c r="SZG32" s="369"/>
      <c r="SZH32" s="369"/>
      <c r="SZI32" s="369"/>
      <c r="SZN32" s="369"/>
      <c r="SZO32" s="369"/>
      <c r="SZP32" s="369"/>
      <c r="SZQ32" s="369"/>
      <c r="SZR32" s="369"/>
      <c r="SZS32" s="369"/>
      <c r="SZT32" s="369"/>
      <c r="SZU32" s="369"/>
      <c r="SZV32" s="369"/>
      <c r="SZW32" s="369"/>
      <c r="SZX32" s="369"/>
      <c r="TBP32" s="369"/>
      <c r="TBQ32" s="369"/>
      <c r="TBR32" s="369"/>
      <c r="TBS32" s="369"/>
      <c r="TBT32" s="369"/>
      <c r="TBU32" s="369"/>
      <c r="TBV32" s="369"/>
      <c r="TBW32" s="369"/>
      <c r="TBX32" s="369"/>
      <c r="TBY32" s="369"/>
      <c r="TBZ32" s="369"/>
      <c r="TCA32" s="369"/>
      <c r="TCB32" s="369"/>
      <c r="TCC32" s="369"/>
      <c r="TCD32" s="369"/>
      <c r="TCE32" s="369"/>
      <c r="TCF32" s="369"/>
      <c r="TCG32" s="369"/>
      <c r="TCH32" s="369"/>
      <c r="TCI32" s="369"/>
      <c r="TCJ32" s="369"/>
      <c r="TCK32" s="369"/>
      <c r="TCL32" s="369"/>
      <c r="TCM32" s="369"/>
      <c r="TCN32" s="369"/>
      <c r="TCO32" s="369"/>
      <c r="TCP32" s="369"/>
      <c r="TCQ32" s="369"/>
      <c r="TCR32" s="369"/>
      <c r="TCS32" s="369"/>
      <c r="TCT32" s="369"/>
      <c r="TCU32" s="369"/>
      <c r="TCV32" s="369"/>
      <c r="TCW32" s="369"/>
      <c r="TCX32" s="369"/>
      <c r="TCY32" s="369"/>
      <c r="TCZ32" s="369"/>
      <c r="TDA32" s="369"/>
      <c r="TDB32" s="369"/>
      <c r="TDC32" s="369"/>
      <c r="TDD32" s="369"/>
      <c r="TDE32" s="369"/>
      <c r="TDF32" s="369"/>
      <c r="TDG32" s="369"/>
      <c r="TDH32" s="369"/>
      <c r="TDI32" s="369"/>
      <c r="TDJ32" s="369"/>
      <c r="TDK32" s="369"/>
      <c r="TDL32" s="369"/>
      <c r="TDM32" s="369"/>
      <c r="TDN32" s="369"/>
      <c r="TDO32" s="369"/>
      <c r="TDP32" s="369"/>
      <c r="TDQ32" s="369"/>
      <c r="TDR32" s="369"/>
      <c r="TDS32" s="369"/>
      <c r="TDT32" s="369"/>
      <c r="TDU32" s="369"/>
      <c r="TDV32" s="369"/>
      <c r="TDW32" s="369"/>
      <c r="TDX32" s="369"/>
      <c r="TDY32" s="369"/>
      <c r="TDZ32" s="369"/>
      <c r="TEA32" s="369"/>
      <c r="TEB32" s="369"/>
      <c r="TEC32" s="369"/>
      <c r="TED32" s="369"/>
      <c r="TEE32" s="369"/>
      <c r="TEF32" s="369"/>
      <c r="TEG32" s="369"/>
      <c r="TEH32" s="369"/>
      <c r="TEI32" s="369"/>
      <c r="TEJ32" s="369"/>
      <c r="TEK32" s="369"/>
      <c r="TEL32" s="369"/>
      <c r="TEM32" s="369"/>
      <c r="TEN32" s="369"/>
      <c r="TEO32" s="369"/>
      <c r="TEP32" s="369"/>
      <c r="TEQ32" s="369"/>
      <c r="TER32" s="369"/>
      <c r="TES32" s="369"/>
      <c r="TET32" s="369"/>
      <c r="TEU32" s="369"/>
      <c r="TEV32" s="369"/>
      <c r="TEW32" s="369"/>
      <c r="TEX32" s="369"/>
      <c r="TEY32" s="369"/>
      <c r="TEZ32" s="369"/>
      <c r="TFA32" s="369"/>
      <c r="TFB32" s="369"/>
      <c r="TFC32" s="369"/>
      <c r="TFD32" s="369"/>
      <c r="TFE32" s="369"/>
      <c r="TFF32" s="369"/>
      <c r="TFG32" s="369"/>
      <c r="TFH32" s="369"/>
      <c r="TFI32" s="369"/>
      <c r="TFJ32" s="369"/>
      <c r="TFK32" s="369"/>
      <c r="TFL32" s="369"/>
      <c r="TFM32" s="369"/>
      <c r="TFN32" s="369"/>
      <c r="TFO32" s="369"/>
      <c r="TFP32" s="369"/>
      <c r="TFQ32" s="369"/>
      <c r="TFR32" s="369"/>
      <c r="TFS32" s="369"/>
      <c r="TFT32" s="369"/>
      <c r="TFU32" s="369"/>
      <c r="TFV32" s="369"/>
      <c r="TFW32" s="369"/>
      <c r="TFX32" s="369"/>
      <c r="TFY32" s="369"/>
      <c r="TFZ32" s="369"/>
      <c r="TGA32" s="369"/>
      <c r="TGB32" s="369"/>
      <c r="TGC32" s="369"/>
      <c r="TGD32" s="369"/>
      <c r="TGE32" s="369"/>
      <c r="TGF32" s="369"/>
      <c r="TGG32" s="369"/>
      <c r="TGH32" s="369"/>
      <c r="TGI32" s="369"/>
      <c r="TGJ32" s="369"/>
      <c r="TGK32" s="369"/>
      <c r="TGL32" s="369"/>
      <c r="TGM32" s="369"/>
      <c r="TGN32" s="369"/>
      <c r="TGO32" s="369"/>
      <c r="TGP32" s="369"/>
      <c r="TGQ32" s="369"/>
      <c r="TGR32" s="369"/>
      <c r="TGS32" s="369"/>
      <c r="TGT32" s="369"/>
      <c r="TGU32" s="369"/>
      <c r="TGV32" s="369"/>
      <c r="TGW32" s="369"/>
      <c r="TGX32" s="369"/>
      <c r="TGY32" s="369"/>
      <c r="TGZ32" s="369"/>
      <c r="THA32" s="369"/>
      <c r="THB32" s="369"/>
      <c r="THC32" s="369"/>
      <c r="THD32" s="369"/>
      <c r="THE32" s="369"/>
      <c r="THF32" s="369"/>
      <c r="THG32" s="369"/>
      <c r="THH32" s="369"/>
      <c r="THI32" s="369"/>
      <c r="THJ32" s="369"/>
      <c r="THK32" s="369"/>
      <c r="THL32" s="369"/>
      <c r="THM32" s="369"/>
      <c r="THN32" s="369"/>
      <c r="THO32" s="369"/>
      <c r="THP32" s="369"/>
      <c r="THQ32" s="369"/>
      <c r="THR32" s="369"/>
      <c r="THS32" s="369"/>
      <c r="THT32" s="369"/>
      <c r="THU32" s="369"/>
      <c r="THV32" s="369"/>
      <c r="THW32" s="369"/>
      <c r="THX32" s="369"/>
      <c r="THY32" s="369"/>
      <c r="THZ32" s="369"/>
      <c r="TIA32" s="369"/>
      <c r="TIB32" s="369"/>
      <c r="TIC32" s="369"/>
      <c r="TID32" s="369"/>
      <c r="TIE32" s="369"/>
      <c r="TIF32" s="369"/>
      <c r="TIG32" s="369"/>
      <c r="TIH32" s="369"/>
      <c r="TII32" s="369"/>
      <c r="TIJ32" s="369"/>
      <c r="TIK32" s="369"/>
      <c r="TIL32" s="369"/>
      <c r="TIM32" s="369"/>
      <c r="TIN32" s="369"/>
      <c r="TIO32" s="369"/>
      <c r="TIP32" s="369"/>
      <c r="TIQ32" s="369"/>
      <c r="TIR32" s="369"/>
      <c r="TIS32" s="369"/>
      <c r="TIT32" s="369"/>
      <c r="TIU32" s="369"/>
      <c r="TIV32" s="369"/>
      <c r="TIW32" s="369"/>
      <c r="TIX32" s="369"/>
      <c r="TIY32" s="369"/>
      <c r="TIZ32" s="369"/>
      <c r="TJA32" s="369"/>
      <c r="TJB32" s="369"/>
      <c r="TJC32" s="369"/>
      <c r="TJD32" s="369"/>
      <c r="TJE32" s="369"/>
      <c r="TJJ32" s="369"/>
      <c r="TJK32" s="369"/>
      <c r="TJL32" s="369"/>
      <c r="TJM32" s="369"/>
      <c r="TJN32" s="369"/>
      <c r="TJO32" s="369"/>
      <c r="TJP32" s="369"/>
      <c r="TJQ32" s="369"/>
      <c r="TJR32" s="369"/>
      <c r="TJS32" s="369"/>
      <c r="TJT32" s="369"/>
      <c r="TLL32" s="369"/>
      <c r="TLM32" s="369"/>
      <c r="TLN32" s="369"/>
      <c r="TLO32" s="369"/>
      <c r="TLP32" s="369"/>
      <c r="TLQ32" s="369"/>
      <c r="TLR32" s="369"/>
      <c r="TLS32" s="369"/>
      <c r="TLT32" s="369"/>
      <c r="TLU32" s="369"/>
      <c r="TLV32" s="369"/>
      <c r="TLW32" s="369"/>
      <c r="TLX32" s="369"/>
      <c r="TLY32" s="369"/>
      <c r="TLZ32" s="369"/>
      <c r="TMA32" s="369"/>
      <c r="TMB32" s="369"/>
      <c r="TMC32" s="369"/>
      <c r="TMD32" s="369"/>
      <c r="TME32" s="369"/>
      <c r="TMF32" s="369"/>
      <c r="TMG32" s="369"/>
      <c r="TMH32" s="369"/>
      <c r="TMI32" s="369"/>
      <c r="TMJ32" s="369"/>
      <c r="TMK32" s="369"/>
      <c r="TML32" s="369"/>
      <c r="TMM32" s="369"/>
      <c r="TMN32" s="369"/>
      <c r="TMO32" s="369"/>
      <c r="TMP32" s="369"/>
      <c r="TMQ32" s="369"/>
      <c r="TMR32" s="369"/>
      <c r="TMS32" s="369"/>
      <c r="TMT32" s="369"/>
      <c r="TMU32" s="369"/>
      <c r="TMV32" s="369"/>
      <c r="TMW32" s="369"/>
      <c r="TMX32" s="369"/>
      <c r="TMY32" s="369"/>
      <c r="TMZ32" s="369"/>
      <c r="TNA32" s="369"/>
      <c r="TNB32" s="369"/>
      <c r="TNC32" s="369"/>
      <c r="TND32" s="369"/>
      <c r="TNE32" s="369"/>
      <c r="TNF32" s="369"/>
      <c r="TNG32" s="369"/>
      <c r="TNH32" s="369"/>
      <c r="TNI32" s="369"/>
      <c r="TNJ32" s="369"/>
      <c r="TNK32" s="369"/>
      <c r="TNL32" s="369"/>
      <c r="TNM32" s="369"/>
      <c r="TNN32" s="369"/>
      <c r="TNO32" s="369"/>
      <c r="TNP32" s="369"/>
      <c r="TNQ32" s="369"/>
      <c r="TNR32" s="369"/>
      <c r="TNS32" s="369"/>
      <c r="TNT32" s="369"/>
      <c r="TNU32" s="369"/>
      <c r="TNV32" s="369"/>
      <c r="TNW32" s="369"/>
      <c r="TNX32" s="369"/>
      <c r="TNY32" s="369"/>
      <c r="TNZ32" s="369"/>
      <c r="TOA32" s="369"/>
      <c r="TOB32" s="369"/>
      <c r="TOC32" s="369"/>
      <c r="TOD32" s="369"/>
      <c r="TOE32" s="369"/>
      <c r="TOF32" s="369"/>
      <c r="TOG32" s="369"/>
      <c r="TOH32" s="369"/>
      <c r="TOI32" s="369"/>
      <c r="TOJ32" s="369"/>
      <c r="TOK32" s="369"/>
      <c r="TOL32" s="369"/>
      <c r="TOM32" s="369"/>
      <c r="TON32" s="369"/>
      <c r="TOO32" s="369"/>
      <c r="TOP32" s="369"/>
      <c r="TOQ32" s="369"/>
      <c r="TOR32" s="369"/>
      <c r="TOS32" s="369"/>
      <c r="TOT32" s="369"/>
      <c r="TOU32" s="369"/>
      <c r="TOV32" s="369"/>
      <c r="TOW32" s="369"/>
      <c r="TOX32" s="369"/>
      <c r="TOY32" s="369"/>
      <c r="TOZ32" s="369"/>
      <c r="TPA32" s="369"/>
      <c r="TPB32" s="369"/>
      <c r="TPC32" s="369"/>
      <c r="TPD32" s="369"/>
      <c r="TPE32" s="369"/>
      <c r="TPF32" s="369"/>
      <c r="TPG32" s="369"/>
      <c r="TPH32" s="369"/>
      <c r="TPI32" s="369"/>
      <c r="TPJ32" s="369"/>
      <c r="TPK32" s="369"/>
      <c r="TPL32" s="369"/>
      <c r="TPM32" s="369"/>
      <c r="TPN32" s="369"/>
      <c r="TPO32" s="369"/>
      <c r="TPP32" s="369"/>
      <c r="TPQ32" s="369"/>
      <c r="TPR32" s="369"/>
      <c r="TPS32" s="369"/>
      <c r="TPT32" s="369"/>
      <c r="TPU32" s="369"/>
      <c r="TPV32" s="369"/>
      <c r="TPW32" s="369"/>
      <c r="TPX32" s="369"/>
      <c r="TPY32" s="369"/>
      <c r="TPZ32" s="369"/>
      <c r="TQA32" s="369"/>
      <c r="TQB32" s="369"/>
      <c r="TQC32" s="369"/>
      <c r="TQD32" s="369"/>
      <c r="TQE32" s="369"/>
      <c r="TQF32" s="369"/>
      <c r="TQG32" s="369"/>
      <c r="TQH32" s="369"/>
      <c r="TQI32" s="369"/>
      <c r="TQJ32" s="369"/>
      <c r="TQK32" s="369"/>
      <c r="TQL32" s="369"/>
      <c r="TQM32" s="369"/>
      <c r="TQN32" s="369"/>
      <c r="TQO32" s="369"/>
      <c r="TQP32" s="369"/>
      <c r="TQQ32" s="369"/>
      <c r="TQR32" s="369"/>
      <c r="TQS32" s="369"/>
      <c r="TQT32" s="369"/>
      <c r="TQU32" s="369"/>
      <c r="TQV32" s="369"/>
      <c r="TQW32" s="369"/>
      <c r="TQX32" s="369"/>
      <c r="TQY32" s="369"/>
      <c r="TQZ32" s="369"/>
      <c r="TRA32" s="369"/>
      <c r="TRB32" s="369"/>
      <c r="TRC32" s="369"/>
      <c r="TRD32" s="369"/>
      <c r="TRE32" s="369"/>
      <c r="TRF32" s="369"/>
      <c r="TRG32" s="369"/>
      <c r="TRH32" s="369"/>
      <c r="TRI32" s="369"/>
      <c r="TRJ32" s="369"/>
      <c r="TRK32" s="369"/>
      <c r="TRL32" s="369"/>
      <c r="TRM32" s="369"/>
      <c r="TRN32" s="369"/>
      <c r="TRO32" s="369"/>
      <c r="TRP32" s="369"/>
      <c r="TRQ32" s="369"/>
      <c r="TRR32" s="369"/>
      <c r="TRS32" s="369"/>
      <c r="TRT32" s="369"/>
      <c r="TRU32" s="369"/>
      <c r="TRV32" s="369"/>
      <c r="TRW32" s="369"/>
      <c r="TRX32" s="369"/>
      <c r="TRY32" s="369"/>
      <c r="TRZ32" s="369"/>
      <c r="TSA32" s="369"/>
      <c r="TSB32" s="369"/>
      <c r="TSC32" s="369"/>
      <c r="TSD32" s="369"/>
      <c r="TSE32" s="369"/>
      <c r="TSF32" s="369"/>
      <c r="TSG32" s="369"/>
      <c r="TSH32" s="369"/>
      <c r="TSI32" s="369"/>
      <c r="TSJ32" s="369"/>
      <c r="TSK32" s="369"/>
      <c r="TSL32" s="369"/>
      <c r="TSM32" s="369"/>
      <c r="TSN32" s="369"/>
      <c r="TSO32" s="369"/>
      <c r="TSP32" s="369"/>
      <c r="TSQ32" s="369"/>
      <c r="TSR32" s="369"/>
      <c r="TSS32" s="369"/>
      <c r="TST32" s="369"/>
      <c r="TSU32" s="369"/>
      <c r="TSV32" s="369"/>
      <c r="TSW32" s="369"/>
      <c r="TSX32" s="369"/>
      <c r="TSY32" s="369"/>
      <c r="TSZ32" s="369"/>
      <c r="TTA32" s="369"/>
      <c r="TTF32" s="369"/>
      <c r="TTG32" s="369"/>
      <c r="TTH32" s="369"/>
      <c r="TTI32" s="369"/>
      <c r="TTJ32" s="369"/>
      <c r="TTK32" s="369"/>
      <c r="TTL32" s="369"/>
      <c r="TTM32" s="369"/>
      <c r="TTN32" s="369"/>
      <c r="TTO32" s="369"/>
      <c r="TTP32" s="369"/>
      <c r="TVH32" s="369"/>
      <c r="TVI32" s="369"/>
      <c r="TVJ32" s="369"/>
      <c r="TVK32" s="369"/>
      <c r="TVL32" s="369"/>
      <c r="TVM32" s="369"/>
      <c r="TVN32" s="369"/>
      <c r="TVO32" s="369"/>
      <c r="TVP32" s="369"/>
      <c r="TVQ32" s="369"/>
      <c r="TVR32" s="369"/>
      <c r="TVS32" s="369"/>
      <c r="TVT32" s="369"/>
      <c r="TVU32" s="369"/>
      <c r="TVV32" s="369"/>
      <c r="TVW32" s="369"/>
      <c r="TVX32" s="369"/>
      <c r="TVY32" s="369"/>
      <c r="TVZ32" s="369"/>
      <c r="TWA32" s="369"/>
      <c r="TWB32" s="369"/>
      <c r="TWC32" s="369"/>
      <c r="TWD32" s="369"/>
      <c r="TWE32" s="369"/>
      <c r="TWF32" s="369"/>
      <c r="TWG32" s="369"/>
      <c r="TWH32" s="369"/>
      <c r="TWI32" s="369"/>
      <c r="TWJ32" s="369"/>
      <c r="TWK32" s="369"/>
      <c r="TWL32" s="369"/>
      <c r="TWM32" s="369"/>
      <c r="TWN32" s="369"/>
      <c r="TWO32" s="369"/>
      <c r="TWP32" s="369"/>
      <c r="TWQ32" s="369"/>
      <c r="TWR32" s="369"/>
      <c r="TWS32" s="369"/>
      <c r="TWT32" s="369"/>
      <c r="TWU32" s="369"/>
      <c r="TWV32" s="369"/>
      <c r="TWW32" s="369"/>
      <c r="TWX32" s="369"/>
      <c r="TWY32" s="369"/>
      <c r="TWZ32" s="369"/>
      <c r="TXA32" s="369"/>
      <c r="TXB32" s="369"/>
      <c r="TXC32" s="369"/>
      <c r="TXD32" s="369"/>
      <c r="TXE32" s="369"/>
      <c r="TXF32" s="369"/>
      <c r="TXG32" s="369"/>
      <c r="TXH32" s="369"/>
      <c r="TXI32" s="369"/>
      <c r="TXJ32" s="369"/>
      <c r="TXK32" s="369"/>
      <c r="TXL32" s="369"/>
      <c r="TXM32" s="369"/>
      <c r="TXN32" s="369"/>
      <c r="TXO32" s="369"/>
      <c r="TXP32" s="369"/>
      <c r="TXQ32" s="369"/>
      <c r="TXR32" s="369"/>
      <c r="TXS32" s="369"/>
      <c r="TXT32" s="369"/>
      <c r="TXU32" s="369"/>
      <c r="TXV32" s="369"/>
      <c r="TXW32" s="369"/>
      <c r="TXX32" s="369"/>
      <c r="TXY32" s="369"/>
      <c r="TXZ32" s="369"/>
      <c r="TYA32" s="369"/>
      <c r="TYB32" s="369"/>
      <c r="TYC32" s="369"/>
      <c r="TYD32" s="369"/>
      <c r="TYE32" s="369"/>
      <c r="TYF32" s="369"/>
      <c r="TYG32" s="369"/>
      <c r="TYH32" s="369"/>
      <c r="TYI32" s="369"/>
      <c r="TYJ32" s="369"/>
      <c r="TYK32" s="369"/>
      <c r="TYL32" s="369"/>
      <c r="TYM32" s="369"/>
      <c r="TYN32" s="369"/>
      <c r="TYO32" s="369"/>
      <c r="TYP32" s="369"/>
      <c r="TYQ32" s="369"/>
      <c r="TYR32" s="369"/>
      <c r="TYS32" s="369"/>
      <c r="TYT32" s="369"/>
      <c r="TYU32" s="369"/>
      <c r="TYV32" s="369"/>
      <c r="TYW32" s="369"/>
      <c r="TYX32" s="369"/>
      <c r="TYY32" s="369"/>
      <c r="TYZ32" s="369"/>
      <c r="TZA32" s="369"/>
      <c r="TZB32" s="369"/>
      <c r="TZC32" s="369"/>
      <c r="TZD32" s="369"/>
      <c r="TZE32" s="369"/>
      <c r="TZF32" s="369"/>
      <c r="TZG32" s="369"/>
      <c r="TZH32" s="369"/>
      <c r="TZI32" s="369"/>
      <c r="TZJ32" s="369"/>
      <c r="TZK32" s="369"/>
      <c r="TZL32" s="369"/>
      <c r="TZM32" s="369"/>
      <c r="TZN32" s="369"/>
      <c r="TZO32" s="369"/>
      <c r="TZP32" s="369"/>
      <c r="TZQ32" s="369"/>
      <c r="TZR32" s="369"/>
      <c r="TZS32" s="369"/>
      <c r="TZT32" s="369"/>
      <c r="TZU32" s="369"/>
      <c r="TZV32" s="369"/>
      <c r="TZW32" s="369"/>
      <c r="TZX32" s="369"/>
      <c r="TZY32" s="369"/>
      <c r="TZZ32" s="369"/>
      <c r="UAA32" s="369"/>
      <c r="UAB32" s="369"/>
      <c r="UAC32" s="369"/>
      <c r="UAD32" s="369"/>
      <c r="UAE32" s="369"/>
      <c r="UAF32" s="369"/>
      <c r="UAG32" s="369"/>
      <c r="UAH32" s="369"/>
      <c r="UAI32" s="369"/>
      <c r="UAJ32" s="369"/>
      <c r="UAK32" s="369"/>
      <c r="UAL32" s="369"/>
      <c r="UAM32" s="369"/>
      <c r="UAN32" s="369"/>
      <c r="UAO32" s="369"/>
      <c r="UAP32" s="369"/>
      <c r="UAQ32" s="369"/>
      <c r="UAR32" s="369"/>
      <c r="UAS32" s="369"/>
      <c r="UAT32" s="369"/>
      <c r="UAU32" s="369"/>
      <c r="UAV32" s="369"/>
      <c r="UAW32" s="369"/>
      <c r="UAX32" s="369"/>
      <c r="UAY32" s="369"/>
      <c r="UAZ32" s="369"/>
      <c r="UBA32" s="369"/>
      <c r="UBB32" s="369"/>
      <c r="UBC32" s="369"/>
      <c r="UBD32" s="369"/>
      <c r="UBE32" s="369"/>
      <c r="UBF32" s="369"/>
      <c r="UBG32" s="369"/>
      <c r="UBH32" s="369"/>
      <c r="UBI32" s="369"/>
      <c r="UBJ32" s="369"/>
      <c r="UBK32" s="369"/>
      <c r="UBL32" s="369"/>
      <c r="UBM32" s="369"/>
      <c r="UBN32" s="369"/>
      <c r="UBO32" s="369"/>
      <c r="UBP32" s="369"/>
      <c r="UBQ32" s="369"/>
      <c r="UBR32" s="369"/>
      <c r="UBS32" s="369"/>
      <c r="UBT32" s="369"/>
      <c r="UBU32" s="369"/>
      <c r="UBV32" s="369"/>
      <c r="UBW32" s="369"/>
      <c r="UBX32" s="369"/>
      <c r="UBY32" s="369"/>
      <c r="UBZ32" s="369"/>
      <c r="UCA32" s="369"/>
      <c r="UCB32" s="369"/>
      <c r="UCC32" s="369"/>
      <c r="UCD32" s="369"/>
      <c r="UCE32" s="369"/>
      <c r="UCF32" s="369"/>
      <c r="UCG32" s="369"/>
      <c r="UCH32" s="369"/>
      <c r="UCI32" s="369"/>
      <c r="UCJ32" s="369"/>
      <c r="UCK32" s="369"/>
      <c r="UCL32" s="369"/>
      <c r="UCM32" s="369"/>
      <c r="UCN32" s="369"/>
      <c r="UCO32" s="369"/>
      <c r="UCP32" s="369"/>
      <c r="UCQ32" s="369"/>
      <c r="UCR32" s="369"/>
      <c r="UCS32" s="369"/>
      <c r="UCT32" s="369"/>
      <c r="UCU32" s="369"/>
      <c r="UCV32" s="369"/>
      <c r="UCW32" s="369"/>
      <c r="UDB32" s="369"/>
      <c r="UDC32" s="369"/>
      <c r="UDD32" s="369"/>
      <c r="UDE32" s="369"/>
      <c r="UDF32" s="369"/>
      <c r="UDG32" s="369"/>
      <c r="UDH32" s="369"/>
      <c r="UDI32" s="369"/>
      <c r="UDJ32" s="369"/>
      <c r="UDK32" s="369"/>
      <c r="UDL32" s="369"/>
      <c r="UFD32" s="369"/>
      <c r="UFE32" s="369"/>
      <c r="UFF32" s="369"/>
      <c r="UFG32" s="369"/>
      <c r="UFH32" s="369"/>
      <c r="UFI32" s="369"/>
      <c r="UFJ32" s="369"/>
      <c r="UFK32" s="369"/>
      <c r="UFL32" s="369"/>
      <c r="UFM32" s="369"/>
      <c r="UFN32" s="369"/>
      <c r="UFO32" s="369"/>
      <c r="UFP32" s="369"/>
      <c r="UFQ32" s="369"/>
      <c r="UFR32" s="369"/>
      <c r="UFS32" s="369"/>
      <c r="UFT32" s="369"/>
      <c r="UFU32" s="369"/>
      <c r="UFV32" s="369"/>
      <c r="UFW32" s="369"/>
      <c r="UFX32" s="369"/>
      <c r="UFY32" s="369"/>
      <c r="UFZ32" s="369"/>
      <c r="UGA32" s="369"/>
      <c r="UGB32" s="369"/>
      <c r="UGC32" s="369"/>
      <c r="UGD32" s="369"/>
      <c r="UGE32" s="369"/>
      <c r="UGF32" s="369"/>
      <c r="UGG32" s="369"/>
      <c r="UGH32" s="369"/>
      <c r="UGI32" s="369"/>
      <c r="UGJ32" s="369"/>
      <c r="UGK32" s="369"/>
      <c r="UGL32" s="369"/>
      <c r="UGM32" s="369"/>
      <c r="UGN32" s="369"/>
      <c r="UGO32" s="369"/>
      <c r="UGP32" s="369"/>
      <c r="UGQ32" s="369"/>
      <c r="UGR32" s="369"/>
      <c r="UGS32" s="369"/>
      <c r="UGT32" s="369"/>
      <c r="UGU32" s="369"/>
      <c r="UGV32" s="369"/>
      <c r="UGW32" s="369"/>
      <c r="UGX32" s="369"/>
      <c r="UGY32" s="369"/>
      <c r="UGZ32" s="369"/>
      <c r="UHA32" s="369"/>
      <c r="UHB32" s="369"/>
      <c r="UHC32" s="369"/>
      <c r="UHD32" s="369"/>
      <c r="UHE32" s="369"/>
      <c r="UHF32" s="369"/>
      <c r="UHG32" s="369"/>
      <c r="UHH32" s="369"/>
      <c r="UHI32" s="369"/>
      <c r="UHJ32" s="369"/>
      <c r="UHK32" s="369"/>
      <c r="UHL32" s="369"/>
      <c r="UHM32" s="369"/>
      <c r="UHN32" s="369"/>
      <c r="UHO32" s="369"/>
      <c r="UHP32" s="369"/>
      <c r="UHQ32" s="369"/>
      <c r="UHR32" s="369"/>
      <c r="UHS32" s="369"/>
      <c r="UHT32" s="369"/>
      <c r="UHU32" s="369"/>
      <c r="UHV32" s="369"/>
      <c r="UHW32" s="369"/>
      <c r="UHX32" s="369"/>
      <c r="UHY32" s="369"/>
      <c r="UHZ32" s="369"/>
      <c r="UIA32" s="369"/>
      <c r="UIB32" s="369"/>
      <c r="UIC32" s="369"/>
      <c r="UID32" s="369"/>
      <c r="UIE32" s="369"/>
      <c r="UIF32" s="369"/>
      <c r="UIG32" s="369"/>
      <c r="UIH32" s="369"/>
      <c r="UII32" s="369"/>
      <c r="UIJ32" s="369"/>
      <c r="UIK32" s="369"/>
      <c r="UIL32" s="369"/>
      <c r="UIM32" s="369"/>
      <c r="UIN32" s="369"/>
      <c r="UIO32" s="369"/>
      <c r="UIP32" s="369"/>
      <c r="UIQ32" s="369"/>
      <c r="UIR32" s="369"/>
      <c r="UIS32" s="369"/>
      <c r="UIT32" s="369"/>
      <c r="UIU32" s="369"/>
      <c r="UIV32" s="369"/>
      <c r="UIW32" s="369"/>
      <c r="UIX32" s="369"/>
      <c r="UIY32" s="369"/>
      <c r="UIZ32" s="369"/>
      <c r="UJA32" s="369"/>
      <c r="UJB32" s="369"/>
      <c r="UJC32" s="369"/>
      <c r="UJD32" s="369"/>
      <c r="UJE32" s="369"/>
      <c r="UJF32" s="369"/>
      <c r="UJG32" s="369"/>
      <c r="UJH32" s="369"/>
      <c r="UJI32" s="369"/>
      <c r="UJJ32" s="369"/>
      <c r="UJK32" s="369"/>
      <c r="UJL32" s="369"/>
      <c r="UJM32" s="369"/>
      <c r="UJN32" s="369"/>
      <c r="UJO32" s="369"/>
      <c r="UJP32" s="369"/>
      <c r="UJQ32" s="369"/>
      <c r="UJR32" s="369"/>
      <c r="UJS32" s="369"/>
      <c r="UJT32" s="369"/>
      <c r="UJU32" s="369"/>
      <c r="UJV32" s="369"/>
      <c r="UJW32" s="369"/>
      <c r="UJX32" s="369"/>
      <c r="UJY32" s="369"/>
      <c r="UJZ32" s="369"/>
      <c r="UKA32" s="369"/>
      <c r="UKB32" s="369"/>
      <c r="UKC32" s="369"/>
      <c r="UKD32" s="369"/>
      <c r="UKE32" s="369"/>
      <c r="UKF32" s="369"/>
      <c r="UKG32" s="369"/>
      <c r="UKH32" s="369"/>
      <c r="UKI32" s="369"/>
      <c r="UKJ32" s="369"/>
      <c r="UKK32" s="369"/>
      <c r="UKL32" s="369"/>
      <c r="UKM32" s="369"/>
      <c r="UKN32" s="369"/>
      <c r="UKO32" s="369"/>
      <c r="UKP32" s="369"/>
      <c r="UKQ32" s="369"/>
      <c r="UKR32" s="369"/>
      <c r="UKS32" s="369"/>
      <c r="UKT32" s="369"/>
      <c r="UKU32" s="369"/>
      <c r="UKV32" s="369"/>
      <c r="UKW32" s="369"/>
      <c r="UKX32" s="369"/>
      <c r="UKY32" s="369"/>
      <c r="UKZ32" s="369"/>
      <c r="ULA32" s="369"/>
      <c r="ULB32" s="369"/>
      <c r="ULC32" s="369"/>
      <c r="ULD32" s="369"/>
      <c r="ULE32" s="369"/>
      <c r="ULF32" s="369"/>
      <c r="ULG32" s="369"/>
      <c r="ULH32" s="369"/>
      <c r="ULI32" s="369"/>
      <c r="ULJ32" s="369"/>
      <c r="ULK32" s="369"/>
      <c r="ULL32" s="369"/>
      <c r="ULM32" s="369"/>
      <c r="ULN32" s="369"/>
      <c r="ULO32" s="369"/>
      <c r="ULP32" s="369"/>
      <c r="ULQ32" s="369"/>
      <c r="ULR32" s="369"/>
      <c r="ULS32" s="369"/>
      <c r="ULT32" s="369"/>
      <c r="ULU32" s="369"/>
      <c r="ULV32" s="369"/>
      <c r="ULW32" s="369"/>
      <c r="ULX32" s="369"/>
      <c r="ULY32" s="369"/>
      <c r="ULZ32" s="369"/>
      <c r="UMA32" s="369"/>
      <c r="UMB32" s="369"/>
      <c r="UMC32" s="369"/>
      <c r="UMD32" s="369"/>
      <c r="UME32" s="369"/>
      <c r="UMF32" s="369"/>
      <c r="UMG32" s="369"/>
      <c r="UMH32" s="369"/>
      <c r="UMI32" s="369"/>
      <c r="UMJ32" s="369"/>
      <c r="UMK32" s="369"/>
      <c r="UML32" s="369"/>
      <c r="UMM32" s="369"/>
      <c r="UMN32" s="369"/>
      <c r="UMO32" s="369"/>
      <c r="UMP32" s="369"/>
      <c r="UMQ32" s="369"/>
      <c r="UMR32" s="369"/>
      <c r="UMS32" s="369"/>
      <c r="UMX32" s="369"/>
      <c r="UMY32" s="369"/>
      <c r="UMZ32" s="369"/>
      <c r="UNA32" s="369"/>
      <c r="UNB32" s="369"/>
      <c r="UNC32" s="369"/>
      <c r="UND32" s="369"/>
      <c r="UNE32" s="369"/>
      <c r="UNF32" s="369"/>
      <c r="UNG32" s="369"/>
      <c r="UNH32" s="369"/>
      <c r="UOZ32" s="369"/>
      <c r="UPA32" s="369"/>
      <c r="UPB32" s="369"/>
      <c r="UPC32" s="369"/>
      <c r="UPD32" s="369"/>
      <c r="UPE32" s="369"/>
      <c r="UPF32" s="369"/>
      <c r="UPG32" s="369"/>
      <c r="UPH32" s="369"/>
      <c r="UPI32" s="369"/>
      <c r="UPJ32" s="369"/>
      <c r="UPK32" s="369"/>
      <c r="UPL32" s="369"/>
      <c r="UPM32" s="369"/>
      <c r="UPN32" s="369"/>
      <c r="UPO32" s="369"/>
      <c r="UPP32" s="369"/>
      <c r="UPQ32" s="369"/>
      <c r="UPR32" s="369"/>
      <c r="UPS32" s="369"/>
      <c r="UPT32" s="369"/>
      <c r="UPU32" s="369"/>
      <c r="UPV32" s="369"/>
      <c r="UPW32" s="369"/>
      <c r="UPX32" s="369"/>
      <c r="UPY32" s="369"/>
      <c r="UPZ32" s="369"/>
      <c r="UQA32" s="369"/>
      <c r="UQB32" s="369"/>
      <c r="UQC32" s="369"/>
      <c r="UQD32" s="369"/>
      <c r="UQE32" s="369"/>
      <c r="UQF32" s="369"/>
      <c r="UQG32" s="369"/>
      <c r="UQH32" s="369"/>
      <c r="UQI32" s="369"/>
      <c r="UQJ32" s="369"/>
      <c r="UQK32" s="369"/>
      <c r="UQL32" s="369"/>
      <c r="UQM32" s="369"/>
      <c r="UQN32" s="369"/>
      <c r="UQO32" s="369"/>
      <c r="UQP32" s="369"/>
      <c r="UQQ32" s="369"/>
      <c r="UQR32" s="369"/>
      <c r="UQS32" s="369"/>
      <c r="UQT32" s="369"/>
      <c r="UQU32" s="369"/>
      <c r="UQV32" s="369"/>
      <c r="UQW32" s="369"/>
      <c r="UQX32" s="369"/>
      <c r="UQY32" s="369"/>
      <c r="UQZ32" s="369"/>
      <c r="URA32" s="369"/>
      <c r="URB32" s="369"/>
      <c r="URC32" s="369"/>
      <c r="URD32" s="369"/>
      <c r="URE32" s="369"/>
      <c r="URF32" s="369"/>
      <c r="URG32" s="369"/>
      <c r="URH32" s="369"/>
      <c r="URI32" s="369"/>
      <c r="URJ32" s="369"/>
      <c r="URK32" s="369"/>
      <c r="URL32" s="369"/>
      <c r="URM32" s="369"/>
      <c r="URN32" s="369"/>
      <c r="URO32" s="369"/>
      <c r="URP32" s="369"/>
      <c r="URQ32" s="369"/>
      <c r="URR32" s="369"/>
      <c r="URS32" s="369"/>
      <c r="URT32" s="369"/>
      <c r="URU32" s="369"/>
      <c r="URV32" s="369"/>
      <c r="URW32" s="369"/>
      <c r="URX32" s="369"/>
      <c r="URY32" s="369"/>
      <c r="URZ32" s="369"/>
      <c r="USA32" s="369"/>
      <c r="USB32" s="369"/>
      <c r="USC32" s="369"/>
      <c r="USD32" s="369"/>
      <c r="USE32" s="369"/>
      <c r="USF32" s="369"/>
      <c r="USG32" s="369"/>
      <c r="USH32" s="369"/>
      <c r="USI32" s="369"/>
      <c r="USJ32" s="369"/>
      <c r="USK32" s="369"/>
      <c r="USL32" s="369"/>
      <c r="USM32" s="369"/>
      <c r="USN32" s="369"/>
      <c r="USO32" s="369"/>
      <c r="USP32" s="369"/>
      <c r="USQ32" s="369"/>
      <c r="USR32" s="369"/>
      <c r="USS32" s="369"/>
      <c r="UST32" s="369"/>
      <c r="USU32" s="369"/>
      <c r="USV32" s="369"/>
      <c r="USW32" s="369"/>
      <c r="USX32" s="369"/>
      <c r="USY32" s="369"/>
      <c r="USZ32" s="369"/>
      <c r="UTA32" s="369"/>
      <c r="UTB32" s="369"/>
      <c r="UTC32" s="369"/>
      <c r="UTD32" s="369"/>
      <c r="UTE32" s="369"/>
      <c r="UTF32" s="369"/>
      <c r="UTG32" s="369"/>
      <c r="UTH32" s="369"/>
      <c r="UTI32" s="369"/>
      <c r="UTJ32" s="369"/>
      <c r="UTK32" s="369"/>
      <c r="UTL32" s="369"/>
      <c r="UTM32" s="369"/>
      <c r="UTN32" s="369"/>
      <c r="UTO32" s="369"/>
      <c r="UTP32" s="369"/>
      <c r="UTQ32" s="369"/>
      <c r="UTR32" s="369"/>
      <c r="UTS32" s="369"/>
      <c r="UTT32" s="369"/>
      <c r="UTU32" s="369"/>
      <c r="UTV32" s="369"/>
      <c r="UTW32" s="369"/>
      <c r="UTX32" s="369"/>
      <c r="UTY32" s="369"/>
      <c r="UTZ32" s="369"/>
      <c r="UUA32" s="369"/>
      <c r="UUB32" s="369"/>
      <c r="UUC32" s="369"/>
      <c r="UUD32" s="369"/>
      <c r="UUE32" s="369"/>
      <c r="UUF32" s="369"/>
      <c r="UUG32" s="369"/>
      <c r="UUH32" s="369"/>
      <c r="UUI32" s="369"/>
      <c r="UUJ32" s="369"/>
      <c r="UUK32" s="369"/>
      <c r="UUL32" s="369"/>
      <c r="UUM32" s="369"/>
      <c r="UUN32" s="369"/>
      <c r="UUO32" s="369"/>
      <c r="UUP32" s="369"/>
      <c r="UUQ32" s="369"/>
      <c r="UUR32" s="369"/>
      <c r="UUS32" s="369"/>
      <c r="UUT32" s="369"/>
      <c r="UUU32" s="369"/>
      <c r="UUV32" s="369"/>
      <c r="UUW32" s="369"/>
      <c r="UUX32" s="369"/>
      <c r="UUY32" s="369"/>
      <c r="UUZ32" s="369"/>
      <c r="UVA32" s="369"/>
      <c r="UVB32" s="369"/>
      <c r="UVC32" s="369"/>
      <c r="UVD32" s="369"/>
      <c r="UVE32" s="369"/>
      <c r="UVF32" s="369"/>
      <c r="UVG32" s="369"/>
      <c r="UVH32" s="369"/>
      <c r="UVI32" s="369"/>
      <c r="UVJ32" s="369"/>
      <c r="UVK32" s="369"/>
      <c r="UVL32" s="369"/>
      <c r="UVM32" s="369"/>
      <c r="UVN32" s="369"/>
      <c r="UVO32" s="369"/>
      <c r="UVP32" s="369"/>
      <c r="UVQ32" s="369"/>
      <c r="UVR32" s="369"/>
      <c r="UVS32" s="369"/>
      <c r="UVT32" s="369"/>
      <c r="UVU32" s="369"/>
      <c r="UVV32" s="369"/>
      <c r="UVW32" s="369"/>
      <c r="UVX32" s="369"/>
      <c r="UVY32" s="369"/>
      <c r="UVZ32" s="369"/>
      <c r="UWA32" s="369"/>
      <c r="UWB32" s="369"/>
      <c r="UWC32" s="369"/>
      <c r="UWD32" s="369"/>
      <c r="UWE32" s="369"/>
      <c r="UWF32" s="369"/>
      <c r="UWG32" s="369"/>
      <c r="UWH32" s="369"/>
      <c r="UWI32" s="369"/>
      <c r="UWJ32" s="369"/>
      <c r="UWK32" s="369"/>
      <c r="UWL32" s="369"/>
      <c r="UWM32" s="369"/>
      <c r="UWN32" s="369"/>
      <c r="UWO32" s="369"/>
      <c r="UWT32" s="369"/>
      <c r="UWU32" s="369"/>
      <c r="UWV32" s="369"/>
      <c r="UWW32" s="369"/>
      <c r="UWX32" s="369"/>
      <c r="UWY32" s="369"/>
      <c r="UWZ32" s="369"/>
      <c r="UXA32" s="369"/>
      <c r="UXB32" s="369"/>
      <c r="UXC32" s="369"/>
      <c r="UXD32" s="369"/>
      <c r="UYV32" s="369"/>
      <c r="UYW32" s="369"/>
      <c r="UYX32" s="369"/>
      <c r="UYY32" s="369"/>
      <c r="UYZ32" s="369"/>
      <c r="UZA32" s="369"/>
      <c r="UZB32" s="369"/>
      <c r="UZC32" s="369"/>
      <c r="UZD32" s="369"/>
      <c r="UZE32" s="369"/>
      <c r="UZF32" s="369"/>
      <c r="UZG32" s="369"/>
      <c r="UZH32" s="369"/>
      <c r="UZI32" s="369"/>
      <c r="UZJ32" s="369"/>
      <c r="UZK32" s="369"/>
      <c r="UZL32" s="369"/>
      <c r="UZM32" s="369"/>
      <c r="UZN32" s="369"/>
      <c r="UZO32" s="369"/>
      <c r="UZP32" s="369"/>
      <c r="UZQ32" s="369"/>
      <c r="UZR32" s="369"/>
      <c r="UZS32" s="369"/>
      <c r="UZT32" s="369"/>
      <c r="UZU32" s="369"/>
      <c r="UZV32" s="369"/>
      <c r="UZW32" s="369"/>
      <c r="UZX32" s="369"/>
      <c r="UZY32" s="369"/>
      <c r="UZZ32" s="369"/>
      <c r="VAA32" s="369"/>
      <c r="VAB32" s="369"/>
      <c r="VAC32" s="369"/>
      <c r="VAD32" s="369"/>
      <c r="VAE32" s="369"/>
      <c r="VAF32" s="369"/>
      <c r="VAG32" s="369"/>
      <c r="VAH32" s="369"/>
      <c r="VAI32" s="369"/>
      <c r="VAJ32" s="369"/>
      <c r="VAK32" s="369"/>
      <c r="VAL32" s="369"/>
      <c r="VAM32" s="369"/>
      <c r="VAN32" s="369"/>
      <c r="VAO32" s="369"/>
      <c r="VAP32" s="369"/>
      <c r="VAQ32" s="369"/>
      <c r="VAR32" s="369"/>
      <c r="VAS32" s="369"/>
      <c r="VAT32" s="369"/>
      <c r="VAU32" s="369"/>
      <c r="VAV32" s="369"/>
      <c r="VAW32" s="369"/>
      <c r="VAX32" s="369"/>
      <c r="VAY32" s="369"/>
      <c r="VAZ32" s="369"/>
      <c r="VBA32" s="369"/>
      <c r="VBB32" s="369"/>
      <c r="VBC32" s="369"/>
      <c r="VBD32" s="369"/>
      <c r="VBE32" s="369"/>
      <c r="VBF32" s="369"/>
      <c r="VBG32" s="369"/>
      <c r="VBH32" s="369"/>
      <c r="VBI32" s="369"/>
      <c r="VBJ32" s="369"/>
      <c r="VBK32" s="369"/>
      <c r="VBL32" s="369"/>
      <c r="VBM32" s="369"/>
      <c r="VBN32" s="369"/>
      <c r="VBO32" s="369"/>
      <c r="VBP32" s="369"/>
      <c r="VBQ32" s="369"/>
      <c r="VBR32" s="369"/>
      <c r="VBS32" s="369"/>
      <c r="VBT32" s="369"/>
      <c r="VBU32" s="369"/>
      <c r="VBV32" s="369"/>
      <c r="VBW32" s="369"/>
      <c r="VBX32" s="369"/>
      <c r="VBY32" s="369"/>
      <c r="VBZ32" s="369"/>
      <c r="VCA32" s="369"/>
      <c r="VCB32" s="369"/>
      <c r="VCC32" s="369"/>
      <c r="VCD32" s="369"/>
      <c r="VCE32" s="369"/>
      <c r="VCF32" s="369"/>
      <c r="VCG32" s="369"/>
      <c r="VCH32" s="369"/>
      <c r="VCI32" s="369"/>
      <c r="VCJ32" s="369"/>
      <c r="VCK32" s="369"/>
      <c r="VCL32" s="369"/>
      <c r="VCM32" s="369"/>
      <c r="VCN32" s="369"/>
      <c r="VCO32" s="369"/>
      <c r="VCP32" s="369"/>
      <c r="VCQ32" s="369"/>
      <c r="VCR32" s="369"/>
      <c r="VCS32" s="369"/>
      <c r="VCT32" s="369"/>
      <c r="VCU32" s="369"/>
      <c r="VCV32" s="369"/>
      <c r="VCW32" s="369"/>
      <c r="VCX32" s="369"/>
      <c r="VCY32" s="369"/>
      <c r="VCZ32" s="369"/>
      <c r="VDA32" s="369"/>
      <c r="VDB32" s="369"/>
      <c r="VDC32" s="369"/>
      <c r="VDD32" s="369"/>
      <c r="VDE32" s="369"/>
      <c r="VDF32" s="369"/>
      <c r="VDG32" s="369"/>
      <c r="VDH32" s="369"/>
      <c r="VDI32" s="369"/>
      <c r="VDJ32" s="369"/>
      <c r="VDK32" s="369"/>
      <c r="VDL32" s="369"/>
      <c r="VDM32" s="369"/>
      <c r="VDN32" s="369"/>
      <c r="VDO32" s="369"/>
      <c r="VDP32" s="369"/>
      <c r="VDQ32" s="369"/>
      <c r="VDR32" s="369"/>
      <c r="VDS32" s="369"/>
      <c r="VDT32" s="369"/>
      <c r="VDU32" s="369"/>
      <c r="VDV32" s="369"/>
      <c r="VDW32" s="369"/>
      <c r="VDX32" s="369"/>
      <c r="VDY32" s="369"/>
      <c r="VDZ32" s="369"/>
      <c r="VEA32" s="369"/>
      <c r="VEB32" s="369"/>
      <c r="VEC32" s="369"/>
      <c r="VED32" s="369"/>
      <c r="VEE32" s="369"/>
      <c r="VEF32" s="369"/>
      <c r="VEG32" s="369"/>
      <c r="VEH32" s="369"/>
      <c r="VEI32" s="369"/>
      <c r="VEJ32" s="369"/>
      <c r="VEK32" s="369"/>
      <c r="VEL32" s="369"/>
      <c r="VEM32" s="369"/>
      <c r="VEN32" s="369"/>
      <c r="VEO32" s="369"/>
      <c r="VEP32" s="369"/>
      <c r="VEQ32" s="369"/>
      <c r="VER32" s="369"/>
      <c r="VES32" s="369"/>
      <c r="VET32" s="369"/>
      <c r="VEU32" s="369"/>
      <c r="VEV32" s="369"/>
      <c r="VEW32" s="369"/>
      <c r="VEX32" s="369"/>
      <c r="VEY32" s="369"/>
      <c r="VEZ32" s="369"/>
      <c r="VFA32" s="369"/>
      <c r="VFB32" s="369"/>
      <c r="VFC32" s="369"/>
      <c r="VFD32" s="369"/>
      <c r="VFE32" s="369"/>
      <c r="VFF32" s="369"/>
      <c r="VFG32" s="369"/>
      <c r="VFH32" s="369"/>
      <c r="VFI32" s="369"/>
      <c r="VFJ32" s="369"/>
      <c r="VFK32" s="369"/>
      <c r="VFL32" s="369"/>
      <c r="VFM32" s="369"/>
      <c r="VFN32" s="369"/>
      <c r="VFO32" s="369"/>
      <c r="VFP32" s="369"/>
      <c r="VFQ32" s="369"/>
      <c r="VFR32" s="369"/>
      <c r="VFS32" s="369"/>
      <c r="VFT32" s="369"/>
      <c r="VFU32" s="369"/>
      <c r="VFV32" s="369"/>
      <c r="VFW32" s="369"/>
      <c r="VFX32" s="369"/>
      <c r="VFY32" s="369"/>
      <c r="VFZ32" s="369"/>
      <c r="VGA32" s="369"/>
      <c r="VGB32" s="369"/>
      <c r="VGC32" s="369"/>
      <c r="VGD32" s="369"/>
      <c r="VGE32" s="369"/>
      <c r="VGF32" s="369"/>
      <c r="VGG32" s="369"/>
      <c r="VGH32" s="369"/>
      <c r="VGI32" s="369"/>
      <c r="VGJ32" s="369"/>
      <c r="VGK32" s="369"/>
      <c r="VGP32" s="369"/>
      <c r="VGQ32" s="369"/>
      <c r="VGR32" s="369"/>
      <c r="VGS32" s="369"/>
      <c r="VGT32" s="369"/>
      <c r="VGU32" s="369"/>
      <c r="VGV32" s="369"/>
      <c r="VGW32" s="369"/>
      <c r="VGX32" s="369"/>
      <c r="VGY32" s="369"/>
      <c r="VGZ32" s="369"/>
      <c r="VIR32" s="369"/>
      <c r="VIS32" s="369"/>
      <c r="VIT32" s="369"/>
      <c r="VIU32" s="369"/>
      <c r="VIV32" s="369"/>
      <c r="VIW32" s="369"/>
      <c r="VIX32" s="369"/>
      <c r="VIY32" s="369"/>
      <c r="VIZ32" s="369"/>
      <c r="VJA32" s="369"/>
      <c r="VJB32" s="369"/>
      <c r="VJC32" s="369"/>
      <c r="VJD32" s="369"/>
      <c r="VJE32" s="369"/>
      <c r="VJF32" s="369"/>
      <c r="VJG32" s="369"/>
      <c r="VJH32" s="369"/>
      <c r="VJI32" s="369"/>
      <c r="VJJ32" s="369"/>
      <c r="VJK32" s="369"/>
      <c r="VJL32" s="369"/>
      <c r="VJM32" s="369"/>
      <c r="VJN32" s="369"/>
      <c r="VJO32" s="369"/>
      <c r="VJP32" s="369"/>
      <c r="VJQ32" s="369"/>
      <c r="VJR32" s="369"/>
      <c r="VJS32" s="369"/>
      <c r="VJT32" s="369"/>
      <c r="VJU32" s="369"/>
      <c r="VJV32" s="369"/>
      <c r="VJW32" s="369"/>
      <c r="VJX32" s="369"/>
      <c r="VJY32" s="369"/>
      <c r="VJZ32" s="369"/>
      <c r="VKA32" s="369"/>
      <c r="VKB32" s="369"/>
      <c r="VKC32" s="369"/>
      <c r="VKD32" s="369"/>
      <c r="VKE32" s="369"/>
      <c r="VKF32" s="369"/>
      <c r="VKG32" s="369"/>
      <c r="VKH32" s="369"/>
      <c r="VKI32" s="369"/>
      <c r="VKJ32" s="369"/>
      <c r="VKK32" s="369"/>
      <c r="VKL32" s="369"/>
      <c r="VKM32" s="369"/>
      <c r="VKN32" s="369"/>
      <c r="VKO32" s="369"/>
      <c r="VKP32" s="369"/>
      <c r="VKQ32" s="369"/>
      <c r="VKR32" s="369"/>
      <c r="VKS32" s="369"/>
      <c r="VKT32" s="369"/>
      <c r="VKU32" s="369"/>
      <c r="VKV32" s="369"/>
      <c r="VKW32" s="369"/>
      <c r="VKX32" s="369"/>
      <c r="VKY32" s="369"/>
      <c r="VKZ32" s="369"/>
      <c r="VLA32" s="369"/>
      <c r="VLB32" s="369"/>
      <c r="VLC32" s="369"/>
      <c r="VLD32" s="369"/>
      <c r="VLE32" s="369"/>
      <c r="VLF32" s="369"/>
      <c r="VLG32" s="369"/>
      <c r="VLH32" s="369"/>
      <c r="VLI32" s="369"/>
      <c r="VLJ32" s="369"/>
      <c r="VLK32" s="369"/>
      <c r="VLL32" s="369"/>
      <c r="VLM32" s="369"/>
      <c r="VLN32" s="369"/>
      <c r="VLO32" s="369"/>
      <c r="VLP32" s="369"/>
      <c r="VLQ32" s="369"/>
      <c r="VLR32" s="369"/>
      <c r="VLS32" s="369"/>
      <c r="VLT32" s="369"/>
      <c r="VLU32" s="369"/>
      <c r="VLV32" s="369"/>
      <c r="VLW32" s="369"/>
      <c r="VLX32" s="369"/>
      <c r="VLY32" s="369"/>
      <c r="VLZ32" s="369"/>
      <c r="VMA32" s="369"/>
      <c r="VMB32" s="369"/>
      <c r="VMC32" s="369"/>
      <c r="VMD32" s="369"/>
      <c r="VME32" s="369"/>
      <c r="VMF32" s="369"/>
      <c r="VMG32" s="369"/>
      <c r="VMH32" s="369"/>
      <c r="VMI32" s="369"/>
      <c r="VMJ32" s="369"/>
      <c r="VMK32" s="369"/>
      <c r="VML32" s="369"/>
      <c r="VMM32" s="369"/>
      <c r="VMN32" s="369"/>
      <c r="VMO32" s="369"/>
      <c r="VMP32" s="369"/>
      <c r="VMQ32" s="369"/>
      <c r="VMR32" s="369"/>
      <c r="VMS32" s="369"/>
      <c r="VMT32" s="369"/>
      <c r="VMU32" s="369"/>
      <c r="VMV32" s="369"/>
      <c r="VMW32" s="369"/>
      <c r="VMX32" s="369"/>
      <c r="VMY32" s="369"/>
      <c r="VMZ32" s="369"/>
      <c r="VNA32" s="369"/>
      <c r="VNB32" s="369"/>
      <c r="VNC32" s="369"/>
      <c r="VND32" s="369"/>
      <c r="VNE32" s="369"/>
      <c r="VNF32" s="369"/>
      <c r="VNG32" s="369"/>
      <c r="VNH32" s="369"/>
      <c r="VNI32" s="369"/>
      <c r="VNJ32" s="369"/>
      <c r="VNK32" s="369"/>
      <c r="VNL32" s="369"/>
      <c r="VNM32" s="369"/>
      <c r="VNN32" s="369"/>
      <c r="VNO32" s="369"/>
      <c r="VNP32" s="369"/>
      <c r="VNQ32" s="369"/>
      <c r="VNR32" s="369"/>
      <c r="VNS32" s="369"/>
      <c r="VNT32" s="369"/>
      <c r="VNU32" s="369"/>
      <c r="VNV32" s="369"/>
      <c r="VNW32" s="369"/>
      <c r="VNX32" s="369"/>
      <c r="VNY32" s="369"/>
      <c r="VNZ32" s="369"/>
      <c r="VOA32" s="369"/>
      <c r="VOB32" s="369"/>
      <c r="VOC32" s="369"/>
      <c r="VOD32" s="369"/>
      <c r="VOE32" s="369"/>
      <c r="VOF32" s="369"/>
      <c r="VOG32" s="369"/>
      <c r="VOH32" s="369"/>
      <c r="VOI32" s="369"/>
      <c r="VOJ32" s="369"/>
      <c r="VOK32" s="369"/>
      <c r="VOL32" s="369"/>
      <c r="VOM32" s="369"/>
      <c r="VON32" s="369"/>
      <c r="VOO32" s="369"/>
      <c r="VOP32" s="369"/>
      <c r="VOQ32" s="369"/>
      <c r="VOR32" s="369"/>
      <c r="VOS32" s="369"/>
      <c r="VOT32" s="369"/>
      <c r="VOU32" s="369"/>
      <c r="VOV32" s="369"/>
      <c r="VOW32" s="369"/>
      <c r="VOX32" s="369"/>
      <c r="VOY32" s="369"/>
      <c r="VOZ32" s="369"/>
      <c r="VPA32" s="369"/>
      <c r="VPB32" s="369"/>
      <c r="VPC32" s="369"/>
      <c r="VPD32" s="369"/>
      <c r="VPE32" s="369"/>
      <c r="VPF32" s="369"/>
      <c r="VPG32" s="369"/>
      <c r="VPH32" s="369"/>
      <c r="VPI32" s="369"/>
      <c r="VPJ32" s="369"/>
      <c r="VPK32" s="369"/>
      <c r="VPL32" s="369"/>
      <c r="VPM32" s="369"/>
      <c r="VPN32" s="369"/>
      <c r="VPO32" s="369"/>
      <c r="VPP32" s="369"/>
      <c r="VPQ32" s="369"/>
      <c r="VPR32" s="369"/>
      <c r="VPS32" s="369"/>
      <c r="VPT32" s="369"/>
      <c r="VPU32" s="369"/>
      <c r="VPV32" s="369"/>
      <c r="VPW32" s="369"/>
      <c r="VPX32" s="369"/>
      <c r="VPY32" s="369"/>
      <c r="VPZ32" s="369"/>
      <c r="VQA32" s="369"/>
      <c r="VQB32" s="369"/>
      <c r="VQC32" s="369"/>
      <c r="VQD32" s="369"/>
      <c r="VQE32" s="369"/>
      <c r="VQF32" s="369"/>
      <c r="VQG32" s="369"/>
      <c r="VQL32" s="369"/>
      <c r="VQM32" s="369"/>
      <c r="VQN32" s="369"/>
      <c r="VQO32" s="369"/>
      <c r="VQP32" s="369"/>
      <c r="VQQ32" s="369"/>
      <c r="VQR32" s="369"/>
      <c r="VQS32" s="369"/>
      <c r="VQT32" s="369"/>
      <c r="VQU32" s="369"/>
      <c r="VQV32" s="369"/>
      <c r="VSN32" s="369"/>
      <c r="VSO32" s="369"/>
      <c r="VSP32" s="369"/>
      <c r="VSQ32" s="369"/>
      <c r="VSR32" s="369"/>
      <c r="VSS32" s="369"/>
      <c r="VST32" s="369"/>
      <c r="VSU32" s="369"/>
      <c r="VSV32" s="369"/>
      <c r="VSW32" s="369"/>
      <c r="VSX32" s="369"/>
      <c r="VSY32" s="369"/>
      <c r="VSZ32" s="369"/>
      <c r="VTA32" s="369"/>
      <c r="VTB32" s="369"/>
      <c r="VTC32" s="369"/>
      <c r="VTD32" s="369"/>
      <c r="VTE32" s="369"/>
      <c r="VTF32" s="369"/>
      <c r="VTG32" s="369"/>
      <c r="VTH32" s="369"/>
      <c r="VTI32" s="369"/>
      <c r="VTJ32" s="369"/>
      <c r="VTK32" s="369"/>
      <c r="VTL32" s="369"/>
      <c r="VTM32" s="369"/>
      <c r="VTN32" s="369"/>
      <c r="VTO32" s="369"/>
      <c r="VTP32" s="369"/>
      <c r="VTQ32" s="369"/>
      <c r="VTR32" s="369"/>
      <c r="VTS32" s="369"/>
      <c r="VTT32" s="369"/>
      <c r="VTU32" s="369"/>
      <c r="VTV32" s="369"/>
      <c r="VTW32" s="369"/>
      <c r="VTX32" s="369"/>
      <c r="VTY32" s="369"/>
      <c r="VTZ32" s="369"/>
      <c r="VUA32" s="369"/>
      <c r="VUB32" s="369"/>
      <c r="VUC32" s="369"/>
      <c r="VUD32" s="369"/>
      <c r="VUE32" s="369"/>
      <c r="VUF32" s="369"/>
      <c r="VUG32" s="369"/>
      <c r="VUH32" s="369"/>
      <c r="VUI32" s="369"/>
      <c r="VUJ32" s="369"/>
      <c r="VUK32" s="369"/>
      <c r="VUL32" s="369"/>
      <c r="VUM32" s="369"/>
      <c r="VUN32" s="369"/>
      <c r="VUO32" s="369"/>
      <c r="VUP32" s="369"/>
      <c r="VUQ32" s="369"/>
      <c r="VUR32" s="369"/>
      <c r="VUS32" s="369"/>
      <c r="VUT32" s="369"/>
      <c r="VUU32" s="369"/>
      <c r="VUV32" s="369"/>
      <c r="VUW32" s="369"/>
      <c r="VUX32" s="369"/>
      <c r="VUY32" s="369"/>
      <c r="VUZ32" s="369"/>
      <c r="VVA32" s="369"/>
      <c r="VVB32" s="369"/>
      <c r="VVC32" s="369"/>
      <c r="VVD32" s="369"/>
      <c r="VVE32" s="369"/>
      <c r="VVF32" s="369"/>
      <c r="VVG32" s="369"/>
      <c r="VVH32" s="369"/>
      <c r="VVI32" s="369"/>
      <c r="VVJ32" s="369"/>
      <c r="VVK32" s="369"/>
      <c r="VVL32" s="369"/>
      <c r="VVM32" s="369"/>
      <c r="VVN32" s="369"/>
      <c r="VVO32" s="369"/>
      <c r="VVP32" s="369"/>
      <c r="VVQ32" s="369"/>
      <c r="VVR32" s="369"/>
      <c r="VVS32" s="369"/>
      <c r="VVT32" s="369"/>
      <c r="VVU32" s="369"/>
      <c r="VVV32" s="369"/>
      <c r="VVW32" s="369"/>
      <c r="VVX32" s="369"/>
      <c r="VVY32" s="369"/>
      <c r="VVZ32" s="369"/>
      <c r="VWA32" s="369"/>
      <c r="VWB32" s="369"/>
      <c r="VWC32" s="369"/>
      <c r="VWD32" s="369"/>
      <c r="VWE32" s="369"/>
      <c r="VWF32" s="369"/>
      <c r="VWG32" s="369"/>
      <c r="VWH32" s="369"/>
      <c r="VWI32" s="369"/>
      <c r="VWJ32" s="369"/>
      <c r="VWK32" s="369"/>
      <c r="VWL32" s="369"/>
      <c r="VWM32" s="369"/>
      <c r="VWN32" s="369"/>
      <c r="VWO32" s="369"/>
      <c r="VWP32" s="369"/>
      <c r="VWQ32" s="369"/>
      <c r="VWR32" s="369"/>
      <c r="VWS32" s="369"/>
      <c r="VWT32" s="369"/>
      <c r="VWU32" s="369"/>
      <c r="VWV32" s="369"/>
      <c r="VWW32" s="369"/>
      <c r="VWX32" s="369"/>
      <c r="VWY32" s="369"/>
      <c r="VWZ32" s="369"/>
      <c r="VXA32" s="369"/>
      <c r="VXB32" s="369"/>
      <c r="VXC32" s="369"/>
      <c r="VXD32" s="369"/>
      <c r="VXE32" s="369"/>
      <c r="VXF32" s="369"/>
      <c r="VXG32" s="369"/>
      <c r="VXH32" s="369"/>
      <c r="VXI32" s="369"/>
      <c r="VXJ32" s="369"/>
      <c r="VXK32" s="369"/>
      <c r="VXL32" s="369"/>
      <c r="VXM32" s="369"/>
      <c r="VXN32" s="369"/>
      <c r="VXO32" s="369"/>
      <c r="VXP32" s="369"/>
      <c r="VXQ32" s="369"/>
      <c r="VXR32" s="369"/>
      <c r="VXS32" s="369"/>
      <c r="VXT32" s="369"/>
      <c r="VXU32" s="369"/>
      <c r="VXV32" s="369"/>
      <c r="VXW32" s="369"/>
      <c r="VXX32" s="369"/>
      <c r="VXY32" s="369"/>
      <c r="VXZ32" s="369"/>
      <c r="VYA32" s="369"/>
      <c r="VYB32" s="369"/>
      <c r="VYC32" s="369"/>
      <c r="VYD32" s="369"/>
      <c r="VYE32" s="369"/>
      <c r="VYF32" s="369"/>
      <c r="VYG32" s="369"/>
      <c r="VYH32" s="369"/>
      <c r="VYI32" s="369"/>
      <c r="VYJ32" s="369"/>
      <c r="VYK32" s="369"/>
      <c r="VYL32" s="369"/>
      <c r="VYM32" s="369"/>
      <c r="VYN32" s="369"/>
      <c r="VYO32" s="369"/>
      <c r="VYP32" s="369"/>
      <c r="VYQ32" s="369"/>
      <c r="VYR32" s="369"/>
      <c r="VYS32" s="369"/>
      <c r="VYT32" s="369"/>
      <c r="VYU32" s="369"/>
      <c r="VYV32" s="369"/>
      <c r="VYW32" s="369"/>
      <c r="VYX32" s="369"/>
      <c r="VYY32" s="369"/>
      <c r="VYZ32" s="369"/>
      <c r="VZA32" s="369"/>
      <c r="VZB32" s="369"/>
      <c r="VZC32" s="369"/>
      <c r="VZD32" s="369"/>
      <c r="VZE32" s="369"/>
      <c r="VZF32" s="369"/>
      <c r="VZG32" s="369"/>
      <c r="VZH32" s="369"/>
      <c r="VZI32" s="369"/>
      <c r="VZJ32" s="369"/>
      <c r="VZK32" s="369"/>
      <c r="VZL32" s="369"/>
      <c r="VZM32" s="369"/>
      <c r="VZN32" s="369"/>
      <c r="VZO32" s="369"/>
      <c r="VZP32" s="369"/>
      <c r="VZQ32" s="369"/>
      <c r="VZR32" s="369"/>
      <c r="VZS32" s="369"/>
      <c r="VZT32" s="369"/>
      <c r="VZU32" s="369"/>
      <c r="VZV32" s="369"/>
      <c r="VZW32" s="369"/>
      <c r="VZX32" s="369"/>
      <c r="VZY32" s="369"/>
      <c r="VZZ32" s="369"/>
      <c r="WAA32" s="369"/>
      <c r="WAB32" s="369"/>
      <c r="WAC32" s="369"/>
      <c r="WAH32" s="369"/>
      <c r="WAI32" s="369"/>
      <c r="WAJ32" s="369"/>
      <c r="WAK32" s="369"/>
      <c r="WAL32" s="369"/>
      <c r="WAM32" s="369"/>
      <c r="WAN32" s="369"/>
      <c r="WAO32" s="369"/>
      <c r="WAP32" s="369"/>
      <c r="WAQ32" s="369"/>
      <c r="WAR32" s="369"/>
      <c r="WCJ32" s="369"/>
      <c r="WCK32" s="369"/>
      <c r="WCL32" s="369"/>
      <c r="WCM32" s="369"/>
      <c r="WCN32" s="369"/>
      <c r="WCO32" s="369"/>
      <c r="WCP32" s="369"/>
      <c r="WCQ32" s="369"/>
      <c r="WCR32" s="369"/>
      <c r="WCS32" s="369"/>
      <c r="WCT32" s="369"/>
      <c r="WCU32" s="369"/>
      <c r="WCV32" s="369"/>
      <c r="WCW32" s="369"/>
      <c r="WCX32" s="369"/>
      <c r="WCY32" s="369"/>
      <c r="WCZ32" s="369"/>
      <c r="WDA32" s="369"/>
      <c r="WDB32" s="369"/>
      <c r="WDC32" s="369"/>
      <c r="WDD32" s="369"/>
      <c r="WDE32" s="369"/>
      <c r="WDF32" s="369"/>
      <c r="WDG32" s="369"/>
      <c r="WDH32" s="369"/>
      <c r="WDI32" s="369"/>
      <c r="WDJ32" s="369"/>
      <c r="WDK32" s="369"/>
      <c r="WDL32" s="369"/>
      <c r="WDM32" s="369"/>
      <c r="WDN32" s="369"/>
      <c r="WDO32" s="369"/>
      <c r="WDP32" s="369"/>
      <c r="WDQ32" s="369"/>
      <c r="WDR32" s="369"/>
      <c r="WDS32" s="369"/>
      <c r="WDT32" s="369"/>
      <c r="WDU32" s="369"/>
      <c r="WDV32" s="369"/>
      <c r="WDW32" s="369"/>
      <c r="WDX32" s="369"/>
      <c r="WDY32" s="369"/>
      <c r="WDZ32" s="369"/>
      <c r="WEA32" s="369"/>
      <c r="WEB32" s="369"/>
      <c r="WEC32" s="369"/>
      <c r="WED32" s="369"/>
      <c r="WEE32" s="369"/>
      <c r="WEF32" s="369"/>
      <c r="WEG32" s="369"/>
      <c r="WEH32" s="369"/>
      <c r="WEI32" s="369"/>
      <c r="WEJ32" s="369"/>
      <c r="WEK32" s="369"/>
      <c r="WEL32" s="369"/>
      <c r="WEM32" s="369"/>
      <c r="WEN32" s="369"/>
      <c r="WEO32" s="369"/>
      <c r="WEP32" s="369"/>
      <c r="WEQ32" s="369"/>
      <c r="WER32" s="369"/>
      <c r="WES32" s="369"/>
      <c r="WET32" s="369"/>
      <c r="WEU32" s="369"/>
      <c r="WEV32" s="369"/>
      <c r="WEW32" s="369"/>
      <c r="WEX32" s="369"/>
      <c r="WEY32" s="369"/>
      <c r="WEZ32" s="369"/>
      <c r="WFA32" s="369"/>
      <c r="WFB32" s="369"/>
      <c r="WFC32" s="369"/>
      <c r="WFD32" s="369"/>
      <c r="WFE32" s="369"/>
      <c r="WFF32" s="369"/>
      <c r="WFG32" s="369"/>
      <c r="WFH32" s="369"/>
      <c r="WFI32" s="369"/>
      <c r="WFJ32" s="369"/>
      <c r="WFK32" s="369"/>
      <c r="WFL32" s="369"/>
      <c r="WFM32" s="369"/>
      <c r="WFN32" s="369"/>
      <c r="WFO32" s="369"/>
      <c r="WFP32" s="369"/>
      <c r="WFQ32" s="369"/>
      <c r="WFR32" s="369"/>
      <c r="WFS32" s="369"/>
      <c r="WFT32" s="369"/>
      <c r="WFU32" s="369"/>
      <c r="WFV32" s="369"/>
      <c r="WFW32" s="369"/>
      <c r="WFX32" s="369"/>
      <c r="WFY32" s="369"/>
      <c r="WFZ32" s="369"/>
      <c r="WGA32" s="369"/>
      <c r="WGB32" s="369"/>
      <c r="WGC32" s="369"/>
      <c r="WGD32" s="369"/>
      <c r="WGE32" s="369"/>
      <c r="WGF32" s="369"/>
      <c r="WGG32" s="369"/>
      <c r="WGH32" s="369"/>
      <c r="WGI32" s="369"/>
      <c r="WGJ32" s="369"/>
      <c r="WGK32" s="369"/>
      <c r="WGL32" s="369"/>
      <c r="WGM32" s="369"/>
      <c r="WGN32" s="369"/>
      <c r="WGO32" s="369"/>
      <c r="WGP32" s="369"/>
      <c r="WGQ32" s="369"/>
      <c r="WGR32" s="369"/>
      <c r="WGS32" s="369"/>
      <c r="WGT32" s="369"/>
      <c r="WGU32" s="369"/>
      <c r="WGV32" s="369"/>
      <c r="WGW32" s="369"/>
      <c r="WGX32" s="369"/>
      <c r="WGY32" s="369"/>
      <c r="WGZ32" s="369"/>
      <c r="WHA32" s="369"/>
      <c r="WHB32" s="369"/>
      <c r="WHC32" s="369"/>
      <c r="WHD32" s="369"/>
      <c r="WHE32" s="369"/>
      <c r="WHF32" s="369"/>
      <c r="WHG32" s="369"/>
      <c r="WHH32" s="369"/>
      <c r="WHI32" s="369"/>
      <c r="WHJ32" s="369"/>
      <c r="WHK32" s="369"/>
      <c r="WHL32" s="369"/>
      <c r="WHM32" s="369"/>
      <c r="WHN32" s="369"/>
      <c r="WHO32" s="369"/>
      <c r="WHP32" s="369"/>
      <c r="WHQ32" s="369"/>
      <c r="WHR32" s="369"/>
      <c r="WHS32" s="369"/>
      <c r="WHT32" s="369"/>
      <c r="WHU32" s="369"/>
      <c r="WHV32" s="369"/>
      <c r="WHW32" s="369"/>
      <c r="WHX32" s="369"/>
      <c r="WHY32" s="369"/>
      <c r="WHZ32" s="369"/>
      <c r="WIA32" s="369"/>
      <c r="WIB32" s="369"/>
      <c r="WIC32" s="369"/>
      <c r="WID32" s="369"/>
      <c r="WIE32" s="369"/>
      <c r="WIF32" s="369"/>
      <c r="WIG32" s="369"/>
      <c r="WIH32" s="369"/>
      <c r="WII32" s="369"/>
      <c r="WIJ32" s="369"/>
      <c r="WIK32" s="369"/>
      <c r="WIL32" s="369"/>
      <c r="WIM32" s="369"/>
      <c r="WIN32" s="369"/>
      <c r="WIO32" s="369"/>
      <c r="WIP32" s="369"/>
      <c r="WIQ32" s="369"/>
      <c r="WIR32" s="369"/>
      <c r="WIS32" s="369"/>
      <c r="WIT32" s="369"/>
      <c r="WIU32" s="369"/>
      <c r="WIV32" s="369"/>
      <c r="WIW32" s="369"/>
      <c r="WIX32" s="369"/>
      <c r="WIY32" s="369"/>
      <c r="WIZ32" s="369"/>
      <c r="WJA32" s="369"/>
      <c r="WJB32" s="369"/>
      <c r="WJC32" s="369"/>
      <c r="WJD32" s="369"/>
      <c r="WJE32" s="369"/>
      <c r="WJF32" s="369"/>
      <c r="WJG32" s="369"/>
      <c r="WJH32" s="369"/>
      <c r="WJI32" s="369"/>
      <c r="WJJ32" s="369"/>
      <c r="WJK32" s="369"/>
      <c r="WJL32" s="369"/>
      <c r="WJM32" s="369"/>
      <c r="WJN32" s="369"/>
      <c r="WJO32" s="369"/>
      <c r="WJP32" s="369"/>
      <c r="WJQ32" s="369"/>
      <c r="WJR32" s="369"/>
      <c r="WJS32" s="369"/>
      <c r="WJT32" s="369"/>
      <c r="WJU32" s="369"/>
      <c r="WJV32" s="369"/>
      <c r="WJW32" s="369"/>
      <c r="WJX32" s="369"/>
      <c r="WJY32" s="369"/>
      <c r="WKD32" s="369"/>
      <c r="WKE32" s="369"/>
      <c r="WKF32" s="369"/>
      <c r="WKG32" s="369"/>
      <c r="WKH32" s="369"/>
      <c r="WKI32" s="369"/>
      <c r="WKJ32" s="369"/>
      <c r="WKK32" s="369"/>
      <c r="WKL32" s="369"/>
      <c r="WKM32" s="369"/>
      <c r="WKN32" s="369"/>
      <c r="WMF32" s="369"/>
      <c r="WMG32" s="369"/>
      <c r="WMH32" s="369"/>
      <c r="WMI32" s="369"/>
      <c r="WMJ32" s="369"/>
      <c r="WMK32" s="369"/>
      <c r="WML32" s="369"/>
      <c r="WMM32" s="369"/>
      <c r="WMN32" s="369"/>
      <c r="WMO32" s="369"/>
      <c r="WMP32" s="369"/>
      <c r="WMQ32" s="369"/>
      <c r="WMR32" s="369"/>
      <c r="WMS32" s="369"/>
      <c r="WMT32" s="369"/>
      <c r="WMU32" s="369"/>
      <c r="WMV32" s="369"/>
      <c r="WMW32" s="369"/>
      <c r="WMX32" s="369"/>
      <c r="WMY32" s="369"/>
      <c r="WMZ32" s="369"/>
      <c r="WNA32" s="369"/>
      <c r="WNB32" s="369"/>
      <c r="WNC32" s="369"/>
      <c r="WND32" s="369"/>
      <c r="WNE32" s="369"/>
      <c r="WNF32" s="369"/>
      <c r="WNG32" s="369"/>
      <c r="WNH32" s="369"/>
      <c r="WNI32" s="369"/>
      <c r="WNJ32" s="369"/>
      <c r="WNK32" s="369"/>
      <c r="WNL32" s="369"/>
      <c r="WNM32" s="369"/>
      <c r="WNN32" s="369"/>
      <c r="WNO32" s="369"/>
      <c r="WNP32" s="369"/>
      <c r="WNQ32" s="369"/>
      <c r="WNR32" s="369"/>
      <c r="WNS32" s="369"/>
      <c r="WNT32" s="369"/>
      <c r="WNU32" s="369"/>
      <c r="WNV32" s="369"/>
      <c r="WNW32" s="369"/>
      <c r="WNX32" s="369"/>
      <c r="WNY32" s="369"/>
      <c r="WNZ32" s="369"/>
      <c r="WOA32" s="369"/>
      <c r="WOB32" s="369"/>
      <c r="WOC32" s="369"/>
      <c r="WOD32" s="369"/>
      <c r="WOE32" s="369"/>
      <c r="WOF32" s="369"/>
      <c r="WOG32" s="369"/>
      <c r="WOH32" s="369"/>
      <c r="WOI32" s="369"/>
      <c r="WOJ32" s="369"/>
      <c r="WOK32" s="369"/>
      <c r="WOL32" s="369"/>
      <c r="WOM32" s="369"/>
      <c r="WON32" s="369"/>
      <c r="WOO32" s="369"/>
      <c r="WOP32" s="369"/>
      <c r="WOQ32" s="369"/>
      <c r="WOR32" s="369"/>
      <c r="WOS32" s="369"/>
      <c r="WOT32" s="369"/>
      <c r="WOU32" s="369"/>
      <c r="WOV32" s="369"/>
      <c r="WOW32" s="369"/>
      <c r="WOX32" s="369"/>
      <c r="WOY32" s="369"/>
      <c r="WOZ32" s="369"/>
      <c r="WPA32" s="369"/>
      <c r="WPB32" s="369"/>
      <c r="WPC32" s="369"/>
      <c r="WPD32" s="369"/>
      <c r="WPE32" s="369"/>
      <c r="WPF32" s="369"/>
      <c r="WPG32" s="369"/>
      <c r="WPH32" s="369"/>
      <c r="WPI32" s="369"/>
      <c r="WPJ32" s="369"/>
      <c r="WPK32" s="369"/>
      <c r="WPL32" s="369"/>
      <c r="WPM32" s="369"/>
      <c r="WPN32" s="369"/>
      <c r="WPO32" s="369"/>
      <c r="WPP32" s="369"/>
      <c r="WPQ32" s="369"/>
      <c r="WPR32" s="369"/>
      <c r="WPS32" s="369"/>
      <c r="WPT32" s="369"/>
      <c r="WPU32" s="369"/>
      <c r="WPV32" s="369"/>
      <c r="WPW32" s="369"/>
      <c r="WPX32" s="369"/>
      <c r="WPY32" s="369"/>
      <c r="WPZ32" s="369"/>
      <c r="WQA32" s="369"/>
      <c r="WQB32" s="369"/>
      <c r="WQC32" s="369"/>
      <c r="WQD32" s="369"/>
      <c r="WQE32" s="369"/>
      <c r="WQF32" s="369"/>
      <c r="WQG32" s="369"/>
      <c r="WQH32" s="369"/>
      <c r="WQI32" s="369"/>
      <c r="WQJ32" s="369"/>
      <c r="WQK32" s="369"/>
      <c r="WQL32" s="369"/>
      <c r="WQM32" s="369"/>
      <c r="WQN32" s="369"/>
      <c r="WQO32" s="369"/>
      <c r="WQP32" s="369"/>
      <c r="WQQ32" s="369"/>
      <c r="WQR32" s="369"/>
      <c r="WQS32" s="369"/>
      <c r="WQT32" s="369"/>
      <c r="WQU32" s="369"/>
      <c r="WQV32" s="369"/>
      <c r="WQW32" s="369"/>
      <c r="WQX32" s="369"/>
      <c r="WQY32" s="369"/>
      <c r="WQZ32" s="369"/>
      <c r="WRA32" s="369"/>
      <c r="WRB32" s="369"/>
      <c r="WRC32" s="369"/>
      <c r="WRD32" s="369"/>
      <c r="WRE32" s="369"/>
      <c r="WRF32" s="369"/>
      <c r="WRG32" s="369"/>
      <c r="WRH32" s="369"/>
      <c r="WRI32" s="369"/>
      <c r="WRJ32" s="369"/>
      <c r="WRK32" s="369"/>
      <c r="WRL32" s="369"/>
      <c r="WRM32" s="369"/>
      <c r="WRN32" s="369"/>
      <c r="WRO32" s="369"/>
      <c r="WRP32" s="369"/>
      <c r="WRQ32" s="369"/>
      <c r="WRR32" s="369"/>
      <c r="WRS32" s="369"/>
      <c r="WRT32" s="369"/>
      <c r="WRU32" s="369"/>
      <c r="WRV32" s="369"/>
      <c r="WRW32" s="369"/>
      <c r="WRX32" s="369"/>
      <c r="WRY32" s="369"/>
      <c r="WRZ32" s="369"/>
      <c r="WSA32" s="369"/>
      <c r="WSB32" s="369"/>
      <c r="WSC32" s="369"/>
      <c r="WSD32" s="369"/>
      <c r="WSE32" s="369"/>
      <c r="WSF32" s="369"/>
      <c r="WSG32" s="369"/>
      <c r="WSH32" s="369"/>
      <c r="WSI32" s="369"/>
      <c r="WSJ32" s="369"/>
      <c r="WSK32" s="369"/>
      <c r="WSL32" s="369"/>
      <c r="WSM32" s="369"/>
      <c r="WSN32" s="369"/>
      <c r="WSO32" s="369"/>
      <c r="WSP32" s="369"/>
      <c r="WSQ32" s="369"/>
      <c r="WSR32" s="369"/>
      <c r="WSS32" s="369"/>
      <c r="WST32" s="369"/>
      <c r="WSU32" s="369"/>
      <c r="WSV32" s="369"/>
      <c r="WSW32" s="369"/>
      <c r="WSX32" s="369"/>
      <c r="WSY32" s="369"/>
      <c r="WSZ32" s="369"/>
      <c r="WTA32" s="369"/>
      <c r="WTB32" s="369"/>
      <c r="WTC32" s="369"/>
      <c r="WTD32" s="369"/>
      <c r="WTE32" s="369"/>
      <c r="WTF32" s="369"/>
      <c r="WTG32" s="369"/>
      <c r="WTH32" s="369"/>
      <c r="WTI32" s="369"/>
      <c r="WTJ32" s="369"/>
      <c r="WTK32" s="369"/>
      <c r="WTL32" s="369"/>
      <c r="WTM32" s="369"/>
      <c r="WTN32" s="369"/>
      <c r="WTO32" s="369"/>
      <c r="WTP32" s="369"/>
      <c r="WTQ32" s="369"/>
      <c r="WTR32" s="369"/>
      <c r="WTS32" s="369"/>
      <c r="WTT32" s="369"/>
      <c r="WTU32" s="369"/>
      <c r="WTZ32" s="369"/>
      <c r="WUA32" s="369"/>
      <c r="WUB32" s="369"/>
      <c r="WUC32" s="369"/>
      <c r="WUD32" s="369"/>
      <c r="WUE32" s="369"/>
      <c r="WUF32" s="369"/>
      <c r="WUG32" s="369"/>
      <c r="WUH32" s="369"/>
      <c r="WUI32" s="369"/>
      <c r="WUJ32" s="369"/>
      <c r="WWB32" s="369"/>
      <c r="WWC32" s="369"/>
      <c r="WWD32" s="369"/>
      <c r="WWE32" s="369"/>
      <c r="WWF32" s="369"/>
      <c r="WWG32" s="369"/>
      <c r="WWH32" s="369"/>
      <c r="WWI32" s="369"/>
      <c r="WWJ32" s="369"/>
      <c r="WWK32" s="369"/>
      <c r="WWL32" s="369"/>
      <c r="WWM32" s="369"/>
      <c r="WWN32" s="369"/>
      <c r="WWO32" s="369"/>
      <c r="WWP32" s="369"/>
      <c r="WWQ32" s="369"/>
      <c r="WWR32" s="369"/>
      <c r="WWS32" s="369"/>
      <c r="WWT32" s="369"/>
      <c r="WWU32" s="369"/>
      <c r="WWV32" s="369"/>
      <c r="WWW32" s="369"/>
      <c r="WWX32" s="369"/>
      <c r="WWY32" s="369"/>
      <c r="WWZ32" s="369"/>
      <c r="WXA32" s="369"/>
      <c r="WXB32" s="369"/>
      <c r="WXC32" s="369"/>
      <c r="WXD32" s="369"/>
      <c r="WXE32" s="369"/>
      <c r="WXF32" s="369"/>
      <c r="WXG32" s="369"/>
      <c r="WXH32" s="369"/>
      <c r="WXI32" s="369"/>
      <c r="WXJ32" s="369"/>
      <c r="WXK32" s="369"/>
      <c r="WXL32" s="369"/>
      <c r="WXM32" s="369"/>
      <c r="WXN32" s="369"/>
      <c r="WXO32" s="369"/>
      <c r="WXP32" s="369"/>
      <c r="WXQ32" s="369"/>
      <c r="WXR32" s="369"/>
      <c r="WXS32" s="369"/>
      <c r="WXT32" s="369"/>
      <c r="WXU32" s="369"/>
      <c r="WXV32" s="369"/>
      <c r="WXW32" s="369"/>
      <c r="WXX32" s="369"/>
      <c r="WXY32" s="369"/>
      <c r="WXZ32" s="369"/>
      <c r="WYA32" s="369"/>
      <c r="WYB32" s="369"/>
      <c r="WYC32" s="369"/>
      <c r="WYD32" s="369"/>
      <c r="WYE32" s="369"/>
      <c r="WYF32" s="369"/>
      <c r="WYG32" s="369"/>
      <c r="WYH32" s="369"/>
      <c r="WYI32" s="369"/>
      <c r="WYJ32" s="369"/>
      <c r="WYK32" s="369"/>
      <c r="WYL32" s="369"/>
      <c r="WYM32" s="369"/>
      <c r="WYN32" s="369"/>
      <c r="WYO32" s="369"/>
      <c r="WYP32" s="369"/>
      <c r="WYQ32" s="369"/>
      <c r="WYR32" s="369"/>
      <c r="WYS32" s="369"/>
      <c r="WYT32" s="369"/>
      <c r="WYU32" s="369"/>
      <c r="WYV32" s="369"/>
      <c r="WYW32" s="369"/>
      <c r="WYX32" s="369"/>
      <c r="WYY32" s="369"/>
      <c r="WYZ32" s="369"/>
      <c r="WZA32" s="369"/>
      <c r="WZB32" s="369"/>
      <c r="WZC32" s="369"/>
      <c r="WZD32" s="369"/>
      <c r="WZE32" s="369"/>
      <c r="WZF32" s="369"/>
      <c r="WZG32" s="369"/>
      <c r="WZH32" s="369"/>
      <c r="WZI32" s="369"/>
      <c r="WZJ32" s="369"/>
      <c r="WZK32" s="369"/>
      <c r="WZL32" s="369"/>
      <c r="WZM32" s="369"/>
      <c r="WZN32" s="369"/>
      <c r="WZO32" s="369"/>
      <c r="WZP32" s="369"/>
      <c r="WZQ32" s="369"/>
      <c r="WZR32" s="369"/>
      <c r="WZS32" s="369"/>
      <c r="WZT32" s="369"/>
      <c r="WZU32" s="369"/>
      <c r="WZV32" s="369"/>
      <c r="WZW32" s="369"/>
      <c r="WZX32" s="369"/>
      <c r="WZY32" s="369"/>
      <c r="WZZ32" s="369"/>
      <c r="XAA32" s="369"/>
      <c r="XAB32" s="369"/>
      <c r="XAC32" s="369"/>
      <c r="XAD32" s="369"/>
      <c r="XAE32" s="369"/>
      <c r="XAF32" s="369"/>
      <c r="XAG32" s="369"/>
      <c r="XAH32" s="369"/>
      <c r="XAI32" s="369"/>
      <c r="XAJ32" s="369"/>
      <c r="XAK32" s="369"/>
      <c r="XAL32" s="369"/>
      <c r="XAM32" s="369"/>
      <c r="XAN32" s="369"/>
      <c r="XAO32" s="369"/>
      <c r="XAP32" s="369"/>
      <c r="XAQ32" s="369"/>
      <c r="XAR32" s="369"/>
      <c r="XAS32" s="369"/>
      <c r="XAT32" s="369"/>
      <c r="XAU32" s="369"/>
      <c r="XAV32" s="369"/>
      <c r="XAW32" s="369"/>
      <c r="XAX32" s="369"/>
      <c r="XAY32" s="369"/>
      <c r="XAZ32" s="369"/>
      <c r="XBA32" s="369"/>
      <c r="XBB32" s="369"/>
      <c r="XBC32" s="369"/>
      <c r="XBD32" s="369"/>
      <c r="XBE32" s="369"/>
      <c r="XBF32" s="369"/>
      <c r="XBG32" s="369"/>
      <c r="XBH32" s="369"/>
      <c r="XBI32" s="369"/>
      <c r="XBJ32" s="369"/>
      <c r="XBK32" s="369"/>
      <c r="XBL32" s="369"/>
      <c r="XBM32" s="369"/>
      <c r="XBN32" s="369"/>
      <c r="XBO32" s="369"/>
      <c r="XBP32" s="369"/>
      <c r="XBQ32" s="369"/>
      <c r="XBR32" s="369"/>
      <c r="XBS32" s="369"/>
      <c r="XBT32" s="369"/>
      <c r="XBU32" s="369"/>
      <c r="XBV32" s="369"/>
      <c r="XBW32" s="369"/>
      <c r="XBX32" s="369"/>
      <c r="XBY32" s="369"/>
      <c r="XBZ32" s="369"/>
      <c r="XCA32" s="369"/>
      <c r="XCB32" s="369"/>
      <c r="XCC32" s="369"/>
      <c r="XCD32" s="369"/>
      <c r="XCE32" s="369"/>
      <c r="XCF32" s="369"/>
      <c r="XCG32" s="369"/>
      <c r="XCH32" s="369"/>
      <c r="XCI32" s="369"/>
      <c r="XCJ32" s="369"/>
      <c r="XCK32" s="369"/>
      <c r="XCL32" s="369"/>
      <c r="XCM32" s="369"/>
      <c r="XCN32" s="369"/>
      <c r="XCO32" s="369"/>
      <c r="XCP32" s="369"/>
      <c r="XCQ32" s="369"/>
      <c r="XCR32" s="369"/>
      <c r="XCS32" s="369"/>
      <c r="XCT32" s="369"/>
      <c r="XCU32" s="369"/>
      <c r="XCV32" s="369"/>
      <c r="XCW32" s="369"/>
      <c r="XCX32" s="369"/>
      <c r="XCY32" s="369"/>
      <c r="XCZ32" s="369"/>
      <c r="XDA32" s="369"/>
      <c r="XDB32" s="369"/>
      <c r="XDC32" s="369"/>
      <c r="XDD32" s="369"/>
      <c r="XDE32" s="369"/>
      <c r="XDF32" s="369"/>
      <c r="XDG32" s="369"/>
      <c r="XDH32" s="369"/>
      <c r="XDI32" s="369"/>
      <c r="XDJ32" s="369"/>
      <c r="XDK32" s="369"/>
      <c r="XDL32" s="369"/>
      <c r="XDM32" s="369"/>
      <c r="XDN32" s="369"/>
      <c r="XDO32" s="369"/>
      <c r="XDP32" s="369"/>
      <c r="XDQ32" s="369"/>
      <c r="XDR32" s="369"/>
      <c r="XDS32" s="369"/>
      <c r="XDT32" s="369"/>
      <c r="XDU32" s="369"/>
      <c r="XDV32" s="369"/>
      <c r="XDW32" s="369"/>
      <c r="XDX32" s="369"/>
      <c r="XDY32" s="369"/>
      <c r="XDZ32" s="369"/>
      <c r="XEA32" s="369"/>
      <c r="XEB32" s="369"/>
      <c r="XEC32" s="369"/>
      <c r="XED32" s="369"/>
      <c r="XEE32" s="369"/>
      <c r="XEF32" s="369"/>
      <c r="XEG32" s="369"/>
      <c r="XEH32" s="369"/>
      <c r="XEI32" s="369"/>
      <c r="XEJ32" s="369"/>
      <c r="XEK32" s="369"/>
      <c r="XEL32" s="369"/>
      <c r="XEM32" s="369"/>
      <c r="XEN32" s="369"/>
      <c r="XEO32" s="369"/>
      <c r="XEP32" s="369"/>
      <c r="XEQ32" s="369"/>
      <c r="XER32" s="369"/>
      <c r="XES32" s="369"/>
      <c r="XET32" s="369"/>
      <c r="XEU32" s="369"/>
      <c r="XEV32" s="369"/>
      <c r="XEW32" s="369"/>
      <c r="XEX32" s="369"/>
    </row>
    <row r="33" spans="1:1000 1044:2024 2068:3048 3092:4072 4116:5096 5140:6120 6164:7144 7188:8168 8212:9192 9236:10216 10260:11240 11284:12264 12308:13288 13332:14312 14356:15336 15380:16378" s="69" customFormat="1" ht="94.5" hidden="1" customHeight="1" x14ac:dyDescent="0.25">
      <c r="A33" s="65"/>
      <c r="B33" s="65"/>
      <c r="C33" s="65"/>
      <c r="D33" s="65"/>
      <c r="E33" s="67"/>
      <c r="F33" s="431" t="s">
        <v>6468</v>
      </c>
      <c r="G33" s="432"/>
      <c r="H33" s="433"/>
      <c r="I33" s="366"/>
      <c r="J33" s="366"/>
      <c r="K33" s="81">
        <v>5000</v>
      </c>
      <c r="L33" s="237">
        <v>3500</v>
      </c>
      <c r="M33" s="237">
        <v>3000</v>
      </c>
      <c r="N33" s="81"/>
      <c r="O33" s="81"/>
      <c r="P33" s="81"/>
      <c r="Q33" s="81"/>
      <c r="R33" s="18"/>
      <c r="S33" s="18"/>
      <c r="T33" s="18"/>
      <c r="U33" s="18"/>
      <c r="V33" s="18"/>
      <c r="W33" s="18"/>
      <c r="X33" s="18"/>
      <c r="Y33" s="18"/>
      <c r="Z33" s="18"/>
      <c r="AA33" s="18"/>
      <c r="AB33" s="18"/>
      <c r="AC33" s="18"/>
      <c r="AD33" s="18"/>
    </row>
    <row r="34" spans="1:1000 1044:2024 2068:3048 3092:4072 4116:5096 5140:6120 6164:7144 7188:8168 8212:9192 9236:10216 10260:11240 11284:12264 12308:13288 13332:14312 14356:15336 15380:16378" s="69" customFormat="1" ht="110.25" hidden="1" customHeight="1" x14ac:dyDescent="0.25">
      <c r="A34" s="65"/>
      <c r="B34" s="65"/>
      <c r="C34" s="65"/>
      <c r="D34" s="65"/>
      <c r="E34" s="67"/>
      <c r="F34" s="434" t="s">
        <v>6469</v>
      </c>
      <c r="G34" s="435"/>
      <c r="H34" s="436"/>
      <c r="I34" s="367"/>
      <c r="J34" s="367"/>
      <c r="K34" s="81">
        <v>4200</v>
      </c>
      <c r="L34" s="237">
        <v>2940</v>
      </c>
      <c r="M34" s="237">
        <v>2520</v>
      </c>
      <c r="N34" s="81"/>
      <c r="O34" s="81"/>
      <c r="P34" s="81"/>
      <c r="Q34" s="81"/>
      <c r="R34" s="18"/>
      <c r="S34" s="18"/>
      <c r="T34" s="18"/>
      <c r="U34" s="18"/>
      <c r="V34" s="18"/>
      <c r="W34" s="18"/>
      <c r="X34" s="18"/>
      <c r="Y34" s="18"/>
      <c r="Z34" s="18"/>
      <c r="AA34" s="18"/>
      <c r="AB34" s="18"/>
      <c r="AC34" s="18"/>
      <c r="AD34" s="18"/>
    </row>
    <row r="35" spans="1:1000 1044:2024 2068:3048 3092:4072 4116:5096 5140:6120 6164:7144 7188:8168 8212:9192 9236:10216 10260:11240 11284:12264 12308:13288 13332:14312 14356:15336 15380:16378" s="69" customFormat="1" ht="126" hidden="1" customHeight="1" x14ac:dyDescent="0.25">
      <c r="A35" s="65"/>
      <c r="B35" s="65"/>
      <c r="C35" s="65"/>
      <c r="D35" s="65"/>
      <c r="E35" s="67"/>
      <c r="F35" s="434" t="s">
        <v>6470</v>
      </c>
      <c r="G35" s="435"/>
      <c r="H35" s="436"/>
      <c r="I35" s="367"/>
      <c r="J35" s="367"/>
      <c r="K35" s="81">
        <v>3600</v>
      </c>
      <c r="L35" s="237">
        <v>2520</v>
      </c>
      <c r="M35" s="237">
        <v>2160</v>
      </c>
      <c r="N35" s="81"/>
      <c r="O35" s="81"/>
      <c r="P35" s="81"/>
      <c r="Q35" s="81"/>
      <c r="R35" s="18"/>
      <c r="S35" s="18"/>
      <c r="T35" s="18"/>
      <c r="U35" s="18"/>
      <c r="V35" s="18"/>
      <c r="W35" s="18"/>
      <c r="X35" s="18"/>
      <c r="Y35" s="18"/>
      <c r="Z35" s="18"/>
      <c r="AA35" s="18"/>
      <c r="AB35" s="18"/>
      <c r="AC35" s="18"/>
      <c r="AD35" s="18"/>
    </row>
    <row r="36" spans="1:1000 1044:2024 2068:3048 3092:4072 4116:5096 5140:6120 6164:7144 7188:8168 8212:9192 9236:10216 10260:11240 11284:12264 12308:13288 13332:14312 14356:15336 15380:16378" s="69" customFormat="1" ht="94.5" hidden="1" customHeight="1" x14ac:dyDescent="0.25">
      <c r="A36" s="65"/>
      <c r="B36" s="65"/>
      <c r="C36" s="65"/>
      <c r="D36" s="65"/>
      <c r="E36" s="67"/>
      <c r="F36" s="434" t="s">
        <v>6471</v>
      </c>
      <c r="G36" s="435"/>
      <c r="H36" s="436"/>
      <c r="I36" s="367"/>
      <c r="J36" s="367"/>
      <c r="K36" s="81">
        <v>4000</v>
      </c>
      <c r="L36" s="237">
        <v>2800</v>
      </c>
      <c r="M36" s="237">
        <v>2400</v>
      </c>
      <c r="N36" s="81"/>
      <c r="O36" s="81"/>
      <c r="P36" s="81"/>
      <c r="Q36" s="81"/>
      <c r="R36" s="18"/>
      <c r="S36" s="18"/>
      <c r="T36" s="18"/>
      <c r="U36" s="18"/>
      <c r="V36" s="18"/>
      <c r="W36" s="18"/>
      <c r="X36" s="18"/>
      <c r="Y36" s="18"/>
      <c r="Z36" s="18"/>
      <c r="AA36" s="18"/>
      <c r="AB36" s="18"/>
      <c r="AC36" s="18"/>
      <c r="AD36" s="18"/>
    </row>
    <row r="37" spans="1:1000 1044:2024 2068:3048 3092:4072 4116:5096 5140:6120 6164:7144 7188:8168 8212:9192 9236:10216 10260:11240 11284:12264 12308:13288 13332:14312 14356:15336 15380:16378" s="69" customFormat="1" ht="94.5" hidden="1" customHeight="1" x14ac:dyDescent="0.25">
      <c r="A37" s="65"/>
      <c r="B37" s="65"/>
      <c r="C37" s="65"/>
      <c r="D37" s="65"/>
      <c r="E37" s="67"/>
      <c r="F37" s="434" t="s">
        <v>6472</v>
      </c>
      <c r="G37" s="435"/>
      <c r="H37" s="436"/>
      <c r="I37" s="367"/>
      <c r="J37" s="367"/>
      <c r="K37" s="81">
        <v>3360</v>
      </c>
      <c r="L37" s="237">
        <v>2352</v>
      </c>
      <c r="M37" s="237">
        <v>2016</v>
      </c>
      <c r="N37" s="81"/>
      <c r="O37" s="81"/>
      <c r="P37" s="81"/>
      <c r="Q37" s="81"/>
      <c r="R37" s="18"/>
      <c r="S37" s="18"/>
      <c r="T37" s="18"/>
      <c r="U37" s="18"/>
      <c r="V37" s="18"/>
      <c r="W37" s="18"/>
      <c r="X37" s="18"/>
      <c r="Y37" s="18"/>
      <c r="Z37" s="18"/>
      <c r="AA37" s="18"/>
      <c r="AB37" s="18"/>
      <c r="AC37" s="18"/>
      <c r="AD37" s="18"/>
    </row>
    <row r="38" spans="1:1000 1044:2024 2068:3048 3092:4072 4116:5096 5140:6120 6164:7144 7188:8168 8212:9192 9236:10216 10260:11240 11284:12264 12308:13288 13332:14312 14356:15336 15380:16378" s="69" customFormat="1" ht="126" hidden="1" customHeight="1" x14ac:dyDescent="0.25">
      <c r="A38" s="65"/>
      <c r="B38" s="65"/>
      <c r="C38" s="65"/>
      <c r="D38" s="65"/>
      <c r="E38" s="67"/>
      <c r="F38" s="437" t="s">
        <v>6473</v>
      </c>
      <c r="G38" s="438"/>
      <c r="H38" s="439"/>
      <c r="I38" s="365"/>
      <c r="J38" s="365"/>
      <c r="K38" s="81">
        <v>2880</v>
      </c>
      <c r="L38" s="237">
        <v>2015.9999999999998</v>
      </c>
      <c r="M38" s="237">
        <v>1728</v>
      </c>
      <c r="N38" s="81"/>
      <c r="O38" s="81"/>
      <c r="P38" s="81"/>
      <c r="Q38" s="81"/>
      <c r="R38" s="18"/>
      <c r="S38" s="18"/>
      <c r="T38" s="18"/>
      <c r="U38" s="18"/>
      <c r="V38" s="18"/>
      <c r="W38" s="18"/>
      <c r="X38" s="18"/>
      <c r="Y38" s="18"/>
      <c r="Z38" s="18"/>
      <c r="AA38" s="18"/>
      <c r="AB38" s="18"/>
      <c r="AC38" s="18"/>
      <c r="AD38" s="18"/>
    </row>
    <row r="39" spans="1:1000 1044:2024 2068:3048 3092:4072 4116:5096 5140:6120 6164:7144 7188:8168 8212:9192 9236:10216 10260:11240 11284:12264 12308:13288 13332:14312 14356:15336 15380:16378" s="69" customFormat="1" ht="63" hidden="1" customHeight="1" x14ac:dyDescent="0.25">
      <c r="A39" s="65" t="s">
        <v>6474</v>
      </c>
      <c r="B39" s="65" t="s">
        <v>6475</v>
      </c>
      <c r="C39" s="65" t="s">
        <v>6476</v>
      </c>
      <c r="D39" s="65" t="s">
        <v>6477</v>
      </c>
      <c r="E39" s="85"/>
      <c r="F39" s="93" t="s">
        <v>261</v>
      </c>
      <c r="G39" s="93" t="s">
        <v>6392</v>
      </c>
      <c r="H39" s="93" t="s">
        <v>6393</v>
      </c>
      <c r="I39" s="237">
        <v>9800</v>
      </c>
      <c r="J39" s="368">
        <v>2.295918367346939</v>
      </c>
      <c r="K39" s="376">
        <v>22500</v>
      </c>
      <c r="L39" s="237">
        <v>15749.999999999998</v>
      </c>
      <c r="M39" s="237">
        <v>13500</v>
      </c>
      <c r="N39" s="237">
        <v>5880</v>
      </c>
      <c r="O39" s="237">
        <v>6860</v>
      </c>
      <c r="P39" s="368">
        <v>2.2959183673469385</v>
      </c>
      <c r="Q39" s="368">
        <v>2.295918367346939</v>
      </c>
      <c r="R39" s="369"/>
      <c r="S39" s="369"/>
      <c r="T39" s="369"/>
      <c r="U39" s="369"/>
      <c r="V39" s="370"/>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369"/>
      <c r="BC39" s="369"/>
      <c r="BD39" s="369"/>
      <c r="BE39" s="369"/>
      <c r="BF39" s="369"/>
      <c r="BG39" s="369"/>
      <c r="BH39" s="369"/>
      <c r="BI39" s="369"/>
      <c r="BJ39" s="369"/>
      <c r="BK39" s="369"/>
      <c r="BL39" s="369"/>
      <c r="BM39" s="369"/>
      <c r="BN39" s="369"/>
      <c r="BO39" s="369"/>
      <c r="BP39" s="369"/>
      <c r="BQ39" s="369"/>
      <c r="BR39" s="369"/>
      <c r="BS39" s="369"/>
      <c r="BT39" s="369"/>
      <c r="BU39" s="369"/>
      <c r="BV39" s="369"/>
      <c r="BW39" s="369"/>
      <c r="BX39" s="369"/>
      <c r="BY39" s="369"/>
      <c r="BZ39" s="369"/>
      <c r="CA39" s="369"/>
      <c r="CB39" s="369"/>
      <c r="CC39" s="369"/>
      <c r="CD39" s="369"/>
      <c r="CE39" s="369"/>
      <c r="CF39" s="369"/>
      <c r="CG39" s="369"/>
      <c r="CH39" s="369"/>
      <c r="CI39" s="369"/>
      <c r="CJ39" s="369"/>
      <c r="CK39" s="369"/>
      <c r="CL39" s="369"/>
      <c r="CM39" s="369"/>
      <c r="CN39" s="369"/>
      <c r="CO39" s="369"/>
      <c r="CP39" s="369"/>
      <c r="CQ39" s="369"/>
      <c r="CR39" s="369"/>
      <c r="CS39" s="369"/>
      <c r="CT39" s="369"/>
      <c r="CU39" s="369"/>
      <c r="CV39" s="369"/>
      <c r="CW39" s="369"/>
      <c r="CX39" s="369"/>
      <c r="CY39" s="369"/>
      <c r="CZ39" s="369"/>
      <c r="DA39" s="369"/>
      <c r="DB39" s="369"/>
      <c r="DC39" s="369"/>
      <c r="DD39" s="369"/>
      <c r="DE39" s="369"/>
      <c r="DF39" s="369"/>
      <c r="DG39" s="369"/>
      <c r="DH39" s="369"/>
      <c r="DI39" s="369"/>
      <c r="DJ39" s="369"/>
      <c r="DK39" s="369"/>
      <c r="DL39" s="369"/>
      <c r="DM39" s="369"/>
      <c r="DN39" s="369"/>
      <c r="DO39" s="369"/>
      <c r="DP39" s="369"/>
      <c r="DQ39" s="369"/>
      <c r="DR39" s="369"/>
      <c r="DS39" s="369"/>
      <c r="DT39" s="369"/>
      <c r="DU39" s="369"/>
      <c r="DV39" s="369"/>
      <c r="DW39" s="369"/>
      <c r="DX39" s="369"/>
      <c r="DY39" s="369"/>
      <c r="DZ39" s="369"/>
      <c r="EA39" s="369"/>
      <c r="EB39" s="369"/>
      <c r="EC39" s="369"/>
      <c r="ED39" s="369"/>
      <c r="EE39" s="369"/>
      <c r="EF39" s="369"/>
      <c r="EG39" s="369"/>
      <c r="EH39" s="369"/>
      <c r="EI39" s="369"/>
      <c r="EJ39" s="369"/>
      <c r="EK39" s="369"/>
      <c r="EL39" s="369"/>
      <c r="EM39" s="369"/>
      <c r="EN39" s="369"/>
      <c r="EO39" s="369"/>
      <c r="EP39" s="369"/>
      <c r="EQ39" s="369"/>
      <c r="ER39" s="369"/>
      <c r="ES39" s="369"/>
      <c r="ET39" s="369"/>
      <c r="EU39" s="369"/>
      <c r="EV39" s="369"/>
      <c r="EW39" s="369"/>
      <c r="EX39" s="369"/>
      <c r="EY39" s="369"/>
      <c r="EZ39" s="369"/>
      <c r="FA39" s="369"/>
      <c r="FB39" s="369"/>
      <c r="FC39" s="369"/>
      <c r="FD39" s="369"/>
      <c r="FE39" s="369"/>
      <c r="FF39" s="369"/>
      <c r="FG39" s="369"/>
      <c r="FH39" s="369"/>
      <c r="FI39" s="369"/>
      <c r="FJ39" s="369"/>
      <c r="FK39" s="369"/>
      <c r="FL39" s="369"/>
      <c r="FM39" s="369"/>
      <c r="FN39" s="369"/>
      <c r="FO39" s="369"/>
      <c r="FP39" s="369"/>
      <c r="FQ39" s="369"/>
      <c r="FR39" s="369"/>
      <c r="FS39" s="369"/>
      <c r="FT39" s="369"/>
      <c r="FU39" s="369"/>
      <c r="FV39" s="369"/>
      <c r="FW39" s="369"/>
      <c r="FX39" s="369"/>
      <c r="FY39" s="369"/>
      <c r="FZ39" s="369"/>
      <c r="GA39" s="369"/>
      <c r="GB39" s="369"/>
      <c r="GC39" s="369"/>
      <c r="GD39" s="369"/>
      <c r="GE39" s="369"/>
      <c r="GF39" s="369"/>
      <c r="GG39" s="369"/>
      <c r="GH39" s="369"/>
      <c r="GI39" s="369"/>
      <c r="GJ39" s="369"/>
      <c r="GK39" s="369"/>
      <c r="GL39" s="369"/>
      <c r="GM39" s="369"/>
      <c r="GN39" s="369"/>
      <c r="GO39" s="369"/>
      <c r="GP39" s="369"/>
      <c r="GQ39" s="369"/>
      <c r="GR39" s="369"/>
      <c r="GS39" s="369"/>
      <c r="GT39" s="369"/>
      <c r="GU39" s="369"/>
      <c r="GV39" s="369"/>
      <c r="GW39" s="369"/>
      <c r="GX39" s="369"/>
      <c r="GY39" s="369"/>
      <c r="GZ39" s="369"/>
      <c r="HA39" s="369"/>
      <c r="HB39" s="369"/>
      <c r="HC39" s="369"/>
      <c r="HD39" s="369"/>
      <c r="HE39" s="369"/>
      <c r="HF39" s="369"/>
      <c r="HG39" s="369"/>
      <c r="HH39" s="369"/>
      <c r="HI39" s="369"/>
      <c r="HN39" s="369"/>
      <c r="HO39" s="369"/>
      <c r="HP39" s="369"/>
      <c r="HQ39" s="369"/>
      <c r="HR39" s="369"/>
      <c r="HS39" s="369"/>
      <c r="HT39" s="369"/>
      <c r="HU39" s="369"/>
      <c r="HV39" s="369"/>
      <c r="HW39" s="369"/>
      <c r="HX39" s="369"/>
      <c r="JP39" s="369"/>
      <c r="JQ39" s="369"/>
      <c r="JR39" s="369"/>
      <c r="JS39" s="369"/>
      <c r="JT39" s="369"/>
      <c r="JU39" s="369"/>
      <c r="JV39" s="369"/>
      <c r="JW39" s="369"/>
      <c r="JX39" s="369"/>
      <c r="JY39" s="369"/>
      <c r="JZ39" s="369"/>
      <c r="KA39" s="369"/>
      <c r="KB39" s="369"/>
      <c r="KC39" s="369"/>
      <c r="KD39" s="369"/>
      <c r="KE39" s="369"/>
      <c r="KF39" s="369"/>
      <c r="KG39" s="369"/>
      <c r="KH39" s="369"/>
      <c r="KI39" s="369"/>
      <c r="KJ39" s="369"/>
      <c r="KK39" s="369"/>
      <c r="KL39" s="369"/>
      <c r="KM39" s="369"/>
      <c r="KN39" s="369"/>
      <c r="KO39" s="369"/>
      <c r="KP39" s="369"/>
      <c r="KQ39" s="369"/>
      <c r="KR39" s="369"/>
      <c r="KS39" s="369"/>
      <c r="KT39" s="369"/>
      <c r="KU39" s="369"/>
      <c r="KV39" s="369"/>
      <c r="KW39" s="369"/>
      <c r="KX39" s="369"/>
      <c r="KY39" s="369"/>
      <c r="KZ39" s="369"/>
      <c r="LA39" s="369"/>
      <c r="LB39" s="369"/>
      <c r="LC39" s="369"/>
      <c r="LD39" s="369"/>
      <c r="LE39" s="369"/>
      <c r="LF39" s="369"/>
      <c r="LG39" s="369"/>
      <c r="LH39" s="369"/>
      <c r="LI39" s="369"/>
      <c r="LJ39" s="369"/>
      <c r="LK39" s="369"/>
      <c r="LL39" s="369"/>
      <c r="LM39" s="369"/>
      <c r="LN39" s="369"/>
      <c r="LO39" s="369"/>
      <c r="LP39" s="369"/>
      <c r="LQ39" s="369"/>
      <c r="LR39" s="369"/>
      <c r="LS39" s="369"/>
      <c r="LT39" s="369"/>
      <c r="LU39" s="369"/>
      <c r="LV39" s="369"/>
      <c r="LW39" s="369"/>
      <c r="LX39" s="369"/>
      <c r="LY39" s="369"/>
      <c r="LZ39" s="369"/>
      <c r="MA39" s="369"/>
      <c r="MB39" s="369"/>
      <c r="MC39" s="369"/>
      <c r="MD39" s="369"/>
      <c r="ME39" s="369"/>
      <c r="MF39" s="369"/>
      <c r="MG39" s="369"/>
      <c r="MH39" s="369"/>
      <c r="MI39" s="369"/>
      <c r="MJ39" s="369"/>
      <c r="MK39" s="369"/>
      <c r="ML39" s="369"/>
      <c r="MM39" s="369"/>
      <c r="MN39" s="369"/>
      <c r="MO39" s="369"/>
      <c r="MP39" s="369"/>
      <c r="MQ39" s="369"/>
      <c r="MR39" s="369"/>
      <c r="MS39" s="369"/>
      <c r="MT39" s="369"/>
      <c r="MU39" s="369"/>
      <c r="MV39" s="369"/>
      <c r="MW39" s="369"/>
      <c r="MX39" s="369"/>
      <c r="MY39" s="369"/>
      <c r="MZ39" s="369"/>
      <c r="NA39" s="369"/>
      <c r="NB39" s="369"/>
      <c r="NC39" s="369"/>
      <c r="ND39" s="369"/>
      <c r="NE39" s="369"/>
      <c r="NF39" s="369"/>
      <c r="NG39" s="369"/>
      <c r="NH39" s="369"/>
      <c r="NI39" s="369"/>
      <c r="NJ39" s="369"/>
      <c r="NK39" s="369"/>
      <c r="NL39" s="369"/>
      <c r="NM39" s="369"/>
      <c r="NN39" s="369"/>
      <c r="NO39" s="369"/>
      <c r="NP39" s="369"/>
      <c r="NQ39" s="369"/>
      <c r="NR39" s="369"/>
      <c r="NS39" s="369"/>
      <c r="NT39" s="369"/>
      <c r="NU39" s="369"/>
      <c r="NV39" s="369"/>
      <c r="NW39" s="369"/>
      <c r="NX39" s="369"/>
      <c r="NY39" s="369"/>
      <c r="NZ39" s="369"/>
      <c r="OA39" s="369"/>
      <c r="OB39" s="369"/>
      <c r="OC39" s="369"/>
      <c r="OD39" s="369"/>
      <c r="OE39" s="369"/>
      <c r="OF39" s="369"/>
      <c r="OG39" s="369"/>
      <c r="OH39" s="369"/>
      <c r="OI39" s="369"/>
      <c r="OJ39" s="369"/>
      <c r="OK39" s="369"/>
      <c r="OL39" s="369"/>
      <c r="OM39" s="369"/>
      <c r="ON39" s="369"/>
      <c r="OO39" s="369"/>
      <c r="OP39" s="369"/>
      <c r="OQ39" s="369"/>
      <c r="OR39" s="369"/>
      <c r="OS39" s="369"/>
      <c r="OT39" s="369"/>
      <c r="OU39" s="369"/>
      <c r="OV39" s="369"/>
      <c r="OW39" s="369"/>
      <c r="OX39" s="369"/>
      <c r="OY39" s="369"/>
      <c r="OZ39" s="369"/>
      <c r="PA39" s="369"/>
      <c r="PB39" s="369"/>
      <c r="PC39" s="369"/>
      <c r="PD39" s="369"/>
      <c r="PE39" s="369"/>
      <c r="PF39" s="369"/>
      <c r="PG39" s="369"/>
      <c r="PH39" s="369"/>
      <c r="PI39" s="369"/>
      <c r="PJ39" s="369"/>
      <c r="PK39" s="369"/>
      <c r="PL39" s="369"/>
      <c r="PM39" s="369"/>
      <c r="PN39" s="369"/>
      <c r="PO39" s="369"/>
      <c r="PP39" s="369"/>
      <c r="PQ39" s="369"/>
      <c r="PR39" s="369"/>
      <c r="PS39" s="369"/>
      <c r="PT39" s="369"/>
      <c r="PU39" s="369"/>
      <c r="PV39" s="369"/>
      <c r="PW39" s="369"/>
      <c r="PX39" s="369"/>
      <c r="PY39" s="369"/>
      <c r="PZ39" s="369"/>
      <c r="QA39" s="369"/>
      <c r="QB39" s="369"/>
      <c r="QC39" s="369"/>
      <c r="QD39" s="369"/>
      <c r="QE39" s="369"/>
      <c r="QF39" s="369"/>
      <c r="QG39" s="369"/>
      <c r="QH39" s="369"/>
      <c r="QI39" s="369"/>
      <c r="QJ39" s="369"/>
      <c r="QK39" s="369"/>
      <c r="QL39" s="369"/>
      <c r="QM39" s="369"/>
      <c r="QN39" s="369"/>
      <c r="QO39" s="369"/>
      <c r="QP39" s="369"/>
      <c r="QQ39" s="369"/>
      <c r="QR39" s="369"/>
      <c r="QS39" s="369"/>
      <c r="QT39" s="369"/>
      <c r="QU39" s="369"/>
      <c r="QV39" s="369"/>
      <c r="QW39" s="369"/>
      <c r="QX39" s="369"/>
      <c r="QY39" s="369"/>
      <c r="QZ39" s="369"/>
      <c r="RA39" s="369"/>
      <c r="RB39" s="369"/>
      <c r="RC39" s="369"/>
      <c r="RD39" s="369"/>
      <c r="RE39" s="369"/>
      <c r="RJ39" s="369"/>
      <c r="RK39" s="369"/>
      <c r="RL39" s="369"/>
      <c r="RM39" s="369"/>
      <c r="RN39" s="369"/>
      <c r="RO39" s="369"/>
      <c r="RP39" s="369"/>
      <c r="RQ39" s="369"/>
      <c r="RR39" s="369"/>
      <c r="RS39" s="369"/>
      <c r="RT39" s="369"/>
      <c r="TL39" s="369"/>
      <c r="TM39" s="369"/>
      <c r="TN39" s="369"/>
      <c r="TO39" s="369"/>
      <c r="TP39" s="369"/>
      <c r="TQ39" s="369"/>
      <c r="TR39" s="369"/>
      <c r="TS39" s="369"/>
      <c r="TT39" s="369"/>
      <c r="TU39" s="369"/>
      <c r="TV39" s="369"/>
      <c r="TW39" s="369"/>
      <c r="TX39" s="369"/>
      <c r="TY39" s="369"/>
      <c r="TZ39" s="369"/>
      <c r="UA39" s="369"/>
      <c r="UB39" s="369"/>
      <c r="UC39" s="369"/>
      <c r="UD39" s="369"/>
      <c r="UE39" s="369"/>
      <c r="UF39" s="369"/>
      <c r="UG39" s="369"/>
      <c r="UH39" s="369"/>
      <c r="UI39" s="369"/>
      <c r="UJ39" s="369"/>
      <c r="UK39" s="369"/>
      <c r="UL39" s="369"/>
      <c r="UM39" s="369"/>
      <c r="UN39" s="369"/>
      <c r="UO39" s="369"/>
      <c r="UP39" s="369"/>
      <c r="UQ39" s="369"/>
      <c r="UR39" s="369"/>
      <c r="US39" s="369"/>
      <c r="UT39" s="369"/>
      <c r="UU39" s="369"/>
      <c r="UV39" s="369"/>
      <c r="UW39" s="369"/>
      <c r="UX39" s="369"/>
      <c r="UY39" s="369"/>
      <c r="UZ39" s="369"/>
      <c r="VA39" s="369"/>
      <c r="VB39" s="369"/>
      <c r="VC39" s="369"/>
      <c r="VD39" s="369"/>
      <c r="VE39" s="369"/>
      <c r="VF39" s="369"/>
      <c r="VG39" s="369"/>
      <c r="VH39" s="369"/>
      <c r="VI39" s="369"/>
      <c r="VJ39" s="369"/>
      <c r="VK39" s="369"/>
      <c r="VL39" s="369"/>
      <c r="VM39" s="369"/>
      <c r="VN39" s="369"/>
      <c r="VO39" s="369"/>
      <c r="VP39" s="369"/>
      <c r="VQ39" s="369"/>
      <c r="VR39" s="369"/>
      <c r="VS39" s="369"/>
      <c r="VT39" s="369"/>
      <c r="VU39" s="369"/>
      <c r="VV39" s="369"/>
      <c r="VW39" s="369"/>
      <c r="VX39" s="369"/>
      <c r="VY39" s="369"/>
      <c r="VZ39" s="369"/>
      <c r="WA39" s="369"/>
      <c r="WB39" s="369"/>
      <c r="WC39" s="369"/>
      <c r="WD39" s="369"/>
      <c r="WE39" s="369"/>
      <c r="WF39" s="369"/>
      <c r="WG39" s="369"/>
      <c r="WH39" s="369"/>
      <c r="WI39" s="369"/>
      <c r="WJ39" s="369"/>
      <c r="WK39" s="369"/>
      <c r="WL39" s="369"/>
      <c r="WM39" s="369"/>
      <c r="WN39" s="369"/>
      <c r="WO39" s="369"/>
      <c r="WP39" s="369"/>
      <c r="WQ39" s="369"/>
      <c r="WR39" s="369"/>
      <c r="WS39" s="369"/>
      <c r="WT39" s="369"/>
      <c r="WU39" s="369"/>
      <c r="WV39" s="369"/>
      <c r="WW39" s="369"/>
      <c r="WX39" s="369"/>
      <c r="WY39" s="369"/>
      <c r="WZ39" s="369"/>
      <c r="XA39" s="369"/>
      <c r="XB39" s="369"/>
      <c r="XC39" s="369"/>
      <c r="XD39" s="369"/>
      <c r="XE39" s="369"/>
      <c r="XF39" s="369"/>
      <c r="XG39" s="369"/>
      <c r="XH39" s="369"/>
      <c r="XI39" s="369"/>
      <c r="XJ39" s="369"/>
      <c r="XK39" s="369"/>
      <c r="XL39" s="369"/>
      <c r="XM39" s="369"/>
      <c r="XN39" s="369"/>
      <c r="XO39" s="369"/>
      <c r="XP39" s="369"/>
      <c r="XQ39" s="369"/>
      <c r="XR39" s="369"/>
      <c r="XS39" s="369"/>
      <c r="XT39" s="369"/>
      <c r="XU39" s="369"/>
      <c r="XV39" s="369"/>
      <c r="XW39" s="369"/>
      <c r="XX39" s="369"/>
      <c r="XY39" s="369"/>
      <c r="XZ39" s="369"/>
      <c r="YA39" s="369"/>
      <c r="YB39" s="369"/>
      <c r="YC39" s="369"/>
      <c r="YD39" s="369"/>
      <c r="YE39" s="369"/>
      <c r="YF39" s="369"/>
      <c r="YG39" s="369"/>
      <c r="YH39" s="369"/>
      <c r="YI39" s="369"/>
      <c r="YJ39" s="369"/>
      <c r="YK39" s="369"/>
      <c r="YL39" s="369"/>
      <c r="YM39" s="369"/>
      <c r="YN39" s="369"/>
      <c r="YO39" s="369"/>
      <c r="YP39" s="369"/>
      <c r="YQ39" s="369"/>
      <c r="YR39" s="369"/>
      <c r="YS39" s="369"/>
      <c r="YT39" s="369"/>
      <c r="YU39" s="369"/>
      <c r="YV39" s="369"/>
      <c r="YW39" s="369"/>
      <c r="YX39" s="369"/>
      <c r="YY39" s="369"/>
      <c r="YZ39" s="369"/>
      <c r="ZA39" s="369"/>
      <c r="ZB39" s="369"/>
      <c r="ZC39" s="369"/>
      <c r="ZD39" s="369"/>
      <c r="ZE39" s="369"/>
      <c r="ZF39" s="369"/>
      <c r="ZG39" s="369"/>
      <c r="ZH39" s="369"/>
      <c r="ZI39" s="369"/>
      <c r="ZJ39" s="369"/>
      <c r="ZK39" s="369"/>
      <c r="ZL39" s="369"/>
      <c r="ZM39" s="369"/>
      <c r="ZN39" s="369"/>
      <c r="ZO39" s="369"/>
      <c r="ZP39" s="369"/>
      <c r="ZQ39" s="369"/>
      <c r="ZR39" s="369"/>
      <c r="ZS39" s="369"/>
      <c r="ZT39" s="369"/>
      <c r="ZU39" s="369"/>
      <c r="ZV39" s="369"/>
      <c r="ZW39" s="369"/>
      <c r="ZX39" s="369"/>
      <c r="ZY39" s="369"/>
      <c r="ZZ39" s="369"/>
      <c r="AAA39" s="369"/>
      <c r="AAB39" s="369"/>
      <c r="AAC39" s="369"/>
      <c r="AAD39" s="369"/>
      <c r="AAE39" s="369"/>
      <c r="AAF39" s="369"/>
      <c r="AAG39" s="369"/>
      <c r="AAH39" s="369"/>
      <c r="AAI39" s="369"/>
      <c r="AAJ39" s="369"/>
      <c r="AAK39" s="369"/>
      <c r="AAL39" s="369"/>
      <c r="AAM39" s="369"/>
      <c r="AAN39" s="369"/>
      <c r="AAO39" s="369"/>
      <c r="AAP39" s="369"/>
      <c r="AAQ39" s="369"/>
      <c r="AAR39" s="369"/>
      <c r="AAS39" s="369"/>
      <c r="AAT39" s="369"/>
      <c r="AAU39" s="369"/>
      <c r="AAV39" s="369"/>
      <c r="AAW39" s="369"/>
      <c r="AAX39" s="369"/>
      <c r="AAY39" s="369"/>
      <c r="AAZ39" s="369"/>
      <c r="ABA39" s="369"/>
      <c r="ABF39" s="369"/>
      <c r="ABG39" s="369"/>
      <c r="ABH39" s="369"/>
      <c r="ABI39" s="369"/>
      <c r="ABJ39" s="369"/>
      <c r="ABK39" s="369"/>
      <c r="ABL39" s="369"/>
      <c r="ABM39" s="369"/>
      <c r="ABN39" s="369"/>
      <c r="ABO39" s="369"/>
      <c r="ABP39" s="369"/>
      <c r="ADH39" s="369"/>
      <c r="ADI39" s="369"/>
      <c r="ADJ39" s="369"/>
      <c r="ADK39" s="369"/>
      <c r="ADL39" s="369"/>
      <c r="ADM39" s="369"/>
      <c r="ADN39" s="369"/>
      <c r="ADO39" s="369"/>
      <c r="ADP39" s="369"/>
      <c r="ADQ39" s="369"/>
      <c r="ADR39" s="369"/>
      <c r="ADS39" s="369"/>
      <c r="ADT39" s="369"/>
      <c r="ADU39" s="369"/>
      <c r="ADV39" s="369"/>
      <c r="ADW39" s="369"/>
      <c r="ADX39" s="369"/>
      <c r="ADY39" s="369"/>
      <c r="ADZ39" s="369"/>
      <c r="AEA39" s="369"/>
      <c r="AEB39" s="369"/>
      <c r="AEC39" s="369"/>
      <c r="AED39" s="369"/>
      <c r="AEE39" s="369"/>
      <c r="AEF39" s="369"/>
      <c r="AEG39" s="369"/>
      <c r="AEH39" s="369"/>
      <c r="AEI39" s="369"/>
      <c r="AEJ39" s="369"/>
      <c r="AEK39" s="369"/>
      <c r="AEL39" s="369"/>
      <c r="AEM39" s="369"/>
      <c r="AEN39" s="369"/>
      <c r="AEO39" s="369"/>
      <c r="AEP39" s="369"/>
      <c r="AEQ39" s="369"/>
      <c r="AER39" s="369"/>
      <c r="AES39" s="369"/>
      <c r="AET39" s="369"/>
      <c r="AEU39" s="369"/>
      <c r="AEV39" s="369"/>
      <c r="AEW39" s="369"/>
      <c r="AEX39" s="369"/>
      <c r="AEY39" s="369"/>
      <c r="AEZ39" s="369"/>
      <c r="AFA39" s="369"/>
      <c r="AFB39" s="369"/>
      <c r="AFC39" s="369"/>
      <c r="AFD39" s="369"/>
      <c r="AFE39" s="369"/>
      <c r="AFF39" s="369"/>
      <c r="AFG39" s="369"/>
      <c r="AFH39" s="369"/>
      <c r="AFI39" s="369"/>
      <c r="AFJ39" s="369"/>
      <c r="AFK39" s="369"/>
      <c r="AFL39" s="369"/>
      <c r="AFM39" s="369"/>
      <c r="AFN39" s="369"/>
      <c r="AFO39" s="369"/>
      <c r="AFP39" s="369"/>
      <c r="AFQ39" s="369"/>
      <c r="AFR39" s="369"/>
      <c r="AFS39" s="369"/>
      <c r="AFT39" s="369"/>
      <c r="AFU39" s="369"/>
      <c r="AFV39" s="369"/>
      <c r="AFW39" s="369"/>
      <c r="AFX39" s="369"/>
      <c r="AFY39" s="369"/>
      <c r="AFZ39" s="369"/>
      <c r="AGA39" s="369"/>
      <c r="AGB39" s="369"/>
      <c r="AGC39" s="369"/>
      <c r="AGD39" s="369"/>
      <c r="AGE39" s="369"/>
      <c r="AGF39" s="369"/>
      <c r="AGG39" s="369"/>
      <c r="AGH39" s="369"/>
      <c r="AGI39" s="369"/>
      <c r="AGJ39" s="369"/>
      <c r="AGK39" s="369"/>
      <c r="AGL39" s="369"/>
      <c r="AGM39" s="369"/>
      <c r="AGN39" s="369"/>
      <c r="AGO39" s="369"/>
      <c r="AGP39" s="369"/>
      <c r="AGQ39" s="369"/>
      <c r="AGR39" s="369"/>
      <c r="AGS39" s="369"/>
      <c r="AGT39" s="369"/>
      <c r="AGU39" s="369"/>
      <c r="AGV39" s="369"/>
      <c r="AGW39" s="369"/>
      <c r="AGX39" s="369"/>
      <c r="AGY39" s="369"/>
      <c r="AGZ39" s="369"/>
      <c r="AHA39" s="369"/>
      <c r="AHB39" s="369"/>
      <c r="AHC39" s="369"/>
      <c r="AHD39" s="369"/>
      <c r="AHE39" s="369"/>
      <c r="AHF39" s="369"/>
      <c r="AHG39" s="369"/>
      <c r="AHH39" s="369"/>
      <c r="AHI39" s="369"/>
      <c r="AHJ39" s="369"/>
      <c r="AHK39" s="369"/>
      <c r="AHL39" s="369"/>
      <c r="AHM39" s="369"/>
      <c r="AHN39" s="369"/>
      <c r="AHO39" s="369"/>
      <c r="AHP39" s="369"/>
      <c r="AHQ39" s="369"/>
      <c r="AHR39" s="369"/>
      <c r="AHS39" s="369"/>
      <c r="AHT39" s="369"/>
      <c r="AHU39" s="369"/>
      <c r="AHV39" s="369"/>
      <c r="AHW39" s="369"/>
      <c r="AHX39" s="369"/>
      <c r="AHY39" s="369"/>
      <c r="AHZ39" s="369"/>
      <c r="AIA39" s="369"/>
      <c r="AIB39" s="369"/>
      <c r="AIC39" s="369"/>
      <c r="AID39" s="369"/>
      <c r="AIE39" s="369"/>
      <c r="AIF39" s="369"/>
      <c r="AIG39" s="369"/>
      <c r="AIH39" s="369"/>
      <c r="AII39" s="369"/>
      <c r="AIJ39" s="369"/>
      <c r="AIK39" s="369"/>
      <c r="AIL39" s="369"/>
      <c r="AIM39" s="369"/>
      <c r="AIN39" s="369"/>
      <c r="AIO39" s="369"/>
      <c r="AIP39" s="369"/>
      <c r="AIQ39" s="369"/>
      <c r="AIR39" s="369"/>
      <c r="AIS39" s="369"/>
      <c r="AIT39" s="369"/>
      <c r="AIU39" s="369"/>
      <c r="AIV39" s="369"/>
      <c r="AIW39" s="369"/>
      <c r="AIX39" s="369"/>
      <c r="AIY39" s="369"/>
      <c r="AIZ39" s="369"/>
      <c r="AJA39" s="369"/>
      <c r="AJB39" s="369"/>
      <c r="AJC39" s="369"/>
      <c r="AJD39" s="369"/>
      <c r="AJE39" s="369"/>
      <c r="AJF39" s="369"/>
      <c r="AJG39" s="369"/>
      <c r="AJH39" s="369"/>
      <c r="AJI39" s="369"/>
      <c r="AJJ39" s="369"/>
      <c r="AJK39" s="369"/>
      <c r="AJL39" s="369"/>
      <c r="AJM39" s="369"/>
      <c r="AJN39" s="369"/>
      <c r="AJO39" s="369"/>
      <c r="AJP39" s="369"/>
      <c r="AJQ39" s="369"/>
      <c r="AJR39" s="369"/>
      <c r="AJS39" s="369"/>
      <c r="AJT39" s="369"/>
      <c r="AJU39" s="369"/>
      <c r="AJV39" s="369"/>
      <c r="AJW39" s="369"/>
      <c r="AJX39" s="369"/>
      <c r="AJY39" s="369"/>
      <c r="AJZ39" s="369"/>
      <c r="AKA39" s="369"/>
      <c r="AKB39" s="369"/>
      <c r="AKC39" s="369"/>
      <c r="AKD39" s="369"/>
      <c r="AKE39" s="369"/>
      <c r="AKF39" s="369"/>
      <c r="AKG39" s="369"/>
      <c r="AKH39" s="369"/>
      <c r="AKI39" s="369"/>
      <c r="AKJ39" s="369"/>
      <c r="AKK39" s="369"/>
      <c r="AKL39" s="369"/>
      <c r="AKM39" s="369"/>
      <c r="AKN39" s="369"/>
      <c r="AKO39" s="369"/>
      <c r="AKP39" s="369"/>
      <c r="AKQ39" s="369"/>
      <c r="AKR39" s="369"/>
      <c r="AKS39" s="369"/>
      <c r="AKT39" s="369"/>
      <c r="AKU39" s="369"/>
      <c r="AKV39" s="369"/>
      <c r="AKW39" s="369"/>
      <c r="ALB39" s="369"/>
      <c r="ALC39" s="369"/>
      <c r="ALD39" s="369"/>
      <c r="ALE39" s="369"/>
      <c r="ALF39" s="369"/>
      <c r="ALG39" s="369"/>
      <c r="ALH39" s="369"/>
      <c r="ALI39" s="369"/>
      <c r="ALJ39" s="369"/>
      <c r="ALK39" s="369"/>
      <c r="ALL39" s="369"/>
      <c r="AND39" s="369"/>
      <c r="ANE39" s="369"/>
      <c r="ANF39" s="369"/>
      <c r="ANG39" s="369"/>
      <c r="ANH39" s="369"/>
      <c r="ANI39" s="369"/>
      <c r="ANJ39" s="369"/>
      <c r="ANK39" s="369"/>
      <c r="ANL39" s="369"/>
      <c r="ANM39" s="369"/>
      <c r="ANN39" s="369"/>
      <c r="ANO39" s="369"/>
      <c r="ANP39" s="369"/>
      <c r="ANQ39" s="369"/>
      <c r="ANR39" s="369"/>
      <c r="ANS39" s="369"/>
      <c r="ANT39" s="369"/>
      <c r="ANU39" s="369"/>
      <c r="ANV39" s="369"/>
      <c r="ANW39" s="369"/>
      <c r="ANX39" s="369"/>
      <c r="ANY39" s="369"/>
      <c r="ANZ39" s="369"/>
      <c r="AOA39" s="369"/>
      <c r="AOB39" s="369"/>
      <c r="AOC39" s="369"/>
      <c r="AOD39" s="369"/>
      <c r="AOE39" s="369"/>
      <c r="AOF39" s="369"/>
      <c r="AOG39" s="369"/>
      <c r="AOH39" s="369"/>
      <c r="AOI39" s="369"/>
      <c r="AOJ39" s="369"/>
      <c r="AOK39" s="369"/>
      <c r="AOL39" s="369"/>
      <c r="AOM39" s="369"/>
      <c r="AON39" s="369"/>
      <c r="AOO39" s="369"/>
      <c r="AOP39" s="369"/>
      <c r="AOQ39" s="369"/>
      <c r="AOR39" s="369"/>
      <c r="AOS39" s="369"/>
      <c r="AOT39" s="369"/>
      <c r="AOU39" s="369"/>
      <c r="AOV39" s="369"/>
      <c r="AOW39" s="369"/>
      <c r="AOX39" s="369"/>
      <c r="AOY39" s="369"/>
      <c r="AOZ39" s="369"/>
      <c r="APA39" s="369"/>
      <c r="APB39" s="369"/>
      <c r="APC39" s="369"/>
      <c r="APD39" s="369"/>
      <c r="APE39" s="369"/>
      <c r="APF39" s="369"/>
      <c r="APG39" s="369"/>
      <c r="APH39" s="369"/>
      <c r="API39" s="369"/>
      <c r="APJ39" s="369"/>
      <c r="APK39" s="369"/>
      <c r="APL39" s="369"/>
      <c r="APM39" s="369"/>
      <c r="APN39" s="369"/>
      <c r="APO39" s="369"/>
      <c r="APP39" s="369"/>
      <c r="APQ39" s="369"/>
      <c r="APR39" s="369"/>
      <c r="APS39" s="369"/>
      <c r="APT39" s="369"/>
      <c r="APU39" s="369"/>
      <c r="APV39" s="369"/>
      <c r="APW39" s="369"/>
      <c r="APX39" s="369"/>
      <c r="APY39" s="369"/>
      <c r="APZ39" s="369"/>
      <c r="AQA39" s="369"/>
      <c r="AQB39" s="369"/>
      <c r="AQC39" s="369"/>
      <c r="AQD39" s="369"/>
      <c r="AQE39" s="369"/>
      <c r="AQF39" s="369"/>
      <c r="AQG39" s="369"/>
      <c r="AQH39" s="369"/>
      <c r="AQI39" s="369"/>
      <c r="AQJ39" s="369"/>
      <c r="AQK39" s="369"/>
      <c r="AQL39" s="369"/>
      <c r="AQM39" s="369"/>
      <c r="AQN39" s="369"/>
      <c r="AQO39" s="369"/>
      <c r="AQP39" s="369"/>
      <c r="AQQ39" s="369"/>
      <c r="AQR39" s="369"/>
      <c r="AQS39" s="369"/>
      <c r="AQT39" s="369"/>
      <c r="AQU39" s="369"/>
      <c r="AQV39" s="369"/>
      <c r="AQW39" s="369"/>
      <c r="AQX39" s="369"/>
      <c r="AQY39" s="369"/>
      <c r="AQZ39" s="369"/>
      <c r="ARA39" s="369"/>
      <c r="ARB39" s="369"/>
      <c r="ARC39" s="369"/>
      <c r="ARD39" s="369"/>
      <c r="ARE39" s="369"/>
      <c r="ARF39" s="369"/>
      <c r="ARG39" s="369"/>
      <c r="ARH39" s="369"/>
      <c r="ARI39" s="369"/>
      <c r="ARJ39" s="369"/>
      <c r="ARK39" s="369"/>
      <c r="ARL39" s="369"/>
      <c r="ARM39" s="369"/>
      <c r="ARN39" s="369"/>
      <c r="ARO39" s="369"/>
      <c r="ARP39" s="369"/>
      <c r="ARQ39" s="369"/>
      <c r="ARR39" s="369"/>
      <c r="ARS39" s="369"/>
      <c r="ART39" s="369"/>
      <c r="ARU39" s="369"/>
      <c r="ARV39" s="369"/>
      <c r="ARW39" s="369"/>
      <c r="ARX39" s="369"/>
      <c r="ARY39" s="369"/>
      <c r="ARZ39" s="369"/>
      <c r="ASA39" s="369"/>
      <c r="ASB39" s="369"/>
      <c r="ASC39" s="369"/>
      <c r="ASD39" s="369"/>
      <c r="ASE39" s="369"/>
      <c r="ASF39" s="369"/>
      <c r="ASG39" s="369"/>
      <c r="ASH39" s="369"/>
      <c r="ASI39" s="369"/>
      <c r="ASJ39" s="369"/>
      <c r="ASK39" s="369"/>
      <c r="ASL39" s="369"/>
      <c r="ASM39" s="369"/>
      <c r="ASN39" s="369"/>
      <c r="ASO39" s="369"/>
      <c r="ASP39" s="369"/>
      <c r="ASQ39" s="369"/>
      <c r="ASR39" s="369"/>
      <c r="ASS39" s="369"/>
      <c r="AST39" s="369"/>
      <c r="ASU39" s="369"/>
      <c r="ASV39" s="369"/>
      <c r="ASW39" s="369"/>
      <c r="ASX39" s="369"/>
      <c r="ASY39" s="369"/>
      <c r="ASZ39" s="369"/>
      <c r="ATA39" s="369"/>
      <c r="ATB39" s="369"/>
      <c r="ATC39" s="369"/>
      <c r="ATD39" s="369"/>
      <c r="ATE39" s="369"/>
      <c r="ATF39" s="369"/>
      <c r="ATG39" s="369"/>
      <c r="ATH39" s="369"/>
      <c r="ATI39" s="369"/>
      <c r="ATJ39" s="369"/>
      <c r="ATK39" s="369"/>
      <c r="ATL39" s="369"/>
      <c r="ATM39" s="369"/>
      <c r="ATN39" s="369"/>
      <c r="ATO39" s="369"/>
      <c r="ATP39" s="369"/>
      <c r="ATQ39" s="369"/>
      <c r="ATR39" s="369"/>
      <c r="ATS39" s="369"/>
      <c r="ATT39" s="369"/>
      <c r="ATU39" s="369"/>
      <c r="ATV39" s="369"/>
      <c r="ATW39" s="369"/>
      <c r="ATX39" s="369"/>
      <c r="ATY39" s="369"/>
      <c r="ATZ39" s="369"/>
      <c r="AUA39" s="369"/>
      <c r="AUB39" s="369"/>
      <c r="AUC39" s="369"/>
      <c r="AUD39" s="369"/>
      <c r="AUE39" s="369"/>
      <c r="AUF39" s="369"/>
      <c r="AUG39" s="369"/>
      <c r="AUH39" s="369"/>
      <c r="AUI39" s="369"/>
      <c r="AUJ39" s="369"/>
      <c r="AUK39" s="369"/>
      <c r="AUL39" s="369"/>
      <c r="AUM39" s="369"/>
      <c r="AUN39" s="369"/>
      <c r="AUO39" s="369"/>
      <c r="AUP39" s="369"/>
      <c r="AUQ39" s="369"/>
      <c r="AUR39" s="369"/>
      <c r="AUS39" s="369"/>
      <c r="AUX39" s="369"/>
      <c r="AUY39" s="369"/>
      <c r="AUZ39" s="369"/>
      <c r="AVA39" s="369"/>
      <c r="AVB39" s="369"/>
      <c r="AVC39" s="369"/>
      <c r="AVD39" s="369"/>
      <c r="AVE39" s="369"/>
      <c r="AVF39" s="369"/>
      <c r="AVG39" s="369"/>
      <c r="AVH39" s="369"/>
      <c r="AWZ39" s="369"/>
      <c r="AXA39" s="369"/>
      <c r="AXB39" s="369"/>
      <c r="AXC39" s="369"/>
      <c r="AXD39" s="369"/>
      <c r="AXE39" s="369"/>
      <c r="AXF39" s="369"/>
      <c r="AXG39" s="369"/>
      <c r="AXH39" s="369"/>
      <c r="AXI39" s="369"/>
      <c r="AXJ39" s="369"/>
      <c r="AXK39" s="369"/>
      <c r="AXL39" s="369"/>
      <c r="AXM39" s="369"/>
      <c r="AXN39" s="369"/>
      <c r="AXO39" s="369"/>
      <c r="AXP39" s="369"/>
      <c r="AXQ39" s="369"/>
      <c r="AXR39" s="369"/>
      <c r="AXS39" s="369"/>
      <c r="AXT39" s="369"/>
      <c r="AXU39" s="369"/>
      <c r="AXV39" s="369"/>
      <c r="AXW39" s="369"/>
      <c r="AXX39" s="369"/>
      <c r="AXY39" s="369"/>
      <c r="AXZ39" s="369"/>
      <c r="AYA39" s="369"/>
      <c r="AYB39" s="369"/>
      <c r="AYC39" s="369"/>
      <c r="AYD39" s="369"/>
      <c r="AYE39" s="369"/>
      <c r="AYF39" s="369"/>
      <c r="AYG39" s="369"/>
      <c r="AYH39" s="369"/>
      <c r="AYI39" s="369"/>
      <c r="AYJ39" s="369"/>
      <c r="AYK39" s="369"/>
      <c r="AYL39" s="369"/>
      <c r="AYM39" s="369"/>
      <c r="AYN39" s="369"/>
      <c r="AYO39" s="369"/>
      <c r="AYP39" s="369"/>
      <c r="AYQ39" s="369"/>
      <c r="AYR39" s="369"/>
      <c r="AYS39" s="369"/>
      <c r="AYT39" s="369"/>
      <c r="AYU39" s="369"/>
      <c r="AYV39" s="369"/>
      <c r="AYW39" s="369"/>
      <c r="AYX39" s="369"/>
      <c r="AYY39" s="369"/>
      <c r="AYZ39" s="369"/>
      <c r="AZA39" s="369"/>
      <c r="AZB39" s="369"/>
      <c r="AZC39" s="369"/>
      <c r="AZD39" s="369"/>
      <c r="AZE39" s="369"/>
      <c r="AZF39" s="369"/>
      <c r="AZG39" s="369"/>
      <c r="AZH39" s="369"/>
      <c r="AZI39" s="369"/>
      <c r="AZJ39" s="369"/>
      <c r="AZK39" s="369"/>
      <c r="AZL39" s="369"/>
      <c r="AZM39" s="369"/>
      <c r="AZN39" s="369"/>
      <c r="AZO39" s="369"/>
      <c r="AZP39" s="369"/>
      <c r="AZQ39" s="369"/>
      <c r="AZR39" s="369"/>
      <c r="AZS39" s="369"/>
      <c r="AZT39" s="369"/>
      <c r="AZU39" s="369"/>
      <c r="AZV39" s="369"/>
      <c r="AZW39" s="369"/>
      <c r="AZX39" s="369"/>
      <c r="AZY39" s="369"/>
      <c r="AZZ39" s="369"/>
      <c r="BAA39" s="369"/>
      <c r="BAB39" s="369"/>
      <c r="BAC39" s="369"/>
      <c r="BAD39" s="369"/>
      <c r="BAE39" s="369"/>
      <c r="BAF39" s="369"/>
      <c r="BAG39" s="369"/>
      <c r="BAH39" s="369"/>
      <c r="BAI39" s="369"/>
      <c r="BAJ39" s="369"/>
      <c r="BAK39" s="369"/>
      <c r="BAL39" s="369"/>
      <c r="BAM39" s="369"/>
      <c r="BAN39" s="369"/>
      <c r="BAO39" s="369"/>
      <c r="BAP39" s="369"/>
      <c r="BAQ39" s="369"/>
      <c r="BAR39" s="369"/>
      <c r="BAS39" s="369"/>
      <c r="BAT39" s="369"/>
      <c r="BAU39" s="369"/>
      <c r="BAV39" s="369"/>
      <c r="BAW39" s="369"/>
      <c r="BAX39" s="369"/>
      <c r="BAY39" s="369"/>
      <c r="BAZ39" s="369"/>
      <c r="BBA39" s="369"/>
      <c r="BBB39" s="369"/>
      <c r="BBC39" s="369"/>
      <c r="BBD39" s="369"/>
      <c r="BBE39" s="369"/>
      <c r="BBF39" s="369"/>
      <c r="BBG39" s="369"/>
      <c r="BBH39" s="369"/>
      <c r="BBI39" s="369"/>
      <c r="BBJ39" s="369"/>
      <c r="BBK39" s="369"/>
      <c r="BBL39" s="369"/>
      <c r="BBM39" s="369"/>
      <c r="BBN39" s="369"/>
      <c r="BBO39" s="369"/>
      <c r="BBP39" s="369"/>
      <c r="BBQ39" s="369"/>
      <c r="BBR39" s="369"/>
      <c r="BBS39" s="369"/>
      <c r="BBT39" s="369"/>
      <c r="BBU39" s="369"/>
      <c r="BBV39" s="369"/>
      <c r="BBW39" s="369"/>
      <c r="BBX39" s="369"/>
      <c r="BBY39" s="369"/>
      <c r="BBZ39" s="369"/>
      <c r="BCA39" s="369"/>
      <c r="BCB39" s="369"/>
      <c r="BCC39" s="369"/>
      <c r="BCD39" s="369"/>
      <c r="BCE39" s="369"/>
      <c r="BCF39" s="369"/>
      <c r="BCG39" s="369"/>
      <c r="BCH39" s="369"/>
      <c r="BCI39" s="369"/>
      <c r="BCJ39" s="369"/>
      <c r="BCK39" s="369"/>
      <c r="BCL39" s="369"/>
      <c r="BCM39" s="369"/>
      <c r="BCN39" s="369"/>
      <c r="BCO39" s="369"/>
      <c r="BCP39" s="369"/>
      <c r="BCQ39" s="369"/>
      <c r="BCR39" s="369"/>
      <c r="BCS39" s="369"/>
      <c r="BCT39" s="369"/>
      <c r="BCU39" s="369"/>
      <c r="BCV39" s="369"/>
      <c r="BCW39" s="369"/>
      <c r="BCX39" s="369"/>
      <c r="BCY39" s="369"/>
      <c r="BCZ39" s="369"/>
      <c r="BDA39" s="369"/>
      <c r="BDB39" s="369"/>
      <c r="BDC39" s="369"/>
      <c r="BDD39" s="369"/>
      <c r="BDE39" s="369"/>
      <c r="BDF39" s="369"/>
      <c r="BDG39" s="369"/>
      <c r="BDH39" s="369"/>
      <c r="BDI39" s="369"/>
      <c r="BDJ39" s="369"/>
      <c r="BDK39" s="369"/>
      <c r="BDL39" s="369"/>
      <c r="BDM39" s="369"/>
      <c r="BDN39" s="369"/>
      <c r="BDO39" s="369"/>
      <c r="BDP39" s="369"/>
      <c r="BDQ39" s="369"/>
      <c r="BDR39" s="369"/>
      <c r="BDS39" s="369"/>
      <c r="BDT39" s="369"/>
      <c r="BDU39" s="369"/>
      <c r="BDV39" s="369"/>
      <c r="BDW39" s="369"/>
      <c r="BDX39" s="369"/>
      <c r="BDY39" s="369"/>
      <c r="BDZ39" s="369"/>
      <c r="BEA39" s="369"/>
      <c r="BEB39" s="369"/>
      <c r="BEC39" s="369"/>
      <c r="BED39" s="369"/>
      <c r="BEE39" s="369"/>
      <c r="BEF39" s="369"/>
      <c r="BEG39" s="369"/>
      <c r="BEH39" s="369"/>
      <c r="BEI39" s="369"/>
      <c r="BEJ39" s="369"/>
      <c r="BEK39" s="369"/>
      <c r="BEL39" s="369"/>
      <c r="BEM39" s="369"/>
      <c r="BEN39" s="369"/>
      <c r="BEO39" s="369"/>
      <c r="BET39" s="369"/>
      <c r="BEU39" s="369"/>
      <c r="BEV39" s="369"/>
      <c r="BEW39" s="369"/>
      <c r="BEX39" s="369"/>
      <c r="BEY39" s="369"/>
      <c r="BEZ39" s="369"/>
      <c r="BFA39" s="369"/>
      <c r="BFB39" s="369"/>
      <c r="BFC39" s="369"/>
      <c r="BFD39" s="369"/>
      <c r="BGV39" s="369"/>
      <c r="BGW39" s="369"/>
      <c r="BGX39" s="369"/>
      <c r="BGY39" s="369"/>
      <c r="BGZ39" s="369"/>
      <c r="BHA39" s="369"/>
      <c r="BHB39" s="369"/>
      <c r="BHC39" s="369"/>
      <c r="BHD39" s="369"/>
      <c r="BHE39" s="369"/>
      <c r="BHF39" s="369"/>
      <c r="BHG39" s="369"/>
      <c r="BHH39" s="369"/>
      <c r="BHI39" s="369"/>
      <c r="BHJ39" s="369"/>
      <c r="BHK39" s="369"/>
      <c r="BHL39" s="369"/>
      <c r="BHM39" s="369"/>
      <c r="BHN39" s="369"/>
      <c r="BHO39" s="369"/>
      <c r="BHP39" s="369"/>
      <c r="BHQ39" s="369"/>
      <c r="BHR39" s="369"/>
      <c r="BHS39" s="369"/>
      <c r="BHT39" s="369"/>
      <c r="BHU39" s="369"/>
      <c r="BHV39" s="369"/>
      <c r="BHW39" s="369"/>
      <c r="BHX39" s="369"/>
      <c r="BHY39" s="369"/>
      <c r="BHZ39" s="369"/>
      <c r="BIA39" s="369"/>
      <c r="BIB39" s="369"/>
      <c r="BIC39" s="369"/>
      <c r="BID39" s="369"/>
      <c r="BIE39" s="369"/>
      <c r="BIF39" s="369"/>
      <c r="BIG39" s="369"/>
      <c r="BIH39" s="369"/>
      <c r="BII39" s="369"/>
      <c r="BIJ39" s="369"/>
      <c r="BIK39" s="369"/>
      <c r="BIL39" s="369"/>
      <c r="BIM39" s="369"/>
      <c r="BIN39" s="369"/>
      <c r="BIO39" s="369"/>
      <c r="BIP39" s="369"/>
      <c r="BIQ39" s="369"/>
      <c r="BIR39" s="369"/>
      <c r="BIS39" s="369"/>
      <c r="BIT39" s="369"/>
      <c r="BIU39" s="369"/>
      <c r="BIV39" s="369"/>
      <c r="BIW39" s="369"/>
      <c r="BIX39" s="369"/>
      <c r="BIY39" s="369"/>
      <c r="BIZ39" s="369"/>
      <c r="BJA39" s="369"/>
      <c r="BJB39" s="369"/>
      <c r="BJC39" s="369"/>
      <c r="BJD39" s="369"/>
      <c r="BJE39" s="369"/>
      <c r="BJF39" s="369"/>
      <c r="BJG39" s="369"/>
      <c r="BJH39" s="369"/>
      <c r="BJI39" s="369"/>
      <c r="BJJ39" s="369"/>
      <c r="BJK39" s="369"/>
      <c r="BJL39" s="369"/>
      <c r="BJM39" s="369"/>
      <c r="BJN39" s="369"/>
      <c r="BJO39" s="369"/>
      <c r="BJP39" s="369"/>
      <c r="BJQ39" s="369"/>
      <c r="BJR39" s="369"/>
      <c r="BJS39" s="369"/>
      <c r="BJT39" s="369"/>
      <c r="BJU39" s="369"/>
      <c r="BJV39" s="369"/>
      <c r="BJW39" s="369"/>
      <c r="BJX39" s="369"/>
      <c r="BJY39" s="369"/>
      <c r="BJZ39" s="369"/>
      <c r="BKA39" s="369"/>
      <c r="BKB39" s="369"/>
      <c r="BKC39" s="369"/>
      <c r="BKD39" s="369"/>
      <c r="BKE39" s="369"/>
      <c r="BKF39" s="369"/>
      <c r="BKG39" s="369"/>
      <c r="BKH39" s="369"/>
      <c r="BKI39" s="369"/>
      <c r="BKJ39" s="369"/>
      <c r="BKK39" s="369"/>
      <c r="BKL39" s="369"/>
      <c r="BKM39" s="369"/>
      <c r="BKN39" s="369"/>
      <c r="BKO39" s="369"/>
      <c r="BKP39" s="369"/>
      <c r="BKQ39" s="369"/>
      <c r="BKR39" s="369"/>
      <c r="BKS39" s="369"/>
      <c r="BKT39" s="369"/>
      <c r="BKU39" s="369"/>
      <c r="BKV39" s="369"/>
      <c r="BKW39" s="369"/>
      <c r="BKX39" s="369"/>
      <c r="BKY39" s="369"/>
      <c r="BKZ39" s="369"/>
      <c r="BLA39" s="369"/>
      <c r="BLB39" s="369"/>
      <c r="BLC39" s="369"/>
      <c r="BLD39" s="369"/>
      <c r="BLE39" s="369"/>
      <c r="BLF39" s="369"/>
      <c r="BLG39" s="369"/>
      <c r="BLH39" s="369"/>
      <c r="BLI39" s="369"/>
      <c r="BLJ39" s="369"/>
      <c r="BLK39" s="369"/>
      <c r="BLL39" s="369"/>
      <c r="BLM39" s="369"/>
      <c r="BLN39" s="369"/>
      <c r="BLO39" s="369"/>
      <c r="BLP39" s="369"/>
      <c r="BLQ39" s="369"/>
      <c r="BLR39" s="369"/>
      <c r="BLS39" s="369"/>
      <c r="BLT39" s="369"/>
      <c r="BLU39" s="369"/>
      <c r="BLV39" s="369"/>
      <c r="BLW39" s="369"/>
      <c r="BLX39" s="369"/>
      <c r="BLY39" s="369"/>
      <c r="BLZ39" s="369"/>
      <c r="BMA39" s="369"/>
      <c r="BMB39" s="369"/>
      <c r="BMC39" s="369"/>
      <c r="BMD39" s="369"/>
      <c r="BME39" s="369"/>
      <c r="BMF39" s="369"/>
      <c r="BMG39" s="369"/>
      <c r="BMH39" s="369"/>
      <c r="BMI39" s="369"/>
      <c r="BMJ39" s="369"/>
      <c r="BMK39" s="369"/>
      <c r="BML39" s="369"/>
      <c r="BMM39" s="369"/>
      <c r="BMN39" s="369"/>
      <c r="BMO39" s="369"/>
      <c r="BMP39" s="369"/>
      <c r="BMQ39" s="369"/>
      <c r="BMR39" s="369"/>
      <c r="BMS39" s="369"/>
      <c r="BMT39" s="369"/>
      <c r="BMU39" s="369"/>
      <c r="BMV39" s="369"/>
      <c r="BMW39" s="369"/>
      <c r="BMX39" s="369"/>
      <c r="BMY39" s="369"/>
      <c r="BMZ39" s="369"/>
      <c r="BNA39" s="369"/>
      <c r="BNB39" s="369"/>
      <c r="BNC39" s="369"/>
      <c r="BND39" s="369"/>
      <c r="BNE39" s="369"/>
      <c r="BNF39" s="369"/>
      <c r="BNG39" s="369"/>
      <c r="BNH39" s="369"/>
      <c r="BNI39" s="369"/>
      <c r="BNJ39" s="369"/>
      <c r="BNK39" s="369"/>
      <c r="BNL39" s="369"/>
      <c r="BNM39" s="369"/>
      <c r="BNN39" s="369"/>
      <c r="BNO39" s="369"/>
      <c r="BNP39" s="369"/>
      <c r="BNQ39" s="369"/>
      <c r="BNR39" s="369"/>
      <c r="BNS39" s="369"/>
      <c r="BNT39" s="369"/>
      <c r="BNU39" s="369"/>
      <c r="BNV39" s="369"/>
      <c r="BNW39" s="369"/>
      <c r="BNX39" s="369"/>
      <c r="BNY39" s="369"/>
      <c r="BNZ39" s="369"/>
      <c r="BOA39" s="369"/>
      <c r="BOB39" s="369"/>
      <c r="BOC39" s="369"/>
      <c r="BOD39" s="369"/>
      <c r="BOE39" s="369"/>
      <c r="BOF39" s="369"/>
      <c r="BOG39" s="369"/>
      <c r="BOH39" s="369"/>
      <c r="BOI39" s="369"/>
      <c r="BOJ39" s="369"/>
      <c r="BOK39" s="369"/>
      <c r="BOP39" s="369"/>
      <c r="BOQ39" s="369"/>
      <c r="BOR39" s="369"/>
      <c r="BOS39" s="369"/>
      <c r="BOT39" s="369"/>
      <c r="BOU39" s="369"/>
      <c r="BOV39" s="369"/>
      <c r="BOW39" s="369"/>
      <c r="BOX39" s="369"/>
      <c r="BOY39" s="369"/>
      <c r="BOZ39" s="369"/>
      <c r="BQR39" s="369"/>
      <c r="BQS39" s="369"/>
      <c r="BQT39" s="369"/>
      <c r="BQU39" s="369"/>
      <c r="BQV39" s="369"/>
      <c r="BQW39" s="369"/>
      <c r="BQX39" s="369"/>
      <c r="BQY39" s="369"/>
      <c r="BQZ39" s="369"/>
      <c r="BRA39" s="369"/>
      <c r="BRB39" s="369"/>
      <c r="BRC39" s="369"/>
      <c r="BRD39" s="369"/>
      <c r="BRE39" s="369"/>
      <c r="BRF39" s="369"/>
      <c r="BRG39" s="369"/>
      <c r="BRH39" s="369"/>
      <c r="BRI39" s="369"/>
      <c r="BRJ39" s="369"/>
      <c r="BRK39" s="369"/>
      <c r="BRL39" s="369"/>
      <c r="BRM39" s="369"/>
      <c r="BRN39" s="369"/>
      <c r="BRO39" s="369"/>
      <c r="BRP39" s="369"/>
      <c r="BRQ39" s="369"/>
      <c r="BRR39" s="369"/>
      <c r="BRS39" s="369"/>
      <c r="BRT39" s="369"/>
      <c r="BRU39" s="369"/>
      <c r="BRV39" s="369"/>
      <c r="BRW39" s="369"/>
      <c r="BRX39" s="369"/>
      <c r="BRY39" s="369"/>
      <c r="BRZ39" s="369"/>
      <c r="BSA39" s="369"/>
      <c r="BSB39" s="369"/>
      <c r="BSC39" s="369"/>
      <c r="BSD39" s="369"/>
      <c r="BSE39" s="369"/>
      <c r="BSF39" s="369"/>
      <c r="BSG39" s="369"/>
      <c r="BSH39" s="369"/>
      <c r="BSI39" s="369"/>
      <c r="BSJ39" s="369"/>
      <c r="BSK39" s="369"/>
      <c r="BSL39" s="369"/>
      <c r="BSM39" s="369"/>
      <c r="BSN39" s="369"/>
      <c r="BSO39" s="369"/>
      <c r="BSP39" s="369"/>
      <c r="BSQ39" s="369"/>
      <c r="BSR39" s="369"/>
      <c r="BSS39" s="369"/>
      <c r="BST39" s="369"/>
      <c r="BSU39" s="369"/>
      <c r="BSV39" s="369"/>
      <c r="BSW39" s="369"/>
      <c r="BSX39" s="369"/>
      <c r="BSY39" s="369"/>
      <c r="BSZ39" s="369"/>
      <c r="BTA39" s="369"/>
      <c r="BTB39" s="369"/>
      <c r="BTC39" s="369"/>
      <c r="BTD39" s="369"/>
      <c r="BTE39" s="369"/>
      <c r="BTF39" s="369"/>
      <c r="BTG39" s="369"/>
      <c r="BTH39" s="369"/>
      <c r="BTI39" s="369"/>
      <c r="BTJ39" s="369"/>
      <c r="BTK39" s="369"/>
      <c r="BTL39" s="369"/>
      <c r="BTM39" s="369"/>
      <c r="BTN39" s="369"/>
      <c r="BTO39" s="369"/>
      <c r="BTP39" s="369"/>
      <c r="BTQ39" s="369"/>
      <c r="BTR39" s="369"/>
      <c r="BTS39" s="369"/>
      <c r="BTT39" s="369"/>
      <c r="BTU39" s="369"/>
      <c r="BTV39" s="369"/>
      <c r="BTW39" s="369"/>
      <c r="BTX39" s="369"/>
      <c r="BTY39" s="369"/>
      <c r="BTZ39" s="369"/>
      <c r="BUA39" s="369"/>
      <c r="BUB39" s="369"/>
      <c r="BUC39" s="369"/>
      <c r="BUD39" s="369"/>
      <c r="BUE39" s="369"/>
      <c r="BUF39" s="369"/>
      <c r="BUG39" s="369"/>
      <c r="BUH39" s="369"/>
      <c r="BUI39" s="369"/>
      <c r="BUJ39" s="369"/>
      <c r="BUK39" s="369"/>
      <c r="BUL39" s="369"/>
      <c r="BUM39" s="369"/>
      <c r="BUN39" s="369"/>
      <c r="BUO39" s="369"/>
      <c r="BUP39" s="369"/>
      <c r="BUQ39" s="369"/>
      <c r="BUR39" s="369"/>
      <c r="BUS39" s="369"/>
      <c r="BUT39" s="369"/>
      <c r="BUU39" s="369"/>
      <c r="BUV39" s="369"/>
      <c r="BUW39" s="369"/>
      <c r="BUX39" s="369"/>
      <c r="BUY39" s="369"/>
      <c r="BUZ39" s="369"/>
      <c r="BVA39" s="369"/>
      <c r="BVB39" s="369"/>
      <c r="BVC39" s="369"/>
      <c r="BVD39" s="369"/>
      <c r="BVE39" s="369"/>
      <c r="BVF39" s="369"/>
      <c r="BVG39" s="369"/>
      <c r="BVH39" s="369"/>
      <c r="BVI39" s="369"/>
      <c r="BVJ39" s="369"/>
      <c r="BVK39" s="369"/>
      <c r="BVL39" s="369"/>
      <c r="BVM39" s="369"/>
      <c r="BVN39" s="369"/>
      <c r="BVO39" s="369"/>
      <c r="BVP39" s="369"/>
      <c r="BVQ39" s="369"/>
      <c r="BVR39" s="369"/>
      <c r="BVS39" s="369"/>
      <c r="BVT39" s="369"/>
      <c r="BVU39" s="369"/>
      <c r="BVV39" s="369"/>
      <c r="BVW39" s="369"/>
      <c r="BVX39" s="369"/>
      <c r="BVY39" s="369"/>
      <c r="BVZ39" s="369"/>
      <c r="BWA39" s="369"/>
      <c r="BWB39" s="369"/>
      <c r="BWC39" s="369"/>
      <c r="BWD39" s="369"/>
      <c r="BWE39" s="369"/>
      <c r="BWF39" s="369"/>
      <c r="BWG39" s="369"/>
      <c r="BWH39" s="369"/>
      <c r="BWI39" s="369"/>
      <c r="BWJ39" s="369"/>
      <c r="BWK39" s="369"/>
      <c r="BWL39" s="369"/>
      <c r="BWM39" s="369"/>
      <c r="BWN39" s="369"/>
      <c r="BWO39" s="369"/>
      <c r="BWP39" s="369"/>
      <c r="BWQ39" s="369"/>
      <c r="BWR39" s="369"/>
      <c r="BWS39" s="369"/>
      <c r="BWT39" s="369"/>
      <c r="BWU39" s="369"/>
      <c r="BWV39" s="369"/>
      <c r="BWW39" s="369"/>
      <c r="BWX39" s="369"/>
      <c r="BWY39" s="369"/>
      <c r="BWZ39" s="369"/>
      <c r="BXA39" s="369"/>
      <c r="BXB39" s="369"/>
      <c r="BXC39" s="369"/>
      <c r="BXD39" s="369"/>
      <c r="BXE39" s="369"/>
      <c r="BXF39" s="369"/>
      <c r="BXG39" s="369"/>
      <c r="BXH39" s="369"/>
      <c r="BXI39" s="369"/>
      <c r="BXJ39" s="369"/>
      <c r="BXK39" s="369"/>
      <c r="BXL39" s="369"/>
      <c r="BXM39" s="369"/>
      <c r="BXN39" s="369"/>
      <c r="BXO39" s="369"/>
      <c r="BXP39" s="369"/>
      <c r="BXQ39" s="369"/>
      <c r="BXR39" s="369"/>
      <c r="BXS39" s="369"/>
      <c r="BXT39" s="369"/>
      <c r="BXU39" s="369"/>
      <c r="BXV39" s="369"/>
      <c r="BXW39" s="369"/>
      <c r="BXX39" s="369"/>
      <c r="BXY39" s="369"/>
      <c r="BXZ39" s="369"/>
      <c r="BYA39" s="369"/>
      <c r="BYB39" s="369"/>
      <c r="BYC39" s="369"/>
      <c r="BYD39" s="369"/>
      <c r="BYE39" s="369"/>
      <c r="BYF39" s="369"/>
      <c r="BYG39" s="369"/>
      <c r="BYL39" s="369"/>
      <c r="BYM39" s="369"/>
      <c r="BYN39" s="369"/>
      <c r="BYO39" s="369"/>
      <c r="BYP39" s="369"/>
      <c r="BYQ39" s="369"/>
      <c r="BYR39" s="369"/>
      <c r="BYS39" s="369"/>
      <c r="BYT39" s="369"/>
      <c r="BYU39" s="369"/>
      <c r="BYV39" s="369"/>
      <c r="CAN39" s="369"/>
      <c r="CAO39" s="369"/>
      <c r="CAP39" s="369"/>
      <c r="CAQ39" s="369"/>
      <c r="CAR39" s="369"/>
      <c r="CAS39" s="369"/>
      <c r="CAT39" s="369"/>
      <c r="CAU39" s="369"/>
      <c r="CAV39" s="369"/>
      <c r="CAW39" s="369"/>
      <c r="CAX39" s="369"/>
      <c r="CAY39" s="369"/>
      <c r="CAZ39" s="369"/>
      <c r="CBA39" s="369"/>
      <c r="CBB39" s="369"/>
      <c r="CBC39" s="369"/>
      <c r="CBD39" s="369"/>
      <c r="CBE39" s="369"/>
      <c r="CBF39" s="369"/>
      <c r="CBG39" s="369"/>
      <c r="CBH39" s="369"/>
      <c r="CBI39" s="369"/>
      <c r="CBJ39" s="369"/>
      <c r="CBK39" s="369"/>
      <c r="CBL39" s="369"/>
      <c r="CBM39" s="369"/>
      <c r="CBN39" s="369"/>
      <c r="CBO39" s="369"/>
      <c r="CBP39" s="369"/>
      <c r="CBQ39" s="369"/>
      <c r="CBR39" s="369"/>
      <c r="CBS39" s="369"/>
      <c r="CBT39" s="369"/>
      <c r="CBU39" s="369"/>
      <c r="CBV39" s="369"/>
      <c r="CBW39" s="369"/>
      <c r="CBX39" s="369"/>
      <c r="CBY39" s="369"/>
      <c r="CBZ39" s="369"/>
      <c r="CCA39" s="369"/>
      <c r="CCB39" s="369"/>
      <c r="CCC39" s="369"/>
      <c r="CCD39" s="369"/>
      <c r="CCE39" s="369"/>
      <c r="CCF39" s="369"/>
      <c r="CCG39" s="369"/>
      <c r="CCH39" s="369"/>
      <c r="CCI39" s="369"/>
      <c r="CCJ39" s="369"/>
      <c r="CCK39" s="369"/>
      <c r="CCL39" s="369"/>
      <c r="CCM39" s="369"/>
      <c r="CCN39" s="369"/>
      <c r="CCO39" s="369"/>
      <c r="CCP39" s="369"/>
      <c r="CCQ39" s="369"/>
      <c r="CCR39" s="369"/>
      <c r="CCS39" s="369"/>
      <c r="CCT39" s="369"/>
      <c r="CCU39" s="369"/>
      <c r="CCV39" s="369"/>
      <c r="CCW39" s="369"/>
      <c r="CCX39" s="369"/>
      <c r="CCY39" s="369"/>
      <c r="CCZ39" s="369"/>
      <c r="CDA39" s="369"/>
      <c r="CDB39" s="369"/>
      <c r="CDC39" s="369"/>
      <c r="CDD39" s="369"/>
      <c r="CDE39" s="369"/>
      <c r="CDF39" s="369"/>
      <c r="CDG39" s="369"/>
      <c r="CDH39" s="369"/>
      <c r="CDI39" s="369"/>
      <c r="CDJ39" s="369"/>
      <c r="CDK39" s="369"/>
      <c r="CDL39" s="369"/>
      <c r="CDM39" s="369"/>
      <c r="CDN39" s="369"/>
      <c r="CDO39" s="369"/>
      <c r="CDP39" s="369"/>
      <c r="CDQ39" s="369"/>
      <c r="CDR39" s="369"/>
      <c r="CDS39" s="369"/>
      <c r="CDT39" s="369"/>
      <c r="CDU39" s="369"/>
      <c r="CDV39" s="369"/>
      <c r="CDW39" s="369"/>
      <c r="CDX39" s="369"/>
      <c r="CDY39" s="369"/>
      <c r="CDZ39" s="369"/>
      <c r="CEA39" s="369"/>
      <c r="CEB39" s="369"/>
      <c r="CEC39" s="369"/>
      <c r="CED39" s="369"/>
      <c r="CEE39" s="369"/>
      <c r="CEF39" s="369"/>
      <c r="CEG39" s="369"/>
      <c r="CEH39" s="369"/>
      <c r="CEI39" s="369"/>
      <c r="CEJ39" s="369"/>
      <c r="CEK39" s="369"/>
      <c r="CEL39" s="369"/>
      <c r="CEM39" s="369"/>
      <c r="CEN39" s="369"/>
      <c r="CEO39" s="369"/>
      <c r="CEP39" s="369"/>
      <c r="CEQ39" s="369"/>
      <c r="CER39" s="369"/>
      <c r="CES39" s="369"/>
      <c r="CET39" s="369"/>
      <c r="CEU39" s="369"/>
      <c r="CEV39" s="369"/>
      <c r="CEW39" s="369"/>
      <c r="CEX39" s="369"/>
      <c r="CEY39" s="369"/>
      <c r="CEZ39" s="369"/>
      <c r="CFA39" s="369"/>
      <c r="CFB39" s="369"/>
      <c r="CFC39" s="369"/>
      <c r="CFD39" s="369"/>
      <c r="CFE39" s="369"/>
      <c r="CFF39" s="369"/>
      <c r="CFG39" s="369"/>
      <c r="CFH39" s="369"/>
      <c r="CFI39" s="369"/>
      <c r="CFJ39" s="369"/>
      <c r="CFK39" s="369"/>
      <c r="CFL39" s="369"/>
      <c r="CFM39" s="369"/>
      <c r="CFN39" s="369"/>
      <c r="CFO39" s="369"/>
      <c r="CFP39" s="369"/>
      <c r="CFQ39" s="369"/>
      <c r="CFR39" s="369"/>
      <c r="CFS39" s="369"/>
      <c r="CFT39" s="369"/>
      <c r="CFU39" s="369"/>
      <c r="CFV39" s="369"/>
      <c r="CFW39" s="369"/>
      <c r="CFX39" s="369"/>
      <c r="CFY39" s="369"/>
      <c r="CFZ39" s="369"/>
      <c r="CGA39" s="369"/>
      <c r="CGB39" s="369"/>
      <c r="CGC39" s="369"/>
      <c r="CGD39" s="369"/>
      <c r="CGE39" s="369"/>
      <c r="CGF39" s="369"/>
      <c r="CGG39" s="369"/>
      <c r="CGH39" s="369"/>
      <c r="CGI39" s="369"/>
      <c r="CGJ39" s="369"/>
      <c r="CGK39" s="369"/>
      <c r="CGL39" s="369"/>
      <c r="CGM39" s="369"/>
      <c r="CGN39" s="369"/>
      <c r="CGO39" s="369"/>
      <c r="CGP39" s="369"/>
      <c r="CGQ39" s="369"/>
      <c r="CGR39" s="369"/>
      <c r="CGS39" s="369"/>
      <c r="CGT39" s="369"/>
      <c r="CGU39" s="369"/>
      <c r="CGV39" s="369"/>
      <c r="CGW39" s="369"/>
      <c r="CGX39" s="369"/>
      <c r="CGY39" s="369"/>
      <c r="CGZ39" s="369"/>
      <c r="CHA39" s="369"/>
      <c r="CHB39" s="369"/>
      <c r="CHC39" s="369"/>
      <c r="CHD39" s="369"/>
      <c r="CHE39" s="369"/>
      <c r="CHF39" s="369"/>
      <c r="CHG39" s="369"/>
      <c r="CHH39" s="369"/>
      <c r="CHI39" s="369"/>
      <c r="CHJ39" s="369"/>
      <c r="CHK39" s="369"/>
      <c r="CHL39" s="369"/>
      <c r="CHM39" s="369"/>
      <c r="CHN39" s="369"/>
      <c r="CHO39" s="369"/>
      <c r="CHP39" s="369"/>
      <c r="CHQ39" s="369"/>
      <c r="CHR39" s="369"/>
      <c r="CHS39" s="369"/>
      <c r="CHT39" s="369"/>
      <c r="CHU39" s="369"/>
      <c r="CHV39" s="369"/>
      <c r="CHW39" s="369"/>
      <c r="CHX39" s="369"/>
      <c r="CHY39" s="369"/>
      <c r="CHZ39" s="369"/>
      <c r="CIA39" s="369"/>
      <c r="CIB39" s="369"/>
      <c r="CIC39" s="369"/>
      <c r="CIH39" s="369"/>
      <c r="CII39" s="369"/>
      <c r="CIJ39" s="369"/>
      <c r="CIK39" s="369"/>
      <c r="CIL39" s="369"/>
      <c r="CIM39" s="369"/>
      <c r="CIN39" s="369"/>
      <c r="CIO39" s="369"/>
      <c r="CIP39" s="369"/>
      <c r="CIQ39" s="369"/>
      <c r="CIR39" s="369"/>
      <c r="CKJ39" s="369"/>
      <c r="CKK39" s="369"/>
      <c r="CKL39" s="369"/>
      <c r="CKM39" s="369"/>
      <c r="CKN39" s="369"/>
      <c r="CKO39" s="369"/>
      <c r="CKP39" s="369"/>
      <c r="CKQ39" s="369"/>
      <c r="CKR39" s="369"/>
      <c r="CKS39" s="369"/>
      <c r="CKT39" s="369"/>
      <c r="CKU39" s="369"/>
      <c r="CKV39" s="369"/>
      <c r="CKW39" s="369"/>
      <c r="CKX39" s="369"/>
      <c r="CKY39" s="369"/>
      <c r="CKZ39" s="369"/>
      <c r="CLA39" s="369"/>
      <c r="CLB39" s="369"/>
      <c r="CLC39" s="369"/>
      <c r="CLD39" s="369"/>
      <c r="CLE39" s="369"/>
      <c r="CLF39" s="369"/>
      <c r="CLG39" s="369"/>
      <c r="CLH39" s="369"/>
      <c r="CLI39" s="369"/>
      <c r="CLJ39" s="369"/>
      <c r="CLK39" s="369"/>
      <c r="CLL39" s="369"/>
      <c r="CLM39" s="369"/>
      <c r="CLN39" s="369"/>
      <c r="CLO39" s="369"/>
      <c r="CLP39" s="369"/>
      <c r="CLQ39" s="369"/>
      <c r="CLR39" s="369"/>
      <c r="CLS39" s="369"/>
      <c r="CLT39" s="369"/>
      <c r="CLU39" s="369"/>
      <c r="CLV39" s="369"/>
      <c r="CLW39" s="369"/>
      <c r="CLX39" s="369"/>
      <c r="CLY39" s="369"/>
      <c r="CLZ39" s="369"/>
      <c r="CMA39" s="369"/>
      <c r="CMB39" s="369"/>
      <c r="CMC39" s="369"/>
      <c r="CMD39" s="369"/>
      <c r="CME39" s="369"/>
      <c r="CMF39" s="369"/>
      <c r="CMG39" s="369"/>
      <c r="CMH39" s="369"/>
      <c r="CMI39" s="369"/>
      <c r="CMJ39" s="369"/>
      <c r="CMK39" s="369"/>
      <c r="CML39" s="369"/>
      <c r="CMM39" s="369"/>
      <c r="CMN39" s="369"/>
      <c r="CMO39" s="369"/>
      <c r="CMP39" s="369"/>
      <c r="CMQ39" s="369"/>
      <c r="CMR39" s="369"/>
      <c r="CMS39" s="369"/>
      <c r="CMT39" s="369"/>
      <c r="CMU39" s="369"/>
      <c r="CMV39" s="369"/>
      <c r="CMW39" s="369"/>
      <c r="CMX39" s="369"/>
      <c r="CMY39" s="369"/>
      <c r="CMZ39" s="369"/>
      <c r="CNA39" s="369"/>
      <c r="CNB39" s="369"/>
      <c r="CNC39" s="369"/>
      <c r="CND39" s="369"/>
      <c r="CNE39" s="369"/>
      <c r="CNF39" s="369"/>
      <c r="CNG39" s="369"/>
      <c r="CNH39" s="369"/>
      <c r="CNI39" s="369"/>
      <c r="CNJ39" s="369"/>
      <c r="CNK39" s="369"/>
      <c r="CNL39" s="369"/>
      <c r="CNM39" s="369"/>
      <c r="CNN39" s="369"/>
      <c r="CNO39" s="369"/>
      <c r="CNP39" s="369"/>
      <c r="CNQ39" s="369"/>
      <c r="CNR39" s="369"/>
      <c r="CNS39" s="369"/>
      <c r="CNT39" s="369"/>
      <c r="CNU39" s="369"/>
      <c r="CNV39" s="369"/>
      <c r="CNW39" s="369"/>
      <c r="CNX39" s="369"/>
      <c r="CNY39" s="369"/>
      <c r="CNZ39" s="369"/>
      <c r="COA39" s="369"/>
      <c r="COB39" s="369"/>
      <c r="COC39" s="369"/>
      <c r="COD39" s="369"/>
      <c r="COE39" s="369"/>
      <c r="COF39" s="369"/>
      <c r="COG39" s="369"/>
      <c r="COH39" s="369"/>
      <c r="COI39" s="369"/>
      <c r="COJ39" s="369"/>
      <c r="COK39" s="369"/>
      <c r="COL39" s="369"/>
      <c r="COM39" s="369"/>
      <c r="CON39" s="369"/>
      <c r="COO39" s="369"/>
      <c r="COP39" s="369"/>
      <c r="COQ39" s="369"/>
      <c r="COR39" s="369"/>
      <c r="COS39" s="369"/>
      <c r="COT39" s="369"/>
      <c r="COU39" s="369"/>
      <c r="COV39" s="369"/>
      <c r="COW39" s="369"/>
      <c r="COX39" s="369"/>
      <c r="COY39" s="369"/>
      <c r="COZ39" s="369"/>
      <c r="CPA39" s="369"/>
      <c r="CPB39" s="369"/>
      <c r="CPC39" s="369"/>
      <c r="CPD39" s="369"/>
      <c r="CPE39" s="369"/>
      <c r="CPF39" s="369"/>
      <c r="CPG39" s="369"/>
      <c r="CPH39" s="369"/>
      <c r="CPI39" s="369"/>
      <c r="CPJ39" s="369"/>
      <c r="CPK39" s="369"/>
      <c r="CPL39" s="369"/>
      <c r="CPM39" s="369"/>
      <c r="CPN39" s="369"/>
      <c r="CPO39" s="369"/>
      <c r="CPP39" s="369"/>
      <c r="CPQ39" s="369"/>
      <c r="CPR39" s="369"/>
      <c r="CPS39" s="369"/>
      <c r="CPT39" s="369"/>
      <c r="CPU39" s="369"/>
      <c r="CPV39" s="369"/>
      <c r="CPW39" s="369"/>
      <c r="CPX39" s="369"/>
      <c r="CPY39" s="369"/>
      <c r="CPZ39" s="369"/>
      <c r="CQA39" s="369"/>
      <c r="CQB39" s="369"/>
      <c r="CQC39" s="369"/>
      <c r="CQD39" s="369"/>
      <c r="CQE39" s="369"/>
      <c r="CQF39" s="369"/>
      <c r="CQG39" s="369"/>
      <c r="CQH39" s="369"/>
      <c r="CQI39" s="369"/>
      <c r="CQJ39" s="369"/>
      <c r="CQK39" s="369"/>
      <c r="CQL39" s="369"/>
      <c r="CQM39" s="369"/>
      <c r="CQN39" s="369"/>
      <c r="CQO39" s="369"/>
      <c r="CQP39" s="369"/>
      <c r="CQQ39" s="369"/>
      <c r="CQR39" s="369"/>
      <c r="CQS39" s="369"/>
      <c r="CQT39" s="369"/>
      <c r="CQU39" s="369"/>
      <c r="CQV39" s="369"/>
      <c r="CQW39" s="369"/>
      <c r="CQX39" s="369"/>
      <c r="CQY39" s="369"/>
      <c r="CQZ39" s="369"/>
      <c r="CRA39" s="369"/>
      <c r="CRB39" s="369"/>
      <c r="CRC39" s="369"/>
      <c r="CRD39" s="369"/>
      <c r="CRE39" s="369"/>
      <c r="CRF39" s="369"/>
      <c r="CRG39" s="369"/>
      <c r="CRH39" s="369"/>
      <c r="CRI39" s="369"/>
      <c r="CRJ39" s="369"/>
      <c r="CRK39" s="369"/>
      <c r="CRL39" s="369"/>
      <c r="CRM39" s="369"/>
      <c r="CRN39" s="369"/>
      <c r="CRO39" s="369"/>
      <c r="CRP39" s="369"/>
      <c r="CRQ39" s="369"/>
      <c r="CRR39" s="369"/>
      <c r="CRS39" s="369"/>
      <c r="CRT39" s="369"/>
      <c r="CRU39" s="369"/>
      <c r="CRV39" s="369"/>
      <c r="CRW39" s="369"/>
      <c r="CRX39" s="369"/>
      <c r="CRY39" s="369"/>
      <c r="CSD39" s="369"/>
      <c r="CSE39" s="369"/>
      <c r="CSF39" s="369"/>
      <c r="CSG39" s="369"/>
      <c r="CSH39" s="369"/>
      <c r="CSI39" s="369"/>
      <c r="CSJ39" s="369"/>
      <c r="CSK39" s="369"/>
      <c r="CSL39" s="369"/>
      <c r="CSM39" s="369"/>
      <c r="CSN39" s="369"/>
      <c r="CUF39" s="369"/>
      <c r="CUG39" s="369"/>
      <c r="CUH39" s="369"/>
      <c r="CUI39" s="369"/>
      <c r="CUJ39" s="369"/>
      <c r="CUK39" s="369"/>
      <c r="CUL39" s="369"/>
      <c r="CUM39" s="369"/>
      <c r="CUN39" s="369"/>
      <c r="CUO39" s="369"/>
      <c r="CUP39" s="369"/>
      <c r="CUQ39" s="369"/>
      <c r="CUR39" s="369"/>
      <c r="CUS39" s="369"/>
      <c r="CUT39" s="369"/>
      <c r="CUU39" s="369"/>
      <c r="CUV39" s="369"/>
      <c r="CUW39" s="369"/>
      <c r="CUX39" s="369"/>
      <c r="CUY39" s="369"/>
      <c r="CUZ39" s="369"/>
      <c r="CVA39" s="369"/>
      <c r="CVB39" s="369"/>
      <c r="CVC39" s="369"/>
      <c r="CVD39" s="369"/>
      <c r="CVE39" s="369"/>
      <c r="CVF39" s="369"/>
      <c r="CVG39" s="369"/>
      <c r="CVH39" s="369"/>
      <c r="CVI39" s="369"/>
      <c r="CVJ39" s="369"/>
      <c r="CVK39" s="369"/>
      <c r="CVL39" s="369"/>
      <c r="CVM39" s="369"/>
      <c r="CVN39" s="369"/>
      <c r="CVO39" s="369"/>
      <c r="CVP39" s="369"/>
      <c r="CVQ39" s="369"/>
      <c r="CVR39" s="369"/>
      <c r="CVS39" s="369"/>
      <c r="CVT39" s="369"/>
      <c r="CVU39" s="369"/>
      <c r="CVV39" s="369"/>
      <c r="CVW39" s="369"/>
      <c r="CVX39" s="369"/>
      <c r="CVY39" s="369"/>
      <c r="CVZ39" s="369"/>
      <c r="CWA39" s="369"/>
      <c r="CWB39" s="369"/>
      <c r="CWC39" s="369"/>
      <c r="CWD39" s="369"/>
      <c r="CWE39" s="369"/>
      <c r="CWF39" s="369"/>
      <c r="CWG39" s="369"/>
      <c r="CWH39" s="369"/>
      <c r="CWI39" s="369"/>
      <c r="CWJ39" s="369"/>
      <c r="CWK39" s="369"/>
      <c r="CWL39" s="369"/>
      <c r="CWM39" s="369"/>
      <c r="CWN39" s="369"/>
      <c r="CWO39" s="369"/>
      <c r="CWP39" s="369"/>
      <c r="CWQ39" s="369"/>
      <c r="CWR39" s="369"/>
      <c r="CWS39" s="369"/>
      <c r="CWT39" s="369"/>
      <c r="CWU39" s="369"/>
      <c r="CWV39" s="369"/>
      <c r="CWW39" s="369"/>
      <c r="CWX39" s="369"/>
      <c r="CWY39" s="369"/>
      <c r="CWZ39" s="369"/>
      <c r="CXA39" s="369"/>
      <c r="CXB39" s="369"/>
      <c r="CXC39" s="369"/>
      <c r="CXD39" s="369"/>
      <c r="CXE39" s="369"/>
      <c r="CXF39" s="369"/>
      <c r="CXG39" s="369"/>
      <c r="CXH39" s="369"/>
      <c r="CXI39" s="369"/>
      <c r="CXJ39" s="369"/>
      <c r="CXK39" s="369"/>
      <c r="CXL39" s="369"/>
      <c r="CXM39" s="369"/>
      <c r="CXN39" s="369"/>
      <c r="CXO39" s="369"/>
      <c r="CXP39" s="369"/>
      <c r="CXQ39" s="369"/>
      <c r="CXR39" s="369"/>
      <c r="CXS39" s="369"/>
      <c r="CXT39" s="369"/>
      <c r="CXU39" s="369"/>
      <c r="CXV39" s="369"/>
      <c r="CXW39" s="369"/>
      <c r="CXX39" s="369"/>
      <c r="CXY39" s="369"/>
      <c r="CXZ39" s="369"/>
      <c r="CYA39" s="369"/>
      <c r="CYB39" s="369"/>
      <c r="CYC39" s="369"/>
      <c r="CYD39" s="369"/>
      <c r="CYE39" s="369"/>
      <c r="CYF39" s="369"/>
      <c r="CYG39" s="369"/>
      <c r="CYH39" s="369"/>
      <c r="CYI39" s="369"/>
      <c r="CYJ39" s="369"/>
      <c r="CYK39" s="369"/>
      <c r="CYL39" s="369"/>
      <c r="CYM39" s="369"/>
      <c r="CYN39" s="369"/>
      <c r="CYO39" s="369"/>
      <c r="CYP39" s="369"/>
      <c r="CYQ39" s="369"/>
      <c r="CYR39" s="369"/>
      <c r="CYS39" s="369"/>
      <c r="CYT39" s="369"/>
      <c r="CYU39" s="369"/>
      <c r="CYV39" s="369"/>
      <c r="CYW39" s="369"/>
      <c r="CYX39" s="369"/>
      <c r="CYY39" s="369"/>
      <c r="CYZ39" s="369"/>
      <c r="CZA39" s="369"/>
      <c r="CZB39" s="369"/>
      <c r="CZC39" s="369"/>
      <c r="CZD39" s="369"/>
      <c r="CZE39" s="369"/>
      <c r="CZF39" s="369"/>
      <c r="CZG39" s="369"/>
      <c r="CZH39" s="369"/>
      <c r="CZI39" s="369"/>
      <c r="CZJ39" s="369"/>
      <c r="CZK39" s="369"/>
      <c r="CZL39" s="369"/>
      <c r="CZM39" s="369"/>
      <c r="CZN39" s="369"/>
      <c r="CZO39" s="369"/>
      <c r="CZP39" s="369"/>
      <c r="CZQ39" s="369"/>
      <c r="CZR39" s="369"/>
      <c r="CZS39" s="369"/>
      <c r="CZT39" s="369"/>
      <c r="CZU39" s="369"/>
      <c r="CZV39" s="369"/>
      <c r="CZW39" s="369"/>
      <c r="CZX39" s="369"/>
      <c r="CZY39" s="369"/>
      <c r="CZZ39" s="369"/>
      <c r="DAA39" s="369"/>
      <c r="DAB39" s="369"/>
      <c r="DAC39" s="369"/>
      <c r="DAD39" s="369"/>
      <c r="DAE39" s="369"/>
      <c r="DAF39" s="369"/>
      <c r="DAG39" s="369"/>
      <c r="DAH39" s="369"/>
      <c r="DAI39" s="369"/>
      <c r="DAJ39" s="369"/>
      <c r="DAK39" s="369"/>
      <c r="DAL39" s="369"/>
      <c r="DAM39" s="369"/>
      <c r="DAN39" s="369"/>
      <c r="DAO39" s="369"/>
      <c r="DAP39" s="369"/>
      <c r="DAQ39" s="369"/>
      <c r="DAR39" s="369"/>
      <c r="DAS39" s="369"/>
      <c r="DAT39" s="369"/>
      <c r="DAU39" s="369"/>
      <c r="DAV39" s="369"/>
      <c r="DAW39" s="369"/>
      <c r="DAX39" s="369"/>
      <c r="DAY39" s="369"/>
      <c r="DAZ39" s="369"/>
      <c r="DBA39" s="369"/>
      <c r="DBB39" s="369"/>
      <c r="DBC39" s="369"/>
      <c r="DBD39" s="369"/>
      <c r="DBE39" s="369"/>
      <c r="DBF39" s="369"/>
      <c r="DBG39" s="369"/>
      <c r="DBH39" s="369"/>
      <c r="DBI39" s="369"/>
      <c r="DBJ39" s="369"/>
      <c r="DBK39" s="369"/>
      <c r="DBL39" s="369"/>
      <c r="DBM39" s="369"/>
      <c r="DBN39" s="369"/>
      <c r="DBO39" s="369"/>
      <c r="DBP39" s="369"/>
      <c r="DBQ39" s="369"/>
      <c r="DBR39" s="369"/>
      <c r="DBS39" s="369"/>
      <c r="DBT39" s="369"/>
      <c r="DBU39" s="369"/>
      <c r="DBZ39" s="369"/>
      <c r="DCA39" s="369"/>
      <c r="DCB39" s="369"/>
      <c r="DCC39" s="369"/>
      <c r="DCD39" s="369"/>
      <c r="DCE39" s="369"/>
      <c r="DCF39" s="369"/>
      <c r="DCG39" s="369"/>
      <c r="DCH39" s="369"/>
      <c r="DCI39" s="369"/>
      <c r="DCJ39" s="369"/>
      <c r="DEB39" s="369"/>
      <c r="DEC39" s="369"/>
      <c r="DED39" s="369"/>
      <c r="DEE39" s="369"/>
      <c r="DEF39" s="369"/>
      <c r="DEG39" s="369"/>
      <c r="DEH39" s="369"/>
      <c r="DEI39" s="369"/>
      <c r="DEJ39" s="369"/>
      <c r="DEK39" s="369"/>
      <c r="DEL39" s="369"/>
      <c r="DEM39" s="369"/>
      <c r="DEN39" s="369"/>
      <c r="DEO39" s="369"/>
      <c r="DEP39" s="369"/>
      <c r="DEQ39" s="369"/>
      <c r="DER39" s="369"/>
      <c r="DES39" s="369"/>
      <c r="DET39" s="369"/>
      <c r="DEU39" s="369"/>
      <c r="DEV39" s="369"/>
      <c r="DEW39" s="369"/>
      <c r="DEX39" s="369"/>
      <c r="DEY39" s="369"/>
      <c r="DEZ39" s="369"/>
      <c r="DFA39" s="369"/>
      <c r="DFB39" s="369"/>
      <c r="DFC39" s="369"/>
      <c r="DFD39" s="369"/>
      <c r="DFE39" s="369"/>
      <c r="DFF39" s="369"/>
      <c r="DFG39" s="369"/>
      <c r="DFH39" s="369"/>
      <c r="DFI39" s="369"/>
      <c r="DFJ39" s="369"/>
      <c r="DFK39" s="369"/>
      <c r="DFL39" s="369"/>
      <c r="DFM39" s="369"/>
      <c r="DFN39" s="369"/>
      <c r="DFO39" s="369"/>
      <c r="DFP39" s="369"/>
      <c r="DFQ39" s="369"/>
      <c r="DFR39" s="369"/>
      <c r="DFS39" s="369"/>
      <c r="DFT39" s="369"/>
      <c r="DFU39" s="369"/>
      <c r="DFV39" s="369"/>
      <c r="DFW39" s="369"/>
      <c r="DFX39" s="369"/>
      <c r="DFY39" s="369"/>
      <c r="DFZ39" s="369"/>
      <c r="DGA39" s="369"/>
      <c r="DGB39" s="369"/>
      <c r="DGC39" s="369"/>
      <c r="DGD39" s="369"/>
      <c r="DGE39" s="369"/>
      <c r="DGF39" s="369"/>
      <c r="DGG39" s="369"/>
      <c r="DGH39" s="369"/>
      <c r="DGI39" s="369"/>
      <c r="DGJ39" s="369"/>
      <c r="DGK39" s="369"/>
      <c r="DGL39" s="369"/>
      <c r="DGM39" s="369"/>
      <c r="DGN39" s="369"/>
      <c r="DGO39" s="369"/>
      <c r="DGP39" s="369"/>
      <c r="DGQ39" s="369"/>
      <c r="DGR39" s="369"/>
      <c r="DGS39" s="369"/>
      <c r="DGT39" s="369"/>
      <c r="DGU39" s="369"/>
      <c r="DGV39" s="369"/>
      <c r="DGW39" s="369"/>
      <c r="DGX39" s="369"/>
      <c r="DGY39" s="369"/>
      <c r="DGZ39" s="369"/>
      <c r="DHA39" s="369"/>
      <c r="DHB39" s="369"/>
      <c r="DHC39" s="369"/>
      <c r="DHD39" s="369"/>
      <c r="DHE39" s="369"/>
      <c r="DHF39" s="369"/>
      <c r="DHG39" s="369"/>
      <c r="DHH39" s="369"/>
      <c r="DHI39" s="369"/>
      <c r="DHJ39" s="369"/>
      <c r="DHK39" s="369"/>
      <c r="DHL39" s="369"/>
      <c r="DHM39" s="369"/>
      <c r="DHN39" s="369"/>
      <c r="DHO39" s="369"/>
      <c r="DHP39" s="369"/>
      <c r="DHQ39" s="369"/>
      <c r="DHR39" s="369"/>
      <c r="DHS39" s="369"/>
      <c r="DHT39" s="369"/>
      <c r="DHU39" s="369"/>
      <c r="DHV39" s="369"/>
      <c r="DHW39" s="369"/>
      <c r="DHX39" s="369"/>
      <c r="DHY39" s="369"/>
      <c r="DHZ39" s="369"/>
      <c r="DIA39" s="369"/>
      <c r="DIB39" s="369"/>
      <c r="DIC39" s="369"/>
      <c r="DID39" s="369"/>
      <c r="DIE39" s="369"/>
      <c r="DIF39" s="369"/>
      <c r="DIG39" s="369"/>
      <c r="DIH39" s="369"/>
      <c r="DII39" s="369"/>
      <c r="DIJ39" s="369"/>
      <c r="DIK39" s="369"/>
      <c r="DIL39" s="369"/>
      <c r="DIM39" s="369"/>
      <c r="DIN39" s="369"/>
      <c r="DIO39" s="369"/>
      <c r="DIP39" s="369"/>
      <c r="DIQ39" s="369"/>
      <c r="DIR39" s="369"/>
      <c r="DIS39" s="369"/>
      <c r="DIT39" s="369"/>
      <c r="DIU39" s="369"/>
      <c r="DIV39" s="369"/>
      <c r="DIW39" s="369"/>
      <c r="DIX39" s="369"/>
      <c r="DIY39" s="369"/>
      <c r="DIZ39" s="369"/>
      <c r="DJA39" s="369"/>
      <c r="DJB39" s="369"/>
      <c r="DJC39" s="369"/>
      <c r="DJD39" s="369"/>
      <c r="DJE39" s="369"/>
      <c r="DJF39" s="369"/>
      <c r="DJG39" s="369"/>
      <c r="DJH39" s="369"/>
      <c r="DJI39" s="369"/>
      <c r="DJJ39" s="369"/>
      <c r="DJK39" s="369"/>
      <c r="DJL39" s="369"/>
      <c r="DJM39" s="369"/>
      <c r="DJN39" s="369"/>
      <c r="DJO39" s="369"/>
      <c r="DJP39" s="369"/>
      <c r="DJQ39" s="369"/>
      <c r="DJR39" s="369"/>
      <c r="DJS39" s="369"/>
      <c r="DJT39" s="369"/>
      <c r="DJU39" s="369"/>
      <c r="DJV39" s="369"/>
      <c r="DJW39" s="369"/>
      <c r="DJX39" s="369"/>
      <c r="DJY39" s="369"/>
      <c r="DJZ39" s="369"/>
      <c r="DKA39" s="369"/>
      <c r="DKB39" s="369"/>
      <c r="DKC39" s="369"/>
      <c r="DKD39" s="369"/>
      <c r="DKE39" s="369"/>
      <c r="DKF39" s="369"/>
      <c r="DKG39" s="369"/>
      <c r="DKH39" s="369"/>
      <c r="DKI39" s="369"/>
      <c r="DKJ39" s="369"/>
      <c r="DKK39" s="369"/>
      <c r="DKL39" s="369"/>
      <c r="DKM39" s="369"/>
      <c r="DKN39" s="369"/>
      <c r="DKO39" s="369"/>
      <c r="DKP39" s="369"/>
      <c r="DKQ39" s="369"/>
      <c r="DKR39" s="369"/>
      <c r="DKS39" s="369"/>
      <c r="DKT39" s="369"/>
      <c r="DKU39" s="369"/>
      <c r="DKV39" s="369"/>
      <c r="DKW39" s="369"/>
      <c r="DKX39" s="369"/>
      <c r="DKY39" s="369"/>
      <c r="DKZ39" s="369"/>
      <c r="DLA39" s="369"/>
      <c r="DLB39" s="369"/>
      <c r="DLC39" s="369"/>
      <c r="DLD39" s="369"/>
      <c r="DLE39" s="369"/>
      <c r="DLF39" s="369"/>
      <c r="DLG39" s="369"/>
      <c r="DLH39" s="369"/>
      <c r="DLI39" s="369"/>
      <c r="DLJ39" s="369"/>
      <c r="DLK39" s="369"/>
      <c r="DLL39" s="369"/>
      <c r="DLM39" s="369"/>
      <c r="DLN39" s="369"/>
      <c r="DLO39" s="369"/>
      <c r="DLP39" s="369"/>
      <c r="DLQ39" s="369"/>
      <c r="DLV39" s="369"/>
      <c r="DLW39" s="369"/>
      <c r="DLX39" s="369"/>
      <c r="DLY39" s="369"/>
      <c r="DLZ39" s="369"/>
      <c r="DMA39" s="369"/>
      <c r="DMB39" s="369"/>
      <c r="DMC39" s="369"/>
      <c r="DMD39" s="369"/>
      <c r="DME39" s="369"/>
      <c r="DMF39" s="369"/>
      <c r="DNX39" s="369"/>
      <c r="DNY39" s="369"/>
      <c r="DNZ39" s="369"/>
      <c r="DOA39" s="369"/>
      <c r="DOB39" s="369"/>
      <c r="DOC39" s="369"/>
      <c r="DOD39" s="369"/>
      <c r="DOE39" s="369"/>
      <c r="DOF39" s="369"/>
      <c r="DOG39" s="369"/>
      <c r="DOH39" s="369"/>
      <c r="DOI39" s="369"/>
      <c r="DOJ39" s="369"/>
      <c r="DOK39" s="369"/>
      <c r="DOL39" s="369"/>
      <c r="DOM39" s="369"/>
      <c r="DON39" s="369"/>
      <c r="DOO39" s="369"/>
      <c r="DOP39" s="369"/>
      <c r="DOQ39" s="369"/>
      <c r="DOR39" s="369"/>
      <c r="DOS39" s="369"/>
      <c r="DOT39" s="369"/>
      <c r="DOU39" s="369"/>
      <c r="DOV39" s="369"/>
      <c r="DOW39" s="369"/>
      <c r="DOX39" s="369"/>
      <c r="DOY39" s="369"/>
      <c r="DOZ39" s="369"/>
      <c r="DPA39" s="369"/>
      <c r="DPB39" s="369"/>
      <c r="DPC39" s="369"/>
      <c r="DPD39" s="369"/>
      <c r="DPE39" s="369"/>
      <c r="DPF39" s="369"/>
      <c r="DPG39" s="369"/>
      <c r="DPH39" s="369"/>
      <c r="DPI39" s="369"/>
      <c r="DPJ39" s="369"/>
      <c r="DPK39" s="369"/>
      <c r="DPL39" s="369"/>
      <c r="DPM39" s="369"/>
      <c r="DPN39" s="369"/>
      <c r="DPO39" s="369"/>
      <c r="DPP39" s="369"/>
      <c r="DPQ39" s="369"/>
      <c r="DPR39" s="369"/>
      <c r="DPS39" s="369"/>
      <c r="DPT39" s="369"/>
      <c r="DPU39" s="369"/>
      <c r="DPV39" s="369"/>
      <c r="DPW39" s="369"/>
      <c r="DPX39" s="369"/>
      <c r="DPY39" s="369"/>
      <c r="DPZ39" s="369"/>
      <c r="DQA39" s="369"/>
      <c r="DQB39" s="369"/>
      <c r="DQC39" s="369"/>
      <c r="DQD39" s="369"/>
      <c r="DQE39" s="369"/>
      <c r="DQF39" s="369"/>
      <c r="DQG39" s="369"/>
      <c r="DQH39" s="369"/>
      <c r="DQI39" s="369"/>
      <c r="DQJ39" s="369"/>
      <c r="DQK39" s="369"/>
      <c r="DQL39" s="369"/>
      <c r="DQM39" s="369"/>
      <c r="DQN39" s="369"/>
      <c r="DQO39" s="369"/>
      <c r="DQP39" s="369"/>
      <c r="DQQ39" s="369"/>
      <c r="DQR39" s="369"/>
      <c r="DQS39" s="369"/>
      <c r="DQT39" s="369"/>
      <c r="DQU39" s="369"/>
      <c r="DQV39" s="369"/>
      <c r="DQW39" s="369"/>
      <c r="DQX39" s="369"/>
      <c r="DQY39" s="369"/>
      <c r="DQZ39" s="369"/>
      <c r="DRA39" s="369"/>
      <c r="DRB39" s="369"/>
      <c r="DRC39" s="369"/>
      <c r="DRD39" s="369"/>
      <c r="DRE39" s="369"/>
      <c r="DRF39" s="369"/>
      <c r="DRG39" s="369"/>
      <c r="DRH39" s="369"/>
      <c r="DRI39" s="369"/>
      <c r="DRJ39" s="369"/>
      <c r="DRK39" s="369"/>
      <c r="DRL39" s="369"/>
      <c r="DRM39" s="369"/>
      <c r="DRN39" s="369"/>
      <c r="DRO39" s="369"/>
      <c r="DRP39" s="369"/>
      <c r="DRQ39" s="369"/>
      <c r="DRR39" s="369"/>
      <c r="DRS39" s="369"/>
      <c r="DRT39" s="369"/>
      <c r="DRU39" s="369"/>
      <c r="DRV39" s="369"/>
      <c r="DRW39" s="369"/>
      <c r="DRX39" s="369"/>
      <c r="DRY39" s="369"/>
      <c r="DRZ39" s="369"/>
      <c r="DSA39" s="369"/>
      <c r="DSB39" s="369"/>
      <c r="DSC39" s="369"/>
      <c r="DSD39" s="369"/>
      <c r="DSE39" s="369"/>
      <c r="DSF39" s="369"/>
      <c r="DSG39" s="369"/>
      <c r="DSH39" s="369"/>
      <c r="DSI39" s="369"/>
      <c r="DSJ39" s="369"/>
      <c r="DSK39" s="369"/>
      <c r="DSL39" s="369"/>
      <c r="DSM39" s="369"/>
      <c r="DSN39" s="369"/>
      <c r="DSO39" s="369"/>
      <c r="DSP39" s="369"/>
      <c r="DSQ39" s="369"/>
      <c r="DSR39" s="369"/>
      <c r="DSS39" s="369"/>
      <c r="DST39" s="369"/>
      <c r="DSU39" s="369"/>
      <c r="DSV39" s="369"/>
      <c r="DSW39" s="369"/>
      <c r="DSX39" s="369"/>
      <c r="DSY39" s="369"/>
      <c r="DSZ39" s="369"/>
      <c r="DTA39" s="369"/>
      <c r="DTB39" s="369"/>
      <c r="DTC39" s="369"/>
      <c r="DTD39" s="369"/>
      <c r="DTE39" s="369"/>
      <c r="DTF39" s="369"/>
      <c r="DTG39" s="369"/>
      <c r="DTH39" s="369"/>
      <c r="DTI39" s="369"/>
      <c r="DTJ39" s="369"/>
      <c r="DTK39" s="369"/>
      <c r="DTL39" s="369"/>
      <c r="DTM39" s="369"/>
      <c r="DTN39" s="369"/>
      <c r="DTO39" s="369"/>
      <c r="DTP39" s="369"/>
      <c r="DTQ39" s="369"/>
      <c r="DTR39" s="369"/>
      <c r="DTS39" s="369"/>
      <c r="DTT39" s="369"/>
      <c r="DTU39" s="369"/>
      <c r="DTV39" s="369"/>
      <c r="DTW39" s="369"/>
      <c r="DTX39" s="369"/>
      <c r="DTY39" s="369"/>
      <c r="DTZ39" s="369"/>
      <c r="DUA39" s="369"/>
      <c r="DUB39" s="369"/>
      <c r="DUC39" s="369"/>
      <c r="DUD39" s="369"/>
      <c r="DUE39" s="369"/>
      <c r="DUF39" s="369"/>
      <c r="DUG39" s="369"/>
      <c r="DUH39" s="369"/>
      <c r="DUI39" s="369"/>
      <c r="DUJ39" s="369"/>
      <c r="DUK39" s="369"/>
      <c r="DUL39" s="369"/>
      <c r="DUM39" s="369"/>
      <c r="DUN39" s="369"/>
      <c r="DUO39" s="369"/>
      <c r="DUP39" s="369"/>
      <c r="DUQ39" s="369"/>
      <c r="DUR39" s="369"/>
      <c r="DUS39" s="369"/>
      <c r="DUT39" s="369"/>
      <c r="DUU39" s="369"/>
      <c r="DUV39" s="369"/>
      <c r="DUW39" s="369"/>
      <c r="DUX39" s="369"/>
      <c r="DUY39" s="369"/>
      <c r="DUZ39" s="369"/>
      <c r="DVA39" s="369"/>
      <c r="DVB39" s="369"/>
      <c r="DVC39" s="369"/>
      <c r="DVD39" s="369"/>
      <c r="DVE39" s="369"/>
      <c r="DVF39" s="369"/>
      <c r="DVG39" s="369"/>
      <c r="DVH39" s="369"/>
      <c r="DVI39" s="369"/>
      <c r="DVJ39" s="369"/>
      <c r="DVK39" s="369"/>
      <c r="DVL39" s="369"/>
      <c r="DVM39" s="369"/>
      <c r="DVR39" s="369"/>
      <c r="DVS39" s="369"/>
      <c r="DVT39" s="369"/>
      <c r="DVU39" s="369"/>
      <c r="DVV39" s="369"/>
      <c r="DVW39" s="369"/>
      <c r="DVX39" s="369"/>
      <c r="DVY39" s="369"/>
      <c r="DVZ39" s="369"/>
      <c r="DWA39" s="369"/>
      <c r="DWB39" s="369"/>
      <c r="DXT39" s="369"/>
      <c r="DXU39" s="369"/>
      <c r="DXV39" s="369"/>
      <c r="DXW39" s="369"/>
      <c r="DXX39" s="369"/>
      <c r="DXY39" s="369"/>
      <c r="DXZ39" s="369"/>
      <c r="DYA39" s="369"/>
      <c r="DYB39" s="369"/>
      <c r="DYC39" s="369"/>
      <c r="DYD39" s="369"/>
      <c r="DYE39" s="369"/>
      <c r="DYF39" s="369"/>
      <c r="DYG39" s="369"/>
      <c r="DYH39" s="369"/>
      <c r="DYI39" s="369"/>
      <c r="DYJ39" s="369"/>
      <c r="DYK39" s="369"/>
      <c r="DYL39" s="369"/>
      <c r="DYM39" s="369"/>
      <c r="DYN39" s="369"/>
      <c r="DYO39" s="369"/>
      <c r="DYP39" s="369"/>
      <c r="DYQ39" s="369"/>
      <c r="DYR39" s="369"/>
      <c r="DYS39" s="369"/>
      <c r="DYT39" s="369"/>
      <c r="DYU39" s="369"/>
      <c r="DYV39" s="369"/>
      <c r="DYW39" s="369"/>
      <c r="DYX39" s="369"/>
      <c r="DYY39" s="369"/>
      <c r="DYZ39" s="369"/>
      <c r="DZA39" s="369"/>
      <c r="DZB39" s="369"/>
      <c r="DZC39" s="369"/>
      <c r="DZD39" s="369"/>
      <c r="DZE39" s="369"/>
      <c r="DZF39" s="369"/>
      <c r="DZG39" s="369"/>
      <c r="DZH39" s="369"/>
      <c r="DZI39" s="369"/>
      <c r="DZJ39" s="369"/>
      <c r="DZK39" s="369"/>
      <c r="DZL39" s="369"/>
      <c r="DZM39" s="369"/>
      <c r="DZN39" s="369"/>
      <c r="DZO39" s="369"/>
      <c r="DZP39" s="369"/>
      <c r="DZQ39" s="369"/>
      <c r="DZR39" s="369"/>
      <c r="DZS39" s="369"/>
      <c r="DZT39" s="369"/>
      <c r="DZU39" s="369"/>
      <c r="DZV39" s="369"/>
      <c r="DZW39" s="369"/>
      <c r="DZX39" s="369"/>
      <c r="DZY39" s="369"/>
      <c r="DZZ39" s="369"/>
      <c r="EAA39" s="369"/>
      <c r="EAB39" s="369"/>
      <c r="EAC39" s="369"/>
      <c r="EAD39" s="369"/>
      <c r="EAE39" s="369"/>
      <c r="EAF39" s="369"/>
      <c r="EAG39" s="369"/>
      <c r="EAH39" s="369"/>
      <c r="EAI39" s="369"/>
      <c r="EAJ39" s="369"/>
      <c r="EAK39" s="369"/>
      <c r="EAL39" s="369"/>
      <c r="EAM39" s="369"/>
      <c r="EAN39" s="369"/>
      <c r="EAO39" s="369"/>
      <c r="EAP39" s="369"/>
      <c r="EAQ39" s="369"/>
      <c r="EAR39" s="369"/>
      <c r="EAS39" s="369"/>
      <c r="EAT39" s="369"/>
      <c r="EAU39" s="369"/>
      <c r="EAV39" s="369"/>
      <c r="EAW39" s="369"/>
      <c r="EAX39" s="369"/>
      <c r="EAY39" s="369"/>
      <c r="EAZ39" s="369"/>
      <c r="EBA39" s="369"/>
      <c r="EBB39" s="369"/>
      <c r="EBC39" s="369"/>
      <c r="EBD39" s="369"/>
      <c r="EBE39" s="369"/>
      <c r="EBF39" s="369"/>
      <c r="EBG39" s="369"/>
      <c r="EBH39" s="369"/>
      <c r="EBI39" s="369"/>
      <c r="EBJ39" s="369"/>
      <c r="EBK39" s="369"/>
      <c r="EBL39" s="369"/>
      <c r="EBM39" s="369"/>
      <c r="EBN39" s="369"/>
      <c r="EBO39" s="369"/>
      <c r="EBP39" s="369"/>
      <c r="EBQ39" s="369"/>
      <c r="EBR39" s="369"/>
      <c r="EBS39" s="369"/>
      <c r="EBT39" s="369"/>
      <c r="EBU39" s="369"/>
      <c r="EBV39" s="369"/>
      <c r="EBW39" s="369"/>
      <c r="EBX39" s="369"/>
      <c r="EBY39" s="369"/>
      <c r="EBZ39" s="369"/>
      <c r="ECA39" s="369"/>
      <c r="ECB39" s="369"/>
      <c r="ECC39" s="369"/>
      <c r="ECD39" s="369"/>
      <c r="ECE39" s="369"/>
      <c r="ECF39" s="369"/>
      <c r="ECG39" s="369"/>
      <c r="ECH39" s="369"/>
      <c r="ECI39" s="369"/>
      <c r="ECJ39" s="369"/>
      <c r="ECK39" s="369"/>
      <c r="ECL39" s="369"/>
      <c r="ECM39" s="369"/>
      <c r="ECN39" s="369"/>
      <c r="ECO39" s="369"/>
      <c r="ECP39" s="369"/>
      <c r="ECQ39" s="369"/>
      <c r="ECR39" s="369"/>
      <c r="ECS39" s="369"/>
      <c r="ECT39" s="369"/>
      <c r="ECU39" s="369"/>
      <c r="ECV39" s="369"/>
      <c r="ECW39" s="369"/>
      <c r="ECX39" s="369"/>
      <c r="ECY39" s="369"/>
      <c r="ECZ39" s="369"/>
      <c r="EDA39" s="369"/>
      <c r="EDB39" s="369"/>
      <c r="EDC39" s="369"/>
      <c r="EDD39" s="369"/>
      <c r="EDE39" s="369"/>
      <c r="EDF39" s="369"/>
      <c r="EDG39" s="369"/>
      <c r="EDH39" s="369"/>
      <c r="EDI39" s="369"/>
      <c r="EDJ39" s="369"/>
      <c r="EDK39" s="369"/>
      <c r="EDL39" s="369"/>
      <c r="EDM39" s="369"/>
      <c r="EDN39" s="369"/>
      <c r="EDO39" s="369"/>
      <c r="EDP39" s="369"/>
      <c r="EDQ39" s="369"/>
      <c r="EDR39" s="369"/>
      <c r="EDS39" s="369"/>
      <c r="EDT39" s="369"/>
      <c r="EDU39" s="369"/>
      <c r="EDV39" s="369"/>
      <c r="EDW39" s="369"/>
      <c r="EDX39" s="369"/>
      <c r="EDY39" s="369"/>
      <c r="EDZ39" s="369"/>
      <c r="EEA39" s="369"/>
      <c r="EEB39" s="369"/>
      <c r="EEC39" s="369"/>
      <c r="EED39" s="369"/>
      <c r="EEE39" s="369"/>
      <c r="EEF39" s="369"/>
      <c r="EEG39" s="369"/>
      <c r="EEH39" s="369"/>
      <c r="EEI39" s="369"/>
      <c r="EEJ39" s="369"/>
      <c r="EEK39" s="369"/>
      <c r="EEL39" s="369"/>
      <c r="EEM39" s="369"/>
      <c r="EEN39" s="369"/>
      <c r="EEO39" s="369"/>
      <c r="EEP39" s="369"/>
      <c r="EEQ39" s="369"/>
      <c r="EER39" s="369"/>
      <c r="EES39" s="369"/>
      <c r="EET39" s="369"/>
      <c r="EEU39" s="369"/>
      <c r="EEV39" s="369"/>
      <c r="EEW39" s="369"/>
      <c r="EEX39" s="369"/>
      <c r="EEY39" s="369"/>
      <c r="EEZ39" s="369"/>
      <c r="EFA39" s="369"/>
      <c r="EFB39" s="369"/>
      <c r="EFC39" s="369"/>
      <c r="EFD39" s="369"/>
      <c r="EFE39" s="369"/>
      <c r="EFF39" s="369"/>
      <c r="EFG39" s="369"/>
      <c r="EFH39" s="369"/>
      <c r="EFI39" s="369"/>
      <c r="EFN39" s="369"/>
      <c r="EFO39" s="369"/>
      <c r="EFP39" s="369"/>
      <c r="EFQ39" s="369"/>
      <c r="EFR39" s="369"/>
      <c r="EFS39" s="369"/>
      <c r="EFT39" s="369"/>
      <c r="EFU39" s="369"/>
      <c r="EFV39" s="369"/>
      <c r="EFW39" s="369"/>
      <c r="EFX39" s="369"/>
      <c r="EHP39" s="369"/>
      <c r="EHQ39" s="369"/>
      <c r="EHR39" s="369"/>
      <c r="EHS39" s="369"/>
      <c r="EHT39" s="369"/>
      <c r="EHU39" s="369"/>
      <c r="EHV39" s="369"/>
      <c r="EHW39" s="369"/>
      <c r="EHX39" s="369"/>
      <c r="EHY39" s="369"/>
      <c r="EHZ39" s="369"/>
      <c r="EIA39" s="369"/>
      <c r="EIB39" s="369"/>
      <c r="EIC39" s="369"/>
      <c r="EID39" s="369"/>
      <c r="EIE39" s="369"/>
      <c r="EIF39" s="369"/>
      <c r="EIG39" s="369"/>
      <c r="EIH39" s="369"/>
      <c r="EII39" s="369"/>
      <c r="EIJ39" s="369"/>
      <c r="EIK39" s="369"/>
      <c r="EIL39" s="369"/>
      <c r="EIM39" s="369"/>
      <c r="EIN39" s="369"/>
      <c r="EIO39" s="369"/>
      <c r="EIP39" s="369"/>
      <c r="EIQ39" s="369"/>
      <c r="EIR39" s="369"/>
      <c r="EIS39" s="369"/>
      <c r="EIT39" s="369"/>
      <c r="EIU39" s="369"/>
      <c r="EIV39" s="369"/>
      <c r="EIW39" s="369"/>
      <c r="EIX39" s="369"/>
      <c r="EIY39" s="369"/>
      <c r="EIZ39" s="369"/>
      <c r="EJA39" s="369"/>
      <c r="EJB39" s="369"/>
      <c r="EJC39" s="369"/>
      <c r="EJD39" s="369"/>
      <c r="EJE39" s="369"/>
      <c r="EJF39" s="369"/>
      <c r="EJG39" s="369"/>
      <c r="EJH39" s="369"/>
      <c r="EJI39" s="369"/>
      <c r="EJJ39" s="369"/>
      <c r="EJK39" s="369"/>
      <c r="EJL39" s="369"/>
      <c r="EJM39" s="369"/>
      <c r="EJN39" s="369"/>
      <c r="EJO39" s="369"/>
      <c r="EJP39" s="369"/>
      <c r="EJQ39" s="369"/>
      <c r="EJR39" s="369"/>
      <c r="EJS39" s="369"/>
      <c r="EJT39" s="369"/>
      <c r="EJU39" s="369"/>
      <c r="EJV39" s="369"/>
      <c r="EJW39" s="369"/>
      <c r="EJX39" s="369"/>
      <c r="EJY39" s="369"/>
      <c r="EJZ39" s="369"/>
      <c r="EKA39" s="369"/>
      <c r="EKB39" s="369"/>
      <c r="EKC39" s="369"/>
      <c r="EKD39" s="369"/>
      <c r="EKE39" s="369"/>
      <c r="EKF39" s="369"/>
      <c r="EKG39" s="369"/>
      <c r="EKH39" s="369"/>
      <c r="EKI39" s="369"/>
      <c r="EKJ39" s="369"/>
      <c r="EKK39" s="369"/>
      <c r="EKL39" s="369"/>
      <c r="EKM39" s="369"/>
      <c r="EKN39" s="369"/>
      <c r="EKO39" s="369"/>
      <c r="EKP39" s="369"/>
      <c r="EKQ39" s="369"/>
      <c r="EKR39" s="369"/>
      <c r="EKS39" s="369"/>
      <c r="EKT39" s="369"/>
      <c r="EKU39" s="369"/>
      <c r="EKV39" s="369"/>
      <c r="EKW39" s="369"/>
      <c r="EKX39" s="369"/>
      <c r="EKY39" s="369"/>
      <c r="EKZ39" s="369"/>
      <c r="ELA39" s="369"/>
      <c r="ELB39" s="369"/>
      <c r="ELC39" s="369"/>
      <c r="ELD39" s="369"/>
      <c r="ELE39" s="369"/>
      <c r="ELF39" s="369"/>
      <c r="ELG39" s="369"/>
      <c r="ELH39" s="369"/>
      <c r="ELI39" s="369"/>
      <c r="ELJ39" s="369"/>
      <c r="ELK39" s="369"/>
      <c r="ELL39" s="369"/>
      <c r="ELM39" s="369"/>
      <c r="ELN39" s="369"/>
      <c r="ELO39" s="369"/>
      <c r="ELP39" s="369"/>
      <c r="ELQ39" s="369"/>
      <c r="ELR39" s="369"/>
      <c r="ELS39" s="369"/>
      <c r="ELT39" s="369"/>
      <c r="ELU39" s="369"/>
      <c r="ELV39" s="369"/>
      <c r="ELW39" s="369"/>
      <c r="ELX39" s="369"/>
      <c r="ELY39" s="369"/>
      <c r="ELZ39" s="369"/>
      <c r="EMA39" s="369"/>
      <c r="EMB39" s="369"/>
      <c r="EMC39" s="369"/>
      <c r="EMD39" s="369"/>
      <c r="EME39" s="369"/>
      <c r="EMF39" s="369"/>
      <c r="EMG39" s="369"/>
      <c r="EMH39" s="369"/>
      <c r="EMI39" s="369"/>
      <c r="EMJ39" s="369"/>
      <c r="EMK39" s="369"/>
      <c r="EML39" s="369"/>
      <c r="EMM39" s="369"/>
      <c r="EMN39" s="369"/>
      <c r="EMO39" s="369"/>
      <c r="EMP39" s="369"/>
      <c r="EMQ39" s="369"/>
      <c r="EMR39" s="369"/>
      <c r="EMS39" s="369"/>
      <c r="EMT39" s="369"/>
      <c r="EMU39" s="369"/>
      <c r="EMV39" s="369"/>
      <c r="EMW39" s="369"/>
      <c r="EMX39" s="369"/>
      <c r="EMY39" s="369"/>
      <c r="EMZ39" s="369"/>
      <c r="ENA39" s="369"/>
      <c r="ENB39" s="369"/>
      <c r="ENC39" s="369"/>
      <c r="END39" s="369"/>
      <c r="ENE39" s="369"/>
      <c r="ENF39" s="369"/>
      <c r="ENG39" s="369"/>
      <c r="ENH39" s="369"/>
      <c r="ENI39" s="369"/>
      <c r="ENJ39" s="369"/>
      <c r="ENK39" s="369"/>
      <c r="ENL39" s="369"/>
      <c r="ENM39" s="369"/>
      <c r="ENN39" s="369"/>
      <c r="ENO39" s="369"/>
      <c r="ENP39" s="369"/>
      <c r="ENQ39" s="369"/>
      <c r="ENR39" s="369"/>
      <c r="ENS39" s="369"/>
      <c r="ENT39" s="369"/>
      <c r="ENU39" s="369"/>
      <c r="ENV39" s="369"/>
      <c r="ENW39" s="369"/>
      <c r="ENX39" s="369"/>
      <c r="ENY39" s="369"/>
      <c r="ENZ39" s="369"/>
      <c r="EOA39" s="369"/>
      <c r="EOB39" s="369"/>
      <c r="EOC39" s="369"/>
      <c r="EOD39" s="369"/>
      <c r="EOE39" s="369"/>
      <c r="EOF39" s="369"/>
      <c r="EOG39" s="369"/>
      <c r="EOH39" s="369"/>
      <c r="EOI39" s="369"/>
      <c r="EOJ39" s="369"/>
      <c r="EOK39" s="369"/>
      <c r="EOL39" s="369"/>
      <c r="EOM39" s="369"/>
      <c r="EON39" s="369"/>
      <c r="EOO39" s="369"/>
      <c r="EOP39" s="369"/>
      <c r="EOQ39" s="369"/>
      <c r="EOR39" s="369"/>
      <c r="EOS39" s="369"/>
      <c r="EOT39" s="369"/>
      <c r="EOU39" s="369"/>
      <c r="EOV39" s="369"/>
      <c r="EOW39" s="369"/>
      <c r="EOX39" s="369"/>
      <c r="EOY39" s="369"/>
      <c r="EOZ39" s="369"/>
      <c r="EPA39" s="369"/>
      <c r="EPB39" s="369"/>
      <c r="EPC39" s="369"/>
      <c r="EPD39" s="369"/>
      <c r="EPE39" s="369"/>
      <c r="EPJ39" s="369"/>
      <c r="EPK39" s="369"/>
      <c r="EPL39" s="369"/>
      <c r="EPM39" s="369"/>
      <c r="EPN39" s="369"/>
      <c r="EPO39" s="369"/>
      <c r="EPP39" s="369"/>
      <c r="EPQ39" s="369"/>
      <c r="EPR39" s="369"/>
      <c r="EPS39" s="369"/>
      <c r="EPT39" s="369"/>
      <c r="ERL39" s="369"/>
      <c r="ERM39" s="369"/>
      <c r="ERN39" s="369"/>
      <c r="ERO39" s="369"/>
      <c r="ERP39" s="369"/>
      <c r="ERQ39" s="369"/>
      <c r="ERR39" s="369"/>
      <c r="ERS39" s="369"/>
      <c r="ERT39" s="369"/>
      <c r="ERU39" s="369"/>
      <c r="ERV39" s="369"/>
      <c r="ERW39" s="369"/>
      <c r="ERX39" s="369"/>
      <c r="ERY39" s="369"/>
      <c r="ERZ39" s="369"/>
      <c r="ESA39" s="369"/>
      <c r="ESB39" s="369"/>
      <c r="ESC39" s="369"/>
      <c r="ESD39" s="369"/>
      <c r="ESE39" s="369"/>
      <c r="ESF39" s="369"/>
      <c r="ESG39" s="369"/>
      <c r="ESH39" s="369"/>
      <c r="ESI39" s="369"/>
      <c r="ESJ39" s="369"/>
      <c r="ESK39" s="369"/>
      <c r="ESL39" s="369"/>
      <c r="ESM39" s="369"/>
      <c r="ESN39" s="369"/>
      <c r="ESO39" s="369"/>
      <c r="ESP39" s="369"/>
      <c r="ESQ39" s="369"/>
      <c r="ESR39" s="369"/>
      <c r="ESS39" s="369"/>
      <c r="EST39" s="369"/>
      <c r="ESU39" s="369"/>
      <c r="ESV39" s="369"/>
      <c r="ESW39" s="369"/>
      <c r="ESX39" s="369"/>
      <c r="ESY39" s="369"/>
      <c r="ESZ39" s="369"/>
      <c r="ETA39" s="369"/>
      <c r="ETB39" s="369"/>
      <c r="ETC39" s="369"/>
      <c r="ETD39" s="369"/>
      <c r="ETE39" s="369"/>
      <c r="ETF39" s="369"/>
      <c r="ETG39" s="369"/>
      <c r="ETH39" s="369"/>
      <c r="ETI39" s="369"/>
      <c r="ETJ39" s="369"/>
      <c r="ETK39" s="369"/>
      <c r="ETL39" s="369"/>
      <c r="ETM39" s="369"/>
      <c r="ETN39" s="369"/>
      <c r="ETO39" s="369"/>
      <c r="ETP39" s="369"/>
      <c r="ETQ39" s="369"/>
      <c r="ETR39" s="369"/>
      <c r="ETS39" s="369"/>
      <c r="ETT39" s="369"/>
      <c r="ETU39" s="369"/>
      <c r="ETV39" s="369"/>
      <c r="ETW39" s="369"/>
      <c r="ETX39" s="369"/>
      <c r="ETY39" s="369"/>
      <c r="ETZ39" s="369"/>
      <c r="EUA39" s="369"/>
      <c r="EUB39" s="369"/>
      <c r="EUC39" s="369"/>
      <c r="EUD39" s="369"/>
      <c r="EUE39" s="369"/>
      <c r="EUF39" s="369"/>
      <c r="EUG39" s="369"/>
      <c r="EUH39" s="369"/>
      <c r="EUI39" s="369"/>
      <c r="EUJ39" s="369"/>
      <c r="EUK39" s="369"/>
      <c r="EUL39" s="369"/>
      <c r="EUM39" s="369"/>
      <c r="EUN39" s="369"/>
      <c r="EUO39" s="369"/>
      <c r="EUP39" s="369"/>
      <c r="EUQ39" s="369"/>
      <c r="EUR39" s="369"/>
      <c r="EUS39" s="369"/>
      <c r="EUT39" s="369"/>
      <c r="EUU39" s="369"/>
      <c r="EUV39" s="369"/>
      <c r="EUW39" s="369"/>
      <c r="EUX39" s="369"/>
      <c r="EUY39" s="369"/>
      <c r="EUZ39" s="369"/>
      <c r="EVA39" s="369"/>
      <c r="EVB39" s="369"/>
      <c r="EVC39" s="369"/>
      <c r="EVD39" s="369"/>
      <c r="EVE39" s="369"/>
      <c r="EVF39" s="369"/>
      <c r="EVG39" s="369"/>
      <c r="EVH39" s="369"/>
      <c r="EVI39" s="369"/>
      <c r="EVJ39" s="369"/>
      <c r="EVK39" s="369"/>
      <c r="EVL39" s="369"/>
      <c r="EVM39" s="369"/>
      <c r="EVN39" s="369"/>
      <c r="EVO39" s="369"/>
      <c r="EVP39" s="369"/>
      <c r="EVQ39" s="369"/>
      <c r="EVR39" s="369"/>
      <c r="EVS39" s="369"/>
      <c r="EVT39" s="369"/>
      <c r="EVU39" s="369"/>
      <c r="EVV39" s="369"/>
      <c r="EVW39" s="369"/>
      <c r="EVX39" s="369"/>
      <c r="EVY39" s="369"/>
      <c r="EVZ39" s="369"/>
      <c r="EWA39" s="369"/>
      <c r="EWB39" s="369"/>
      <c r="EWC39" s="369"/>
      <c r="EWD39" s="369"/>
      <c r="EWE39" s="369"/>
      <c r="EWF39" s="369"/>
      <c r="EWG39" s="369"/>
      <c r="EWH39" s="369"/>
      <c r="EWI39" s="369"/>
      <c r="EWJ39" s="369"/>
      <c r="EWK39" s="369"/>
      <c r="EWL39" s="369"/>
      <c r="EWM39" s="369"/>
      <c r="EWN39" s="369"/>
      <c r="EWO39" s="369"/>
      <c r="EWP39" s="369"/>
      <c r="EWQ39" s="369"/>
      <c r="EWR39" s="369"/>
      <c r="EWS39" s="369"/>
      <c r="EWT39" s="369"/>
      <c r="EWU39" s="369"/>
      <c r="EWV39" s="369"/>
      <c r="EWW39" s="369"/>
      <c r="EWX39" s="369"/>
      <c r="EWY39" s="369"/>
      <c r="EWZ39" s="369"/>
      <c r="EXA39" s="369"/>
      <c r="EXB39" s="369"/>
      <c r="EXC39" s="369"/>
      <c r="EXD39" s="369"/>
      <c r="EXE39" s="369"/>
      <c r="EXF39" s="369"/>
      <c r="EXG39" s="369"/>
      <c r="EXH39" s="369"/>
      <c r="EXI39" s="369"/>
      <c r="EXJ39" s="369"/>
      <c r="EXK39" s="369"/>
      <c r="EXL39" s="369"/>
      <c r="EXM39" s="369"/>
      <c r="EXN39" s="369"/>
      <c r="EXO39" s="369"/>
      <c r="EXP39" s="369"/>
      <c r="EXQ39" s="369"/>
      <c r="EXR39" s="369"/>
      <c r="EXS39" s="369"/>
      <c r="EXT39" s="369"/>
      <c r="EXU39" s="369"/>
      <c r="EXV39" s="369"/>
      <c r="EXW39" s="369"/>
      <c r="EXX39" s="369"/>
      <c r="EXY39" s="369"/>
      <c r="EXZ39" s="369"/>
      <c r="EYA39" s="369"/>
      <c r="EYB39" s="369"/>
      <c r="EYC39" s="369"/>
      <c r="EYD39" s="369"/>
      <c r="EYE39" s="369"/>
      <c r="EYF39" s="369"/>
      <c r="EYG39" s="369"/>
      <c r="EYH39" s="369"/>
      <c r="EYI39" s="369"/>
      <c r="EYJ39" s="369"/>
      <c r="EYK39" s="369"/>
      <c r="EYL39" s="369"/>
      <c r="EYM39" s="369"/>
      <c r="EYN39" s="369"/>
      <c r="EYO39" s="369"/>
      <c r="EYP39" s="369"/>
      <c r="EYQ39" s="369"/>
      <c r="EYR39" s="369"/>
      <c r="EYS39" s="369"/>
      <c r="EYT39" s="369"/>
      <c r="EYU39" s="369"/>
      <c r="EYV39" s="369"/>
      <c r="EYW39" s="369"/>
      <c r="EYX39" s="369"/>
      <c r="EYY39" s="369"/>
      <c r="EYZ39" s="369"/>
      <c r="EZA39" s="369"/>
      <c r="EZF39" s="369"/>
      <c r="EZG39" s="369"/>
      <c r="EZH39" s="369"/>
      <c r="EZI39" s="369"/>
      <c r="EZJ39" s="369"/>
      <c r="EZK39" s="369"/>
      <c r="EZL39" s="369"/>
      <c r="EZM39" s="369"/>
      <c r="EZN39" s="369"/>
      <c r="EZO39" s="369"/>
      <c r="EZP39" s="369"/>
      <c r="FBH39" s="369"/>
      <c r="FBI39" s="369"/>
      <c r="FBJ39" s="369"/>
      <c r="FBK39" s="369"/>
      <c r="FBL39" s="369"/>
      <c r="FBM39" s="369"/>
      <c r="FBN39" s="369"/>
      <c r="FBO39" s="369"/>
      <c r="FBP39" s="369"/>
      <c r="FBQ39" s="369"/>
      <c r="FBR39" s="369"/>
      <c r="FBS39" s="369"/>
      <c r="FBT39" s="369"/>
      <c r="FBU39" s="369"/>
      <c r="FBV39" s="369"/>
      <c r="FBW39" s="369"/>
      <c r="FBX39" s="369"/>
      <c r="FBY39" s="369"/>
      <c r="FBZ39" s="369"/>
      <c r="FCA39" s="369"/>
      <c r="FCB39" s="369"/>
      <c r="FCC39" s="369"/>
      <c r="FCD39" s="369"/>
      <c r="FCE39" s="369"/>
      <c r="FCF39" s="369"/>
      <c r="FCG39" s="369"/>
      <c r="FCH39" s="369"/>
      <c r="FCI39" s="369"/>
      <c r="FCJ39" s="369"/>
      <c r="FCK39" s="369"/>
      <c r="FCL39" s="369"/>
      <c r="FCM39" s="369"/>
      <c r="FCN39" s="369"/>
      <c r="FCO39" s="369"/>
      <c r="FCP39" s="369"/>
      <c r="FCQ39" s="369"/>
      <c r="FCR39" s="369"/>
      <c r="FCS39" s="369"/>
      <c r="FCT39" s="369"/>
      <c r="FCU39" s="369"/>
      <c r="FCV39" s="369"/>
      <c r="FCW39" s="369"/>
      <c r="FCX39" s="369"/>
      <c r="FCY39" s="369"/>
      <c r="FCZ39" s="369"/>
      <c r="FDA39" s="369"/>
      <c r="FDB39" s="369"/>
      <c r="FDC39" s="369"/>
      <c r="FDD39" s="369"/>
      <c r="FDE39" s="369"/>
      <c r="FDF39" s="369"/>
      <c r="FDG39" s="369"/>
      <c r="FDH39" s="369"/>
      <c r="FDI39" s="369"/>
      <c r="FDJ39" s="369"/>
      <c r="FDK39" s="369"/>
      <c r="FDL39" s="369"/>
      <c r="FDM39" s="369"/>
      <c r="FDN39" s="369"/>
      <c r="FDO39" s="369"/>
      <c r="FDP39" s="369"/>
      <c r="FDQ39" s="369"/>
      <c r="FDR39" s="369"/>
      <c r="FDS39" s="369"/>
      <c r="FDT39" s="369"/>
      <c r="FDU39" s="369"/>
      <c r="FDV39" s="369"/>
      <c r="FDW39" s="369"/>
      <c r="FDX39" s="369"/>
      <c r="FDY39" s="369"/>
      <c r="FDZ39" s="369"/>
      <c r="FEA39" s="369"/>
      <c r="FEB39" s="369"/>
      <c r="FEC39" s="369"/>
      <c r="FED39" s="369"/>
      <c r="FEE39" s="369"/>
      <c r="FEF39" s="369"/>
      <c r="FEG39" s="369"/>
      <c r="FEH39" s="369"/>
      <c r="FEI39" s="369"/>
      <c r="FEJ39" s="369"/>
      <c r="FEK39" s="369"/>
      <c r="FEL39" s="369"/>
      <c r="FEM39" s="369"/>
      <c r="FEN39" s="369"/>
      <c r="FEO39" s="369"/>
      <c r="FEP39" s="369"/>
      <c r="FEQ39" s="369"/>
      <c r="FER39" s="369"/>
      <c r="FES39" s="369"/>
      <c r="FET39" s="369"/>
      <c r="FEU39" s="369"/>
      <c r="FEV39" s="369"/>
      <c r="FEW39" s="369"/>
      <c r="FEX39" s="369"/>
      <c r="FEY39" s="369"/>
      <c r="FEZ39" s="369"/>
      <c r="FFA39" s="369"/>
      <c r="FFB39" s="369"/>
      <c r="FFC39" s="369"/>
      <c r="FFD39" s="369"/>
      <c r="FFE39" s="369"/>
      <c r="FFF39" s="369"/>
      <c r="FFG39" s="369"/>
      <c r="FFH39" s="369"/>
      <c r="FFI39" s="369"/>
      <c r="FFJ39" s="369"/>
      <c r="FFK39" s="369"/>
      <c r="FFL39" s="369"/>
      <c r="FFM39" s="369"/>
      <c r="FFN39" s="369"/>
      <c r="FFO39" s="369"/>
      <c r="FFP39" s="369"/>
      <c r="FFQ39" s="369"/>
      <c r="FFR39" s="369"/>
      <c r="FFS39" s="369"/>
      <c r="FFT39" s="369"/>
      <c r="FFU39" s="369"/>
      <c r="FFV39" s="369"/>
      <c r="FFW39" s="369"/>
      <c r="FFX39" s="369"/>
      <c r="FFY39" s="369"/>
      <c r="FFZ39" s="369"/>
      <c r="FGA39" s="369"/>
      <c r="FGB39" s="369"/>
      <c r="FGC39" s="369"/>
      <c r="FGD39" s="369"/>
      <c r="FGE39" s="369"/>
      <c r="FGF39" s="369"/>
      <c r="FGG39" s="369"/>
      <c r="FGH39" s="369"/>
      <c r="FGI39" s="369"/>
      <c r="FGJ39" s="369"/>
      <c r="FGK39" s="369"/>
      <c r="FGL39" s="369"/>
      <c r="FGM39" s="369"/>
      <c r="FGN39" s="369"/>
      <c r="FGO39" s="369"/>
      <c r="FGP39" s="369"/>
      <c r="FGQ39" s="369"/>
      <c r="FGR39" s="369"/>
      <c r="FGS39" s="369"/>
      <c r="FGT39" s="369"/>
      <c r="FGU39" s="369"/>
      <c r="FGV39" s="369"/>
      <c r="FGW39" s="369"/>
      <c r="FGX39" s="369"/>
      <c r="FGY39" s="369"/>
      <c r="FGZ39" s="369"/>
      <c r="FHA39" s="369"/>
      <c r="FHB39" s="369"/>
      <c r="FHC39" s="369"/>
      <c r="FHD39" s="369"/>
      <c r="FHE39" s="369"/>
      <c r="FHF39" s="369"/>
      <c r="FHG39" s="369"/>
      <c r="FHH39" s="369"/>
      <c r="FHI39" s="369"/>
      <c r="FHJ39" s="369"/>
      <c r="FHK39" s="369"/>
      <c r="FHL39" s="369"/>
      <c r="FHM39" s="369"/>
      <c r="FHN39" s="369"/>
      <c r="FHO39" s="369"/>
      <c r="FHP39" s="369"/>
      <c r="FHQ39" s="369"/>
      <c r="FHR39" s="369"/>
      <c r="FHS39" s="369"/>
      <c r="FHT39" s="369"/>
      <c r="FHU39" s="369"/>
      <c r="FHV39" s="369"/>
      <c r="FHW39" s="369"/>
      <c r="FHX39" s="369"/>
      <c r="FHY39" s="369"/>
      <c r="FHZ39" s="369"/>
      <c r="FIA39" s="369"/>
      <c r="FIB39" s="369"/>
      <c r="FIC39" s="369"/>
      <c r="FID39" s="369"/>
      <c r="FIE39" s="369"/>
      <c r="FIF39" s="369"/>
      <c r="FIG39" s="369"/>
      <c r="FIH39" s="369"/>
      <c r="FII39" s="369"/>
      <c r="FIJ39" s="369"/>
      <c r="FIK39" s="369"/>
      <c r="FIL39" s="369"/>
      <c r="FIM39" s="369"/>
      <c r="FIN39" s="369"/>
      <c r="FIO39" s="369"/>
      <c r="FIP39" s="369"/>
      <c r="FIQ39" s="369"/>
      <c r="FIR39" s="369"/>
      <c r="FIS39" s="369"/>
      <c r="FIT39" s="369"/>
      <c r="FIU39" s="369"/>
      <c r="FIV39" s="369"/>
      <c r="FIW39" s="369"/>
      <c r="FJB39" s="369"/>
      <c r="FJC39" s="369"/>
      <c r="FJD39" s="369"/>
      <c r="FJE39" s="369"/>
      <c r="FJF39" s="369"/>
      <c r="FJG39" s="369"/>
      <c r="FJH39" s="369"/>
      <c r="FJI39" s="369"/>
      <c r="FJJ39" s="369"/>
      <c r="FJK39" s="369"/>
      <c r="FJL39" s="369"/>
      <c r="FLD39" s="369"/>
      <c r="FLE39" s="369"/>
      <c r="FLF39" s="369"/>
      <c r="FLG39" s="369"/>
      <c r="FLH39" s="369"/>
      <c r="FLI39" s="369"/>
      <c r="FLJ39" s="369"/>
      <c r="FLK39" s="369"/>
      <c r="FLL39" s="369"/>
      <c r="FLM39" s="369"/>
      <c r="FLN39" s="369"/>
      <c r="FLO39" s="369"/>
      <c r="FLP39" s="369"/>
      <c r="FLQ39" s="369"/>
      <c r="FLR39" s="369"/>
      <c r="FLS39" s="369"/>
      <c r="FLT39" s="369"/>
      <c r="FLU39" s="369"/>
      <c r="FLV39" s="369"/>
      <c r="FLW39" s="369"/>
      <c r="FLX39" s="369"/>
      <c r="FLY39" s="369"/>
      <c r="FLZ39" s="369"/>
      <c r="FMA39" s="369"/>
      <c r="FMB39" s="369"/>
      <c r="FMC39" s="369"/>
      <c r="FMD39" s="369"/>
      <c r="FME39" s="369"/>
      <c r="FMF39" s="369"/>
      <c r="FMG39" s="369"/>
      <c r="FMH39" s="369"/>
      <c r="FMI39" s="369"/>
      <c r="FMJ39" s="369"/>
      <c r="FMK39" s="369"/>
      <c r="FML39" s="369"/>
      <c r="FMM39" s="369"/>
      <c r="FMN39" s="369"/>
      <c r="FMO39" s="369"/>
      <c r="FMP39" s="369"/>
      <c r="FMQ39" s="369"/>
      <c r="FMR39" s="369"/>
      <c r="FMS39" s="369"/>
      <c r="FMT39" s="369"/>
      <c r="FMU39" s="369"/>
      <c r="FMV39" s="369"/>
      <c r="FMW39" s="369"/>
      <c r="FMX39" s="369"/>
      <c r="FMY39" s="369"/>
      <c r="FMZ39" s="369"/>
      <c r="FNA39" s="369"/>
      <c r="FNB39" s="369"/>
      <c r="FNC39" s="369"/>
      <c r="FND39" s="369"/>
      <c r="FNE39" s="369"/>
      <c r="FNF39" s="369"/>
      <c r="FNG39" s="369"/>
      <c r="FNH39" s="369"/>
      <c r="FNI39" s="369"/>
      <c r="FNJ39" s="369"/>
      <c r="FNK39" s="369"/>
      <c r="FNL39" s="369"/>
      <c r="FNM39" s="369"/>
      <c r="FNN39" s="369"/>
      <c r="FNO39" s="369"/>
      <c r="FNP39" s="369"/>
      <c r="FNQ39" s="369"/>
      <c r="FNR39" s="369"/>
      <c r="FNS39" s="369"/>
      <c r="FNT39" s="369"/>
      <c r="FNU39" s="369"/>
      <c r="FNV39" s="369"/>
      <c r="FNW39" s="369"/>
      <c r="FNX39" s="369"/>
      <c r="FNY39" s="369"/>
      <c r="FNZ39" s="369"/>
      <c r="FOA39" s="369"/>
      <c r="FOB39" s="369"/>
      <c r="FOC39" s="369"/>
      <c r="FOD39" s="369"/>
      <c r="FOE39" s="369"/>
      <c r="FOF39" s="369"/>
      <c r="FOG39" s="369"/>
      <c r="FOH39" s="369"/>
      <c r="FOI39" s="369"/>
      <c r="FOJ39" s="369"/>
      <c r="FOK39" s="369"/>
      <c r="FOL39" s="369"/>
      <c r="FOM39" s="369"/>
      <c r="FON39" s="369"/>
      <c r="FOO39" s="369"/>
      <c r="FOP39" s="369"/>
      <c r="FOQ39" s="369"/>
      <c r="FOR39" s="369"/>
      <c r="FOS39" s="369"/>
      <c r="FOT39" s="369"/>
      <c r="FOU39" s="369"/>
      <c r="FOV39" s="369"/>
      <c r="FOW39" s="369"/>
      <c r="FOX39" s="369"/>
      <c r="FOY39" s="369"/>
      <c r="FOZ39" s="369"/>
      <c r="FPA39" s="369"/>
      <c r="FPB39" s="369"/>
      <c r="FPC39" s="369"/>
      <c r="FPD39" s="369"/>
      <c r="FPE39" s="369"/>
      <c r="FPF39" s="369"/>
      <c r="FPG39" s="369"/>
      <c r="FPH39" s="369"/>
      <c r="FPI39" s="369"/>
      <c r="FPJ39" s="369"/>
      <c r="FPK39" s="369"/>
      <c r="FPL39" s="369"/>
      <c r="FPM39" s="369"/>
      <c r="FPN39" s="369"/>
      <c r="FPO39" s="369"/>
      <c r="FPP39" s="369"/>
      <c r="FPQ39" s="369"/>
      <c r="FPR39" s="369"/>
      <c r="FPS39" s="369"/>
      <c r="FPT39" s="369"/>
      <c r="FPU39" s="369"/>
      <c r="FPV39" s="369"/>
      <c r="FPW39" s="369"/>
      <c r="FPX39" s="369"/>
      <c r="FPY39" s="369"/>
      <c r="FPZ39" s="369"/>
      <c r="FQA39" s="369"/>
      <c r="FQB39" s="369"/>
      <c r="FQC39" s="369"/>
      <c r="FQD39" s="369"/>
      <c r="FQE39" s="369"/>
      <c r="FQF39" s="369"/>
      <c r="FQG39" s="369"/>
      <c r="FQH39" s="369"/>
      <c r="FQI39" s="369"/>
      <c r="FQJ39" s="369"/>
      <c r="FQK39" s="369"/>
      <c r="FQL39" s="369"/>
      <c r="FQM39" s="369"/>
      <c r="FQN39" s="369"/>
      <c r="FQO39" s="369"/>
      <c r="FQP39" s="369"/>
      <c r="FQQ39" s="369"/>
      <c r="FQR39" s="369"/>
      <c r="FQS39" s="369"/>
      <c r="FQT39" s="369"/>
      <c r="FQU39" s="369"/>
      <c r="FQV39" s="369"/>
      <c r="FQW39" s="369"/>
      <c r="FQX39" s="369"/>
      <c r="FQY39" s="369"/>
      <c r="FQZ39" s="369"/>
      <c r="FRA39" s="369"/>
      <c r="FRB39" s="369"/>
      <c r="FRC39" s="369"/>
      <c r="FRD39" s="369"/>
      <c r="FRE39" s="369"/>
      <c r="FRF39" s="369"/>
      <c r="FRG39" s="369"/>
      <c r="FRH39" s="369"/>
      <c r="FRI39" s="369"/>
      <c r="FRJ39" s="369"/>
      <c r="FRK39" s="369"/>
      <c r="FRL39" s="369"/>
      <c r="FRM39" s="369"/>
      <c r="FRN39" s="369"/>
      <c r="FRO39" s="369"/>
      <c r="FRP39" s="369"/>
      <c r="FRQ39" s="369"/>
      <c r="FRR39" s="369"/>
      <c r="FRS39" s="369"/>
      <c r="FRT39" s="369"/>
      <c r="FRU39" s="369"/>
      <c r="FRV39" s="369"/>
      <c r="FRW39" s="369"/>
      <c r="FRX39" s="369"/>
      <c r="FRY39" s="369"/>
      <c r="FRZ39" s="369"/>
      <c r="FSA39" s="369"/>
      <c r="FSB39" s="369"/>
      <c r="FSC39" s="369"/>
      <c r="FSD39" s="369"/>
      <c r="FSE39" s="369"/>
      <c r="FSF39" s="369"/>
      <c r="FSG39" s="369"/>
      <c r="FSH39" s="369"/>
      <c r="FSI39" s="369"/>
      <c r="FSJ39" s="369"/>
      <c r="FSK39" s="369"/>
      <c r="FSL39" s="369"/>
      <c r="FSM39" s="369"/>
      <c r="FSN39" s="369"/>
      <c r="FSO39" s="369"/>
      <c r="FSP39" s="369"/>
      <c r="FSQ39" s="369"/>
      <c r="FSR39" s="369"/>
      <c r="FSS39" s="369"/>
      <c r="FSX39" s="369"/>
      <c r="FSY39" s="369"/>
      <c r="FSZ39" s="369"/>
      <c r="FTA39" s="369"/>
      <c r="FTB39" s="369"/>
      <c r="FTC39" s="369"/>
      <c r="FTD39" s="369"/>
      <c r="FTE39" s="369"/>
      <c r="FTF39" s="369"/>
      <c r="FTG39" s="369"/>
      <c r="FTH39" s="369"/>
      <c r="FUZ39" s="369"/>
      <c r="FVA39" s="369"/>
      <c r="FVB39" s="369"/>
      <c r="FVC39" s="369"/>
      <c r="FVD39" s="369"/>
      <c r="FVE39" s="369"/>
      <c r="FVF39" s="369"/>
      <c r="FVG39" s="369"/>
      <c r="FVH39" s="369"/>
      <c r="FVI39" s="369"/>
      <c r="FVJ39" s="369"/>
      <c r="FVK39" s="369"/>
      <c r="FVL39" s="369"/>
      <c r="FVM39" s="369"/>
      <c r="FVN39" s="369"/>
      <c r="FVO39" s="369"/>
      <c r="FVP39" s="369"/>
      <c r="FVQ39" s="369"/>
      <c r="FVR39" s="369"/>
      <c r="FVS39" s="369"/>
      <c r="FVT39" s="369"/>
      <c r="FVU39" s="369"/>
      <c r="FVV39" s="369"/>
      <c r="FVW39" s="369"/>
      <c r="FVX39" s="369"/>
      <c r="FVY39" s="369"/>
      <c r="FVZ39" s="369"/>
      <c r="FWA39" s="369"/>
      <c r="FWB39" s="369"/>
      <c r="FWC39" s="369"/>
      <c r="FWD39" s="369"/>
      <c r="FWE39" s="369"/>
      <c r="FWF39" s="369"/>
      <c r="FWG39" s="369"/>
      <c r="FWH39" s="369"/>
      <c r="FWI39" s="369"/>
      <c r="FWJ39" s="369"/>
      <c r="FWK39" s="369"/>
      <c r="FWL39" s="369"/>
      <c r="FWM39" s="369"/>
      <c r="FWN39" s="369"/>
      <c r="FWO39" s="369"/>
      <c r="FWP39" s="369"/>
      <c r="FWQ39" s="369"/>
      <c r="FWR39" s="369"/>
      <c r="FWS39" s="369"/>
      <c r="FWT39" s="369"/>
      <c r="FWU39" s="369"/>
      <c r="FWV39" s="369"/>
      <c r="FWW39" s="369"/>
      <c r="FWX39" s="369"/>
      <c r="FWY39" s="369"/>
      <c r="FWZ39" s="369"/>
      <c r="FXA39" s="369"/>
      <c r="FXB39" s="369"/>
      <c r="FXC39" s="369"/>
      <c r="FXD39" s="369"/>
      <c r="FXE39" s="369"/>
      <c r="FXF39" s="369"/>
      <c r="FXG39" s="369"/>
      <c r="FXH39" s="369"/>
      <c r="FXI39" s="369"/>
      <c r="FXJ39" s="369"/>
      <c r="FXK39" s="369"/>
      <c r="FXL39" s="369"/>
      <c r="FXM39" s="369"/>
      <c r="FXN39" s="369"/>
      <c r="FXO39" s="369"/>
      <c r="FXP39" s="369"/>
      <c r="FXQ39" s="369"/>
      <c r="FXR39" s="369"/>
      <c r="FXS39" s="369"/>
      <c r="FXT39" s="369"/>
      <c r="FXU39" s="369"/>
      <c r="FXV39" s="369"/>
      <c r="FXW39" s="369"/>
      <c r="FXX39" s="369"/>
      <c r="FXY39" s="369"/>
      <c r="FXZ39" s="369"/>
      <c r="FYA39" s="369"/>
      <c r="FYB39" s="369"/>
      <c r="FYC39" s="369"/>
      <c r="FYD39" s="369"/>
      <c r="FYE39" s="369"/>
      <c r="FYF39" s="369"/>
      <c r="FYG39" s="369"/>
      <c r="FYH39" s="369"/>
      <c r="FYI39" s="369"/>
      <c r="FYJ39" s="369"/>
      <c r="FYK39" s="369"/>
      <c r="FYL39" s="369"/>
      <c r="FYM39" s="369"/>
      <c r="FYN39" s="369"/>
      <c r="FYO39" s="369"/>
      <c r="FYP39" s="369"/>
      <c r="FYQ39" s="369"/>
      <c r="FYR39" s="369"/>
      <c r="FYS39" s="369"/>
      <c r="FYT39" s="369"/>
      <c r="FYU39" s="369"/>
      <c r="FYV39" s="369"/>
      <c r="FYW39" s="369"/>
      <c r="FYX39" s="369"/>
      <c r="FYY39" s="369"/>
      <c r="FYZ39" s="369"/>
      <c r="FZA39" s="369"/>
      <c r="FZB39" s="369"/>
      <c r="FZC39" s="369"/>
      <c r="FZD39" s="369"/>
      <c r="FZE39" s="369"/>
      <c r="FZF39" s="369"/>
      <c r="FZG39" s="369"/>
      <c r="FZH39" s="369"/>
      <c r="FZI39" s="369"/>
      <c r="FZJ39" s="369"/>
      <c r="FZK39" s="369"/>
      <c r="FZL39" s="369"/>
      <c r="FZM39" s="369"/>
      <c r="FZN39" s="369"/>
      <c r="FZO39" s="369"/>
      <c r="FZP39" s="369"/>
      <c r="FZQ39" s="369"/>
      <c r="FZR39" s="369"/>
      <c r="FZS39" s="369"/>
      <c r="FZT39" s="369"/>
      <c r="FZU39" s="369"/>
      <c r="FZV39" s="369"/>
      <c r="FZW39" s="369"/>
      <c r="FZX39" s="369"/>
      <c r="FZY39" s="369"/>
      <c r="FZZ39" s="369"/>
      <c r="GAA39" s="369"/>
      <c r="GAB39" s="369"/>
      <c r="GAC39" s="369"/>
      <c r="GAD39" s="369"/>
      <c r="GAE39" s="369"/>
      <c r="GAF39" s="369"/>
      <c r="GAG39" s="369"/>
      <c r="GAH39" s="369"/>
      <c r="GAI39" s="369"/>
      <c r="GAJ39" s="369"/>
      <c r="GAK39" s="369"/>
      <c r="GAL39" s="369"/>
      <c r="GAM39" s="369"/>
      <c r="GAN39" s="369"/>
      <c r="GAO39" s="369"/>
      <c r="GAP39" s="369"/>
      <c r="GAQ39" s="369"/>
      <c r="GAR39" s="369"/>
      <c r="GAS39" s="369"/>
      <c r="GAT39" s="369"/>
      <c r="GAU39" s="369"/>
      <c r="GAV39" s="369"/>
      <c r="GAW39" s="369"/>
      <c r="GAX39" s="369"/>
      <c r="GAY39" s="369"/>
      <c r="GAZ39" s="369"/>
      <c r="GBA39" s="369"/>
      <c r="GBB39" s="369"/>
      <c r="GBC39" s="369"/>
      <c r="GBD39" s="369"/>
      <c r="GBE39" s="369"/>
      <c r="GBF39" s="369"/>
      <c r="GBG39" s="369"/>
      <c r="GBH39" s="369"/>
      <c r="GBI39" s="369"/>
      <c r="GBJ39" s="369"/>
      <c r="GBK39" s="369"/>
      <c r="GBL39" s="369"/>
      <c r="GBM39" s="369"/>
      <c r="GBN39" s="369"/>
      <c r="GBO39" s="369"/>
      <c r="GBP39" s="369"/>
      <c r="GBQ39" s="369"/>
      <c r="GBR39" s="369"/>
      <c r="GBS39" s="369"/>
      <c r="GBT39" s="369"/>
      <c r="GBU39" s="369"/>
      <c r="GBV39" s="369"/>
      <c r="GBW39" s="369"/>
      <c r="GBX39" s="369"/>
      <c r="GBY39" s="369"/>
      <c r="GBZ39" s="369"/>
      <c r="GCA39" s="369"/>
      <c r="GCB39" s="369"/>
      <c r="GCC39" s="369"/>
      <c r="GCD39" s="369"/>
      <c r="GCE39" s="369"/>
      <c r="GCF39" s="369"/>
      <c r="GCG39" s="369"/>
      <c r="GCH39" s="369"/>
      <c r="GCI39" s="369"/>
      <c r="GCJ39" s="369"/>
      <c r="GCK39" s="369"/>
      <c r="GCL39" s="369"/>
      <c r="GCM39" s="369"/>
      <c r="GCN39" s="369"/>
      <c r="GCO39" s="369"/>
      <c r="GCT39" s="369"/>
      <c r="GCU39" s="369"/>
      <c r="GCV39" s="369"/>
      <c r="GCW39" s="369"/>
      <c r="GCX39" s="369"/>
      <c r="GCY39" s="369"/>
      <c r="GCZ39" s="369"/>
      <c r="GDA39" s="369"/>
      <c r="GDB39" s="369"/>
      <c r="GDC39" s="369"/>
      <c r="GDD39" s="369"/>
      <c r="GEV39" s="369"/>
      <c r="GEW39" s="369"/>
      <c r="GEX39" s="369"/>
      <c r="GEY39" s="369"/>
      <c r="GEZ39" s="369"/>
      <c r="GFA39" s="369"/>
      <c r="GFB39" s="369"/>
      <c r="GFC39" s="369"/>
      <c r="GFD39" s="369"/>
      <c r="GFE39" s="369"/>
      <c r="GFF39" s="369"/>
      <c r="GFG39" s="369"/>
      <c r="GFH39" s="369"/>
      <c r="GFI39" s="369"/>
      <c r="GFJ39" s="369"/>
      <c r="GFK39" s="369"/>
      <c r="GFL39" s="369"/>
      <c r="GFM39" s="369"/>
      <c r="GFN39" s="369"/>
      <c r="GFO39" s="369"/>
      <c r="GFP39" s="369"/>
      <c r="GFQ39" s="369"/>
      <c r="GFR39" s="369"/>
      <c r="GFS39" s="369"/>
      <c r="GFT39" s="369"/>
      <c r="GFU39" s="369"/>
      <c r="GFV39" s="369"/>
      <c r="GFW39" s="369"/>
      <c r="GFX39" s="369"/>
      <c r="GFY39" s="369"/>
      <c r="GFZ39" s="369"/>
      <c r="GGA39" s="369"/>
      <c r="GGB39" s="369"/>
      <c r="GGC39" s="369"/>
      <c r="GGD39" s="369"/>
      <c r="GGE39" s="369"/>
      <c r="GGF39" s="369"/>
      <c r="GGG39" s="369"/>
      <c r="GGH39" s="369"/>
      <c r="GGI39" s="369"/>
      <c r="GGJ39" s="369"/>
      <c r="GGK39" s="369"/>
      <c r="GGL39" s="369"/>
      <c r="GGM39" s="369"/>
      <c r="GGN39" s="369"/>
      <c r="GGO39" s="369"/>
      <c r="GGP39" s="369"/>
      <c r="GGQ39" s="369"/>
      <c r="GGR39" s="369"/>
      <c r="GGS39" s="369"/>
      <c r="GGT39" s="369"/>
      <c r="GGU39" s="369"/>
      <c r="GGV39" s="369"/>
      <c r="GGW39" s="369"/>
      <c r="GGX39" s="369"/>
      <c r="GGY39" s="369"/>
      <c r="GGZ39" s="369"/>
      <c r="GHA39" s="369"/>
      <c r="GHB39" s="369"/>
      <c r="GHC39" s="369"/>
      <c r="GHD39" s="369"/>
      <c r="GHE39" s="369"/>
      <c r="GHF39" s="369"/>
      <c r="GHG39" s="369"/>
      <c r="GHH39" s="369"/>
      <c r="GHI39" s="369"/>
      <c r="GHJ39" s="369"/>
      <c r="GHK39" s="369"/>
      <c r="GHL39" s="369"/>
      <c r="GHM39" s="369"/>
      <c r="GHN39" s="369"/>
      <c r="GHO39" s="369"/>
      <c r="GHP39" s="369"/>
      <c r="GHQ39" s="369"/>
      <c r="GHR39" s="369"/>
      <c r="GHS39" s="369"/>
      <c r="GHT39" s="369"/>
      <c r="GHU39" s="369"/>
      <c r="GHV39" s="369"/>
      <c r="GHW39" s="369"/>
      <c r="GHX39" s="369"/>
      <c r="GHY39" s="369"/>
      <c r="GHZ39" s="369"/>
      <c r="GIA39" s="369"/>
      <c r="GIB39" s="369"/>
      <c r="GIC39" s="369"/>
      <c r="GID39" s="369"/>
      <c r="GIE39" s="369"/>
      <c r="GIF39" s="369"/>
      <c r="GIG39" s="369"/>
      <c r="GIH39" s="369"/>
      <c r="GII39" s="369"/>
      <c r="GIJ39" s="369"/>
      <c r="GIK39" s="369"/>
      <c r="GIL39" s="369"/>
      <c r="GIM39" s="369"/>
      <c r="GIN39" s="369"/>
      <c r="GIO39" s="369"/>
      <c r="GIP39" s="369"/>
      <c r="GIQ39" s="369"/>
      <c r="GIR39" s="369"/>
      <c r="GIS39" s="369"/>
      <c r="GIT39" s="369"/>
      <c r="GIU39" s="369"/>
      <c r="GIV39" s="369"/>
      <c r="GIW39" s="369"/>
      <c r="GIX39" s="369"/>
      <c r="GIY39" s="369"/>
      <c r="GIZ39" s="369"/>
      <c r="GJA39" s="369"/>
      <c r="GJB39" s="369"/>
      <c r="GJC39" s="369"/>
      <c r="GJD39" s="369"/>
      <c r="GJE39" s="369"/>
      <c r="GJF39" s="369"/>
      <c r="GJG39" s="369"/>
      <c r="GJH39" s="369"/>
      <c r="GJI39" s="369"/>
      <c r="GJJ39" s="369"/>
      <c r="GJK39" s="369"/>
      <c r="GJL39" s="369"/>
      <c r="GJM39" s="369"/>
      <c r="GJN39" s="369"/>
      <c r="GJO39" s="369"/>
      <c r="GJP39" s="369"/>
      <c r="GJQ39" s="369"/>
      <c r="GJR39" s="369"/>
      <c r="GJS39" s="369"/>
      <c r="GJT39" s="369"/>
      <c r="GJU39" s="369"/>
      <c r="GJV39" s="369"/>
      <c r="GJW39" s="369"/>
      <c r="GJX39" s="369"/>
      <c r="GJY39" s="369"/>
      <c r="GJZ39" s="369"/>
      <c r="GKA39" s="369"/>
      <c r="GKB39" s="369"/>
      <c r="GKC39" s="369"/>
      <c r="GKD39" s="369"/>
      <c r="GKE39" s="369"/>
      <c r="GKF39" s="369"/>
      <c r="GKG39" s="369"/>
      <c r="GKH39" s="369"/>
      <c r="GKI39" s="369"/>
      <c r="GKJ39" s="369"/>
      <c r="GKK39" s="369"/>
      <c r="GKL39" s="369"/>
      <c r="GKM39" s="369"/>
      <c r="GKN39" s="369"/>
      <c r="GKO39" s="369"/>
      <c r="GKP39" s="369"/>
      <c r="GKQ39" s="369"/>
      <c r="GKR39" s="369"/>
      <c r="GKS39" s="369"/>
      <c r="GKT39" s="369"/>
      <c r="GKU39" s="369"/>
      <c r="GKV39" s="369"/>
      <c r="GKW39" s="369"/>
      <c r="GKX39" s="369"/>
      <c r="GKY39" s="369"/>
      <c r="GKZ39" s="369"/>
      <c r="GLA39" s="369"/>
      <c r="GLB39" s="369"/>
      <c r="GLC39" s="369"/>
      <c r="GLD39" s="369"/>
      <c r="GLE39" s="369"/>
      <c r="GLF39" s="369"/>
      <c r="GLG39" s="369"/>
      <c r="GLH39" s="369"/>
      <c r="GLI39" s="369"/>
      <c r="GLJ39" s="369"/>
      <c r="GLK39" s="369"/>
      <c r="GLL39" s="369"/>
      <c r="GLM39" s="369"/>
      <c r="GLN39" s="369"/>
      <c r="GLO39" s="369"/>
      <c r="GLP39" s="369"/>
      <c r="GLQ39" s="369"/>
      <c r="GLR39" s="369"/>
      <c r="GLS39" s="369"/>
      <c r="GLT39" s="369"/>
      <c r="GLU39" s="369"/>
      <c r="GLV39" s="369"/>
      <c r="GLW39" s="369"/>
      <c r="GLX39" s="369"/>
      <c r="GLY39" s="369"/>
      <c r="GLZ39" s="369"/>
      <c r="GMA39" s="369"/>
      <c r="GMB39" s="369"/>
      <c r="GMC39" s="369"/>
      <c r="GMD39" s="369"/>
      <c r="GME39" s="369"/>
      <c r="GMF39" s="369"/>
      <c r="GMG39" s="369"/>
      <c r="GMH39" s="369"/>
      <c r="GMI39" s="369"/>
      <c r="GMJ39" s="369"/>
      <c r="GMK39" s="369"/>
      <c r="GMP39" s="369"/>
      <c r="GMQ39" s="369"/>
      <c r="GMR39" s="369"/>
      <c r="GMS39" s="369"/>
      <c r="GMT39" s="369"/>
      <c r="GMU39" s="369"/>
      <c r="GMV39" s="369"/>
      <c r="GMW39" s="369"/>
      <c r="GMX39" s="369"/>
      <c r="GMY39" s="369"/>
      <c r="GMZ39" s="369"/>
      <c r="GOR39" s="369"/>
      <c r="GOS39" s="369"/>
      <c r="GOT39" s="369"/>
      <c r="GOU39" s="369"/>
      <c r="GOV39" s="369"/>
      <c r="GOW39" s="369"/>
      <c r="GOX39" s="369"/>
      <c r="GOY39" s="369"/>
      <c r="GOZ39" s="369"/>
      <c r="GPA39" s="369"/>
      <c r="GPB39" s="369"/>
      <c r="GPC39" s="369"/>
      <c r="GPD39" s="369"/>
      <c r="GPE39" s="369"/>
      <c r="GPF39" s="369"/>
      <c r="GPG39" s="369"/>
      <c r="GPH39" s="369"/>
      <c r="GPI39" s="369"/>
      <c r="GPJ39" s="369"/>
      <c r="GPK39" s="369"/>
      <c r="GPL39" s="369"/>
      <c r="GPM39" s="369"/>
      <c r="GPN39" s="369"/>
      <c r="GPO39" s="369"/>
      <c r="GPP39" s="369"/>
      <c r="GPQ39" s="369"/>
      <c r="GPR39" s="369"/>
      <c r="GPS39" s="369"/>
      <c r="GPT39" s="369"/>
      <c r="GPU39" s="369"/>
      <c r="GPV39" s="369"/>
      <c r="GPW39" s="369"/>
      <c r="GPX39" s="369"/>
      <c r="GPY39" s="369"/>
      <c r="GPZ39" s="369"/>
      <c r="GQA39" s="369"/>
      <c r="GQB39" s="369"/>
      <c r="GQC39" s="369"/>
      <c r="GQD39" s="369"/>
      <c r="GQE39" s="369"/>
      <c r="GQF39" s="369"/>
      <c r="GQG39" s="369"/>
      <c r="GQH39" s="369"/>
      <c r="GQI39" s="369"/>
      <c r="GQJ39" s="369"/>
      <c r="GQK39" s="369"/>
      <c r="GQL39" s="369"/>
      <c r="GQM39" s="369"/>
      <c r="GQN39" s="369"/>
      <c r="GQO39" s="369"/>
      <c r="GQP39" s="369"/>
      <c r="GQQ39" s="369"/>
      <c r="GQR39" s="369"/>
      <c r="GQS39" s="369"/>
      <c r="GQT39" s="369"/>
      <c r="GQU39" s="369"/>
      <c r="GQV39" s="369"/>
      <c r="GQW39" s="369"/>
      <c r="GQX39" s="369"/>
      <c r="GQY39" s="369"/>
      <c r="GQZ39" s="369"/>
      <c r="GRA39" s="369"/>
      <c r="GRB39" s="369"/>
      <c r="GRC39" s="369"/>
      <c r="GRD39" s="369"/>
      <c r="GRE39" s="369"/>
      <c r="GRF39" s="369"/>
      <c r="GRG39" s="369"/>
      <c r="GRH39" s="369"/>
      <c r="GRI39" s="369"/>
      <c r="GRJ39" s="369"/>
      <c r="GRK39" s="369"/>
      <c r="GRL39" s="369"/>
      <c r="GRM39" s="369"/>
      <c r="GRN39" s="369"/>
      <c r="GRO39" s="369"/>
      <c r="GRP39" s="369"/>
      <c r="GRQ39" s="369"/>
      <c r="GRR39" s="369"/>
      <c r="GRS39" s="369"/>
      <c r="GRT39" s="369"/>
      <c r="GRU39" s="369"/>
      <c r="GRV39" s="369"/>
      <c r="GRW39" s="369"/>
      <c r="GRX39" s="369"/>
      <c r="GRY39" s="369"/>
      <c r="GRZ39" s="369"/>
      <c r="GSA39" s="369"/>
      <c r="GSB39" s="369"/>
      <c r="GSC39" s="369"/>
      <c r="GSD39" s="369"/>
      <c r="GSE39" s="369"/>
      <c r="GSF39" s="369"/>
      <c r="GSG39" s="369"/>
      <c r="GSH39" s="369"/>
      <c r="GSI39" s="369"/>
      <c r="GSJ39" s="369"/>
      <c r="GSK39" s="369"/>
      <c r="GSL39" s="369"/>
      <c r="GSM39" s="369"/>
      <c r="GSN39" s="369"/>
      <c r="GSO39" s="369"/>
      <c r="GSP39" s="369"/>
      <c r="GSQ39" s="369"/>
      <c r="GSR39" s="369"/>
      <c r="GSS39" s="369"/>
      <c r="GST39" s="369"/>
      <c r="GSU39" s="369"/>
      <c r="GSV39" s="369"/>
      <c r="GSW39" s="369"/>
      <c r="GSX39" s="369"/>
      <c r="GSY39" s="369"/>
      <c r="GSZ39" s="369"/>
      <c r="GTA39" s="369"/>
      <c r="GTB39" s="369"/>
      <c r="GTC39" s="369"/>
      <c r="GTD39" s="369"/>
      <c r="GTE39" s="369"/>
      <c r="GTF39" s="369"/>
      <c r="GTG39" s="369"/>
      <c r="GTH39" s="369"/>
      <c r="GTI39" s="369"/>
      <c r="GTJ39" s="369"/>
      <c r="GTK39" s="369"/>
      <c r="GTL39" s="369"/>
      <c r="GTM39" s="369"/>
      <c r="GTN39" s="369"/>
      <c r="GTO39" s="369"/>
      <c r="GTP39" s="369"/>
      <c r="GTQ39" s="369"/>
      <c r="GTR39" s="369"/>
      <c r="GTS39" s="369"/>
      <c r="GTT39" s="369"/>
      <c r="GTU39" s="369"/>
      <c r="GTV39" s="369"/>
      <c r="GTW39" s="369"/>
      <c r="GTX39" s="369"/>
      <c r="GTY39" s="369"/>
      <c r="GTZ39" s="369"/>
      <c r="GUA39" s="369"/>
      <c r="GUB39" s="369"/>
      <c r="GUC39" s="369"/>
      <c r="GUD39" s="369"/>
      <c r="GUE39" s="369"/>
      <c r="GUF39" s="369"/>
      <c r="GUG39" s="369"/>
      <c r="GUH39" s="369"/>
      <c r="GUI39" s="369"/>
      <c r="GUJ39" s="369"/>
      <c r="GUK39" s="369"/>
      <c r="GUL39" s="369"/>
      <c r="GUM39" s="369"/>
      <c r="GUN39" s="369"/>
      <c r="GUO39" s="369"/>
      <c r="GUP39" s="369"/>
      <c r="GUQ39" s="369"/>
      <c r="GUR39" s="369"/>
      <c r="GUS39" s="369"/>
      <c r="GUT39" s="369"/>
      <c r="GUU39" s="369"/>
      <c r="GUV39" s="369"/>
      <c r="GUW39" s="369"/>
      <c r="GUX39" s="369"/>
      <c r="GUY39" s="369"/>
      <c r="GUZ39" s="369"/>
      <c r="GVA39" s="369"/>
      <c r="GVB39" s="369"/>
      <c r="GVC39" s="369"/>
      <c r="GVD39" s="369"/>
      <c r="GVE39" s="369"/>
      <c r="GVF39" s="369"/>
      <c r="GVG39" s="369"/>
      <c r="GVH39" s="369"/>
      <c r="GVI39" s="369"/>
      <c r="GVJ39" s="369"/>
      <c r="GVK39" s="369"/>
      <c r="GVL39" s="369"/>
      <c r="GVM39" s="369"/>
      <c r="GVN39" s="369"/>
      <c r="GVO39" s="369"/>
      <c r="GVP39" s="369"/>
      <c r="GVQ39" s="369"/>
      <c r="GVR39" s="369"/>
      <c r="GVS39" s="369"/>
      <c r="GVT39" s="369"/>
      <c r="GVU39" s="369"/>
      <c r="GVV39" s="369"/>
      <c r="GVW39" s="369"/>
      <c r="GVX39" s="369"/>
      <c r="GVY39" s="369"/>
      <c r="GVZ39" s="369"/>
      <c r="GWA39" s="369"/>
      <c r="GWB39" s="369"/>
      <c r="GWC39" s="369"/>
      <c r="GWD39" s="369"/>
      <c r="GWE39" s="369"/>
      <c r="GWF39" s="369"/>
      <c r="GWG39" s="369"/>
      <c r="GWL39" s="369"/>
      <c r="GWM39" s="369"/>
      <c r="GWN39" s="369"/>
      <c r="GWO39" s="369"/>
      <c r="GWP39" s="369"/>
      <c r="GWQ39" s="369"/>
      <c r="GWR39" s="369"/>
      <c r="GWS39" s="369"/>
      <c r="GWT39" s="369"/>
      <c r="GWU39" s="369"/>
      <c r="GWV39" s="369"/>
      <c r="GYN39" s="369"/>
      <c r="GYO39" s="369"/>
      <c r="GYP39" s="369"/>
      <c r="GYQ39" s="369"/>
      <c r="GYR39" s="369"/>
      <c r="GYS39" s="369"/>
      <c r="GYT39" s="369"/>
      <c r="GYU39" s="369"/>
      <c r="GYV39" s="369"/>
      <c r="GYW39" s="369"/>
      <c r="GYX39" s="369"/>
      <c r="GYY39" s="369"/>
      <c r="GYZ39" s="369"/>
      <c r="GZA39" s="369"/>
      <c r="GZB39" s="369"/>
      <c r="GZC39" s="369"/>
      <c r="GZD39" s="369"/>
      <c r="GZE39" s="369"/>
      <c r="GZF39" s="369"/>
      <c r="GZG39" s="369"/>
      <c r="GZH39" s="369"/>
      <c r="GZI39" s="369"/>
      <c r="GZJ39" s="369"/>
      <c r="GZK39" s="369"/>
      <c r="GZL39" s="369"/>
      <c r="GZM39" s="369"/>
      <c r="GZN39" s="369"/>
      <c r="GZO39" s="369"/>
      <c r="GZP39" s="369"/>
      <c r="GZQ39" s="369"/>
      <c r="GZR39" s="369"/>
      <c r="GZS39" s="369"/>
      <c r="GZT39" s="369"/>
      <c r="GZU39" s="369"/>
      <c r="GZV39" s="369"/>
      <c r="GZW39" s="369"/>
      <c r="GZX39" s="369"/>
      <c r="GZY39" s="369"/>
      <c r="GZZ39" s="369"/>
      <c r="HAA39" s="369"/>
      <c r="HAB39" s="369"/>
      <c r="HAC39" s="369"/>
      <c r="HAD39" s="369"/>
      <c r="HAE39" s="369"/>
      <c r="HAF39" s="369"/>
      <c r="HAG39" s="369"/>
      <c r="HAH39" s="369"/>
      <c r="HAI39" s="369"/>
      <c r="HAJ39" s="369"/>
      <c r="HAK39" s="369"/>
      <c r="HAL39" s="369"/>
      <c r="HAM39" s="369"/>
      <c r="HAN39" s="369"/>
      <c r="HAO39" s="369"/>
      <c r="HAP39" s="369"/>
      <c r="HAQ39" s="369"/>
      <c r="HAR39" s="369"/>
      <c r="HAS39" s="369"/>
      <c r="HAT39" s="369"/>
      <c r="HAU39" s="369"/>
      <c r="HAV39" s="369"/>
      <c r="HAW39" s="369"/>
      <c r="HAX39" s="369"/>
      <c r="HAY39" s="369"/>
      <c r="HAZ39" s="369"/>
      <c r="HBA39" s="369"/>
      <c r="HBB39" s="369"/>
      <c r="HBC39" s="369"/>
      <c r="HBD39" s="369"/>
      <c r="HBE39" s="369"/>
      <c r="HBF39" s="369"/>
      <c r="HBG39" s="369"/>
      <c r="HBH39" s="369"/>
      <c r="HBI39" s="369"/>
      <c r="HBJ39" s="369"/>
      <c r="HBK39" s="369"/>
      <c r="HBL39" s="369"/>
      <c r="HBM39" s="369"/>
      <c r="HBN39" s="369"/>
      <c r="HBO39" s="369"/>
      <c r="HBP39" s="369"/>
      <c r="HBQ39" s="369"/>
      <c r="HBR39" s="369"/>
      <c r="HBS39" s="369"/>
      <c r="HBT39" s="369"/>
      <c r="HBU39" s="369"/>
      <c r="HBV39" s="369"/>
      <c r="HBW39" s="369"/>
      <c r="HBX39" s="369"/>
      <c r="HBY39" s="369"/>
      <c r="HBZ39" s="369"/>
      <c r="HCA39" s="369"/>
      <c r="HCB39" s="369"/>
      <c r="HCC39" s="369"/>
      <c r="HCD39" s="369"/>
      <c r="HCE39" s="369"/>
      <c r="HCF39" s="369"/>
      <c r="HCG39" s="369"/>
      <c r="HCH39" s="369"/>
      <c r="HCI39" s="369"/>
      <c r="HCJ39" s="369"/>
      <c r="HCK39" s="369"/>
      <c r="HCL39" s="369"/>
      <c r="HCM39" s="369"/>
      <c r="HCN39" s="369"/>
      <c r="HCO39" s="369"/>
      <c r="HCP39" s="369"/>
      <c r="HCQ39" s="369"/>
      <c r="HCR39" s="369"/>
      <c r="HCS39" s="369"/>
      <c r="HCT39" s="369"/>
      <c r="HCU39" s="369"/>
      <c r="HCV39" s="369"/>
      <c r="HCW39" s="369"/>
      <c r="HCX39" s="369"/>
      <c r="HCY39" s="369"/>
      <c r="HCZ39" s="369"/>
      <c r="HDA39" s="369"/>
      <c r="HDB39" s="369"/>
      <c r="HDC39" s="369"/>
      <c r="HDD39" s="369"/>
      <c r="HDE39" s="369"/>
      <c r="HDF39" s="369"/>
      <c r="HDG39" s="369"/>
      <c r="HDH39" s="369"/>
      <c r="HDI39" s="369"/>
      <c r="HDJ39" s="369"/>
      <c r="HDK39" s="369"/>
      <c r="HDL39" s="369"/>
      <c r="HDM39" s="369"/>
      <c r="HDN39" s="369"/>
      <c r="HDO39" s="369"/>
      <c r="HDP39" s="369"/>
      <c r="HDQ39" s="369"/>
      <c r="HDR39" s="369"/>
      <c r="HDS39" s="369"/>
      <c r="HDT39" s="369"/>
      <c r="HDU39" s="369"/>
      <c r="HDV39" s="369"/>
      <c r="HDW39" s="369"/>
      <c r="HDX39" s="369"/>
      <c r="HDY39" s="369"/>
      <c r="HDZ39" s="369"/>
      <c r="HEA39" s="369"/>
      <c r="HEB39" s="369"/>
      <c r="HEC39" s="369"/>
      <c r="HED39" s="369"/>
      <c r="HEE39" s="369"/>
      <c r="HEF39" s="369"/>
      <c r="HEG39" s="369"/>
      <c r="HEH39" s="369"/>
      <c r="HEI39" s="369"/>
      <c r="HEJ39" s="369"/>
      <c r="HEK39" s="369"/>
      <c r="HEL39" s="369"/>
      <c r="HEM39" s="369"/>
      <c r="HEN39" s="369"/>
      <c r="HEO39" s="369"/>
      <c r="HEP39" s="369"/>
      <c r="HEQ39" s="369"/>
      <c r="HER39" s="369"/>
      <c r="HES39" s="369"/>
      <c r="HET39" s="369"/>
      <c r="HEU39" s="369"/>
      <c r="HEV39" s="369"/>
      <c r="HEW39" s="369"/>
      <c r="HEX39" s="369"/>
      <c r="HEY39" s="369"/>
      <c r="HEZ39" s="369"/>
      <c r="HFA39" s="369"/>
      <c r="HFB39" s="369"/>
      <c r="HFC39" s="369"/>
      <c r="HFD39" s="369"/>
      <c r="HFE39" s="369"/>
      <c r="HFF39" s="369"/>
      <c r="HFG39" s="369"/>
      <c r="HFH39" s="369"/>
      <c r="HFI39" s="369"/>
      <c r="HFJ39" s="369"/>
      <c r="HFK39" s="369"/>
      <c r="HFL39" s="369"/>
      <c r="HFM39" s="369"/>
      <c r="HFN39" s="369"/>
      <c r="HFO39" s="369"/>
      <c r="HFP39" s="369"/>
      <c r="HFQ39" s="369"/>
      <c r="HFR39" s="369"/>
      <c r="HFS39" s="369"/>
      <c r="HFT39" s="369"/>
      <c r="HFU39" s="369"/>
      <c r="HFV39" s="369"/>
      <c r="HFW39" s="369"/>
      <c r="HFX39" s="369"/>
      <c r="HFY39" s="369"/>
      <c r="HFZ39" s="369"/>
      <c r="HGA39" s="369"/>
      <c r="HGB39" s="369"/>
      <c r="HGC39" s="369"/>
      <c r="HGH39" s="369"/>
      <c r="HGI39" s="369"/>
      <c r="HGJ39" s="369"/>
      <c r="HGK39" s="369"/>
      <c r="HGL39" s="369"/>
      <c r="HGM39" s="369"/>
      <c r="HGN39" s="369"/>
      <c r="HGO39" s="369"/>
      <c r="HGP39" s="369"/>
      <c r="HGQ39" s="369"/>
      <c r="HGR39" s="369"/>
      <c r="HIJ39" s="369"/>
      <c r="HIK39" s="369"/>
      <c r="HIL39" s="369"/>
      <c r="HIM39" s="369"/>
      <c r="HIN39" s="369"/>
      <c r="HIO39" s="369"/>
      <c r="HIP39" s="369"/>
      <c r="HIQ39" s="369"/>
      <c r="HIR39" s="369"/>
      <c r="HIS39" s="369"/>
      <c r="HIT39" s="369"/>
      <c r="HIU39" s="369"/>
      <c r="HIV39" s="369"/>
      <c r="HIW39" s="369"/>
      <c r="HIX39" s="369"/>
      <c r="HIY39" s="369"/>
      <c r="HIZ39" s="369"/>
      <c r="HJA39" s="369"/>
      <c r="HJB39" s="369"/>
      <c r="HJC39" s="369"/>
      <c r="HJD39" s="369"/>
      <c r="HJE39" s="369"/>
      <c r="HJF39" s="369"/>
      <c r="HJG39" s="369"/>
      <c r="HJH39" s="369"/>
      <c r="HJI39" s="369"/>
      <c r="HJJ39" s="369"/>
      <c r="HJK39" s="369"/>
      <c r="HJL39" s="369"/>
      <c r="HJM39" s="369"/>
      <c r="HJN39" s="369"/>
      <c r="HJO39" s="369"/>
      <c r="HJP39" s="369"/>
      <c r="HJQ39" s="369"/>
      <c r="HJR39" s="369"/>
      <c r="HJS39" s="369"/>
      <c r="HJT39" s="369"/>
      <c r="HJU39" s="369"/>
      <c r="HJV39" s="369"/>
      <c r="HJW39" s="369"/>
      <c r="HJX39" s="369"/>
      <c r="HJY39" s="369"/>
      <c r="HJZ39" s="369"/>
      <c r="HKA39" s="369"/>
      <c r="HKB39" s="369"/>
      <c r="HKC39" s="369"/>
      <c r="HKD39" s="369"/>
      <c r="HKE39" s="369"/>
      <c r="HKF39" s="369"/>
      <c r="HKG39" s="369"/>
      <c r="HKH39" s="369"/>
      <c r="HKI39" s="369"/>
      <c r="HKJ39" s="369"/>
      <c r="HKK39" s="369"/>
      <c r="HKL39" s="369"/>
      <c r="HKM39" s="369"/>
      <c r="HKN39" s="369"/>
      <c r="HKO39" s="369"/>
      <c r="HKP39" s="369"/>
      <c r="HKQ39" s="369"/>
      <c r="HKR39" s="369"/>
      <c r="HKS39" s="369"/>
      <c r="HKT39" s="369"/>
      <c r="HKU39" s="369"/>
      <c r="HKV39" s="369"/>
      <c r="HKW39" s="369"/>
      <c r="HKX39" s="369"/>
      <c r="HKY39" s="369"/>
      <c r="HKZ39" s="369"/>
      <c r="HLA39" s="369"/>
      <c r="HLB39" s="369"/>
      <c r="HLC39" s="369"/>
      <c r="HLD39" s="369"/>
      <c r="HLE39" s="369"/>
      <c r="HLF39" s="369"/>
      <c r="HLG39" s="369"/>
      <c r="HLH39" s="369"/>
      <c r="HLI39" s="369"/>
      <c r="HLJ39" s="369"/>
      <c r="HLK39" s="369"/>
      <c r="HLL39" s="369"/>
      <c r="HLM39" s="369"/>
      <c r="HLN39" s="369"/>
      <c r="HLO39" s="369"/>
      <c r="HLP39" s="369"/>
      <c r="HLQ39" s="369"/>
      <c r="HLR39" s="369"/>
      <c r="HLS39" s="369"/>
      <c r="HLT39" s="369"/>
      <c r="HLU39" s="369"/>
      <c r="HLV39" s="369"/>
      <c r="HLW39" s="369"/>
      <c r="HLX39" s="369"/>
      <c r="HLY39" s="369"/>
      <c r="HLZ39" s="369"/>
      <c r="HMA39" s="369"/>
      <c r="HMB39" s="369"/>
      <c r="HMC39" s="369"/>
      <c r="HMD39" s="369"/>
      <c r="HME39" s="369"/>
      <c r="HMF39" s="369"/>
      <c r="HMG39" s="369"/>
      <c r="HMH39" s="369"/>
      <c r="HMI39" s="369"/>
      <c r="HMJ39" s="369"/>
      <c r="HMK39" s="369"/>
      <c r="HML39" s="369"/>
      <c r="HMM39" s="369"/>
      <c r="HMN39" s="369"/>
      <c r="HMO39" s="369"/>
      <c r="HMP39" s="369"/>
      <c r="HMQ39" s="369"/>
      <c r="HMR39" s="369"/>
      <c r="HMS39" s="369"/>
      <c r="HMT39" s="369"/>
      <c r="HMU39" s="369"/>
      <c r="HMV39" s="369"/>
      <c r="HMW39" s="369"/>
      <c r="HMX39" s="369"/>
      <c r="HMY39" s="369"/>
      <c r="HMZ39" s="369"/>
      <c r="HNA39" s="369"/>
      <c r="HNB39" s="369"/>
      <c r="HNC39" s="369"/>
      <c r="HND39" s="369"/>
      <c r="HNE39" s="369"/>
      <c r="HNF39" s="369"/>
      <c r="HNG39" s="369"/>
      <c r="HNH39" s="369"/>
      <c r="HNI39" s="369"/>
      <c r="HNJ39" s="369"/>
      <c r="HNK39" s="369"/>
      <c r="HNL39" s="369"/>
      <c r="HNM39" s="369"/>
      <c r="HNN39" s="369"/>
      <c r="HNO39" s="369"/>
      <c r="HNP39" s="369"/>
      <c r="HNQ39" s="369"/>
      <c r="HNR39" s="369"/>
      <c r="HNS39" s="369"/>
      <c r="HNT39" s="369"/>
      <c r="HNU39" s="369"/>
      <c r="HNV39" s="369"/>
      <c r="HNW39" s="369"/>
      <c r="HNX39" s="369"/>
      <c r="HNY39" s="369"/>
      <c r="HNZ39" s="369"/>
      <c r="HOA39" s="369"/>
      <c r="HOB39" s="369"/>
      <c r="HOC39" s="369"/>
      <c r="HOD39" s="369"/>
      <c r="HOE39" s="369"/>
      <c r="HOF39" s="369"/>
      <c r="HOG39" s="369"/>
      <c r="HOH39" s="369"/>
      <c r="HOI39" s="369"/>
      <c r="HOJ39" s="369"/>
      <c r="HOK39" s="369"/>
      <c r="HOL39" s="369"/>
      <c r="HOM39" s="369"/>
      <c r="HON39" s="369"/>
      <c r="HOO39" s="369"/>
      <c r="HOP39" s="369"/>
      <c r="HOQ39" s="369"/>
      <c r="HOR39" s="369"/>
      <c r="HOS39" s="369"/>
      <c r="HOT39" s="369"/>
      <c r="HOU39" s="369"/>
      <c r="HOV39" s="369"/>
      <c r="HOW39" s="369"/>
      <c r="HOX39" s="369"/>
      <c r="HOY39" s="369"/>
      <c r="HOZ39" s="369"/>
      <c r="HPA39" s="369"/>
      <c r="HPB39" s="369"/>
      <c r="HPC39" s="369"/>
      <c r="HPD39" s="369"/>
      <c r="HPE39" s="369"/>
      <c r="HPF39" s="369"/>
      <c r="HPG39" s="369"/>
      <c r="HPH39" s="369"/>
      <c r="HPI39" s="369"/>
      <c r="HPJ39" s="369"/>
      <c r="HPK39" s="369"/>
      <c r="HPL39" s="369"/>
      <c r="HPM39" s="369"/>
      <c r="HPN39" s="369"/>
      <c r="HPO39" s="369"/>
      <c r="HPP39" s="369"/>
      <c r="HPQ39" s="369"/>
      <c r="HPR39" s="369"/>
      <c r="HPS39" s="369"/>
      <c r="HPT39" s="369"/>
      <c r="HPU39" s="369"/>
      <c r="HPV39" s="369"/>
      <c r="HPW39" s="369"/>
      <c r="HPX39" s="369"/>
      <c r="HPY39" s="369"/>
      <c r="HQD39" s="369"/>
      <c r="HQE39" s="369"/>
      <c r="HQF39" s="369"/>
      <c r="HQG39" s="369"/>
      <c r="HQH39" s="369"/>
      <c r="HQI39" s="369"/>
      <c r="HQJ39" s="369"/>
      <c r="HQK39" s="369"/>
      <c r="HQL39" s="369"/>
      <c r="HQM39" s="369"/>
      <c r="HQN39" s="369"/>
      <c r="HSF39" s="369"/>
      <c r="HSG39" s="369"/>
      <c r="HSH39" s="369"/>
      <c r="HSI39" s="369"/>
      <c r="HSJ39" s="369"/>
      <c r="HSK39" s="369"/>
      <c r="HSL39" s="369"/>
      <c r="HSM39" s="369"/>
      <c r="HSN39" s="369"/>
      <c r="HSO39" s="369"/>
      <c r="HSP39" s="369"/>
      <c r="HSQ39" s="369"/>
      <c r="HSR39" s="369"/>
      <c r="HSS39" s="369"/>
      <c r="HST39" s="369"/>
      <c r="HSU39" s="369"/>
      <c r="HSV39" s="369"/>
      <c r="HSW39" s="369"/>
      <c r="HSX39" s="369"/>
      <c r="HSY39" s="369"/>
      <c r="HSZ39" s="369"/>
      <c r="HTA39" s="369"/>
      <c r="HTB39" s="369"/>
      <c r="HTC39" s="369"/>
      <c r="HTD39" s="369"/>
      <c r="HTE39" s="369"/>
      <c r="HTF39" s="369"/>
      <c r="HTG39" s="369"/>
      <c r="HTH39" s="369"/>
      <c r="HTI39" s="369"/>
      <c r="HTJ39" s="369"/>
      <c r="HTK39" s="369"/>
      <c r="HTL39" s="369"/>
      <c r="HTM39" s="369"/>
      <c r="HTN39" s="369"/>
      <c r="HTO39" s="369"/>
      <c r="HTP39" s="369"/>
      <c r="HTQ39" s="369"/>
      <c r="HTR39" s="369"/>
      <c r="HTS39" s="369"/>
      <c r="HTT39" s="369"/>
      <c r="HTU39" s="369"/>
      <c r="HTV39" s="369"/>
      <c r="HTW39" s="369"/>
      <c r="HTX39" s="369"/>
      <c r="HTY39" s="369"/>
      <c r="HTZ39" s="369"/>
      <c r="HUA39" s="369"/>
      <c r="HUB39" s="369"/>
      <c r="HUC39" s="369"/>
      <c r="HUD39" s="369"/>
      <c r="HUE39" s="369"/>
      <c r="HUF39" s="369"/>
      <c r="HUG39" s="369"/>
      <c r="HUH39" s="369"/>
      <c r="HUI39" s="369"/>
      <c r="HUJ39" s="369"/>
      <c r="HUK39" s="369"/>
      <c r="HUL39" s="369"/>
      <c r="HUM39" s="369"/>
      <c r="HUN39" s="369"/>
      <c r="HUO39" s="369"/>
      <c r="HUP39" s="369"/>
      <c r="HUQ39" s="369"/>
      <c r="HUR39" s="369"/>
      <c r="HUS39" s="369"/>
      <c r="HUT39" s="369"/>
      <c r="HUU39" s="369"/>
      <c r="HUV39" s="369"/>
      <c r="HUW39" s="369"/>
      <c r="HUX39" s="369"/>
      <c r="HUY39" s="369"/>
      <c r="HUZ39" s="369"/>
      <c r="HVA39" s="369"/>
      <c r="HVB39" s="369"/>
      <c r="HVC39" s="369"/>
      <c r="HVD39" s="369"/>
      <c r="HVE39" s="369"/>
      <c r="HVF39" s="369"/>
      <c r="HVG39" s="369"/>
      <c r="HVH39" s="369"/>
      <c r="HVI39" s="369"/>
      <c r="HVJ39" s="369"/>
      <c r="HVK39" s="369"/>
      <c r="HVL39" s="369"/>
      <c r="HVM39" s="369"/>
      <c r="HVN39" s="369"/>
      <c r="HVO39" s="369"/>
      <c r="HVP39" s="369"/>
      <c r="HVQ39" s="369"/>
      <c r="HVR39" s="369"/>
      <c r="HVS39" s="369"/>
      <c r="HVT39" s="369"/>
      <c r="HVU39" s="369"/>
      <c r="HVV39" s="369"/>
      <c r="HVW39" s="369"/>
      <c r="HVX39" s="369"/>
      <c r="HVY39" s="369"/>
      <c r="HVZ39" s="369"/>
      <c r="HWA39" s="369"/>
      <c r="HWB39" s="369"/>
      <c r="HWC39" s="369"/>
      <c r="HWD39" s="369"/>
      <c r="HWE39" s="369"/>
      <c r="HWF39" s="369"/>
      <c r="HWG39" s="369"/>
      <c r="HWH39" s="369"/>
      <c r="HWI39" s="369"/>
      <c r="HWJ39" s="369"/>
      <c r="HWK39" s="369"/>
      <c r="HWL39" s="369"/>
      <c r="HWM39" s="369"/>
      <c r="HWN39" s="369"/>
      <c r="HWO39" s="369"/>
      <c r="HWP39" s="369"/>
      <c r="HWQ39" s="369"/>
      <c r="HWR39" s="369"/>
      <c r="HWS39" s="369"/>
      <c r="HWT39" s="369"/>
      <c r="HWU39" s="369"/>
      <c r="HWV39" s="369"/>
      <c r="HWW39" s="369"/>
      <c r="HWX39" s="369"/>
      <c r="HWY39" s="369"/>
      <c r="HWZ39" s="369"/>
      <c r="HXA39" s="369"/>
      <c r="HXB39" s="369"/>
      <c r="HXC39" s="369"/>
      <c r="HXD39" s="369"/>
      <c r="HXE39" s="369"/>
      <c r="HXF39" s="369"/>
      <c r="HXG39" s="369"/>
      <c r="HXH39" s="369"/>
      <c r="HXI39" s="369"/>
      <c r="HXJ39" s="369"/>
      <c r="HXK39" s="369"/>
      <c r="HXL39" s="369"/>
      <c r="HXM39" s="369"/>
      <c r="HXN39" s="369"/>
      <c r="HXO39" s="369"/>
      <c r="HXP39" s="369"/>
      <c r="HXQ39" s="369"/>
      <c r="HXR39" s="369"/>
      <c r="HXS39" s="369"/>
      <c r="HXT39" s="369"/>
      <c r="HXU39" s="369"/>
      <c r="HXV39" s="369"/>
      <c r="HXW39" s="369"/>
      <c r="HXX39" s="369"/>
      <c r="HXY39" s="369"/>
      <c r="HXZ39" s="369"/>
      <c r="HYA39" s="369"/>
      <c r="HYB39" s="369"/>
      <c r="HYC39" s="369"/>
      <c r="HYD39" s="369"/>
      <c r="HYE39" s="369"/>
      <c r="HYF39" s="369"/>
      <c r="HYG39" s="369"/>
      <c r="HYH39" s="369"/>
      <c r="HYI39" s="369"/>
      <c r="HYJ39" s="369"/>
      <c r="HYK39" s="369"/>
      <c r="HYL39" s="369"/>
      <c r="HYM39" s="369"/>
      <c r="HYN39" s="369"/>
      <c r="HYO39" s="369"/>
      <c r="HYP39" s="369"/>
      <c r="HYQ39" s="369"/>
      <c r="HYR39" s="369"/>
      <c r="HYS39" s="369"/>
      <c r="HYT39" s="369"/>
      <c r="HYU39" s="369"/>
      <c r="HYV39" s="369"/>
      <c r="HYW39" s="369"/>
      <c r="HYX39" s="369"/>
      <c r="HYY39" s="369"/>
      <c r="HYZ39" s="369"/>
      <c r="HZA39" s="369"/>
      <c r="HZB39" s="369"/>
      <c r="HZC39" s="369"/>
      <c r="HZD39" s="369"/>
      <c r="HZE39" s="369"/>
      <c r="HZF39" s="369"/>
      <c r="HZG39" s="369"/>
      <c r="HZH39" s="369"/>
      <c r="HZI39" s="369"/>
      <c r="HZJ39" s="369"/>
      <c r="HZK39" s="369"/>
      <c r="HZL39" s="369"/>
      <c r="HZM39" s="369"/>
      <c r="HZN39" s="369"/>
      <c r="HZO39" s="369"/>
      <c r="HZP39" s="369"/>
      <c r="HZQ39" s="369"/>
      <c r="HZR39" s="369"/>
      <c r="HZS39" s="369"/>
      <c r="HZT39" s="369"/>
      <c r="HZU39" s="369"/>
      <c r="HZZ39" s="369"/>
      <c r="IAA39" s="369"/>
      <c r="IAB39" s="369"/>
      <c r="IAC39" s="369"/>
      <c r="IAD39" s="369"/>
      <c r="IAE39" s="369"/>
      <c r="IAF39" s="369"/>
      <c r="IAG39" s="369"/>
      <c r="IAH39" s="369"/>
      <c r="IAI39" s="369"/>
      <c r="IAJ39" s="369"/>
      <c r="ICB39" s="369"/>
      <c r="ICC39" s="369"/>
      <c r="ICD39" s="369"/>
      <c r="ICE39" s="369"/>
      <c r="ICF39" s="369"/>
      <c r="ICG39" s="369"/>
      <c r="ICH39" s="369"/>
      <c r="ICI39" s="369"/>
      <c r="ICJ39" s="369"/>
      <c r="ICK39" s="369"/>
      <c r="ICL39" s="369"/>
      <c r="ICM39" s="369"/>
      <c r="ICN39" s="369"/>
      <c r="ICO39" s="369"/>
      <c r="ICP39" s="369"/>
      <c r="ICQ39" s="369"/>
      <c r="ICR39" s="369"/>
      <c r="ICS39" s="369"/>
      <c r="ICT39" s="369"/>
      <c r="ICU39" s="369"/>
      <c r="ICV39" s="369"/>
      <c r="ICW39" s="369"/>
      <c r="ICX39" s="369"/>
      <c r="ICY39" s="369"/>
      <c r="ICZ39" s="369"/>
      <c r="IDA39" s="369"/>
      <c r="IDB39" s="369"/>
      <c r="IDC39" s="369"/>
      <c r="IDD39" s="369"/>
      <c r="IDE39" s="369"/>
      <c r="IDF39" s="369"/>
      <c r="IDG39" s="369"/>
      <c r="IDH39" s="369"/>
      <c r="IDI39" s="369"/>
      <c r="IDJ39" s="369"/>
      <c r="IDK39" s="369"/>
      <c r="IDL39" s="369"/>
      <c r="IDM39" s="369"/>
      <c r="IDN39" s="369"/>
      <c r="IDO39" s="369"/>
      <c r="IDP39" s="369"/>
      <c r="IDQ39" s="369"/>
      <c r="IDR39" s="369"/>
      <c r="IDS39" s="369"/>
      <c r="IDT39" s="369"/>
      <c r="IDU39" s="369"/>
      <c r="IDV39" s="369"/>
      <c r="IDW39" s="369"/>
      <c r="IDX39" s="369"/>
      <c r="IDY39" s="369"/>
      <c r="IDZ39" s="369"/>
      <c r="IEA39" s="369"/>
      <c r="IEB39" s="369"/>
      <c r="IEC39" s="369"/>
      <c r="IED39" s="369"/>
      <c r="IEE39" s="369"/>
      <c r="IEF39" s="369"/>
      <c r="IEG39" s="369"/>
      <c r="IEH39" s="369"/>
      <c r="IEI39" s="369"/>
      <c r="IEJ39" s="369"/>
      <c r="IEK39" s="369"/>
      <c r="IEL39" s="369"/>
      <c r="IEM39" s="369"/>
      <c r="IEN39" s="369"/>
      <c r="IEO39" s="369"/>
      <c r="IEP39" s="369"/>
      <c r="IEQ39" s="369"/>
      <c r="IER39" s="369"/>
      <c r="IES39" s="369"/>
      <c r="IET39" s="369"/>
      <c r="IEU39" s="369"/>
      <c r="IEV39" s="369"/>
      <c r="IEW39" s="369"/>
      <c r="IEX39" s="369"/>
      <c r="IEY39" s="369"/>
      <c r="IEZ39" s="369"/>
      <c r="IFA39" s="369"/>
      <c r="IFB39" s="369"/>
      <c r="IFC39" s="369"/>
      <c r="IFD39" s="369"/>
      <c r="IFE39" s="369"/>
      <c r="IFF39" s="369"/>
      <c r="IFG39" s="369"/>
      <c r="IFH39" s="369"/>
      <c r="IFI39" s="369"/>
      <c r="IFJ39" s="369"/>
      <c r="IFK39" s="369"/>
      <c r="IFL39" s="369"/>
      <c r="IFM39" s="369"/>
      <c r="IFN39" s="369"/>
      <c r="IFO39" s="369"/>
      <c r="IFP39" s="369"/>
      <c r="IFQ39" s="369"/>
      <c r="IFR39" s="369"/>
      <c r="IFS39" s="369"/>
      <c r="IFT39" s="369"/>
      <c r="IFU39" s="369"/>
      <c r="IFV39" s="369"/>
      <c r="IFW39" s="369"/>
      <c r="IFX39" s="369"/>
      <c r="IFY39" s="369"/>
      <c r="IFZ39" s="369"/>
      <c r="IGA39" s="369"/>
      <c r="IGB39" s="369"/>
      <c r="IGC39" s="369"/>
      <c r="IGD39" s="369"/>
      <c r="IGE39" s="369"/>
      <c r="IGF39" s="369"/>
      <c r="IGG39" s="369"/>
      <c r="IGH39" s="369"/>
      <c r="IGI39" s="369"/>
      <c r="IGJ39" s="369"/>
      <c r="IGK39" s="369"/>
      <c r="IGL39" s="369"/>
      <c r="IGM39" s="369"/>
      <c r="IGN39" s="369"/>
      <c r="IGO39" s="369"/>
      <c r="IGP39" s="369"/>
      <c r="IGQ39" s="369"/>
      <c r="IGR39" s="369"/>
      <c r="IGS39" s="369"/>
      <c r="IGT39" s="369"/>
      <c r="IGU39" s="369"/>
      <c r="IGV39" s="369"/>
      <c r="IGW39" s="369"/>
      <c r="IGX39" s="369"/>
      <c r="IGY39" s="369"/>
      <c r="IGZ39" s="369"/>
      <c r="IHA39" s="369"/>
      <c r="IHB39" s="369"/>
      <c r="IHC39" s="369"/>
      <c r="IHD39" s="369"/>
      <c r="IHE39" s="369"/>
      <c r="IHF39" s="369"/>
      <c r="IHG39" s="369"/>
      <c r="IHH39" s="369"/>
      <c r="IHI39" s="369"/>
      <c r="IHJ39" s="369"/>
      <c r="IHK39" s="369"/>
      <c r="IHL39" s="369"/>
      <c r="IHM39" s="369"/>
      <c r="IHN39" s="369"/>
      <c r="IHO39" s="369"/>
      <c r="IHP39" s="369"/>
      <c r="IHQ39" s="369"/>
      <c r="IHR39" s="369"/>
      <c r="IHS39" s="369"/>
      <c r="IHT39" s="369"/>
      <c r="IHU39" s="369"/>
      <c r="IHV39" s="369"/>
      <c r="IHW39" s="369"/>
      <c r="IHX39" s="369"/>
      <c r="IHY39" s="369"/>
      <c r="IHZ39" s="369"/>
      <c r="IIA39" s="369"/>
      <c r="IIB39" s="369"/>
      <c r="IIC39" s="369"/>
      <c r="IID39" s="369"/>
      <c r="IIE39" s="369"/>
      <c r="IIF39" s="369"/>
      <c r="IIG39" s="369"/>
      <c r="IIH39" s="369"/>
      <c r="III39" s="369"/>
      <c r="IIJ39" s="369"/>
      <c r="IIK39" s="369"/>
      <c r="IIL39" s="369"/>
      <c r="IIM39" s="369"/>
      <c r="IIN39" s="369"/>
      <c r="IIO39" s="369"/>
      <c r="IIP39" s="369"/>
      <c r="IIQ39" s="369"/>
      <c r="IIR39" s="369"/>
      <c r="IIS39" s="369"/>
      <c r="IIT39" s="369"/>
      <c r="IIU39" s="369"/>
      <c r="IIV39" s="369"/>
      <c r="IIW39" s="369"/>
      <c r="IIX39" s="369"/>
      <c r="IIY39" s="369"/>
      <c r="IIZ39" s="369"/>
      <c r="IJA39" s="369"/>
      <c r="IJB39" s="369"/>
      <c r="IJC39" s="369"/>
      <c r="IJD39" s="369"/>
      <c r="IJE39" s="369"/>
      <c r="IJF39" s="369"/>
      <c r="IJG39" s="369"/>
      <c r="IJH39" s="369"/>
      <c r="IJI39" s="369"/>
      <c r="IJJ39" s="369"/>
      <c r="IJK39" s="369"/>
      <c r="IJL39" s="369"/>
      <c r="IJM39" s="369"/>
      <c r="IJN39" s="369"/>
      <c r="IJO39" s="369"/>
      <c r="IJP39" s="369"/>
      <c r="IJQ39" s="369"/>
      <c r="IJV39" s="369"/>
      <c r="IJW39" s="369"/>
      <c r="IJX39" s="369"/>
      <c r="IJY39" s="369"/>
      <c r="IJZ39" s="369"/>
      <c r="IKA39" s="369"/>
      <c r="IKB39" s="369"/>
      <c r="IKC39" s="369"/>
      <c r="IKD39" s="369"/>
      <c r="IKE39" s="369"/>
      <c r="IKF39" s="369"/>
      <c r="ILX39" s="369"/>
      <c r="ILY39" s="369"/>
      <c r="ILZ39" s="369"/>
      <c r="IMA39" s="369"/>
      <c r="IMB39" s="369"/>
      <c r="IMC39" s="369"/>
      <c r="IMD39" s="369"/>
      <c r="IME39" s="369"/>
      <c r="IMF39" s="369"/>
      <c r="IMG39" s="369"/>
      <c r="IMH39" s="369"/>
      <c r="IMI39" s="369"/>
      <c r="IMJ39" s="369"/>
      <c r="IMK39" s="369"/>
      <c r="IML39" s="369"/>
      <c r="IMM39" s="369"/>
      <c r="IMN39" s="369"/>
      <c r="IMO39" s="369"/>
      <c r="IMP39" s="369"/>
      <c r="IMQ39" s="369"/>
      <c r="IMR39" s="369"/>
      <c r="IMS39" s="369"/>
      <c r="IMT39" s="369"/>
      <c r="IMU39" s="369"/>
      <c r="IMV39" s="369"/>
      <c r="IMW39" s="369"/>
      <c r="IMX39" s="369"/>
      <c r="IMY39" s="369"/>
      <c r="IMZ39" s="369"/>
      <c r="INA39" s="369"/>
      <c r="INB39" s="369"/>
      <c r="INC39" s="369"/>
      <c r="IND39" s="369"/>
      <c r="INE39" s="369"/>
      <c r="INF39" s="369"/>
      <c r="ING39" s="369"/>
      <c r="INH39" s="369"/>
      <c r="INI39" s="369"/>
      <c r="INJ39" s="369"/>
      <c r="INK39" s="369"/>
      <c r="INL39" s="369"/>
      <c r="INM39" s="369"/>
      <c r="INN39" s="369"/>
      <c r="INO39" s="369"/>
      <c r="INP39" s="369"/>
      <c r="INQ39" s="369"/>
      <c r="INR39" s="369"/>
      <c r="INS39" s="369"/>
      <c r="INT39" s="369"/>
      <c r="INU39" s="369"/>
      <c r="INV39" s="369"/>
      <c r="INW39" s="369"/>
      <c r="INX39" s="369"/>
      <c r="INY39" s="369"/>
      <c r="INZ39" s="369"/>
      <c r="IOA39" s="369"/>
      <c r="IOB39" s="369"/>
      <c r="IOC39" s="369"/>
      <c r="IOD39" s="369"/>
      <c r="IOE39" s="369"/>
      <c r="IOF39" s="369"/>
      <c r="IOG39" s="369"/>
      <c r="IOH39" s="369"/>
      <c r="IOI39" s="369"/>
      <c r="IOJ39" s="369"/>
      <c r="IOK39" s="369"/>
      <c r="IOL39" s="369"/>
      <c r="IOM39" s="369"/>
      <c r="ION39" s="369"/>
      <c r="IOO39" s="369"/>
      <c r="IOP39" s="369"/>
      <c r="IOQ39" s="369"/>
      <c r="IOR39" s="369"/>
      <c r="IOS39" s="369"/>
      <c r="IOT39" s="369"/>
      <c r="IOU39" s="369"/>
      <c r="IOV39" s="369"/>
      <c r="IOW39" s="369"/>
      <c r="IOX39" s="369"/>
      <c r="IOY39" s="369"/>
      <c r="IOZ39" s="369"/>
      <c r="IPA39" s="369"/>
      <c r="IPB39" s="369"/>
      <c r="IPC39" s="369"/>
      <c r="IPD39" s="369"/>
      <c r="IPE39" s="369"/>
      <c r="IPF39" s="369"/>
      <c r="IPG39" s="369"/>
      <c r="IPH39" s="369"/>
      <c r="IPI39" s="369"/>
      <c r="IPJ39" s="369"/>
      <c r="IPK39" s="369"/>
      <c r="IPL39" s="369"/>
      <c r="IPM39" s="369"/>
      <c r="IPN39" s="369"/>
      <c r="IPO39" s="369"/>
      <c r="IPP39" s="369"/>
      <c r="IPQ39" s="369"/>
      <c r="IPR39" s="369"/>
      <c r="IPS39" s="369"/>
      <c r="IPT39" s="369"/>
      <c r="IPU39" s="369"/>
      <c r="IPV39" s="369"/>
      <c r="IPW39" s="369"/>
      <c r="IPX39" s="369"/>
      <c r="IPY39" s="369"/>
      <c r="IPZ39" s="369"/>
      <c r="IQA39" s="369"/>
      <c r="IQB39" s="369"/>
      <c r="IQC39" s="369"/>
      <c r="IQD39" s="369"/>
      <c r="IQE39" s="369"/>
      <c r="IQF39" s="369"/>
      <c r="IQG39" s="369"/>
      <c r="IQH39" s="369"/>
      <c r="IQI39" s="369"/>
      <c r="IQJ39" s="369"/>
      <c r="IQK39" s="369"/>
      <c r="IQL39" s="369"/>
      <c r="IQM39" s="369"/>
      <c r="IQN39" s="369"/>
      <c r="IQO39" s="369"/>
      <c r="IQP39" s="369"/>
      <c r="IQQ39" s="369"/>
      <c r="IQR39" s="369"/>
      <c r="IQS39" s="369"/>
      <c r="IQT39" s="369"/>
      <c r="IQU39" s="369"/>
      <c r="IQV39" s="369"/>
      <c r="IQW39" s="369"/>
      <c r="IQX39" s="369"/>
      <c r="IQY39" s="369"/>
      <c r="IQZ39" s="369"/>
      <c r="IRA39" s="369"/>
      <c r="IRB39" s="369"/>
      <c r="IRC39" s="369"/>
      <c r="IRD39" s="369"/>
      <c r="IRE39" s="369"/>
      <c r="IRF39" s="369"/>
      <c r="IRG39" s="369"/>
      <c r="IRH39" s="369"/>
      <c r="IRI39" s="369"/>
      <c r="IRJ39" s="369"/>
      <c r="IRK39" s="369"/>
      <c r="IRL39" s="369"/>
      <c r="IRM39" s="369"/>
      <c r="IRN39" s="369"/>
      <c r="IRO39" s="369"/>
      <c r="IRP39" s="369"/>
      <c r="IRQ39" s="369"/>
      <c r="IRR39" s="369"/>
      <c r="IRS39" s="369"/>
      <c r="IRT39" s="369"/>
      <c r="IRU39" s="369"/>
      <c r="IRV39" s="369"/>
      <c r="IRW39" s="369"/>
      <c r="IRX39" s="369"/>
      <c r="IRY39" s="369"/>
      <c r="IRZ39" s="369"/>
      <c r="ISA39" s="369"/>
      <c r="ISB39" s="369"/>
      <c r="ISC39" s="369"/>
      <c r="ISD39" s="369"/>
      <c r="ISE39" s="369"/>
      <c r="ISF39" s="369"/>
      <c r="ISG39" s="369"/>
      <c r="ISH39" s="369"/>
      <c r="ISI39" s="369"/>
      <c r="ISJ39" s="369"/>
      <c r="ISK39" s="369"/>
      <c r="ISL39" s="369"/>
      <c r="ISM39" s="369"/>
      <c r="ISN39" s="369"/>
      <c r="ISO39" s="369"/>
      <c r="ISP39" s="369"/>
      <c r="ISQ39" s="369"/>
      <c r="ISR39" s="369"/>
      <c r="ISS39" s="369"/>
      <c r="IST39" s="369"/>
      <c r="ISU39" s="369"/>
      <c r="ISV39" s="369"/>
      <c r="ISW39" s="369"/>
      <c r="ISX39" s="369"/>
      <c r="ISY39" s="369"/>
      <c r="ISZ39" s="369"/>
      <c r="ITA39" s="369"/>
      <c r="ITB39" s="369"/>
      <c r="ITC39" s="369"/>
      <c r="ITD39" s="369"/>
      <c r="ITE39" s="369"/>
      <c r="ITF39" s="369"/>
      <c r="ITG39" s="369"/>
      <c r="ITH39" s="369"/>
      <c r="ITI39" s="369"/>
      <c r="ITJ39" s="369"/>
      <c r="ITK39" s="369"/>
      <c r="ITL39" s="369"/>
      <c r="ITM39" s="369"/>
      <c r="ITR39" s="369"/>
      <c r="ITS39" s="369"/>
      <c r="ITT39" s="369"/>
      <c r="ITU39" s="369"/>
      <c r="ITV39" s="369"/>
      <c r="ITW39" s="369"/>
      <c r="ITX39" s="369"/>
      <c r="ITY39" s="369"/>
      <c r="ITZ39" s="369"/>
      <c r="IUA39" s="369"/>
      <c r="IUB39" s="369"/>
      <c r="IVT39" s="369"/>
      <c r="IVU39" s="369"/>
      <c r="IVV39" s="369"/>
      <c r="IVW39" s="369"/>
      <c r="IVX39" s="369"/>
      <c r="IVY39" s="369"/>
      <c r="IVZ39" s="369"/>
      <c r="IWA39" s="369"/>
      <c r="IWB39" s="369"/>
      <c r="IWC39" s="369"/>
      <c r="IWD39" s="369"/>
      <c r="IWE39" s="369"/>
      <c r="IWF39" s="369"/>
      <c r="IWG39" s="369"/>
      <c r="IWH39" s="369"/>
      <c r="IWI39" s="369"/>
      <c r="IWJ39" s="369"/>
      <c r="IWK39" s="369"/>
      <c r="IWL39" s="369"/>
      <c r="IWM39" s="369"/>
      <c r="IWN39" s="369"/>
      <c r="IWO39" s="369"/>
      <c r="IWP39" s="369"/>
      <c r="IWQ39" s="369"/>
      <c r="IWR39" s="369"/>
      <c r="IWS39" s="369"/>
      <c r="IWT39" s="369"/>
      <c r="IWU39" s="369"/>
      <c r="IWV39" s="369"/>
      <c r="IWW39" s="369"/>
      <c r="IWX39" s="369"/>
      <c r="IWY39" s="369"/>
      <c r="IWZ39" s="369"/>
      <c r="IXA39" s="369"/>
      <c r="IXB39" s="369"/>
      <c r="IXC39" s="369"/>
      <c r="IXD39" s="369"/>
      <c r="IXE39" s="369"/>
      <c r="IXF39" s="369"/>
      <c r="IXG39" s="369"/>
      <c r="IXH39" s="369"/>
      <c r="IXI39" s="369"/>
      <c r="IXJ39" s="369"/>
      <c r="IXK39" s="369"/>
      <c r="IXL39" s="369"/>
      <c r="IXM39" s="369"/>
      <c r="IXN39" s="369"/>
      <c r="IXO39" s="369"/>
      <c r="IXP39" s="369"/>
      <c r="IXQ39" s="369"/>
      <c r="IXR39" s="369"/>
      <c r="IXS39" s="369"/>
      <c r="IXT39" s="369"/>
      <c r="IXU39" s="369"/>
      <c r="IXV39" s="369"/>
      <c r="IXW39" s="369"/>
      <c r="IXX39" s="369"/>
      <c r="IXY39" s="369"/>
      <c r="IXZ39" s="369"/>
      <c r="IYA39" s="369"/>
      <c r="IYB39" s="369"/>
      <c r="IYC39" s="369"/>
      <c r="IYD39" s="369"/>
      <c r="IYE39" s="369"/>
      <c r="IYF39" s="369"/>
      <c r="IYG39" s="369"/>
      <c r="IYH39" s="369"/>
      <c r="IYI39" s="369"/>
      <c r="IYJ39" s="369"/>
      <c r="IYK39" s="369"/>
      <c r="IYL39" s="369"/>
      <c r="IYM39" s="369"/>
      <c r="IYN39" s="369"/>
      <c r="IYO39" s="369"/>
      <c r="IYP39" s="369"/>
      <c r="IYQ39" s="369"/>
      <c r="IYR39" s="369"/>
      <c r="IYS39" s="369"/>
      <c r="IYT39" s="369"/>
      <c r="IYU39" s="369"/>
      <c r="IYV39" s="369"/>
      <c r="IYW39" s="369"/>
      <c r="IYX39" s="369"/>
      <c r="IYY39" s="369"/>
      <c r="IYZ39" s="369"/>
      <c r="IZA39" s="369"/>
      <c r="IZB39" s="369"/>
      <c r="IZC39" s="369"/>
      <c r="IZD39" s="369"/>
      <c r="IZE39" s="369"/>
      <c r="IZF39" s="369"/>
      <c r="IZG39" s="369"/>
      <c r="IZH39" s="369"/>
      <c r="IZI39" s="369"/>
      <c r="IZJ39" s="369"/>
      <c r="IZK39" s="369"/>
      <c r="IZL39" s="369"/>
      <c r="IZM39" s="369"/>
      <c r="IZN39" s="369"/>
      <c r="IZO39" s="369"/>
      <c r="IZP39" s="369"/>
      <c r="IZQ39" s="369"/>
      <c r="IZR39" s="369"/>
      <c r="IZS39" s="369"/>
      <c r="IZT39" s="369"/>
      <c r="IZU39" s="369"/>
      <c r="IZV39" s="369"/>
      <c r="IZW39" s="369"/>
      <c r="IZX39" s="369"/>
      <c r="IZY39" s="369"/>
      <c r="IZZ39" s="369"/>
      <c r="JAA39" s="369"/>
      <c r="JAB39" s="369"/>
      <c r="JAC39" s="369"/>
      <c r="JAD39" s="369"/>
      <c r="JAE39" s="369"/>
      <c r="JAF39" s="369"/>
      <c r="JAG39" s="369"/>
      <c r="JAH39" s="369"/>
      <c r="JAI39" s="369"/>
      <c r="JAJ39" s="369"/>
      <c r="JAK39" s="369"/>
      <c r="JAL39" s="369"/>
      <c r="JAM39" s="369"/>
      <c r="JAN39" s="369"/>
      <c r="JAO39" s="369"/>
      <c r="JAP39" s="369"/>
      <c r="JAQ39" s="369"/>
      <c r="JAR39" s="369"/>
      <c r="JAS39" s="369"/>
      <c r="JAT39" s="369"/>
      <c r="JAU39" s="369"/>
      <c r="JAV39" s="369"/>
      <c r="JAW39" s="369"/>
      <c r="JAX39" s="369"/>
      <c r="JAY39" s="369"/>
      <c r="JAZ39" s="369"/>
      <c r="JBA39" s="369"/>
      <c r="JBB39" s="369"/>
      <c r="JBC39" s="369"/>
      <c r="JBD39" s="369"/>
      <c r="JBE39" s="369"/>
      <c r="JBF39" s="369"/>
      <c r="JBG39" s="369"/>
      <c r="JBH39" s="369"/>
      <c r="JBI39" s="369"/>
      <c r="JBJ39" s="369"/>
      <c r="JBK39" s="369"/>
      <c r="JBL39" s="369"/>
      <c r="JBM39" s="369"/>
      <c r="JBN39" s="369"/>
      <c r="JBO39" s="369"/>
      <c r="JBP39" s="369"/>
      <c r="JBQ39" s="369"/>
      <c r="JBR39" s="369"/>
      <c r="JBS39" s="369"/>
      <c r="JBT39" s="369"/>
      <c r="JBU39" s="369"/>
      <c r="JBV39" s="369"/>
      <c r="JBW39" s="369"/>
      <c r="JBX39" s="369"/>
      <c r="JBY39" s="369"/>
      <c r="JBZ39" s="369"/>
      <c r="JCA39" s="369"/>
      <c r="JCB39" s="369"/>
      <c r="JCC39" s="369"/>
      <c r="JCD39" s="369"/>
      <c r="JCE39" s="369"/>
      <c r="JCF39" s="369"/>
      <c r="JCG39" s="369"/>
      <c r="JCH39" s="369"/>
      <c r="JCI39" s="369"/>
      <c r="JCJ39" s="369"/>
      <c r="JCK39" s="369"/>
      <c r="JCL39" s="369"/>
      <c r="JCM39" s="369"/>
      <c r="JCN39" s="369"/>
      <c r="JCO39" s="369"/>
      <c r="JCP39" s="369"/>
      <c r="JCQ39" s="369"/>
      <c r="JCR39" s="369"/>
      <c r="JCS39" s="369"/>
      <c r="JCT39" s="369"/>
      <c r="JCU39" s="369"/>
      <c r="JCV39" s="369"/>
      <c r="JCW39" s="369"/>
      <c r="JCX39" s="369"/>
      <c r="JCY39" s="369"/>
      <c r="JCZ39" s="369"/>
      <c r="JDA39" s="369"/>
      <c r="JDB39" s="369"/>
      <c r="JDC39" s="369"/>
      <c r="JDD39" s="369"/>
      <c r="JDE39" s="369"/>
      <c r="JDF39" s="369"/>
      <c r="JDG39" s="369"/>
      <c r="JDH39" s="369"/>
      <c r="JDI39" s="369"/>
      <c r="JDN39" s="369"/>
      <c r="JDO39" s="369"/>
      <c r="JDP39" s="369"/>
      <c r="JDQ39" s="369"/>
      <c r="JDR39" s="369"/>
      <c r="JDS39" s="369"/>
      <c r="JDT39" s="369"/>
      <c r="JDU39" s="369"/>
      <c r="JDV39" s="369"/>
      <c r="JDW39" s="369"/>
      <c r="JDX39" s="369"/>
      <c r="JFP39" s="369"/>
      <c r="JFQ39" s="369"/>
      <c r="JFR39" s="369"/>
      <c r="JFS39" s="369"/>
      <c r="JFT39" s="369"/>
      <c r="JFU39" s="369"/>
      <c r="JFV39" s="369"/>
      <c r="JFW39" s="369"/>
      <c r="JFX39" s="369"/>
      <c r="JFY39" s="369"/>
      <c r="JFZ39" s="369"/>
      <c r="JGA39" s="369"/>
      <c r="JGB39" s="369"/>
      <c r="JGC39" s="369"/>
      <c r="JGD39" s="369"/>
      <c r="JGE39" s="369"/>
      <c r="JGF39" s="369"/>
      <c r="JGG39" s="369"/>
      <c r="JGH39" s="369"/>
      <c r="JGI39" s="369"/>
      <c r="JGJ39" s="369"/>
      <c r="JGK39" s="369"/>
      <c r="JGL39" s="369"/>
      <c r="JGM39" s="369"/>
      <c r="JGN39" s="369"/>
      <c r="JGO39" s="369"/>
      <c r="JGP39" s="369"/>
      <c r="JGQ39" s="369"/>
      <c r="JGR39" s="369"/>
      <c r="JGS39" s="369"/>
      <c r="JGT39" s="369"/>
      <c r="JGU39" s="369"/>
      <c r="JGV39" s="369"/>
      <c r="JGW39" s="369"/>
      <c r="JGX39" s="369"/>
      <c r="JGY39" s="369"/>
      <c r="JGZ39" s="369"/>
      <c r="JHA39" s="369"/>
      <c r="JHB39" s="369"/>
      <c r="JHC39" s="369"/>
      <c r="JHD39" s="369"/>
      <c r="JHE39" s="369"/>
      <c r="JHF39" s="369"/>
      <c r="JHG39" s="369"/>
      <c r="JHH39" s="369"/>
      <c r="JHI39" s="369"/>
      <c r="JHJ39" s="369"/>
      <c r="JHK39" s="369"/>
      <c r="JHL39" s="369"/>
      <c r="JHM39" s="369"/>
      <c r="JHN39" s="369"/>
      <c r="JHO39" s="369"/>
      <c r="JHP39" s="369"/>
      <c r="JHQ39" s="369"/>
      <c r="JHR39" s="369"/>
      <c r="JHS39" s="369"/>
      <c r="JHT39" s="369"/>
      <c r="JHU39" s="369"/>
      <c r="JHV39" s="369"/>
      <c r="JHW39" s="369"/>
      <c r="JHX39" s="369"/>
      <c r="JHY39" s="369"/>
      <c r="JHZ39" s="369"/>
      <c r="JIA39" s="369"/>
      <c r="JIB39" s="369"/>
      <c r="JIC39" s="369"/>
      <c r="JID39" s="369"/>
      <c r="JIE39" s="369"/>
      <c r="JIF39" s="369"/>
      <c r="JIG39" s="369"/>
      <c r="JIH39" s="369"/>
      <c r="JII39" s="369"/>
      <c r="JIJ39" s="369"/>
      <c r="JIK39" s="369"/>
      <c r="JIL39" s="369"/>
      <c r="JIM39" s="369"/>
      <c r="JIN39" s="369"/>
      <c r="JIO39" s="369"/>
      <c r="JIP39" s="369"/>
      <c r="JIQ39" s="369"/>
      <c r="JIR39" s="369"/>
      <c r="JIS39" s="369"/>
      <c r="JIT39" s="369"/>
      <c r="JIU39" s="369"/>
      <c r="JIV39" s="369"/>
      <c r="JIW39" s="369"/>
      <c r="JIX39" s="369"/>
      <c r="JIY39" s="369"/>
      <c r="JIZ39" s="369"/>
      <c r="JJA39" s="369"/>
      <c r="JJB39" s="369"/>
      <c r="JJC39" s="369"/>
      <c r="JJD39" s="369"/>
      <c r="JJE39" s="369"/>
      <c r="JJF39" s="369"/>
      <c r="JJG39" s="369"/>
      <c r="JJH39" s="369"/>
      <c r="JJI39" s="369"/>
      <c r="JJJ39" s="369"/>
      <c r="JJK39" s="369"/>
      <c r="JJL39" s="369"/>
      <c r="JJM39" s="369"/>
      <c r="JJN39" s="369"/>
      <c r="JJO39" s="369"/>
      <c r="JJP39" s="369"/>
      <c r="JJQ39" s="369"/>
      <c r="JJR39" s="369"/>
      <c r="JJS39" s="369"/>
      <c r="JJT39" s="369"/>
      <c r="JJU39" s="369"/>
      <c r="JJV39" s="369"/>
      <c r="JJW39" s="369"/>
      <c r="JJX39" s="369"/>
      <c r="JJY39" s="369"/>
      <c r="JJZ39" s="369"/>
      <c r="JKA39" s="369"/>
      <c r="JKB39" s="369"/>
      <c r="JKC39" s="369"/>
      <c r="JKD39" s="369"/>
      <c r="JKE39" s="369"/>
      <c r="JKF39" s="369"/>
      <c r="JKG39" s="369"/>
      <c r="JKH39" s="369"/>
      <c r="JKI39" s="369"/>
      <c r="JKJ39" s="369"/>
      <c r="JKK39" s="369"/>
      <c r="JKL39" s="369"/>
      <c r="JKM39" s="369"/>
      <c r="JKN39" s="369"/>
      <c r="JKO39" s="369"/>
      <c r="JKP39" s="369"/>
      <c r="JKQ39" s="369"/>
      <c r="JKR39" s="369"/>
      <c r="JKS39" s="369"/>
      <c r="JKT39" s="369"/>
      <c r="JKU39" s="369"/>
      <c r="JKV39" s="369"/>
      <c r="JKW39" s="369"/>
      <c r="JKX39" s="369"/>
      <c r="JKY39" s="369"/>
      <c r="JKZ39" s="369"/>
      <c r="JLA39" s="369"/>
      <c r="JLB39" s="369"/>
      <c r="JLC39" s="369"/>
      <c r="JLD39" s="369"/>
      <c r="JLE39" s="369"/>
      <c r="JLF39" s="369"/>
      <c r="JLG39" s="369"/>
      <c r="JLH39" s="369"/>
      <c r="JLI39" s="369"/>
      <c r="JLJ39" s="369"/>
      <c r="JLK39" s="369"/>
      <c r="JLL39" s="369"/>
      <c r="JLM39" s="369"/>
      <c r="JLN39" s="369"/>
      <c r="JLO39" s="369"/>
      <c r="JLP39" s="369"/>
      <c r="JLQ39" s="369"/>
      <c r="JLR39" s="369"/>
      <c r="JLS39" s="369"/>
      <c r="JLT39" s="369"/>
      <c r="JLU39" s="369"/>
      <c r="JLV39" s="369"/>
      <c r="JLW39" s="369"/>
      <c r="JLX39" s="369"/>
      <c r="JLY39" s="369"/>
      <c r="JLZ39" s="369"/>
      <c r="JMA39" s="369"/>
      <c r="JMB39" s="369"/>
      <c r="JMC39" s="369"/>
      <c r="JMD39" s="369"/>
      <c r="JME39" s="369"/>
      <c r="JMF39" s="369"/>
      <c r="JMG39" s="369"/>
      <c r="JMH39" s="369"/>
      <c r="JMI39" s="369"/>
      <c r="JMJ39" s="369"/>
      <c r="JMK39" s="369"/>
      <c r="JML39" s="369"/>
      <c r="JMM39" s="369"/>
      <c r="JMN39" s="369"/>
      <c r="JMO39" s="369"/>
      <c r="JMP39" s="369"/>
      <c r="JMQ39" s="369"/>
      <c r="JMR39" s="369"/>
      <c r="JMS39" s="369"/>
      <c r="JMT39" s="369"/>
      <c r="JMU39" s="369"/>
      <c r="JMV39" s="369"/>
      <c r="JMW39" s="369"/>
      <c r="JMX39" s="369"/>
      <c r="JMY39" s="369"/>
      <c r="JMZ39" s="369"/>
      <c r="JNA39" s="369"/>
      <c r="JNB39" s="369"/>
      <c r="JNC39" s="369"/>
      <c r="JND39" s="369"/>
      <c r="JNE39" s="369"/>
      <c r="JNJ39" s="369"/>
      <c r="JNK39" s="369"/>
      <c r="JNL39" s="369"/>
      <c r="JNM39" s="369"/>
      <c r="JNN39" s="369"/>
      <c r="JNO39" s="369"/>
      <c r="JNP39" s="369"/>
      <c r="JNQ39" s="369"/>
      <c r="JNR39" s="369"/>
      <c r="JNS39" s="369"/>
      <c r="JNT39" s="369"/>
      <c r="JPL39" s="369"/>
      <c r="JPM39" s="369"/>
      <c r="JPN39" s="369"/>
      <c r="JPO39" s="369"/>
      <c r="JPP39" s="369"/>
      <c r="JPQ39" s="369"/>
      <c r="JPR39" s="369"/>
      <c r="JPS39" s="369"/>
      <c r="JPT39" s="369"/>
      <c r="JPU39" s="369"/>
      <c r="JPV39" s="369"/>
      <c r="JPW39" s="369"/>
      <c r="JPX39" s="369"/>
      <c r="JPY39" s="369"/>
      <c r="JPZ39" s="369"/>
      <c r="JQA39" s="369"/>
      <c r="JQB39" s="369"/>
      <c r="JQC39" s="369"/>
      <c r="JQD39" s="369"/>
      <c r="JQE39" s="369"/>
      <c r="JQF39" s="369"/>
      <c r="JQG39" s="369"/>
      <c r="JQH39" s="369"/>
      <c r="JQI39" s="369"/>
      <c r="JQJ39" s="369"/>
      <c r="JQK39" s="369"/>
      <c r="JQL39" s="369"/>
      <c r="JQM39" s="369"/>
      <c r="JQN39" s="369"/>
      <c r="JQO39" s="369"/>
      <c r="JQP39" s="369"/>
      <c r="JQQ39" s="369"/>
      <c r="JQR39" s="369"/>
      <c r="JQS39" s="369"/>
      <c r="JQT39" s="369"/>
      <c r="JQU39" s="369"/>
      <c r="JQV39" s="369"/>
      <c r="JQW39" s="369"/>
      <c r="JQX39" s="369"/>
      <c r="JQY39" s="369"/>
      <c r="JQZ39" s="369"/>
      <c r="JRA39" s="369"/>
      <c r="JRB39" s="369"/>
      <c r="JRC39" s="369"/>
      <c r="JRD39" s="369"/>
      <c r="JRE39" s="369"/>
      <c r="JRF39" s="369"/>
      <c r="JRG39" s="369"/>
      <c r="JRH39" s="369"/>
      <c r="JRI39" s="369"/>
      <c r="JRJ39" s="369"/>
      <c r="JRK39" s="369"/>
      <c r="JRL39" s="369"/>
      <c r="JRM39" s="369"/>
      <c r="JRN39" s="369"/>
      <c r="JRO39" s="369"/>
      <c r="JRP39" s="369"/>
      <c r="JRQ39" s="369"/>
      <c r="JRR39" s="369"/>
      <c r="JRS39" s="369"/>
      <c r="JRT39" s="369"/>
      <c r="JRU39" s="369"/>
      <c r="JRV39" s="369"/>
      <c r="JRW39" s="369"/>
      <c r="JRX39" s="369"/>
      <c r="JRY39" s="369"/>
      <c r="JRZ39" s="369"/>
      <c r="JSA39" s="369"/>
      <c r="JSB39" s="369"/>
      <c r="JSC39" s="369"/>
      <c r="JSD39" s="369"/>
      <c r="JSE39" s="369"/>
      <c r="JSF39" s="369"/>
      <c r="JSG39" s="369"/>
      <c r="JSH39" s="369"/>
      <c r="JSI39" s="369"/>
      <c r="JSJ39" s="369"/>
      <c r="JSK39" s="369"/>
      <c r="JSL39" s="369"/>
      <c r="JSM39" s="369"/>
      <c r="JSN39" s="369"/>
      <c r="JSO39" s="369"/>
      <c r="JSP39" s="369"/>
      <c r="JSQ39" s="369"/>
      <c r="JSR39" s="369"/>
      <c r="JSS39" s="369"/>
      <c r="JST39" s="369"/>
      <c r="JSU39" s="369"/>
      <c r="JSV39" s="369"/>
      <c r="JSW39" s="369"/>
      <c r="JSX39" s="369"/>
      <c r="JSY39" s="369"/>
      <c r="JSZ39" s="369"/>
      <c r="JTA39" s="369"/>
      <c r="JTB39" s="369"/>
      <c r="JTC39" s="369"/>
      <c r="JTD39" s="369"/>
      <c r="JTE39" s="369"/>
      <c r="JTF39" s="369"/>
      <c r="JTG39" s="369"/>
      <c r="JTH39" s="369"/>
      <c r="JTI39" s="369"/>
      <c r="JTJ39" s="369"/>
      <c r="JTK39" s="369"/>
      <c r="JTL39" s="369"/>
      <c r="JTM39" s="369"/>
      <c r="JTN39" s="369"/>
      <c r="JTO39" s="369"/>
      <c r="JTP39" s="369"/>
      <c r="JTQ39" s="369"/>
      <c r="JTR39" s="369"/>
      <c r="JTS39" s="369"/>
      <c r="JTT39" s="369"/>
      <c r="JTU39" s="369"/>
      <c r="JTV39" s="369"/>
      <c r="JTW39" s="369"/>
      <c r="JTX39" s="369"/>
      <c r="JTY39" s="369"/>
      <c r="JTZ39" s="369"/>
      <c r="JUA39" s="369"/>
      <c r="JUB39" s="369"/>
      <c r="JUC39" s="369"/>
      <c r="JUD39" s="369"/>
      <c r="JUE39" s="369"/>
      <c r="JUF39" s="369"/>
      <c r="JUG39" s="369"/>
      <c r="JUH39" s="369"/>
      <c r="JUI39" s="369"/>
      <c r="JUJ39" s="369"/>
      <c r="JUK39" s="369"/>
      <c r="JUL39" s="369"/>
      <c r="JUM39" s="369"/>
      <c r="JUN39" s="369"/>
      <c r="JUO39" s="369"/>
      <c r="JUP39" s="369"/>
      <c r="JUQ39" s="369"/>
      <c r="JUR39" s="369"/>
      <c r="JUS39" s="369"/>
      <c r="JUT39" s="369"/>
      <c r="JUU39" s="369"/>
      <c r="JUV39" s="369"/>
      <c r="JUW39" s="369"/>
      <c r="JUX39" s="369"/>
      <c r="JUY39" s="369"/>
      <c r="JUZ39" s="369"/>
      <c r="JVA39" s="369"/>
      <c r="JVB39" s="369"/>
      <c r="JVC39" s="369"/>
      <c r="JVD39" s="369"/>
      <c r="JVE39" s="369"/>
      <c r="JVF39" s="369"/>
      <c r="JVG39" s="369"/>
      <c r="JVH39" s="369"/>
      <c r="JVI39" s="369"/>
      <c r="JVJ39" s="369"/>
      <c r="JVK39" s="369"/>
      <c r="JVL39" s="369"/>
      <c r="JVM39" s="369"/>
      <c r="JVN39" s="369"/>
      <c r="JVO39" s="369"/>
      <c r="JVP39" s="369"/>
      <c r="JVQ39" s="369"/>
      <c r="JVR39" s="369"/>
      <c r="JVS39" s="369"/>
      <c r="JVT39" s="369"/>
      <c r="JVU39" s="369"/>
      <c r="JVV39" s="369"/>
      <c r="JVW39" s="369"/>
      <c r="JVX39" s="369"/>
      <c r="JVY39" s="369"/>
      <c r="JVZ39" s="369"/>
      <c r="JWA39" s="369"/>
      <c r="JWB39" s="369"/>
      <c r="JWC39" s="369"/>
      <c r="JWD39" s="369"/>
      <c r="JWE39" s="369"/>
      <c r="JWF39" s="369"/>
      <c r="JWG39" s="369"/>
      <c r="JWH39" s="369"/>
      <c r="JWI39" s="369"/>
      <c r="JWJ39" s="369"/>
      <c r="JWK39" s="369"/>
      <c r="JWL39" s="369"/>
      <c r="JWM39" s="369"/>
      <c r="JWN39" s="369"/>
      <c r="JWO39" s="369"/>
      <c r="JWP39" s="369"/>
      <c r="JWQ39" s="369"/>
      <c r="JWR39" s="369"/>
      <c r="JWS39" s="369"/>
      <c r="JWT39" s="369"/>
      <c r="JWU39" s="369"/>
      <c r="JWV39" s="369"/>
      <c r="JWW39" s="369"/>
      <c r="JWX39" s="369"/>
      <c r="JWY39" s="369"/>
      <c r="JWZ39" s="369"/>
      <c r="JXA39" s="369"/>
      <c r="JXF39" s="369"/>
      <c r="JXG39" s="369"/>
      <c r="JXH39" s="369"/>
      <c r="JXI39" s="369"/>
      <c r="JXJ39" s="369"/>
      <c r="JXK39" s="369"/>
      <c r="JXL39" s="369"/>
      <c r="JXM39" s="369"/>
      <c r="JXN39" s="369"/>
      <c r="JXO39" s="369"/>
      <c r="JXP39" s="369"/>
      <c r="JZH39" s="369"/>
      <c r="JZI39" s="369"/>
      <c r="JZJ39" s="369"/>
      <c r="JZK39" s="369"/>
      <c r="JZL39" s="369"/>
      <c r="JZM39" s="369"/>
      <c r="JZN39" s="369"/>
      <c r="JZO39" s="369"/>
      <c r="JZP39" s="369"/>
      <c r="JZQ39" s="369"/>
      <c r="JZR39" s="369"/>
      <c r="JZS39" s="369"/>
      <c r="JZT39" s="369"/>
      <c r="JZU39" s="369"/>
      <c r="JZV39" s="369"/>
      <c r="JZW39" s="369"/>
      <c r="JZX39" s="369"/>
      <c r="JZY39" s="369"/>
      <c r="JZZ39" s="369"/>
      <c r="KAA39" s="369"/>
      <c r="KAB39" s="369"/>
      <c r="KAC39" s="369"/>
      <c r="KAD39" s="369"/>
      <c r="KAE39" s="369"/>
      <c r="KAF39" s="369"/>
      <c r="KAG39" s="369"/>
      <c r="KAH39" s="369"/>
      <c r="KAI39" s="369"/>
      <c r="KAJ39" s="369"/>
      <c r="KAK39" s="369"/>
      <c r="KAL39" s="369"/>
      <c r="KAM39" s="369"/>
      <c r="KAN39" s="369"/>
      <c r="KAO39" s="369"/>
      <c r="KAP39" s="369"/>
      <c r="KAQ39" s="369"/>
      <c r="KAR39" s="369"/>
      <c r="KAS39" s="369"/>
      <c r="KAT39" s="369"/>
      <c r="KAU39" s="369"/>
      <c r="KAV39" s="369"/>
      <c r="KAW39" s="369"/>
      <c r="KAX39" s="369"/>
      <c r="KAY39" s="369"/>
      <c r="KAZ39" s="369"/>
      <c r="KBA39" s="369"/>
      <c r="KBB39" s="369"/>
      <c r="KBC39" s="369"/>
      <c r="KBD39" s="369"/>
      <c r="KBE39" s="369"/>
      <c r="KBF39" s="369"/>
      <c r="KBG39" s="369"/>
      <c r="KBH39" s="369"/>
      <c r="KBI39" s="369"/>
      <c r="KBJ39" s="369"/>
      <c r="KBK39" s="369"/>
      <c r="KBL39" s="369"/>
      <c r="KBM39" s="369"/>
      <c r="KBN39" s="369"/>
      <c r="KBO39" s="369"/>
      <c r="KBP39" s="369"/>
      <c r="KBQ39" s="369"/>
      <c r="KBR39" s="369"/>
      <c r="KBS39" s="369"/>
      <c r="KBT39" s="369"/>
      <c r="KBU39" s="369"/>
      <c r="KBV39" s="369"/>
      <c r="KBW39" s="369"/>
      <c r="KBX39" s="369"/>
      <c r="KBY39" s="369"/>
      <c r="KBZ39" s="369"/>
      <c r="KCA39" s="369"/>
      <c r="KCB39" s="369"/>
      <c r="KCC39" s="369"/>
      <c r="KCD39" s="369"/>
      <c r="KCE39" s="369"/>
      <c r="KCF39" s="369"/>
      <c r="KCG39" s="369"/>
      <c r="KCH39" s="369"/>
      <c r="KCI39" s="369"/>
      <c r="KCJ39" s="369"/>
      <c r="KCK39" s="369"/>
      <c r="KCL39" s="369"/>
      <c r="KCM39" s="369"/>
      <c r="KCN39" s="369"/>
      <c r="KCO39" s="369"/>
      <c r="KCP39" s="369"/>
      <c r="KCQ39" s="369"/>
      <c r="KCR39" s="369"/>
      <c r="KCS39" s="369"/>
      <c r="KCT39" s="369"/>
      <c r="KCU39" s="369"/>
      <c r="KCV39" s="369"/>
      <c r="KCW39" s="369"/>
      <c r="KCX39" s="369"/>
      <c r="KCY39" s="369"/>
      <c r="KCZ39" s="369"/>
      <c r="KDA39" s="369"/>
      <c r="KDB39" s="369"/>
      <c r="KDC39" s="369"/>
      <c r="KDD39" s="369"/>
      <c r="KDE39" s="369"/>
      <c r="KDF39" s="369"/>
      <c r="KDG39" s="369"/>
      <c r="KDH39" s="369"/>
      <c r="KDI39" s="369"/>
      <c r="KDJ39" s="369"/>
      <c r="KDK39" s="369"/>
      <c r="KDL39" s="369"/>
      <c r="KDM39" s="369"/>
      <c r="KDN39" s="369"/>
      <c r="KDO39" s="369"/>
      <c r="KDP39" s="369"/>
      <c r="KDQ39" s="369"/>
      <c r="KDR39" s="369"/>
      <c r="KDS39" s="369"/>
      <c r="KDT39" s="369"/>
      <c r="KDU39" s="369"/>
      <c r="KDV39" s="369"/>
      <c r="KDW39" s="369"/>
      <c r="KDX39" s="369"/>
      <c r="KDY39" s="369"/>
      <c r="KDZ39" s="369"/>
      <c r="KEA39" s="369"/>
      <c r="KEB39" s="369"/>
      <c r="KEC39" s="369"/>
      <c r="KED39" s="369"/>
      <c r="KEE39" s="369"/>
      <c r="KEF39" s="369"/>
      <c r="KEG39" s="369"/>
      <c r="KEH39" s="369"/>
      <c r="KEI39" s="369"/>
      <c r="KEJ39" s="369"/>
      <c r="KEK39" s="369"/>
      <c r="KEL39" s="369"/>
      <c r="KEM39" s="369"/>
      <c r="KEN39" s="369"/>
      <c r="KEO39" s="369"/>
      <c r="KEP39" s="369"/>
      <c r="KEQ39" s="369"/>
      <c r="KER39" s="369"/>
      <c r="KES39" s="369"/>
      <c r="KET39" s="369"/>
      <c r="KEU39" s="369"/>
      <c r="KEV39" s="369"/>
      <c r="KEW39" s="369"/>
      <c r="KEX39" s="369"/>
      <c r="KEY39" s="369"/>
      <c r="KEZ39" s="369"/>
      <c r="KFA39" s="369"/>
      <c r="KFB39" s="369"/>
      <c r="KFC39" s="369"/>
      <c r="KFD39" s="369"/>
      <c r="KFE39" s="369"/>
      <c r="KFF39" s="369"/>
      <c r="KFG39" s="369"/>
      <c r="KFH39" s="369"/>
      <c r="KFI39" s="369"/>
      <c r="KFJ39" s="369"/>
      <c r="KFK39" s="369"/>
      <c r="KFL39" s="369"/>
      <c r="KFM39" s="369"/>
      <c r="KFN39" s="369"/>
      <c r="KFO39" s="369"/>
      <c r="KFP39" s="369"/>
      <c r="KFQ39" s="369"/>
      <c r="KFR39" s="369"/>
      <c r="KFS39" s="369"/>
      <c r="KFT39" s="369"/>
      <c r="KFU39" s="369"/>
      <c r="KFV39" s="369"/>
      <c r="KFW39" s="369"/>
      <c r="KFX39" s="369"/>
      <c r="KFY39" s="369"/>
      <c r="KFZ39" s="369"/>
      <c r="KGA39" s="369"/>
      <c r="KGB39" s="369"/>
      <c r="KGC39" s="369"/>
      <c r="KGD39" s="369"/>
      <c r="KGE39" s="369"/>
      <c r="KGF39" s="369"/>
      <c r="KGG39" s="369"/>
      <c r="KGH39" s="369"/>
      <c r="KGI39" s="369"/>
      <c r="KGJ39" s="369"/>
      <c r="KGK39" s="369"/>
      <c r="KGL39" s="369"/>
      <c r="KGM39" s="369"/>
      <c r="KGN39" s="369"/>
      <c r="KGO39" s="369"/>
      <c r="KGP39" s="369"/>
      <c r="KGQ39" s="369"/>
      <c r="KGR39" s="369"/>
      <c r="KGS39" s="369"/>
      <c r="KGT39" s="369"/>
      <c r="KGU39" s="369"/>
      <c r="KGV39" s="369"/>
      <c r="KGW39" s="369"/>
      <c r="KHB39" s="369"/>
      <c r="KHC39" s="369"/>
      <c r="KHD39" s="369"/>
      <c r="KHE39" s="369"/>
      <c r="KHF39" s="369"/>
      <c r="KHG39" s="369"/>
      <c r="KHH39" s="369"/>
      <c r="KHI39" s="369"/>
      <c r="KHJ39" s="369"/>
      <c r="KHK39" s="369"/>
      <c r="KHL39" s="369"/>
      <c r="KJD39" s="369"/>
      <c r="KJE39" s="369"/>
      <c r="KJF39" s="369"/>
      <c r="KJG39" s="369"/>
      <c r="KJH39" s="369"/>
      <c r="KJI39" s="369"/>
      <c r="KJJ39" s="369"/>
      <c r="KJK39" s="369"/>
      <c r="KJL39" s="369"/>
      <c r="KJM39" s="369"/>
      <c r="KJN39" s="369"/>
      <c r="KJO39" s="369"/>
      <c r="KJP39" s="369"/>
      <c r="KJQ39" s="369"/>
      <c r="KJR39" s="369"/>
      <c r="KJS39" s="369"/>
      <c r="KJT39" s="369"/>
      <c r="KJU39" s="369"/>
      <c r="KJV39" s="369"/>
      <c r="KJW39" s="369"/>
      <c r="KJX39" s="369"/>
      <c r="KJY39" s="369"/>
      <c r="KJZ39" s="369"/>
      <c r="KKA39" s="369"/>
      <c r="KKB39" s="369"/>
      <c r="KKC39" s="369"/>
      <c r="KKD39" s="369"/>
      <c r="KKE39" s="369"/>
      <c r="KKF39" s="369"/>
      <c r="KKG39" s="369"/>
      <c r="KKH39" s="369"/>
      <c r="KKI39" s="369"/>
      <c r="KKJ39" s="369"/>
      <c r="KKK39" s="369"/>
      <c r="KKL39" s="369"/>
      <c r="KKM39" s="369"/>
      <c r="KKN39" s="369"/>
      <c r="KKO39" s="369"/>
      <c r="KKP39" s="369"/>
      <c r="KKQ39" s="369"/>
      <c r="KKR39" s="369"/>
      <c r="KKS39" s="369"/>
      <c r="KKT39" s="369"/>
      <c r="KKU39" s="369"/>
      <c r="KKV39" s="369"/>
      <c r="KKW39" s="369"/>
      <c r="KKX39" s="369"/>
      <c r="KKY39" s="369"/>
      <c r="KKZ39" s="369"/>
      <c r="KLA39" s="369"/>
      <c r="KLB39" s="369"/>
      <c r="KLC39" s="369"/>
      <c r="KLD39" s="369"/>
      <c r="KLE39" s="369"/>
      <c r="KLF39" s="369"/>
      <c r="KLG39" s="369"/>
      <c r="KLH39" s="369"/>
      <c r="KLI39" s="369"/>
      <c r="KLJ39" s="369"/>
      <c r="KLK39" s="369"/>
      <c r="KLL39" s="369"/>
      <c r="KLM39" s="369"/>
      <c r="KLN39" s="369"/>
      <c r="KLO39" s="369"/>
      <c r="KLP39" s="369"/>
      <c r="KLQ39" s="369"/>
      <c r="KLR39" s="369"/>
      <c r="KLS39" s="369"/>
      <c r="KLT39" s="369"/>
      <c r="KLU39" s="369"/>
      <c r="KLV39" s="369"/>
      <c r="KLW39" s="369"/>
      <c r="KLX39" s="369"/>
      <c r="KLY39" s="369"/>
      <c r="KLZ39" s="369"/>
      <c r="KMA39" s="369"/>
      <c r="KMB39" s="369"/>
      <c r="KMC39" s="369"/>
      <c r="KMD39" s="369"/>
      <c r="KME39" s="369"/>
      <c r="KMF39" s="369"/>
      <c r="KMG39" s="369"/>
      <c r="KMH39" s="369"/>
      <c r="KMI39" s="369"/>
      <c r="KMJ39" s="369"/>
      <c r="KMK39" s="369"/>
      <c r="KML39" s="369"/>
      <c r="KMM39" s="369"/>
      <c r="KMN39" s="369"/>
      <c r="KMO39" s="369"/>
      <c r="KMP39" s="369"/>
      <c r="KMQ39" s="369"/>
      <c r="KMR39" s="369"/>
      <c r="KMS39" s="369"/>
      <c r="KMT39" s="369"/>
      <c r="KMU39" s="369"/>
      <c r="KMV39" s="369"/>
      <c r="KMW39" s="369"/>
      <c r="KMX39" s="369"/>
      <c r="KMY39" s="369"/>
      <c r="KMZ39" s="369"/>
      <c r="KNA39" s="369"/>
      <c r="KNB39" s="369"/>
      <c r="KNC39" s="369"/>
      <c r="KND39" s="369"/>
      <c r="KNE39" s="369"/>
      <c r="KNF39" s="369"/>
      <c r="KNG39" s="369"/>
      <c r="KNH39" s="369"/>
      <c r="KNI39" s="369"/>
      <c r="KNJ39" s="369"/>
      <c r="KNK39" s="369"/>
      <c r="KNL39" s="369"/>
      <c r="KNM39" s="369"/>
      <c r="KNN39" s="369"/>
      <c r="KNO39" s="369"/>
      <c r="KNP39" s="369"/>
      <c r="KNQ39" s="369"/>
      <c r="KNR39" s="369"/>
      <c r="KNS39" s="369"/>
      <c r="KNT39" s="369"/>
      <c r="KNU39" s="369"/>
      <c r="KNV39" s="369"/>
      <c r="KNW39" s="369"/>
      <c r="KNX39" s="369"/>
      <c r="KNY39" s="369"/>
      <c r="KNZ39" s="369"/>
      <c r="KOA39" s="369"/>
      <c r="KOB39" s="369"/>
      <c r="KOC39" s="369"/>
      <c r="KOD39" s="369"/>
      <c r="KOE39" s="369"/>
      <c r="KOF39" s="369"/>
      <c r="KOG39" s="369"/>
      <c r="KOH39" s="369"/>
      <c r="KOI39" s="369"/>
      <c r="KOJ39" s="369"/>
      <c r="KOK39" s="369"/>
      <c r="KOL39" s="369"/>
      <c r="KOM39" s="369"/>
      <c r="KON39" s="369"/>
      <c r="KOO39" s="369"/>
      <c r="KOP39" s="369"/>
      <c r="KOQ39" s="369"/>
      <c r="KOR39" s="369"/>
      <c r="KOS39" s="369"/>
      <c r="KOT39" s="369"/>
      <c r="KOU39" s="369"/>
      <c r="KOV39" s="369"/>
      <c r="KOW39" s="369"/>
      <c r="KOX39" s="369"/>
      <c r="KOY39" s="369"/>
      <c r="KOZ39" s="369"/>
      <c r="KPA39" s="369"/>
      <c r="KPB39" s="369"/>
      <c r="KPC39" s="369"/>
      <c r="KPD39" s="369"/>
      <c r="KPE39" s="369"/>
      <c r="KPF39" s="369"/>
      <c r="KPG39" s="369"/>
      <c r="KPH39" s="369"/>
      <c r="KPI39" s="369"/>
      <c r="KPJ39" s="369"/>
      <c r="KPK39" s="369"/>
      <c r="KPL39" s="369"/>
      <c r="KPM39" s="369"/>
      <c r="KPN39" s="369"/>
      <c r="KPO39" s="369"/>
      <c r="KPP39" s="369"/>
      <c r="KPQ39" s="369"/>
      <c r="KPR39" s="369"/>
      <c r="KPS39" s="369"/>
      <c r="KPT39" s="369"/>
      <c r="KPU39" s="369"/>
      <c r="KPV39" s="369"/>
      <c r="KPW39" s="369"/>
      <c r="KPX39" s="369"/>
      <c r="KPY39" s="369"/>
      <c r="KPZ39" s="369"/>
      <c r="KQA39" s="369"/>
      <c r="KQB39" s="369"/>
      <c r="KQC39" s="369"/>
      <c r="KQD39" s="369"/>
      <c r="KQE39" s="369"/>
      <c r="KQF39" s="369"/>
      <c r="KQG39" s="369"/>
      <c r="KQH39" s="369"/>
      <c r="KQI39" s="369"/>
      <c r="KQJ39" s="369"/>
      <c r="KQK39" s="369"/>
      <c r="KQL39" s="369"/>
      <c r="KQM39" s="369"/>
      <c r="KQN39" s="369"/>
      <c r="KQO39" s="369"/>
      <c r="KQP39" s="369"/>
      <c r="KQQ39" s="369"/>
      <c r="KQR39" s="369"/>
      <c r="KQS39" s="369"/>
      <c r="KQX39" s="369"/>
      <c r="KQY39" s="369"/>
      <c r="KQZ39" s="369"/>
      <c r="KRA39" s="369"/>
      <c r="KRB39" s="369"/>
      <c r="KRC39" s="369"/>
      <c r="KRD39" s="369"/>
      <c r="KRE39" s="369"/>
      <c r="KRF39" s="369"/>
      <c r="KRG39" s="369"/>
      <c r="KRH39" s="369"/>
      <c r="KSZ39" s="369"/>
      <c r="KTA39" s="369"/>
      <c r="KTB39" s="369"/>
      <c r="KTC39" s="369"/>
      <c r="KTD39" s="369"/>
      <c r="KTE39" s="369"/>
      <c r="KTF39" s="369"/>
      <c r="KTG39" s="369"/>
      <c r="KTH39" s="369"/>
      <c r="KTI39" s="369"/>
      <c r="KTJ39" s="369"/>
      <c r="KTK39" s="369"/>
      <c r="KTL39" s="369"/>
      <c r="KTM39" s="369"/>
      <c r="KTN39" s="369"/>
      <c r="KTO39" s="369"/>
      <c r="KTP39" s="369"/>
      <c r="KTQ39" s="369"/>
      <c r="KTR39" s="369"/>
      <c r="KTS39" s="369"/>
      <c r="KTT39" s="369"/>
      <c r="KTU39" s="369"/>
      <c r="KTV39" s="369"/>
      <c r="KTW39" s="369"/>
      <c r="KTX39" s="369"/>
      <c r="KTY39" s="369"/>
      <c r="KTZ39" s="369"/>
      <c r="KUA39" s="369"/>
      <c r="KUB39" s="369"/>
      <c r="KUC39" s="369"/>
      <c r="KUD39" s="369"/>
      <c r="KUE39" s="369"/>
      <c r="KUF39" s="369"/>
      <c r="KUG39" s="369"/>
      <c r="KUH39" s="369"/>
      <c r="KUI39" s="369"/>
      <c r="KUJ39" s="369"/>
      <c r="KUK39" s="369"/>
      <c r="KUL39" s="369"/>
      <c r="KUM39" s="369"/>
      <c r="KUN39" s="369"/>
      <c r="KUO39" s="369"/>
      <c r="KUP39" s="369"/>
      <c r="KUQ39" s="369"/>
      <c r="KUR39" s="369"/>
      <c r="KUS39" s="369"/>
      <c r="KUT39" s="369"/>
      <c r="KUU39" s="369"/>
      <c r="KUV39" s="369"/>
      <c r="KUW39" s="369"/>
      <c r="KUX39" s="369"/>
      <c r="KUY39" s="369"/>
      <c r="KUZ39" s="369"/>
      <c r="KVA39" s="369"/>
      <c r="KVB39" s="369"/>
      <c r="KVC39" s="369"/>
      <c r="KVD39" s="369"/>
      <c r="KVE39" s="369"/>
      <c r="KVF39" s="369"/>
      <c r="KVG39" s="369"/>
      <c r="KVH39" s="369"/>
      <c r="KVI39" s="369"/>
      <c r="KVJ39" s="369"/>
      <c r="KVK39" s="369"/>
      <c r="KVL39" s="369"/>
      <c r="KVM39" s="369"/>
      <c r="KVN39" s="369"/>
      <c r="KVO39" s="369"/>
      <c r="KVP39" s="369"/>
      <c r="KVQ39" s="369"/>
      <c r="KVR39" s="369"/>
      <c r="KVS39" s="369"/>
      <c r="KVT39" s="369"/>
      <c r="KVU39" s="369"/>
      <c r="KVV39" s="369"/>
      <c r="KVW39" s="369"/>
      <c r="KVX39" s="369"/>
      <c r="KVY39" s="369"/>
      <c r="KVZ39" s="369"/>
      <c r="KWA39" s="369"/>
      <c r="KWB39" s="369"/>
      <c r="KWC39" s="369"/>
      <c r="KWD39" s="369"/>
      <c r="KWE39" s="369"/>
      <c r="KWF39" s="369"/>
      <c r="KWG39" s="369"/>
      <c r="KWH39" s="369"/>
      <c r="KWI39" s="369"/>
      <c r="KWJ39" s="369"/>
      <c r="KWK39" s="369"/>
      <c r="KWL39" s="369"/>
      <c r="KWM39" s="369"/>
      <c r="KWN39" s="369"/>
      <c r="KWO39" s="369"/>
      <c r="KWP39" s="369"/>
      <c r="KWQ39" s="369"/>
      <c r="KWR39" s="369"/>
      <c r="KWS39" s="369"/>
      <c r="KWT39" s="369"/>
      <c r="KWU39" s="369"/>
      <c r="KWV39" s="369"/>
      <c r="KWW39" s="369"/>
      <c r="KWX39" s="369"/>
      <c r="KWY39" s="369"/>
      <c r="KWZ39" s="369"/>
      <c r="KXA39" s="369"/>
      <c r="KXB39" s="369"/>
      <c r="KXC39" s="369"/>
      <c r="KXD39" s="369"/>
      <c r="KXE39" s="369"/>
      <c r="KXF39" s="369"/>
      <c r="KXG39" s="369"/>
      <c r="KXH39" s="369"/>
      <c r="KXI39" s="369"/>
      <c r="KXJ39" s="369"/>
      <c r="KXK39" s="369"/>
      <c r="KXL39" s="369"/>
      <c r="KXM39" s="369"/>
      <c r="KXN39" s="369"/>
      <c r="KXO39" s="369"/>
      <c r="KXP39" s="369"/>
      <c r="KXQ39" s="369"/>
      <c r="KXR39" s="369"/>
      <c r="KXS39" s="369"/>
      <c r="KXT39" s="369"/>
      <c r="KXU39" s="369"/>
      <c r="KXV39" s="369"/>
      <c r="KXW39" s="369"/>
      <c r="KXX39" s="369"/>
      <c r="KXY39" s="369"/>
      <c r="KXZ39" s="369"/>
      <c r="KYA39" s="369"/>
      <c r="KYB39" s="369"/>
      <c r="KYC39" s="369"/>
      <c r="KYD39" s="369"/>
      <c r="KYE39" s="369"/>
      <c r="KYF39" s="369"/>
      <c r="KYG39" s="369"/>
      <c r="KYH39" s="369"/>
      <c r="KYI39" s="369"/>
      <c r="KYJ39" s="369"/>
      <c r="KYK39" s="369"/>
      <c r="KYL39" s="369"/>
      <c r="KYM39" s="369"/>
      <c r="KYN39" s="369"/>
      <c r="KYO39" s="369"/>
      <c r="KYP39" s="369"/>
      <c r="KYQ39" s="369"/>
      <c r="KYR39" s="369"/>
      <c r="KYS39" s="369"/>
      <c r="KYT39" s="369"/>
      <c r="KYU39" s="369"/>
      <c r="KYV39" s="369"/>
      <c r="KYW39" s="369"/>
      <c r="KYX39" s="369"/>
      <c r="KYY39" s="369"/>
      <c r="KYZ39" s="369"/>
      <c r="KZA39" s="369"/>
      <c r="KZB39" s="369"/>
      <c r="KZC39" s="369"/>
      <c r="KZD39" s="369"/>
      <c r="KZE39" s="369"/>
      <c r="KZF39" s="369"/>
      <c r="KZG39" s="369"/>
      <c r="KZH39" s="369"/>
      <c r="KZI39" s="369"/>
      <c r="KZJ39" s="369"/>
      <c r="KZK39" s="369"/>
      <c r="KZL39" s="369"/>
      <c r="KZM39" s="369"/>
      <c r="KZN39" s="369"/>
      <c r="KZO39" s="369"/>
      <c r="KZP39" s="369"/>
      <c r="KZQ39" s="369"/>
      <c r="KZR39" s="369"/>
      <c r="KZS39" s="369"/>
      <c r="KZT39" s="369"/>
      <c r="KZU39" s="369"/>
      <c r="KZV39" s="369"/>
      <c r="KZW39" s="369"/>
      <c r="KZX39" s="369"/>
      <c r="KZY39" s="369"/>
      <c r="KZZ39" s="369"/>
      <c r="LAA39" s="369"/>
      <c r="LAB39" s="369"/>
      <c r="LAC39" s="369"/>
      <c r="LAD39" s="369"/>
      <c r="LAE39" s="369"/>
      <c r="LAF39" s="369"/>
      <c r="LAG39" s="369"/>
      <c r="LAH39" s="369"/>
      <c r="LAI39" s="369"/>
      <c r="LAJ39" s="369"/>
      <c r="LAK39" s="369"/>
      <c r="LAL39" s="369"/>
      <c r="LAM39" s="369"/>
      <c r="LAN39" s="369"/>
      <c r="LAO39" s="369"/>
      <c r="LAT39" s="369"/>
      <c r="LAU39" s="369"/>
      <c r="LAV39" s="369"/>
      <c r="LAW39" s="369"/>
      <c r="LAX39" s="369"/>
      <c r="LAY39" s="369"/>
      <c r="LAZ39" s="369"/>
      <c r="LBA39" s="369"/>
      <c r="LBB39" s="369"/>
      <c r="LBC39" s="369"/>
      <c r="LBD39" s="369"/>
      <c r="LCV39" s="369"/>
      <c r="LCW39" s="369"/>
      <c r="LCX39" s="369"/>
      <c r="LCY39" s="369"/>
      <c r="LCZ39" s="369"/>
      <c r="LDA39" s="369"/>
      <c r="LDB39" s="369"/>
      <c r="LDC39" s="369"/>
      <c r="LDD39" s="369"/>
      <c r="LDE39" s="369"/>
      <c r="LDF39" s="369"/>
      <c r="LDG39" s="369"/>
      <c r="LDH39" s="369"/>
      <c r="LDI39" s="369"/>
      <c r="LDJ39" s="369"/>
      <c r="LDK39" s="369"/>
      <c r="LDL39" s="369"/>
      <c r="LDM39" s="369"/>
      <c r="LDN39" s="369"/>
      <c r="LDO39" s="369"/>
      <c r="LDP39" s="369"/>
      <c r="LDQ39" s="369"/>
      <c r="LDR39" s="369"/>
      <c r="LDS39" s="369"/>
      <c r="LDT39" s="369"/>
      <c r="LDU39" s="369"/>
      <c r="LDV39" s="369"/>
      <c r="LDW39" s="369"/>
      <c r="LDX39" s="369"/>
      <c r="LDY39" s="369"/>
      <c r="LDZ39" s="369"/>
      <c r="LEA39" s="369"/>
      <c r="LEB39" s="369"/>
      <c r="LEC39" s="369"/>
      <c r="LED39" s="369"/>
      <c r="LEE39" s="369"/>
      <c r="LEF39" s="369"/>
      <c r="LEG39" s="369"/>
      <c r="LEH39" s="369"/>
      <c r="LEI39" s="369"/>
      <c r="LEJ39" s="369"/>
      <c r="LEK39" s="369"/>
      <c r="LEL39" s="369"/>
      <c r="LEM39" s="369"/>
      <c r="LEN39" s="369"/>
      <c r="LEO39" s="369"/>
      <c r="LEP39" s="369"/>
      <c r="LEQ39" s="369"/>
      <c r="LER39" s="369"/>
      <c r="LES39" s="369"/>
      <c r="LET39" s="369"/>
      <c r="LEU39" s="369"/>
      <c r="LEV39" s="369"/>
      <c r="LEW39" s="369"/>
      <c r="LEX39" s="369"/>
      <c r="LEY39" s="369"/>
      <c r="LEZ39" s="369"/>
      <c r="LFA39" s="369"/>
      <c r="LFB39" s="369"/>
      <c r="LFC39" s="369"/>
      <c r="LFD39" s="369"/>
      <c r="LFE39" s="369"/>
      <c r="LFF39" s="369"/>
      <c r="LFG39" s="369"/>
      <c r="LFH39" s="369"/>
      <c r="LFI39" s="369"/>
      <c r="LFJ39" s="369"/>
      <c r="LFK39" s="369"/>
      <c r="LFL39" s="369"/>
      <c r="LFM39" s="369"/>
      <c r="LFN39" s="369"/>
      <c r="LFO39" s="369"/>
      <c r="LFP39" s="369"/>
      <c r="LFQ39" s="369"/>
      <c r="LFR39" s="369"/>
      <c r="LFS39" s="369"/>
      <c r="LFT39" s="369"/>
      <c r="LFU39" s="369"/>
      <c r="LFV39" s="369"/>
      <c r="LFW39" s="369"/>
      <c r="LFX39" s="369"/>
      <c r="LFY39" s="369"/>
      <c r="LFZ39" s="369"/>
      <c r="LGA39" s="369"/>
      <c r="LGB39" s="369"/>
      <c r="LGC39" s="369"/>
      <c r="LGD39" s="369"/>
      <c r="LGE39" s="369"/>
      <c r="LGF39" s="369"/>
      <c r="LGG39" s="369"/>
      <c r="LGH39" s="369"/>
      <c r="LGI39" s="369"/>
      <c r="LGJ39" s="369"/>
      <c r="LGK39" s="369"/>
      <c r="LGL39" s="369"/>
      <c r="LGM39" s="369"/>
      <c r="LGN39" s="369"/>
      <c r="LGO39" s="369"/>
      <c r="LGP39" s="369"/>
      <c r="LGQ39" s="369"/>
      <c r="LGR39" s="369"/>
      <c r="LGS39" s="369"/>
      <c r="LGT39" s="369"/>
      <c r="LGU39" s="369"/>
      <c r="LGV39" s="369"/>
      <c r="LGW39" s="369"/>
      <c r="LGX39" s="369"/>
      <c r="LGY39" s="369"/>
      <c r="LGZ39" s="369"/>
      <c r="LHA39" s="369"/>
      <c r="LHB39" s="369"/>
      <c r="LHC39" s="369"/>
      <c r="LHD39" s="369"/>
      <c r="LHE39" s="369"/>
      <c r="LHF39" s="369"/>
      <c r="LHG39" s="369"/>
      <c r="LHH39" s="369"/>
      <c r="LHI39" s="369"/>
      <c r="LHJ39" s="369"/>
      <c r="LHK39" s="369"/>
      <c r="LHL39" s="369"/>
      <c r="LHM39" s="369"/>
      <c r="LHN39" s="369"/>
      <c r="LHO39" s="369"/>
      <c r="LHP39" s="369"/>
      <c r="LHQ39" s="369"/>
      <c r="LHR39" s="369"/>
      <c r="LHS39" s="369"/>
      <c r="LHT39" s="369"/>
      <c r="LHU39" s="369"/>
      <c r="LHV39" s="369"/>
      <c r="LHW39" s="369"/>
      <c r="LHX39" s="369"/>
      <c r="LHY39" s="369"/>
      <c r="LHZ39" s="369"/>
      <c r="LIA39" s="369"/>
      <c r="LIB39" s="369"/>
      <c r="LIC39" s="369"/>
      <c r="LID39" s="369"/>
      <c r="LIE39" s="369"/>
      <c r="LIF39" s="369"/>
      <c r="LIG39" s="369"/>
      <c r="LIH39" s="369"/>
      <c r="LII39" s="369"/>
      <c r="LIJ39" s="369"/>
      <c r="LIK39" s="369"/>
      <c r="LIL39" s="369"/>
      <c r="LIM39" s="369"/>
      <c r="LIN39" s="369"/>
      <c r="LIO39" s="369"/>
      <c r="LIP39" s="369"/>
      <c r="LIQ39" s="369"/>
      <c r="LIR39" s="369"/>
      <c r="LIS39" s="369"/>
      <c r="LIT39" s="369"/>
      <c r="LIU39" s="369"/>
      <c r="LIV39" s="369"/>
      <c r="LIW39" s="369"/>
      <c r="LIX39" s="369"/>
      <c r="LIY39" s="369"/>
      <c r="LIZ39" s="369"/>
      <c r="LJA39" s="369"/>
      <c r="LJB39" s="369"/>
      <c r="LJC39" s="369"/>
      <c r="LJD39" s="369"/>
      <c r="LJE39" s="369"/>
      <c r="LJF39" s="369"/>
      <c r="LJG39" s="369"/>
      <c r="LJH39" s="369"/>
      <c r="LJI39" s="369"/>
      <c r="LJJ39" s="369"/>
      <c r="LJK39" s="369"/>
      <c r="LJL39" s="369"/>
      <c r="LJM39" s="369"/>
      <c r="LJN39" s="369"/>
      <c r="LJO39" s="369"/>
      <c r="LJP39" s="369"/>
      <c r="LJQ39" s="369"/>
      <c r="LJR39" s="369"/>
      <c r="LJS39" s="369"/>
      <c r="LJT39" s="369"/>
      <c r="LJU39" s="369"/>
      <c r="LJV39" s="369"/>
      <c r="LJW39" s="369"/>
      <c r="LJX39" s="369"/>
      <c r="LJY39" s="369"/>
      <c r="LJZ39" s="369"/>
      <c r="LKA39" s="369"/>
      <c r="LKB39" s="369"/>
      <c r="LKC39" s="369"/>
      <c r="LKD39" s="369"/>
      <c r="LKE39" s="369"/>
      <c r="LKF39" s="369"/>
      <c r="LKG39" s="369"/>
      <c r="LKH39" s="369"/>
      <c r="LKI39" s="369"/>
      <c r="LKJ39" s="369"/>
      <c r="LKK39" s="369"/>
      <c r="LKP39" s="369"/>
      <c r="LKQ39" s="369"/>
      <c r="LKR39" s="369"/>
      <c r="LKS39" s="369"/>
      <c r="LKT39" s="369"/>
      <c r="LKU39" s="369"/>
      <c r="LKV39" s="369"/>
      <c r="LKW39" s="369"/>
      <c r="LKX39" s="369"/>
      <c r="LKY39" s="369"/>
      <c r="LKZ39" s="369"/>
      <c r="LMR39" s="369"/>
      <c r="LMS39" s="369"/>
      <c r="LMT39" s="369"/>
      <c r="LMU39" s="369"/>
      <c r="LMV39" s="369"/>
      <c r="LMW39" s="369"/>
      <c r="LMX39" s="369"/>
      <c r="LMY39" s="369"/>
      <c r="LMZ39" s="369"/>
      <c r="LNA39" s="369"/>
      <c r="LNB39" s="369"/>
      <c r="LNC39" s="369"/>
      <c r="LND39" s="369"/>
      <c r="LNE39" s="369"/>
      <c r="LNF39" s="369"/>
      <c r="LNG39" s="369"/>
      <c r="LNH39" s="369"/>
      <c r="LNI39" s="369"/>
      <c r="LNJ39" s="369"/>
      <c r="LNK39" s="369"/>
      <c r="LNL39" s="369"/>
      <c r="LNM39" s="369"/>
      <c r="LNN39" s="369"/>
      <c r="LNO39" s="369"/>
      <c r="LNP39" s="369"/>
      <c r="LNQ39" s="369"/>
      <c r="LNR39" s="369"/>
      <c r="LNS39" s="369"/>
      <c r="LNT39" s="369"/>
      <c r="LNU39" s="369"/>
      <c r="LNV39" s="369"/>
      <c r="LNW39" s="369"/>
      <c r="LNX39" s="369"/>
      <c r="LNY39" s="369"/>
      <c r="LNZ39" s="369"/>
      <c r="LOA39" s="369"/>
      <c r="LOB39" s="369"/>
      <c r="LOC39" s="369"/>
      <c r="LOD39" s="369"/>
      <c r="LOE39" s="369"/>
      <c r="LOF39" s="369"/>
      <c r="LOG39" s="369"/>
      <c r="LOH39" s="369"/>
      <c r="LOI39" s="369"/>
      <c r="LOJ39" s="369"/>
      <c r="LOK39" s="369"/>
      <c r="LOL39" s="369"/>
      <c r="LOM39" s="369"/>
      <c r="LON39" s="369"/>
      <c r="LOO39" s="369"/>
      <c r="LOP39" s="369"/>
      <c r="LOQ39" s="369"/>
      <c r="LOR39" s="369"/>
      <c r="LOS39" s="369"/>
      <c r="LOT39" s="369"/>
      <c r="LOU39" s="369"/>
      <c r="LOV39" s="369"/>
      <c r="LOW39" s="369"/>
      <c r="LOX39" s="369"/>
      <c r="LOY39" s="369"/>
      <c r="LOZ39" s="369"/>
      <c r="LPA39" s="369"/>
      <c r="LPB39" s="369"/>
      <c r="LPC39" s="369"/>
      <c r="LPD39" s="369"/>
      <c r="LPE39" s="369"/>
      <c r="LPF39" s="369"/>
      <c r="LPG39" s="369"/>
      <c r="LPH39" s="369"/>
      <c r="LPI39" s="369"/>
      <c r="LPJ39" s="369"/>
      <c r="LPK39" s="369"/>
      <c r="LPL39" s="369"/>
      <c r="LPM39" s="369"/>
      <c r="LPN39" s="369"/>
      <c r="LPO39" s="369"/>
      <c r="LPP39" s="369"/>
      <c r="LPQ39" s="369"/>
      <c r="LPR39" s="369"/>
      <c r="LPS39" s="369"/>
      <c r="LPT39" s="369"/>
      <c r="LPU39" s="369"/>
      <c r="LPV39" s="369"/>
      <c r="LPW39" s="369"/>
      <c r="LPX39" s="369"/>
      <c r="LPY39" s="369"/>
      <c r="LPZ39" s="369"/>
      <c r="LQA39" s="369"/>
      <c r="LQB39" s="369"/>
      <c r="LQC39" s="369"/>
      <c r="LQD39" s="369"/>
      <c r="LQE39" s="369"/>
      <c r="LQF39" s="369"/>
      <c r="LQG39" s="369"/>
      <c r="LQH39" s="369"/>
      <c r="LQI39" s="369"/>
      <c r="LQJ39" s="369"/>
      <c r="LQK39" s="369"/>
      <c r="LQL39" s="369"/>
      <c r="LQM39" s="369"/>
      <c r="LQN39" s="369"/>
      <c r="LQO39" s="369"/>
      <c r="LQP39" s="369"/>
      <c r="LQQ39" s="369"/>
      <c r="LQR39" s="369"/>
      <c r="LQS39" s="369"/>
      <c r="LQT39" s="369"/>
      <c r="LQU39" s="369"/>
      <c r="LQV39" s="369"/>
      <c r="LQW39" s="369"/>
      <c r="LQX39" s="369"/>
      <c r="LQY39" s="369"/>
      <c r="LQZ39" s="369"/>
      <c r="LRA39" s="369"/>
      <c r="LRB39" s="369"/>
      <c r="LRC39" s="369"/>
      <c r="LRD39" s="369"/>
      <c r="LRE39" s="369"/>
      <c r="LRF39" s="369"/>
      <c r="LRG39" s="369"/>
      <c r="LRH39" s="369"/>
      <c r="LRI39" s="369"/>
      <c r="LRJ39" s="369"/>
      <c r="LRK39" s="369"/>
      <c r="LRL39" s="369"/>
      <c r="LRM39" s="369"/>
      <c r="LRN39" s="369"/>
      <c r="LRO39" s="369"/>
      <c r="LRP39" s="369"/>
      <c r="LRQ39" s="369"/>
      <c r="LRR39" s="369"/>
      <c r="LRS39" s="369"/>
      <c r="LRT39" s="369"/>
      <c r="LRU39" s="369"/>
      <c r="LRV39" s="369"/>
      <c r="LRW39" s="369"/>
      <c r="LRX39" s="369"/>
      <c r="LRY39" s="369"/>
      <c r="LRZ39" s="369"/>
      <c r="LSA39" s="369"/>
      <c r="LSB39" s="369"/>
      <c r="LSC39" s="369"/>
      <c r="LSD39" s="369"/>
      <c r="LSE39" s="369"/>
      <c r="LSF39" s="369"/>
      <c r="LSG39" s="369"/>
      <c r="LSH39" s="369"/>
      <c r="LSI39" s="369"/>
      <c r="LSJ39" s="369"/>
      <c r="LSK39" s="369"/>
      <c r="LSL39" s="369"/>
      <c r="LSM39" s="369"/>
      <c r="LSN39" s="369"/>
      <c r="LSO39" s="369"/>
      <c r="LSP39" s="369"/>
      <c r="LSQ39" s="369"/>
      <c r="LSR39" s="369"/>
      <c r="LSS39" s="369"/>
      <c r="LST39" s="369"/>
      <c r="LSU39" s="369"/>
      <c r="LSV39" s="369"/>
      <c r="LSW39" s="369"/>
      <c r="LSX39" s="369"/>
      <c r="LSY39" s="369"/>
      <c r="LSZ39" s="369"/>
      <c r="LTA39" s="369"/>
      <c r="LTB39" s="369"/>
      <c r="LTC39" s="369"/>
      <c r="LTD39" s="369"/>
      <c r="LTE39" s="369"/>
      <c r="LTF39" s="369"/>
      <c r="LTG39" s="369"/>
      <c r="LTH39" s="369"/>
      <c r="LTI39" s="369"/>
      <c r="LTJ39" s="369"/>
      <c r="LTK39" s="369"/>
      <c r="LTL39" s="369"/>
      <c r="LTM39" s="369"/>
      <c r="LTN39" s="369"/>
      <c r="LTO39" s="369"/>
      <c r="LTP39" s="369"/>
      <c r="LTQ39" s="369"/>
      <c r="LTR39" s="369"/>
      <c r="LTS39" s="369"/>
      <c r="LTT39" s="369"/>
      <c r="LTU39" s="369"/>
      <c r="LTV39" s="369"/>
      <c r="LTW39" s="369"/>
      <c r="LTX39" s="369"/>
      <c r="LTY39" s="369"/>
      <c r="LTZ39" s="369"/>
      <c r="LUA39" s="369"/>
      <c r="LUB39" s="369"/>
      <c r="LUC39" s="369"/>
      <c r="LUD39" s="369"/>
      <c r="LUE39" s="369"/>
      <c r="LUF39" s="369"/>
      <c r="LUG39" s="369"/>
      <c r="LUL39" s="369"/>
      <c r="LUM39" s="369"/>
      <c r="LUN39" s="369"/>
      <c r="LUO39" s="369"/>
      <c r="LUP39" s="369"/>
      <c r="LUQ39" s="369"/>
      <c r="LUR39" s="369"/>
      <c r="LUS39" s="369"/>
      <c r="LUT39" s="369"/>
      <c r="LUU39" s="369"/>
      <c r="LUV39" s="369"/>
      <c r="LWN39" s="369"/>
      <c r="LWO39" s="369"/>
      <c r="LWP39" s="369"/>
      <c r="LWQ39" s="369"/>
      <c r="LWR39" s="369"/>
      <c r="LWS39" s="369"/>
      <c r="LWT39" s="369"/>
      <c r="LWU39" s="369"/>
      <c r="LWV39" s="369"/>
      <c r="LWW39" s="369"/>
      <c r="LWX39" s="369"/>
      <c r="LWY39" s="369"/>
      <c r="LWZ39" s="369"/>
      <c r="LXA39" s="369"/>
      <c r="LXB39" s="369"/>
      <c r="LXC39" s="369"/>
      <c r="LXD39" s="369"/>
      <c r="LXE39" s="369"/>
      <c r="LXF39" s="369"/>
      <c r="LXG39" s="369"/>
      <c r="LXH39" s="369"/>
      <c r="LXI39" s="369"/>
      <c r="LXJ39" s="369"/>
      <c r="LXK39" s="369"/>
      <c r="LXL39" s="369"/>
      <c r="LXM39" s="369"/>
      <c r="LXN39" s="369"/>
      <c r="LXO39" s="369"/>
      <c r="LXP39" s="369"/>
      <c r="LXQ39" s="369"/>
      <c r="LXR39" s="369"/>
      <c r="LXS39" s="369"/>
      <c r="LXT39" s="369"/>
      <c r="LXU39" s="369"/>
      <c r="LXV39" s="369"/>
      <c r="LXW39" s="369"/>
      <c r="LXX39" s="369"/>
      <c r="LXY39" s="369"/>
      <c r="LXZ39" s="369"/>
      <c r="LYA39" s="369"/>
      <c r="LYB39" s="369"/>
      <c r="LYC39" s="369"/>
      <c r="LYD39" s="369"/>
      <c r="LYE39" s="369"/>
      <c r="LYF39" s="369"/>
      <c r="LYG39" s="369"/>
      <c r="LYH39" s="369"/>
      <c r="LYI39" s="369"/>
      <c r="LYJ39" s="369"/>
      <c r="LYK39" s="369"/>
      <c r="LYL39" s="369"/>
      <c r="LYM39" s="369"/>
      <c r="LYN39" s="369"/>
      <c r="LYO39" s="369"/>
      <c r="LYP39" s="369"/>
      <c r="LYQ39" s="369"/>
      <c r="LYR39" s="369"/>
      <c r="LYS39" s="369"/>
      <c r="LYT39" s="369"/>
      <c r="LYU39" s="369"/>
      <c r="LYV39" s="369"/>
      <c r="LYW39" s="369"/>
      <c r="LYX39" s="369"/>
      <c r="LYY39" s="369"/>
      <c r="LYZ39" s="369"/>
      <c r="LZA39" s="369"/>
      <c r="LZB39" s="369"/>
      <c r="LZC39" s="369"/>
      <c r="LZD39" s="369"/>
      <c r="LZE39" s="369"/>
      <c r="LZF39" s="369"/>
      <c r="LZG39" s="369"/>
      <c r="LZH39" s="369"/>
      <c r="LZI39" s="369"/>
      <c r="LZJ39" s="369"/>
      <c r="LZK39" s="369"/>
      <c r="LZL39" s="369"/>
      <c r="LZM39" s="369"/>
      <c r="LZN39" s="369"/>
      <c r="LZO39" s="369"/>
      <c r="LZP39" s="369"/>
      <c r="LZQ39" s="369"/>
      <c r="LZR39" s="369"/>
      <c r="LZS39" s="369"/>
      <c r="LZT39" s="369"/>
      <c r="LZU39" s="369"/>
      <c r="LZV39" s="369"/>
      <c r="LZW39" s="369"/>
      <c r="LZX39" s="369"/>
      <c r="LZY39" s="369"/>
      <c r="LZZ39" s="369"/>
      <c r="MAA39" s="369"/>
      <c r="MAB39" s="369"/>
      <c r="MAC39" s="369"/>
      <c r="MAD39" s="369"/>
      <c r="MAE39" s="369"/>
      <c r="MAF39" s="369"/>
      <c r="MAG39" s="369"/>
      <c r="MAH39" s="369"/>
      <c r="MAI39" s="369"/>
      <c r="MAJ39" s="369"/>
      <c r="MAK39" s="369"/>
      <c r="MAL39" s="369"/>
      <c r="MAM39" s="369"/>
      <c r="MAN39" s="369"/>
      <c r="MAO39" s="369"/>
      <c r="MAP39" s="369"/>
      <c r="MAQ39" s="369"/>
      <c r="MAR39" s="369"/>
      <c r="MAS39" s="369"/>
      <c r="MAT39" s="369"/>
      <c r="MAU39" s="369"/>
      <c r="MAV39" s="369"/>
      <c r="MAW39" s="369"/>
      <c r="MAX39" s="369"/>
      <c r="MAY39" s="369"/>
      <c r="MAZ39" s="369"/>
      <c r="MBA39" s="369"/>
      <c r="MBB39" s="369"/>
      <c r="MBC39" s="369"/>
      <c r="MBD39" s="369"/>
      <c r="MBE39" s="369"/>
      <c r="MBF39" s="369"/>
      <c r="MBG39" s="369"/>
      <c r="MBH39" s="369"/>
      <c r="MBI39" s="369"/>
      <c r="MBJ39" s="369"/>
      <c r="MBK39" s="369"/>
      <c r="MBL39" s="369"/>
      <c r="MBM39" s="369"/>
      <c r="MBN39" s="369"/>
      <c r="MBO39" s="369"/>
      <c r="MBP39" s="369"/>
      <c r="MBQ39" s="369"/>
      <c r="MBR39" s="369"/>
      <c r="MBS39" s="369"/>
      <c r="MBT39" s="369"/>
      <c r="MBU39" s="369"/>
      <c r="MBV39" s="369"/>
      <c r="MBW39" s="369"/>
      <c r="MBX39" s="369"/>
      <c r="MBY39" s="369"/>
      <c r="MBZ39" s="369"/>
      <c r="MCA39" s="369"/>
      <c r="MCB39" s="369"/>
      <c r="MCC39" s="369"/>
      <c r="MCD39" s="369"/>
      <c r="MCE39" s="369"/>
      <c r="MCF39" s="369"/>
      <c r="MCG39" s="369"/>
      <c r="MCH39" s="369"/>
      <c r="MCI39" s="369"/>
      <c r="MCJ39" s="369"/>
      <c r="MCK39" s="369"/>
      <c r="MCL39" s="369"/>
      <c r="MCM39" s="369"/>
      <c r="MCN39" s="369"/>
      <c r="MCO39" s="369"/>
      <c r="MCP39" s="369"/>
      <c r="MCQ39" s="369"/>
      <c r="MCR39" s="369"/>
      <c r="MCS39" s="369"/>
      <c r="MCT39" s="369"/>
      <c r="MCU39" s="369"/>
      <c r="MCV39" s="369"/>
      <c r="MCW39" s="369"/>
      <c r="MCX39" s="369"/>
      <c r="MCY39" s="369"/>
      <c r="MCZ39" s="369"/>
      <c r="MDA39" s="369"/>
      <c r="MDB39" s="369"/>
      <c r="MDC39" s="369"/>
      <c r="MDD39" s="369"/>
      <c r="MDE39" s="369"/>
      <c r="MDF39" s="369"/>
      <c r="MDG39" s="369"/>
      <c r="MDH39" s="369"/>
      <c r="MDI39" s="369"/>
      <c r="MDJ39" s="369"/>
      <c r="MDK39" s="369"/>
      <c r="MDL39" s="369"/>
      <c r="MDM39" s="369"/>
      <c r="MDN39" s="369"/>
      <c r="MDO39" s="369"/>
      <c r="MDP39" s="369"/>
      <c r="MDQ39" s="369"/>
      <c r="MDR39" s="369"/>
      <c r="MDS39" s="369"/>
      <c r="MDT39" s="369"/>
      <c r="MDU39" s="369"/>
      <c r="MDV39" s="369"/>
      <c r="MDW39" s="369"/>
      <c r="MDX39" s="369"/>
      <c r="MDY39" s="369"/>
      <c r="MDZ39" s="369"/>
      <c r="MEA39" s="369"/>
      <c r="MEB39" s="369"/>
      <c r="MEC39" s="369"/>
      <c r="MEH39" s="369"/>
      <c r="MEI39" s="369"/>
      <c r="MEJ39" s="369"/>
      <c r="MEK39" s="369"/>
      <c r="MEL39" s="369"/>
      <c r="MEM39" s="369"/>
      <c r="MEN39" s="369"/>
      <c r="MEO39" s="369"/>
      <c r="MEP39" s="369"/>
      <c r="MEQ39" s="369"/>
      <c r="MER39" s="369"/>
      <c r="MGJ39" s="369"/>
      <c r="MGK39" s="369"/>
      <c r="MGL39" s="369"/>
      <c r="MGM39" s="369"/>
      <c r="MGN39" s="369"/>
      <c r="MGO39" s="369"/>
      <c r="MGP39" s="369"/>
      <c r="MGQ39" s="369"/>
      <c r="MGR39" s="369"/>
      <c r="MGS39" s="369"/>
      <c r="MGT39" s="369"/>
      <c r="MGU39" s="369"/>
      <c r="MGV39" s="369"/>
      <c r="MGW39" s="369"/>
      <c r="MGX39" s="369"/>
      <c r="MGY39" s="369"/>
      <c r="MGZ39" s="369"/>
      <c r="MHA39" s="369"/>
      <c r="MHB39" s="369"/>
      <c r="MHC39" s="369"/>
      <c r="MHD39" s="369"/>
      <c r="MHE39" s="369"/>
      <c r="MHF39" s="369"/>
      <c r="MHG39" s="369"/>
      <c r="MHH39" s="369"/>
      <c r="MHI39" s="369"/>
      <c r="MHJ39" s="369"/>
      <c r="MHK39" s="369"/>
      <c r="MHL39" s="369"/>
      <c r="MHM39" s="369"/>
      <c r="MHN39" s="369"/>
      <c r="MHO39" s="369"/>
      <c r="MHP39" s="369"/>
      <c r="MHQ39" s="369"/>
      <c r="MHR39" s="369"/>
      <c r="MHS39" s="369"/>
      <c r="MHT39" s="369"/>
      <c r="MHU39" s="369"/>
      <c r="MHV39" s="369"/>
      <c r="MHW39" s="369"/>
      <c r="MHX39" s="369"/>
      <c r="MHY39" s="369"/>
      <c r="MHZ39" s="369"/>
      <c r="MIA39" s="369"/>
      <c r="MIB39" s="369"/>
      <c r="MIC39" s="369"/>
      <c r="MID39" s="369"/>
      <c r="MIE39" s="369"/>
      <c r="MIF39" s="369"/>
      <c r="MIG39" s="369"/>
      <c r="MIH39" s="369"/>
      <c r="MII39" s="369"/>
      <c r="MIJ39" s="369"/>
      <c r="MIK39" s="369"/>
      <c r="MIL39" s="369"/>
      <c r="MIM39" s="369"/>
      <c r="MIN39" s="369"/>
      <c r="MIO39" s="369"/>
      <c r="MIP39" s="369"/>
      <c r="MIQ39" s="369"/>
      <c r="MIR39" s="369"/>
      <c r="MIS39" s="369"/>
      <c r="MIT39" s="369"/>
      <c r="MIU39" s="369"/>
      <c r="MIV39" s="369"/>
      <c r="MIW39" s="369"/>
      <c r="MIX39" s="369"/>
      <c r="MIY39" s="369"/>
      <c r="MIZ39" s="369"/>
      <c r="MJA39" s="369"/>
      <c r="MJB39" s="369"/>
      <c r="MJC39" s="369"/>
      <c r="MJD39" s="369"/>
      <c r="MJE39" s="369"/>
      <c r="MJF39" s="369"/>
      <c r="MJG39" s="369"/>
      <c r="MJH39" s="369"/>
      <c r="MJI39" s="369"/>
      <c r="MJJ39" s="369"/>
      <c r="MJK39" s="369"/>
      <c r="MJL39" s="369"/>
      <c r="MJM39" s="369"/>
      <c r="MJN39" s="369"/>
      <c r="MJO39" s="369"/>
      <c r="MJP39" s="369"/>
      <c r="MJQ39" s="369"/>
      <c r="MJR39" s="369"/>
      <c r="MJS39" s="369"/>
      <c r="MJT39" s="369"/>
      <c r="MJU39" s="369"/>
      <c r="MJV39" s="369"/>
      <c r="MJW39" s="369"/>
      <c r="MJX39" s="369"/>
      <c r="MJY39" s="369"/>
      <c r="MJZ39" s="369"/>
      <c r="MKA39" s="369"/>
      <c r="MKB39" s="369"/>
      <c r="MKC39" s="369"/>
      <c r="MKD39" s="369"/>
      <c r="MKE39" s="369"/>
      <c r="MKF39" s="369"/>
      <c r="MKG39" s="369"/>
      <c r="MKH39" s="369"/>
      <c r="MKI39" s="369"/>
      <c r="MKJ39" s="369"/>
      <c r="MKK39" s="369"/>
      <c r="MKL39" s="369"/>
      <c r="MKM39" s="369"/>
      <c r="MKN39" s="369"/>
      <c r="MKO39" s="369"/>
      <c r="MKP39" s="369"/>
      <c r="MKQ39" s="369"/>
      <c r="MKR39" s="369"/>
      <c r="MKS39" s="369"/>
      <c r="MKT39" s="369"/>
      <c r="MKU39" s="369"/>
      <c r="MKV39" s="369"/>
      <c r="MKW39" s="369"/>
      <c r="MKX39" s="369"/>
      <c r="MKY39" s="369"/>
      <c r="MKZ39" s="369"/>
      <c r="MLA39" s="369"/>
      <c r="MLB39" s="369"/>
      <c r="MLC39" s="369"/>
      <c r="MLD39" s="369"/>
      <c r="MLE39" s="369"/>
      <c r="MLF39" s="369"/>
      <c r="MLG39" s="369"/>
      <c r="MLH39" s="369"/>
      <c r="MLI39" s="369"/>
      <c r="MLJ39" s="369"/>
      <c r="MLK39" s="369"/>
      <c r="MLL39" s="369"/>
      <c r="MLM39" s="369"/>
      <c r="MLN39" s="369"/>
      <c r="MLO39" s="369"/>
      <c r="MLP39" s="369"/>
      <c r="MLQ39" s="369"/>
      <c r="MLR39" s="369"/>
      <c r="MLS39" s="369"/>
      <c r="MLT39" s="369"/>
      <c r="MLU39" s="369"/>
      <c r="MLV39" s="369"/>
      <c r="MLW39" s="369"/>
      <c r="MLX39" s="369"/>
      <c r="MLY39" s="369"/>
      <c r="MLZ39" s="369"/>
      <c r="MMA39" s="369"/>
      <c r="MMB39" s="369"/>
      <c r="MMC39" s="369"/>
      <c r="MMD39" s="369"/>
      <c r="MME39" s="369"/>
      <c r="MMF39" s="369"/>
      <c r="MMG39" s="369"/>
      <c r="MMH39" s="369"/>
      <c r="MMI39" s="369"/>
      <c r="MMJ39" s="369"/>
      <c r="MMK39" s="369"/>
      <c r="MML39" s="369"/>
      <c r="MMM39" s="369"/>
      <c r="MMN39" s="369"/>
      <c r="MMO39" s="369"/>
      <c r="MMP39" s="369"/>
      <c r="MMQ39" s="369"/>
      <c r="MMR39" s="369"/>
      <c r="MMS39" s="369"/>
      <c r="MMT39" s="369"/>
      <c r="MMU39" s="369"/>
      <c r="MMV39" s="369"/>
      <c r="MMW39" s="369"/>
      <c r="MMX39" s="369"/>
      <c r="MMY39" s="369"/>
      <c r="MMZ39" s="369"/>
      <c r="MNA39" s="369"/>
      <c r="MNB39" s="369"/>
      <c r="MNC39" s="369"/>
      <c r="MND39" s="369"/>
      <c r="MNE39" s="369"/>
      <c r="MNF39" s="369"/>
      <c r="MNG39" s="369"/>
      <c r="MNH39" s="369"/>
      <c r="MNI39" s="369"/>
      <c r="MNJ39" s="369"/>
      <c r="MNK39" s="369"/>
      <c r="MNL39" s="369"/>
      <c r="MNM39" s="369"/>
      <c r="MNN39" s="369"/>
      <c r="MNO39" s="369"/>
      <c r="MNP39" s="369"/>
      <c r="MNQ39" s="369"/>
      <c r="MNR39" s="369"/>
      <c r="MNS39" s="369"/>
      <c r="MNT39" s="369"/>
      <c r="MNU39" s="369"/>
      <c r="MNV39" s="369"/>
      <c r="MNW39" s="369"/>
      <c r="MNX39" s="369"/>
      <c r="MNY39" s="369"/>
      <c r="MOD39" s="369"/>
      <c r="MOE39" s="369"/>
      <c r="MOF39" s="369"/>
      <c r="MOG39" s="369"/>
      <c r="MOH39" s="369"/>
      <c r="MOI39" s="369"/>
      <c r="MOJ39" s="369"/>
      <c r="MOK39" s="369"/>
      <c r="MOL39" s="369"/>
      <c r="MOM39" s="369"/>
      <c r="MON39" s="369"/>
      <c r="MQF39" s="369"/>
      <c r="MQG39" s="369"/>
      <c r="MQH39" s="369"/>
      <c r="MQI39" s="369"/>
      <c r="MQJ39" s="369"/>
      <c r="MQK39" s="369"/>
      <c r="MQL39" s="369"/>
      <c r="MQM39" s="369"/>
      <c r="MQN39" s="369"/>
      <c r="MQO39" s="369"/>
      <c r="MQP39" s="369"/>
      <c r="MQQ39" s="369"/>
      <c r="MQR39" s="369"/>
      <c r="MQS39" s="369"/>
      <c r="MQT39" s="369"/>
      <c r="MQU39" s="369"/>
      <c r="MQV39" s="369"/>
      <c r="MQW39" s="369"/>
      <c r="MQX39" s="369"/>
      <c r="MQY39" s="369"/>
      <c r="MQZ39" s="369"/>
      <c r="MRA39" s="369"/>
      <c r="MRB39" s="369"/>
      <c r="MRC39" s="369"/>
      <c r="MRD39" s="369"/>
      <c r="MRE39" s="369"/>
      <c r="MRF39" s="369"/>
      <c r="MRG39" s="369"/>
      <c r="MRH39" s="369"/>
      <c r="MRI39" s="369"/>
      <c r="MRJ39" s="369"/>
      <c r="MRK39" s="369"/>
      <c r="MRL39" s="369"/>
      <c r="MRM39" s="369"/>
      <c r="MRN39" s="369"/>
      <c r="MRO39" s="369"/>
      <c r="MRP39" s="369"/>
      <c r="MRQ39" s="369"/>
      <c r="MRR39" s="369"/>
      <c r="MRS39" s="369"/>
      <c r="MRT39" s="369"/>
      <c r="MRU39" s="369"/>
      <c r="MRV39" s="369"/>
      <c r="MRW39" s="369"/>
      <c r="MRX39" s="369"/>
      <c r="MRY39" s="369"/>
      <c r="MRZ39" s="369"/>
      <c r="MSA39" s="369"/>
      <c r="MSB39" s="369"/>
      <c r="MSC39" s="369"/>
      <c r="MSD39" s="369"/>
      <c r="MSE39" s="369"/>
      <c r="MSF39" s="369"/>
      <c r="MSG39" s="369"/>
      <c r="MSH39" s="369"/>
      <c r="MSI39" s="369"/>
      <c r="MSJ39" s="369"/>
      <c r="MSK39" s="369"/>
      <c r="MSL39" s="369"/>
      <c r="MSM39" s="369"/>
      <c r="MSN39" s="369"/>
      <c r="MSO39" s="369"/>
      <c r="MSP39" s="369"/>
      <c r="MSQ39" s="369"/>
      <c r="MSR39" s="369"/>
      <c r="MSS39" s="369"/>
      <c r="MST39" s="369"/>
      <c r="MSU39" s="369"/>
      <c r="MSV39" s="369"/>
      <c r="MSW39" s="369"/>
      <c r="MSX39" s="369"/>
      <c r="MSY39" s="369"/>
      <c r="MSZ39" s="369"/>
      <c r="MTA39" s="369"/>
      <c r="MTB39" s="369"/>
      <c r="MTC39" s="369"/>
      <c r="MTD39" s="369"/>
      <c r="MTE39" s="369"/>
      <c r="MTF39" s="369"/>
      <c r="MTG39" s="369"/>
      <c r="MTH39" s="369"/>
      <c r="MTI39" s="369"/>
      <c r="MTJ39" s="369"/>
      <c r="MTK39" s="369"/>
      <c r="MTL39" s="369"/>
      <c r="MTM39" s="369"/>
      <c r="MTN39" s="369"/>
      <c r="MTO39" s="369"/>
      <c r="MTP39" s="369"/>
      <c r="MTQ39" s="369"/>
      <c r="MTR39" s="369"/>
      <c r="MTS39" s="369"/>
      <c r="MTT39" s="369"/>
      <c r="MTU39" s="369"/>
      <c r="MTV39" s="369"/>
      <c r="MTW39" s="369"/>
      <c r="MTX39" s="369"/>
      <c r="MTY39" s="369"/>
      <c r="MTZ39" s="369"/>
      <c r="MUA39" s="369"/>
      <c r="MUB39" s="369"/>
      <c r="MUC39" s="369"/>
      <c r="MUD39" s="369"/>
      <c r="MUE39" s="369"/>
      <c r="MUF39" s="369"/>
      <c r="MUG39" s="369"/>
      <c r="MUH39" s="369"/>
      <c r="MUI39" s="369"/>
      <c r="MUJ39" s="369"/>
      <c r="MUK39" s="369"/>
      <c r="MUL39" s="369"/>
      <c r="MUM39" s="369"/>
      <c r="MUN39" s="369"/>
      <c r="MUO39" s="369"/>
      <c r="MUP39" s="369"/>
      <c r="MUQ39" s="369"/>
      <c r="MUR39" s="369"/>
      <c r="MUS39" s="369"/>
      <c r="MUT39" s="369"/>
      <c r="MUU39" s="369"/>
      <c r="MUV39" s="369"/>
      <c r="MUW39" s="369"/>
      <c r="MUX39" s="369"/>
      <c r="MUY39" s="369"/>
      <c r="MUZ39" s="369"/>
      <c r="MVA39" s="369"/>
      <c r="MVB39" s="369"/>
      <c r="MVC39" s="369"/>
      <c r="MVD39" s="369"/>
      <c r="MVE39" s="369"/>
      <c r="MVF39" s="369"/>
      <c r="MVG39" s="369"/>
      <c r="MVH39" s="369"/>
      <c r="MVI39" s="369"/>
      <c r="MVJ39" s="369"/>
      <c r="MVK39" s="369"/>
      <c r="MVL39" s="369"/>
      <c r="MVM39" s="369"/>
      <c r="MVN39" s="369"/>
      <c r="MVO39" s="369"/>
      <c r="MVP39" s="369"/>
      <c r="MVQ39" s="369"/>
      <c r="MVR39" s="369"/>
      <c r="MVS39" s="369"/>
      <c r="MVT39" s="369"/>
      <c r="MVU39" s="369"/>
      <c r="MVV39" s="369"/>
      <c r="MVW39" s="369"/>
      <c r="MVX39" s="369"/>
      <c r="MVY39" s="369"/>
      <c r="MVZ39" s="369"/>
      <c r="MWA39" s="369"/>
      <c r="MWB39" s="369"/>
      <c r="MWC39" s="369"/>
      <c r="MWD39" s="369"/>
      <c r="MWE39" s="369"/>
      <c r="MWF39" s="369"/>
      <c r="MWG39" s="369"/>
      <c r="MWH39" s="369"/>
      <c r="MWI39" s="369"/>
      <c r="MWJ39" s="369"/>
      <c r="MWK39" s="369"/>
      <c r="MWL39" s="369"/>
      <c r="MWM39" s="369"/>
      <c r="MWN39" s="369"/>
      <c r="MWO39" s="369"/>
      <c r="MWP39" s="369"/>
      <c r="MWQ39" s="369"/>
      <c r="MWR39" s="369"/>
      <c r="MWS39" s="369"/>
      <c r="MWT39" s="369"/>
      <c r="MWU39" s="369"/>
      <c r="MWV39" s="369"/>
      <c r="MWW39" s="369"/>
      <c r="MWX39" s="369"/>
      <c r="MWY39" s="369"/>
      <c r="MWZ39" s="369"/>
      <c r="MXA39" s="369"/>
      <c r="MXB39" s="369"/>
      <c r="MXC39" s="369"/>
      <c r="MXD39" s="369"/>
      <c r="MXE39" s="369"/>
      <c r="MXF39" s="369"/>
      <c r="MXG39" s="369"/>
      <c r="MXH39" s="369"/>
      <c r="MXI39" s="369"/>
      <c r="MXJ39" s="369"/>
      <c r="MXK39" s="369"/>
      <c r="MXL39" s="369"/>
      <c r="MXM39" s="369"/>
      <c r="MXN39" s="369"/>
      <c r="MXO39" s="369"/>
      <c r="MXP39" s="369"/>
      <c r="MXQ39" s="369"/>
      <c r="MXR39" s="369"/>
      <c r="MXS39" s="369"/>
      <c r="MXT39" s="369"/>
      <c r="MXU39" s="369"/>
      <c r="MXZ39" s="369"/>
      <c r="MYA39" s="369"/>
      <c r="MYB39" s="369"/>
      <c r="MYC39" s="369"/>
      <c r="MYD39" s="369"/>
      <c r="MYE39" s="369"/>
      <c r="MYF39" s="369"/>
      <c r="MYG39" s="369"/>
      <c r="MYH39" s="369"/>
      <c r="MYI39" s="369"/>
      <c r="MYJ39" s="369"/>
      <c r="NAB39" s="369"/>
      <c r="NAC39" s="369"/>
      <c r="NAD39" s="369"/>
      <c r="NAE39" s="369"/>
      <c r="NAF39" s="369"/>
      <c r="NAG39" s="369"/>
      <c r="NAH39" s="369"/>
      <c r="NAI39" s="369"/>
      <c r="NAJ39" s="369"/>
      <c r="NAK39" s="369"/>
      <c r="NAL39" s="369"/>
      <c r="NAM39" s="369"/>
      <c r="NAN39" s="369"/>
      <c r="NAO39" s="369"/>
      <c r="NAP39" s="369"/>
      <c r="NAQ39" s="369"/>
      <c r="NAR39" s="369"/>
      <c r="NAS39" s="369"/>
      <c r="NAT39" s="369"/>
      <c r="NAU39" s="369"/>
      <c r="NAV39" s="369"/>
      <c r="NAW39" s="369"/>
      <c r="NAX39" s="369"/>
      <c r="NAY39" s="369"/>
      <c r="NAZ39" s="369"/>
      <c r="NBA39" s="369"/>
      <c r="NBB39" s="369"/>
      <c r="NBC39" s="369"/>
      <c r="NBD39" s="369"/>
      <c r="NBE39" s="369"/>
      <c r="NBF39" s="369"/>
      <c r="NBG39" s="369"/>
      <c r="NBH39" s="369"/>
      <c r="NBI39" s="369"/>
      <c r="NBJ39" s="369"/>
      <c r="NBK39" s="369"/>
      <c r="NBL39" s="369"/>
      <c r="NBM39" s="369"/>
      <c r="NBN39" s="369"/>
      <c r="NBO39" s="369"/>
      <c r="NBP39" s="369"/>
      <c r="NBQ39" s="369"/>
      <c r="NBR39" s="369"/>
      <c r="NBS39" s="369"/>
      <c r="NBT39" s="369"/>
      <c r="NBU39" s="369"/>
      <c r="NBV39" s="369"/>
      <c r="NBW39" s="369"/>
      <c r="NBX39" s="369"/>
      <c r="NBY39" s="369"/>
      <c r="NBZ39" s="369"/>
      <c r="NCA39" s="369"/>
      <c r="NCB39" s="369"/>
      <c r="NCC39" s="369"/>
      <c r="NCD39" s="369"/>
      <c r="NCE39" s="369"/>
      <c r="NCF39" s="369"/>
      <c r="NCG39" s="369"/>
      <c r="NCH39" s="369"/>
      <c r="NCI39" s="369"/>
      <c r="NCJ39" s="369"/>
      <c r="NCK39" s="369"/>
      <c r="NCL39" s="369"/>
      <c r="NCM39" s="369"/>
      <c r="NCN39" s="369"/>
      <c r="NCO39" s="369"/>
      <c r="NCP39" s="369"/>
      <c r="NCQ39" s="369"/>
      <c r="NCR39" s="369"/>
      <c r="NCS39" s="369"/>
      <c r="NCT39" s="369"/>
      <c r="NCU39" s="369"/>
      <c r="NCV39" s="369"/>
      <c r="NCW39" s="369"/>
      <c r="NCX39" s="369"/>
      <c r="NCY39" s="369"/>
      <c r="NCZ39" s="369"/>
      <c r="NDA39" s="369"/>
      <c r="NDB39" s="369"/>
      <c r="NDC39" s="369"/>
      <c r="NDD39" s="369"/>
      <c r="NDE39" s="369"/>
      <c r="NDF39" s="369"/>
      <c r="NDG39" s="369"/>
      <c r="NDH39" s="369"/>
      <c r="NDI39" s="369"/>
      <c r="NDJ39" s="369"/>
      <c r="NDK39" s="369"/>
      <c r="NDL39" s="369"/>
      <c r="NDM39" s="369"/>
      <c r="NDN39" s="369"/>
      <c r="NDO39" s="369"/>
      <c r="NDP39" s="369"/>
      <c r="NDQ39" s="369"/>
      <c r="NDR39" s="369"/>
      <c r="NDS39" s="369"/>
      <c r="NDT39" s="369"/>
      <c r="NDU39" s="369"/>
      <c r="NDV39" s="369"/>
      <c r="NDW39" s="369"/>
      <c r="NDX39" s="369"/>
      <c r="NDY39" s="369"/>
      <c r="NDZ39" s="369"/>
      <c r="NEA39" s="369"/>
      <c r="NEB39" s="369"/>
      <c r="NEC39" s="369"/>
      <c r="NED39" s="369"/>
      <c r="NEE39" s="369"/>
      <c r="NEF39" s="369"/>
      <c r="NEG39" s="369"/>
      <c r="NEH39" s="369"/>
      <c r="NEI39" s="369"/>
      <c r="NEJ39" s="369"/>
      <c r="NEK39" s="369"/>
      <c r="NEL39" s="369"/>
      <c r="NEM39" s="369"/>
      <c r="NEN39" s="369"/>
      <c r="NEO39" s="369"/>
      <c r="NEP39" s="369"/>
      <c r="NEQ39" s="369"/>
      <c r="NER39" s="369"/>
      <c r="NES39" s="369"/>
      <c r="NET39" s="369"/>
      <c r="NEU39" s="369"/>
      <c r="NEV39" s="369"/>
      <c r="NEW39" s="369"/>
      <c r="NEX39" s="369"/>
      <c r="NEY39" s="369"/>
      <c r="NEZ39" s="369"/>
      <c r="NFA39" s="369"/>
      <c r="NFB39" s="369"/>
      <c r="NFC39" s="369"/>
      <c r="NFD39" s="369"/>
      <c r="NFE39" s="369"/>
      <c r="NFF39" s="369"/>
      <c r="NFG39" s="369"/>
      <c r="NFH39" s="369"/>
      <c r="NFI39" s="369"/>
      <c r="NFJ39" s="369"/>
      <c r="NFK39" s="369"/>
      <c r="NFL39" s="369"/>
      <c r="NFM39" s="369"/>
      <c r="NFN39" s="369"/>
      <c r="NFO39" s="369"/>
      <c r="NFP39" s="369"/>
      <c r="NFQ39" s="369"/>
      <c r="NFR39" s="369"/>
      <c r="NFS39" s="369"/>
      <c r="NFT39" s="369"/>
      <c r="NFU39" s="369"/>
      <c r="NFV39" s="369"/>
      <c r="NFW39" s="369"/>
      <c r="NFX39" s="369"/>
      <c r="NFY39" s="369"/>
      <c r="NFZ39" s="369"/>
      <c r="NGA39" s="369"/>
      <c r="NGB39" s="369"/>
      <c r="NGC39" s="369"/>
      <c r="NGD39" s="369"/>
      <c r="NGE39" s="369"/>
      <c r="NGF39" s="369"/>
      <c r="NGG39" s="369"/>
      <c r="NGH39" s="369"/>
      <c r="NGI39" s="369"/>
      <c r="NGJ39" s="369"/>
      <c r="NGK39" s="369"/>
      <c r="NGL39" s="369"/>
      <c r="NGM39" s="369"/>
      <c r="NGN39" s="369"/>
      <c r="NGO39" s="369"/>
      <c r="NGP39" s="369"/>
      <c r="NGQ39" s="369"/>
      <c r="NGR39" s="369"/>
      <c r="NGS39" s="369"/>
      <c r="NGT39" s="369"/>
      <c r="NGU39" s="369"/>
      <c r="NGV39" s="369"/>
      <c r="NGW39" s="369"/>
      <c r="NGX39" s="369"/>
      <c r="NGY39" s="369"/>
      <c r="NGZ39" s="369"/>
      <c r="NHA39" s="369"/>
      <c r="NHB39" s="369"/>
      <c r="NHC39" s="369"/>
      <c r="NHD39" s="369"/>
      <c r="NHE39" s="369"/>
      <c r="NHF39" s="369"/>
      <c r="NHG39" s="369"/>
      <c r="NHH39" s="369"/>
      <c r="NHI39" s="369"/>
      <c r="NHJ39" s="369"/>
      <c r="NHK39" s="369"/>
      <c r="NHL39" s="369"/>
      <c r="NHM39" s="369"/>
      <c r="NHN39" s="369"/>
      <c r="NHO39" s="369"/>
      <c r="NHP39" s="369"/>
      <c r="NHQ39" s="369"/>
      <c r="NHV39" s="369"/>
      <c r="NHW39" s="369"/>
      <c r="NHX39" s="369"/>
      <c r="NHY39" s="369"/>
      <c r="NHZ39" s="369"/>
      <c r="NIA39" s="369"/>
      <c r="NIB39" s="369"/>
      <c r="NIC39" s="369"/>
      <c r="NID39" s="369"/>
      <c r="NIE39" s="369"/>
      <c r="NIF39" s="369"/>
      <c r="NJX39" s="369"/>
      <c r="NJY39" s="369"/>
      <c r="NJZ39" s="369"/>
      <c r="NKA39" s="369"/>
      <c r="NKB39" s="369"/>
      <c r="NKC39" s="369"/>
      <c r="NKD39" s="369"/>
      <c r="NKE39" s="369"/>
      <c r="NKF39" s="369"/>
      <c r="NKG39" s="369"/>
      <c r="NKH39" s="369"/>
      <c r="NKI39" s="369"/>
      <c r="NKJ39" s="369"/>
      <c r="NKK39" s="369"/>
      <c r="NKL39" s="369"/>
      <c r="NKM39" s="369"/>
      <c r="NKN39" s="369"/>
      <c r="NKO39" s="369"/>
      <c r="NKP39" s="369"/>
      <c r="NKQ39" s="369"/>
      <c r="NKR39" s="369"/>
      <c r="NKS39" s="369"/>
      <c r="NKT39" s="369"/>
      <c r="NKU39" s="369"/>
      <c r="NKV39" s="369"/>
      <c r="NKW39" s="369"/>
      <c r="NKX39" s="369"/>
      <c r="NKY39" s="369"/>
      <c r="NKZ39" s="369"/>
      <c r="NLA39" s="369"/>
      <c r="NLB39" s="369"/>
      <c r="NLC39" s="369"/>
      <c r="NLD39" s="369"/>
      <c r="NLE39" s="369"/>
      <c r="NLF39" s="369"/>
      <c r="NLG39" s="369"/>
      <c r="NLH39" s="369"/>
      <c r="NLI39" s="369"/>
      <c r="NLJ39" s="369"/>
      <c r="NLK39" s="369"/>
      <c r="NLL39" s="369"/>
      <c r="NLM39" s="369"/>
      <c r="NLN39" s="369"/>
      <c r="NLO39" s="369"/>
      <c r="NLP39" s="369"/>
      <c r="NLQ39" s="369"/>
      <c r="NLR39" s="369"/>
      <c r="NLS39" s="369"/>
      <c r="NLT39" s="369"/>
      <c r="NLU39" s="369"/>
      <c r="NLV39" s="369"/>
      <c r="NLW39" s="369"/>
      <c r="NLX39" s="369"/>
      <c r="NLY39" s="369"/>
      <c r="NLZ39" s="369"/>
      <c r="NMA39" s="369"/>
      <c r="NMB39" s="369"/>
      <c r="NMC39" s="369"/>
      <c r="NMD39" s="369"/>
      <c r="NME39" s="369"/>
      <c r="NMF39" s="369"/>
      <c r="NMG39" s="369"/>
      <c r="NMH39" s="369"/>
      <c r="NMI39" s="369"/>
      <c r="NMJ39" s="369"/>
      <c r="NMK39" s="369"/>
      <c r="NML39" s="369"/>
      <c r="NMM39" s="369"/>
      <c r="NMN39" s="369"/>
      <c r="NMO39" s="369"/>
      <c r="NMP39" s="369"/>
      <c r="NMQ39" s="369"/>
      <c r="NMR39" s="369"/>
      <c r="NMS39" s="369"/>
      <c r="NMT39" s="369"/>
      <c r="NMU39" s="369"/>
      <c r="NMV39" s="369"/>
      <c r="NMW39" s="369"/>
      <c r="NMX39" s="369"/>
      <c r="NMY39" s="369"/>
      <c r="NMZ39" s="369"/>
      <c r="NNA39" s="369"/>
      <c r="NNB39" s="369"/>
      <c r="NNC39" s="369"/>
      <c r="NND39" s="369"/>
      <c r="NNE39" s="369"/>
      <c r="NNF39" s="369"/>
      <c r="NNG39" s="369"/>
      <c r="NNH39" s="369"/>
      <c r="NNI39" s="369"/>
      <c r="NNJ39" s="369"/>
      <c r="NNK39" s="369"/>
      <c r="NNL39" s="369"/>
      <c r="NNM39" s="369"/>
      <c r="NNN39" s="369"/>
      <c r="NNO39" s="369"/>
      <c r="NNP39" s="369"/>
      <c r="NNQ39" s="369"/>
      <c r="NNR39" s="369"/>
      <c r="NNS39" s="369"/>
      <c r="NNT39" s="369"/>
      <c r="NNU39" s="369"/>
      <c r="NNV39" s="369"/>
      <c r="NNW39" s="369"/>
      <c r="NNX39" s="369"/>
      <c r="NNY39" s="369"/>
      <c r="NNZ39" s="369"/>
      <c r="NOA39" s="369"/>
      <c r="NOB39" s="369"/>
      <c r="NOC39" s="369"/>
      <c r="NOD39" s="369"/>
      <c r="NOE39" s="369"/>
      <c r="NOF39" s="369"/>
      <c r="NOG39" s="369"/>
      <c r="NOH39" s="369"/>
      <c r="NOI39" s="369"/>
      <c r="NOJ39" s="369"/>
      <c r="NOK39" s="369"/>
      <c r="NOL39" s="369"/>
      <c r="NOM39" s="369"/>
      <c r="NON39" s="369"/>
      <c r="NOO39" s="369"/>
      <c r="NOP39" s="369"/>
      <c r="NOQ39" s="369"/>
      <c r="NOR39" s="369"/>
      <c r="NOS39" s="369"/>
      <c r="NOT39" s="369"/>
      <c r="NOU39" s="369"/>
      <c r="NOV39" s="369"/>
      <c r="NOW39" s="369"/>
      <c r="NOX39" s="369"/>
      <c r="NOY39" s="369"/>
      <c r="NOZ39" s="369"/>
      <c r="NPA39" s="369"/>
      <c r="NPB39" s="369"/>
      <c r="NPC39" s="369"/>
      <c r="NPD39" s="369"/>
      <c r="NPE39" s="369"/>
      <c r="NPF39" s="369"/>
      <c r="NPG39" s="369"/>
      <c r="NPH39" s="369"/>
      <c r="NPI39" s="369"/>
      <c r="NPJ39" s="369"/>
      <c r="NPK39" s="369"/>
      <c r="NPL39" s="369"/>
      <c r="NPM39" s="369"/>
      <c r="NPN39" s="369"/>
      <c r="NPO39" s="369"/>
      <c r="NPP39" s="369"/>
      <c r="NPQ39" s="369"/>
      <c r="NPR39" s="369"/>
      <c r="NPS39" s="369"/>
      <c r="NPT39" s="369"/>
      <c r="NPU39" s="369"/>
      <c r="NPV39" s="369"/>
      <c r="NPW39" s="369"/>
      <c r="NPX39" s="369"/>
      <c r="NPY39" s="369"/>
      <c r="NPZ39" s="369"/>
      <c r="NQA39" s="369"/>
      <c r="NQB39" s="369"/>
      <c r="NQC39" s="369"/>
      <c r="NQD39" s="369"/>
      <c r="NQE39" s="369"/>
      <c r="NQF39" s="369"/>
      <c r="NQG39" s="369"/>
      <c r="NQH39" s="369"/>
      <c r="NQI39" s="369"/>
      <c r="NQJ39" s="369"/>
      <c r="NQK39" s="369"/>
      <c r="NQL39" s="369"/>
      <c r="NQM39" s="369"/>
      <c r="NQN39" s="369"/>
      <c r="NQO39" s="369"/>
      <c r="NQP39" s="369"/>
      <c r="NQQ39" s="369"/>
      <c r="NQR39" s="369"/>
      <c r="NQS39" s="369"/>
      <c r="NQT39" s="369"/>
      <c r="NQU39" s="369"/>
      <c r="NQV39" s="369"/>
      <c r="NQW39" s="369"/>
      <c r="NQX39" s="369"/>
      <c r="NQY39" s="369"/>
      <c r="NQZ39" s="369"/>
      <c r="NRA39" s="369"/>
      <c r="NRB39" s="369"/>
      <c r="NRC39" s="369"/>
      <c r="NRD39" s="369"/>
      <c r="NRE39" s="369"/>
      <c r="NRF39" s="369"/>
      <c r="NRG39" s="369"/>
      <c r="NRH39" s="369"/>
      <c r="NRI39" s="369"/>
      <c r="NRJ39" s="369"/>
      <c r="NRK39" s="369"/>
      <c r="NRL39" s="369"/>
      <c r="NRM39" s="369"/>
      <c r="NRR39" s="369"/>
      <c r="NRS39" s="369"/>
      <c r="NRT39" s="369"/>
      <c r="NRU39" s="369"/>
      <c r="NRV39" s="369"/>
      <c r="NRW39" s="369"/>
      <c r="NRX39" s="369"/>
      <c r="NRY39" s="369"/>
      <c r="NRZ39" s="369"/>
      <c r="NSA39" s="369"/>
      <c r="NSB39" s="369"/>
      <c r="NTT39" s="369"/>
      <c r="NTU39" s="369"/>
      <c r="NTV39" s="369"/>
      <c r="NTW39" s="369"/>
      <c r="NTX39" s="369"/>
      <c r="NTY39" s="369"/>
      <c r="NTZ39" s="369"/>
      <c r="NUA39" s="369"/>
      <c r="NUB39" s="369"/>
      <c r="NUC39" s="369"/>
      <c r="NUD39" s="369"/>
      <c r="NUE39" s="369"/>
      <c r="NUF39" s="369"/>
      <c r="NUG39" s="369"/>
      <c r="NUH39" s="369"/>
      <c r="NUI39" s="369"/>
      <c r="NUJ39" s="369"/>
      <c r="NUK39" s="369"/>
      <c r="NUL39" s="369"/>
      <c r="NUM39" s="369"/>
      <c r="NUN39" s="369"/>
      <c r="NUO39" s="369"/>
      <c r="NUP39" s="369"/>
      <c r="NUQ39" s="369"/>
      <c r="NUR39" s="369"/>
      <c r="NUS39" s="369"/>
      <c r="NUT39" s="369"/>
      <c r="NUU39" s="369"/>
      <c r="NUV39" s="369"/>
      <c r="NUW39" s="369"/>
      <c r="NUX39" s="369"/>
      <c r="NUY39" s="369"/>
      <c r="NUZ39" s="369"/>
      <c r="NVA39" s="369"/>
      <c r="NVB39" s="369"/>
      <c r="NVC39" s="369"/>
      <c r="NVD39" s="369"/>
      <c r="NVE39" s="369"/>
      <c r="NVF39" s="369"/>
      <c r="NVG39" s="369"/>
      <c r="NVH39" s="369"/>
      <c r="NVI39" s="369"/>
      <c r="NVJ39" s="369"/>
      <c r="NVK39" s="369"/>
      <c r="NVL39" s="369"/>
      <c r="NVM39" s="369"/>
      <c r="NVN39" s="369"/>
      <c r="NVO39" s="369"/>
      <c r="NVP39" s="369"/>
      <c r="NVQ39" s="369"/>
      <c r="NVR39" s="369"/>
      <c r="NVS39" s="369"/>
      <c r="NVT39" s="369"/>
      <c r="NVU39" s="369"/>
      <c r="NVV39" s="369"/>
      <c r="NVW39" s="369"/>
      <c r="NVX39" s="369"/>
      <c r="NVY39" s="369"/>
      <c r="NVZ39" s="369"/>
      <c r="NWA39" s="369"/>
      <c r="NWB39" s="369"/>
      <c r="NWC39" s="369"/>
      <c r="NWD39" s="369"/>
      <c r="NWE39" s="369"/>
      <c r="NWF39" s="369"/>
      <c r="NWG39" s="369"/>
      <c r="NWH39" s="369"/>
      <c r="NWI39" s="369"/>
      <c r="NWJ39" s="369"/>
      <c r="NWK39" s="369"/>
      <c r="NWL39" s="369"/>
      <c r="NWM39" s="369"/>
      <c r="NWN39" s="369"/>
      <c r="NWO39" s="369"/>
      <c r="NWP39" s="369"/>
      <c r="NWQ39" s="369"/>
      <c r="NWR39" s="369"/>
      <c r="NWS39" s="369"/>
      <c r="NWT39" s="369"/>
      <c r="NWU39" s="369"/>
      <c r="NWV39" s="369"/>
      <c r="NWW39" s="369"/>
      <c r="NWX39" s="369"/>
      <c r="NWY39" s="369"/>
      <c r="NWZ39" s="369"/>
      <c r="NXA39" s="369"/>
      <c r="NXB39" s="369"/>
      <c r="NXC39" s="369"/>
      <c r="NXD39" s="369"/>
      <c r="NXE39" s="369"/>
      <c r="NXF39" s="369"/>
      <c r="NXG39" s="369"/>
      <c r="NXH39" s="369"/>
      <c r="NXI39" s="369"/>
      <c r="NXJ39" s="369"/>
      <c r="NXK39" s="369"/>
      <c r="NXL39" s="369"/>
      <c r="NXM39" s="369"/>
      <c r="NXN39" s="369"/>
      <c r="NXO39" s="369"/>
      <c r="NXP39" s="369"/>
      <c r="NXQ39" s="369"/>
      <c r="NXR39" s="369"/>
      <c r="NXS39" s="369"/>
      <c r="NXT39" s="369"/>
      <c r="NXU39" s="369"/>
      <c r="NXV39" s="369"/>
      <c r="NXW39" s="369"/>
      <c r="NXX39" s="369"/>
      <c r="NXY39" s="369"/>
      <c r="NXZ39" s="369"/>
      <c r="NYA39" s="369"/>
      <c r="NYB39" s="369"/>
      <c r="NYC39" s="369"/>
      <c r="NYD39" s="369"/>
      <c r="NYE39" s="369"/>
      <c r="NYF39" s="369"/>
      <c r="NYG39" s="369"/>
      <c r="NYH39" s="369"/>
      <c r="NYI39" s="369"/>
      <c r="NYJ39" s="369"/>
      <c r="NYK39" s="369"/>
      <c r="NYL39" s="369"/>
      <c r="NYM39" s="369"/>
      <c r="NYN39" s="369"/>
      <c r="NYO39" s="369"/>
      <c r="NYP39" s="369"/>
      <c r="NYQ39" s="369"/>
      <c r="NYR39" s="369"/>
      <c r="NYS39" s="369"/>
      <c r="NYT39" s="369"/>
      <c r="NYU39" s="369"/>
      <c r="NYV39" s="369"/>
      <c r="NYW39" s="369"/>
      <c r="NYX39" s="369"/>
      <c r="NYY39" s="369"/>
      <c r="NYZ39" s="369"/>
      <c r="NZA39" s="369"/>
      <c r="NZB39" s="369"/>
      <c r="NZC39" s="369"/>
      <c r="NZD39" s="369"/>
      <c r="NZE39" s="369"/>
      <c r="NZF39" s="369"/>
      <c r="NZG39" s="369"/>
      <c r="NZH39" s="369"/>
      <c r="NZI39" s="369"/>
      <c r="NZJ39" s="369"/>
      <c r="NZK39" s="369"/>
      <c r="NZL39" s="369"/>
      <c r="NZM39" s="369"/>
      <c r="NZN39" s="369"/>
      <c r="NZO39" s="369"/>
      <c r="NZP39" s="369"/>
      <c r="NZQ39" s="369"/>
      <c r="NZR39" s="369"/>
      <c r="NZS39" s="369"/>
      <c r="NZT39" s="369"/>
      <c r="NZU39" s="369"/>
      <c r="NZV39" s="369"/>
      <c r="NZW39" s="369"/>
      <c r="NZX39" s="369"/>
      <c r="NZY39" s="369"/>
      <c r="NZZ39" s="369"/>
      <c r="OAA39" s="369"/>
      <c r="OAB39" s="369"/>
      <c r="OAC39" s="369"/>
      <c r="OAD39" s="369"/>
      <c r="OAE39" s="369"/>
      <c r="OAF39" s="369"/>
      <c r="OAG39" s="369"/>
      <c r="OAH39" s="369"/>
      <c r="OAI39" s="369"/>
      <c r="OAJ39" s="369"/>
      <c r="OAK39" s="369"/>
      <c r="OAL39" s="369"/>
      <c r="OAM39" s="369"/>
      <c r="OAN39" s="369"/>
      <c r="OAO39" s="369"/>
      <c r="OAP39" s="369"/>
      <c r="OAQ39" s="369"/>
      <c r="OAR39" s="369"/>
      <c r="OAS39" s="369"/>
      <c r="OAT39" s="369"/>
      <c r="OAU39" s="369"/>
      <c r="OAV39" s="369"/>
      <c r="OAW39" s="369"/>
      <c r="OAX39" s="369"/>
      <c r="OAY39" s="369"/>
      <c r="OAZ39" s="369"/>
      <c r="OBA39" s="369"/>
      <c r="OBB39" s="369"/>
      <c r="OBC39" s="369"/>
      <c r="OBD39" s="369"/>
      <c r="OBE39" s="369"/>
      <c r="OBF39" s="369"/>
      <c r="OBG39" s="369"/>
      <c r="OBH39" s="369"/>
      <c r="OBI39" s="369"/>
      <c r="OBN39" s="369"/>
      <c r="OBO39" s="369"/>
      <c r="OBP39" s="369"/>
      <c r="OBQ39" s="369"/>
      <c r="OBR39" s="369"/>
      <c r="OBS39" s="369"/>
      <c r="OBT39" s="369"/>
      <c r="OBU39" s="369"/>
      <c r="OBV39" s="369"/>
      <c r="OBW39" s="369"/>
      <c r="OBX39" s="369"/>
      <c r="ODP39" s="369"/>
      <c r="ODQ39" s="369"/>
      <c r="ODR39" s="369"/>
      <c r="ODS39" s="369"/>
      <c r="ODT39" s="369"/>
      <c r="ODU39" s="369"/>
      <c r="ODV39" s="369"/>
      <c r="ODW39" s="369"/>
      <c r="ODX39" s="369"/>
      <c r="ODY39" s="369"/>
      <c r="ODZ39" s="369"/>
      <c r="OEA39" s="369"/>
      <c r="OEB39" s="369"/>
      <c r="OEC39" s="369"/>
      <c r="OED39" s="369"/>
      <c r="OEE39" s="369"/>
      <c r="OEF39" s="369"/>
      <c r="OEG39" s="369"/>
      <c r="OEH39" s="369"/>
      <c r="OEI39" s="369"/>
      <c r="OEJ39" s="369"/>
      <c r="OEK39" s="369"/>
      <c r="OEL39" s="369"/>
      <c r="OEM39" s="369"/>
      <c r="OEN39" s="369"/>
      <c r="OEO39" s="369"/>
      <c r="OEP39" s="369"/>
      <c r="OEQ39" s="369"/>
      <c r="OER39" s="369"/>
      <c r="OES39" s="369"/>
      <c r="OET39" s="369"/>
      <c r="OEU39" s="369"/>
      <c r="OEV39" s="369"/>
      <c r="OEW39" s="369"/>
      <c r="OEX39" s="369"/>
      <c r="OEY39" s="369"/>
      <c r="OEZ39" s="369"/>
      <c r="OFA39" s="369"/>
      <c r="OFB39" s="369"/>
      <c r="OFC39" s="369"/>
      <c r="OFD39" s="369"/>
      <c r="OFE39" s="369"/>
      <c r="OFF39" s="369"/>
      <c r="OFG39" s="369"/>
      <c r="OFH39" s="369"/>
      <c r="OFI39" s="369"/>
      <c r="OFJ39" s="369"/>
      <c r="OFK39" s="369"/>
      <c r="OFL39" s="369"/>
      <c r="OFM39" s="369"/>
      <c r="OFN39" s="369"/>
      <c r="OFO39" s="369"/>
      <c r="OFP39" s="369"/>
      <c r="OFQ39" s="369"/>
      <c r="OFR39" s="369"/>
      <c r="OFS39" s="369"/>
      <c r="OFT39" s="369"/>
      <c r="OFU39" s="369"/>
      <c r="OFV39" s="369"/>
      <c r="OFW39" s="369"/>
      <c r="OFX39" s="369"/>
      <c r="OFY39" s="369"/>
      <c r="OFZ39" s="369"/>
      <c r="OGA39" s="369"/>
      <c r="OGB39" s="369"/>
      <c r="OGC39" s="369"/>
      <c r="OGD39" s="369"/>
      <c r="OGE39" s="369"/>
      <c r="OGF39" s="369"/>
      <c r="OGG39" s="369"/>
      <c r="OGH39" s="369"/>
      <c r="OGI39" s="369"/>
      <c r="OGJ39" s="369"/>
      <c r="OGK39" s="369"/>
      <c r="OGL39" s="369"/>
      <c r="OGM39" s="369"/>
      <c r="OGN39" s="369"/>
      <c r="OGO39" s="369"/>
      <c r="OGP39" s="369"/>
      <c r="OGQ39" s="369"/>
      <c r="OGR39" s="369"/>
      <c r="OGS39" s="369"/>
      <c r="OGT39" s="369"/>
      <c r="OGU39" s="369"/>
      <c r="OGV39" s="369"/>
      <c r="OGW39" s="369"/>
      <c r="OGX39" s="369"/>
      <c r="OGY39" s="369"/>
      <c r="OGZ39" s="369"/>
      <c r="OHA39" s="369"/>
      <c r="OHB39" s="369"/>
      <c r="OHC39" s="369"/>
      <c r="OHD39" s="369"/>
      <c r="OHE39" s="369"/>
      <c r="OHF39" s="369"/>
      <c r="OHG39" s="369"/>
      <c r="OHH39" s="369"/>
      <c r="OHI39" s="369"/>
      <c r="OHJ39" s="369"/>
      <c r="OHK39" s="369"/>
      <c r="OHL39" s="369"/>
      <c r="OHM39" s="369"/>
      <c r="OHN39" s="369"/>
      <c r="OHO39" s="369"/>
      <c r="OHP39" s="369"/>
      <c r="OHQ39" s="369"/>
      <c r="OHR39" s="369"/>
      <c r="OHS39" s="369"/>
      <c r="OHT39" s="369"/>
      <c r="OHU39" s="369"/>
      <c r="OHV39" s="369"/>
      <c r="OHW39" s="369"/>
      <c r="OHX39" s="369"/>
      <c r="OHY39" s="369"/>
      <c r="OHZ39" s="369"/>
      <c r="OIA39" s="369"/>
      <c r="OIB39" s="369"/>
      <c r="OIC39" s="369"/>
      <c r="OID39" s="369"/>
      <c r="OIE39" s="369"/>
      <c r="OIF39" s="369"/>
      <c r="OIG39" s="369"/>
      <c r="OIH39" s="369"/>
      <c r="OII39" s="369"/>
      <c r="OIJ39" s="369"/>
      <c r="OIK39" s="369"/>
      <c r="OIL39" s="369"/>
      <c r="OIM39" s="369"/>
      <c r="OIN39" s="369"/>
      <c r="OIO39" s="369"/>
      <c r="OIP39" s="369"/>
      <c r="OIQ39" s="369"/>
      <c r="OIR39" s="369"/>
      <c r="OIS39" s="369"/>
      <c r="OIT39" s="369"/>
      <c r="OIU39" s="369"/>
      <c r="OIV39" s="369"/>
      <c r="OIW39" s="369"/>
      <c r="OIX39" s="369"/>
      <c r="OIY39" s="369"/>
      <c r="OIZ39" s="369"/>
      <c r="OJA39" s="369"/>
      <c r="OJB39" s="369"/>
      <c r="OJC39" s="369"/>
      <c r="OJD39" s="369"/>
      <c r="OJE39" s="369"/>
      <c r="OJF39" s="369"/>
      <c r="OJG39" s="369"/>
      <c r="OJH39" s="369"/>
      <c r="OJI39" s="369"/>
      <c r="OJJ39" s="369"/>
      <c r="OJK39" s="369"/>
      <c r="OJL39" s="369"/>
      <c r="OJM39" s="369"/>
      <c r="OJN39" s="369"/>
      <c r="OJO39" s="369"/>
      <c r="OJP39" s="369"/>
      <c r="OJQ39" s="369"/>
      <c r="OJR39" s="369"/>
      <c r="OJS39" s="369"/>
      <c r="OJT39" s="369"/>
      <c r="OJU39" s="369"/>
      <c r="OJV39" s="369"/>
      <c r="OJW39" s="369"/>
      <c r="OJX39" s="369"/>
      <c r="OJY39" s="369"/>
      <c r="OJZ39" s="369"/>
      <c r="OKA39" s="369"/>
      <c r="OKB39" s="369"/>
      <c r="OKC39" s="369"/>
      <c r="OKD39" s="369"/>
      <c r="OKE39" s="369"/>
      <c r="OKF39" s="369"/>
      <c r="OKG39" s="369"/>
      <c r="OKH39" s="369"/>
      <c r="OKI39" s="369"/>
      <c r="OKJ39" s="369"/>
      <c r="OKK39" s="369"/>
      <c r="OKL39" s="369"/>
      <c r="OKM39" s="369"/>
      <c r="OKN39" s="369"/>
      <c r="OKO39" s="369"/>
      <c r="OKP39" s="369"/>
      <c r="OKQ39" s="369"/>
      <c r="OKR39" s="369"/>
      <c r="OKS39" s="369"/>
      <c r="OKT39" s="369"/>
      <c r="OKU39" s="369"/>
      <c r="OKV39" s="369"/>
      <c r="OKW39" s="369"/>
      <c r="OKX39" s="369"/>
      <c r="OKY39" s="369"/>
      <c r="OKZ39" s="369"/>
      <c r="OLA39" s="369"/>
      <c r="OLB39" s="369"/>
      <c r="OLC39" s="369"/>
      <c r="OLD39" s="369"/>
      <c r="OLE39" s="369"/>
      <c r="OLJ39" s="369"/>
      <c r="OLK39" s="369"/>
      <c r="OLL39" s="369"/>
      <c r="OLM39" s="369"/>
      <c r="OLN39" s="369"/>
      <c r="OLO39" s="369"/>
      <c r="OLP39" s="369"/>
      <c r="OLQ39" s="369"/>
      <c r="OLR39" s="369"/>
      <c r="OLS39" s="369"/>
      <c r="OLT39" s="369"/>
      <c r="ONL39" s="369"/>
      <c r="ONM39" s="369"/>
      <c r="ONN39" s="369"/>
      <c r="ONO39" s="369"/>
      <c r="ONP39" s="369"/>
      <c r="ONQ39" s="369"/>
      <c r="ONR39" s="369"/>
      <c r="ONS39" s="369"/>
      <c r="ONT39" s="369"/>
      <c r="ONU39" s="369"/>
      <c r="ONV39" s="369"/>
      <c r="ONW39" s="369"/>
      <c r="ONX39" s="369"/>
      <c r="ONY39" s="369"/>
      <c r="ONZ39" s="369"/>
      <c r="OOA39" s="369"/>
      <c r="OOB39" s="369"/>
      <c r="OOC39" s="369"/>
      <c r="OOD39" s="369"/>
      <c r="OOE39" s="369"/>
      <c r="OOF39" s="369"/>
      <c r="OOG39" s="369"/>
      <c r="OOH39" s="369"/>
      <c r="OOI39" s="369"/>
      <c r="OOJ39" s="369"/>
      <c r="OOK39" s="369"/>
      <c r="OOL39" s="369"/>
      <c r="OOM39" s="369"/>
      <c r="OON39" s="369"/>
      <c r="OOO39" s="369"/>
      <c r="OOP39" s="369"/>
      <c r="OOQ39" s="369"/>
      <c r="OOR39" s="369"/>
      <c r="OOS39" s="369"/>
      <c r="OOT39" s="369"/>
      <c r="OOU39" s="369"/>
      <c r="OOV39" s="369"/>
      <c r="OOW39" s="369"/>
      <c r="OOX39" s="369"/>
      <c r="OOY39" s="369"/>
      <c r="OOZ39" s="369"/>
      <c r="OPA39" s="369"/>
      <c r="OPB39" s="369"/>
      <c r="OPC39" s="369"/>
      <c r="OPD39" s="369"/>
      <c r="OPE39" s="369"/>
      <c r="OPF39" s="369"/>
      <c r="OPG39" s="369"/>
      <c r="OPH39" s="369"/>
      <c r="OPI39" s="369"/>
      <c r="OPJ39" s="369"/>
      <c r="OPK39" s="369"/>
      <c r="OPL39" s="369"/>
      <c r="OPM39" s="369"/>
      <c r="OPN39" s="369"/>
      <c r="OPO39" s="369"/>
      <c r="OPP39" s="369"/>
      <c r="OPQ39" s="369"/>
      <c r="OPR39" s="369"/>
      <c r="OPS39" s="369"/>
      <c r="OPT39" s="369"/>
      <c r="OPU39" s="369"/>
      <c r="OPV39" s="369"/>
      <c r="OPW39" s="369"/>
      <c r="OPX39" s="369"/>
      <c r="OPY39" s="369"/>
      <c r="OPZ39" s="369"/>
      <c r="OQA39" s="369"/>
      <c r="OQB39" s="369"/>
      <c r="OQC39" s="369"/>
      <c r="OQD39" s="369"/>
      <c r="OQE39" s="369"/>
      <c r="OQF39" s="369"/>
      <c r="OQG39" s="369"/>
      <c r="OQH39" s="369"/>
      <c r="OQI39" s="369"/>
      <c r="OQJ39" s="369"/>
      <c r="OQK39" s="369"/>
      <c r="OQL39" s="369"/>
      <c r="OQM39" s="369"/>
      <c r="OQN39" s="369"/>
      <c r="OQO39" s="369"/>
      <c r="OQP39" s="369"/>
      <c r="OQQ39" s="369"/>
      <c r="OQR39" s="369"/>
      <c r="OQS39" s="369"/>
      <c r="OQT39" s="369"/>
      <c r="OQU39" s="369"/>
      <c r="OQV39" s="369"/>
      <c r="OQW39" s="369"/>
      <c r="OQX39" s="369"/>
      <c r="OQY39" s="369"/>
      <c r="OQZ39" s="369"/>
      <c r="ORA39" s="369"/>
      <c r="ORB39" s="369"/>
      <c r="ORC39" s="369"/>
      <c r="ORD39" s="369"/>
      <c r="ORE39" s="369"/>
      <c r="ORF39" s="369"/>
      <c r="ORG39" s="369"/>
      <c r="ORH39" s="369"/>
      <c r="ORI39" s="369"/>
      <c r="ORJ39" s="369"/>
      <c r="ORK39" s="369"/>
      <c r="ORL39" s="369"/>
      <c r="ORM39" s="369"/>
      <c r="ORN39" s="369"/>
      <c r="ORO39" s="369"/>
      <c r="ORP39" s="369"/>
      <c r="ORQ39" s="369"/>
      <c r="ORR39" s="369"/>
      <c r="ORS39" s="369"/>
      <c r="ORT39" s="369"/>
      <c r="ORU39" s="369"/>
      <c r="ORV39" s="369"/>
      <c r="ORW39" s="369"/>
      <c r="ORX39" s="369"/>
      <c r="ORY39" s="369"/>
      <c r="ORZ39" s="369"/>
      <c r="OSA39" s="369"/>
      <c r="OSB39" s="369"/>
      <c r="OSC39" s="369"/>
      <c r="OSD39" s="369"/>
      <c r="OSE39" s="369"/>
      <c r="OSF39" s="369"/>
      <c r="OSG39" s="369"/>
      <c r="OSH39" s="369"/>
      <c r="OSI39" s="369"/>
      <c r="OSJ39" s="369"/>
      <c r="OSK39" s="369"/>
      <c r="OSL39" s="369"/>
      <c r="OSM39" s="369"/>
      <c r="OSN39" s="369"/>
      <c r="OSO39" s="369"/>
      <c r="OSP39" s="369"/>
      <c r="OSQ39" s="369"/>
      <c r="OSR39" s="369"/>
      <c r="OSS39" s="369"/>
      <c r="OST39" s="369"/>
      <c r="OSU39" s="369"/>
      <c r="OSV39" s="369"/>
      <c r="OSW39" s="369"/>
      <c r="OSX39" s="369"/>
      <c r="OSY39" s="369"/>
      <c r="OSZ39" s="369"/>
      <c r="OTA39" s="369"/>
      <c r="OTB39" s="369"/>
      <c r="OTC39" s="369"/>
      <c r="OTD39" s="369"/>
      <c r="OTE39" s="369"/>
      <c r="OTF39" s="369"/>
      <c r="OTG39" s="369"/>
      <c r="OTH39" s="369"/>
      <c r="OTI39" s="369"/>
      <c r="OTJ39" s="369"/>
      <c r="OTK39" s="369"/>
      <c r="OTL39" s="369"/>
      <c r="OTM39" s="369"/>
      <c r="OTN39" s="369"/>
      <c r="OTO39" s="369"/>
      <c r="OTP39" s="369"/>
      <c r="OTQ39" s="369"/>
      <c r="OTR39" s="369"/>
      <c r="OTS39" s="369"/>
      <c r="OTT39" s="369"/>
      <c r="OTU39" s="369"/>
      <c r="OTV39" s="369"/>
      <c r="OTW39" s="369"/>
      <c r="OTX39" s="369"/>
      <c r="OTY39" s="369"/>
      <c r="OTZ39" s="369"/>
      <c r="OUA39" s="369"/>
      <c r="OUB39" s="369"/>
      <c r="OUC39" s="369"/>
      <c r="OUD39" s="369"/>
      <c r="OUE39" s="369"/>
      <c r="OUF39" s="369"/>
      <c r="OUG39" s="369"/>
      <c r="OUH39" s="369"/>
      <c r="OUI39" s="369"/>
      <c r="OUJ39" s="369"/>
      <c r="OUK39" s="369"/>
      <c r="OUL39" s="369"/>
      <c r="OUM39" s="369"/>
      <c r="OUN39" s="369"/>
      <c r="OUO39" s="369"/>
      <c r="OUP39" s="369"/>
      <c r="OUQ39" s="369"/>
      <c r="OUR39" s="369"/>
      <c r="OUS39" s="369"/>
      <c r="OUT39" s="369"/>
      <c r="OUU39" s="369"/>
      <c r="OUV39" s="369"/>
      <c r="OUW39" s="369"/>
      <c r="OUX39" s="369"/>
      <c r="OUY39" s="369"/>
      <c r="OUZ39" s="369"/>
      <c r="OVA39" s="369"/>
      <c r="OVF39" s="369"/>
      <c r="OVG39" s="369"/>
      <c r="OVH39" s="369"/>
      <c r="OVI39" s="369"/>
      <c r="OVJ39" s="369"/>
      <c r="OVK39" s="369"/>
      <c r="OVL39" s="369"/>
      <c r="OVM39" s="369"/>
      <c r="OVN39" s="369"/>
      <c r="OVO39" s="369"/>
      <c r="OVP39" s="369"/>
      <c r="OXH39" s="369"/>
      <c r="OXI39" s="369"/>
      <c r="OXJ39" s="369"/>
      <c r="OXK39" s="369"/>
      <c r="OXL39" s="369"/>
      <c r="OXM39" s="369"/>
      <c r="OXN39" s="369"/>
      <c r="OXO39" s="369"/>
      <c r="OXP39" s="369"/>
      <c r="OXQ39" s="369"/>
      <c r="OXR39" s="369"/>
      <c r="OXS39" s="369"/>
      <c r="OXT39" s="369"/>
      <c r="OXU39" s="369"/>
      <c r="OXV39" s="369"/>
      <c r="OXW39" s="369"/>
      <c r="OXX39" s="369"/>
      <c r="OXY39" s="369"/>
      <c r="OXZ39" s="369"/>
      <c r="OYA39" s="369"/>
      <c r="OYB39" s="369"/>
      <c r="OYC39" s="369"/>
      <c r="OYD39" s="369"/>
      <c r="OYE39" s="369"/>
      <c r="OYF39" s="369"/>
      <c r="OYG39" s="369"/>
      <c r="OYH39" s="369"/>
      <c r="OYI39" s="369"/>
      <c r="OYJ39" s="369"/>
      <c r="OYK39" s="369"/>
      <c r="OYL39" s="369"/>
      <c r="OYM39" s="369"/>
      <c r="OYN39" s="369"/>
      <c r="OYO39" s="369"/>
      <c r="OYP39" s="369"/>
      <c r="OYQ39" s="369"/>
      <c r="OYR39" s="369"/>
      <c r="OYS39" s="369"/>
      <c r="OYT39" s="369"/>
      <c r="OYU39" s="369"/>
      <c r="OYV39" s="369"/>
      <c r="OYW39" s="369"/>
      <c r="OYX39" s="369"/>
      <c r="OYY39" s="369"/>
      <c r="OYZ39" s="369"/>
      <c r="OZA39" s="369"/>
      <c r="OZB39" s="369"/>
      <c r="OZC39" s="369"/>
      <c r="OZD39" s="369"/>
      <c r="OZE39" s="369"/>
      <c r="OZF39" s="369"/>
      <c r="OZG39" s="369"/>
      <c r="OZH39" s="369"/>
      <c r="OZI39" s="369"/>
      <c r="OZJ39" s="369"/>
      <c r="OZK39" s="369"/>
      <c r="OZL39" s="369"/>
      <c r="OZM39" s="369"/>
      <c r="OZN39" s="369"/>
      <c r="OZO39" s="369"/>
      <c r="OZP39" s="369"/>
      <c r="OZQ39" s="369"/>
      <c r="OZR39" s="369"/>
      <c r="OZS39" s="369"/>
      <c r="OZT39" s="369"/>
      <c r="OZU39" s="369"/>
      <c r="OZV39" s="369"/>
      <c r="OZW39" s="369"/>
      <c r="OZX39" s="369"/>
      <c r="OZY39" s="369"/>
      <c r="OZZ39" s="369"/>
      <c r="PAA39" s="369"/>
      <c r="PAB39" s="369"/>
      <c r="PAC39" s="369"/>
      <c r="PAD39" s="369"/>
      <c r="PAE39" s="369"/>
      <c r="PAF39" s="369"/>
      <c r="PAG39" s="369"/>
      <c r="PAH39" s="369"/>
      <c r="PAI39" s="369"/>
      <c r="PAJ39" s="369"/>
      <c r="PAK39" s="369"/>
      <c r="PAL39" s="369"/>
      <c r="PAM39" s="369"/>
      <c r="PAN39" s="369"/>
      <c r="PAO39" s="369"/>
      <c r="PAP39" s="369"/>
      <c r="PAQ39" s="369"/>
      <c r="PAR39" s="369"/>
      <c r="PAS39" s="369"/>
      <c r="PAT39" s="369"/>
      <c r="PAU39" s="369"/>
      <c r="PAV39" s="369"/>
      <c r="PAW39" s="369"/>
      <c r="PAX39" s="369"/>
      <c r="PAY39" s="369"/>
      <c r="PAZ39" s="369"/>
      <c r="PBA39" s="369"/>
      <c r="PBB39" s="369"/>
      <c r="PBC39" s="369"/>
      <c r="PBD39" s="369"/>
      <c r="PBE39" s="369"/>
      <c r="PBF39" s="369"/>
      <c r="PBG39" s="369"/>
      <c r="PBH39" s="369"/>
      <c r="PBI39" s="369"/>
      <c r="PBJ39" s="369"/>
      <c r="PBK39" s="369"/>
      <c r="PBL39" s="369"/>
      <c r="PBM39" s="369"/>
      <c r="PBN39" s="369"/>
      <c r="PBO39" s="369"/>
      <c r="PBP39" s="369"/>
      <c r="PBQ39" s="369"/>
      <c r="PBR39" s="369"/>
      <c r="PBS39" s="369"/>
      <c r="PBT39" s="369"/>
      <c r="PBU39" s="369"/>
      <c r="PBV39" s="369"/>
      <c r="PBW39" s="369"/>
      <c r="PBX39" s="369"/>
      <c r="PBY39" s="369"/>
      <c r="PBZ39" s="369"/>
      <c r="PCA39" s="369"/>
      <c r="PCB39" s="369"/>
      <c r="PCC39" s="369"/>
      <c r="PCD39" s="369"/>
      <c r="PCE39" s="369"/>
      <c r="PCF39" s="369"/>
      <c r="PCG39" s="369"/>
      <c r="PCH39" s="369"/>
      <c r="PCI39" s="369"/>
      <c r="PCJ39" s="369"/>
      <c r="PCK39" s="369"/>
      <c r="PCL39" s="369"/>
      <c r="PCM39" s="369"/>
      <c r="PCN39" s="369"/>
      <c r="PCO39" s="369"/>
      <c r="PCP39" s="369"/>
      <c r="PCQ39" s="369"/>
      <c r="PCR39" s="369"/>
      <c r="PCS39" s="369"/>
      <c r="PCT39" s="369"/>
      <c r="PCU39" s="369"/>
      <c r="PCV39" s="369"/>
      <c r="PCW39" s="369"/>
      <c r="PCX39" s="369"/>
      <c r="PCY39" s="369"/>
      <c r="PCZ39" s="369"/>
      <c r="PDA39" s="369"/>
      <c r="PDB39" s="369"/>
      <c r="PDC39" s="369"/>
      <c r="PDD39" s="369"/>
      <c r="PDE39" s="369"/>
      <c r="PDF39" s="369"/>
      <c r="PDG39" s="369"/>
      <c r="PDH39" s="369"/>
      <c r="PDI39" s="369"/>
      <c r="PDJ39" s="369"/>
      <c r="PDK39" s="369"/>
      <c r="PDL39" s="369"/>
      <c r="PDM39" s="369"/>
      <c r="PDN39" s="369"/>
      <c r="PDO39" s="369"/>
      <c r="PDP39" s="369"/>
      <c r="PDQ39" s="369"/>
      <c r="PDR39" s="369"/>
      <c r="PDS39" s="369"/>
      <c r="PDT39" s="369"/>
      <c r="PDU39" s="369"/>
      <c r="PDV39" s="369"/>
      <c r="PDW39" s="369"/>
      <c r="PDX39" s="369"/>
      <c r="PDY39" s="369"/>
      <c r="PDZ39" s="369"/>
      <c r="PEA39" s="369"/>
      <c r="PEB39" s="369"/>
      <c r="PEC39" s="369"/>
      <c r="PED39" s="369"/>
      <c r="PEE39" s="369"/>
      <c r="PEF39" s="369"/>
      <c r="PEG39" s="369"/>
      <c r="PEH39" s="369"/>
      <c r="PEI39" s="369"/>
      <c r="PEJ39" s="369"/>
      <c r="PEK39" s="369"/>
      <c r="PEL39" s="369"/>
      <c r="PEM39" s="369"/>
      <c r="PEN39" s="369"/>
      <c r="PEO39" s="369"/>
      <c r="PEP39" s="369"/>
      <c r="PEQ39" s="369"/>
      <c r="PER39" s="369"/>
      <c r="PES39" s="369"/>
      <c r="PET39" s="369"/>
      <c r="PEU39" s="369"/>
      <c r="PEV39" s="369"/>
      <c r="PEW39" s="369"/>
      <c r="PFB39" s="369"/>
      <c r="PFC39" s="369"/>
      <c r="PFD39" s="369"/>
      <c r="PFE39" s="369"/>
      <c r="PFF39" s="369"/>
      <c r="PFG39" s="369"/>
      <c r="PFH39" s="369"/>
      <c r="PFI39" s="369"/>
      <c r="PFJ39" s="369"/>
      <c r="PFK39" s="369"/>
      <c r="PFL39" s="369"/>
      <c r="PHD39" s="369"/>
      <c r="PHE39" s="369"/>
      <c r="PHF39" s="369"/>
      <c r="PHG39" s="369"/>
      <c r="PHH39" s="369"/>
      <c r="PHI39" s="369"/>
      <c r="PHJ39" s="369"/>
      <c r="PHK39" s="369"/>
      <c r="PHL39" s="369"/>
      <c r="PHM39" s="369"/>
      <c r="PHN39" s="369"/>
      <c r="PHO39" s="369"/>
      <c r="PHP39" s="369"/>
      <c r="PHQ39" s="369"/>
      <c r="PHR39" s="369"/>
      <c r="PHS39" s="369"/>
      <c r="PHT39" s="369"/>
      <c r="PHU39" s="369"/>
      <c r="PHV39" s="369"/>
      <c r="PHW39" s="369"/>
      <c r="PHX39" s="369"/>
      <c r="PHY39" s="369"/>
      <c r="PHZ39" s="369"/>
      <c r="PIA39" s="369"/>
      <c r="PIB39" s="369"/>
      <c r="PIC39" s="369"/>
      <c r="PID39" s="369"/>
      <c r="PIE39" s="369"/>
      <c r="PIF39" s="369"/>
      <c r="PIG39" s="369"/>
      <c r="PIH39" s="369"/>
      <c r="PII39" s="369"/>
      <c r="PIJ39" s="369"/>
      <c r="PIK39" s="369"/>
      <c r="PIL39" s="369"/>
      <c r="PIM39" s="369"/>
      <c r="PIN39" s="369"/>
      <c r="PIO39" s="369"/>
      <c r="PIP39" s="369"/>
      <c r="PIQ39" s="369"/>
      <c r="PIR39" s="369"/>
      <c r="PIS39" s="369"/>
      <c r="PIT39" s="369"/>
      <c r="PIU39" s="369"/>
      <c r="PIV39" s="369"/>
      <c r="PIW39" s="369"/>
      <c r="PIX39" s="369"/>
      <c r="PIY39" s="369"/>
      <c r="PIZ39" s="369"/>
      <c r="PJA39" s="369"/>
      <c r="PJB39" s="369"/>
      <c r="PJC39" s="369"/>
      <c r="PJD39" s="369"/>
      <c r="PJE39" s="369"/>
      <c r="PJF39" s="369"/>
      <c r="PJG39" s="369"/>
      <c r="PJH39" s="369"/>
      <c r="PJI39" s="369"/>
      <c r="PJJ39" s="369"/>
      <c r="PJK39" s="369"/>
      <c r="PJL39" s="369"/>
      <c r="PJM39" s="369"/>
      <c r="PJN39" s="369"/>
      <c r="PJO39" s="369"/>
      <c r="PJP39" s="369"/>
      <c r="PJQ39" s="369"/>
      <c r="PJR39" s="369"/>
      <c r="PJS39" s="369"/>
      <c r="PJT39" s="369"/>
      <c r="PJU39" s="369"/>
      <c r="PJV39" s="369"/>
      <c r="PJW39" s="369"/>
      <c r="PJX39" s="369"/>
      <c r="PJY39" s="369"/>
      <c r="PJZ39" s="369"/>
      <c r="PKA39" s="369"/>
      <c r="PKB39" s="369"/>
      <c r="PKC39" s="369"/>
      <c r="PKD39" s="369"/>
      <c r="PKE39" s="369"/>
      <c r="PKF39" s="369"/>
      <c r="PKG39" s="369"/>
      <c r="PKH39" s="369"/>
      <c r="PKI39" s="369"/>
      <c r="PKJ39" s="369"/>
      <c r="PKK39" s="369"/>
      <c r="PKL39" s="369"/>
      <c r="PKM39" s="369"/>
      <c r="PKN39" s="369"/>
      <c r="PKO39" s="369"/>
      <c r="PKP39" s="369"/>
      <c r="PKQ39" s="369"/>
      <c r="PKR39" s="369"/>
      <c r="PKS39" s="369"/>
      <c r="PKT39" s="369"/>
      <c r="PKU39" s="369"/>
      <c r="PKV39" s="369"/>
      <c r="PKW39" s="369"/>
      <c r="PKX39" s="369"/>
      <c r="PKY39" s="369"/>
      <c r="PKZ39" s="369"/>
      <c r="PLA39" s="369"/>
      <c r="PLB39" s="369"/>
      <c r="PLC39" s="369"/>
      <c r="PLD39" s="369"/>
      <c r="PLE39" s="369"/>
      <c r="PLF39" s="369"/>
      <c r="PLG39" s="369"/>
      <c r="PLH39" s="369"/>
      <c r="PLI39" s="369"/>
      <c r="PLJ39" s="369"/>
      <c r="PLK39" s="369"/>
      <c r="PLL39" s="369"/>
      <c r="PLM39" s="369"/>
      <c r="PLN39" s="369"/>
      <c r="PLO39" s="369"/>
      <c r="PLP39" s="369"/>
      <c r="PLQ39" s="369"/>
      <c r="PLR39" s="369"/>
      <c r="PLS39" s="369"/>
      <c r="PLT39" s="369"/>
      <c r="PLU39" s="369"/>
      <c r="PLV39" s="369"/>
      <c r="PLW39" s="369"/>
      <c r="PLX39" s="369"/>
      <c r="PLY39" s="369"/>
      <c r="PLZ39" s="369"/>
      <c r="PMA39" s="369"/>
      <c r="PMB39" s="369"/>
      <c r="PMC39" s="369"/>
      <c r="PMD39" s="369"/>
      <c r="PME39" s="369"/>
      <c r="PMF39" s="369"/>
      <c r="PMG39" s="369"/>
      <c r="PMH39" s="369"/>
      <c r="PMI39" s="369"/>
      <c r="PMJ39" s="369"/>
      <c r="PMK39" s="369"/>
      <c r="PML39" s="369"/>
      <c r="PMM39" s="369"/>
      <c r="PMN39" s="369"/>
      <c r="PMO39" s="369"/>
      <c r="PMP39" s="369"/>
      <c r="PMQ39" s="369"/>
      <c r="PMR39" s="369"/>
      <c r="PMS39" s="369"/>
      <c r="PMT39" s="369"/>
      <c r="PMU39" s="369"/>
      <c r="PMV39" s="369"/>
      <c r="PMW39" s="369"/>
      <c r="PMX39" s="369"/>
      <c r="PMY39" s="369"/>
      <c r="PMZ39" s="369"/>
      <c r="PNA39" s="369"/>
      <c r="PNB39" s="369"/>
      <c r="PNC39" s="369"/>
      <c r="PND39" s="369"/>
      <c r="PNE39" s="369"/>
      <c r="PNF39" s="369"/>
      <c r="PNG39" s="369"/>
      <c r="PNH39" s="369"/>
      <c r="PNI39" s="369"/>
      <c r="PNJ39" s="369"/>
      <c r="PNK39" s="369"/>
      <c r="PNL39" s="369"/>
      <c r="PNM39" s="369"/>
      <c r="PNN39" s="369"/>
      <c r="PNO39" s="369"/>
      <c r="PNP39" s="369"/>
      <c r="PNQ39" s="369"/>
      <c r="PNR39" s="369"/>
      <c r="PNS39" s="369"/>
      <c r="PNT39" s="369"/>
      <c r="PNU39" s="369"/>
      <c r="PNV39" s="369"/>
      <c r="PNW39" s="369"/>
      <c r="PNX39" s="369"/>
      <c r="PNY39" s="369"/>
      <c r="PNZ39" s="369"/>
      <c r="POA39" s="369"/>
      <c r="POB39" s="369"/>
      <c r="POC39" s="369"/>
      <c r="POD39" s="369"/>
      <c r="POE39" s="369"/>
      <c r="POF39" s="369"/>
      <c r="POG39" s="369"/>
      <c r="POH39" s="369"/>
      <c r="POI39" s="369"/>
      <c r="POJ39" s="369"/>
      <c r="POK39" s="369"/>
      <c r="POL39" s="369"/>
      <c r="POM39" s="369"/>
      <c r="PON39" s="369"/>
      <c r="POO39" s="369"/>
      <c r="POP39" s="369"/>
      <c r="POQ39" s="369"/>
      <c r="POR39" s="369"/>
      <c r="POS39" s="369"/>
      <c r="POX39" s="369"/>
      <c r="POY39" s="369"/>
      <c r="POZ39" s="369"/>
      <c r="PPA39" s="369"/>
      <c r="PPB39" s="369"/>
      <c r="PPC39" s="369"/>
      <c r="PPD39" s="369"/>
      <c r="PPE39" s="369"/>
      <c r="PPF39" s="369"/>
      <c r="PPG39" s="369"/>
      <c r="PPH39" s="369"/>
      <c r="PQZ39" s="369"/>
      <c r="PRA39" s="369"/>
      <c r="PRB39" s="369"/>
      <c r="PRC39" s="369"/>
      <c r="PRD39" s="369"/>
      <c r="PRE39" s="369"/>
      <c r="PRF39" s="369"/>
      <c r="PRG39" s="369"/>
      <c r="PRH39" s="369"/>
      <c r="PRI39" s="369"/>
      <c r="PRJ39" s="369"/>
      <c r="PRK39" s="369"/>
      <c r="PRL39" s="369"/>
      <c r="PRM39" s="369"/>
      <c r="PRN39" s="369"/>
      <c r="PRO39" s="369"/>
      <c r="PRP39" s="369"/>
      <c r="PRQ39" s="369"/>
      <c r="PRR39" s="369"/>
      <c r="PRS39" s="369"/>
      <c r="PRT39" s="369"/>
      <c r="PRU39" s="369"/>
      <c r="PRV39" s="369"/>
      <c r="PRW39" s="369"/>
      <c r="PRX39" s="369"/>
      <c r="PRY39" s="369"/>
      <c r="PRZ39" s="369"/>
      <c r="PSA39" s="369"/>
      <c r="PSB39" s="369"/>
      <c r="PSC39" s="369"/>
      <c r="PSD39" s="369"/>
      <c r="PSE39" s="369"/>
      <c r="PSF39" s="369"/>
      <c r="PSG39" s="369"/>
      <c r="PSH39" s="369"/>
      <c r="PSI39" s="369"/>
      <c r="PSJ39" s="369"/>
      <c r="PSK39" s="369"/>
      <c r="PSL39" s="369"/>
      <c r="PSM39" s="369"/>
      <c r="PSN39" s="369"/>
      <c r="PSO39" s="369"/>
      <c r="PSP39" s="369"/>
      <c r="PSQ39" s="369"/>
      <c r="PSR39" s="369"/>
      <c r="PSS39" s="369"/>
      <c r="PST39" s="369"/>
      <c r="PSU39" s="369"/>
      <c r="PSV39" s="369"/>
      <c r="PSW39" s="369"/>
      <c r="PSX39" s="369"/>
      <c r="PSY39" s="369"/>
      <c r="PSZ39" s="369"/>
      <c r="PTA39" s="369"/>
      <c r="PTB39" s="369"/>
      <c r="PTC39" s="369"/>
      <c r="PTD39" s="369"/>
      <c r="PTE39" s="369"/>
      <c r="PTF39" s="369"/>
      <c r="PTG39" s="369"/>
      <c r="PTH39" s="369"/>
      <c r="PTI39" s="369"/>
      <c r="PTJ39" s="369"/>
      <c r="PTK39" s="369"/>
      <c r="PTL39" s="369"/>
      <c r="PTM39" s="369"/>
      <c r="PTN39" s="369"/>
      <c r="PTO39" s="369"/>
      <c r="PTP39" s="369"/>
      <c r="PTQ39" s="369"/>
      <c r="PTR39" s="369"/>
      <c r="PTS39" s="369"/>
      <c r="PTT39" s="369"/>
      <c r="PTU39" s="369"/>
      <c r="PTV39" s="369"/>
      <c r="PTW39" s="369"/>
      <c r="PTX39" s="369"/>
      <c r="PTY39" s="369"/>
      <c r="PTZ39" s="369"/>
      <c r="PUA39" s="369"/>
      <c r="PUB39" s="369"/>
      <c r="PUC39" s="369"/>
      <c r="PUD39" s="369"/>
      <c r="PUE39" s="369"/>
      <c r="PUF39" s="369"/>
      <c r="PUG39" s="369"/>
      <c r="PUH39" s="369"/>
      <c r="PUI39" s="369"/>
      <c r="PUJ39" s="369"/>
      <c r="PUK39" s="369"/>
      <c r="PUL39" s="369"/>
      <c r="PUM39" s="369"/>
      <c r="PUN39" s="369"/>
      <c r="PUO39" s="369"/>
      <c r="PUP39" s="369"/>
      <c r="PUQ39" s="369"/>
      <c r="PUR39" s="369"/>
      <c r="PUS39" s="369"/>
      <c r="PUT39" s="369"/>
      <c r="PUU39" s="369"/>
      <c r="PUV39" s="369"/>
      <c r="PUW39" s="369"/>
      <c r="PUX39" s="369"/>
      <c r="PUY39" s="369"/>
      <c r="PUZ39" s="369"/>
      <c r="PVA39" s="369"/>
      <c r="PVB39" s="369"/>
      <c r="PVC39" s="369"/>
      <c r="PVD39" s="369"/>
      <c r="PVE39" s="369"/>
      <c r="PVF39" s="369"/>
      <c r="PVG39" s="369"/>
      <c r="PVH39" s="369"/>
      <c r="PVI39" s="369"/>
      <c r="PVJ39" s="369"/>
      <c r="PVK39" s="369"/>
      <c r="PVL39" s="369"/>
      <c r="PVM39" s="369"/>
      <c r="PVN39" s="369"/>
      <c r="PVO39" s="369"/>
      <c r="PVP39" s="369"/>
      <c r="PVQ39" s="369"/>
      <c r="PVR39" s="369"/>
      <c r="PVS39" s="369"/>
      <c r="PVT39" s="369"/>
      <c r="PVU39" s="369"/>
      <c r="PVV39" s="369"/>
      <c r="PVW39" s="369"/>
      <c r="PVX39" s="369"/>
      <c r="PVY39" s="369"/>
      <c r="PVZ39" s="369"/>
      <c r="PWA39" s="369"/>
      <c r="PWB39" s="369"/>
      <c r="PWC39" s="369"/>
      <c r="PWD39" s="369"/>
      <c r="PWE39" s="369"/>
      <c r="PWF39" s="369"/>
      <c r="PWG39" s="369"/>
      <c r="PWH39" s="369"/>
      <c r="PWI39" s="369"/>
      <c r="PWJ39" s="369"/>
      <c r="PWK39" s="369"/>
      <c r="PWL39" s="369"/>
      <c r="PWM39" s="369"/>
      <c r="PWN39" s="369"/>
      <c r="PWO39" s="369"/>
      <c r="PWP39" s="369"/>
      <c r="PWQ39" s="369"/>
      <c r="PWR39" s="369"/>
      <c r="PWS39" s="369"/>
      <c r="PWT39" s="369"/>
      <c r="PWU39" s="369"/>
      <c r="PWV39" s="369"/>
      <c r="PWW39" s="369"/>
      <c r="PWX39" s="369"/>
      <c r="PWY39" s="369"/>
      <c r="PWZ39" s="369"/>
      <c r="PXA39" s="369"/>
      <c r="PXB39" s="369"/>
      <c r="PXC39" s="369"/>
      <c r="PXD39" s="369"/>
      <c r="PXE39" s="369"/>
      <c r="PXF39" s="369"/>
      <c r="PXG39" s="369"/>
      <c r="PXH39" s="369"/>
      <c r="PXI39" s="369"/>
      <c r="PXJ39" s="369"/>
      <c r="PXK39" s="369"/>
      <c r="PXL39" s="369"/>
      <c r="PXM39" s="369"/>
      <c r="PXN39" s="369"/>
      <c r="PXO39" s="369"/>
      <c r="PXP39" s="369"/>
      <c r="PXQ39" s="369"/>
      <c r="PXR39" s="369"/>
      <c r="PXS39" s="369"/>
      <c r="PXT39" s="369"/>
      <c r="PXU39" s="369"/>
      <c r="PXV39" s="369"/>
      <c r="PXW39" s="369"/>
      <c r="PXX39" s="369"/>
      <c r="PXY39" s="369"/>
      <c r="PXZ39" s="369"/>
      <c r="PYA39" s="369"/>
      <c r="PYB39" s="369"/>
      <c r="PYC39" s="369"/>
      <c r="PYD39" s="369"/>
      <c r="PYE39" s="369"/>
      <c r="PYF39" s="369"/>
      <c r="PYG39" s="369"/>
      <c r="PYH39" s="369"/>
      <c r="PYI39" s="369"/>
      <c r="PYJ39" s="369"/>
      <c r="PYK39" s="369"/>
      <c r="PYL39" s="369"/>
      <c r="PYM39" s="369"/>
      <c r="PYN39" s="369"/>
      <c r="PYO39" s="369"/>
      <c r="PYT39" s="369"/>
      <c r="PYU39" s="369"/>
      <c r="PYV39" s="369"/>
      <c r="PYW39" s="369"/>
      <c r="PYX39" s="369"/>
      <c r="PYY39" s="369"/>
      <c r="PYZ39" s="369"/>
      <c r="PZA39" s="369"/>
      <c r="PZB39" s="369"/>
      <c r="PZC39" s="369"/>
      <c r="PZD39" s="369"/>
      <c r="QAV39" s="369"/>
      <c r="QAW39" s="369"/>
      <c r="QAX39" s="369"/>
      <c r="QAY39" s="369"/>
      <c r="QAZ39" s="369"/>
      <c r="QBA39" s="369"/>
      <c r="QBB39" s="369"/>
      <c r="QBC39" s="369"/>
      <c r="QBD39" s="369"/>
      <c r="QBE39" s="369"/>
      <c r="QBF39" s="369"/>
      <c r="QBG39" s="369"/>
      <c r="QBH39" s="369"/>
      <c r="QBI39" s="369"/>
      <c r="QBJ39" s="369"/>
      <c r="QBK39" s="369"/>
      <c r="QBL39" s="369"/>
      <c r="QBM39" s="369"/>
      <c r="QBN39" s="369"/>
      <c r="QBO39" s="369"/>
      <c r="QBP39" s="369"/>
      <c r="QBQ39" s="369"/>
      <c r="QBR39" s="369"/>
      <c r="QBS39" s="369"/>
      <c r="QBT39" s="369"/>
      <c r="QBU39" s="369"/>
      <c r="QBV39" s="369"/>
      <c r="QBW39" s="369"/>
      <c r="QBX39" s="369"/>
      <c r="QBY39" s="369"/>
      <c r="QBZ39" s="369"/>
      <c r="QCA39" s="369"/>
      <c r="QCB39" s="369"/>
      <c r="QCC39" s="369"/>
      <c r="QCD39" s="369"/>
      <c r="QCE39" s="369"/>
      <c r="QCF39" s="369"/>
      <c r="QCG39" s="369"/>
      <c r="QCH39" s="369"/>
      <c r="QCI39" s="369"/>
      <c r="QCJ39" s="369"/>
      <c r="QCK39" s="369"/>
      <c r="QCL39" s="369"/>
      <c r="QCM39" s="369"/>
      <c r="QCN39" s="369"/>
      <c r="QCO39" s="369"/>
      <c r="QCP39" s="369"/>
      <c r="QCQ39" s="369"/>
      <c r="QCR39" s="369"/>
      <c r="QCS39" s="369"/>
      <c r="QCT39" s="369"/>
      <c r="QCU39" s="369"/>
      <c r="QCV39" s="369"/>
      <c r="QCW39" s="369"/>
      <c r="QCX39" s="369"/>
      <c r="QCY39" s="369"/>
      <c r="QCZ39" s="369"/>
      <c r="QDA39" s="369"/>
      <c r="QDB39" s="369"/>
      <c r="QDC39" s="369"/>
      <c r="QDD39" s="369"/>
      <c r="QDE39" s="369"/>
      <c r="QDF39" s="369"/>
      <c r="QDG39" s="369"/>
      <c r="QDH39" s="369"/>
      <c r="QDI39" s="369"/>
      <c r="QDJ39" s="369"/>
      <c r="QDK39" s="369"/>
      <c r="QDL39" s="369"/>
      <c r="QDM39" s="369"/>
      <c r="QDN39" s="369"/>
      <c r="QDO39" s="369"/>
      <c r="QDP39" s="369"/>
      <c r="QDQ39" s="369"/>
      <c r="QDR39" s="369"/>
      <c r="QDS39" s="369"/>
      <c r="QDT39" s="369"/>
      <c r="QDU39" s="369"/>
      <c r="QDV39" s="369"/>
      <c r="QDW39" s="369"/>
      <c r="QDX39" s="369"/>
      <c r="QDY39" s="369"/>
      <c r="QDZ39" s="369"/>
      <c r="QEA39" s="369"/>
      <c r="QEB39" s="369"/>
      <c r="QEC39" s="369"/>
      <c r="QED39" s="369"/>
      <c r="QEE39" s="369"/>
      <c r="QEF39" s="369"/>
      <c r="QEG39" s="369"/>
      <c r="QEH39" s="369"/>
      <c r="QEI39" s="369"/>
      <c r="QEJ39" s="369"/>
      <c r="QEK39" s="369"/>
      <c r="QEL39" s="369"/>
      <c r="QEM39" s="369"/>
      <c r="QEN39" s="369"/>
      <c r="QEO39" s="369"/>
      <c r="QEP39" s="369"/>
      <c r="QEQ39" s="369"/>
      <c r="QER39" s="369"/>
      <c r="QES39" s="369"/>
      <c r="QET39" s="369"/>
      <c r="QEU39" s="369"/>
      <c r="QEV39" s="369"/>
      <c r="QEW39" s="369"/>
      <c r="QEX39" s="369"/>
      <c r="QEY39" s="369"/>
      <c r="QEZ39" s="369"/>
      <c r="QFA39" s="369"/>
      <c r="QFB39" s="369"/>
      <c r="QFC39" s="369"/>
      <c r="QFD39" s="369"/>
      <c r="QFE39" s="369"/>
      <c r="QFF39" s="369"/>
      <c r="QFG39" s="369"/>
      <c r="QFH39" s="369"/>
      <c r="QFI39" s="369"/>
      <c r="QFJ39" s="369"/>
      <c r="QFK39" s="369"/>
      <c r="QFL39" s="369"/>
      <c r="QFM39" s="369"/>
      <c r="QFN39" s="369"/>
      <c r="QFO39" s="369"/>
      <c r="QFP39" s="369"/>
      <c r="QFQ39" s="369"/>
      <c r="QFR39" s="369"/>
      <c r="QFS39" s="369"/>
      <c r="QFT39" s="369"/>
      <c r="QFU39" s="369"/>
      <c r="QFV39" s="369"/>
      <c r="QFW39" s="369"/>
      <c r="QFX39" s="369"/>
      <c r="QFY39" s="369"/>
      <c r="QFZ39" s="369"/>
      <c r="QGA39" s="369"/>
      <c r="QGB39" s="369"/>
      <c r="QGC39" s="369"/>
      <c r="QGD39" s="369"/>
      <c r="QGE39" s="369"/>
      <c r="QGF39" s="369"/>
      <c r="QGG39" s="369"/>
      <c r="QGH39" s="369"/>
      <c r="QGI39" s="369"/>
      <c r="QGJ39" s="369"/>
      <c r="QGK39" s="369"/>
      <c r="QGL39" s="369"/>
      <c r="QGM39" s="369"/>
      <c r="QGN39" s="369"/>
      <c r="QGO39" s="369"/>
      <c r="QGP39" s="369"/>
      <c r="QGQ39" s="369"/>
      <c r="QGR39" s="369"/>
      <c r="QGS39" s="369"/>
      <c r="QGT39" s="369"/>
      <c r="QGU39" s="369"/>
      <c r="QGV39" s="369"/>
      <c r="QGW39" s="369"/>
      <c r="QGX39" s="369"/>
      <c r="QGY39" s="369"/>
      <c r="QGZ39" s="369"/>
      <c r="QHA39" s="369"/>
      <c r="QHB39" s="369"/>
      <c r="QHC39" s="369"/>
      <c r="QHD39" s="369"/>
      <c r="QHE39" s="369"/>
      <c r="QHF39" s="369"/>
      <c r="QHG39" s="369"/>
      <c r="QHH39" s="369"/>
      <c r="QHI39" s="369"/>
      <c r="QHJ39" s="369"/>
      <c r="QHK39" s="369"/>
      <c r="QHL39" s="369"/>
      <c r="QHM39" s="369"/>
      <c r="QHN39" s="369"/>
      <c r="QHO39" s="369"/>
      <c r="QHP39" s="369"/>
      <c r="QHQ39" s="369"/>
      <c r="QHR39" s="369"/>
      <c r="QHS39" s="369"/>
      <c r="QHT39" s="369"/>
      <c r="QHU39" s="369"/>
      <c r="QHV39" s="369"/>
      <c r="QHW39" s="369"/>
      <c r="QHX39" s="369"/>
      <c r="QHY39" s="369"/>
      <c r="QHZ39" s="369"/>
      <c r="QIA39" s="369"/>
      <c r="QIB39" s="369"/>
      <c r="QIC39" s="369"/>
      <c r="QID39" s="369"/>
      <c r="QIE39" s="369"/>
      <c r="QIF39" s="369"/>
      <c r="QIG39" s="369"/>
      <c r="QIH39" s="369"/>
      <c r="QII39" s="369"/>
      <c r="QIJ39" s="369"/>
      <c r="QIK39" s="369"/>
      <c r="QIP39" s="369"/>
      <c r="QIQ39" s="369"/>
      <c r="QIR39" s="369"/>
      <c r="QIS39" s="369"/>
      <c r="QIT39" s="369"/>
      <c r="QIU39" s="369"/>
      <c r="QIV39" s="369"/>
      <c r="QIW39" s="369"/>
      <c r="QIX39" s="369"/>
      <c r="QIY39" s="369"/>
      <c r="QIZ39" s="369"/>
      <c r="QKR39" s="369"/>
      <c r="QKS39" s="369"/>
      <c r="QKT39" s="369"/>
      <c r="QKU39" s="369"/>
      <c r="QKV39" s="369"/>
      <c r="QKW39" s="369"/>
      <c r="QKX39" s="369"/>
      <c r="QKY39" s="369"/>
      <c r="QKZ39" s="369"/>
      <c r="QLA39" s="369"/>
      <c r="QLB39" s="369"/>
      <c r="QLC39" s="369"/>
      <c r="QLD39" s="369"/>
      <c r="QLE39" s="369"/>
      <c r="QLF39" s="369"/>
      <c r="QLG39" s="369"/>
      <c r="QLH39" s="369"/>
      <c r="QLI39" s="369"/>
      <c r="QLJ39" s="369"/>
      <c r="QLK39" s="369"/>
      <c r="QLL39" s="369"/>
      <c r="QLM39" s="369"/>
      <c r="QLN39" s="369"/>
      <c r="QLO39" s="369"/>
      <c r="QLP39" s="369"/>
      <c r="QLQ39" s="369"/>
      <c r="QLR39" s="369"/>
      <c r="QLS39" s="369"/>
      <c r="QLT39" s="369"/>
      <c r="QLU39" s="369"/>
      <c r="QLV39" s="369"/>
      <c r="QLW39" s="369"/>
      <c r="QLX39" s="369"/>
      <c r="QLY39" s="369"/>
      <c r="QLZ39" s="369"/>
      <c r="QMA39" s="369"/>
      <c r="QMB39" s="369"/>
      <c r="QMC39" s="369"/>
      <c r="QMD39" s="369"/>
      <c r="QME39" s="369"/>
      <c r="QMF39" s="369"/>
      <c r="QMG39" s="369"/>
      <c r="QMH39" s="369"/>
      <c r="QMI39" s="369"/>
      <c r="QMJ39" s="369"/>
      <c r="QMK39" s="369"/>
      <c r="QML39" s="369"/>
      <c r="QMM39" s="369"/>
      <c r="QMN39" s="369"/>
      <c r="QMO39" s="369"/>
      <c r="QMP39" s="369"/>
      <c r="QMQ39" s="369"/>
      <c r="QMR39" s="369"/>
      <c r="QMS39" s="369"/>
      <c r="QMT39" s="369"/>
      <c r="QMU39" s="369"/>
      <c r="QMV39" s="369"/>
      <c r="QMW39" s="369"/>
      <c r="QMX39" s="369"/>
      <c r="QMY39" s="369"/>
      <c r="QMZ39" s="369"/>
      <c r="QNA39" s="369"/>
      <c r="QNB39" s="369"/>
      <c r="QNC39" s="369"/>
      <c r="QND39" s="369"/>
      <c r="QNE39" s="369"/>
      <c r="QNF39" s="369"/>
      <c r="QNG39" s="369"/>
      <c r="QNH39" s="369"/>
      <c r="QNI39" s="369"/>
      <c r="QNJ39" s="369"/>
      <c r="QNK39" s="369"/>
      <c r="QNL39" s="369"/>
      <c r="QNM39" s="369"/>
      <c r="QNN39" s="369"/>
      <c r="QNO39" s="369"/>
      <c r="QNP39" s="369"/>
      <c r="QNQ39" s="369"/>
      <c r="QNR39" s="369"/>
      <c r="QNS39" s="369"/>
      <c r="QNT39" s="369"/>
      <c r="QNU39" s="369"/>
      <c r="QNV39" s="369"/>
      <c r="QNW39" s="369"/>
      <c r="QNX39" s="369"/>
      <c r="QNY39" s="369"/>
      <c r="QNZ39" s="369"/>
      <c r="QOA39" s="369"/>
      <c r="QOB39" s="369"/>
      <c r="QOC39" s="369"/>
      <c r="QOD39" s="369"/>
      <c r="QOE39" s="369"/>
      <c r="QOF39" s="369"/>
      <c r="QOG39" s="369"/>
      <c r="QOH39" s="369"/>
      <c r="QOI39" s="369"/>
      <c r="QOJ39" s="369"/>
      <c r="QOK39" s="369"/>
      <c r="QOL39" s="369"/>
      <c r="QOM39" s="369"/>
      <c r="QON39" s="369"/>
      <c r="QOO39" s="369"/>
      <c r="QOP39" s="369"/>
      <c r="QOQ39" s="369"/>
      <c r="QOR39" s="369"/>
      <c r="QOS39" s="369"/>
      <c r="QOT39" s="369"/>
      <c r="QOU39" s="369"/>
      <c r="QOV39" s="369"/>
      <c r="QOW39" s="369"/>
      <c r="QOX39" s="369"/>
      <c r="QOY39" s="369"/>
      <c r="QOZ39" s="369"/>
      <c r="QPA39" s="369"/>
      <c r="QPB39" s="369"/>
      <c r="QPC39" s="369"/>
      <c r="QPD39" s="369"/>
      <c r="QPE39" s="369"/>
      <c r="QPF39" s="369"/>
      <c r="QPG39" s="369"/>
      <c r="QPH39" s="369"/>
      <c r="QPI39" s="369"/>
      <c r="QPJ39" s="369"/>
      <c r="QPK39" s="369"/>
      <c r="QPL39" s="369"/>
      <c r="QPM39" s="369"/>
      <c r="QPN39" s="369"/>
      <c r="QPO39" s="369"/>
      <c r="QPP39" s="369"/>
      <c r="QPQ39" s="369"/>
      <c r="QPR39" s="369"/>
      <c r="QPS39" s="369"/>
      <c r="QPT39" s="369"/>
      <c r="QPU39" s="369"/>
      <c r="QPV39" s="369"/>
      <c r="QPW39" s="369"/>
      <c r="QPX39" s="369"/>
      <c r="QPY39" s="369"/>
      <c r="QPZ39" s="369"/>
      <c r="QQA39" s="369"/>
      <c r="QQB39" s="369"/>
      <c r="QQC39" s="369"/>
      <c r="QQD39" s="369"/>
      <c r="QQE39" s="369"/>
      <c r="QQF39" s="369"/>
      <c r="QQG39" s="369"/>
      <c r="QQH39" s="369"/>
      <c r="QQI39" s="369"/>
      <c r="QQJ39" s="369"/>
      <c r="QQK39" s="369"/>
      <c r="QQL39" s="369"/>
      <c r="QQM39" s="369"/>
      <c r="QQN39" s="369"/>
      <c r="QQO39" s="369"/>
      <c r="QQP39" s="369"/>
      <c r="QQQ39" s="369"/>
      <c r="QQR39" s="369"/>
      <c r="QQS39" s="369"/>
      <c r="QQT39" s="369"/>
      <c r="QQU39" s="369"/>
      <c r="QQV39" s="369"/>
      <c r="QQW39" s="369"/>
      <c r="QQX39" s="369"/>
      <c r="QQY39" s="369"/>
      <c r="QQZ39" s="369"/>
      <c r="QRA39" s="369"/>
      <c r="QRB39" s="369"/>
      <c r="QRC39" s="369"/>
      <c r="QRD39" s="369"/>
      <c r="QRE39" s="369"/>
      <c r="QRF39" s="369"/>
      <c r="QRG39" s="369"/>
      <c r="QRH39" s="369"/>
      <c r="QRI39" s="369"/>
      <c r="QRJ39" s="369"/>
      <c r="QRK39" s="369"/>
      <c r="QRL39" s="369"/>
      <c r="QRM39" s="369"/>
      <c r="QRN39" s="369"/>
      <c r="QRO39" s="369"/>
      <c r="QRP39" s="369"/>
      <c r="QRQ39" s="369"/>
      <c r="QRR39" s="369"/>
      <c r="QRS39" s="369"/>
      <c r="QRT39" s="369"/>
      <c r="QRU39" s="369"/>
      <c r="QRV39" s="369"/>
      <c r="QRW39" s="369"/>
      <c r="QRX39" s="369"/>
      <c r="QRY39" s="369"/>
      <c r="QRZ39" s="369"/>
      <c r="QSA39" s="369"/>
      <c r="QSB39" s="369"/>
      <c r="QSC39" s="369"/>
      <c r="QSD39" s="369"/>
      <c r="QSE39" s="369"/>
      <c r="QSF39" s="369"/>
      <c r="QSG39" s="369"/>
      <c r="QSL39" s="369"/>
      <c r="QSM39" s="369"/>
      <c r="QSN39" s="369"/>
      <c r="QSO39" s="369"/>
      <c r="QSP39" s="369"/>
      <c r="QSQ39" s="369"/>
      <c r="QSR39" s="369"/>
      <c r="QSS39" s="369"/>
      <c r="QST39" s="369"/>
      <c r="QSU39" s="369"/>
      <c r="QSV39" s="369"/>
      <c r="QUN39" s="369"/>
      <c r="QUO39" s="369"/>
      <c r="QUP39" s="369"/>
      <c r="QUQ39" s="369"/>
      <c r="QUR39" s="369"/>
      <c r="QUS39" s="369"/>
      <c r="QUT39" s="369"/>
      <c r="QUU39" s="369"/>
      <c r="QUV39" s="369"/>
      <c r="QUW39" s="369"/>
      <c r="QUX39" s="369"/>
      <c r="QUY39" s="369"/>
      <c r="QUZ39" s="369"/>
      <c r="QVA39" s="369"/>
      <c r="QVB39" s="369"/>
      <c r="QVC39" s="369"/>
      <c r="QVD39" s="369"/>
      <c r="QVE39" s="369"/>
      <c r="QVF39" s="369"/>
      <c r="QVG39" s="369"/>
      <c r="QVH39" s="369"/>
      <c r="QVI39" s="369"/>
      <c r="QVJ39" s="369"/>
      <c r="QVK39" s="369"/>
      <c r="QVL39" s="369"/>
      <c r="QVM39" s="369"/>
      <c r="QVN39" s="369"/>
      <c r="QVO39" s="369"/>
      <c r="QVP39" s="369"/>
      <c r="QVQ39" s="369"/>
      <c r="QVR39" s="369"/>
      <c r="QVS39" s="369"/>
      <c r="QVT39" s="369"/>
      <c r="QVU39" s="369"/>
      <c r="QVV39" s="369"/>
      <c r="QVW39" s="369"/>
      <c r="QVX39" s="369"/>
      <c r="QVY39" s="369"/>
      <c r="QVZ39" s="369"/>
      <c r="QWA39" s="369"/>
      <c r="QWB39" s="369"/>
      <c r="QWC39" s="369"/>
      <c r="QWD39" s="369"/>
      <c r="QWE39" s="369"/>
      <c r="QWF39" s="369"/>
      <c r="QWG39" s="369"/>
      <c r="QWH39" s="369"/>
      <c r="QWI39" s="369"/>
      <c r="QWJ39" s="369"/>
      <c r="QWK39" s="369"/>
      <c r="QWL39" s="369"/>
      <c r="QWM39" s="369"/>
      <c r="QWN39" s="369"/>
      <c r="QWO39" s="369"/>
      <c r="QWP39" s="369"/>
      <c r="QWQ39" s="369"/>
      <c r="QWR39" s="369"/>
      <c r="QWS39" s="369"/>
      <c r="QWT39" s="369"/>
      <c r="QWU39" s="369"/>
      <c r="QWV39" s="369"/>
      <c r="QWW39" s="369"/>
      <c r="QWX39" s="369"/>
      <c r="QWY39" s="369"/>
      <c r="QWZ39" s="369"/>
      <c r="QXA39" s="369"/>
      <c r="QXB39" s="369"/>
      <c r="QXC39" s="369"/>
      <c r="QXD39" s="369"/>
      <c r="QXE39" s="369"/>
      <c r="QXF39" s="369"/>
      <c r="QXG39" s="369"/>
      <c r="QXH39" s="369"/>
      <c r="QXI39" s="369"/>
      <c r="QXJ39" s="369"/>
      <c r="QXK39" s="369"/>
      <c r="QXL39" s="369"/>
      <c r="QXM39" s="369"/>
      <c r="QXN39" s="369"/>
      <c r="QXO39" s="369"/>
      <c r="QXP39" s="369"/>
      <c r="QXQ39" s="369"/>
      <c r="QXR39" s="369"/>
      <c r="QXS39" s="369"/>
      <c r="QXT39" s="369"/>
      <c r="QXU39" s="369"/>
      <c r="QXV39" s="369"/>
      <c r="QXW39" s="369"/>
      <c r="QXX39" s="369"/>
      <c r="QXY39" s="369"/>
      <c r="QXZ39" s="369"/>
      <c r="QYA39" s="369"/>
      <c r="QYB39" s="369"/>
      <c r="QYC39" s="369"/>
      <c r="QYD39" s="369"/>
      <c r="QYE39" s="369"/>
      <c r="QYF39" s="369"/>
      <c r="QYG39" s="369"/>
      <c r="QYH39" s="369"/>
      <c r="QYI39" s="369"/>
      <c r="QYJ39" s="369"/>
      <c r="QYK39" s="369"/>
      <c r="QYL39" s="369"/>
      <c r="QYM39" s="369"/>
      <c r="QYN39" s="369"/>
      <c r="QYO39" s="369"/>
      <c r="QYP39" s="369"/>
      <c r="QYQ39" s="369"/>
      <c r="QYR39" s="369"/>
      <c r="QYS39" s="369"/>
      <c r="QYT39" s="369"/>
      <c r="QYU39" s="369"/>
      <c r="QYV39" s="369"/>
      <c r="QYW39" s="369"/>
      <c r="QYX39" s="369"/>
      <c r="QYY39" s="369"/>
      <c r="QYZ39" s="369"/>
      <c r="QZA39" s="369"/>
      <c r="QZB39" s="369"/>
      <c r="QZC39" s="369"/>
      <c r="QZD39" s="369"/>
      <c r="QZE39" s="369"/>
      <c r="QZF39" s="369"/>
      <c r="QZG39" s="369"/>
      <c r="QZH39" s="369"/>
      <c r="QZI39" s="369"/>
      <c r="QZJ39" s="369"/>
      <c r="QZK39" s="369"/>
      <c r="QZL39" s="369"/>
      <c r="QZM39" s="369"/>
      <c r="QZN39" s="369"/>
      <c r="QZO39" s="369"/>
      <c r="QZP39" s="369"/>
      <c r="QZQ39" s="369"/>
      <c r="QZR39" s="369"/>
      <c r="QZS39" s="369"/>
      <c r="QZT39" s="369"/>
      <c r="QZU39" s="369"/>
      <c r="QZV39" s="369"/>
      <c r="QZW39" s="369"/>
      <c r="QZX39" s="369"/>
      <c r="QZY39" s="369"/>
      <c r="QZZ39" s="369"/>
      <c r="RAA39" s="369"/>
      <c r="RAB39" s="369"/>
      <c r="RAC39" s="369"/>
      <c r="RAD39" s="369"/>
      <c r="RAE39" s="369"/>
      <c r="RAF39" s="369"/>
      <c r="RAG39" s="369"/>
      <c r="RAH39" s="369"/>
      <c r="RAI39" s="369"/>
      <c r="RAJ39" s="369"/>
      <c r="RAK39" s="369"/>
      <c r="RAL39" s="369"/>
      <c r="RAM39" s="369"/>
      <c r="RAN39" s="369"/>
      <c r="RAO39" s="369"/>
      <c r="RAP39" s="369"/>
      <c r="RAQ39" s="369"/>
      <c r="RAR39" s="369"/>
      <c r="RAS39" s="369"/>
      <c r="RAT39" s="369"/>
      <c r="RAU39" s="369"/>
      <c r="RAV39" s="369"/>
      <c r="RAW39" s="369"/>
      <c r="RAX39" s="369"/>
      <c r="RAY39" s="369"/>
      <c r="RAZ39" s="369"/>
      <c r="RBA39" s="369"/>
      <c r="RBB39" s="369"/>
      <c r="RBC39" s="369"/>
      <c r="RBD39" s="369"/>
      <c r="RBE39" s="369"/>
      <c r="RBF39" s="369"/>
      <c r="RBG39" s="369"/>
      <c r="RBH39" s="369"/>
      <c r="RBI39" s="369"/>
      <c r="RBJ39" s="369"/>
      <c r="RBK39" s="369"/>
      <c r="RBL39" s="369"/>
      <c r="RBM39" s="369"/>
      <c r="RBN39" s="369"/>
      <c r="RBO39" s="369"/>
      <c r="RBP39" s="369"/>
      <c r="RBQ39" s="369"/>
      <c r="RBR39" s="369"/>
      <c r="RBS39" s="369"/>
      <c r="RBT39" s="369"/>
      <c r="RBU39" s="369"/>
      <c r="RBV39" s="369"/>
      <c r="RBW39" s="369"/>
      <c r="RBX39" s="369"/>
      <c r="RBY39" s="369"/>
      <c r="RBZ39" s="369"/>
      <c r="RCA39" s="369"/>
      <c r="RCB39" s="369"/>
      <c r="RCC39" s="369"/>
      <c r="RCH39" s="369"/>
      <c r="RCI39" s="369"/>
      <c r="RCJ39" s="369"/>
      <c r="RCK39" s="369"/>
      <c r="RCL39" s="369"/>
      <c r="RCM39" s="369"/>
      <c r="RCN39" s="369"/>
      <c r="RCO39" s="369"/>
      <c r="RCP39" s="369"/>
      <c r="RCQ39" s="369"/>
      <c r="RCR39" s="369"/>
      <c r="REJ39" s="369"/>
      <c r="REK39" s="369"/>
      <c r="REL39" s="369"/>
      <c r="REM39" s="369"/>
      <c r="REN39" s="369"/>
      <c r="REO39" s="369"/>
      <c r="REP39" s="369"/>
      <c r="REQ39" s="369"/>
      <c r="RER39" s="369"/>
      <c r="RES39" s="369"/>
      <c r="RET39" s="369"/>
      <c r="REU39" s="369"/>
      <c r="REV39" s="369"/>
      <c r="REW39" s="369"/>
      <c r="REX39" s="369"/>
      <c r="REY39" s="369"/>
      <c r="REZ39" s="369"/>
      <c r="RFA39" s="369"/>
      <c r="RFB39" s="369"/>
      <c r="RFC39" s="369"/>
      <c r="RFD39" s="369"/>
      <c r="RFE39" s="369"/>
      <c r="RFF39" s="369"/>
      <c r="RFG39" s="369"/>
      <c r="RFH39" s="369"/>
      <c r="RFI39" s="369"/>
      <c r="RFJ39" s="369"/>
      <c r="RFK39" s="369"/>
      <c r="RFL39" s="369"/>
      <c r="RFM39" s="369"/>
      <c r="RFN39" s="369"/>
      <c r="RFO39" s="369"/>
      <c r="RFP39" s="369"/>
      <c r="RFQ39" s="369"/>
      <c r="RFR39" s="369"/>
      <c r="RFS39" s="369"/>
      <c r="RFT39" s="369"/>
      <c r="RFU39" s="369"/>
      <c r="RFV39" s="369"/>
      <c r="RFW39" s="369"/>
      <c r="RFX39" s="369"/>
      <c r="RFY39" s="369"/>
      <c r="RFZ39" s="369"/>
      <c r="RGA39" s="369"/>
      <c r="RGB39" s="369"/>
      <c r="RGC39" s="369"/>
      <c r="RGD39" s="369"/>
      <c r="RGE39" s="369"/>
      <c r="RGF39" s="369"/>
      <c r="RGG39" s="369"/>
      <c r="RGH39" s="369"/>
      <c r="RGI39" s="369"/>
      <c r="RGJ39" s="369"/>
      <c r="RGK39" s="369"/>
      <c r="RGL39" s="369"/>
      <c r="RGM39" s="369"/>
      <c r="RGN39" s="369"/>
      <c r="RGO39" s="369"/>
      <c r="RGP39" s="369"/>
      <c r="RGQ39" s="369"/>
      <c r="RGR39" s="369"/>
      <c r="RGS39" s="369"/>
      <c r="RGT39" s="369"/>
      <c r="RGU39" s="369"/>
      <c r="RGV39" s="369"/>
      <c r="RGW39" s="369"/>
      <c r="RGX39" s="369"/>
      <c r="RGY39" s="369"/>
      <c r="RGZ39" s="369"/>
      <c r="RHA39" s="369"/>
      <c r="RHB39" s="369"/>
      <c r="RHC39" s="369"/>
      <c r="RHD39" s="369"/>
      <c r="RHE39" s="369"/>
      <c r="RHF39" s="369"/>
      <c r="RHG39" s="369"/>
      <c r="RHH39" s="369"/>
      <c r="RHI39" s="369"/>
      <c r="RHJ39" s="369"/>
      <c r="RHK39" s="369"/>
      <c r="RHL39" s="369"/>
      <c r="RHM39" s="369"/>
      <c r="RHN39" s="369"/>
      <c r="RHO39" s="369"/>
      <c r="RHP39" s="369"/>
      <c r="RHQ39" s="369"/>
      <c r="RHR39" s="369"/>
      <c r="RHS39" s="369"/>
      <c r="RHT39" s="369"/>
      <c r="RHU39" s="369"/>
      <c r="RHV39" s="369"/>
      <c r="RHW39" s="369"/>
      <c r="RHX39" s="369"/>
      <c r="RHY39" s="369"/>
      <c r="RHZ39" s="369"/>
      <c r="RIA39" s="369"/>
      <c r="RIB39" s="369"/>
      <c r="RIC39" s="369"/>
      <c r="RID39" s="369"/>
      <c r="RIE39" s="369"/>
      <c r="RIF39" s="369"/>
      <c r="RIG39" s="369"/>
      <c r="RIH39" s="369"/>
      <c r="RII39" s="369"/>
      <c r="RIJ39" s="369"/>
      <c r="RIK39" s="369"/>
      <c r="RIL39" s="369"/>
      <c r="RIM39" s="369"/>
      <c r="RIN39" s="369"/>
      <c r="RIO39" s="369"/>
      <c r="RIP39" s="369"/>
      <c r="RIQ39" s="369"/>
      <c r="RIR39" s="369"/>
      <c r="RIS39" s="369"/>
      <c r="RIT39" s="369"/>
      <c r="RIU39" s="369"/>
      <c r="RIV39" s="369"/>
      <c r="RIW39" s="369"/>
      <c r="RIX39" s="369"/>
      <c r="RIY39" s="369"/>
      <c r="RIZ39" s="369"/>
      <c r="RJA39" s="369"/>
      <c r="RJB39" s="369"/>
      <c r="RJC39" s="369"/>
      <c r="RJD39" s="369"/>
      <c r="RJE39" s="369"/>
      <c r="RJF39" s="369"/>
      <c r="RJG39" s="369"/>
      <c r="RJH39" s="369"/>
      <c r="RJI39" s="369"/>
      <c r="RJJ39" s="369"/>
      <c r="RJK39" s="369"/>
      <c r="RJL39" s="369"/>
      <c r="RJM39" s="369"/>
      <c r="RJN39" s="369"/>
      <c r="RJO39" s="369"/>
      <c r="RJP39" s="369"/>
      <c r="RJQ39" s="369"/>
      <c r="RJR39" s="369"/>
      <c r="RJS39" s="369"/>
      <c r="RJT39" s="369"/>
      <c r="RJU39" s="369"/>
      <c r="RJV39" s="369"/>
      <c r="RJW39" s="369"/>
      <c r="RJX39" s="369"/>
      <c r="RJY39" s="369"/>
      <c r="RJZ39" s="369"/>
      <c r="RKA39" s="369"/>
      <c r="RKB39" s="369"/>
      <c r="RKC39" s="369"/>
      <c r="RKD39" s="369"/>
      <c r="RKE39" s="369"/>
      <c r="RKF39" s="369"/>
      <c r="RKG39" s="369"/>
      <c r="RKH39" s="369"/>
      <c r="RKI39" s="369"/>
      <c r="RKJ39" s="369"/>
      <c r="RKK39" s="369"/>
      <c r="RKL39" s="369"/>
      <c r="RKM39" s="369"/>
      <c r="RKN39" s="369"/>
      <c r="RKO39" s="369"/>
      <c r="RKP39" s="369"/>
      <c r="RKQ39" s="369"/>
      <c r="RKR39" s="369"/>
      <c r="RKS39" s="369"/>
      <c r="RKT39" s="369"/>
      <c r="RKU39" s="369"/>
      <c r="RKV39" s="369"/>
      <c r="RKW39" s="369"/>
      <c r="RKX39" s="369"/>
      <c r="RKY39" s="369"/>
      <c r="RKZ39" s="369"/>
      <c r="RLA39" s="369"/>
      <c r="RLB39" s="369"/>
      <c r="RLC39" s="369"/>
      <c r="RLD39" s="369"/>
      <c r="RLE39" s="369"/>
      <c r="RLF39" s="369"/>
      <c r="RLG39" s="369"/>
      <c r="RLH39" s="369"/>
      <c r="RLI39" s="369"/>
      <c r="RLJ39" s="369"/>
      <c r="RLK39" s="369"/>
      <c r="RLL39" s="369"/>
      <c r="RLM39" s="369"/>
      <c r="RLN39" s="369"/>
      <c r="RLO39" s="369"/>
      <c r="RLP39" s="369"/>
      <c r="RLQ39" s="369"/>
      <c r="RLR39" s="369"/>
      <c r="RLS39" s="369"/>
      <c r="RLT39" s="369"/>
      <c r="RLU39" s="369"/>
      <c r="RLV39" s="369"/>
      <c r="RLW39" s="369"/>
      <c r="RLX39" s="369"/>
      <c r="RLY39" s="369"/>
      <c r="RMD39" s="369"/>
      <c r="RME39" s="369"/>
      <c r="RMF39" s="369"/>
      <c r="RMG39" s="369"/>
      <c r="RMH39" s="369"/>
      <c r="RMI39" s="369"/>
      <c r="RMJ39" s="369"/>
      <c r="RMK39" s="369"/>
      <c r="RML39" s="369"/>
      <c r="RMM39" s="369"/>
      <c r="RMN39" s="369"/>
      <c r="ROF39" s="369"/>
      <c r="ROG39" s="369"/>
      <c r="ROH39" s="369"/>
      <c r="ROI39" s="369"/>
      <c r="ROJ39" s="369"/>
      <c r="ROK39" s="369"/>
      <c r="ROL39" s="369"/>
      <c r="ROM39" s="369"/>
      <c r="RON39" s="369"/>
      <c r="ROO39" s="369"/>
      <c r="ROP39" s="369"/>
      <c r="ROQ39" s="369"/>
      <c r="ROR39" s="369"/>
      <c r="ROS39" s="369"/>
      <c r="ROT39" s="369"/>
      <c r="ROU39" s="369"/>
      <c r="ROV39" s="369"/>
      <c r="ROW39" s="369"/>
      <c r="ROX39" s="369"/>
      <c r="ROY39" s="369"/>
      <c r="ROZ39" s="369"/>
      <c r="RPA39" s="369"/>
      <c r="RPB39" s="369"/>
      <c r="RPC39" s="369"/>
      <c r="RPD39" s="369"/>
      <c r="RPE39" s="369"/>
      <c r="RPF39" s="369"/>
      <c r="RPG39" s="369"/>
      <c r="RPH39" s="369"/>
      <c r="RPI39" s="369"/>
      <c r="RPJ39" s="369"/>
      <c r="RPK39" s="369"/>
      <c r="RPL39" s="369"/>
      <c r="RPM39" s="369"/>
      <c r="RPN39" s="369"/>
      <c r="RPO39" s="369"/>
      <c r="RPP39" s="369"/>
      <c r="RPQ39" s="369"/>
      <c r="RPR39" s="369"/>
      <c r="RPS39" s="369"/>
      <c r="RPT39" s="369"/>
      <c r="RPU39" s="369"/>
      <c r="RPV39" s="369"/>
      <c r="RPW39" s="369"/>
      <c r="RPX39" s="369"/>
      <c r="RPY39" s="369"/>
      <c r="RPZ39" s="369"/>
      <c r="RQA39" s="369"/>
      <c r="RQB39" s="369"/>
      <c r="RQC39" s="369"/>
      <c r="RQD39" s="369"/>
      <c r="RQE39" s="369"/>
      <c r="RQF39" s="369"/>
      <c r="RQG39" s="369"/>
      <c r="RQH39" s="369"/>
      <c r="RQI39" s="369"/>
      <c r="RQJ39" s="369"/>
      <c r="RQK39" s="369"/>
      <c r="RQL39" s="369"/>
      <c r="RQM39" s="369"/>
      <c r="RQN39" s="369"/>
      <c r="RQO39" s="369"/>
      <c r="RQP39" s="369"/>
      <c r="RQQ39" s="369"/>
      <c r="RQR39" s="369"/>
      <c r="RQS39" s="369"/>
      <c r="RQT39" s="369"/>
      <c r="RQU39" s="369"/>
      <c r="RQV39" s="369"/>
      <c r="RQW39" s="369"/>
      <c r="RQX39" s="369"/>
      <c r="RQY39" s="369"/>
      <c r="RQZ39" s="369"/>
      <c r="RRA39" s="369"/>
      <c r="RRB39" s="369"/>
      <c r="RRC39" s="369"/>
      <c r="RRD39" s="369"/>
      <c r="RRE39" s="369"/>
      <c r="RRF39" s="369"/>
      <c r="RRG39" s="369"/>
      <c r="RRH39" s="369"/>
      <c r="RRI39" s="369"/>
      <c r="RRJ39" s="369"/>
      <c r="RRK39" s="369"/>
      <c r="RRL39" s="369"/>
      <c r="RRM39" s="369"/>
      <c r="RRN39" s="369"/>
      <c r="RRO39" s="369"/>
      <c r="RRP39" s="369"/>
      <c r="RRQ39" s="369"/>
      <c r="RRR39" s="369"/>
      <c r="RRS39" s="369"/>
      <c r="RRT39" s="369"/>
      <c r="RRU39" s="369"/>
      <c r="RRV39" s="369"/>
      <c r="RRW39" s="369"/>
      <c r="RRX39" s="369"/>
      <c r="RRY39" s="369"/>
      <c r="RRZ39" s="369"/>
      <c r="RSA39" s="369"/>
      <c r="RSB39" s="369"/>
      <c r="RSC39" s="369"/>
      <c r="RSD39" s="369"/>
      <c r="RSE39" s="369"/>
      <c r="RSF39" s="369"/>
      <c r="RSG39" s="369"/>
      <c r="RSH39" s="369"/>
      <c r="RSI39" s="369"/>
      <c r="RSJ39" s="369"/>
      <c r="RSK39" s="369"/>
      <c r="RSL39" s="369"/>
      <c r="RSM39" s="369"/>
      <c r="RSN39" s="369"/>
      <c r="RSO39" s="369"/>
      <c r="RSP39" s="369"/>
      <c r="RSQ39" s="369"/>
      <c r="RSR39" s="369"/>
      <c r="RSS39" s="369"/>
      <c r="RST39" s="369"/>
      <c r="RSU39" s="369"/>
      <c r="RSV39" s="369"/>
      <c r="RSW39" s="369"/>
      <c r="RSX39" s="369"/>
      <c r="RSY39" s="369"/>
      <c r="RSZ39" s="369"/>
      <c r="RTA39" s="369"/>
      <c r="RTB39" s="369"/>
      <c r="RTC39" s="369"/>
      <c r="RTD39" s="369"/>
      <c r="RTE39" s="369"/>
      <c r="RTF39" s="369"/>
      <c r="RTG39" s="369"/>
      <c r="RTH39" s="369"/>
      <c r="RTI39" s="369"/>
      <c r="RTJ39" s="369"/>
      <c r="RTK39" s="369"/>
      <c r="RTL39" s="369"/>
      <c r="RTM39" s="369"/>
      <c r="RTN39" s="369"/>
      <c r="RTO39" s="369"/>
      <c r="RTP39" s="369"/>
      <c r="RTQ39" s="369"/>
      <c r="RTR39" s="369"/>
      <c r="RTS39" s="369"/>
      <c r="RTT39" s="369"/>
      <c r="RTU39" s="369"/>
      <c r="RTV39" s="369"/>
      <c r="RTW39" s="369"/>
      <c r="RTX39" s="369"/>
      <c r="RTY39" s="369"/>
      <c r="RTZ39" s="369"/>
      <c r="RUA39" s="369"/>
      <c r="RUB39" s="369"/>
      <c r="RUC39" s="369"/>
      <c r="RUD39" s="369"/>
      <c r="RUE39" s="369"/>
      <c r="RUF39" s="369"/>
      <c r="RUG39" s="369"/>
      <c r="RUH39" s="369"/>
      <c r="RUI39" s="369"/>
      <c r="RUJ39" s="369"/>
      <c r="RUK39" s="369"/>
      <c r="RUL39" s="369"/>
      <c r="RUM39" s="369"/>
      <c r="RUN39" s="369"/>
      <c r="RUO39" s="369"/>
      <c r="RUP39" s="369"/>
      <c r="RUQ39" s="369"/>
      <c r="RUR39" s="369"/>
      <c r="RUS39" s="369"/>
      <c r="RUT39" s="369"/>
      <c r="RUU39" s="369"/>
      <c r="RUV39" s="369"/>
      <c r="RUW39" s="369"/>
      <c r="RUX39" s="369"/>
      <c r="RUY39" s="369"/>
      <c r="RUZ39" s="369"/>
      <c r="RVA39" s="369"/>
      <c r="RVB39" s="369"/>
      <c r="RVC39" s="369"/>
      <c r="RVD39" s="369"/>
      <c r="RVE39" s="369"/>
      <c r="RVF39" s="369"/>
      <c r="RVG39" s="369"/>
      <c r="RVH39" s="369"/>
      <c r="RVI39" s="369"/>
      <c r="RVJ39" s="369"/>
      <c r="RVK39" s="369"/>
      <c r="RVL39" s="369"/>
      <c r="RVM39" s="369"/>
      <c r="RVN39" s="369"/>
      <c r="RVO39" s="369"/>
      <c r="RVP39" s="369"/>
      <c r="RVQ39" s="369"/>
      <c r="RVR39" s="369"/>
      <c r="RVS39" s="369"/>
      <c r="RVT39" s="369"/>
      <c r="RVU39" s="369"/>
      <c r="RVZ39" s="369"/>
      <c r="RWA39" s="369"/>
      <c r="RWB39" s="369"/>
      <c r="RWC39" s="369"/>
      <c r="RWD39" s="369"/>
      <c r="RWE39" s="369"/>
      <c r="RWF39" s="369"/>
      <c r="RWG39" s="369"/>
      <c r="RWH39" s="369"/>
      <c r="RWI39" s="369"/>
      <c r="RWJ39" s="369"/>
      <c r="RYB39" s="369"/>
      <c r="RYC39" s="369"/>
      <c r="RYD39" s="369"/>
      <c r="RYE39" s="369"/>
      <c r="RYF39" s="369"/>
      <c r="RYG39" s="369"/>
      <c r="RYH39" s="369"/>
      <c r="RYI39" s="369"/>
      <c r="RYJ39" s="369"/>
      <c r="RYK39" s="369"/>
      <c r="RYL39" s="369"/>
      <c r="RYM39" s="369"/>
      <c r="RYN39" s="369"/>
      <c r="RYO39" s="369"/>
      <c r="RYP39" s="369"/>
      <c r="RYQ39" s="369"/>
      <c r="RYR39" s="369"/>
      <c r="RYS39" s="369"/>
      <c r="RYT39" s="369"/>
      <c r="RYU39" s="369"/>
      <c r="RYV39" s="369"/>
      <c r="RYW39" s="369"/>
      <c r="RYX39" s="369"/>
      <c r="RYY39" s="369"/>
      <c r="RYZ39" s="369"/>
      <c r="RZA39" s="369"/>
      <c r="RZB39" s="369"/>
      <c r="RZC39" s="369"/>
      <c r="RZD39" s="369"/>
      <c r="RZE39" s="369"/>
      <c r="RZF39" s="369"/>
      <c r="RZG39" s="369"/>
      <c r="RZH39" s="369"/>
      <c r="RZI39" s="369"/>
      <c r="RZJ39" s="369"/>
      <c r="RZK39" s="369"/>
      <c r="RZL39" s="369"/>
      <c r="RZM39" s="369"/>
      <c r="RZN39" s="369"/>
      <c r="RZO39" s="369"/>
      <c r="RZP39" s="369"/>
      <c r="RZQ39" s="369"/>
      <c r="RZR39" s="369"/>
      <c r="RZS39" s="369"/>
      <c r="RZT39" s="369"/>
      <c r="RZU39" s="369"/>
      <c r="RZV39" s="369"/>
      <c r="RZW39" s="369"/>
      <c r="RZX39" s="369"/>
      <c r="RZY39" s="369"/>
      <c r="RZZ39" s="369"/>
      <c r="SAA39" s="369"/>
      <c r="SAB39" s="369"/>
      <c r="SAC39" s="369"/>
      <c r="SAD39" s="369"/>
      <c r="SAE39" s="369"/>
      <c r="SAF39" s="369"/>
      <c r="SAG39" s="369"/>
      <c r="SAH39" s="369"/>
      <c r="SAI39" s="369"/>
      <c r="SAJ39" s="369"/>
      <c r="SAK39" s="369"/>
      <c r="SAL39" s="369"/>
      <c r="SAM39" s="369"/>
      <c r="SAN39" s="369"/>
      <c r="SAO39" s="369"/>
      <c r="SAP39" s="369"/>
      <c r="SAQ39" s="369"/>
      <c r="SAR39" s="369"/>
      <c r="SAS39" s="369"/>
      <c r="SAT39" s="369"/>
      <c r="SAU39" s="369"/>
      <c r="SAV39" s="369"/>
      <c r="SAW39" s="369"/>
      <c r="SAX39" s="369"/>
      <c r="SAY39" s="369"/>
      <c r="SAZ39" s="369"/>
      <c r="SBA39" s="369"/>
      <c r="SBB39" s="369"/>
      <c r="SBC39" s="369"/>
      <c r="SBD39" s="369"/>
      <c r="SBE39" s="369"/>
      <c r="SBF39" s="369"/>
      <c r="SBG39" s="369"/>
      <c r="SBH39" s="369"/>
      <c r="SBI39" s="369"/>
      <c r="SBJ39" s="369"/>
      <c r="SBK39" s="369"/>
      <c r="SBL39" s="369"/>
      <c r="SBM39" s="369"/>
      <c r="SBN39" s="369"/>
      <c r="SBO39" s="369"/>
      <c r="SBP39" s="369"/>
      <c r="SBQ39" s="369"/>
      <c r="SBR39" s="369"/>
      <c r="SBS39" s="369"/>
      <c r="SBT39" s="369"/>
      <c r="SBU39" s="369"/>
      <c r="SBV39" s="369"/>
      <c r="SBW39" s="369"/>
      <c r="SBX39" s="369"/>
      <c r="SBY39" s="369"/>
      <c r="SBZ39" s="369"/>
      <c r="SCA39" s="369"/>
      <c r="SCB39" s="369"/>
      <c r="SCC39" s="369"/>
      <c r="SCD39" s="369"/>
      <c r="SCE39" s="369"/>
      <c r="SCF39" s="369"/>
      <c r="SCG39" s="369"/>
      <c r="SCH39" s="369"/>
      <c r="SCI39" s="369"/>
      <c r="SCJ39" s="369"/>
      <c r="SCK39" s="369"/>
      <c r="SCL39" s="369"/>
      <c r="SCM39" s="369"/>
      <c r="SCN39" s="369"/>
      <c r="SCO39" s="369"/>
      <c r="SCP39" s="369"/>
      <c r="SCQ39" s="369"/>
      <c r="SCR39" s="369"/>
      <c r="SCS39" s="369"/>
      <c r="SCT39" s="369"/>
      <c r="SCU39" s="369"/>
      <c r="SCV39" s="369"/>
      <c r="SCW39" s="369"/>
      <c r="SCX39" s="369"/>
      <c r="SCY39" s="369"/>
      <c r="SCZ39" s="369"/>
      <c r="SDA39" s="369"/>
      <c r="SDB39" s="369"/>
      <c r="SDC39" s="369"/>
      <c r="SDD39" s="369"/>
      <c r="SDE39" s="369"/>
      <c r="SDF39" s="369"/>
      <c r="SDG39" s="369"/>
      <c r="SDH39" s="369"/>
      <c r="SDI39" s="369"/>
      <c r="SDJ39" s="369"/>
      <c r="SDK39" s="369"/>
      <c r="SDL39" s="369"/>
      <c r="SDM39" s="369"/>
      <c r="SDN39" s="369"/>
      <c r="SDO39" s="369"/>
      <c r="SDP39" s="369"/>
      <c r="SDQ39" s="369"/>
      <c r="SDR39" s="369"/>
      <c r="SDS39" s="369"/>
      <c r="SDT39" s="369"/>
      <c r="SDU39" s="369"/>
      <c r="SDV39" s="369"/>
      <c r="SDW39" s="369"/>
      <c r="SDX39" s="369"/>
      <c r="SDY39" s="369"/>
      <c r="SDZ39" s="369"/>
      <c r="SEA39" s="369"/>
      <c r="SEB39" s="369"/>
      <c r="SEC39" s="369"/>
      <c r="SED39" s="369"/>
      <c r="SEE39" s="369"/>
      <c r="SEF39" s="369"/>
      <c r="SEG39" s="369"/>
      <c r="SEH39" s="369"/>
      <c r="SEI39" s="369"/>
      <c r="SEJ39" s="369"/>
      <c r="SEK39" s="369"/>
      <c r="SEL39" s="369"/>
      <c r="SEM39" s="369"/>
      <c r="SEN39" s="369"/>
      <c r="SEO39" s="369"/>
      <c r="SEP39" s="369"/>
      <c r="SEQ39" s="369"/>
      <c r="SER39" s="369"/>
      <c r="SES39" s="369"/>
      <c r="SET39" s="369"/>
      <c r="SEU39" s="369"/>
      <c r="SEV39" s="369"/>
      <c r="SEW39" s="369"/>
      <c r="SEX39" s="369"/>
      <c r="SEY39" s="369"/>
      <c r="SEZ39" s="369"/>
      <c r="SFA39" s="369"/>
      <c r="SFB39" s="369"/>
      <c r="SFC39" s="369"/>
      <c r="SFD39" s="369"/>
      <c r="SFE39" s="369"/>
      <c r="SFF39" s="369"/>
      <c r="SFG39" s="369"/>
      <c r="SFH39" s="369"/>
      <c r="SFI39" s="369"/>
      <c r="SFJ39" s="369"/>
      <c r="SFK39" s="369"/>
      <c r="SFL39" s="369"/>
      <c r="SFM39" s="369"/>
      <c r="SFN39" s="369"/>
      <c r="SFO39" s="369"/>
      <c r="SFP39" s="369"/>
      <c r="SFQ39" s="369"/>
      <c r="SFV39" s="369"/>
      <c r="SFW39" s="369"/>
      <c r="SFX39" s="369"/>
      <c r="SFY39" s="369"/>
      <c r="SFZ39" s="369"/>
      <c r="SGA39" s="369"/>
      <c r="SGB39" s="369"/>
      <c r="SGC39" s="369"/>
      <c r="SGD39" s="369"/>
      <c r="SGE39" s="369"/>
      <c r="SGF39" s="369"/>
      <c r="SHX39" s="369"/>
      <c r="SHY39" s="369"/>
      <c r="SHZ39" s="369"/>
      <c r="SIA39" s="369"/>
      <c r="SIB39" s="369"/>
      <c r="SIC39" s="369"/>
      <c r="SID39" s="369"/>
      <c r="SIE39" s="369"/>
      <c r="SIF39" s="369"/>
      <c r="SIG39" s="369"/>
      <c r="SIH39" s="369"/>
      <c r="SII39" s="369"/>
      <c r="SIJ39" s="369"/>
      <c r="SIK39" s="369"/>
      <c r="SIL39" s="369"/>
      <c r="SIM39" s="369"/>
      <c r="SIN39" s="369"/>
      <c r="SIO39" s="369"/>
      <c r="SIP39" s="369"/>
      <c r="SIQ39" s="369"/>
      <c r="SIR39" s="369"/>
      <c r="SIS39" s="369"/>
      <c r="SIT39" s="369"/>
      <c r="SIU39" s="369"/>
      <c r="SIV39" s="369"/>
      <c r="SIW39" s="369"/>
      <c r="SIX39" s="369"/>
      <c r="SIY39" s="369"/>
      <c r="SIZ39" s="369"/>
      <c r="SJA39" s="369"/>
      <c r="SJB39" s="369"/>
      <c r="SJC39" s="369"/>
      <c r="SJD39" s="369"/>
      <c r="SJE39" s="369"/>
      <c r="SJF39" s="369"/>
      <c r="SJG39" s="369"/>
      <c r="SJH39" s="369"/>
      <c r="SJI39" s="369"/>
      <c r="SJJ39" s="369"/>
      <c r="SJK39" s="369"/>
      <c r="SJL39" s="369"/>
      <c r="SJM39" s="369"/>
      <c r="SJN39" s="369"/>
      <c r="SJO39" s="369"/>
      <c r="SJP39" s="369"/>
      <c r="SJQ39" s="369"/>
      <c r="SJR39" s="369"/>
      <c r="SJS39" s="369"/>
      <c r="SJT39" s="369"/>
      <c r="SJU39" s="369"/>
      <c r="SJV39" s="369"/>
      <c r="SJW39" s="369"/>
      <c r="SJX39" s="369"/>
      <c r="SJY39" s="369"/>
      <c r="SJZ39" s="369"/>
      <c r="SKA39" s="369"/>
      <c r="SKB39" s="369"/>
      <c r="SKC39" s="369"/>
      <c r="SKD39" s="369"/>
      <c r="SKE39" s="369"/>
      <c r="SKF39" s="369"/>
      <c r="SKG39" s="369"/>
      <c r="SKH39" s="369"/>
      <c r="SKI39" s="369"/>
      <c r="SKJ39" s="369"/>
      <c r="SKK39" s="369"/>
      <c r="SKL39" s="369"/>
      <c r="SKM39" s="369"/>
      <c r="SKN39" s="369"/>
      <c r="SKO39" s="369"/>
      <c r="SKP39" s="369"/>
      <c r="SKQ39" s="369"/>
      <c r="SKR39" s="369"/>
      <c r="SKS39" s="369"/>
      <c r="SKT39" s="369"/>
      <c r="SKU39" s="369"/>
      <c r="SKV39" s="369"/>
      <c r="SKW39" s="369"/>
      <c r="SKX39" s="369"/>
      <c r="SKY39" s="369"/>
      <c r="SKZ39" s="369"/>
      <c r="SLA39" s="369"/>
      <c r="SLB39" s="369"/>
      <c r="SLC39" s="369"/>
      <c r="SLD39" s="369"/>
      <c r="SLE39" s="369"/>
      <c r="SLF39" s="369"/>
      <c r="SLG39" s="369"/>
      <c r="SLH39" s="369"/>
      <c r="SLI39" s="369"/>
      <c r="SLJ39" s="369"/>
      <c r="SLK39" s="369"/>
      <c r="SLL39" s="369"/>
      <c r="SLM39" s="369"/>
      <c r="SLN39" s="369"/>
      <c r="SLO39" s="369"/>
      <c r="SLP39" s="369"/>
      <c r="SLQ39" s="369"/>
      <c r="SLR39" s="369"/>
      <c r="SLS39" s="369"/>
      <c r="SLT39" s="369"/>
      <c r="SLU39" s="369"/>
      <c r="SLV39" s="369"/>
      <c r="SLW39" s="369"/>
      <c r="SLX39" s="369"/>
      <c r="SLY39" s="369"/>
      <c r="SLZ39" s="369"/>
      <c r="SMA39" s="369"/>
      <c r="SMB39" s="369"/>
      <c r="SMC39" s="369"/>
      <c r="SMD39" s="369"/>
      <c r="SME39" s="369"/>
      <c r="SMF39" s="369"/>
      <c r="SMG39" s="369"/>
      <c r="SMH39" s="369"/>
      <c r="SMI39" s="369"/>
      <c r="SMJ39" s="369"/>
      <c r="SMK39" s="369"/>
      <c r="SML39" s="369"/>
      <c r="SMM39" s="369"/>
      <c r="SMN39" s="369"/>
      <c r="SMO39" s="369"/>
      <c r="SMP39" s="369"/>
      <c r="SMQ39" s="369"/>
      <c r="SMR39" s="369"/>
      <c r="SMS39" s="369"/>
      <c r="SMT39" s="369"/>
      <c r="SMU39" s="369"/>
      <c r="SMV39" s="369"/>
      <c r="SMW39" s="369"/>
      <c r="SMX39" s="369"/>
      <c r="SMY39" s="369"/>
      <c r="SMZ39" s="369"/>
      <c r="SNA39" s="369"/>
      <c r="SNB39" s="369"/>
      <c r="SNC39" s="369"/>
      <c r="SND39" s="369"/>
      <c r="SNE39" s="369"/>
      <c r="SNF39" s="369"/>
      <c r="SNG39" s="369"/>
      <c r="SNH39" s="369"/>
      <c r="SNI39" s="369"/>
      <c r="SNJ39" s="369"/>
      <c r="SNK39" s="369"/>
      <c r="SNL39" s="369"/>
      <c r="SNM39" s="369"/>
      <c r="SNN39" s="369"/>
      <c r="SNO39" s="369"/>
      <c r="SNP39" s="369"/>
      <c r="SNQ39" s="369"/>
      <c r="SNR39" s="369"/>
      <c r="SNS39" s="369"/>
      <c r="SNT39" s="369"/>
      <c r="SNU39" s="369"/>
      <c r="SNV39" s="369"/>
      <c r="SNW39" s="369"/>
      <c r="SNX39" s="369"/>
      <c r="SNY39" s="369"/>
      <c r="SNZ39" s="369"/>
      <c r="SOA39" s="369"/>
      <c r="SOB39" s="369"/>
      <c r="SOC39" s="369"/>
      <c r="SOD39" s="369"/>
      <c r="SOE39" s="369"/>
      <c r="SOF39" s="369"/>
      <c r="SOG39" s="369"/>
      <c r="SOH39" s="369"/>
      <c r="SOI39" s="369"/>
      <c r="SOJ39" s="369"/>
      <c r="SOK39" s="369"/>
      <c r="SOL39" s="369"/>
      <c r="SOM39" s="369"/>
      <c r="SON39" s="369"/>
      <c r="SOO39" s="369"/>
      <c r="SOP39" s="369"/>
      <c r="SOQ39" s="369"/>
      <c r="SOR39" s="369"/>
      <c r="SOS39" s="369"/>
      <c r="SOT39" s="369"/>
      <c r="SOU39" s="369"/>
      <c r="SOV39" s="369"/>
      <c r="SOW39" s="369"/>
      <c r="SOX39" s="369"/>
      <c r="SOY39" s="369"/>
      <c r="SOZ39" s="369"/>
      <c r="SPA39" s="369"/>
      <c r="SPB39" s="369"/>
      <c r="SPC39" s="369"/>
      <c r="SPD39" s="369"/>
      <c r="SPE39" s="369"/>
      <c r="SPF39" s="369"/>
      <c r="SPG39" s="369"/>
      <c r="SPH39" s="369"/>
      <c r="SPI39" s="369"/>
      <c r="SPJ39" s="369"/>
      <c r="SPK39" s="369"/>
      <c r="SPL39" s="369"/>
      <c r="SPM39" s="369"/>
      <c r="SPR39" s="369"/>
      <c r="SPS39" s="369"/>
      <c r="SPT39" s="369"/>
      <c r="SPU39" s="369"/>
      <c r="SPV39" s="369"/>
      <c r="SPW39" s="369"/>
      <c r="SPX39" s="369"/>
      <c r="SPY39" s="369"/>
      <c r="SPZ39" s="369"/>
      <c r="SQA39" s="369"/>
      <c r="SQB39" s="369"/>
      <c r="SRT39" s="369"/>
      <c r="SRU39" s="369"/>
      <c r="SRV39" s="369"/>
      <c r="SRW39" s="369"/>
      <c r="SRX39" s="369"/>
      <c r="SRY39" s="369"/>
      <c r="SRZ39" s="369"/>
      <c r="SSA39" s="369"/>
      <c r="SSB39" s="369"/>
      <c r="SSC39" s="369"/>
      <c r="SSD39" s="369"/>
      <c r="SSE39" s="369"/>
      <c r="SSF39" s="369"/>
      <c r="SSG39" s="369"/>
      <c r="SSH39" s="369"/>
      <c r="SSI39" s="369"/>
      <c r="SSJ39" s="369"/>
      <c r="SSK39" s="369"/>
      <c r="SSL39" s="369"/>
      <c r="SSM39" s="369"/>
      <c r="SSN39" s="369"/>
      <c r="SSO39" s="369"/>
      <c r="SSP39" s="369"/>
      <c r="SSQ39" s="369"/>
      <c r="SSR39" s="369"/>
      <c r="SSS39" s="369"/>
      <c r="SST39" s="369"/>
      <c r="SSU39" s="369"/>
      <c r="SSV39" s="369"/>
      <c r="SSW39" s="369"/>
      <c r="SSX39" s="369"/>
      <c r="SSY39" s="369"/>
      <c r="SSZ39" s="369"/>
      <c r="STA39" s="369"/>
      <c r="STB39" s="369"/>
      <c r="STC39" s="369"/>
      <c r="STD39" s="369"/>
      <c r="STE39" s="369"/>
      <c r="STF39" s="369"/>
      <c r="STG39" s="369"/>
      <c r="STH39" s="369"/>
      <c r="STI39" s="369"/>
      <c r="STJ39" s="369"/>
      <c r="STK39" s="369"/>
      <c r="STL39" s="369"/>
      <c r="STM39" s="369"/>
      <c r="STN39" s="369"/>
      <c r="STO39" s="369"/>
      <c r="STP39" s="369"/>
      <c r="STQ39" s="369"/>
      <c r="STR39" s="369"/>
      <c r="STS39" s="369"/>
      <c r="STT39" s="369"/>
      <c r="STU39" s="369"/>
      <c r="STV39" s="369"/>
      <c r="STW39" s="369"/>
      <c r="STX39" s="369"/>
      <c r="STY39" s="369"/>
      <c r="STZ39" s="369"/>
      <c r="SUA39" s="369"/>
      <c r="SUB39" s="369"/>
      <c r="SUC39" s="369"/>
      <c r="SUD39" s="369"/>
      <c r="SUE39" s="369"/>
      <c r="SUF39" s="369"/>
      <c r="SUG39" s="369"/>
      <c r="SUH39" s="369"/>
      <c r="SUI39" s="369"/>
      <c r="SUJ39" s="369"/>
      <c r="SUK39" s="369"/>
      <c r="SUL39" s="369"/>
      <c r="SUM39" s="369"/>
      <c r="SUN39" s="369"/>
      <c r="SUO39" s="369"/>
      <c r="SUP39" s="369"/>
      <c r="SUQ39" s="369"/>
      <c r="SUR39" s="369"/>
      <c r="SUS39" s="369"/>
      <c r="SUT39" s="369"/>
      <c r="SUU39" s="369"/>
      <c r="SUV39" s="369"/>
      <c r="SUW39" s="369"/>
      <c r="SUX39" s="369"/>
      <c r="SUY39" s="369"/>
      <c r="SUZ39" s="369"/>
      <c r="SVA39" s="369"/>
      <c r="SVB39" s="369"/>
      <c r="SVC39" s="369"/>
      <c r="SVD39" s="369"/>
      <c r="SVE39" s="369"/>
      <c r="SVF39" s="369"/>
      <c r="SVG39" s="369"/>
      <c r="SVH39" s="369"/>
      <c r="SVI39" s="369"/>
      <c r="SVJ39" s="369"/>
      <c r="SVK39" s="369"/>
      <c r="SVL39" s="369"/>
      <c r="SVM39" s="369"/>
      <c r="SVN39" s="369"/>
      <c r="SVO39" s="369"/>
      <c r="SVP39" s="369"/>
      <c r="SVQ39" s="369"/>
      <c r="SVR39" s="369"/>
      <c r="SVS39" s="369"/>
      <c r="SVT39" s="369"/>
      <c r="SVU39" s="369"/>
      <c r="SVV39" s="369"/>
      <c r="SVW39" s="369"/>
      <c r="SVX39" s="369"/>
      <c r="SVY39" s="369"/>
      <c r="SVZ39" s="369"/>
      <c r="SWA39" s="369"/>
      <c r="SWB39" s="369"/>
      <c r="SWC39" s="369"/>
      <c r="SWD39" s="369"/>
      <c r="SWE39" s="369"/>
      <c r="SWF39" s="369"/>
      <c r="SWG39" s="369"/>
      <c r="SWH39" s="369"/>
      <c r="SWI39" s="369"/>
      <c r="SWJ39" s="369"/>
      <c r="SWK39" s="369"/>
      <c r="SWL39" s="369"/>
      <c r="SWM39" s="369"/>
      <c r="SWN39" s="369"/>
      <c r="SWO39" s="369"/>
      <c r="SWP39" s="369"/>
      <c r="SWQ39" s="369"/>
      <c r="SWR39" s="369"/>
      <c r="SWS39" s="369"/>
      <c r="SWT39" s="369"/>
      <c r="SWU39" s="369"/>
      <c r="SWV39" s="369"/>
      <c r="SWW39" s="369"/>
      <c r="SWX39" s="369"/>
      <c r="SWY39" s="369"/>
      <c r="SWZ39" s="369"/>
      <c r="SXA39" s="369"/>
      <c r="SXB39" s="369"/>
      <c r="SXC39" s="369"/>
      <c r="SXD39" s="369"/>
      <c r="SXE39" s="369"/>
      <c r="SXF39" s="369"/>
      <c r="SXG39" s="369"/>
      <c r="SXH39" s="369"/>
      <c r="SXI39" s="369"/>
      <c r="SXJ39" s="369"/>
      <c r="SXK39" s="369"/>
      <c r="SXL39" s="369"/>
      <c r="SXM39" s="369"/>
      <c r="SXN39" s="369"/>
      <c r="SXO39" s="369"/>
      <c r="SXP39" s="369"/>
      <c r="SXQ39" s="369"/>
      <c r="SXR39" s="369"/>
      <c r="SXS39" s="369"/>
      <c r="SXT39" s="369"/>
      <c r="SXU39" s="369"/>
      <c r="SXV39" s="369"/>
      <c r="SXW39" s="369"/>
      <c r="SXX39" s="369"/>
      <c r="SXY39" s="369"/>
      <c r="SXZ39" s="369"/>
      <c r="SYA39" s="369"/>
      <c r="SYB39" s="369"/>
      <c r="SYC39" s="369"/>
      <c r="SYD39" s="369"/>
      <c r="SYE39" s="369"/>
      <c r="SYF39" s="369"/>
      <c r="SYG39" s="369"/>
      <c r="SYH39" s="369"/>
      <c r="SYI39" s="369"/>
      <c r="SYJ39" s="369"/>
      <c r="SYK39" s="369"/>
      <c r="SYL39" s="369"/>
      <c r="SYM39" s="369"/>
      <c r="SYN39" s="369"/>
      <c r="SYO39" s="369"/>
      <c r="SYP39" s="369"/>
      <c r="SYQ39" s="369"/>
      <c r="SYR39" s="369"/>
      <c r="SYS39" s="369"/>
      <c r="SYT39" s="369"/>
      <c r="SYU39" s="369"/>
      <c r="SYV39" s="369"/>
      <c r="SYW39" s="369"/>
      <c r="SYX39" s="369"/>
      <c r="SYY39" s="369"/>
      <c r="SYZ39" s="369"/>
      <c r="SZA39" s="369"/>
      <c r="SZB39" s="369"/>
      <c r="SZC39" s="369"/>
      <c r="SZD39" s="369"/>
      <c r="SZE39" s="369"/>
      <c r="SZF39" s="369"/>
      <c r="SZG39" s="369"/>
      <c r="SZH39" s="369"/>
      <c r="SZI39" s="369"/>
      <c r="SZN39" s="369"/>
      <c r="SZO39" s="369"/>
      <c r="SZP39" s="369"/>
      <c r="SZQ39" s="369"/>
      <c r="SZR39" s="369"/>
      <c r="SZS39" s="369"/>
      <c r="SZT39" s="369"/>
      <c r="SZU39" s="369"/>
      <c r="SZV39" s="369"/>
      <c r="SZW39" s="369"/>
      <c r="SZX39" s="369"/>
      <c r="TBP39" s="369"/>
      <c r="TBQ39" s="369"/>
      <c r="TBR39" s="369"/>
      <c r="TBS39" s="369"/>
      <c r="TBT39" s="369"/>
      <c r="TBU39" s="369"/>
      <c r="TBV39" s="369"/>
      <c r="TBW39" s="369"/>
      <c r="TBX39" s="369"/>
      <c r="TBY39" s="369"/>
      <c r="TBZ39" s="369"/>
      <c r="TCA39" s="369"/>
      <c r="TCB39" s="369"/>
      <c r="TCC39" s="369"/>
      <c r="TCD39" s="369"/>
      <c r="TCE39" s="369"/>
      <c r="TCF39" s="369"/>
      <c r="TCG39" s="369"/>
      <c r="TCH39" s="369"/>
      <c r="TCI39" s="369"/>
      <c r="TCJ39" s="369"/>
      <c r="TCK39" s="369"/>
      <c r="TCL39" s="369"/>
      <c r="TCM39" s="369"/>
      <c r="TCN39" s="369"/>
      <c r="TCO39" s="369"/>
      <c r="TCP39" s="369"/>
      <c r="TCQ39" s="369"/>
      <c r="TCR39" s="369"/>
      <c r="TCS39" s="369"/>
      <c r="TCT39" s="369"/>
      <c r="TCU39" s="369"/>
      <c r="TCV39" s="369"/>
      <c r="TCW39" s="369"/>
      <c r="TCX39" s="369"/>
      <c r="TCY39" s="369"/>
      <c r="TCZ39" s="369"/>
      <c r="TDA39" s="369"/>
      <c r="TDB39" s="369"/>
      <c r="TDC39" s="369"/>
      <c r="TDD39" s="369"/>
      <c r="TDE39" s="369"/>
      <c r="TDF39" s="369"/>
      <c r="TDG39" s="369"/>
      <c r="TDH39" s="369"/>
      <c r="TDI39" s="369"/>
      <c r="TDJ39" s="369"/>
      <c r="TDK39" s="369"/>
      <c r="TDL39" s="369"/>
      <c r="TDM39" s="369"/>
      <c r="TDN39" s="369"/>
      <c r="TDO39" s="369"/>
      <c r="TDP39" s="369"/>
      <c r="TDQ39" s="369"/>
      <c r="TDR39" s="369"/>
      <c r="TDS39" s="369"/>
      <c r="TDT39" s="369"/>
      <c r="TDU39" s="369"/>
      <c r="TDV39" s="369"/>
      <c r="TDW39" s="369"/>
      <c r="TDX39" s="369"/>
      <c r="TDY39" s="369"/>
      <c r="TDZ39" s="369"/>
      <c r="TEA39" s="369"/>
      <c r="TEB39" s="369"/>
      <c r="TEC39" s="369"/>
      <c r="TED39" s="369"/>
      <c r="TEE39" s="369"/>
      <c r="TEF39" s="369"/>
      <c r="TEG39" s="369"/>
      <c r="TEH39" s="369"/>
      <c r="TEI39" s="369"/>
      <c r="TEJ39" s="369"/>
      <c r="TEK39" s="369"/>
      <c r="TEL39" s="369"/>
      <c r="TEM39" s="369"/>
      <c r="TEN39" s="369"/>
      <c r="TEO39" s="369"/>
      <c r="TEP39" s="369"/>
      <c r="TEQ39" s="369"/>
      <c r="TER39" s="369"/>
      <c r="TES39" s="369"/>
      <c r="TET39" s="369"/>
      <c r="TEU39" s="369"/>
      <c r="TEV39" s="369"/>
      <c r="TEW39" s="369"/>
      <c r="TEX39" s="369"/>
      <c r="TEY39" s="369"/>
      <c r="TEZ39" s="369"/>
      <c r="TFA39" s="369"/>
      <c r="TFB39" s="369"/>
      <c r="TFC39" s="369"/>
      <c r="TFD39" s="369"/>
      <c r="TFE39" s="369"/>
      <c r="TFF39" s="369"/>
      <c r="TFG39" s="369"/>
      <c r="TFH39" s="369"/>
      <c r="TFI39" s="369"/>
      <c r="TFJ39" s="369"/>
      <c r="TFK39" s="369"/>
      <c r="TFL39" s="369"/>
      <c r="TFM39" s="369"/>
      <c r="TFN39" s="369"/>
      <c r="TFO39" s="369"/>
      <c r="TFP39" s="369"/>
      <c r="TFQ39" s="369"/>
      <c r="TFR39" s="369"/>
      <c r="TFS39" s="369"/>
      <c r="TFT39" s="369"/>
      <c r="TFU39" s="369"/>
      <c r="TFV39" s="369"/>
      <c r="TFW39" s="369"/>
      <c r="TFX39" s="369"/>
      <c r="TFY39" s="369"/>
      <c r="TFZ39" s="369"/>
      <c r="TGA39" s="369"/>
      <c r="TGB39" s="369"/>
      <c r="TGC39" s="369"/>
      <c r="TGD39" s="369"/>
      <c r="TGE39" s="369"/>
      <c r="TGF39" s="369"/>
      <c r="TGG39" s="369"/>
      <c r="TGH39" s="369"/>
      <c r="TGI39" s="369"/>
      <c r="TGJ39" s="369"/>
      <c r="TGK39" s="369"/>
      <c r="TGL39" s="369"/>
      <c r="TGM39" s="369"/>
      <c r="TGN39" s="369"/>
      <c r="TGO39" s="369"/>
      <c r="TGP39" s="369"/>
      <c r="TGQ39" s="369"/>
      <c r="TGR39" s="369"/>
      <c r="TGS39" s="369"/>
      <c r="TGT39" s="369"/>
      <c r="TGU39" s="369"/>
      <c r="TGV39" s="369"/>
      <c r="TGW39" s="369"/>
      <c r="TGX39" s="369"/>
      <c r="TGY39" s="369"/>
      <c r="TGZ39" s="369"/>
      <c r="THA39" s="369"/>
      <c r="THB39" s="369"/>
      <c r="THC39" s="369"/>
      <c r="THD39" s="369"/>
      <c r="THE39" s="369"/>
      <c r="THF39" s="369"/>
      <c r="THG39" s="369"/>
      <c r="THH39" s="369"/>
      <c r="THI39" s="369"/>
      <c r="THJ39" s="369"/>
      <c r="THK39" s="369"/>
      <c r="THL39" s="369"/>
      <c r="THM39" s="369"/>
      <c r="THN39" s="369"/>
      <c r="THO39" s="369"/>
      <c r="THP39" s="369"/>
      <c r="THQ39" s="369"/>
      <c r="THR39" s="369"/>
      <c r="THS39" s="369"/>
      <c r="THT39" s="369"/>
      <c r="THU39" s="369"/>
      <c r="THV39" s="369"/>
      <c r="THW39" s="369"/>
      <c r="THX39" s="369"/>
      <c r="THY39" s="369"/>
      <c r="THZ39" s="369"/>
      <c r="TIA39" s="369"/>
      <c r="TIB39" s="369"/>
      <c r="TIC39" s="369"/>
      <c r="TID39" s="369"/>
      <c r="TIE39" s="369"/>
      <c r="TIF39" s="369"/>
      <c r="TIG39" s="369"/>
      <c r="TIH39" s="369"/>
      <c r="TII39" s="369"/>
      <c r="TIJ39" s="369"/>
      <c r="TIK39" s="369"/>
      <c r="TIL39" s="369"/>
      <c r="TIM39" s="369"/>
      <c r="TIN39" s="369"/>
      <c r="TIO39" s="369"/>
      <c r="TIP39" s="369"/>
      <c r="TIQ39" s="369"/>
      <c r="TIR39" s="369"/>
      <c r="TIS39" s="369"/>
      <c r="TIT39" s="369"/>
      <c r="TIU39" s="369"/>
      <c r="TIV39" s="369"/>
      <c r="TIW39" s="369"/>
      <c r="TIX39" s="369"/>
      <c r="TIY39" s="369"/>
      <c r="TIZ39" s="369"/>
      <c r="TJA39" s="369"/>
      <c r="TJB39" s="369"/>
      <c r="TJC39" s="369"/>
      <c r="TJD39" s="369"/>
      <c r="TJE39" s="369"/>
      <c r="TJJ39" s="369"/>
      <c r="TJK39" s="369"/>
      <c r="TJL39" s="369"/>
      <c r="TJM39" s="369"/>
      <c r="TJN39" s="369"/>
      <c r="TJO39" s="369"/>
      <c r="TJP39" s="369"/>
      <c r="TJQ39" s="369"/>
      <c r="TJR39" s="369"/>
      <c r="TJS39" s="369"/>
      <c r="TJT39" s="369"/>
      <c r="TLL39" s="369"/>
      <c r="TLM39" s="369"/>
      <c r="TLN39" s="369"/>
      <c r="TLO39" s="369"/>
      <c r="TLP39" s="369"/>
      <c r="TLQ39" s="369"/>
      <c r="TLR39" s="369"/>
      <c r="TLS39" s="369"/>
      <c r="TLT39" s="369"/>
      <c r="TLU39" s="369"/>
      <c r="TLV39" s="369"/>
      <c r="TLW39" s="369"/>
      <c r="TLX39" s="369"/>
      <c r="TLY39" s="369"/>
      <c r="TLZ39" s="369"/>
      <c r="TMA39" s="369"/>
      <c r="TMB39" s="369"/>
      <c r="TMC39" s="369"/>
      <c r="TMD39" s="369"/>
      <c r="TME39" s="369"/>
      <c r="TMF39" s="369"/>
      <c r="TMG39" s="369"/>
      <c r="TMH39" s="369"/>
      <c r="TMI39" s="369"/>
      <c r="TMJ39" s="369"/>
      <c r="TMK39" s="369"/>
      <c r="TML39" s="369"/>
      <c r="TMM39" s="369"/>
      <c r="TMN39" s="369"/>
      <c r="TMO39" s="369"/>
      <c r="TMP39" s="369"/>
      <c r="TMQ39" s="369"/>
      <c r="TMR39" s="369"/>
      <c r="TMS39" s="369"/>
      <c r="TMT39" s="369"/>
      <c r="TMU39" s="369"/>
      <c r="TMV39" s="369"/>
      <c r="TMW39" s="369"/>
      <c r="TMX39" s="369"/>
      <c r="TMY39" s="369"/>
      <c r="TMZ39" s="369"/>
      <c r="TNA39" s="369"/>
      <c r="TNB39" s="369"/>
      <c r="TNC39" s="369"/>
      <c r="TND39" s="369"/>
      <c r="TNE39" s="369"/>
      <c r="TNF39" s="369"/>
      <c r="TNG39" s="369"/>
      <c r="TNH39" s="369"/>
      <c r="TNI39" s="369"/>
      <c r="TNJ39" s="369"/>
      <c r="TNK39" s="369"/>
      <c r="TNL39" s="369"/>
      <c r="TNM39" s="369"/>
      <c r="TNN39" s="369"/>
      <c r="TNO39" s="369"/>
      <c r="TNP39" s="369"/>
      <c r="TNQ39" s="369"/>
      <c r="TNR39" s="369"/>
      <c r="TNS39" s="369"/>
      <c r="TNT39" s="369"/>
      <c r="TNU39" s="369"/>
      <c r="TNV39" s="369"/>
      <c r="TNW39" s="369"/>
      <c r="TNX39" s="369"/>
      <c r="TNY39" s="369"/>
      <c r="TNZ39" s="369"/>
      <c r="TOA39" s="369"/>
      <c r="TOB39" s="369"/>
      <c r="TOC39" s="369"/>
      <c r="TOD39" s="369"/>
      <c r="TOE39" s="369"/>
      <c r="TOF39" s="369"/>
      <c r="TOG39" s="369"/>
      <c r="TOH39" s="369"/>
      <c r="TOI39" s="369"/>
      <c r="TOJ39" s="369"/>
      <c r="TOK39" s="369"/>
      <c r="TOL39" s="369"/>
      <c r="TOM39" s="369"/>
      <c r="TON39" s="369"/>
      <c r="TOO39" s="369"/>
      <c r="TOP39" s="369"/>
      <c r="TOQ39" s="369"/>
      <c r="TOR39" s="369"/>
      <c r="TOS39" s="369"/>
      <c r="TOT39" s="369"/>
      <c r="TOU39" s="369"/>
      <c r="TOV39" s="369"/>
      <c r="TOW39" s="369"/>
      <c r="TOX39" s="369"/>
      <c r="TOY39" s="369"/>
      <c r="TOZ39" s="369"/>
      <c r="TPA39" s="369"/>
      <c r="TPB39" s="369"/>
      <c r="TPC39" s="369"/>
      <c r="TPD39" s="369"/>
      <c r="TPE39" s="369"/>
      <c r="TPF39" s="369"/>
      <c r="TPG39" s="369"/>
      <c r="TPH39" s="369"/>
      <c r="TPI39" s="369"/>
      <c r="TPJ39" s="369"/>
      <c r="TPK39" s="369"/>
      <c r="TPL39" s="369"/>
      <c r="TPM39" s="369"/>
      <c r="TPN39" s="369"/>
      <c r="TPO39" s="369"/>
      <c r="TPP39" s="369"/>
      <c r="TPQ39" s="369"/>
      <c r="TPR39" s="369"/>
      <c r="TPS39" s="369"/>
      <c r="TPT39" s="369"/>
      <c r="TPU39" s="369"/>
      <c r="TPV39" s="369"/>
      <c r="TPW39" s="369"/>
      <c r="TPX39" s="369"/>
      <c r="TPY39" s="369"/>
      <c r="TPZ39" s="369"/>
      <c r="TQA39" s="369"/>
      <c r="TQB39" s="369"/>
      <c r="TQC39" s="369"/>
      <c r="TQD39" s="369"/>
      <c r="TQE39" s="369"/>
      <c r="TQF39" s="369"/>
      <c r="TQG39" s="369"/>
      <c r="TQH39" s="369"/>
      <c r="TQI39" s="369"/>
      <c r="TQJ39" s="369"/>
      <c r="TQK39" s="369"/>
      <c r="TQL39" s="369"/>
      <c r="TQM39" s="369"/>
      <c r="TQN39" s="369"/>
      <c r="TQO39" s="369"/>
      <c r="TQP39" s="369"/>
      <c r="TQQ39" s="369"/>
      <c r="TQR39" s="369"/>
      <c r="TQS39" s="369"/>
      <c r="TQT39" s="369"/>
      <c r="TQU39" s="369"/>
      <c r="TQV39" s="369"/>
      <c r="TQW39" s="369"/>
      <c r="TQX39" s="369"/>
      <c r="TQY39" s="369"/>
      <c r="TQZ39" s="369"/>
      <c r="TRA39" s="369"/>
      <c r="TRB39" s="369"/>
      <c r="TRC39" s="369"/>
      <c r="TRD39" s="369"/>
      <c r="TRE39" s="369"/>
      <c r="TRF39" s="369"/>
      <c r="TRG39" s="369"/>
      <c r="TRH39" s="369"/>
      <c r="TRI39" s="369"/>
      <c r="TRJ39" s="369"/>
      <c r="TRK39" s="369"/>
      <c r="TRL39" s="369"/>
      <c r="TRM39" s="369"/>
      <c r="TRN39" s="369"/>
      <c r="TRO39" s="369"/>
      <c r="TRP39" s="369"/>
      <c r="TRQ39" s="369"/>
      <c r="TRR39" s="369"/>
      <c r="TRS39" s="369"/>
      <c r="TRT39" s="369"/>
      <c r="TRU39" s="369"/>
      <c r="TRV39" s="369"/>
      <c r="TRW39" s="369"/>
      <c r="TRX39" s="369"/>
      <c r="TRY39" s="369"/>
      <c r="TRZ39" s="369"/>
      <c r="TSA39" s="369"/>
      <c r="TSB39" s="369"/>
      <c r="TSC39" s="369"/>
      <c r="TSD39" s="369"/>
      <c r="TSE39" s="369"/>
      <c r="TSF39" s="369"/>
      <c r="TSG39" s="369"/>
      <c r="TSH39" s="369"/>
      <c r="TSI39" s="369"/>
      <c r="TSJ39" s="369"/>
      <c r="TSK39" s="369"/>
      <c r="TSL39" s="369"/>
      <c r="TSM39" s="369"/>
      <c r="TSN39" s="369"/>
      <c r="TSO39" s="369"/>
      <c r="TSP39" s="369"/>
      <c r="TSQ39" s="369"/>
      <c r="TSR39" s="369"/>
      <c r="TSS39" s="369"/>
      <c r="TST39" s="369"/>
      <c r="TSU39" s="369"/>
      <c r="TSV39" s="369"/>
      <c r="TSW39" s="369"/>
      <c r="TSX39" s="369"/>
      <c r="TSY39" s="369"/>
      <c r="TSZ39" s="369"/>
      <c r="TTA39" s="369"/>
      <c r="TTF39" s="369"/>
      <c r="TTG39" s="369"/>
      <c r="TTH39" s="369"/>
      <c r="TTI39" s="369"/>
      <c r="TTJ39" s="369"/>
      <c r="TTK39" s="369"/>
      <c r="TTL39" s="369"/>
      <c r="TTM39" s="369"/>
      <c r="TTN39" s="369"/>
      <c r="TTO39" s="369"/>
      <c r="TTP39" s="369"/>
      <c r="TVH39" s="369"/>
      <c r="TVI39" s="369"/>
      <c r="TVJ39" s="369"/>
      <c r="TVK39" s="369"/>
      <c r="TVL39" s="369"/>
      <c r="TVM39" s="369"/>
      <c r="TVN39" s="369"/>
      <c r="TVO39" s="369"/>
      <c r="TVP39" s="369"/>
      <c r="TVQ39" s="369"/>
      <c r="TVR39" s="369"/>
      <c r="TVS39" s="369"/>
      <c r="TVT39" s="369"/>
      <c r="TVU39" s="369"/>
      <c r="TVV39" s="369"/>
      <c r="TVW39" s="369"/>
      <c r="TVX39" s="369"/>
      <c r="TVY39" s="369"/>
      <c r="TVZ39" s="369"/>
      <c r="TWA39" s="369"/>
      <c r="TWB39" s="369"/>
      <c r="TWC39" s="369"/>
      <c r="TWD39" s="369"/>
      <c r="TWE39" s="369"/>
      <c r="TWF39" s="369"/>
      <c r="TWG39" s="369"/>
      <c r="TWH39" s="369"/>
      <c r="TWI39" s="369"/>
      <c r="TWJ39" s="369"/>
      <c r="TWK39" s="369"/>
      <c r="TWL39" s="369"/>
      <c r="TWM39" s="369"/>
      <c r="TWN39" s="369"/>
      <c r="TWO39" s="369"/>
      <c r="TWP39" s="369"/>
      <c r="TWQ39" s="369"/>
      <c r="TWR39" s="369"/>
      <c r="TWS39" s="369"/>
      <c r="TWT39" s="369"/>
      <c r="TWU39" s="369"/>
      <c r="TWV39" s="369"/>
      <c r="TWW39" s="369"/>
      <c r="TWX39" s="369"/>
      <c r="TWY39" s="369"/>
      <c r="TWZ39" s="369"/>
      <c r="TXA39" s="369"/>
      <c r="TXB39" s="369"/>
      <c r="TXC39" s="369"/>
      <c r="TXD39" s="369"/>
      <c r="TXE39" s="369"/>
      <c r="TXF39" s="369"/>
      <c r="TXG39" s="369"/>
      <c r="TXH39" s="369"/>
      <c r="TXI39" s="369"/>
      <c r="TXJ39" s="369"/>
      <c r="TXK39" s="369"/>
      <c r="TXL39" s="369"/>
      <c r="TXM39" s="369"/>
      <c r="TXN39" s="369"/>
      <c r="TXO39" s="369"/>
      <c r="TXP39" s="369"/>
      <c r="TXQ39" s="369"/>
      <c r="TXR39" s="369"/>
      <c r="TXS39" s="369"/>
      <c r="TXT39" s="369"/>
      <c r="TXU39" s="369"/>
      <c r="TXV39" s="369"/>
      <c r="TXW39" s="369"/>
      <c r="TXX39" s="369"/>
      <c r="TXY39" s="369"/>
      <c r="TXZ39" s="369"/>
      <c r="TYA39" s="369"/>
      <c r="TYB39" s="369"/>
      <c r="TYC39" s="369"/>
      <c r="TYD39" s="369"/>
      <c r="TYE39" s="369"/>
      <c r="TYF39" s="369"/>
      <c r="TYG39" s="369"/>
      <c r="TYH39" s="369"/>
      <c r="TYI39" s="369"/>
      <c r="TYJ39" s="369"/>
      <c r="TYK39" s="369"/>
      <c r="TYL39" s="369"/>
      <c r="TYM39" s="369"/>
      <c r="TYN39" s="369"/>
      <c r="TYO39" s="369"/>
      <c r="TYP39" s="369"/>
      <c r="TYQ39" s="369"/>
      <c r="TYR39" s="369"/>
      <c r="TYS39" s="369"/>
      <c r="TYT39" s="369"/>
      <c r="TYU39" s="369"/>
      <c r="TYV39" s="369"/>
      <c r="TYW39" s="369"/>
      <c r="TYX39" s="369"/>
      <c r="TYY39" s="369"/>
      <c r="TYZ39" s="369"/>
      <c r="TZA39" s="369"/>
      <c r="TZB39" s="369"/>
      <c r="TZC39" s="369"/>
      <c r="TZD39" s="369"/>
      <c r="TZE39" s="369"/>
      <c r="TZF39" s="369"/>
      <c r="TZG39" s="369"/>
      <c r="TZH39" s="369"/>
      <c r="TZI39" s="369"/>
      <c r="TZJ39" s="369"/>
      <c r="TZK39" s="369"/>
      <c r="TZL39" s="369"/>
      <c r="TZM39" s="369"/>
      <c r="TZN39" s="369"/>
      <c r="TZO39" s="369"/>
      <c r="TZP39" s="369"/>
      <c r="TZQ39" s="369"/>
      <c r="TZR39" s="369"/>
      <c r="TZS39" s="369"/>
      <c r="TZT39" s="369"/>
      <c r="TZU39" s="369"/>
      <c r="TZV39" s="369"/>
      <c r="TZW39" s="369"/>
      <c r="TZX39" s="369"/>
      <c r="TZY39" s="369"/>
      <c r="TZZ39" s="369"/>
      <c r="UAA39" s="369"/>
      <c r="UAB39" s="369"/>
      <c r="UAC39" s="369"/>
      <c r="UAD39" s="369"/>
      <c r="UAE39" s="369"/>
      <c r="UAF39" s="369"/>
      <c r="UAG39" s="369"/>
      <c r="UAH39" s="369"/>
      <c r="UAI39" s="369"/>
      <c r="UAJ39" s="369"/>
      <c r="UAK39" s="369"/>
      <c r="UAL39" s="369"/>
      <c r="UAM39" s="369"/>
      <c r="UAN39" s="369"/>
      <c r="UAO39" s="369"/>
      <c r="UAP39" s="369"/>
      <c r="UAQ39" s="369"/>
      <c r="UAR39" s="369"/>
      <c r="UAS39" s="369"/>
      <c r="UAT39" s="369"/>
      <c r="UAU39" s="369"/>
      <c r="UAV39" s="369"/>
      <c r="UAW39" s="369"/>
      <c r="UAX39" s="369"/>
      <c r="UAY39" s="369"/>
      <c r="UAZ39" s="369"/>
      <c r="UBA39" s="369"/>
      <c r="UBB39" s="369"/>
      <c r="UBC39" s="369"/>
      <c r="UBD39" s="369"/>
      <c r="UBE39" s="369"/>
      <c r="UBF39" s="369"/>
      <c r="UBG39" s="369"/>
      <c r="UBH39" s="369"/>
      <c r="UBI39" s="369"/>
      <c r="UBJ39" s="369"/>
      <c r="UBK39" s="369"/>
      <c r="UBL39" s="369"/>
      <c r="UBM39" s="369"/>
      <c r="UBN39" s="369"/>
      <c r="UBO39" s="369"/>
      <c r="UBP39" s="369"/>
      <c r="UBQ39" s="369"/>
      <c r="UBR39" s="369"/>
      <c r="UBS39" s="369"/>
      <c r="UBT39" s="369"/>
      <c r="UBU39" s="369"/>
      <c r="UBV39" s="369"/>
      <c r="UBW39" s="369"/>
      <c r="UBX39" s="369"/>
      <c r="UBY39" s="369"/>
      <c r="UBZ39" s="369"/>
      <c r="UCA39" s="369"/>
      <c r="UCB39" s="369"/>
      <c r="UCC39" s="369"/>
      <c r="UCD39" s="369"/>
      <c r="UCE39" s="369"/>
      <c r="UCF39" s="369"/>
      <c r="UCG39" s="369"/>
      <c r="UCH39" s="369"/>
      <c r="UCI39" s="369"/>
      <c r="UCJ39" s="369"/>
      <c r="UCK39" s="369"/>
      <c r="UCL39" s="369"/>
      <c r="UCM39" s="369"/>
      <c r="UCN39" s="369"/>
      <c r="UCO39" s="369"/>
      <c r="UCP39" s="369"/>
      <c r="UCQ39" s="369"/>
      <c r="UCR39" s="369"/>
      <c r="UCS39" s="369"/>
      <c r="UCT39" s="369"/>
      <c r="UCU39" s="369"/>
      <c r="UCV39" s="369"/>
      <c r="UCW39" s="369"/>
      <c r="UDB39" s="369"/>
      <c r="UDC39" s="369"/>
      <c r="UDD39" s="369"/>
      <c r="UDE39" s="369"/>
      <c r="UDF39" s="369"/>
      <c r="UDG39" s="369"/>
      <c r="UDH39" s="369"/>
      <c r="UDI39" s="369"/>
      <c r="UDJ39" s="369"/>
      <c r="UDK39" s="369"/>
      <c r="UDL39" s="369"/>
      <c r="UFD39" s="369"/>
      <c r="UFE39" s="369"/>
      <c r="UFF39" s="369"/>
      <c r="UFG39" s="369"/>
      <c r="UFH39" s="369"/>
      <c r="UFI39" s="369"/>
      <c r="UFJ39" s="369"/>
      <c r="UFK39" s="369"/>
      <c r="UFL39" s="369"/>
      <c r="UFM39" s="369"/>
      <c r="UFN39" s="369"/>
      <c r="UFO39" s="369"/>
      <c r="UFP39" s="369"/>
      <c r="UFQ39" s="369"/>
      <c r="UFR39" s="369"/>
      <c r="UFS39" s="369"/>
      <c r="UFT39" s="369"/>
      <c r="UFU39" s="369"/>
      <c r="UFV39" s="369"/>
      <c r="UFW39" s="369"/>
      <c r="UFX39" s="369"/>
      <c r="UFY39" s="369"/>
      <c r="UFZ39" s="369"/>
      <c r="UGA39" s="369"/>
      <c r="UGB39" s="369"/>
      <c r="UGC39" s="369"/>
      <c r="UGD39" s="369"/>
      <c r="UGE39" s="369"/>
      <c r="UGF39" s="369"/>
      <c r="UGG39" s="369"/>
      <c r="UGH39" s="369"/>
      <c r="UGI39" s="369"/>
      <c r="UGJ39" s="369"/>
      <c r="UGK39" s="369"/>
      <c r="UGL39" s="369"/>
      <c r="UGM39" s="369"/>
      <c r="UGN39" s="369"/>
      <c r="UGO39" s="369"/>
      <c r="UGP39" s="369"/>
      <c r="UGQ39" s="369"/>
      <c r="UGR39" s="369"/>
      <c r="UGS39" s="369"/>
      <c r="UGT39" s="369"/>
      <c r="UGU39" s="369"/>
      <c r="UGV39" s="369"/>
      <c r="UGW39" s="369"/>
      <c r="UGX39" s="369"/>
      <c r="UGY39" s="369"/>
      <c r="UGZ39" s="369"/>
      <c r="UHA39" s="369"/>
      <c r="UHB39" s="369"/>
      <c r="UHC39" s="369"/>
      <c r="UHD39" s="369"/>
      <c r="UHE39" s="369"/>
      <c r="UHF39" s="369"/>
      <c r="UHG39" s="369"/>
      <c r="UHH39" s="369"/>
      <c r="UHI39" s="369"/>
      <c r="UHJ39" s="369"/>
      <c r="UHK39" s="369"/>
      <c r="UHL39" s="369"/>
      <c r="UHM39" s="369"/>
      <c r="UHN39" s="369"/>
      <c r="UHO39" s="369"/>
      <c r="UHP39" s="369"/>
      <c r="UHQ39" s="369"/>
      <c r="UHR39" s="369"/>
      <c r="UHS39" s="369"/>
      <c r="UHT39" s="369"/>
      <c r="UHU39" s="369"/>
      <c r="UHV39" s="369"/>
      <c r="UHW39" s="369"/>
      <c r="UHX39" s="369"/>
      <c r="UHY39" s="369"/>
      <c r="UHZ39" s="369"/>
      <c r="UIA39" s="369"/>
      <c r="UIB39" s="369"/>
      <c r="UIC39" s="369"/>
      <c r="UID39" s="369"/>
      <c r="UIE39" s="369"/>
      <c r="UIF39" s="369"/>
      <c r="UIG39" s="369"/>
      <c r="UIH39" s="369"/>
      <c r="UII39" s="369"/>
      <c r="UIJ39" s="369"/>
      <c r="UIK39" s="369"/>
      <c r="UIL39" s="369"/>
      <c r="UIM39" s="369"/>
      <c r="UIN39" s="369"/>
      <c r="UIO39" s="369"/>
      <c r="UIP39" s="369"/>
      <c r="UIQ39" s="369"/>
      <c r="UIR39" s="369"/>
      <c r="UIS39" s="369"/>
      <c r="UIT39" s="369"/>
      <c r="UIU39" s="369"/>
      <c r="UIV39" s="369"/>
      <c r="UIW39" s="369"/>
      <c r="UIX39" s="369"/>
      <c r="UIY39" s="369"/>
      <c r="UIZ39" s="369"/>
      <c r="UJA39" s="369"/>
      <c r="UJB39" s="369"/>
      <c r="UJC39" s="369"/>
      <c r="UJD39" s="369"/>
      <c r="UJE39" s="369"/>
      <c r="UJF39" s="369"/>
      <c r="UJG39" s="369"/>
      <c r="UJH39" s="369"/>
      <c r="UJI39" s="369"/>
      <c r="UJJ39" s="369"/>
      <c r="UJK39" s="369"/>
      <c r="UJL39" s="369"/>
      <c r="UJM39" s="369"/>
      <c r="UJN39" s="369"/>
      <c r="UJO39" s="369"/>
      <c r="UJP39" s="369"/>
      <c r="UJQ39" s="369"/>
      <c r="UJR39" s="369"/>
      <c r="UJS39" s="369"/>
      <c r="UJT39" s="369"/>
      <c r="UJU39" s="369"/>
      <c r="UJV39" s="369"/>
      <c r="UJW39" s="369"/>
      <c r="UJX39" s="369"/>
      <c r="UJY39" s="369"/>
      <c r="UJZ39" s="369"/>
      <c r="UKA39" s="369"/>
      <c r="UKB39" s="369"/>
      <c r="UKC39" s="369"/>
      <c r="UKD39" s="369"/>
      <c r="UKE39" s="369"/>
      <c r="UKF39" s="369"/>
      <c r="UKG39" s="369"/>
      <c r="UKH39" s="369"/>
      <c r="UKI39" s="369"/>
      <c r="UKJ39" s="369"/>
      <c r="UKK39" s="369"/>
      <c r="UKL39" s="369"/>
      <c r="UKM39" s="369"/>
      <c r="UKN39" s="369"/>
      <c r="UKO39" s="369"/>
      <c r="UKP39" s="369"/>
      <c r="UKQ39" s="369"/>
      <c r="UKR39" s="369"/>
      <c r="UKS39" s="369"/>
      <c r="UKT39" s="369"/>
      <c r="UKU39" s="369"/>
      <c r="UKV39" s="369"/>
      <c r="UKW39" s="369"/>
      <c r="UKX39" s="369"/>
      <c r="UKY39" s="369"/>
      <c r="UKZ39" s="369"/>
      <c r="ULA39" s="369"/>
      <c r="ULB39" s="369"/>
      <c r="ULC39" s="369"/>
      <c r="ULD39" s="369"/>
      <c r="ULE39" s="369"/>
      <c r="ULF39" s="369"/>
      <c r="ULG39" s="369"/>
      <c r="ULH39" s="369"/>
      <c r="ULI39" s="369"/>
      <c r="ULJ39" s="369"/>
      <c r="ULK39" s="369"/>
      <c r="ULL39" s="369"/>
      <c r="ULM39" s="369"/>
      <c r="ULN39" s="369"/>
      <c r="ULO39" s="369"/>
      <c r="ULP39" s="369"/>
      <c r="ULQ39" s="369"/>
      <c r="ULR39" s="369"/>
      <c r="ULS39" s="369"/>
      <c r="ULT39" s="369"/>
      <c r="ULU39" s="369"/>
      <c r="ULV39" s="369"/>
      <c r="ULW39" s="369"/>
      <c r="ULX39" s="369"/>
      <c r="ULY39" s="369"/>
      <c r="ULZ39" s="369"/>
      <c r="UMA39" s="369"/>
      <c r="UMB39" s="369"/>
      <c r="UMC39" s="369"/>
      <c r="UMD39" s="369"/>
      <c r="UME39" s="369"/>
      <c r="UMF39" s="369"/>
      <c r="UMG39" s="369"/>
      <c r="UMH39" s="369"/>
      <c r="UMI39" s="369"/>
      <c r="UMJ39" s="369"/>
      <c r="UMK39" s="369"/>
      <c r="UML39" s="369"/>
      <c r="UMM39" s="369"/>
      <c r="UMN39" s="369"/>
      <c r="UMO39" s="369"/>
      <c r="UMP39" s="369"/>
      <c r="UMQ39" s="369"/>
      <c r="UMR39" s="369"/>
      <c r="UMS39" s="369"/>
      <c r="UMX39" s="369"/>
      <c r="UMY39" s="369"/>
      <c r="UMZ39" s="369"/>
      <c r="UNA39" s="369"/>
      <c r="UNB39" s="369"/>
      <c r="UNC39" s="369"/>
      <c r="UND39" s="369"/>
      <c r="UNE39" s="369"/>
      <c r="UNF39" s="369"/>
      <c r="UNG39" s="369"/>
      <c r="UNH39" s="369"/>
      <c r="UOZ39" s="369"/>
      <c r="UPA39" s="369"/>
      <c r="UPB39" s="369"/>
      <c r="UPC39" s="369"/>
      <c r="UPD39" s="369"/>
      <c r="UPE39" s="369"/>
      <c r="UPF39" s="369"/>
      <c r="UPG39" s="369"/>
      <c r="UPH39" s="369"/>
      <c r="UPI39" s="369"/>
      <c r="UPJ39" s="369"/>
      <c r="UPK39" s="369"/>
      <c r="UPL39" s="369"/>
      <c r="UPM39" s="369"/>
      <c r="UPN39" s="369"/>
      <c r="UPO39" s="369"/>
      <c r="UPP39" s="369"/>
      <c r="UPQ39" s="369"/>
      <c r="UPR39" s="369"/>
      <c r="UPS39" s="369"/>
      <c r="UPT39" s="369"/>
      <c r="UPU39" s="369"/>
      <c r="UPV39" s="369"/>
      <c r="UPW39" s="369"/>
      <c r="UPX39" s="369"/>
      <c r="UPY39" s="369"/>
      <c r="UPZ39" s="369"/>
      <c r="UQA39" s="369"/>
      <c r="UQB39" s="369"/>
      <c r="UQC39" s="369"/>
      <c r="UQD39" s="369"/>
      <c r="UQE39" s="369"/>
      <c r="UQF39" s="369"/>
      <c r="UQG39" s="369"/>
      <c r="UQH39" s="369"/>
      <c r="UQI39" s="369"/>
      <c r="UQJ39" s="369"/>
      <c r="UQK39" s="369"/>
      <c r="UQL39" s="369"/>
      <c r="UQM39" s="369"/>
      <c r="UQN39" s="369"/>
      <c r="UQO39" s="369"/>
      <c r="UQP39" s="369"/>
      <c r="UQQ39" s="369"/>
      <c r="UQR39" s="369"/>
      <c r="UQS39" s="369"/>
      <c r="UQT39" s="369"/>
      <c r="UQU39" s="369"/>
      <c r="UQV39" s="369"/>
      <c r="UQW39" s="369"/>
      <c r="UQX39" s="369"/>
      <c r="UQY39" s="369"/>
      <c r="UQZ39" s="369"/>
      <c r="URA39" s="369"/>
      <c r="URB39" s="369"/>
      <c r="URC39" s="369"/>
      <c r="URD39" s="369"/>
      <c r="URE39" s="369"/>
      <c r="URF39" s="369"/>
      <c r="URG39" s="369"/>
      <c r="URH39" s="369"/>
      <c r="URI39" s="369"/>
      <c r="URJ39" s="369"/>
      <c r="URK39" s="369"/>
      <c r="URL39" s="369"/>
      <c r="URM39" s="369"/>
      <c r="URN39" s="369"/>
      <c r="URO39" s="369"/>
      <c r="URP39" s="369"/>
      <c r="URQ39" s="369"/>
      <c r="URR39" s="369"/>
      <c r="URS39" s="369"/>
      <c r="URT39" s="369"/>
      <c r="URU39" s="369"/>
      <c r="URV39" s="369"/>
      <c r="URW39" s="369"/>
      <c r="URX39" s="369"/>
      <c r="URY39" s="369"/>
      <c r="URZ39" s="369"/>
      <c r="USA39" s="369"/>
      <c r="USB39" s="369"/>
      <c r="USC39" s="369"/>
      <c r="USD39" s="369"/>
      <c r="USE39" s="369"/>
      <c r="USF39" s="369"/>
      <c r="USG39" s="369"/>
      <c r="USH39" s="369"/>
      <c r="USI39" s="369"/>
      <c r="USJ39" s="369"/>
      <c r="USK39" s="369"/>
      <c r="USL39" s="369"/>
      <c r="USM39" s="369"/>
      <c r="USN39" s="369"/>
      <c r="USO39" s="369"/>
      <c r="USP39" s="369"/>
      <c r="USQ39" s="369"/>
      <c r="USR39" s="369"/>
      <c r="USS39" s="369"/>
      <c r="UST39" s="369"/>
      <c r="USU39" s="369"/>
      <c r="USV39" s="369"/>
      <c r="USW39" s="369"/>
      <c r="USX39" s="369"/>
      <c r="USY39" s="369"/>
      <c r="USZ39" s="369"/>
      <c r="UTA39" s="369"/>
      <c r="UTB39" s="369"/>
      <c r="UTC39" s="369"/>
      <c r="UTD39" s="369"/>
      <c r="UTE39" s="369"/>
      <c r="UTF39" s="369"/>
      <c r="UTG39" s="369"/>
      <c r="UTH39" s="369"/>
      <c r="UTI39" s="369"/>
      <c r="UTJ39" s="369"/>
      <c r="UTK39" s="369"/>
      <c r="UTL39" s="369"/>
      <c r="UTM39" s="369"/>
      <c r="UTN39" s="369"/>
      <c r="UTO39" s="369"/>
      <c r="UTP39" s="369"/>
      <c r="UTQ39" s="369"/>
      <c r="UTR39" s="369"/>
      <c r="UTS39" s="369"/>
      <c r="UTT39" s="369"/>
      <c r="UTU39" s="369"/>
      <c r="UTV39" s="369"/>
      <c r="UTW39" s="369"/>
      <c r="UTX39" s="369"/>
      <c r="UTY39" s="369"/>
      <c r="UTZ39" s="369"/>
      <c r="UUA39" s="369"/>
      <c r="UUB39" s="369"/>
      <c r="UUC39" s="369"/>
      <c r="UUD39" s="369"/>
      <c r="UUE39" s="369"/>
      <c r="UUF39" s="369"/>
      <c r="UUG39" s="369"/>
      <c r="UUH39" s="369"/>
      <c r="UUI39" s="369"/>
      <c r="UUJ39" s="369"/>
      <c r="UUK39" s="369"/>
      <c r="UUL39" s="369"/>
      <c r="UUM39" s="369"/>
      <c r="UUN39" s="369"/>
      <c r="UUO39" s="369"/>
      <c r="UUP39" s="369"/>
      <c r="UUQ39" s="369"/>
      <c r="UUR39" s="369"/>
      <c r="UUS39" s="369"/>
      <c r="UUT39" s="369"/>
      <c r="UUU39" s="369"/>
      <c r="UUV39" s="369"/>
      <c r="UUW39" s="369"/>
      <c r="UUX39" s="369"/>
      <c r="UUY39" s="369"/>
      <c r="UUZ39" s="369"/>
      <c r="UVA39" s="369"/>
      <c r="UVB39" s="369"/>
      <c r="UVC39" s="369"/>
      <c r="UVD39" s="369"/>
      <c r="UVE39" s="369"/>
      <c r="UVF39" s="369"/>
      <c r="UVG39" s="369"/>
      <c r="UVH39" s="369"/>
      <c r="UVI39" s="369"/>
      <c r="UVJ39" s="369"/>
      <c r="UVK39" s="369"/>
      <c r="UVL39" s="369"/>
      <c r="UVM39" s="369"/>
      <c r="UVN39" s="369"/>
      <c r="UVO39" s="369"/>
      <c r="UVP39" s="369"/>
      <c r="UVQ39" s="369"/>
      <c r="UVR39" s="369"/>
      <c r="UVS39" s="369"/>
      <c r="UVT39" s="369"/>
      <c r="UVU39" s="369"/>
      <c r="UVV39" s="369"/>
      <c r="UVW39" s="369"/>
      <c r="UVX39" s="369"/>
      <c r="UVY39" s="369"/>
      <c r="UVZ39" s="369"/>
      <c r="UWA39" s="369"/>
      <c r="UWB39" s="369"/>
      <c r="UWC39" s="369"/>
      <c r="UWD39" s="369"/>
      <c r="UWE39" s="369"/>
      <c r="UWF39" s="369"/>
      <c r="UWG39" s="369"/>
      <c r="UWH39" s="369"/>
      <c r="UWI39" s="369"/>
      <c r="UWJ39" s="369"/>
      <c r="UWK39" s="369"/>
      <c r="UWL39" s="369"/>
      <c r="UWM39" s="369"/>
      <c r="UWN39" s="369"/>
      <c r="UWO39" s="369"/>
      <c r="UWT39" s="369"/>
      <c r="UWU39" s="369"/>
      <c r="UWV39" s="369"/>
      <c r="UWW39" s="369"/>
      <c r="UWX39" s="369"/>
      <c r="UWY39" s="369"/>
      <c r="UWZ39" s="369"/>
      <c r="UXA39" s="369"/>
      <c r="UXB39" s="369"/>
      <c r="UXC39" s="369"/>
      <c r="UXD39" s="369"/>
      <c r="UYV39" s="369"/>
      <c r="UYW39" s="369"/>
      <c r="UYX39" s="369"/>
      <c r="UYY39" s="369"/>
      <c r="UYZ39" s="369"/>
      <c r="UZA39" s="369"/>
      <c r="UZB39" s="369"/>
      <c r="UZC39" s="369"/>
      <c r="UZD39" s="369"/>
      <c r="UZE39" s="369"/>
      <c r="UZF39" s="369"/>
      <c r="UZG39" s="369"/>
      <c r="UZH39" s="369"/>
      <c r="UZI39" s="369"/>
      <c r="UZJ39" s="369"/>
      <c r="UZK39" s="369"/>
      <c r="UZL39" s="369"/>
      <c r="UZM39" s="369"/>
      <c r="UZN39" s="369"/>
      <c r="UZO39" s="369"/>
      <c r="UZP39" s="369"/>
      <c r="UZQ39" s="369"/>
      <c r="UZR39" s="369"/>
      <c r="UZS39" s="369"/>
      <c r="UZT39" s="369"/>
      <c r="UZU39" s="369"/>
      <c r="UZV39" s="369"/>
      <c r="UZW39" s="369"/>
      <c r="UZX39" s="369"/>
      <c r="UZY39" s="369"/>
      <c r="UZZ39" s="369"/>
      <c r="VAA39" s="369"/>
      <c r="VAB39" s="369"/>
      <c r="VAC39" s="369"/>
      <c r="VAD39" s="369"/>
      <c r="VAE39" s="369"/>
      <c r="VAF39" s="369"/>
      <c r="VAG39" s="369"/>
      <c r="VAH39" s="369"/>
      <c r="VAI39" s="369"/>
      <c r="VAJ39" s="369"/>
      <c r="VAK39" s="369"/>
      <c r="VAL39" s="369"/>
      <c r="VAM39" s="369"/>
      <c r="VAN39" s="369"/>
      <c r="VAO39" s="369"/>
      <c r="VAP39" s="369"/>
      <c r="VAQ39" s="369"/>
      <c r="VAR39" s="369"/>
      <c r="VAS39" s="369"/>
      <c r="VAT39" s="369"/>
      <c r="VAU39" s="369"/>
      <c r="VAV39" s="369"/>
      <c r="VAW39" s="369"/>
      <c r="VAX39" s="369"/>
      <c r="VAY39" s="369"/>
      <c r="VAZ39" s="369"/>
      <c r="VBA39" s="369"/>
      <c r="VBB39" s="369"/>
      <c r="VBC39" s="369"/>
      <c r="VBD39" s="369"/>
      <c r="VBE39" s="369"/>
      <c r="VBF39" s="369"/>
      <c r="VBG39" s="369"/>
      <c r="VBH39" s="369"/>
      <c r="VBI39" s="369"/>
      <c r="VBJ39" s="369"/>
      <c r="VBK39" s="369"/>
      <c r="VBL39" s="369"/>
      <c r="VBM39" s="369"/>
      <c r="VBN39" s="369"/>
      <c r="VBO39" s="369"/>
      <c r="VBP39" s="369"/>
      <c r="VBQ39" s="369"/>
      <c r="VBR39" s="369"/>
      <c r="VBS39" s="369"/>
      <c r="VBT39" s="369"/>
      <c r="VBU39" s="369"/>
      <c r="VBV39" s="369"/>
      <c r="VBW39" s="369"/>
      <c r="VBX39" s="369"/>
      <c r="VBY39" s="369"/>
      <c r="VBZ39" s="369"/>
      <c r="VCA39" s="369"/>
      <c r="VCB39" s="369"/>
      <c r="VCC39" s="369"/>
      <c r="VCD39" s="369"/>
      <c r="VCE39" s="369"/>
      <c r="VCF39" s="369"/>
      <c r="VCG39" s="369"/>
      <c r="VCH39" s="369"/>
      <c r="VCI39" s="369"/>
      <c r="VCJ39" s="369"/>
      <c r="VCK39" s="369"/>
      <c r="VCL39" s="369"/>
      <c r="VCM39" s="369"/>
      <c r="VCN39" s="369"/>
      <c r="VCO39" s="369"/>
      <c r="VCP39" s="369"/>
      <c r="VCQ39" s="369"/>
      <c r="VCR39" s="369"/>
      <c r="VCS39" s="369"/>
      <c r="VCT39" s="369"/>
      <c r="VCU39" s="369"/>
      <c r="VCV39" s="369"/>
      <c r="VCW39" s="369"/>
      <c r="VCX39" s="369"/>
      <c r="VCY39" s="369"/>
      <c r="VCZ39" s="369"/>
      <c r="VDA39" s="369"/>
      <c r="VDB39" s="369"/>
      <c r="VDC39" s="369"/>
      <c r="VDD39" s="369"/>
      <c r="VDE39" s="369"/>
      <c r="VDF39" s="369"/>
      <c r="VDG39" s="369"/>
      <c r="VDH39" s="369"/>
      <c r="VDI39" s="369"/>
      <c r="VDJ39" s="369"/>
      <c r="VDK39" s="369"/>
      <c r="VDL39" s="369"/>
      <c r="VDM39" s="369"/>
      <c r="VDN39" s="369"/>
      <c r="VDO39" s="369"/>
      <c r="VDP39" s="369"/>
      <c r="VDQ39" s="369"/>
      <c r="VDR39" s="369"/>
      <c r="VDS39" s="369"/>
      <c r="VDT39" s="369"/>
      <c r="VDU39" s="369"/>
      <c r="VDV39" s="369"/>
      <c r="VDW39" s="369"/>
      <c r="VDX39" s="369"/>
      <c r="VDY39" s="369"/>
      <c r="VDZ39" s="369"/>
      <c r="VEA39" s="369"/>
      <c r="VEB39" s="369"/>
      <c r="VEC39" s="369"/>
      <c r="VED39" s="369"/>
      <c r="VEE39" s="369"/>
      <c r="VEF39" s="369"/>
      <c r="VEG39" s="369"/>
      <c r="VEH39" s="369"/>
      <c r="VEI39" s="369"/>
      <c r="VEJ39" s="369"/>
      <c r="VEK39" s="369"/>
      <c r="VEL39" s="369"/>
      <c r="VEM39" s="369"/>
      <c r="VEN39" s="369"/>
      <c r="VEO39" s="369"/>
      <c r="VEP39" s="369"/>
      <c r="VEQ39" s="369"/>
      <c r="VER39" s="369"/>
      <c r="VES39" s="369"/>
      <c r="VET39" s="369"/>
      <c r="VEU39" s="369"/>
      <c r="VEV39" s="369"/>
      <c r="VEW39" s="369"/>
      <c r="VEX39" s="369"/>
      <c r="VEY39" s="369"/>
      <c r="VEZ39" s="369"/>
      <c r="VFA39" s="369"/>
      <c r="VFB39" s="369"/>
      <c r="VFC39" s="369"/>
      <c r="VFD39" s="369"/>
      <c r="VFE39" s="369"/>
      <c r="VFF39" s="369"/>
      <c r="VFG39" s="369"/>
      <c r="VFH39" s="369"/>
      <c r="VFI39" s="369"/>
      <c r="VFJ39" s="369"/>
      <c r="VFK39" s="369"/>
      <c r="VFL39" s="369"/>
      <c r="VFM39" s="369"/>
      <c r="VFN39" s="369"/>
      <c r="VFO39" s="369"/>
      <c r="VFP39" s="369"/>
      <c r="VFQ39" s="369"/>
      <c r="VFR39" s="369"/>
      <c r="VFS39" s="369"/>
      <c r="VFT39" s="369"/>
      <c r="VFU39" s="369"/>
      <c r="VFV39" s="369"/>
      <c r="VFW39" s="369"/>
      <c r="VFX39" s="369"/>
      <c r="VFY39" s="369"/>
      <c r="VFZ39" s="369"/>
      <c r="VGA39" s="369"/>
      <c r="VGB39" s="369"/>
      <c r="VGC39" s="369"/>
      <c r="VGD39" s="369"/>
      <c r="VGE39" s="369"/>
      <c r="VGF39" s="369"/>
      <c r="VGG39" s="369"/>
      <c r="VGH39" s="369"/>
      <c r="VGI39" s="369"/>
      <c r="VGJ39" s="369"/>
      <c r="VGK39" s="369"/>
      <c r="VGP39" s="369"/>
      <c r="VGQ39" s="369"/>
      <c r="VGR39" s="369"/>
      <c r="VGS39" s="369"/>
      <c r="VGT39" s="369"/>
      <c r="VGU39" s="369"/>
      <c r="VGV39" s="369"/>
      <c r="VGW39" s="369"/>
      <c r="VGX39" s="369"/>
      <c r="VGY39" s="369"/>
      <c r="VGZ39" s="369"/>
      <c r="VIR39" s="369"/>
      <c r="VIS39" s="369"/>
      <c r="VIT39" s="369"/>
      <c r="VIU39" s="369"/>
      <c r="VIV39" s="369"/>
      <c r="VIW39" s="369"/>
      <c r="VIX39" s="369"/>
      <c r="VIY39" s="369"/>
      <c r="VIZ39" s="369"/>
      <c r="VJA39" s="369"/>
      <c r="VJB39" s="369"/>
      <c r="VJC39" s="369"/>
      <c r="VJD39" s="369"/>
      <c r="VJE39" s="369"/>
      <c r="VJF39" s="369"/>
      <c r="VJG39" s="369"/>
      <c r="VJH39" s="369"/>
      <c r="VJI39" s="369"/>
      <c r="VJJ39" s="369"/>
      <c r="VJK39" s="369"/>
      <c r="VJL39" s="369"/>
      <c r="VJM39" s="369"/>
      <c r="VJN39" s="369"/>
      <c r="VJO39" s="369"/>
      <c r="VJP39" s="369"/>
      <c r="VJQ39" s="369"/>
      <c r="VJR39" s="369"/>
      <c r="VJS39" s="369"/>
      <c r="VJT39" s="369"/>
      <c r="VJU39" s="369"/>
      <c r="VJV39" s="369"/>
      <c r="VJW39" s="369"/>
      <c r="VJX39" s="369"/>
      <c r="VJY39" s="369"/>
      <c r="VJZ39" s="369"/>
      <c r="VKA39" s="369"/>
      <c r="VKB39" s="369"/>
      <c r="VKC39" s="369"/>
      <c r="VKD39" s="369"/>
      <c r="VKE39" s="369"/>
      <c r="VKF39" s="369"/>
      <c r="VKG39" s="369"/>
      <c r="VKH39" s="369"/>
      <c r="VKI39" s="369"/>
      <c r="VKJ39" s="369"/>
      <c r="VKK39" s="369"/>
      <c r="VKL39" s="369"/>
      <c r="VKM39" s="369"/>
      <c r="VKN39" s="369"/>
      <c r="VKO39" s="369"/>
      <c r="VKP39" s="369"/>
      <c r="VKQ39" s="369"/>
      <c r="VKR39" s="369"/>
      <c r="VKS39" s="369"/>
      <c r="VKT39" s="369"/>
      <c r="VKU39" s="369"/>
      <c r="VKV39" s="369"/>
      <c r="VKW39" s="369"/>
      <c r="VKX39" s="369"/>
      <c r="VKY39" s="369"/>
      <c r="VKZ39" s="369"/>
      <c r="VLA39" s="369"/>
      <c r="VLB39" s="369"/>
      <c r="VLC39" s="369"/>
      <c r="VLD39" s="369"/>
      <c r="VLE39" s="369"/>
      <c r="VLF39" s="369"/>
      <c r="VLG39" s="369"/>
      <c r="VLH39" s="369"/>
      <c r="VLI39" s="369"/>
      <c r="VLJ39" s="369"/>
      <c r="VLK39" s="369"/>
      <c r="VLL39" s="369"/>
      <c r="VLM39" s="369"/>
      <c r="VLN39" s="369"/>
      <c r="VLO39" s="369"/>
      <c r="VLP39" s="369"/>
      <c r="VLQ39" s="369"/>
      <c r="VLR39" s="369"/>
      <c r="VLS39" s="369"/>
      <c r="VLT39" s="369"/>
      <c r="VLU39" s="369"/>
      <c r="VLV39" s="369"/>
      <c r="VLW39" s="369"/>
      <c r="VLX39" s="369"/>
      <c r="VLY39" s="369"/>
      <c r="VLZ39" s="369"/>
      <c r="VMA39" s="369"/>
      <c r="VMB39" s="369"/>
      <c r="VMC39" s="369"/>
      <c r="VMD39" s="369"/>
      <c r="VME39" s="369"/>
      <c r="VMF39" s="369"/>
      <c r="VMG39" s="369"/>
      <c r="VMH39" s="369"/>
      <c r="VMI39" s="369"/>
      <c r="VMJ39" s="369"/>
      <c r="VMK39" s="369"/>
      <c r="VML39" s="369"/>
      <c r="VMM39" s="369"/>
      <c r="VMN39" s="369"/>
      <c r="VMO39" s="369"/>
      <c r="VMP39" s="369"/>
      <c r="VMQ39" s="369"/>
      <c r="VMR39" s="369"/>
      <c r="VMS39" s="369"/>
      <c r="VMT39" s="369"/>
      <c r="VMU39" s="369"/>
      <c r="VMV39" s="369"/>
      <c r="VMW39" s="369"/>
      <c r="VMX39" s="369"/>
      <c r="VMY39" s="369"/>
      <c r="VMZ39" s="369"/>
      <c r="VNA39" s="369"/>
      <c r="VNB39" s="369"/>
      <c r="VNC39" s="369"/>
      <c r="VND39" s="369"/>
      <c r="VNE39" s="369"/>
      <c r="VNF39" s="369"/>
      <c r="VNG39" s="369"/>
      <c r="VNH39" s="369"/>
      <c r="VNI39" s="369"/>
      <c r="VNJ39" s="369"/>
      <c r="VNK39" s="369"/>
      <c r="VNL39" s="369"/>
      <c r="VNM39" s="369"/>
      <c r="VNN39" s="369"/>
      <c r="VNO39" s="369"/>
      <c r="VNP39" s="369"/>
      <c r="VNQ39" s="369"/>
      <c r="VNR39" s="369"/>
      <c r="VNS39" s="369"/>
      <c r="VNT39" s="369"/>
      <c r="VNU39" s="369"/>
      <c r="VNV39" s="369"/>
      <c r="VNW39" s="369"/>
      <c r="VNX39" s="369"/>
      <c r="VNY39" s="369"/>
      <c r="VNZ39" s="369"/>
      <c r="VOA39" s="369"/>
      <c r="VOB39" s="369"/>
      <c r="VOC39" s="369"/>
      <c r="VOD39" s="369"/>
      <c r="VOE39" s="369"/>
      <c r="VOF39" s="369"/>
      <c r="VOG39" s="369"/>
      <c r="VOH39" s="369"/>
      <c r="VOI39" s="369"/>
      <c r="VOJ39" s="369"/>
      <c r="VOK39" s="369"/>
      <c r="VOL39" s="369"/>
      <c r="VOM39" s="369"/>
      <c r="VON39" s="369"/>
      <c r="VOO39" s="369"/>
      <c r="VOP39" s="369"/>
      <c r="VOQ39" s="369"/>
      <c r="VOR39" s="369"/>
      <c r="VOS39" s="369"/>
      <c r="VOT39" s="369"/>
      <c r="VOU39" s="369"/>
      <c r="VOV39" s="369"/>
      <c r="VOW39" s="369"/>
      <c r="VOX39" s="369"/>
      <c r="VOY39" s="369"/>
      <c r="VOZ39" s="369"/>
      <c r="VPA39" s="369"/>
      <c r="VPB39" s="369"/>
      <c r="VPC39" s="369"/>
      <c r="VPD39" s="369"/>
      <c r="VPE39" s="369"/>
      <c r="VPF39" s="369"/>
      <c r="VPG39" s="369"/>
      <c r="VPH39" s="369"/>
      <c r="VPI39" s="369"/>
      <c r="VPJ39" s="369"/>
      <c r="VPK39" s="369"/>
      <c r="VPL39" s="369"/>
      <c r="VPM39" s="369"/>
      <c r="VPN39" s="369"/>
      <c r="VPO39" s="369"/>
      <c r="VPP39" s="369"/>
      <c r="VPQ39" s="369"/>
      <c r="VPR39" s="369"/>
      <c r="VPS39" s="369"/>
      <c r="VPT39" s="369"/>
      <c r="VPU39" s="369"/>
      <c r="VPV39" s="369"/>
      <c r="VPW39" s="369"/>
      <c r="VPX39" s="369"/>
      <c r="VPY39" s="369"/>
      <c r="VPZ39" s="369"/>
      <c r="VQA39" s="369"/>
      <c r="VQB39" s="369"/>
      <c r="VQC39" s="369"/>
      <c r="VQD39" s="369"/>
      <c r="VQE39" s="369"/>
      <c r="VQF39" s="369"/>
      <c r="VQG39" s="369"/>
      <c r="VQL39" s="369"/>
      <c r="VQM39" s="369"/>
      <c r="VQN39" s="369"/>
      <c r="VQO39" s="369"/>
      <c r="VQP39" s="369"/>
      <c r="VQQ39" s="369"/>
      <c r="VQR39" s="369"/>
      <c r="VQS39" s="369"/>
      <c r="VQT39" s="369"/>
      <c r="VQU39" s="369"/>
      <c r="VQV39" s="369"/>
      <c r="VSN39" s="369"/>
      <c r="VSO39" s="369"/>
      <c r="VSP39" s="369"/>
      <c r="VSQ39" s="369"/>
      <c r="VSR39" s="369"/>
      <c r="VSS39" s="369"/>
      <c r="VST39" s="369"/>
      <c r="VSU39" s="369"/>
      <c r="VSV39" s="369"/>
      <c r="VSW39" s="369"/>
      <c r="VSX39" s="369"/>
      <c r="VSY39" s="369"/>
      <c r="VSZ39" s="369"/>
      <c r="VTA39" s="369"/>
      <c r="VTB39" s="369"/>
      <c r="VTC39" s="369"/>
      <c r="VTD39" s="369"/>
      <c r="VTE39" s="369"/>
      <c r="VTF39" s="369"/>
      <c r="VTG39" s="369"/>
      <c r="VTH39" s="369"/>
      <c r="VTI39" s="369"/>
      <c r="VTJ39" s="369"/>
      <c r="VTK39" s="369"/>
      <c r="VTL39" s="369"/>
      <c r="VTM39" s="369"/>
      <c r="VTN39" s="369"/>
      <c r="VTO39" s="369"/>
      <c r="VTP39" s="369"/>
      <c r="VTQ39" s="369"/>
      <c r="VTR39" s="369"/>
      <c r="VTS39" s="369"/>
      <c r="VTT39" s="369"/>
      <c r="VTU39" s="369"/>
      <c r="VTV39" s="369"/>
      <c r="VTW39" s="369"/>
      <c r="VTX39" s="369"/>
      <c r="VTY39" s="369"/>
      <c r="VTZ39" s="369"/>
      <c r="VUA39" s="369"/>
      <c r="VUB39" s="369"/>
      <c r="VUC39" s="369"/>
      <c r="VUD39" s="369"/>
      <c r="VUE39" s="369"/>
      <c r="VUF39" s="369"/>
      <c r="VUG39" s="369"/>
      <c r="VUH39" s="369"/>
      <c r="VUI39" s="369"/>
      <c r="VUJ39" s="369"/>
      <c r="VUK39" s="369"/>
      <c r="VUL39" s="369"/>
      <c r="VUM39" s="369"/>
      <c r="VUN39" s="369"/>
      <c r="VUO39" s="369"/>
      <c r="VUP39" s="369"/>
      <c r="VUQ39" s="369"/>
      <c r="VUR39" s="369"/>
      <c r="VUS39" s="369"/>
      <c r="VUT39" s="369"/>
      <c r="VUU39" s="369"/>
      <c r="VUV39" s="369"/>
      <c r="VUW39" s="369"/>
      <c r="VUX39" s="369"/>
      <c r="VUY39" s="369"/>
      <c r="VUZ39" s="369"/>
      <c r="VVA39" s="369"/>
      <c r="VVB39" s="369"/>
      <c r="VVC39" s="369"/>
      <c r="VVD39" s="369"/>
      <c r="VVE39" s="369"/>
      <c r="VVF39" s="369"/>
      <c r="VVG39" s="369"/>
      <c r="VVH39" s="369"/>
      <c r="VVI39" s="369"/>
      <c r="VVJ39" s="369"/>
      <c r="VVK39" s="369"/>
      <c r="VVL39" s="369"/>
      <c r="VVM39" s="369"/>
      <c r="VVN39" s="369"/>
      <c r="VVO39" s="369"/>
      <c r="VVP39" s="369"/>
      <c r="VVQ39" s="369"/>
      <c r="VVR39" s="369"/>
      <c r="VVS39" s="369"/>
      <c r="VVT39" s="369"/>
      <c r="VVU39" s="369"/>
      <c r="VVV39" s="369"/>
      <c r="VVW39" s="369"/>
      <c r="VVX39" s="369"/>
      <c r="VVY39" s="369"/>
      <c r="VVZ39" s="369"/>
      <c r="VWA39" s="369"/>
      <c r="VWB39" s="369"/>
      <c r="VWC39" s="369"/>
      <c r="VWD39" s="369"/>
      <c r="VWE39" s="369"/>
      <c r="VWF39" s="369"/>
      <c r="VWG39" s="369"/>
      <c r="VWH39" s="369"/>
      <c r="VWI39" s="369"/>
      <c r="VWJ39" s="369"/>
      <c r="VWK39" s="369"/>
      <c r="VWL39" s="369"/>
      <c r="VWM39" s="369"/>
      <c r="VWN39" s="369"/>
      <c r="VWO39" s="369"/>
      <c r="VWP39" s="369"/>
      <c r="VWQ39" s="369"/>
      <c r="VWR39" s="369"/>
      <c r="VWS39" s="369"/>
      <c r="VWT39" s="369"/>
      <c r="VWU39" s="369"/>
      <c r="VWV39" s="369"/>
      <c r="VWW39" s="369"/>
      <c r="VWX39" s="369"/>
      <c r="VWY39" s="369"/>
      <c r="VWZ39" s="369"/>
      <c r="VXA39" s="369"/>
      <c r="VXB39" s="369"/>
      <c r="VXC39" s="369"/>
      <c r="VXD39" s="369"/>
      <c r="VXE39" s="369"/>
      <c r="VXF39" s="369"/>
      <c r="VXG39" s="369"/>
      <c r="VXH39" s="369"/>
      <c r="VXI39" s="369"/>
      <c r="VXJ39" s="369"/>
      <c r="VXK39" s="369"/>
      <c r="VXL39" s="369"/>
      <c r="VXM39" s="369"/>
      <c r="VXN39" s="369"/>
      <c r="VXO39" s="369"/>
      <c r="VXP39" s="369"/>
      <c r="VXQ39" s="369"/>
      <c r="VXR39" s="369"/>
      <c r="VXS39" s="369"/>
      <c r="VXT39" s="369"/>
      <c r="VXU39" s="369"/>
      <c r="VXV39" s="369"/>
      <c r="VXW39" s="369"/>
      <c r="VXX39" s="369"/>
      <c r="VXY39" s="369"/>
      <c r="VXZ39" s="369"/>
      <c r="VYA39" s="369"/>
      <c r="VYB39" s="369"/>
      <c r="VYC39" s="369"/>
      <c r="VYD39" s="369"/>
      <c r="VYE39" s="369"/>
      <c r="VYF39" s="369"/>
      <c r="VYG39" s="369"/>
      <c r="VYH39" s="369"/>
      <c r="VYI39" s="369"/>
      <c r="VYJ39" s="369"/>
      <c r="VYK39" s="369"/>
      <c r="VYL39" s="369"/>
      <c r="VYM39" s="369"/>
      <c r="VYN39" s="369"/>
      <c r="VYO39" s="369"/>
      <c r="VYP39" s="369"/>
      <c r="VYQ39" s="369"/>
      <c r="VYR39" s="369"/>
      <c r="VYS39" s="369"/>
      <c r="VYT39" s="369"/>
      <c r="VYU39" s="369"/>
      <c r="VYV39" s="369"/>
      <c r="VYW39" s="369"/>
      <c r="VYX39" s="369"/>
      <c r="VYY39" s="369"/>
      <c r="VYZ39" s="369"/>
      <c r="VZA39" s="369"/>
      <c r="VZB39" s="369"/>
      <c r="VZC39" s="369"/>
      <c r="VZD39" s="369"/>
      <c r="VZE39" s="369"/>
      <c r="VZF39" s="369"/>
      <c r="VZG39" s="369"/>
      <c r="VZH39" s="369"/>
      <c r="VZI39" s="369"/>
      <c r="VZJ39" s="369"/>
      <c r="VZK39" s="369"/>
      <c r="VZL39" s="369"/>
      <c r="VZM39" s="369"/>
      <c r="VZN39" s="369"/>
      <c r="VZO39" s="369"/>
      <c r="VZP39" s="369"/>
      <c r="VZQ39" s="369"/>
      <c r="VZR39" s="369"/>
      <c r="VZS39" s="369"/>
      <c r="VZT39" s="369"/>
      <c r="VZU39" s="369"/>
      <c r="VZV39" s="369"/>
      <c r="VZW39" s="369"/>
      <c r="VZX39" s="369"/>
      <c r="VZY39" s="369"/>
      <c r="VZZ39" s="369"/>
      <c r="WAA39" s="369"/>
      <c r="WAB39" s="369"/>
      <c r="WAC39" s="369"/>
      <c r="WAH39" s="369"/>
      <c r="WAI39" s="369"/>
      <c r="WAJ39" s="369"/>
      <c r="WAK39" s="369"/>
      <c r="WAL39" s="369"/>
      <c r="WAM39" s="369"/>
      <c r="WAN39" s="369"/>
      <c r="WAO39" s="369"/>
      <c r="WAP39" s="369"/>
      <c r="WAQ39" s="369"/>
      <c r="WAR39" s="369"/>
      <c r="WCJ39" s="369"/>
      <c r="WCK39" s="369"/>
      <c r="WCL39" s="369"/>
      <c r="WCM39" s="369"/>
      <c r="WCN39" s="369"/>
      <c r="WCO39" s="369"/>
      <c r="WCP39" s="369"/>
      <c r="WCQ39" s="369"/>
      <c r="WCR39" s="369"/>
      <c r="WCS39" s="369"/>
      <c r="WCT39" s="369"/>
      <c r="WCU39" s="369"/>
      <c r="WCV39" s="369"/>
      <c r="WCW39" s="369"/>
      <c r="WCX39" s="369"/>
      <c r="WCY39" s="369"/>
      <c r="WCZ39" s="369"/>
      <c r="WDA39" s="369"/>
      <c r="WDB39" s="369"/>
      <c r="WDC39" s="369"/>
      <c r="WDD39" s="369"/>
      <c r="WDE39" s="369"/>
      <c r="WDF39" s="369"/>
      <c r="WDG39" s="369"/>
      <c r="WDH39" s="369"/>
      <c r="WDI39" s="369"/>
      <c r="WDJ39" s="369"/>
      <c r="WDK39" s="369"/>
      <c r="WDL39" s="369"/>
      <c r="WDM39" s="369"/>
      <c r="WDN39" s="369"/>
      <c r="WDO39" s="369"/>
      <c r="WDP39" s="369"/>
      <c r="WDQ39" s="369"/>
      <c r="WDR39" s="369"/>
      <c r="WDS39" s="369"/>
      <c r="WDT39" s="369"/>
      <c r="WDU39" s="369"/>
      <c r="WDV39" s="369"/>
      <c r="WDW39" s="369"/>
      <c r="WDX39" s="369"/>
      <c r="WDY39" s="369"/>
      <c r="WDZ39" s="369"/>
      <c r="WEA39" s="369"/>
      <c r="WEB39" s="369"/>
      <c r="WEC39" s="369"/>
      <c r="WED39" s="369"/>
      <c r="WEE39" s="369"/>
      <c r="WEF39" s="369"/>
      <c r="WEG39" s="369"/>
      <c r="WEH39" s="369"/>
      <c r="WEI39" s="369"/>
      <c r="WEJ39" s="369"/>
      <c r="WEK39" s="369"/>
      <c r="WEL39" s="369"/>
      <c r="WEM39" s="369"/>
      <c r="WEN39" s="369"/>
      <c r="WEO39" s="369"/>
      <c r="WEP39" s="369"/>
      <c r="WEQ39" s="369"/>
      <c r="WER39" s="369"/>
      <c r="WES39" s="369"/>
      <c r="WET39" s="369"/>
      <c r="WEU39" s="369"/>
      <c r="WEV39" s="369"/>
      <c r="WEW39" s="369"/>
      <c r="WEX39" s="369"/>
      <c r="WEY39" s="369"/>
      <c r="WEZ39" s="369"/>
      <c r="WFA39" s="369"/>
      <c r="WFB39" s="369"/>
      <c r="WFC39" s="369"/>
      <c r="WFD39" s="369"/>
      <c r="WFE39" s="369"/>
      <c r="WFF39" s="369"/>
      <c r="WFG39" s="369"/>
      <c r="WFH39" s="369"/>
      <c r="WFI39" s="369"/>
      <c r="WFJ39" s="369"/>
      <c r="WFK39" s="369"/>
      <c r="WFL39" s="369"/>
      <c r="WFM39" s="369"/>
      <c r="WFN39" s="369"/>
      <c r="WFO39" s="369"/>
      <c r="WFP39" s="369"/>
      <c r="WFQ39" s="369"/>
      <c r="WFR39" s="369"/>
      <c r="WFS39" s="369"/>
      <c r="WFT39" s="369"/>
      <c r="WFU39" s="369"/>
      <c r="WFV39" s="369"/>
      <c r="WFW39" s="369"/>
      <c r="WFX39" s="369"/>
      <c r="WFY39" s="369"/>
      <c r="WFZ39" s="369"/>
      <c r="WGA39" s="369"/>
      <c r="WGB39" s="369"/>
      <c r="WGC39" s="369"/>
      <c r="WGD39" s="369"/>
      <c r="WGE39" s="369"/>
      <c r="WGF39" s="369"/>
      <c r="WGG39" s="369"/>
      <c r="WGH39" s="369"/>
      <c r="WGI39" s="369"/>
      <c r="WGJ39" s="369"/>
      <c r="WGK39" s="369"/>
      <c r="WGL39" s="369"/>
      <c r="WGM39" s="369"/>
      <c r="WGN39" s="369"/>
      <c r="WGO39" s="369"/>
      <c r="WGP39" s="369"/>
      <c r="WGQ39" s="369"/>
      <c r="WGR39" s="369"/>
      <c r="WGS39" s="369"/>
      <c r="WGT39" s="369"/>
      <c r="WGU39" s="369"/>
      <c r="WGV39" s="369"/>
      <c r="WGW39" s="369"/>
      <c r="WGX39" s="369"/>
      <c r="WGY39" s="369"/>
      <c r="WGZ39" s="369"/>
      <c r="WHA39" s="369"/>
      <c r="WHB39" s="369"/>
      <c r="WHC39" s="369"/>
      <c r="WHD39" s="369"/>
      <c r="WHE39" s="369"/>
      <c r="WHF39" s="369"/>
      <c r="WHG39" s="369"/>
      <c r="WHH39" s="369"/>
      <c r="WHI39" s="369"/>
      <c r="WHJ39" s="369"/>
      <c r="WHK39" s="369"/>
      <c r="WHL39" s="369"/>
      <c r="WHM39" s="369"/>
      <c r="WHN39" s="369"/>
      <c r="WHO39" s="369"/>
      <c r="WHP39" s="369"/>
      <c r="WHQ39" s="369"/>
      <c r="WHR39" s="369"/>
      <c r="WHS39" s="369"/>
      <c r="WHT39" s="369"/>
      <c r="WHU39" s="369"/>
      <c r="WHV39" s="369"/>
      <c r="WHW39" s="369"/>
      <c r="WHX39" s="369"/>
      <c r="WHY39" s="369"/>
      <c r="WHZ39" s="369"/>
      <c r="WIA39" s="369"/>
      <c r="WIB39" s="369"/>
      <c r="WIC39" s="369"/>
      <c r="WID39" s="369"/>
      <c r="WIE39" s="369"/>
      <c r="WIF39" s="369"/>
      <c r="WIG39" s="369"/>
      <c r="WIH39" s="369"/>
      <c r="WII39" s="369"/>
      <c r="WIJ39" s="369"/>
      <c r="WIK39" s="369"/>
      <c r="WIL39" s="369"/>
      <c r="WIM39" s="369"/>
      <c r="WIN39" s="369"/>
      <c r="WIO39" s="369"/>
      <c r="WIP39" s="369"/>
      <c r="WIQ39" s="369"/>
      <c r="WIR39" s="369"/>
      <c r="WIS39" s="369"/>
      <c r="WIT39" s="369"/>
      <c r="WIU39" s="369"/>
      <c r="WIV39" s="369"/>
      <c r="WIW39" s="369"/>
      <c r="WIX39" s="369"/>
      <c r="WIY39" s="369"/>
      <c r="WIZ39" s="369"/>
      <c r="WJA39" s="369"/>
      <c r="WJB39" s="369"/>
      <c r="WJC39" s="369"/>
      <c r="WJD39" s="369"/>
      <c r="WJE39" s="369"/>
      <c r="WJF39" s="369"/>
      <c r="WJG39" s="369"/>
      <c r="WJH39" s="369"/>
      <c r="WJI39" s="369"/>
      <c r="WJJ39" s="369"/>
      <c r="WJK39" s="369"/>
      <c r="WJL39" s="369"/>
      <c r="WJM39" s="369"/>
      <c r="WJN39" s="369"/>
      <c r="WJO39" s="369"/>
      <c r="WJP39" s="369"/>
      <c r="WJQ39" s="369"/>
      <c r="WJR39" s="369"/>
      <c r="WJS39" s="369"/>
      <c r="WJT39" s="369"/>
      <c r="WJU39" s="369"/>
      <c r="WJV39" s="369"/>
      <c r="WJW39" s="369"/>
      <c r="WJX39" s="369"/>
      <c r="WJY39" s="369"/>
      <c r="WKD39" s="369"/>
      <c r="WKE39" s="369"/>
      <c r="WKF39" s="369"/>
      <c r="WKG39" s="369"/>
      <c r="WKH39" s="369"/>
      <c r="WKI39" s="369"/>
      <c r="WKJ39" s="369"/>
      <c r="WKK39" s="369"/>
      <c r="WKL39" s="369"/>
      <c r="WKM39" s="369"/>
      <c r="WKN39" s="369"/>
      <c r="WMF39" s="369"/>
      <c r="WMG39" s="369"/>
      <c r="WMH39" s="369"/>
      <c r="WMI39" s="369"/>
      <c r="WMJ39" s="369"/>
      <c r="WMK39" s="369"/>
      <c r="WML39" s="369"/>
      <c r="WMM39" s="369"/>
      <c r="WMN39" s="369"/>
      <c r="WMO39" s="369"/>
      <c r="WMP39" s="369"/>
      <c r="WMQ39" s="369"/>
      <c r="WMR39" s="369"/>
      <c r="WMS39" s="369"/>
      <c r="WMT39" s="369"/>
      <c r="WMU39" s="369"/>
      <c r="WMV39" s="369"/>
      <c r="WMW39" s="369"/>
      <c r="WMX39" s="369"/>
      <c r="WMY39" s="369"/>
      <c r="WMZ39" s="369"/>
      <c r="WNA39" s="369"/>
      <c r="WNB39" s="369"/>
      <c r="WNC39" s="369"/>
      <c r="WND39" s="369"/>
      <c r="WNE39" s="369"/>
      <c r="WNF39" s="369"/>
      <c r="WNG39" s="369"/>
      <c r="WNH39" s="369"/>
      <c r="WNI39" s="369"/>
      <c r="WNJ39" s="369"/>
      <c r="WNK39" s="369"/>
      <c r="WNL39" s="369"/>
      <c r="WNM39" s="369"/>
      <c r="WNN39" s="369"/>
      <c r="WNO39" s="369"/>
      <c r="WNP39" s="369"/>
      <c r="WNQ39" s="369"/>
      <c r="WNR39" s="369"/>
      <c r="WNS39" s="369"/>
      <c r="WNT39" s="369"/>
      <c r="WNU39" s="369"/>
      <c r="WNV39" s="369"/>
      <c r="WNW39" s="369"/>
      <c r="WNX39" s="369"/>
      <c r="WNY39" s="369"/>
      <c r="WNZ39" s="369"/>
      <c r="WOA39" s="369"/>
      <c r="WOB39" s="369"/>
      <c r="WOC39" s="369"/>
      <c r="WOD39" s="369"/>
      <c r="WOE39" s="369"/>
      <c r="WOF39" s="369"/>
      <c r="WOG39" s="369"/>
      <c r="WOH39" s="369"/>
      <c r="WOI39" s="369"/>
      <c r="WOJ39" s="369"/>
      <c r="WOK39" s="369"/>
      <c r="WOL39" s="369"/>
      <c r="WOM39" s="369"/>
      <c r="WON39" s="369"/>
      <c r="WOO39" s="369"/>
      <c r="WOP39" s="369"/>
      <c r="WOQ39" s="369"/>
      <c r="WOR39" s="369"/>
      <c r="WOS39" s="369"/>
      <c r="WOT39" s="369"/>
      <c r="WOU39" s="369"/>
      <c r="WOV39" s="369"/>
      <c r="WOW39" s="369"/>
      <c r="WOX39" s="369"/>
      <c r="WOY39" s="369"/>
      <c r="WOZ39" s="369"/>
      <c r="WPA39" s="369"/>
      <c r="WPB39" s="369"/>
      <c r="WPC39" s="369"/>
      <c r="WPD39" s="369"/>
      <c r="WPE39" s="369"/>
      <c r="WPF39" s="369"/>
      <c r="WPG39" s="369"/>
      <c r="WPH39" s="369"/>
      <c r="WPI39" s="369"/>
      <c r="WPJ39" s="369"/>
      <c r="WPK39" s="369"/>
      <c r="WPL39" s="369"/>
      <c r="WPM39" s="369"/>
      <c r="WPN39" s="369"/>
      <c r="WPO39" s="369"/>
      <c r="WPP39" s="369"/>
      <c r="WPQ39" s="369"/>
      <c r="WPR39" s="369"/>
      <c r="WPS39" s="369"/>
      <c r="WPT39" s="369"/>
      <c r="WPU39" s="369"/>
      <c r="WPV39" s="369"/>
      <c r="WPW39" s="369"/>
      <c r="WPX39" s="369"/>
      <c r="WPY39" s="369"/>
      <c r="WPZ39" s="369"/>
      <c r="WQA39" s="369"/>
      <c r="WQB39" s="369"/>
      <c r="WQC39" s="369"/>
      <c r="WQD39" s="369"/>
      <c r="WQE39" s="369"/>
      <c r="WQF39" s="369"/>
      <c r="WQG39" s="369"/>
      <c r="WQH39" s="369"/>
      <c r="WQI39" s="369"/>
      <c r="WQJ39" s="369"/>
      <c r="WQK39" s="369"/>
      <c r="WQL39" s="369"/>
      <c r="WQM39" s="369"/>
      <c r="WQN39" s="369"/>
      <c r="WQO39" s="369"/>
      <c r="WQP39" s="369"/>
      <c r="WQQ39" s="369"/>
      <c r="WQR39" s="369"/>
      <c r="WQS39" s="369"/>
      <c r="WQT39" s="369"/>
      <c r="WQU39" s="369"/>
      <c r="WQV39" s="369"/>
      <c r="WQW39" s="369"/>
      <c r="WQX39" s="369"/>
      <c r="WQY39" s="369"/>
      <c r="WQZ39" s="369"/>
      <c r="WRA39" s="369"/>
      <c r="WRB39" s="369"/>
      <c r="WRC39" s="369"/>
      <c r="WRD39" s="369"/>
      <c r="WRE39" s="369"/>
      <c r="WRF39" s="369"/>
      <c r="WRG39" s="369"/>
      <c r="WRH39" s="369"/>
      <c r="WRI39" s="369"/>
      <c r="WRJ39" s="369"/>
      <c r="WRK39" s="369"/>
      <c r="WRL39" s="369"/>
      <c r="WRM39" s="369"/>
      <c r="WRN39" s="369"/>
      <c r="WRO39" s="369"/>
      <c r="WRP39" s="369"/>
      <c r="WRQ39" s="369"/>
      <c r="WRR39" s="369"/>
      <c r="WRS39" s="369"/>
      <c r="WRT39" s="369"/>
      <c r="WRU39" s="369"/>
      <c r="WRV39" s="369"/>
      <c r="WRW39" s="369"/>
      <c r="WRX39" s="369"/>
      <c r="WRY39" s="369"/>
      <c r="WRZ39" s="369"/>
      <c r="WSA39" s="369"/>
      <c r="WSB39" s="369"/>
      <c r="WSC39" s="369"/>
      <c r="WSD39" s="369"/>
      <c r="WSE39" s="369"/>
      <c r="WSF39" s="369"/>
      <c r="WSG39" s="369"/>
      <c r="WSH39" s="369"/>
      <c r="WSI39" s="369"/>
      <c r="WSJ39" s="369"/>
      <c r="WSK39" s="369"/>
      <c r="WSL39" s="369"/>
      <c r="WSM39" s="369"/>
      <c r="WSN39" s="369"/>
      <c r="WSO39" s="369"/>
      <c r="WSP39" s="369"/>
      <c r="WSQ39" s="369"/>
      <c r="WSR39" s="369"/>
      <c r="WSS39" s="369"/>
      <c r="WST39" s="369"/>
      <c r="WSU39" s="369"/>
      <c r="WSV39" s="369"/>
      <c r="WSW39" s="369"/>
      <c r="WSX39" s="369"/>
      <c r="WSY39" s="369"/>
      <c r="WSZ39" s="369"/>
      <c r="WTA39" s="369"/>
      <c r="WTB39" s="369"/>
      <c r="WTC39" s="369"/>
      <c r="WTD39" s="369"/>
      <c r="WTE39" s="369"/>
      <c r="WTF39" s="369"/>
      <c r="WTG39" s="369"/>
      <c r="WTH39" s="369"/>
      <c r="WTI39" s="369"/>
      <c r="WTJ39" s="369"/>
      <c r="WTK39" s="369"/>
      <c r="WTL39" s="369"/>
      <c r="WTM39" s="369"/>
      <c r="WTN39" s="369"/>
      <c r="WTO39" s="369"/>
      <c r="WTP39" s="369"/>
      <c r="WTQ39" s="369"/>
      <c r="WTR39" s="369"/>
      <c r="WTS39" s="369"/>
      <c r="WTT39" s="369"/>
      <c r="WTU39" s="369"/>
      <c r="WTZ39" s="369"/>
      <c r="WUA39" s="369"/>
      <c r="WUB39" s="369"/>
      <c r="WUC39" s="369"/>
      <c r="WUD39" s="369"/>
      <c r="WUE39" s="369"/>
      <c r="WUF39" s="369"/>
      <c r="WUG39" s="369"/>
      <c r="WUH39" s="369"/>
      <c r="WUI39" s="369"/>
      <c r="WUJ39" s="369"/>
      <c r="WWB39" s="369"/>
      <c r="WWC39" s="369"/>
      <c r="WWD39" s="369"/>
      <c r="WWE39" s="369"/>
      <c r="WWF39" s="369"/>
      <c r="WWG39" s="369"/>
      <c r="WWH39" s="369"/>
      <c r="WWI39" s="369"/>
      <c r="WWJ39" s="369"/>
      <c r="WWK39" s="369"/>
      <c r="WWL39" s="369"/>
      <c r="WWM39" s="369"/>
      <c r="WWN39" s="369"/>
      <c r="WWO39" s="369"/>
      <c r="WWP39" s="369"/>
      <c r="WWQ39" s="369"/>
      <c r="WWR39" s="369"/>
      <c r="WWS39" s="369"/>
      <c r="WWT39" s="369"/>
      <c r="WWU39" s="369"/>
      <c r="WWV39" s="369"/>
      <c r="WWW39" s="369"/>
      <c r="WWX39" s="369"/>
      <c r="WWY39" s="369"/>
      <c r="WWZ39" s="369"/>
      <c r="WXA39" s="369"/>
      <c r="WXB39" s="369"/>
      <c r="WXC39" s="369"/>
      <c r="WXD39" s="369"/>
      <c r="WXE39" s="369"/>
      <c r="WXF39" s="369"/>
      <c r="WXG39" s="369"/>
      <c r="WXH39" s="369"/>
      <c r="WXI39" s="369"/>
      <c r="WXJ39" s="369"/>
      <c r="WXK39" s="369"/>
      <c r="WXL39" s="369"/>
      <c r="WXM39" s="369"/>
      <c r="WXN39" s="369"/>
      <c r="WXO39" s="369"/>
      <c r="WXP39" s="369"/>
      <c r="WXQ39" s="369"/>
      <c r="WXR39" s="369"/>
      <c r="WXS39" s="369"/>
      <c r="WXT39" s="369"/>
      <c r="WXU39" s="369"/>
      <c r="WXV39" s="369"/>
      <c r="WXW39" s="369"/>
      <c r="WXX39" s="369"/>
      <c r="WXY39" s="369"/>
      <c r="WXZ39" s="369"/>
      <c r="WYA39" s="369"/>
      <c r="WYB39" s="369"/>
      <c r="WYC39" s="369"/>
      <c r="WYD39" s="369"/>
      <c r="WYE39" s="369"/>
      <c r="WYF39" s="369"/>
      <c r="WYG39" s="369"/>
      <c r="WYH39" s="369"/>
      <c r="WYI39" s="369"/>
      <c r="WYJ39" s="369"/>
      <c r="WYK39" s="369"/>
      <c r="WYL39" s="369"/>
      <c r="WYM39" s="369"/>
      <c r="WYN39" s="369"/>
      <c r="WYO39" s="369"/>
      <c r="WYP39" s="369"/>
      <c r="WYQ39" s="369"/>
      <c r="WYR39" s="369"/>
      <c r="WYS39" s="369"/>
      <c r="WYT39" s="369"/>
      <c r="WYU39" s="369"/>
      <c r="WYV39" s="369"/>
      <c r="WYW39" s="369"/>
      <c r="WYX39" s="369"/>
      <c r="WYY39" s="369"/>
      <c r="WYZ39" s="369"/>
      <c r="WZA39" s="369"/>
      <c r="WZB39" s="369"/>
      <c r="WZC39" s="369"/>
      <c r="WZD39" s="369"/>
      <c r="WZE39" s="369"/>
      <c r="WZF39" s="369"/>
      <c r="WZG39" s="369"/>
      <c r="WZH39" s="369"/>
      <c r="WZI39" s="369"/>
      <c r="WZJ39" s="369"/>
      <c r="WZK39" s="369"/>
      <c r="WZL39" s="369"/>
      <c r="WZM39" s="369"/>
      <c r="WZN39" s="369"/>
      <c r="WZO39" s="369"/>
      <c r="WZP39" s="369"/>
      <c r="WZQ39" s="369"/>
      <c r="WZR39" s="369"/>
      <c r="WZS39" s="369"/>
      <c r="WZT39" s="369"/>
      <c r="WZU39" s="369"/>
      <c r="WZV39" s="369"/>
      <c r="WZW39" s="369"/>
      <c r="WZX39" s="369"/>
      <c r="WZY39" s="369"/>
      <c r="WZZ39" s="369"/>
      <c r="XAA39" s="369"/>
      <c r="XAB39" s="369"/>
      <c r="XAC39" s="369"/>
      <c r="XAD39" s="369"/>
      <c r="XAE39" s="369"/>
      <c r="XAF39" s="369"/>
      <c r="XAG39" s="369"/>
      <c r="XAH39" s="369"/>
      <c r="XAI39" s="369"/>
      <c r="XAJ39" s="369"/>
      <c r="XAK39" s="369"/>
      <c r="XAL39" s="369"/>
      <c r="XAM39" s="369"/>
      <c r="XAN39" s="369"/>
      <c r="XAO39" s="369"/>
      <c r="XAP39" s="369"/>
      <c r="XAQ39" s="369"/>
      <c r="XAR39" s="369"/>
      <c r="XAS39" s="369"/>
      <c r="XAT39" s="369"/>
      <c r="XAU39" s="369"/>
      <c r="XAV39" s="369"/>
      <c r="XAW39" s="369"/>
      <c r="XAX39" s="369"/>
      <c r="XAY39" s="369"/>
      <c r="XAZ39" s="369"/>
      <c r="XBA39" s="369"/>
      <c r="XBB39" s="369"/>
      <c r="XBC39" s="369"/>
      <c r="XBD39" s="369"/>
      <c r="XBE39" s="369"/>
      <c r="XBF39" s="369"/>
      <c r="XBG39" s="369"/>
      <c r="XBH39" s="369"/>
      <c r="XBI39" s="369"/>
      <c r="XBJ39" s="369"/>
      <c r="XBK39" s="369"/>
      <c r="XBL39" s="369"/>
      <c r="XBM39" s="369"/>
      <c r="XBN39" s="369"/>
      <c r="XBO39" s="369"/>
      <c r="XBP39" s="369"/>
      <c r="XBQ39" s="369"/>
      <c r="XBR39" s="369"/>
      <c r="XBS39" s="369"/>
      <c r="XBT39" s="369"/>
      <c r="XBU39" s="369"/>
      <c r="XBV39" s="369"/>
      <c r="XBW39" s="369"/>
      <c r="XBX39" s="369"/>
      <c r="XBY39" s="369"/>
      <c r="XBZ39" s="369"/>
      <c r="XCA39" s="369"/>
      <c r="XCB39" s="369"/>
      <c r="XCC39" s="369"/>
      <c r="XCD39" s="369"/>
      <c r="XCE39" s="369"/>
      <c r="XCF39" s="369"/>
      <c r="XCG39" s="369"/>
      <c r="XCH39" s="369"/>
      <c r="XCI39" s="369"/>
      <c r="XCJ39" s="369"/>
      <c r="XCK39" s="369"/>
      <c r="XCL39" s="369"/>
      <c r="XCM39" s="369"/>
      <c r="XCN39" s="369"/>
      <c r="XCO39" s="369"/>
      <c r="XCP39" s="369"/>
      <c r="XCQ39" s="369"/>
      <c r="XCR39" s="369"/>
      <c r="XCS39" s="369"/>
      <c r="XCT39" s="369"/>
      <c r="XCU39" s="369"/>
      <c r="XCV39" s="369"/>
      <c r="XCW39" s="369"/>
      <c r="XCX39" s="369"/>
      <c r="XCY39" s="369"/>
      <c r="XCZ39" s="369"/>
      <c r="XDA39" s="369"/>
      <c r="XDB39" s="369"/>
      <c r="XDC39" s="369"/>
      <c r="XDD39" s="369"/>
      <c r="XDE39" s="369"/>
      <c r="XDF39" s="369"/>
      <c r="XDG39" s="369"/>
      <c r="XDH39" s="369"/>
      <c r="XDI39" s="369"/>
      <c r="XDJ39" s="369"/>
      <c r="XDK39" s="369"/>
      <c r="XDL39" s="369"/>
      <c r="XDM39" s="369"/>
      <c r="XDN39" s="369"/>
      <c r="XDO39" s="369"/>
      <c r="XDP39" s="369"/>
      <c r="XDQ39" s="369"/>
      <c r="XDR39" s="369"/>
      <c r="XDS39" s="369"/>
      <c r="XDT39" s="369"/>
      <c r="XDU39" s="369"/>
      <c r="XDV39" s="369"/>
      <c r="XDW39" s="369"/>
      <c r="XDX39" s="369"/>
      <c r="XDY39" s="369"/>
      <c r="XDZ39" s="369"/>
      <c r="XEA39" s="369"/>
      <c r="XEB39" s="369"/>
      <c r="XEC39" s="369"/>
      <c r="XED39" s="369"/>
      <c r="XEE39" s="369"/>
      <c r="XEF39" s="369"/>
      <c r="XEG39" s="369"/>
      <c r="XEH39" s="369"/>
      <c r="XEI39" s="369"/>
      <c r="XEJ39" s="369"/>
      <c r="XEK39" s="369"/>
      <c r="XEL39" s="369"/>
      <c r="XEM39" s="369"/>
      <c r="XEN39" s="369"/>
      <c r="XEO39" s="369"/>
      <c r="XEP39" s="369"/>
      <c r="XEQ39" s="369"/>
      <c r="XER39" s="369"/>
      <c r="XES39" s="369"/>
      <c r="XET39" s="369"/>
      <c r="XEU39" s="369"/>
      <c r="XEV39" s="369"/>
      <c r="XEW39" s="369"/>
      <c r="XEX39" s="369"/>
    </row>
    <row r="40" spans="1:1000 1044:2024 2068:3048 3092:4072 4116:5096 5140:6120 6164:7144 7188:8168 8212:9192 9236:10216 10260:11240 11284:12264 12308:13288 13332:14312 14356:15336 15380:16378" s="69" customFormat="1" ht="94.5" hidden="1" customHeight="1" x14ac:dyDescent="0.25">
      <c r="A40" s="65"/>
      <c r="B40" s="65"/>
      <c r="C40" s="65"/>
      <c r="D40" s="65"/>
      <c r="E40" s="67"/>
      <c r="F40" s="428" t="s">
        <v>6478</v>
      </c>
      <c r="G40" s="429"/>
      <c r="H40" s="430"/>
      <c r="I40" s="364"/>
      <c r="J40" s="364"/>
      <c r="K40" s="81">
        <v>9700</v>
      </c>
      <c r="L40" s="237">
        <v>6790</v>
      </c>
      <c r="M40" s="237">
        <v>5820</v>
      </c>
      <c r="N40" s="81"/>
      <c r="O40" s="81"/>
      <c r="P40" s="81"/>
      <c r="Q40" s="81"/>
      <c r="R40" s="18"/>
      <c r="S40" s="18"/>
      <c r="T40" s="18"/>
      <c r="U40" s="18"/>
      <c r="V40" s="18"/>
      <c r="W40" s="18"/>
      <c r="X40" s="18"/>
      <c r="Y40" s="18"/>
      <c r="Z40" s="18"/>
      <c r="AA40" s="18"/>
      <c r="AB40" s="18"/>
      <c r="AC40" s="18"/>
      <c r="AD40" s="18"/>
    </row>
    <row r="41" spans="1:1000 1044:2024 2068:3048 3092:4072 4116:5096 5140:6120 6164:7144 7188:8168 8212:9192 9236:10216 10260:11240 11284:12264 12308:13288 13332:14312 14356:15336 15380:16378" s="69" customFormat="1" ht="110.25" hidden="1" customHeight="1" x14ac:dyDescent="0.25">
      <c r="A41" s="65"/>
      <c r="B41" s="65"/>
      <c r="C41" s="65"/>
      <c r="D41" s="65"/>
      <c r="E41" s="67"/>
      <c r="F41" s="428" t="s">
        <v>6479</v>
      </c>
      <c r="G41" s="429"/>
      <c r="H41" s="430"/>
      <c r="I41" s="364"/>
      <c r="J41" s="364"/>
      <c r="K41" s="81">
        <v>5800</v>
      </c>
      <c r="L41" s="237">
        <v>4059.9999999999995</v>
      </c>
      <c r="M41" s="237">
        <v>3480</v>
      </c>
      <c r="N41" s="81"/>
      <c r="O41" s="81"/>
      <c r="P41" s="81"/>
      <c r="Q41" s="81"/>
      <c r="R41" s="18"/>
      <c r="S41" s="18"/>
      <c r="T41" s="18"/>
      <c r="U41" s="18"/>
      <c r="V41" s="18"/>
      <c r="W41" s="18"/>
      <c r="X41" s="18"/>
      <c r="Y41" s="18"/>
      <c r="Z41" s="18"/>
      <c r="AA41" s="18"/>
      <c r="AB41" s="18"/>
      <c r="AC41" s="18"/>
      <c r="AD41" s="18"/>
    </row>
    <row r="42" spans="1:1000 1044:2024 2068:3048 3092:4072 4116:5096 5140:6120 6164:7144 7188:8168 8212:9192 9236:10216 10260:11240 11284:12264 12308:13288 13332:14312 14356:15336 15380:16378" s="69" customFormat="1" ht="126" hidden="1" customHeight="1" x14ac:dyDescent="0.25">
      <c r="A42" s="65"/>
      <c r="B42" s="65"/>
      <c r="C42" s="65"/>
      <c r="D42" s="65"/>
      <c r="E42" s="67"/>
      <c r="F42" s="428" t="s">
        <v>6480</v>
      </c>
      <c r="G42" s="429"/>
      <c r="H42" s="430"/>
      <c r="I42" s="364"/>
      <c r="J42" s="364"/>
      <c r="K42" s="81">
        <v>4800</v>
      </c>
      <c r="L42" s="237">
        <v>3360</v>
      </c>
      <c r="M42" s="237">
        <v>2880</v>
      </c>
      <c r="N42" s="81"/>
      <c r="O42" s="81"/>
      <c r="P42" s="81"/>
      <c r="Q42" s="81"/>
      <c r="R42" s="18"/>
      <c r="S42" s="18"/>
      <c r="T42" s="18"/>
      <c r="U42" s="18"/>
      <c r="V42" s="18"/>
      <c r="W42" s="18"/>
      <c r="X42" s="18"/>
      <c r="Y42" s="18"/>
      <c r="Z42" s="18"/>
      <c r="AA42" s="18"/>
      <c r="AB42" s="18"/>
      <c r="AC42" s="18"/>
      <c r="AD42" s="18"/>
    </row>
    <row r="43" spans="1:1000 1044:2024 2068:3048 3092:4072 4116:5096 5140:6120 6164:7144 7188:8168 8212:9192 9236:10216 10260:11240 11284:12264 12308:13288 13332:14312 14356:15336 15380:16378" s="69" customFormat="1" ht="94.5" hidden="1" customHeight="1" x14ac:dyDescent="0.25">
      <c r="A43" s="65"/>
      <c r="B43" s="65"/>
      <c r="C43" s="65"/>
      <c r="D43" s="65"/>
      <c r="E43" s="67"/>
      <c r="F43" s="428" t="s">
        <v>6481</v>
      </c>
      <c r="G43" s="429"/>
      <c r="H43" s="430"/>
      <c r="I43" s="364"/>
      <c r="J43" s="364"/>
      <c r="K43" s="81">
        <v>7760</v>
      </c>
      <c r="L43" s="237">
        <v>5432</v>
      </c>
      <c r="M43" s="237">
        <v>4656</v>
      </c>
      <c r="N43" s="81"/>
      <c r="O43" s="81"/>
      <c r="P43" s="81"/>
      <c r="Q43" s="81"/>
      <c r="R43" s="18"/>
      <c r="S43" s="18"/>
      <c r="T43" s="18"/>
      <c r="U43" s="18"/>
      <c r="V43" s="18"/>
      <c r="W43" s="18"/>
      <c r="X43" s="18"/>
      <c r="Y43" s="18"/>
      <c r="Z43" s="18"/>
      <c r="AA43" s="18"/>
      <c r="AB43" s="18"/>
      <c r="AC43" s="18"/>
      <c r="AD43" s="18"/>
    </row>
    <row r="44" spans="1:1000 1044:2024 2068:3048 3092:4072 4116:5096 5140:6120 6164:7144 7188:8168 8212:9192 9236:10216 10260:11240 11284:12264 12308:13288 13332:14312 14356:15336 15380:16378" s="69" customFormat="1" ht="94.5" hidden="1" customHeight="1" x14ac:dyDescent="0.25">
      <c r="A44" s="65"/>
      <c r="B44" s="65"/>
      <c r="C44" s="65"/>
      <c r="D44" s="65"/>
      <c r="E44" s="67"/>
      <c r="F44" s="428" t="s">
        <v>6482</v>
      </c>
      <c r="G44" s="429"/>
      <c r="H44" s="430"/>
      <c r="I44" s="364"/>
      <c r="J44" s="364"/>
      <c r="K44" s="81">
        <v>4640</v>
      </c>
      <c r="L44" s="237">
        <v>3248</v>
      </c>
      <c r="M44" s="237">
        <v>2784</v>
      </c>
      <c r="N44" s="81"/>
      <c r="O44" s="81"/>
      <c r="P44" s="81"/>
      <c r="Q44" s="81"/>
      <c r="R44" s="18"/>
      <c r="S44" s="18"/>
      <c r="T44" s="18"/>
      <c r="U44" s="18"/>
      <c r="V44" s="18"/>
      <c r="W44" s="18"/>
      <c r="X44" s="18"/>
      <c r="Y44" s="18"/>
      <c r="Z44" s="18"/>
      <c r="AA44" s="18"/>
      <c r="AB44" s="18"/>
      <c r="AC44" s="18"/>
      <c r="AD44" s="18"/>
    </row>
    <row r="45" spans="1:1000 1044:2024 2068:3048 3092:4072 4116:5096 5140:6120 6164:7144 7188:8168 8212:9192 9236:10216 10260:11240 11284:12264 12308:13288 13332:14312 14356:15336 15380:16378" s="69" customFormat="1" ht="126" hidden="1" customHeight="1" x14ac:dyDescent="0.25">
      <c r="A45" s="65"/>
      <c r="B45" s="65"/>
      <c r="C45" s="65"/>
      <c r="D45" s="65"/>
      <c r="E45" s="67"/>
      <c r="F45" s="428" t="s">
        <v>6483</v>
      </c>
      <c r="G45" s="429"/>
      <c r="H45" s="430"/>
      <c r="I45" s="364"/>
      <c r="J45" s="364"/>
      <c r="K45" s="81">
        <v>3840</v>
      </c>
      <c r="L45" s="237">
        <v>2688</v>
      </c>
      <c r="M45" s="237">
        <v>2304</v>
      </c>
      <c r="N45" s="81"/>
      <c r="O45" s="81"/>
      <c r="P45" s="81"/>
      <c r="Q45" s="81"/>
      <c r="R45" s="18"/>
      <c r="S45" s="18"/>
      <c r="T45" s="18"/>
      <c r="U45" s="18"/>
      <c r="V45" s="18"/>
      <c r="W45" s="18"/>
      <c r="X45" s="18"/>
      <c r="Y45" s="18"/>
      <c r="Z45" s="18"/>
      <c r="AA45" s="18"/>
      <c r="AB45" s="18"/>
      <c r="AC45" s="18"/>
      <c r="AD45" s="18"/>
    </row>
    <row r="46" spans="1:1000 1044:2024 2068:3048 3092:4072 4116:5096 5140:6120 6164:7144 7188:8168 8212:9192 9236:10216 10260:11240 11284:12264 12308:13288 13332:14312 14356:15336 15380:16378" s="69" customFormat="1" ht="78.75" hidden="1" customHeight="1" x14ac:dyDescent="0.25">
      <c r="A46" s="65" t="s">
        <v>6484</v>
      </c>
      <c r="B46" s="65" t="s">
        <v>6485</v>
      </c>
      <c r="C46" s="65" t="s">
        <v>6486</v>
      </c>
      <c r="D46" s="65" t="s">
        <v>6487</v>
      </c>
      <c r="E46" s="85"/>
      <c r="F46" s="93" t="s">
        <v>368</v>
      </c>
      <c r="G46" s="93" t="s">
        <v>6394</v>
      </c>
      <c r="H46" s="93" t="s">
        <v>6395</v>
      </c>
      <c r="I46" s="237">
        <v>11000</v>
      </c>
      <c r="J46" s="368">
        <v>3.3</v>
      </c>
      <c r="K46" s="376">
        <v>36300</v>
      </c>
      <c r="L46" s="237">
        <v>25410</v>
      </c>
      <c r="M46" s="237">
        <v>21780</v>
      </c>
      <c r="N46" s="237">
        <v>6600</v>
      </c>
      <c r="O46" s="237">
        <v>7699.9999999999991</v>
      </c>
      <c r="P46" s="368">
        <v>3.3000000000000003</v>
      </c>
      <c r="Q46" s="368">
        <v>3.3</v>
      </c>
      <c r="R46" s="369"/>
      <c r="S46" s="369"/>
      <c r="T46" s="369"/>
      <c r="U46" s="369"/>
      <c r="V46" s="370"/>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369"/>
      <c r="AU46" s="369"/>
      <c r="AV46" s="369"/>
      <c r="AW46" s="369"/>
      <c r="AX46" s="369"/>
      <c r="AY46" s="369"/>
      <c r="AZ46" s="369"/>
      <c r="BA46" s="369"/>
      <c r="BB46" s="369"/>
      <c r="BC46" s="369"/>
      <c r="BD46" s="369"/>
      <c r="BE46" s="369"/>
      <c r="BF46" s="369"/>
      <c r="BG46" s="369"/>
      <c r="BH46" s="369"/>
      <c r="BI46" s="369"/>
      <c r="BJ46" s="369"/>
      <c r="BK46" s="369"/>
      <c r="BL46" s="369"/>
      <c r="BM46" s="369"/>
      <c r="BN46" s="369"/>
      <c r="BO46" s="369"/>
      <c r="BP46" s="369"/>
      <c r="BQ46" s="369"/>
      <c r="BR46" s="369"/>
      <c r="BS46" s="369"/>
      <c r="BT46" s="369"/>
      <c r="BU46" s="369"/>
      <c r="BV46" s="369"/>
      <c r="BW46" s="369"/>
      <c r="BX46" s="369"/>
      <c r="BY46" s="369"/>
      <c r="BZ46" s="369"/>
      <c r="CA46" s="369"/>
      <c r="CB46" s="369"/>
      <c r="CC46" s="369"/>
      <c r="CD46" s="369"/>
      <c r="CE46" s="369"/>
      <c r="CF46" s="369"/>
      <c r="CG46" s="369"/>
      <c r="CH46" s="369"/>
      <c r="CI46" s="369"/>
      <c r="CJ46" s="369"/>
      <c r="CK46" s="369"/>
      <c r="CL46" s="369"/>
      <c r="CM46" s="369"/>
      <c r="CN46" s="369"/>
      <c r="CO46" s="369"/>
      <c r="CP46" s="369"/>
      <c r="CQ46" s="369"/>
      <c r="CR46" s="369"/>
      <c r="CS46" s="369"/>
      <c r="CT46" s="369"/>
      <c r="CU46" s="369"/>
      <c r="CV46" s="369"/>
      <c r="CW46" s="369"/>
      <c r="CX46" s="369"/>
      <c r="CY46" s="369"/>
      <c r="CZ46" s="369"/>
      <c r="DA46" s="369"/>
      <c r="DB46" s="369"/>
      <c r="DC46" s="369"/>
      <c r="DD46" s="369"/>
      <c r="DE46" s="369"/>
      <c r="DF46" s="369"/>
      <c r="DG46" s="369"/>
      <c r="DH46" s="369"/>
      <c r="DI46" s="369"/>
      <c r="DJ46" s="369"/>
      <c r="DK46" s="369"/>
      <c r="DL46" s="369"/>
      <c r="DM46" s="369"/>
      <c r="DN46" s="369"/>
      <c r="DO46" s="369"/>
      <c r="DP46" s="369"/>
      <c r="DQ46" s="369"/>
      <c r="DR46" s="369"/>
      <c r="DS46" s="369"/>
      <c r="DT46" s="369"/>
      <c r="DU46" s="369"/>
      <c r="DV46" s="369"/>
      <c r="DW46" s="369"/>
      <c r="DX46" s="369"/>
      <c r="DY46" s="369"/>
      <c r="DZ46" s="369"/>
      <c r="EA46" s="369"/>
      <c r="EB46" s="369"/>
      <c r="EC46" s="369"/>
      <c r="ED46" s="369"/>
      <c r="EE46" s="369"/>
      <c r="EF46" s="369"/>
      <c r="EG46" s="369"/>
      <c r="EH46" s="369"/>
      <c r="EI46" s="369"/>
      <c r="EJ46" s="369"/>
      <c r="EK46" s="369"/>
      <c r="EL46" s="369"/>
      <c r="EM46" s="369"/>
      <c r="EN46" s="369"/>
      <c r="EO46" s="369"/>
      <c r="EP46" s="369"/>
      <c r="EQ46" s="369"/>
      <c r="ER46" s="369"/>
      <c r="ES46" s="369"/>
      <c r="ET46" s="369"/>
      <c r="EU46" s="369"/>
      <c r="EV46" s="369"/>
      <c r="EW46" s="369"/>
      <c r="EX46" s="369"/>
      <c r="EY46" s="369"/>
      <c r="EZ46" s="369"/>
      <c r="FA46" s="369"/>
      <c r="FB46" s="369"/>
      <c r="FC46" s="369"/>
      <c r="FD46" s="369"/>
      <c r="FE46" s="369"/>
      <c r="FF46" s="369"/>
      <c r="FG46" s="369"/>
      <c r="FH46" s="369"/>
      <c r="FI46" s="369"/>
      <c r="FJ46" s="369"/>
      <c r="FK46" s="369"/>
      <c r="FL46" s="369"/>
      <c r="FM46" s="369"/>
      <c r="FN46" s="369"/>
      <c r="FO46" s="369"/>
      <c r="FP46" s="369"/>
      <c r="FQ46" s="369"/>
      <c r="FR46" s="369"/>
      <c r="FS46" s="369"/>
      <c r="FT46" s="369"/>
      <c r="FU46" s="369"/>
      <c r="FV46" s="369"/>
      <c r="FW46" s="369"/>
      <c r="FX46" s="369"/>
      <c r="FY46" s="369"/>
      <c r="FZ46" s="369"/>
      <c r="GA46" s="369"/>
      <c r="GB46" s="369"/>
      <c r="GC46" s="369"/>
      <c r="GD46" s="369"/>
      <c r="GE46" s="369"/>
      <c r="GF46" s="369"/>
      <c r="GG46" s="369"/>
      <c r="GH46" s="369"/>
      <c r="GI46" s="369"/>
      <c r="GJ46" s="369"/>
      <c r="GK46" s="369"/>
      <c r="GL46" s="369"/>
      <c r="GM46" s="369"/>
      <c r="GN46" s="369"/>
      <c r="GO46" s="369"/>
      <c r="GP46" s="369"/>
      <c r="GQ46" s="369"/>
      <c r="GR46" s="369"/>
      <c r="GS46" s="369"/>
      <c r="GT46" s="369"/>
      <c r="GU46" s="369"/>
      <c r="GV46" s="369"/>
      <c r="GW46" s="369"/>
      <c r="GX46" s="369"/>
      <c r="GY46" s="369"/>
      <c r="GZ46" s="369"/>
      <c r="HA46" s="369"/>
      <c r="HB46" s="369"/>
      <c r="HC46" s="369"/>
      <c r="HD46" s="369"/>
      <c r="HE46" s="369"/>
      <c r="HF46" s="369"/>
      <c r="HG46" s="369"/>
      <c r="HH46" s="369"/>
      <c r="HI46" s="369"/>
      <c r="HN46" s="369"/>
      <c r="HO46" s="369"/>
      <c r="HP46" s="369"/>
      <c r="HQ46" s="369"/>
      <c r="HR46" s="369"/>
      <c r="HS46" s="369"/>
      <c r="HT46" s="369"/>
      <c r="HU46" s="369"/>
      <c r="HV46" s="369"/>
      <c r="HW46" s="369"/>
      <c r="HX46" s="369"/>
      <c r="JP46" s="369"/>
      <c r="JQ46" s="369"/>
      <c r="JR46" s="369"/>
      <c r="JS46" s="369"/>
      <c r="JT46" s="369"/>
      <c r="JU46" s="369"/>
      <c r="JV46" s="369"/>
      <c r="JW46" s="369"/>
      <c r="JX46" s="369"/>
      <c r="JY46" s="369"/>
      <c r="JZ46" s="369"/>
      <c r="KA46" s="369"/>
      <c r="KB46" s="369"/>
      <c r="KC46" s="369"/>
      <c r="KD46" s="369"/>
      <c r="KE46" s="369"/>
      <c r="KF46" s="369"/>
      <c r="KG46" s="369"/>
      <c r="KH46" s="369"/>
      <c r="KI46" s="369"/>
      <c r="KJ46" s="369"/>
      <c r="KK46" s="369"/>
      <c r="KL46" s="369"/>
      <c r="KM46" s="369"/>
      <c r="KN46" s="369"/>
      <c r="KO46" s="369"/>
      <c r="KP46" s="369"/>
      <c r="KQ46" s="369"/>
      <c r="KR46" s="369"/>
      <c r="KS46" s="369"/>
      <c r="KT46" s="369"/>
      <c r="KU46" s="369"/>
      <c r="KV46" s="369"/>
      <c r="KW46" s="369"/>
      <c r="KX46" s="369"/>
      <c r="KY46" s="369"/>
      <c r="KZ46" s="369"/>
      <c r="LA46" s="369"/>
      <c r="LB46" s="369"/>
      <c r="LC46" s="369"/>
      <c r="LD46" s="369"/>
      <c r="LE46" s="369"/>
      <c r="LF46" s="369"/>
      <c r="LG46" s="369"/>
      <c r="LH46" s="369"/>
      <c r="LI46" s="369"/>
      <c r="LJ46" s="369"/>
      <c r="LK46" s="369"/>
      <c r="LL46" s="369"/>
      <c r="LM46" s="369"/>
      <c r="LN46" s="369"/>
      <c r="LO46" s="369"/>
      <c r="LP46" s="369"/>
      <c r="LQ46" s="369"/>
      <c r="LR46" s="369"/>
      <c r="LS46" s="369"/>
      <c r="LT46" s="369"/>
      <c r="LU46" s="369"/>
      <c r="LV46" s="369"/>
      <c r="LW46" s="369"/>
      <c r="LX46" s="369"/>
      <c r="LY46" s="369"/>
      <c r="LZ46" s="369"/>
      <c r="MA46" s="369"/>
      <c r="MB46" s="369"/>
      <c r="MC46" s="369"/>
      <c r="MD46" s="369"/>
      <c r="ME46" s="369"/>
      <c r="MF46" s="369"/>
      <c r="MG46" s="369"/>
      <c r="MH46" s="369"/>
      <c r="MI46" s="369"/>
      <c r="MJ46" s="369"/>
      <c r="MK46" s="369"/>
      <c r="ML46" s="369"/>
      <c r="MM46" s="369"/>
      <c r="MN46" s="369"/>
      <c r="MO46" s="369"/>
      <c r="MP46" s="369"/>
      <c r="MQ46" s="369"/>
      <c r="MR46" s="369"/>
      <c r="MS46" s="369"/>
      <c r="MT46" s="369"/>
      <c r="MU46" s="369"/>
      <c r="MV46" s="369"/>
      <c r="MW46" s="369"/>
      <c r="MX46" s="369"/>
      <c r="MY46" s="369"/>
      <c r="MZ46" s="369"/>
      <c r="NA46" s="369"/>
      <c r="NB46" s="369"/>
      <c r="NC46" s="369"/>
      <c r="ND46" s="369"/>
      <c r="NE46" s="369"/>
      <c r="NF46" s="369"/>
      <c r="NG46" s="369"/>
      <c r="NH46" s="369"/>
      <c r="NI46" s="369"/>
      <c r="NJ46" s="369"/>
      <c r="NK46" s="369"/>
      <c r="NL46" s="369"/>
      <c r="NM46" s="369"/>
      <c r="NN46" s="369"/>
      <c r="NO46" s="369"/>
      <c r="NP46" s="369"/>
      <c r="NQ46" s="369"/>
      <c r="NR46" s="369"/>
      <c r="NS46" s="369"/>
      <c r="NT46" s="369"/>
      <c r="NU46" s="369"/>
      <c r="NV46" s="369"/>
      <c r="NW46" s="369"/>
      <c r="NX46" s="369"/>
      <c r="NY46" s="369"/>
      <c r="NZ46" s="369"/>
      <c r="OA46" s="369"/>
      <c r="OB46" s="369"/>
      <c r="OC46" s="369"/>
      <c r="OD46" s="369"/>
      <c r="OE46" s="369"/>
      <c r="OF46" s="369"/>
      <c r="OG46" s="369"/>
      <c r="OH46" s="369"/>
      <c r="OI46" s="369"/>
      <c r="OJ46" s="369"/>
      <c r="OK46" s="369"/>
      <c r="OL46" s="369"/>
      <c r="OM46" s="369"/>
      <c r="ON46" s="369"/>
      <c r="OO46" s="369"/>
      <c r="OP46" s="369"/>
      <c r="OQ46" s="369"/>
      <c r="OR46" s="369"/>
      <c r="OS46" s="369"/>
      <c r="OT46" s="369"/>
      <c r="OU46" s="369"/>
      <c r="OV46" s="369"/>
      <c r="OW46" s="369"/>
      <c r="OX46" s="369"/>
      <c r="OY46" s="369"/>
      <c r="OZ46" s="369"/>
      <c r="PA46" s="369"/>
      <c r="PB46" s="369"/>
      <c r="PC46" s="369"/>
      <c r="PD46" s="369"/>
      <c r="PE46" s="369"/>
      <c r="PF46" s="369"/>
      <c r="PG46" s="369"/>
      <c r="PH46" s="369"/>
      <c r="PI46" s="369"/>
      <c r="PJ46" s="369"/>
      <c r="PK46" s="369"/>
      <c r="PL46" s="369"/>
      <c r="PM46" s="369"/>
      <c r="PN46" s="369"/>
      <c r="PO46" s="369"/>
      <c r="PP46" s="369"/>
      <c r="PQ46" s="369"/>
      <c r="PR46" s="369"/>
      <c r="PS46" s="369"/>
      <c r="PT46" s="369"/>
      <c r="PU46" s="369"/>
      <c r="PV46" s="369"/>
      <c r="PW46" s="369"/>
      <c r="PX46" s="369"/>
      <c r="PY46" s="369"/>
      <c r="PZ46" s="369"/>
      <c r="QA46" s="369"/>
      <c r="QB46" s="369"/>
      <c r="QC46" s="369"/>
      <c r="QD46" s="369"/>
      <c r="QE46" s="369"/>
      <c r="QF46" s="369"/>
      <c r="QG46" s="369"/>
      <c r="QH46" s="369"/>
      <c r="QI46" s="369"/>
      <c r="QJ46" s="369"/>
      <c r="QK46" s="369"/>
      <c r="QL46" s="369"/>
      <c r="QM46" s="369"/>
      <c r="QN46" s="369"/>
      <c r="QO46" s="369"/>
      <c r="QP46" s="369"/>
      <c r="QQ46" s="369"/>
      <c r="QR46" s="369"/>
      <c r="QS46" s="369"/>
      <c r="QT46" s="369"/>
      <c r="QU46" s="369"/>
      <c r="QV46" s="369"/>
      <c r="QW46" s="369"/>
      <c r="QX46" s="369"/>
      <c r="QY46" s="369"/>
      <c r="QZ46" s="369"/>
      <c r="RA46" s="369"/>
      <c r="RB46" s="369"/>
      <c r="RC46" s="369"/>
      <c r="RD46" s="369"/>
      <c r="RE46" s="369"/>
      <c r="RJ46" s="369"/>
      <c r="RK46" s="369"/>
      <c r="RL46" s="369"/>
      <c r="RM46" s="369"/>
      <c r="RN46" s="369"/>
      <c r="RO46" s="369"/>
      <c r="RP46" s="369"/>
      <c r="RQ46" s="369"/>
      <c r="RR46" s="369"/>
      <c r="RS46" s="369"/>
      <c r="RT46" s="369"/>
      <c r="TL46" s="369"/>
      <c r="TM46" s="369"/>
      <c r="TN46" s="369"/>
      <c r="TO46" s="369"/>
      <c r="TP46" s="369"/>
      <c r="TQ46" s="369"/>
      <c r="TR46" s="369"/>
      <c r="TS46" s="369"/>
      <c r="TT46" s="369"/>
      <c r="TU46" s="369"/>
      <c r="TV46" s="369"/>
      <c r="TW46" s="369"/>
      <c r="TX46" s="369"/>
      <c r="TY46" s="369"/>
      <c r="TZ46" s="369"/>
      <c r="UA46" s="369"/>
      <c r="UB46" s="369"/>
      <c r="UC46" s="369"/>
      <c r="UD46" s="369"/>
      <c r="UE46" s="369"/>
      <c r="UF46" s="369"/>
      <c r="UG46" s="369"/>
      <c r="UH46" s="369"/>
      <c r="UI46" s="369"/>
      <c r="UJ46" s="369"/>
      <c r="UK46" s="369"/>
      <c r="UL46" s="369"/>
      <c r="UM46" s="369"/>
      <c r="UN46" s="369"/>
      <c r="UO46" s="369"/>
      <c r="UP46" s="369"/>
      <c r="UQ46" s="369"/>
      <c r="UR46" s="369"/>
      <c r="US46" s="369"/>
      <c r="UT46" s="369"/>
      <c r="UU46" s="369"/>
      <c r="UV46" s="369"/>
      <c r="UW46" s="369"/>
      <c r="UX46" s="369"/>
      <c r="UY46" s="369"/>
      <c r="UZ46" s="369"/>
      <c r="VA46" s="369"/>
      <c r="VB46" s="369"/>
      <c r="VC46" s="369"/>
      <c r="VD46" s="369"/>
      <c r="VE46" s="369"/>
      <c r="VF46" s="369"/>
      <c r="VG46" s="369"/>
      <c r="VH46" s="369"/>
      <c r="VI46" s="369"/>
      <c r="VJ46" s="369"/>
      <c r="VK46" s="369"/>
      <c r="VL46" s="369"/>
      <c r="VM46" s="369"/>
      <c r="VN46" s="369"/>
      <c r="VO46" s="369"/>
      <c r="VP46" s="369"/>
      <c r="VQ46" s="369"/>
      <c r="VR46" s="369"/>
      <c r="VS46" s="369"/>
      <c r="VT46" s="369"/>
      <c r="VU46" s="369"/>
      <c r="VV46" s="369"/>
      <c r="VW46" s="369"/>
      <c r="VX46" s="369"/>
      <c r="VY46" s="369"/>
      <c r="VZ46" s="369"/>
      <c r="WA46" s="369"/>
      <c r="WB46" s="369"/>
      <c r="WC46" s="369"/>
      <c r="WD46" s="369"/>
      <c r="WE46" s="369"/>
      <c r="WF46" s="369"/>
      <c r="WG46" s="369"/>
      <c r="WH46" s="369"/>
      <c r="WI46" s="369"/>
      <c r="WJ46" s="369"/>
      <c r="WK46" s="369"/>
      <c r="WL46" s="369"/>
      <c r="WM46" s="369"/>
      <c r="WN46" s="369"/>
      <c r="WO46" s="369"/>
      <c r="WP46" s="369"/>
      <c r="WQ46" s="369"/>
      <c r="WR46" s="369"/>
      <c r="WS46" s="369"/>
      <c r="WT46" s="369"/>
      <c r="WU46" s="369"/>
      <c r="WV46" s="369"/>
      <c r="WW46" s="369"/>
      <c r="WX46" s="369"/>
      <c r="WY46" s="369"/>
      <c r="WZ46" s="369"/>
      <c r="XA46" s="369"/>
      <c r="XB46" s="369"/>
      <c r="XC46" s="369"/>
      <c r="XD46" s="369"/>
      <c r="XE46" s="369"/>
      <c r="XF46" s="369"/>
      <c r="XG46" s="369"/>
      <c r="XH46" s="369"/>
      <c r="XI46" s="369"/>
      <c r="XJ46" s="369"/>
      <c r="XK46" s="369"/>
      <c r="XL46" s="369"/>
      <c r="XM46" s="369"/>
      <c r="XN46" s="369"/>
      <c r="XO46" s="369"/>
      <c r="XP46" s="369"/>
      <c r="XQ46" s="369"/>
      <c r="XR46" s="369"/>
      <c r="XS46" s="369"/>
      <c r="XT46" s="369"/>
      <c r="XU46" s="369"/>
      <c r="XV46" s="369"/>
      <c r="XW46" s="369"/>
      <c r="XX46" s="369"/>
      <c r="XY46" s="369"/>
      <c r="XZ46" s="369"/>
      <c r="YA46" s="369"/>
      <c r="YB46" s="369"/>
      <c r="YC46" s="369"/>
      <c r="YD46" s="369"/>
      <c r="YE46" s="369"/>
      <c r="YF46" s="369"/>
      <c r="YG46" s="369"/>
      <c r="YH46" s="369"/>
      <c r="YI46" s="369"/>
      <c r="YJ46" s="369"/>
      <c r="YK46" s="369"/>
      <c r="YL46" s="369"/>
      <c r="YM46" s="369"/>
      <c r="YN46" s="369"/>
      <c r="YO46" s="369"/>
      <c r="YP46" s="369"/>
      <c r="YQ46" s="369"/>
      <c r="YR46" s="369"/>
      <c r="YS46" s="369"/>
      <c r="YT46" s="369"/>
      <c r="YU46" s="369"/>
      <c r="YV46" s="369"/>
      <c r="YW46" s="369"/>
      <c r="YX46" s="369"/>
      <c r="YY46" s="369"/>
      <c r="YZ46" s="369"/>
      <c r="ZA46" s="369"/>
      <c r="ZB46" s="369"/>
      <c r="ZC46" s="369"/>
      <c r="ZD46" s="369"/>
      <c r="ZE46" s="369"/>
      <c r="ZF46" s="369"/>
      <c r="ZG46" s="369"/>
      <c r="ZH46" s="369"/>
      <c r="ZI46" s="369"/>
      <c r="ZJ46" s="369"/>
      <c r="ZK46" s="369"/>
      <c r="ZL46" s="369"/>
      <c r="ZM46" s="369"/>
      <c r="ZN46" s="369"/>
      <c r="ZO46" s="369"/>
      <c r="ZP46" s="369"/>
      <c r="ZQ46" s="369"/>
      <c r="ZR46" s="369"/>
      <c r="ZS46" s="369"/>
      <c r="ZT46" s="369"/>
      <c r="ZU46" s="369"/>
      <c r="ZV46" s="369"/>
      <c r="ZW46" s="369"/>
      <c r="ZX46" s="369"/>
      <c r="ZY46" s="369"/>
      <c r="ZZ46" s="369"/>
      <c r="AAA46" s="369"/>
      <c r="AAB46" s="369"/>
      <c r="AAC46" s="369"/>
      <c r="AAD46" s="369"/>
      <c r="AAE46" s="369"/>
      <c r="AAF46" s="369"/>
      <c r="AAG46" s="369"/>
      <c r="AAH46" s="369"/>
      <c r="AAI46" s="369"/>
      <c r="AAJ46" s="369"/>
      <c r="AAK46" s="369"/>
      <c r="AAL46" s="369"/>
      <c r="AAM46" s="369"/>
      <c r="AAN46" s="369"/>
      <c r="AAO46" s="369"/>
      <c r="AAP46" s="369"/>
      <c r="AAQ46" s="369"/>
      <c r="AAR46" s="369"/>
      <c r="AAS46" s="369"/>
      <c r="AAT46" s="369"/>
      <c r="AAU46" s="369"/>
      <c r="AAV46" s="369"/>
      <c r="AAW46" s="369"/>
      <c r="AAX46" s="369"/>
      <c r="AAY46" s="369"/>
      <c r="AAZ46" s="369"/>
      <c r="ABA46" s="369"/>
      <c r="ABF46" s="369"/>
      <c r="ABG46" s="369"/>
      <c r="ABH46" s="369"/>
      <c r="ABI46" s="369"/>
      <c r="ABJ46" s="369"/>
      <c r="ABK46" s="369"/>
      <c r="ABL46" s="369"/>
      <c r="ABM46" s="369"/>
      <c r="ABN46" s="369"/>
      <c r="ABO46" s="369"/>
      <c r="ABP46" s="369"/>
      <c r="ADH46" s="369"/>
      <c r="ADI46" s="369"/>
      <c r="ADJ46" s="369"/>
      <c r="ADK46" s="369"/>
      <c r="ADL46" s="369"/>
      <c r="ADM46" s="369"/>
      <c r="ADN46" s="369"/>
      <c r="ADO46" s="369"/>
      <c r="ADP46" s="369"/>
      <c r="ADQ46" s="369"/>
      <c r="ADR46" s="369"/>
      <c r="ADS46" s="369"/>
      <c r="ADT46" s="369"/>
      <c r="ADU46" s="369"/>
      <c r="ADV46" s="369"/>
      <c r="ADW46" s="369"/>
      <c r="ADX46" s="369"/>
      <c r="ADY46" s="369"/>
      <c r="ADZ46" s="369"/>
      <c r="AEA46" s="369"/>
      <c r="AEB46" s="369"/>
      <c r="AEC46" s="369"/>
      <c r="AED46" s="369"/>
      <c r="AEE46" s="369"/>
      <c r="AEF46" s="369"/>
      <c r="AEG46" s="369"/>
      <c r="AEH46" s="369"/>
      <c r="AEI46" s="369"/>
      <c r="AEJ46" s="369"/>
      <c r="AEK46" s="369"/>
      <c r="AEL46" s="369"/>
      <c r="AEM46" s="369"/>
      <c r="AEN46" s="369"/>
      <c r="AEO46" s="369"/>
      <c r="AEP46" s="369"/>
      <c r="AEQ46" s="369"/>
      <c r="AER46" s="369"/>
      <c r="AES46" s="369"/>
      <c r="AET46" s="369"/>
      <c r="AEU46" s="369"/>
      <c r="AEV46" s="369"/>
      <c r="AEW46" s="369"/>
      <c r="AEX46" s="369"/>
      <c r="AEY46" s="369"/>
      <c r="AEZ46" s="369"/>
      <c r="AFA46" s="369"/>
      <c r="AFB46" s="369"/>
      <c r="AFC46" s="369"/>
      <c r="AFD46" s="369"/>
      <c r="AFE46" s="369"/>
      <c r="AFF46" s="369"/>
      <c r="AFG46" s="369"/>
      <c r="AFH46" s="369"/>
      <c r="AFI46" s="369"/>
      <c r="AFJ46" s="369"/>
      <c r="AFK46" s="369"/>
      <c r="AFL46" s="369"/>
      <c r="AFM46" s="369"/>
      <c r="AFN46" s="369"/>
      <c r="AFO46" s="369"/>
      <c r="AFP46" s="369"/>
      <c r="AFQ46" s="369"/>
      <c r="AFR46" s="369"/>
      <c r="AFS46" s="369"/>
      <c r="AFT46" s="369"/>
      <c r="AFU46" s="369"/>
      <c r="AFV46" s="369"/>
      <c r="AFW46" s="369"/>
      <c r="AFX46" s="369"/>
      <c r="AFY46" s="369"/>
      <c r="AFZ46" s="369"/>
      <c r="AGA46" s="369"/>
      <c r="AGB46" s="369"/>
      <c r="AGC46" s="369"/>
      <c r="AGD46" s="369"/>
      <c r="AGE46" s="369"/>
      <c r="AGF46" s="369"/>
      <c r="AGG46" s="369"/>
      <c r="AGH46" s="369"/>
      <c r="AGI46" s="369"/>
      <c r="AGJ46" s="369"/>
      <c r="AGK46" s="369"/>
      <c r="AGL46" s="369"/>
      <c r="AGM46" s="369"/>
      <c r="AGN46" s="369"/>
      <c r="AGO46" s="369"/>
      <c r="AGP46" s="369"/>
      <c r="AGQ46" s="369"/>
      <c r="AGR46" s="369"/>
      <c r="AGS46" s="369"/>
      <c r="AGT46" s="369"/>
      <c r="AGU46" s="369"/>
      <c r="AGV46" s="369"/>
      <c r="AGW46" s="369"/>
      <c r="AGX46" s="369"/>
      <c r="AGY46" s="369"/>
      <c r="AGZ46" s="369"/>
      <c r="AHA46" s="369"/>
      <c r="AHB46" s="369"/>
      <c r="AHC46" s="369"/>
      <c r="AHD46" s="369"/>
      <c r="AHE46" s="369"/>
      <c r="AHF46" s="369"/>
      <c r="AHG46" s="369"/>
      <c r="AHH46" s="369"/>
      <c r="AHI46" s="369"/>
      <c r="AHJ46" s="369"/>
      <c r="AHK46" s="369"/>
      <c r="AHL46" s="369"/>
      <c r="AHM46" s="369"/>
      <c r="AHN46" s="369"/>
      <c r="AHO46" s="369"/>
      <c r="AHP46" s="369"/>
      <c r="AHQ46" s="369"/>
      <c r="AHR46" s="369"/>
      <c r="AHS46" s="369"/>
      <c r="AHT46" s="369"/>
      <c r="AHU46" s="369"/>
      <c r="AHV46" s="369"/>
      <c r="AHW46" s="369"/>
      <c r="AHX46" s="369"/>
      <c r="AHY46" s="369"/>
      <c r="AHZ46" s="369"/>
      <c r="AIA46" s="369"/>
      <c r="AIB46" s="369"/>
      <c r="AIC46" s="369"/>
      <c r="AID46" s="369"/>
      <c r="AIE46" s="369"/>
      <c r="AIF46" s="369"/>
      <c r="AIG46" s="369"/>
      <c r="AIH46" s="369"/>
      <c r="AII46" s="369"/>
      <c r="AIJ46" s="369"/>
      <c r="AIK46" s="369"/>
      <c r="AIL46" s="369"/>
      <c r="AIM46" s="369"/>
      <c r="AIN46" s="369"/>
      <c r="AIO46" s="369"/>
      <c r="AIP46" s="369"/>
      <c r="AIQ46" s="369"/>
      <c r="AIR46" s="369"/>
      <c r="AIS46" s="369"/>
      <c r="AIT46" s="369"/>
      <c r="AIU46" s="369"/>
      <c r="AIV46" s="369"/>
      <c r="AIW46" s="369"/>
      <c r="AIX46" s="369"/>
      <c r="AIY46" s="369"/>
      <c r="AIZ46" s="369"/>
      <c r="AJA46" s="369"/>
      <c r="AJB46" s="369"/>
      <c r="AJC46" s="369"/>
      <c r="AJD46" s="369"/>
      <c r="AJE46" s="369"/>
      <c r="AJF46" s="369"/>
      <c r="AJG46" s="369"/>
      <c r="AJH46" s="369"/>
      <c r="AJI46" s="369"/>
      <c r="AJJ46" s="369"/>
      <c r="AJK46" s="369"/>
      <c r="AJL46" s="369"/>
      <c r="AJM46" s="369"/>
      <c r="AJN46" s="369"/>
      <c r="AJO46" s="369"/>
      <c r="AJP46" s="369"/>
      <c r="AJQ46" s="369"/>
      <c r="AJR46" s="369"/>
      <c r="AJS46" s="369"/>
      <c r="AJT46" s="369"/>
      <c r="AJU46" s="369"/>
      <c r="AJV46" s="369"/>
      <c r="AJW46" s="369"/>
      <c r="AJX46" s="369"/>
      <c r="AJY46" s="369"/>
      <c r="AJZ46" s="369"/>
      <c r="AKA46" s="369"/>
      <c r="AKB46" s="369"/>
      <c r="AKC46" s="369"/>
      <c r="AKD46" s="369"/>
      <c r="AKE46" s="369"/>
      <c r="AKF46" s="369"/>
      <c r="AKG46" s="369"/>
      <c r="AKH46" s="369"/>
      <c r="AKI46" s="369"/>
      <c r="AKJ46" s="369"/>
      <c r="AKK46" s="369"/>
      <c r="AKL46" s="369"/>
      <c r="AKM46" s="369"/>
      <c r="AKN46" s="369"/>
      <c r="AKO46" s="369"/>
      <c r="AKP46" s="369"/>
      <c r="AKQ46" s="369"/>
      <c r="AKR46" s="369"/>
      <c r="AKS46" s="369"/>
      <c r="AKT46" s="369"/>
      <c r="AKU46" s="369"/>
      <c r="AKV46" s="369"/>
      <c r="AKW46" s="369"/>
      <c r="ALB46" s="369"/>
      <c r="ALC46" s="369"/>
      <c r="ALD46" s="369"/>
      <c r="ALE46" s="369"/>
      <c r="ALF46" s="369"/>
      <c r="ALG46" s="369"/>
      <c r="ALH46" s="369"/>
      <c r="ALI46" s="369"/>
      <c r="ALJ46" s="369"/>
      <c r="ALK46" s="369"/>
      <c r="ALL46" s="369"/>
      <c r="AND46" s="369"/>
      <c r="ANE46" s="369"/>
      <c r="ANF46" s="369"/>
      <c r="ANG46" s="369"/>
      <c r="ANH46" s="369"/>
      <c r="ANI46" s="369"/>
      <c r="ANJ46" s="369"/>
      <c r="ANK46" s="369"/>
      <c r="ANL46" s="369"/>
      <c r="ANM46" s="369"/>
      <c r="ANN46" s="369"/>
      <c r="ANO46" s="369"/>
      <c r="ANP46" s="369"/>
      <c r="ANQ46" s="369"/>
      <c r="ANR46" s="369"/>
      <c r="ANS46" s="369"/>
      <c r="ANT46" s="369"/>
      <c r="ANU46" s="369"/>
      <c r="ANV46" s="369"/>
      <c r="ANW46" s="369"/>
      <c r="ANX46" s="369"/>
      <c r="ANY46" s="369"/>
      <c r="ANZ46" s="369"/>
      <c r="AOA46" s="369"/>
      <c r="AOB46" s="369"/>
      <c r="AOC46" s="369"/>
      <c r="AOD46" s="369"/>
      <c r="AOE46" s="369"/>
      <c r="AOF46" s="369"/>
      <c r="AOG46" s="369"/>
      <c r="AOH46" s="369"/>
      <c r="AOI46" s="369"/>
      <c r="AOJ46" s="369"/>
      <c r="AOK46" s="369"/>
      <c r="AOL46" s="369"/>
      <c r="AOM46" s="369"/>
      <c r="AON46" s="369"/>
      <c r="AOO46" s="369"/>
      <c r="AOP46" s="369"/>
      <c r="AOQ46" s="369"/>
      <c r="AOR46" s="369"/>
      <c r="AOS46" s="369"/>
      <c r="AOT46" s="369"/>
      <c r="AOU46" s="369"/>
      <c r="AOV46" s="369"/>
      <c r="AOW46" s="369"/>
      <c r="AOX46" s="369"/>
      <c r="AOY46" s="369"/>
      <c r="AOZ46" s="369"/>
      <c r="APA46" s="369"/>
      <c r="APB46" s="369"/>
      <c r="APC46" s="369"/>
      <c r="APD46" s="369"/>
      <c r="APE46" s="369"/>
      <c r="APF46" s="369"/>
      <c r="APG46" s="369"/>
      <c r="APH46" s="369"/>
      <c r="API46" s="369"/>
      <c r="APJ46" s="369"/>
      <c r="APK46" s="369"/>
      <c r="APL46" s="369"/>
      <c r="APM46" s="369"/>
      <c r="APN46" s="369"/>
      <c r="APO46" s="369"/>
      <c r="APP46" s="369"/>
      <c r="APQ46" s="369"/>
      <c r="APR46" s="369"/>
      <c r="APS46" s="369"/>
      <c r="APT46" s="369"/>
      <c r="APU46" s="369"/>
      <c r="APV46" s="369"/>
      <c r="APW46" s="369"/>
      <c r="APX46" s="369"/>
      <c r="APY46" s="369"/>
      <c r="APZ46" s="369"/>
      <c r="AQA46" s="369"/>
      <c r="AQB46" s="369"/>
      <c r="AQC46" s="369"/>
      <c r="AQD46" s="369"/>
      <c r="AQE46" s="369"/>
      <c r="AQF46" s="369"/>
      <c r="AQG46" s="369"/>
      <c r="AQH46" s="369"/>
      <c r="AQI46" s="369"/>
      <c r="AQJ46" s="369"/>
      <c r="AQK46" s="369"/>
      <c r="AQL46" s="369"/>
      <c r="AQM46" s="369"/>
      <c r="AQN46" s="369"/>
      <c r="AQO46" s="369"/>
      <c r="AQP46" s="369"/>
      <c r="AQQ46" s="369"/>
      <c r="AQR46" s="369"/>
      <c r="AQS46" s="369"/>
      <c r="AQT46" s="369"/>
      <c r="AQU46" s="369"/>
      <c r="AQV46" s="369"/>
      <c r="AQW46" s="369"/>
      <c r="AQX46" s="369"/>
      <c r="AQY46" s="369"/>
      <c r="AQZ46" s="369"/>
      <c r="ARA46" s="369"/>
      <c r="ARB46" s="369"/>
      <c r="ARC46" s="369"/>
      <c r="ARD46" s="369"/>
      <c r="ARE46" s="369"/>
      <c r="ARF46" s="369"/>
      <c r="ARG46" s="369"/>
      <c r="ARH46" s="369"/>
      <c r="ARI46" s="369"/>
      <c r="ARJ46" s="369"/>
      <c r="ARK46" s="369"/>
      <c r="ARL46" s="369"/>
      <c r="ARM46" s="369"/>
      <c r="ARN46" s="369"/>
      <c r="ARO46" s="369"/>
      <c r="ARP46" s="369"/>
      <c r="ARQ46" s="369"/>
      <c r="ARR46" s="369"/>
      <c r="ARS46" s="369"/>
      <c r="ART46" s="369"/>
      <c r="ARU46" s="369"/>
      <c r="ARV46" s="369"/>
      <c r="ARW46" s="369"/>
      <c r="ARX46" s="369"/>
      <c r="ARY46" s="369"/>
      <c r="ARZ46" s="369"/>
      <c r="ASA46" s="369"/>
      <c r="ASB46" s="369"/>
      <c r="ASC46" s="369"/>
      <c r="ASD46" s="369"/>
      <c r="ASE46" s="369"/>
      <c r="ASF46" s="369"/>
      <c r="ASG46" s="369"/>
      <c r="ASH46" s="369"/>
      <c r="ASI46" s="369"/>
      <c r="ASJ46" s="369"/>
      <c r="ASK46" s="369"/>
      <c r="ASL46" s="369"/>
      <c r="ASM46" s="369"/>
      <c r="ASN46" s="369"/>
      <c r="ASO46" s="369"/>
      <c r="ASP46" s="369"/>
      <c r="ASQ46" s="369"/>
      <c r="ASR46" s="369"/>
      <c r="ASS46" s="369"/>
      <c r="AST46" s="369"/>
      <c r="ASU46" s="369"/>
      <c r="ASV46" s="369"/>
      <c r="ASW46" s="369"/>
      <c r="ASX46" s="369"/>
      <c r="ASY46" s="369"/>
      <c r="ASZ46" s="369"/>
      <c r="ATA46" s="369"/>
      <c r="ATB46" s="369"/>
      <c r="ATC46" s="369"/>
      <c r="ATD46" s="369"/>
      <c r="ATE46" s="369"/>
      <c r="ATF46" s="369"/>
      <c r="ATG46" s="369"/>
      <c r="ATH46" s="369"/>
      <c r="ATI46" s="369"/>
      <c r="ATJ46" s="369"/>
      <c r="ATK46" s="369"/>
      <c r="ATL46" s="369"/>
      <c r="ATM46" s="369"/>
      <c r="ATN46" s="369"/>
      <c r="ATO46" s="369"/>
      <c r="ATP46" s="369"/>
      <c r="ATQ46" s="369"/>
      <c r="ATR46" s="369"/>
      <c r="ATS46" s="369"/>
      <c r="ATT46" s="369"/>
      <c r="ATU46" s="369"/>
      <c r="ATV46" s="369"/>
      <c r="ATW46" s="369"/>
      <c r="ATX46" s="369"/>
      <c r="ATY46" s="369"/>
      <c r="ATZ46" s="369"/>
      <c r="AUA46" s="369"/>
      <c r="AUB46" s="369"/>
      <c r="AUC46" s="369"/>
      <c r="AUD46" s="369"/>
      <c r="AUE46" s="369"/>
      <c r="AUF46" s="369"/>
      <c r="AUG46" s="369"/>
      <c r="AUH46" s="369"/>
      <c r="AUI46" s="369"/>
      <c r="AUJ46" s="369"/>
      <c r="AUK46" s="369"/>
      <c r="AUL46" s="369"/>
      <c r="AUM46" s="369"/>
      <c r="AUN46" s="369"/>
      <c r="AUO46" s="369"/>
      <c r="AUP46" s="369"/>
      <c r="AUQ46" s="369"/>
      <c r="AUR46" s="369"/>
      <c r="AUS46" s="369"/>
      <c r="AUX46" s="369"/>
      <c r="AUY46" s="369"/>
      <c r="AUZ46" s="369"/>
      <c r="AVA46" s="369"/>
      <c r="AVB46" s="369"/>
      <c r="AVC46" s="369"/>
      <c r="AVD46" s="369"/>
      <c r="AVE46" s="369"/>
      <c r="AVF46" s="369"/>
      <c r="AVG46" s="369"/>
      <c r="AVH46" s="369"/>
      <c r="AWZ46" s="369"/>
      <c r="AXA46" s="369"/>
      <c r="AXB46" s="369"/>
      <c r="AXC46" s="369"/>
      <c r="AXD46" s="369"/>
      <c r="AXE46" s="369"/>
      <c r="AXF46" s="369"/>
      <c r="AXG46" s="369"/>
      <c r="AXH46" s="369"/>
      <c r="AXI46" s="369"/>
      <c r="AXJ46" s="369"/>
      <c r="AXK46" s="369"/>
      <c r="AXL46" s="369"/>
      <c r="AXM46" s="369"/>
      <c r="AXN46" s="369"/>
      <c r="AXO46" s="369"/>
      <c r="AXP46" s="369"/>
      <c r="AXQ46" s="369"/>
      <c r="AXR46" s="369"/>
      <c r="AXS46" s="369"/>
      <c r="AXT46" s="369"/>
      <c r="AXU46" s="369"/>
      <c r="AXV46" s="369"/>
      <c r="AXW46" s="369"/>
      <c r="AXX46" s="369"/>
      <c r="AXY46" s="369"/>
      <c r="AXZ46" s="369"/>
      <c r="AYA46" s="369"/>
      <c r="AYB46" s="369"/>
      <c r="AYC46" s="369"/>
      <c r="AYD46" s="369"/>
      <c r="AYE46" s="369"/>
      <c r="AYF46" s="369"/>
      <c r="AYG46" s="369"/>
      <c r="AYH46" s="369"/>
      <c r="AYI46" s="369"/>
      <c r="AYJ46" s="369"/>
      <c r="AYK46" s="369"/>
      <c r="AYL46" s="369"/>
      <c r="AYM46" s="369"/>
      <c r="AYN46" s="369"/>
      <c r="AYO46" s="369"/>
      <c r="AYP46" s="369"/>
      <c r="AYQ46" s="369"/>
      <c r="AYR46" s="369"/>
      <c r="AYS46" s="369"/>
      <c r="AYT46" s="369"/>
      <c r="AYU46" s="369"/>
      <c r="AYV46" s="369"/>
      <c r="AYW46" s="369"/>
      <c r="AYX46" s="369"/>
      <c r="AYY46" s="369"/>
      <c r="AYZ46" s="369"/>
      <c r="AZA46" s="369"/>
      <c r="AZB46" s="369"/>
      <c r="AZC46" s="369"/>
      <c r="AZD46" s="369"/>
      <c r="AZE46" s="369"/>
      <c r="AZF46" s="369"/>
      <c r="AZG46" s="369"/>
      <c r="AZH46" s="369"/>
      <c r="AZI46" s="369"/>
      <c r="AZJ46" s="369"/>
      <c r="AZK46" s="369"/>
      <c r="AZL46" s="369"/>
      <c r="AZM46" s="369"/>
      <c r="AZN46" s="369"/>
      <c r="AZO46" s="369"/>
      <c r="AZP46" s="369"/>
      <c r="AZQ46" s="369"/>
      <c r="AZR46" s="369"/>
      <c r="AZS46" s="369"/>
      <c r="AZT46" s="369"/>
      <c r="AZU46" s="369"/>
      <c r="AZV46" s="369"/>
      <c r="AZW46" s="369"/>
      <c r="AZX46" s="369"/>
      <c r="AZY46" s="369"/>
      <c r="AZZ46" s="369"/>
      <c r="BAA46" s="369"/>
      <c r="BAB46" s="369"/>
      <c r="BAC46" s="369"/>
      <c r="BAD46" s="369"/>
      <c r="BAE46" s="369"/>
      <c r="BAF46" s="369"/>
      <c r="BAG46" s="369"/>
      <c r="BAH46" s="369"/>
      <c r="BAI46" s="369"/>
      <c r="BAJ46" s="369"/>
      <c r="BAK46" s="369"/>
      <c r="BAL46" s="369"/>
      <c r="BAM46" s="369"/>
      <c r="BAN46" s="369"/>
      <c r="BAO46" s="369"/>
      <c r="BAP46" s="369"/>
      <c r="BAQ46" s="369"/>
      <c r="BAR46" s="369"/>
      <c r="BAS46" s="369"/>
      <c r="BAT46" s="369"/>
      <c r="BAU46" s="369"/>
      <c r="BAV46" s="369"/>
      <c r="BAW46" s="369"/>
      <c r="BAX46" s="369"/>
      <c r="BAY46" s="369"/>
      <c r="BAZ46" s="369"/>
      <c r="BBA46" s="369"/>
      <c r="BBB46" s="369"/>
      <c r="BBC46" s="369"/>
      <c r="BBD46" s="369"/>
      <c r="BBE46" s="369"/>
      <c r="BBF46" s="369"/>
      <c r="BBG46" s="369"/>
      <c r="BBH46" s="369"/>
      <c r="BBI46" s="369"/>
      <c r="BBJ46" s="369"/>
      <c r="BBK46" s="369"/>
      <c r="BBL46" s="369"/>
      <c r="BBM46" s="369"/>
      <c r="BBN46" s="369"/>
      <c r="BBO46" s="369"/>
      <c r="BBP46" s="369"/>
      <c r="BBQ46" s="369"/>
      <c r="BBR46" s="369"/>
      <c r="BBS46" s="369"/>
      <c r="BBT46" s="369"/>
      <c r="BBU46" s="369"/>
      <c r="BBV46" s="369"/>
      <c r="BBW46" s="369"/>
      <c r="BBX46" s="369"/>
      <c r="BBY46" s="369"/>
      <c r="BBZ46" s="369"/>
      <c r="BCA46" s="369"/>
      <c r="BCB46" s="369"/>
      <c r="BCC46" s="369"/>
      <c r="BCD46" s="369"/>
      <c r="BCE46" s="369"/>
      <c r="BCF46" s="369"/>
      <c r="BCG46" s="369"/>
      <c r="BCH46" s="369"/>
      <c r="BCI46" s="369"/>
      <c r="BCJ46" s="369"/>
      <c r="BCK46" s="369"/>
      <c r="BCL46" s="369"/>
      <c r="BCM46" s="369"/>
      <c r="BCN46" s="369"/>
      <c r="BCO46" s="369"/>
      <c r="BCP46" s="369"/>
      <c r="BCQ46" s="369"/>
      <c r="BCR46" s="369"/>
      <c r="BCS46" s="369"/>
      <c r="BCT46" s="369"/>
      <c r="BCU46" s="369"/>
      <c r="BCV46" s="369"/>
      <c r="BCW46" s="369"/>
      <c r="BCX46" s="369"/>
      <c r="BCY46" s="369"/>
      <c r="BCZ46" s="369"/>
      <c r="BDA46" s="369"/>
      <c r="BDB46" s="369"/>
      <c r="BDC46" s="369"/>
      <c r="BDD46" s="369"/>
      <c r="BDE46" s="369"/>
      <c r="BDF46" s="369"/>
      <c r="BDG46" s="369"/>
      <c r="BDH46" s="369"/>
      <c r="BDI46" s="369"/>
      <c r="BDJ46" s="369"/>
      <c r="BDK46" s="369"/>
      <c r="BDL46" s="369"/>
      <c r="BDM46" s="369"/>
      <c r="BDN46" s="369"/>
      <c r="BDO46" s="369"/>
      <c r="BDP46" s="369"/>
      <c r="BDQ46" s="369"/>
      <c r="BDR46" s="369"/>
      <c r="BDS46" s="369"/>
      <c r="BDT46" s="369"/>
      <c r="BDU46" s="369"/>
      <c r="BDV46" s="369"/>
      <c r="BDW46" s="369"/>
      <c r="BDX46" s="369"/>
      <c r="BDY46" s="369"/>
      <c r="BDZ46" s="369"/>
      <c r="BEA46" s="369"/>
      <c r="BEB46" s="369"/>
      <c r="BEC46" s="369"/>
      <c r="BED46" s="369"/>
      <c r="BEE46" s="369"/>
      <c r="BEF46" s="369"/>
      <c r="BEG46" s="369"/>
      <c r="BEH46" s="369"/>
      <c r="BEI46" s="369"/>
      <c r="BEJ46" s="369"/>
      <c r="BEK46" s="369"/>
      <c r="BEL46" s="369"/>
      <c r="BEM46" s="369"/>
      <c r="BEN46" s="369"/>
      <c r="BEO46" s="369"/>
      <c r="BET46" s="369"/>
      <c r="BEU46" s="369"/>
      <c r="BEV46" s="369"/>
      <c r="BEW46" s="369"/>
      <c r="BEX46" s="369"/>
      <c r="BEY46" s="369"/>
      <c r="BEZ46" s="369"/>
      <c r="BFA46" s="369"/>
      <c r="BFB46" s="369"/>
      <c r="BFC46" s="369"/>
      <c r="BFD46" s="369"/>
      <c r="BGV46" s="369"/>
      <c r="BGW46" s="369"/>
      <c r="BGX46" s="369"/>
      <c r="BGY46" s="369"/>
      <c r="BGZ46" s="369"/>
      <c r="BHA46" s="369"/>
      <c r="BHB46" s="369"/>
      <c r="BHC46" s="369"/>
      <c r="BHD46" s="369"/>
      <c r="BHE46" s="369"/>
      <c r="BHF46" s="369"/>
      <c r="BHG46" s="369"/>
      <c r="BHH46" s="369"/>
      <c r="BHI46" s="369"/>
      <c r="BHJ46" s="369"/>
      <c r="BHK46" s="369"/>
      <c r="BHL46" s="369"/>
      <c r="BHM46" s="369"/>
      <c r="BHN46" s="369"/>
      <c r="BHO46" s="369"/>
      <c r="BHP46" s="369"/>
      <c r="BHQ46" s="369"/>
      <c r="BHR46" s="369"/>
      <c r="BHS46" s="369"/>
      <c r="BHT46" s="369"/>
      <c r="BHU46" s="369"/>
      <c r="BHV46" s="369"/>
      <c r="BHW46" s="369"/>
      <c r="BHX46" s="369"/>
      <c r="BHY46" s="369"/>
      <c r="BHZ46" s="369"/>
      <c r="BIA46" s="369"/>
      <c r="BIB46" s="369"/>
      <c r="BIC46" s="369"/>
      <c r="BID46" s="369"/>
      <c r="BIE46" s="369"/>
      <c r="BIF46" s="369"/>
      <c r="BIG46" s="369"/>
      <c r="BIH46" s="369"/>
      <c r="BII46" s="369"/>
      <c r="BIJ46" s="369"/>
      <c r="BIK46" s="369"/>
      <c r="BIL46" s="369"/>
      <c r="BIM46" s="369"/>
      <c r="BIN46" s="369"/>
      <c r="BIO46" s="369"/>
      <c r="BIP46" s="369"/>
      <c r="BIQ46" s="369"/>
      <c r="BIR46" s="369"/>
      <c r="BIS46" s="369"/>
      <c r="BIT46" s="369"/>
      <c r="BIU46" s="369"/>
      <c r="BIV46" s="369"/>
      <c r="BIW46" s="369"/>
      <c r="BIX46" s="369"/>
      <c r="BIY46" s="369"/>
      <c r="BIZ46" s="369"/>
      <c r="BJA46" s="369"/>
      <c r="BJB46" s="369"/>
      <c r="BJC46" s="369"/>
      <c r="BJD46" s="369"/>
      <c r="BJE46" s="369"/>
      <c r="BJF46" s="369"/>
      <c r="BJG46" s="369"/>
      <c r="BJH46" s="369"/>
      <c r="BJI46" s="369"/>
      <c r="BJJ46" s="369"/>
      <c r="BJK46" s="369"/>
      <c r="BJL46" s="369"/>
      <c r="BJM46" s="369"/>
      <c r="BJN46" s="369"/>
      <c r="BJO46" s="369"/>
      <c r="BJP46" s="369"/>
      <c r="BJQ46" s="369"/>
      <c r="BJR46" s="369"/>
      <c r="BJS46" s="369"/>
      <c r="BJT46" s="369"/>
      <c r="BJU46" s="369"/>
      <c r="BJV46" s="369"/>
      <c r="BJW46" s="369"/>
      <c r="BJX46" s="369"/>
      <c r="BJY46" s="369"/>
      <c r="BJZ46" s="369"/>
      <c r="BKA46" s="369"/>
      <c r="BKB46" s="369"/>
      <c r="BKC46" s="369"/>
      <c r="BKD46" s="369"/>
      <c r="BKE46" s="369"/>
      <c r="BKF46" s="369"/>
      <c r="BKG46" s="369"/>
      <c r="BKH46" s="369"/>
      <c r="BKI46" s="369"/>
      <c r="BKJ46" s="369"/>
      <c r="BKK46" s="369"/>
      <c r="BKL46" s="369"/>
      <c r="BKM46" s="369"/>
      <c r="BKN46" s="369"/>
      <c r="BKO46" s="369"/>
      <c r="BKP46" s="369"/>
      <c r="BKQ46" s="369"/>
      <c r="BKR46" s="369"/>
      <c r="BKS46" s="369"/>
      <c r="BKT46" s="369"/>
      <c r="BKU46" s="369"/>
      <c r="BKV46" s="369"/>
      <c r="BKW46" s="369"/>
      <c r="BKX46" s="369"/>
      <c r="BKY46" s="369"/>
      <c r="BKZ46" s="369"/>
      <c r="BLA46" s="369"/>
      <c r="BLB46" s="369"/>
      <c r="BLC46" s="369"/>
      <c r="BLD46" s="369"/>
      <c r="BLE46" s="369"/>
      <c r="BLF46" s="369"/>
      <c r="BLG46" s="369"/>
      <c r="BLH46" s="369"/>
      <c r="BLI46" s="369"/>
      <c r="BLJ46" s="369"/>
      <c r="BLK46" s="369"/>
      <c r="BLL46" s="369"/>
      <c r="BLM46" s="369"/>
      <c r="BLN46" s="369"/>
      <c r="BLO46" s="369"/>
      <c r="BLP46" s="369"/>
      <c r="BLQ46" s="369"/>
      <c r="BLR46" s="369"/>
      <c r="BLS46" s="369"/>
      <c r="BLT46" s="369"/>
      <c r="BLU46" s="369"/>
      <c r="BLV46" s="369"/>
      <c r="BLW46" s="369"/>
      <c r="BLX46" s="369"/>
      <c r="BLY46" s="369"/>
      <c r="BLZ46" s="369"/>
      <c r="BMA46" s="369"/>
      <c r="BMB46" s="369"/>
      <c r="BMC46" s="369"/>
      <c r="BMD46" s="369"/>
      <c r="BME46" s="369"/>
      <c r="BMF46" s="369"/>
      <c r="BMG46" s="369"/>
      <c r="BMH46" s="369"/>
      <c r="BMI46" s="369"/>
      <c r="BMJ46" s="369"/>
      <c r="BMK46" s="369"/>
      <c r="BML46" s="369"/>
      <c r="BMM46" s="369"/>
      <c r="BMN46" s="369"/>
      <c r="BMO46" s="369"/>
      <c r="BMP46" s="369"/>
      <c r="BMQ46" s="369"/>
      <c r="BMR46" s="369"/>
      <c r="BMS46" s="369"/>
      <c r="BMT46" s="369"/>
      <c r="BMU46" s="369"/>
      <c r="BMV46" s="369"/>
      <c r="BMW46" s="369"/>
      <c r="BMX46" s="369"/>
      <c r="BMY46" s="369"/>
      <c r="BMZ46" s="369"/>
      <c r="BNA46" s="369"/>
      <c r="BNB46" s="369"/>
      <c r="BNC46" s="369"/>
      <c r="BND46" s="369"/>
      <c r="BNE46" s="369"/>
      <c r="BNF46" s="369"/>
      <c r="BNG46" s="369"/>
      <c r="BNH46" s="369"/>
      <c r="BNI46" s="369"/>
      <c r="BNJ46" s="369"/>
      <c r="BNK46" s="369"/>
      <c r="BNL46" s="369"/>
      <c r="BNM46" s="369"/>
      <c r="BNN46" s="369"/>
      <c r="BNO46" s="369"/>
      <c r="BNP46" s="369"/>
      <c r="BNQ46" s="369"/>
      <c r="BNR46" s="369"/>
      <c r="BNS46" s="369"/>
      <c r="BNT46" s="369"/>
      <c r="BNU46" s="369"/>
      <c r="BNV46" s="369"/>
      <c r="BNW46" s="369"/>
      <c r="BNX46" s="369"/>
      <c r="BNY46" s="369"/>
      <c r="BNZ46" s="369"/>
      <c r="BOA46" s="369"/>
      <c r="BOB46" s="369"/>
      <c r="BOC46" s="369"/>
      <c r="BOD46" s="369"/>
      <c r="BOE46" s="369"/>
      <c r="BOF46" s="369"/>
      <c r="BOG46" s="369"/>
      <c r="BOH46" s="369"/>
      <c r="BOI46" s="369"/>
      <c r="BOJ46" s="369"/>
      <c r="BOK46" s="369"/>
      <c r="BOP46" s="369"/>
      <c r="BOQ46" s="369"/>
      <c r="BOR46" s="369"/>
      <c r="BOS46" s="369"/>
      <c r="BOT46" s="369"/>
      <c r="BOU46" s="369"/>
      <c r="BOV46" s="369"/>
      <c r="BOW46" s="369"/>
      <c r="BOX46" s="369"/>
      <c r="BOY46" s="369"/>
      <c r="BOZ46" s="369"/>
      <c r="BQR46" s="369"/>
      <c r="BQS46" s="369"/>
      <c r="BQT46" s="369"/>
      <c r="BQU46" s="369"/>
      <c r="BQV46" s="369"/>
      <c r="BQW46" s="369"/>
      <c r="BQX46" s="369"/>
      <c r="BQY46" s="369"/>
      <c r="BQZ46" s="369"/>
      <c r="BRA46" s="369"/>
      <c r="BRB46" s="369"/>
      <c r="BRC46" s="369"/>
      <c r="BRD46" s="369"/>
      <c r="BRE46" s="369"/>
      <c r="BRF46" s="369"/>
      <c r="BRG46" s="369"/>
      <c r="BRH46" s="369"/>
      <c r="BRI46" s="369"/>
      <c r="BRJ46" s="369"/>
      <c r="BRK46" s="369"/>
      <c r="BRL46" s="369"/>
      <c r="BRM46" s="369"/>
      <c r="BRN46" s="369"/>
      <c r="BRO46" s="369"/>
      <c r="BRP46" s="369"/>
      <c r="BRQ46" s="369"/>
      <c r="BRR46" s="369"/>
      <c r="BRS46" s="369"/>
      <c r="BRT46" s="369"/>
      <c r="BRU46" s="369"/>
      <c r="BRV46" s="369"/>
      <c r="BRW46" s="369"/>
      <c r="BRX46" s="369"/>
      <c r="BRY46" s="369"/>
      <c r="BRZ46" s="369"/>
      <c r="BSA46" s="369"/>
      <c r="BSB46" s="369"/>
      <c r="BSC46" s="369"/>
      <c r="BSD46" s="369"/>
      <c r="BSE46" s="369"/>
      <c r="BSF46" s="369"/>
      <c r="BSG46" s="369"/>
      <c r="BSH46" s="369"/>
      <c r="BSI46" s="369"/>
      <c r="BSJ46" s="369"/>
      <c r="BSK46" s="369"/>
      <c r="BSL46" s="369"/>
      <c r="BSM46" s="369"/>
      <c r="BSN46" s="369"/>
      <c r="BSO46" s="369"/>
      <c r="BSP46" s="369"/>
      <c r="BSQ46" s="369"/>
      <c r="BSR46" s="369"/>
      <c r="BSS46" s="369"/>
      <c r="BST46" s="369"/>
      <c r="BSU46" s="369"/>
      <c r="BSV46" s="369"/>
      <c r="BSW46" s="369"/>
      <c r="BSX46" s="369"/>
      <c r="BSY46" s="369"/>
      <c r="BSZ46" s="369"/>
      <c r="BTA46" s="369"/>
      <c r="BTB46" s="369"/>
      <c r="BTC46" s="369"/>
      <c r="BTD46" s="369"/>
      <c r="BTE46" s="369"/>
      <c r="BTF46" s="369"/>
      <c r="BTG46" s="369"/>
      <c r="BTH46" s="369"/>
      <c r="BTI46" s="369"/>
      <c r="BTJ46" s="369"/>
      <c r="BTK46" s="369"/>
      <c r="BTL46" s="369"/>
      <c r="BTM46" s="369"/>
      <c r="BTN46" s="369"/>
      <c r="BTO46" s="369"/>
      <c r="BTP46" s="369"/>
      <c r="BTQ46" s="369"/>
      <c r="BTR46" s="369"/>
      <c r="BTS46" s="369"/>
      <c r="BTT46" s="369"/>
      <c r="BTU46" s="369"/>
      <c r="BTV46" s="369"/>
      <c r="BTW46" s="369"/>
      <c r="BTX46" s="369"/>
      <c r="BTY46" s="369"/>
      <c r="BTZ46" s="369"/>
      <c r="BUA46" s="369"/>
      <c r="BUB46" s="369"/>
      <c r="BUC46" s="369"/>
      <c r="BUD46" s="369"/>
      <c r="BUE46" s="369"/>
      <c r="BUF46" s="369"/>
      <c r="BUG46" s="369"/>
      <c r="BUH46" s="369"/>
      <c r="BUI46" s="369"/>
      <c r="BUJ46" s="369"/>
      <c r="BUK46" s="369"/>
      <c r="BUL46" s="369"/>
      <c r="BUM46" s="369"/>
      <c r="BUN46" s="369"/>
      <c r="BUO46" s="369"/>
      <c r="BUP46" s="369"/>
      <c r="BUQ46" s="369"/>
      <c r="BUR46" s="369"/>
      <c r="BUS46" s="369"/>
      <c r="BUT46" s="369"/>
      <c r="BUU46" s="369"/>
      <c r="BUV46" s="369"/>
      <c r="BUW46" s="369"/>
      <c r="BUX46" s="369"/>
      <c r="BUY46" s="369"/>
      <c r="BUZ46" s="369"/>
      <c r="BVA46" s="369"/>
      <c r="BVB46" s="369"/>
      <c r="BVC46" s="369"/>
      <c r="BVD46" s="369"/>
      <c r="BVE46" s="369"/>
      <c r="BVF46" s="369"/>
      <c r="BVG46" s="369"/>
      <c r="BVH46" s="369"/>
      <c r="BVI46" s="369"/>
      <c r="BVJ46" s="369"/>
      <c r="BVK46" s="369"/>
      <c r="BVL46" s="369"/>
      <c r="BVM46" s="369"/>
      <c r="BVN46" s="369"/>
      <c r="BVO46" s="369"/>
      <c r="BVP46" s="369"/>
      <c r="BVQ46" s="369"/>
      <c r="BVR46" s="369"/>
      <c r="BVS46" s="369"/>
      <c r="BVT46" s="369"/>
      <c r="BVU46" s="369"/>
      <c r="BVV46" s="369"/>
      <c r="BVW46" s="369"/>
      <c r="BVX46" s="369"/>
      <c r="BVY46" s="369"/>
      <c r="BVZ46" s="369"/>
      <c r="BWA46" s="369"/>
      <c r="BWB46" s="369"/>
      <c r="BWC46" s="369"/>
      <c r="BWD46" s="369"/>
      <c r="BWE46" s="369"/>
      <c r="BWF46" s="369"/>
      <c r="BWG46" s="369"/>
      <c r="BWH46" s="369"/>
      <c r="BWI46" s="369"/>
      <c r="BWJ46" s="369"/>
      <c r="BWK46" s="369"/>
      <c r="BWL46" s="369"/>
      <c r="BWM46" s="369"/>
      <c r="BWN46" s="369"/>
      <c r="BWO46" s="369"/>
      <c r="BWP46" s="369"/>
      <c r="BWQ46" s="369"/>
      <c r="BWR46" s="369"/>
      <c r="BWS46" s="369"/>
      <c r="BWT46" s="369"/>
      <c r="BWU46" s="369"/>
      <c r="BWV46" s="369"/>
      <c r="BWW46" s="369"/>
      <c r="BWX46" s="369"/>
      <c r="BWY46" s="369"/>
      <c r="BWZ46" s="369"/>
      <c r="BXA46" s="369"/>
      <c r="BXB46" s="369"/>
      <c r="BXC46" s="369"/>
      <c r="BXD46" s="369"/>
      <c r="BXE46" s="369"/>
      <c r="BXF46" s="369"/>
      <c r="BXG46" s="369"/>
      <c r="BXH46" s="369"/>
      <c r="BXI46" s="369"/>
      <c r="BXJ46" s="369"/>
      <c r="BXK46" s="369"/>
      <c r="BXL46" s="369"/>
      <c r="BXM46" s="369"/>
      <c r="BXN46" s="369"/>
      <c r="BXO46" s="369"/>
      <c r="BXP46" s="369"/>
      <c r="BXQ46" s="369"/>
      <c r="BXR46" s="369"/>
      <c r="BXS46" s="369"/>
      <c r="BXT46" s="369"/>
      <c r="BXU46" s="369"/>
      <c r="BXV46" s="369"/>
      <c r="BXW46" s="369"/>
      <c r="BXX46" s="369"/>
      <c r="BXY46" s="369"/>
      <c r="BXZ46" s="369"/>
      <c r="BYA46" s="369"/>
      <c r="BYB46" s="369"/>
      <c r="BYC46" s="369"/>
      <c r="BYD46" s="369"/>
      <c r="BYE46" s="369"/>
      <c r="BYF46" s="369"/>
      <c r="BYG46" s="369"/>
      <c r="BYL46" s="369"/>
      <c r="BYM46" s="369"/>
      <c r="BYN46" s="369"/>
      <c r="BYO46" s="369"/>
      <c r="BYP46" s="369"/>
      <c r="BYQ46" s="369"/>
      <c r="BYR46" s="369"/>
      <c r="BYS46" s="369"/>
      <c r="BYT46" s="369"/>
      <c r="BYU46" s="369"/>
      <c r="BYV46" s="369"/>
      <c r="CAN46" s="369"/>
      <c r="CAO46" s="369"/>
      <c r="CAP46" s="369"/>
      <c r="CAQ46" s="369"/>
      <c r="CAR46" s="369"/>
      <c r="CAS46" s="369"/>
      <c r="CAT46" s="369"/>
      <c r="CAU46" s="369"/>
      <c r="CAV46" s="369"/>
      <c r="CAW46" s="369"/>
      <c r="CAX46" s="369"/>
      <c r="CAY46" s="369"/>
      <c r="CAZ46" s="369"/>
      <c r="CBA46" s="369"/>
      <c r="CBB46" s="369"/>
      <c r="CBC46" s="369"/>
      <c r="CBD46" s="369"/>
      <c r="CBE46" s="369"/>
      <c r="CBF46" s="369"/>
      <c r="CBG46" s="369"/>
      <c r="CBH46" s="369"/>
      <c r="CBI46" s="369"/>
      <c r="CBJ46" s="369"/>
      <c r="CBK46" s="369"/>
      <c r="CBL46" s="369"/>
      <c r="CBM46" s="369"/>
      <c r="CBN46" s="369"/>
      <c r="CBO46" s="369"/>
      <c r="CBP46" s="369"/>
      <c r="CBQ46" s="369"/>
      <c r="CBR46" s="369"/>
      <c r="CBS46" s="369"/>
      <c r="CBT46" s="369"/>
      <c r="CBU46" s="369"/>
      <c r="CBV46" s="369"/>
      <c r="CBW46" s="369"/>
      <c r="CBX46" s="369"/>
      <c r="CBY46" s="369"/>
      <c r="CBZ46" s="369"/>
      <c r="CCA46" s="369"/>
      <c r="CCB46" s="369"/>
      <c r="CCC46" s="369"/>
      <c r="CCD46" s="369"/>
      <c r="CCE46" s="369"/>
      <c r="CCF46" s="369"/>
      <c r="CCG46" s="369"/>
      <c r="CCH46" s="369"/>
      <c r="CCI46" s="369"/>
      <c r="CCJ46" s="369"/>
      <c r="CCK46" s="369"/>
      <c r="CCL46" s="369"/>
      <c r="CCM46" s="369"/>
      <c r="CCN46" s="369"/>
      <c r="CCO46" s="369"/>
      <c r="CCP46" s="369"/>
      <c r="CCQ46" s="369"/>
      <c r="CCR46" s="369"/>
      <c r="CCS46" s="369"/>
      <c r="CCT46" s="369"/>
      <c r="CCU46" s="369"/>
      <c r="CCV46" s="369"/>
      <c r="CCW46" s="369"/>
      <c r="CCX46" s="369"/>
      <c r="CCY46" s="369"/>
      <c r="CCZ46" s="369"/>
      <c r="CDA46" s="369"/>
      <c r="CDB46" s="369"/>
      <c r="CDC46" s="369"/>
      <c r="CDD46" s="369"/>
      <c r="CDE46" s="369"/>
      <c r="CDF46" s="369"/>
      <c r="CDG46" s="369"/>
      <c r="CDH46" s="369"/>
      <c r="CDI46" s="369"/>
      <c r="CDJ46" s="369"/>
      <c r="CDK46" s="369"/>
      <c r="CDL46" s="369"/>
      <c r="CDM46" s="369"/>
      <c r="CDN46" s="369"/>
      <c r="CDO46" s="369"/>
      <c r="CDP46" s="369"/>
      <c r="CDQ46" s="369"/>
      <c r="CDR46" s="369"/>
      <c r="CDS46" s="369"/>
      <c r="CDT46" s="369"/>
      <c r="CDU46" s="369"/>
      <c r="CDV46" s="369"/>
      <c r="CDW46" s="369"/>
      <c r="CDX46" s="369"/>
      <c r="CDY46" s="369"/>
      <c r="CDZ46" s="369"/>
      <c r="CEA46" s="369"/>
      <c r="CEB46" s="369"/>
      <c r="CEC46" s="369"/>
      <c r="CED46" s="369"/>
      <c r="CEE46" s="369"/>
      <c r="CEF46" s="369"/>
      <c r="CEG46" s="369"/>
      <c r="CEH46" s="369"/>
      <c r="CEI46" s="369"/>
      <c r="CEJ46" s="369"/>
      <c r="CEK46" s="369"/>
      <c r="CEL46" s="369"/>
      <c r="CEM46" s="369"/>
      <c r="CEN46" s="369"/>
      <c r="CEO46" s="369"/>
      <c r="CEP46" s="369"/>
      <c r="CEQ46" s="369"/>
      <c r="CER46" s="369"/>
      <c r="CES46" s="369"/>
      <c r="CET46" s="369"/>
      <c r="CEU46" s="369"/>
      <c r="CEV46" s="369"/>
      <c r="CEW46" s="369"/>
      <c r="CEX46" s="369"/>
      <c r="CEY46" s="369"/>
      <c r="CEZ46" s="369"/>
      <c r="CFA46" s="369"/>
      <c r="CFB46" s="369"/>
      <c r="CFC46" s="369"/>
      <c r="CFD46" s="369"/>
      <c r="CFE46" s="369"/>
      <c r="CFF46" s="369"/>
      <c r="CFG46" s="369"/>
      <c r="CFH46" s="369"/>
      <c r="CFI46" s="369"/>
      <c r="CFJ46" s="369"/>
      <c r="CFK46" s="369"/>
      <c r="CFL46" s="369"/>
      <c r="CFM46" s="369"/>
      <c r="CFN46" s="369"/>
      <c r="CFO46" s="369"/>
      <c r="CFP46" s="369"/>
      <c r="CFQ46" s="369"/>
      <c r="CFR46" s="369"/>
      <c r="CFS46" s="369"/>
      <c r="CFT46" s="369"/>
      <c r="CFU46" s="369"/>
      <c r="CFV46" s="369"/>
      <c r="CFW46" s="369"/>
      <c r="CFX46" s="369"/>
      <c r="CFY46" s="369"/>
      <c r="CFZ46" s="369"/>
      <c r="CGA46" s="369"/>
      <c r="CGB46" s="369"/>
      <c r="CGC46" s="369"/>
      <c r="CGD46" s="369"/>
      <c r="CGE46" s="369"/>
      <c r="CGF46" s="369"/>
      <c r="CGG46" s="369"/>
      <c r="CGH46" s="369"/>
      <c r="CGI46" s="369"/>
      <c r="CGJ46" s="369"/>
      <c r="CGK46" s="369"/>
      <c r="CGL46" s="369"/>
      <c r="CGM46" s="369"/>
      <c r="CGN46" s="369"/>
      <c r="CGO46" s="369"/>
      <c r="CGP46" s="369"/>
      <c r="CGQ46" s="369"/>
      <c r="CGR46" s="369"/>
      <c r="CGS46" s="369"/>
      <c r="CGT46" s="369"/>
      <c r="CGU46" s="369"/>
      <c r="CGV46" s="369"/>
      <c r="CGW46" s="369"/>
      <c r="CGX46" s="369"/>
      <c r="CGY46" s="369"/>
      <c r="CGZ46" s="369"/>
      <c r="CHA46" s="369"/>
      <c r="CHB46" s="369"/>
      <c r="CHC46" s="369"/>
      <c r="CHD46" s="369"/>
      <c r="CHE46" s="369"/>
      <c r="CHF46" s="369"/>
      <c r="CHG46" s="369"/>
      <c r="CHH46" s="369"/>
      <c r="CHI46" s="369"/>
      <c r="CHJ46" s="369"/>
      <c r="CHK46" s="369"/>
      <c r="CHL46" s="369"/>
      <c r="CHM46" s="369"/>
      <c r="CHN46" s="369"/>
      <c r="CHO46" s="369"/>
      <c r="CHP46" s="369"/>
      <c r="CHQ46" s="369"/>
      <c r="CHR46" s="369"/>
      <c r="CHS46" s="369"/>
      <c r="CHT46" s="369"/>
      <c r="CHU46" s="369"/>
      <c r="CHV46" s="369"/>
      <c r="CHW46" s="369"/>
      <c r="CHX46" s="369"/>
      <c r="CHY46" s="369"/>
      <c r="CHZ46" s="369"/>
      <c r="CIA46" s="369"/>
      <c r="CIB46" s="369"/>
      <c r="CIC46" s="369"/>
      <c r="CIH46" s="369"/>
      <c r="CII46" s="369"/>
      <c r="CIJ46" s="369"/>
      <c r="CIK46" s="369"/>
      <c r="CIL46" s="369"/>
      <c r="CIM46" s="369"/>
      <c r="CIN46" s="369"/>
      <c r="CIO46" s="369"/>
      <c r="CIP46" s="369"/>
      <c r="CIQ46" s="369"/>
      <c r="CIR46" s="369"/>
      <c r="CKJ46" s="369"/>
      <c r="CKK46" s="369"/>
      <c r="CKL46" s="369"/>
      <c r="CKM46" s="369"/>
      <c r="CKN46" s="369"/>
      <c r="CKO46" s="369"/>
      <c r="CKP46" s="369"/>
      <c r="CKQ46" s="369"/>
      <c r="CKR46" s="369"/>
      <c r="CKS46" s="369"/>
      <c r="CKT46" s="369"/>
      <c r="CKU46" s="369"/>
      <c r="CKV46" s="369"/>
      <c r="CKW46" s="369"/>
      <c r="CKX46" s="369"/>
      <c r="CKY46" s="369"/>
      <c r="CKZ46" s="369"/>
      <c r="CLA46" s="369"/>
      <c r="CLB46" s="369"/>
      <c r="CLC46" s="369"/>
      <c r="CLD46" s="369"/>
      <c r="CLE46" s="369"/>
      <c r="CLF46" s="369"/>
      <c r="CLG46" s="369"/>
      <c r="CLH46" s="369"/>
      <c r="CLI46" s="369"/>
      <c r="CLJ46" s="369"/>
      <c r="CLK46" s="369"/>
      <c r="CLL46" s="369"/>
      <c r="CLM46" s="369"/>
      <c r="CLN46" s="369"/>
      <c r="CLO46" s="369"/>
      <c r="CLP46" s="369"/>
      <c r="CLQ46" s="369"/>
      <c r="CLR46" s="369"/>
      <c r="CLS46" s="369"/>
      <c r="CLT46" s="369"/>
      <c r="CLU46" s="369"/>
      <c r="CLV46" s="369"/>
      <c r="CLW46" s="369"/>
      <c r="CLX46" s="369"/>
      <c r="CLY46" s="369"/>
      <c r="CLZ46" s="369"/>
      <c r="CMA46" s="369"/>
      <c r="CMB46" s="369"/>
      <c r="CMC46" s="369"/>
      <c r="CMD46" s="369"/>
      <c r="CME46" s="369"/>
      <c r="CMF46" s="369"/>
      <c r="CMG46" s="369"/>
      <c r="CMH46" s="369"/>
      <c r="CMI46" s="369"/>
      <c r="CMJ46" s="369"/>
      <c r="CMK46" s="369"/>
      <c r="CML46" s="369"/>
      <c r="CMM46" s="369"/>
      <c r="CMN46" s="369"/>
      <c r="CMO46" s="369"/>
      <c r="CMP46" s="369"/>
      <c r="CMQ46" s="369"/>
      <c r="CMR46" s="369"/>
      <c r="CMS46" s="369"/>
      <c r="CMT46" s="369"/>
      <c r="CMU46" s="369"/>
      <c r="CMV46" s="369"/>
      <c r="CMW46" s="369"/>
      <c r="CMX46" s="369"/>
      <c r="CMY46" s="369"/>
      <c r="CMZ46" s="369"/>
      <c r="CNA46" s="369"/>
      <c r="CNB46" s="369"/>
      <c r="CNC46" s="369"/>
      <c r="CND46" s="369"/>
      <c r="CNE46" s="369"/>
      <c r="CNF46" s="369"/>
      <c r="CNG46" s="369"/>
      <c r="CNH46" s="369"/>
      <c r="CNI46" s="369"/>
      <c r="CNJ46" s="369"/>
      <c r="CNK46" s="369"/>
      <c r="CNL46" s="369"/>
      <c r="CNM46" s="369"/>
      <c r="CNN46" s="369"/>
      <c r="CNO46" s="369"/>
      <c r="CNP46" s="369"/>
      <c r="CNQ46" s="369"/>
      <c r="CNR46" s="369"/>
      <c r="CNS46" s="369"/>
      <c r="CNT46" s="369"/>
      <c r="CNU46" s="369"/>
      <c r="CNV46" s="369"/>
      <c r="CNW46" s="369"/>
      <c r="CNX46" s="369"/>
      <c r="CNY46" s="369"/>
      <c r="CNZ46" s="369"/>
      <c r="COA46" s="369"/>
      <c r="COB46" s="369"/>
      <c r="COC46" s="369"/>
      <c r="COD46" s="369"/>
      <c r="COE46" s="369"/>
      <c r="COF46" s="369"/>
      <c r="COG46" s="369"/>
      <c r="COH46" s="369"/>
      <c r="COI46" s="369"/>
      <c r="COJ46" s="369"/>
      <c r="COK46" s="369"/>
      <c r="COL46" s="369"/>
      <c r="COM46" s="369"/>
      <c r="CON46" s="369"/>
      <c r="COO46" s="369"/>
      <c r="COP46" s="369"/>
      <c r="COQ46" s="369"/>
      <c r="COR46" s="369"/>
      <c r="COS46" s="369"/>
      <c r="COT46" s="369"/>
      <c r="COU46" s="369"/>
      <c r="COV46" s="369"/>
      <c r="COW46" s="369"/>
      <c r="COX46" s="369"/>
      <c r="COY46" s="369"/>
      <c r="COZ46" s="369"/>
      <c r="CPA46" s="369"/>
      <c r="CPB46" s="369"/>
      <c r="CPC46" s="369"/>
      <c r="CPD46" s="369"/>
      <c r="CPE46" s="369"/>
      <c r="CPF46" s="369"/>
      <c r="CPG46" s="369"/>
      <c r="CPH46" s="369"/>
      <c r="CPI46" s="369"/>
      <c r="CPJ46" s="369"/>
      <c r="CPK46" s="369"/>
      <c r="CPL46" s="369"/>
      <c r="CPM46" s="369"/>
      <c r="CPN46" s="369"/>
      <c r="CPO46" s="369"/>
      <c r="CPP46" s="369"/>
      <c r="CPQ46" s="369"/>
      <c r="CPR46" s="369"/>
      <c r="CPS46" s="369"/>
      <c r="CPT46" s="369"/>
      <c r="CPU46" s="369"/>
      <c r="CPV46" s="369"/>
      <c r="CPW46" s="369"/>
      <c r="CPX46" s="369"/>
      <c r="CPY46" s="369"/>
      <c r="CPZ46" s="369"/>
      <c r="CQA46" s="369"/>
      <c r="CQB46" s="369"/>
      <c r="CQC46" s="369"/>
      <c r="CQD46" s="369"/>
      <c r="CQE46" s="369"/>
      <c r="CQF46" s="369"/>
      <c r="CQG46" s="369"/>
      <c r="CQH46" s="369"/>
      <c r="CQI46" s="369"/>
      <c r="CQJ46" s="369"/>
      <c r="CQK46" s="369"/>
      <c r="CQL46" s="369"/>
      <c r="CQM46" s="369"/>
      <c r="CQN46" s="369"/>
      <c r="CQO46" s="369"/>
      <c r="CQP46" s="369"/>
      <c r="CQQ46" s="369"/>
      <c r="CQR46" s="369"/>
      <c r="CQS46" s="369"/>
      <c r="CQT46" s="369"/>
      <c r="CQU46" s="369"/>
      <c r="CQV46" s="369"/>
      <c r="CQW46" s="369"/>
      <c r="CQX46" s="369"/>
      <c r="CQY46" s="369"/>
      <c r="CQZ46" s="369"/>
      <c r="CRA46" s="369"/>
      <c r="CRB46" s="369"/>
      <c r="CRC46" s="369"/>
      <c r="CRD46" s="369"/>
      <c r="CRE46" s="369"/>
      <c r="CRF46" s="369"/>
      <c r="CRG46" s="369"/>
      <c r="CRH46" s="369"/>
      <c r="CRI46" s="369"/>
      <c r="CRJ46" s="369"/>
      <c r="CRK46" s="369"/>
      <c r="CRL46" s="369"/>
      <c r="CRM46" s="369"/>
      <c r="CRN46" s="369"/>
      <c r="CRO46" s="369"/>
      <c r="CRP46" s="369"/>
      <c r="CRQ46" s="369"/>
      <c r="CRR46" s="369"/>
      <c r="CRS46" s="369"/>
      <c r="CRT46" s="369"/>
      <c r="CRU46" s="369"/>
      <c r="CRV46" s="369"/>
      <c r="CRW46" s="369"/>
      <c r="CRX46" s="369"/>
      <c r="CRY46" s="369"/>
      <c r="CSD46" s="369"/>
      <c r="CSE46" s="369"/>
      <c r="CSF46" s="369"/>
      <c r="CSG46" s="369"/>
      <c r="CSH46" s="369"/>
      <c r="CSI46" s="369"/>
      <c r="CSJ46" s="369"/>
      <c r="CSK46" s="369"/>
      <c r="CSL46" s="369"/>
      <c r="CSM46" s="369"/>
      <c r="CSN46" s="369"/>
      <c r="CUF46" s="369"/>
      <c r="CUG46" s="369"/>
      <c r="CUH46" s="369"/>
      <c r="CUI46" s="369"/>
      <c r="CUJ46" s="369"/>
      <c r="CUK46" s="369"/>
      <c r="CUL46" s="369"/>
      <c r="CUM46" s="369"/>
      <c r="CUN46" s="369"/>
      <c r="CUO46" s="369"/>
      <c r="CUP46" s="369"/>
      <c r="CUQ46" s="369"/>
      <c r="CUR46" s="369"/>
      <c r="CUS46" s="369"/>
      <c r="CUT46" s="369"/>
      <c r="CUU46" s="369"/>
      <c r="CUV46" s="369"/>
      <c r="CUW46" s="369"/>
      <c r="CUX46" s="369"/>
      <c r="CUY46" s="369"/>
      <c r="CUZ46" s="369"/>
      <c r="CVA46" s="369"/>
      <c r="CVB46" s="369"/>
      <c r="CVC46" s="369"/>
      <c r="CVD46" s="369"/>
      <c r="CVE46" s="369"/>
      <c r="CVF46" s="369"/>
      <c r="CVG46" s="369"/>
      <c r="CVH46" s="369"/>
      <c r="CVI46" s="369"/>
      <c r="CVJ46" s="369"/>
      <c r="CVK46" s="369"/>
      <c r="CVL46" s="369"/>
      <c r="CVM46" s="369"/>
      <c r="CVN46" s="369"/>
      <c r="CVO46" s="369"/>
      <c r="CVP46" s="369"/>
      <c r="CVQ46" s="369"/>
      <c r="CVR46" s="369"/>
      <c r="CVS46" s="369"/>
      <c r="CVT46" s="369"/>
      <c r="CVU46" s="369"/>
      <c r="CVV46" s="369"/>
      <c r="CVW46" s="369"/>
      <c r="CVX46" s="369"/>
      <c r="CVY46" s="369"/>
      <c r="CVZ46" s="369"/>
      <c r="CWA46" s="369"/>
      <c r="CWB46" s="369"/>
      <c r="CWC46" s="369"/>
      <c r="CWD46" s="369"/>
      <c r="CWE46" s="369"/>
      <c r="CWF46" s="369"/>
      <c r="CWG46" s="369"/>
      <c r="CWH46" s="369"/>
      <c r="CWI46" s="369"/>
      <c r="CWJ46" s="369"/>
      <c r="CWK46" s="369"/>
      <c r="CWL46" s="369"/>
      <c r="CWM46" s="369"/>
      <c r="CWN46" s="369"/>
      <c r="CWO46" s="369"/>
      <c r="CWP46" s="369"/>
      <c r="CWQ46" s="369"/>
      <c r="CWR46" s="369"/>
      <c r="CWS46" s="369"/>
      <c r="CWT46" s="369"/>
      <c r="CWU46" s="369"/>
      <c r="CWV46" s="369"/>
      <c r="CWW46" s="369"/>
      <c r="CWX46" s="369"/>
      <c r="CWY46" s="369"/>
      <c r="CWZ46" s="369"/>
      <c r="CXA46" s="369"/>
      <c r="CXB46" s="369"/>
      <c r="CXC46" s="369"/>
      <c r="CXD46" s="369"/>
      <c r="CXE46" s="369"/>
      <c r="CXF46" s="369"/>
      <c r="CXG46" s="369"/>
      <c r="CXH46" s="369"/>
      <c r="CXI46" s="369"/>
      <c r="CXJ46" s="369"/>
      <c r="CXK46" s="369"/>
      <c r="CXL46" s="369"/>
      <c r="CXM46" s="369"/>
      <c r="CXN46" s="369"/>
      <c r="CXO46" s="369"/>
      <c r="CXP46" s="369"/>
      <c r="CXQ46" s="369"/>
      <c r="CXR46" s="369"/>
      <c r="CXS46" s="369"/>
      <c r="CXT46" s="369"/>
      <c r="CXU46" s="369"/>
      <c r="CXV46" s="369"/>
      <c r="CXW46" s="369"/>
      <c r="CXX46" s="369"/>
      <c r="CXY46" s="369"/>
      <c r="CXZ46" s="369"/>
      <c r="CYA46" s="369"/>
      <c r="CYB46" s="369"/>
      <c r="CYC46" s="369"/>
      <c r="CYD46" s="369"/>
      <c r="CYE46" s="369"/>
      <c r="CYF46" s="369"/>
      <c r="CYG46" s="369"/>
      <c r="CYH46" s="369"/>
      <c r="CYI46" s="369"/>
      <c r="CYJ46" s="369"/>
      <c r="CYK46" s="369"/>
      <c r="CYL46" s="369"/>
      <c r="CYM46" s="369"/>
      <c r="CYN46" s="369"/>
      <c r="CYO46" s="369"/>
      <c r="CYP46" s="369"/>
      <c r="CYQ46" s="369"/>
      <c r="CYR46" s="369"/>
      <c r="CYS46" s="369"/>
      <c r="CYT46" s="369"/>
      <c r="CYU46" s="369"/>
      <c r="CYV46" s="369"/>
      <c r="CYW46" s="369"/>
      <c r="CYX46" s="369"/>
      <c r="CYY46" s="369"/>
      <c r="CYZ46" s="369"/>
      <c r="CZA46" s="369"/>
      <c r="CZB46" s="369"/>
      <c r="CZC46" s="369"/>
      <c r="CZD46" s="369"/>
      <c r="CZE46" s="369"/>
      <c r="CZF46" s="369"/>
      <c r="CZG46" s="369"/>
      <c r="CZH46" s="369"/>
      <c r="CZI46" s="369"/>
      <c r="CZJ46" s="369"/>
      <c r="CZK46" s="369"/>
      <c r="CZL46" s="369"/>
      <c r="CZM46" s="369"/>
      <c r="CZN46" s="369"/>
      <c r="CZO46" s="369"/>
      <c r="CZP46" s="369"/>
      <c r="CZQ46" s="369"/>
      <c r="CZR46" s="369"/>
      <c r="CZS46" s="369"/>
      <c r="CZT46" s="369"/>
      <c r="CZU46" s="369"/>
      <c r="CZV46" s="369"/>
      <c r="CZW46" s="369"/>
      <c r="CZX46" s="369"/>
      <c r="CZY46" s="369"/>
      <c r="CZZ46" s="369"/>
      <c r="DAA46" s="369"/>
      <c r="DAB46" s="369"/>
      <c r="DAC46" s="369"/>
      <c r="DAD46" s="369"/>
      <c r="DAE46" s="369"/>
      <c r="DAF46" s="369"/>
      <c r="DAG46" s="369"/>
      <c r="DAH46" s="369"/>
      <c r="DAI46" s="369"/>
      <c r="DAJ46" s="369"/>
      <c r="DAK46" s="369"/>
      <c r="DAL46" s="369"/>
      <c r="DAM46" s="369"/>
      <c r="DAN46" s="369"/>
      <c r="DAO46" s="369"/>
      <c r="DAP46" s="369"/>
      <c r="DAQ46" s="369"/>
      <c r="DAR46" s="369"/>
      <c r="DAS46" s="369"/>
      <c r="DAT46" s="369"/>
      <c r="DAU46" s="369"/>
      <c r="DAV46" s="369"/>
      <c r="DAW46" s="369"/>
      <c r="DAX46" s="369"/>
      <c r="DAY46" s="369"/>
      <c r="DAZ46" s="369"/>
      <c r="DBA46" s="369"/>
      <c r="DBB46" s="369"/>
      <c r="DBC46" s="369"/>
      <c r="DBD46" s="369"/>
      <c r="DBE46" s="369"/>
      <c r="DBF46" s="369"/>
      <c r="DBG46" s="369"/>
      <c r="DBH46" s="369"/>
      <c r="DBI46" s="369"/>
      <c r="DBJ46" s="369"/>
      <c r="DBK46" s="369"/>
      <c r="DBL46" s="369"/>
      <c r="DBM46" s="369"/>
      <c r="DBN46" s="369"/>
      <c r="DBO46" s="369"/>
      <c r="DBP46" s="369"/>
      <c r="DBQ46" s="369"/>
      <c r="DBR46" s="369"/>
      <c r="DBS46" s="369"/>
      <c r="DBT46" s="369"/>
      <c r="DBU46" s="369"/>
      <c r="DBZ46" s="369"/>
      <c r="DCA46" s="369"/>
      <c r="DCB46" s="369"/>
      <c r="DCC46" s="369"/>
      <c r="DCD46" s="369"/>
      <c r="DCE46" s="369"/>
      <c r="DCF46" s="369"/>
      <c r="DCG46" s="369"/>
      <c r="DCH46" s="369"/>
      <c r="DCI46" s="369"/>
      <c r="DCJ46" s="369"/>
      <c r="DEB46" s="369"/>
      <c r="DEC46" s="369"/>
      <c r="DED46" s="369"/>
      <c r="DEE46" s="369"/>
      <c r="DEF46" s="369"/>
      <c r="DEG46" s="369"/>
      <c r="DEH46" s="369"/>
      <c r="DEI46" s="369"/>
      <c r="DEJ46" s="369"/>
      <c r="DEK46" s="369"/>
      <c r="DEL46" s="369"/>
      <c r="DEM46" s="369"/>
      <c r="DEN46" s="369"/>
      <c r="DEO46" s="369"/>
      <c r="DEP46" s="369"/>
      <c r="DEQ46" s="369"/>
      <c r="DER46" s="369"/>
      <c r="DES46" s="369"/>
      <c r="DET46" s="369"/>
      <c r="DEU46" s="369"/>
      <c r="DEV46" s="369"/>
      <c r="DEW46" s="369"/>
      <c r="DEX46" s="369"/>
      <c r="DEY46" s="369"/>
      <c r="DEZ46" s="369"/>
      <c r="DFA46" s="369"/>
      <c r="DFB46" s="369"/>
      <c r="DFC46" s="369"/>
      <c r="DFD46" s="369"/>
      <c r="DFE46" s="369"/>
      <c r="DFF46" s="369"/>
      <c r="DFG46" s="369"/>
      <c r="DFH46" s="369"/>
      <c r="DFI46" s="369"/>
      <c r="DFJ46" s="369"/>
      <c r="DFK46" s="369"/>
      <c r="DFL46" s="369"/>
      <c r="DFM46" s="369"/>
      <c r="DFN46" s="369"/>
      <c r="DFO46" s="369"/>
      <c r="DFP46" s="369"/>
      <c r="DFQ46" s="369"/>
      <c r="DFR46" s="369"/>
      <c r="DFS46" s="369"/>
      <c r="DFT46" s="369"/>
      <c r="DFU46" s="369"/>
      <c r="DFV46" s="369"/>
      <c r="DFW46" s="369"/>
      <c r="DFX46" s="369"/>
      <c r="DFY46" s="369"/>
      <c r="DFZ46" s="369"/>
      <c r="DGA46" s="369"/>
      <c r="DGB46" s="369"/>
      <c r="DGC46" s="369"/>
      <c r="DGD46" s="369"/>
      <c r="DGE46" s="369"/>
      <c r="DGF46" s="369"/>
      <c r="DGG46" s="369"/>
      <c r="DGH46" s="369"/>
      <c r="DGI46" s="369"/>
      <c r="DGJ46" s="369"/>
      <c r="DGK46" s="369"/>
      <c r="DGL46" s="369"/>
      <c r="DGM46" s="369"/>
      <c r="DGN46" s="369"/>
      <c r="DGO46" s="369"/>
      <c r="DGP46" s="369"/>
      <c r="DGQ46" s="369"/>
      <c r="DGR46" s="369"/>
      <c r="DGS46" s="369"/>
      <c r="DGT46" s="369"/>
      <c r="DGU46" s="369"/>
      <c r="DGV46" s="369"/>
      <c r="DGW46" s="369"/>
      <c r="DGX46" s="369"/>
      <c r="DGY46" s="369"/>
      <c r="DGZ46" s="369"/>
      <c r="DHA46" s="369"/>
      <c r="DHB46" s="369"/>
      <c r="DHC46" s="369"/>
      <c r="DHD46" s="369"/>
      <c r="DHE46" s="369"/>
      <c r="DHF46" s="369"/>
      <c r="DHG46" s="369"/>
      <c r="DHH46" s="369"/>
      <c r="DHI46" s="369"/>
      <c r="DHJ46" s="369"/>
      <c r="DHK46" s="369"/>
      <c r="DHL46" s="369"/>
      <c r="DHM46" s="369"/>
      <c r="DHN46" s="369"/>
      <c r="DHO46" s="369"/>
      <c r="DHP46" s="369"/>
      <c r="DHQ46" s="369"/>
      <c r="DHR46" s="369"/>
      <c r="DHS46" s="369"/>
      <c r="DHT46" s="369"/>
      <c r="DHU46" s="369"/>
      <c r="DHV46" s="369"/>
      <c r="DHW46" s="369"/>
      <c r="DHX46" s="369"/>
      <c r="DHY46" s="369"/>
      <c r="DHZ46" s="369"/>
      <c r="DIA46" s="369"/>
      <c r="DIB46" s="369"/>
      <c r="DIC46" s="369"/>
      <c r="DID46" s="369"/>
      <c r="DIE46" s="369"/>
      <c r="DIF46" s="369"/>
      <c r="DIG46" s="369"/>
      <c r="DIH46" s="369"/>
      <c r="DII46" s="369"/>
      <c r="DIJ46" s="369"/>
      <c r="DIK46" s="369"/>
      <c r="DIL46" s="369"/>
      <c r="DIM46" s="369"/>
      <c r="DIN46" s="369"/>
      <c r="DIO46" s="369"/>
      <c r="DIP46" s="369"/>
      <c r="DIQ46" s="369"/>
      <c r="DIR46" s="369"/>
      <c r="DIS46" s="369"/>
      <c r="DIT46" s="369"/>
      <c r="DIU46" s="369"/>
      <c r="DIV46" s="369"/>
      <c r="DIW46" s="369"/>
      <c r="DIX46" s="369"/>
      <c r="DIY46" s="369"/>
      <c r="DIZ46" s="369"/>
      <c r="DJA46" s="369"/>
      <c r="DJB46" s="369"/>
      <c r="DJC46" s="369"/>
      <c r="DJD46" s="369"/>
      <c r="DJE46" s="369"/>
      <c r="DJF46" s="369"/>
      <c r="DJG46" s="369"/>
      <c r="DJH46" s="369"/>
      <c r="DJI46" s="369"/>
      <c r="DJJ46" s="369"/>
      <c r="DJK46" s="369"/>
      <c r="DJL46" s="369"/>
      <c r="DJM46" s="369"/>
      <c r="DJN46" s="369"/>
      <c r="DJO46" s="369"/>
      <c r="DJP46" s="369"/>
      <c r="DJQ46" s="369"/>
      <c r="DJR46" s="369"/>
      <c r="DJS46" s="369"/>
      <c r="DJT46" s="369"/>
      <c r="DJU46" s="369"/>
      <c r="DJV46" s="369"/>
      <c r="DJW46" s="369"/>
      <c r="DJX46" s="369"/>
      <c r="DJY46" s="369"/>
      <c r="DJZ46" s="369"/>
      <c r="DKA46" s="369"/>
      <c r="DKB46" s="369"/>
      <c r="DKC46" s="369"/>
      <c r="DKD46" s="369"/>
      <c r="DKE46" s="369"/>
      <c r="DKF46" s="369"/>
      <c r="DKG46" s="369"/>
      <c r="DKH46" s="369"/>
      <c r="DKI46" s="369"/>
      <c r="DKJ46" s="369"/>
      <c r="DKK46" s="369"/>
      <c r="DKL46" s="369"/>
      <c r="DKM46" s="369"/>
      <c r="DKN46" s="369"/>
      <c r="DKO46" s="369"/>
      <c r="DKP46" s="369"/>
      <c r="DKQ46" s="369"/>
      <c r="DKR46" s="369"/>
      <c r="DKS46" s="369"/>
      <c r="DKT46" s="369"/>
      <c r="DKU46" s="369"/>
      <c r="DKV46" s="369"/>
      <c r="DKW46" s="369"/>
      <c r="DKX46" s="369"/>
      <c r="DKY46" s="369"/>
      <c r="DKZ46" s="369"/>
      <c r="DLA46" s="369"/>
      <c r="DLB46" s="369"/>
      <c r="DLC46" s="369"/>
      <c r="DLD46" s="369"/>
      <c r="DLE46" s="369"/>
      <c r="DLF46" s="369"/>
      <c r="DLG46" s="369"/>
      <c r="DLH46" s="369"/>
      <c r="DLI46" s="369"/>
      <c r="DLJ46" s="369"/>
      <c r="DLK46" s="369"/>
      <c r="DLL46" s="369"/>
      <c r="DLM46" s="369"/>
      <c r="DLN46" s="369"/>
      <c r="DLO46" s="369"/>
      <c r="DLP46" s="369"/>
      <c r="DLQ46" s="369"/>
      <c r="DLV46" s="369"/>
      <c r="DLW46" s="369"/>
      <c r="DLX46" s="369"/>
      <c r="DLY46" s="369"/>
      <c r="DLZ46" s="369"/>
      <c r="DMA46" s="369"/>
      <c r="DMB46" s="369"/>
      <c r="DMC46" s="369"/>
      <c r="DMD46" s="369"/>
      <c r="DME46" s="369"/>
      <c r="DMF46" s="369"/>
      <c r="DNX46" s="369"/>
      <c r="DNY46" s="369"/>
      <c r="DNZ46" s="369"/>
      <c r="DOA46" s="369"/>
      <c r="DOB46" s="369"/>
      <c r="DOC46" s="369"/>
      <c r="DOD46" s="369"/>
      <c r="DOE46" s="369"/>
      <c r="DOF46" s="369"/>
      <c r="DOG46" s="369"/>
      <c r="DOH46" s="369"/>
      <c r="DOI46" s="369"/>
      <c r="DOJ46" s="369"/>
      <c r="DOK46" s="369"/>
      <c r="DOL46" s="369"/>
      <c r="DOM46" s="369"/>
      <c r="DON46" s="369"/>
      <c r="DOO46" s="369"/>
      <c r="DOP46" s="369"/>
      <c r="DOQ46" s="369"/>
      <c r="DOR46" s="369"/>
      <c r="DOS46" s="369"/>
      <c r="DOT46" s="369"/>
      <c r="DOU46" s="369"/>
      <c r="DOV46" s="369"/>
      <c r="DOW46" s="369"/>
      <c r="DOX46" s="369"/>
      <c r="DOY46" s="369"/>
      <c r="DOZ46" s="369"/>
      <c r="DPA46" s="369"/>
      <c r="DPB46" s="369"/>
      <c r="DPC46" s="369"/>
      <c r="DPD46" s="369"/>
      <c r="DPE46" s="369"/>
      <c r="DPF46" s="369"/>
      <c r="DPG46" s="369"/>
      <c r="DPH46" s="369"/>
      <c r="DPI46" s="369"/>
      <c r="DPJ46" s="369"/>
      <c r="DPK46" s="369"/>
      <c r="DPL46" s="369"/>
      <c r="DPM46" s="369"/>
      <c r="DPN46" s="369"/>
      <c r="DPO46" s="369"/>
      <c r="DPP46" s="369"/>
      <c r="DPQ46" s="369"/>
      <c r="DPR46" s="369"/>
      <c r="DPS46" s="369"/>
      <c r="DPT46" s="369"/>
      <c r="DPU46" s="369"/>
      <c r="DPV46" s="369"/>
      <c r="DPW46" s="369"/>
      <c r="DPX46" s="369"/>
      <c r="DPY46" s="369"/>
      <c r="DPZ46" s="369"/>
      <c r="DQA46" s="369"/>
      <c r="DQB46" s="369"/>
      <c r="DQC46" s="369"/>
      <c r="DQD46" s="369"/>
      <c r="DQE46" s="369"/>
      <c r="DQF46" s="369"/>
      <c r="DQG46" s="369"/>
      <c r="DQH46" s="369"/>
      <c r="DQI46" s="369"/>
      <c r="DQJ46" s="369"/>
      <c r="DQK46" s="369"/>
      <c r="DQL46" s="369"/>
      <c r="DQM46" s="369"/>
      <c r="DQN46" s="369"/>
      <c r="DQO46" s="369"/>
      <c r="DQP46" s="369"/>
      <c r="DQQ46" s="369"/>
      <c r="DQR46" s="369"/>
      <c r="DQS46" s="369"/>
      <c r="DQT46" s="369"/>
      <c r="DQU46" s="369"/>
      <c r="DQV46" s="369"/>
      <c r="DQW46" s="369"/>
      <c r="DQX46" s="369"/>
      <c r="DQY46" s="369"/>
      <c r="DQZ46" s="369"/>
      <c r="DRA46" s="369"/>
      <c r="DRB46" s="369"/>
      <c r="DRC46" s="369"/>
      <c r="DRD46" s="369"/>
      <c r="DRE46" s="369"/>
      <c r="DRF46" s="369"/>
      <c r="DRG46" s="369"/>
      <c r="DRH46" s="369"/>
      <c r="DRI46" s="369"/>
      <c r="DRJ46" s="369"/>
      <c r="DRK46" s="369"/>
      <c r="DRL46" s="369"/>
      <c r="DRM46" s="369"/>
      <c r="DRN46" s="369"/>
      <c r="DRO46" s="369"/>
      <c r="DRP46" s="369"/>
      <c r="DRQ46" s="369"/>
      <c r="DRR46" s="369"/>
      <c r="DRS46" s="369"/>
      <c r="DRT46" s="369"/>
      <c r="DRU46" s="369"/>
      <c r="DRV46" s="369"/>
      <c r="DRW46" s="369"/>
      <c r="DRX46" s="369"/>
      <c r="DRY46" s="369"/>
      <c r="DRZ46" s="369"/>
      <c r="DSA46" s="369"/>
      <c r="DSB46" s="369"/>
      <c r="DSC46" s="369"/>
      <c r="DSD46" s="369"/>
      <c r="DSE46" s="369"/>
      <c r="DSF46" s="369"/>
      <c r="DSG46" s="369"/>
      <c r="DSH46" s="369"/>
      <c r="DSI46" s="369"/>
      <c r="DSJ46" s="369"/>
      <c r="DSK46" s="369"/>
      <c r="DSL46" s="369"/>
      <c r="DSM46" s="369"/>
      <c r="DSN46" s="369"/>
      <c r="DSO46" s="369"/>
      <c r="DSP46" s="369"/>
      <c r="DSQ46" s="369"/>
      <c r="DSR46" s="369"/>
      <c r="DSS46" s="369"/>
      <c r="DST46" s="369"/>
      <c r="DSU46" s="369"/>
      <c r="DSV46" s="369"/>
      <c r="DSW46" s="369"/>
      <c r="DSX46" s="369"/>
      <c r="DSY46" s="369"/>
      <c r="DSZ46" s="369"/>
      <c r="DTA46" s="369"/>
      <c r="DTB46" s="369"/>
      <c r="DTC46" s="369"/>
      <c r="DTD46" s="369"/>
      <c r="DTE46" s="369"/>
      <c r="DTF46" s="369"/>
      <c r="DTG46" s="369"/>
      <c r="DTH46" s="369"/>
      <c r="DTI46" s="369"/>
      <c r="DTJ46" s="369"/>
      <c r="DTK46" s="369"/>
      <c r="DTL46" s="369"/>
      <c r="DTM46" s="369"/>
      <c r="DTN46" s="369"/>
      <c r="DTO46" s="369"/>
      <c r="DTP46" s="369"/>
      <c r="DTQ46" s="369"/>
      <c r="DTR46" s="369"/>
      <c r="DTS46" s="369"/>
      <c r="DTT46" s="369"/>
      <c r="DTU46" s="369"/>
      <c r="DTV46" s="369"/>
      <c r="DTW46" s="369"/>
      <c r="DTX46" s="369"/>
      <c r="DTY46" s="369"/>
      <c r="DTZ46" s="369"/>
      <c r="DUA46" s="369"/>
      <c r="DUB46" s="369"/>
      <c r="DUC46" s="369"/>
      <c r="DUD46" s="369"/>
      <c r="DUE46" s="369"/>
      <c r="DUF46" s="369"/>
      <c r="DUG46" s="369"/>
      <c r="DUH46" s="369"/>
      <c r="DUI46" s="369"/>
      <c r="DUJ46" s="369"/>
      <c r="DUK46" s="369"/>
      <c r="DUL46" s="369"/>
      <c r="DUM46" s="369"/>
      <c r="DUN46" s="369"/>
      <c r="DUO46" s="369"/>
      <c r="DUP46" s="369"/>
      <c r="DUQ46" s="369"/>
      <c r="DUR46" s="369"/>
      <c r="DUS46" s="369"/>
      <c r="DUT46" s="369"/>
      <c r="DUU46" s="369"/>
      <c r="DUV46" s="369"/>
      <c r="DUW46" s="369"/>
      <c r="DUX46" s="369"/>
      <c r="DUY46" s="369"/>
      <c r="DUZ46" s="369"/>
      <c r="DVA46" s="369"/>
      <c r="DVB46" s="369"/>
      <c r="DVC46" s="369"/>
      <c r="DVD46" s="369"/>
      <c r="DVE46" s="369"/>
      <c r="DVF46" s="369"/>
      <c r="DVG46" s="369"/>
      <c r="DVH46" s="369"/>
      <c r="DVI46" s="369"/>
      <c r="DVJ46" s="369"/>
      <c r="DVK46" s="369"/>
      <c r="DVL46" s="369"/>
      <c r="DVM46" s="369"/>
      <c r="DVR46" s="369"/>
      <c r="DVS46" s="369"/>
      <c r="DVT46" s="369"/>
      <c r="DVU46" s="369"/>
      <c r="DVV46" s="369"/>
      <c r="DVW46" s="369"/>
      <c r="DVX46" s="369"/>
      <c r="DVY46" s="369"/>
      <c r="DVZ46" s="369"/>
      <c r="DWA46" s="369"/>
      <c r="DWB46" s="369"/>
      <c r="DXT46" s="369"/>
      <c r="DXU46" s="369"/>
      <c r="DXV46" s="369"/>
      <c r="DXW46" s="369"/>
      <c r="DXX46" s="369"/>
      <c r="DXY46" s="369"/>
      <c r="DXZ46" s="369"/>
      <c r="DYA46" s="369"/>
      <c r="DYB46" s="369"/>
      <c r="DYC46" s="369"/>
      <c r="DYD46" s="369"/>
      <c r="DYE46" s="369"/>
      <c r="DYF46" s="369"/>
      <c r="DYG46" s="369"/>
      <c r="DYH46" s="369"/>
      <c r="DYI46" s="369"/>
      <c r="DYJ46" s="369"/>
      <c r="DYK46" s="369"/>
      <c r="DYL46" s="369"/>
      <c r="DYM46" s="369"/>
      <c r="DYN46" s="369"/>
      <c r="DYO46" s="369"/>
      <c r="DYP46" s="369"/>
      <c r="DYQ46" s="369"/>
      <c r="DYR46" s="369"/>
      <c r="DYS46" s="369"/>
      <c r="DYT46" s="369"/>
      <c r="DYU46" s="369"/>
      <c r="DYV46" s="369"/>
      <c r="DYW46" s="369"/>
      <c r="DYX46" s="369"/>
      <c r="DYY46" s="369"/>
      <c r="DYZ46" s="369"/>
      <c r="DZA46" s="369"/>
      <c r="DZB46" s="369"/>
      <c r="DZC46" s="369"/>
      <c r="DZD46" s="369"/>
      <c r="DZE46" s="369"/>
      <c r="DZF46" s="369"/>
      <c r="DZG46" s="369"/>
      <c r="DZH46" s="369"/>
      <c r="DZI46" s="369"/>
      <c r="DZJ46" s="369"/>
      <c r="DZK46" s="369"/>
      <c r="DZL46" s="369"/>
      <c r="DZM46" s="369"/>
      <c r="DZN46" s="369"/>
      <c r="DZO46" s="369"/>
      <c r="DZP46" s="369"/>
      <c r="DZQ46" s="369"/>
      <c r="DZR46" s="369"/>
      <c r="DZS46" s="369"/>
      <c r="DZT46" s="369"/>
      <c r="DZU46" s="369"/>
      <c r="DZV46" s="369"/>
      <c r="DZW46" s="369"/>
      <c r="DZX46" s="369"/>
      <c r="DZY46" s="369"/>
      <c r="DZZ46" s="369"/>
      <c r="EAA46" s="369"/>
      <c r="EAB46" s="369"/>
      <c r="EAC46" s="369"/>
      <c r="EAD46" s="369"/>
      <c r="EAE46" s="369"/>
      <c r="EAF46" s="369"/>
      <c r="EAG46" s="369"/>
      <c r="EAH46" s="369"/>
      <c r="EAI46" s="369"/>
      <c r="EAJ46" s="369"/>
      <c r="EAK46" s="369"/>
      <c r="EAL46" s="369"/>
      <c r="EAM46" s="369"/>
      <c r="EAN46" s="369"/>
      <c r="EAO46" s="369"/>
      <c r="EAP46" s="369"/>
      <c r="EAQ46" s="369"/>
      <c r="EAR46" s="369"/>
      <c r="EAS46" s="369"/>
      <c r="EAT46" s="369"/>
      <c r="EAU46" s="369"/>
      <c r="EAV46" s="369"/>
      <c r="EAW46" s="369"/>
      <c r="EAX46" s="369"/>
      <c r="EAY46" s="369"/>
      <c r="EAZ46" s="369"/>
      <c r="EBA46" s="369"/>
      <c r="EBB46" s="369"/>
      <c r="EBC46" s="369"/>
      <c r="EBD46" s="369"/>
      <c r="EBE46" s="369"/>
      <c r="EBF46" s="369"/>
      <c r="EBG46" s="369"/>
      <c r="EBH46" s="369"/>
      <c r="EBI46" s="369"/>
      <c r="EBJ46" s="369"/>
      <c r="EBK46" s="369"/>
      <c r="EBL46" s="369"/>
      <c r="EBM46" s="369"/>
      <c r="EBN46" s="369"/>
      <c r="EBO46" s="369"/>
      <c r="EBP46" s="369"/>
      <c r="EBQ46" s="369"/>
      <c r="EBR46" s="369"/>
      <c r="EBS46" s="369"/>
      <c r="EBT46" s="369"/>
      <c r="EBU46" s="369"/>
      <c r="EBV46" s="369"/>
      <c r="EBW46" s="369"/>
      <c r="EBX46" s="369"/>
      <c r="EBY46" s="369"/>
      <c r="EBZ46" s="369"/>
      <c r="ECA46" s="369"/>
      <c r="ECB46" s="369"/>
      <c r="ECC46" s="369"/>
      <c r="ECD46" s="369"/>
      <c r="ECE46" s="369"/>
      <c r="ECF46" s="369"/>
      <c r="ECG46" s="369"/>
      <c r="ECH46" s="369"/>
      <c r="ECI46" s="369"/>
      <c r="ECJ46" s="369"/>
      <c r="ECK46" s="369"/>
      <c r="ECL46" s="369"/>
      <c r="ECM46" s="369"/>
      <c r="ECN46" s="369"/>
      <c r="ECO46" s="369"/>
      <c r="ECP46" s="369"/>
      <c r="ECQ46" s="369"/>
      <c r="ECR46" s="369"/>
      <c r="ECS46" s="369"/>
      <c r="ECT46" s="369"/>
      <c r="ECU46" s="369"/>
      <c r="ECV46" s="369"/>
      <c r="ECW46" s="369"/>
      <c r="ECX46" s="369"/>
      <c r="ECY46" s="369"/>
      <c r="ECZ46" s="369"/>
      <c r="EDA46" s="369"/>
      <c r="EDB46" s="369"/>
      <c r="EDC46" s="369"/>
      <c r="EDD46" s="369"/>
      <c r="EDE46" s="369"/>
      <c r="EDF46" s="369"/>
      <c r="EDG46" s="369"/>
      <c r="EDH46" s="369"/>
      <c r="EDI46" s="369"/>
      <c r="EDJ46" s="369"/>
      <c r="EDK46" s="369"/>
      <c r="EDL46" s="369"/>
      <c r="EDM46" s="369"/>
      <c r="EDN46" s="369"/>
      <c r="EDO46" s="369"/>
      <c r="EDP46" s="369"/>
      <c r="EDQ46" s="369"/>
      <c r="EDR46" s="369"/>
      <c r="EDS46" s="369"/>
      <c r="EDT46" s="369"/>
      <c r="EDU46" s="369"/>
      <c r="EDV46" s="369"/>
      <c r="EDW46" s="369"/>
      <c r="EDX46" s="369"/>
      <c r="EDY46" s="369"/>
      <c r="EDZ46" s="369"/>
      <c r="EEA46" s="369"/>
      <c r="EEB46" s="369"/>
      <c r="EEC46" s="369"/>
      <c r="EED46" s="369"/>
      <c r="EEE46" s="369"/>
      <c r="EEF46" s="369"/>
      <c r="EEG46" s="369"/>
      <c r="EEH46" s="369"/>
      <c r="EEI46" s="369"/>
      <c r="EEJ46" s="369"/>
      <c r="EEK46" s="369"/>
      <c r="EEL46" s="369"/>
      <c r="EEM46" s="369"/>
      <c r="EEN46" s="369"/>
      <c r="EEO46" s="369"/>
      <c r="EEP46" s="369"/>
      <c r="EEQ46" s="369"/>
      <c r="EER46" s="369"/>
      <c r="EES46" s="369"/>
      <c r="EET46" s="369"/>
      <c r="EEU46" s="369"/>
      <c r="EEV46" s="369"/>
      <c r="EEW46" s="369"/>
      <c r="EEX46" s="369"/>
      <c r="EEY46" s="369"/>
      <c r="EEZ46" s="369"/>
      <c r="EFA46" s="369"/>
      <c r="EFB46" s="369"/>
      <c r="EFC46" s="369"/>
      <c r="EFD46" s="369"/>
      <c r="EFE46" s="369"/>
      <c r="EFF46" s="369"/>
      <c r="EFG46" s="369"/>
      <c r="EFH46" s="369"/>
      <c r="EFI46" s="369"/>
      <c r="EFN46" s="369"/>
      <c r="EFO46" s="369"/>
      <c r="EFP46" s="369"/>
      <c r="EFQ46" s="369"/>
      <c r="EFR46" s="369"/>
      <c r="EFS46" s="369"/>
      <c r="EFT46" s="369"/>
      <c r="EFU46" s="369"/>
      <c r="EFV46" s="369"/>
      <c r="EFW46" s="369"/>
      <c r="EFX46" s="369"/>
      <c r="EHP46" s="369"/>
      <c r="EHQ46" s="369"/>
      <c r="EHR46" s="369"/>
      <c r="EHS46" s="369"/>
      <c r="EHT46" s="369"/>
      <c r="EHU46" s="369"/>
      <c r="EHV46" s="369"/>
      <c r="EHW46" s="369"/>
      <c r="EHX46" s="369"/>
      <c r="EHY46" s="369"/>
      <c r="EHZ46" s="369"/>
      <c r="EIA46" s="369"/>
      <c r="EIB46" s="369"/>
      <c r="EIC46" s="369"/>
      <c r="EID46" s="369"/>
      <c r="EIE46" s="369"/>
      <c r="EIF46" s="369"/>
      <c r="EIG46" s="369"/>
      <c r="EIH46" s="369"/>
      <c r="EII46" s="369"/>
      <c r="EIJ46" s="369"/>
      <c r="EIK46" s="369"/>
      <c r="EIL46" s="369"/>
      <c r="EIM46" s="369"/>
      <c r="EIN46" s="369"/>
      <c r="EIO46" s="369"/>
      <c r="EIP46" s="369"/>
      <c r="EIQ46" s="369"/>
      <c r="EIR46" s="369"/>
      <c r="EIS46" s="369"/>
      <c r="EIT46" s="369"/>
      <c r="EIU46" s="369"/>
      <c r="EIV46" s="369"/>
      <c r="EIW46" s="369"/>
      <c r="EIX46" s="369"/>
      <c r="EIY46" s="369"/>
      <c r="EIZ46" s="369"/>
      <c r="EJA46" s="369"/>
      <c r="EJB46" s="369"/>
      <c r="EJC46" s="369"/>
      <c r="EJD46" s="369"/>
      <c r="EJE46" s="369"/>
      <c r="EJF46" s="369"/>
      <c r="EJG46" s="369"/>
      <c r="EJH46" s="369"/>
      <c r="EJI46" s="369"/>
      <c r="EJJ46" s="369"/>
      <c r="EJK46" s="369"/>
      <c r="EJL46" s="369"/>
      <c r="EJM46" s="369"/>
      <c r="EJN46" s="369"/>
      <c r="EJO46" s="369"/>
      <c r="EJP46" s="369"/>
      <c r="EJQ46" s="369"/>
      <c r="EJR46" s="369"/>
      <c r="EJS46" s="369"/>
      <c r="EJT46" s="369"/>
      <c r="EJU46" s="369"/>
      <c r="EJV46" s="369"/>
      <c r="EJW46" s="369"/>
      <c r="EJX46" s="369"/>
      <c r="EJY46" s="369"/>
      <c r="EJZ46" s="369"/>
      <c r="EKA46" s="369"/>
      <c r="EKB46" s="369"/>
      <c r="EKC46" s="369"/>
      <c r="EKD46" s="369"/>
      <c r="EKE46" s="369"/>
      <c r="EKF46" s="369"/>
      <c r="EKG46" s="369"/>
      <c r="EKH46" s="369"/>
      <c r="EKI46" s="369"/>
      <c r="EKJ46" s="369"/>
      <c r="EKK46" s="369"/>
      <c r="EKL46" s="369"/>
      <c r="EKM46" s="369"/>
      <c r="EKN46" s="369"/>
      <c r="EKO46" s="369"/>
      <c r="EKP46" s="369"/>
      <c r="EKQ46" s="369"/>
      <c r="EKR46" s="369"/>
      <c r="EKS46" s="369"/>
      <c r="EKT46" s="369"/>
      <c r="EKU46" s="369"/>
      <c r="EKV46" s="369"/>
      <c r="EKW46" s="369"/>
      <c r="EKX46" s="369"/>
      <c r="EKY46" s="369"/>
      <c r="EKZ46" s="369"/>
      <c r="ELA46" s="369"/>
      <c r="ELB46" s="369"/>
      <c r="ELC46" s="369"/>
      <c r="ELD46" s="369"/>
      <c r="ELE46" s="369"/>
      <c r="ELF46" s="369"/>
      <c r="ELG46" s="369"/>
      <c r="ELH46" s="369"/>
      <c r="ELI46" s="369"/>
      <c r="ELJ46" s="369"/>
      <c r="ELK46" s="369"/>
      <c r="ELL46" s="369"/>
      <c r="ELM46" s="369"/>
      <c r="ELN46" s="369"/>
      <c r="ELO46" s="369"/>
      <c r="ELP46" s="369"/>
      <c r="ELQ46" s="369"/>
      <c r="ELR46" s="369"/>
      <c r="ELS46" s="369"/>
      <c r="ELT46" s="369"/>
      <c r="ELU46" s="369"/>
      <c r="ELV46" s="369"/>
      <c r="ELW46" s="369"/>
      <c r="ELX46" s="369"/>
      <c r="ELY46" s="369"/>
      <c r="ELZ46" s="369"/>
      <c r="EMA46" s="369"/>
      <c r="EMB46" s="369"/>
      <c r="EMC46" s="369"/>
      <c r="EMD46" s="369"/>
      <c r="EME46" s="369"/>
      <c r="EMF46" s="369"/>
      <c r="EMG46" s="369"/>
      <c r="EMH46" s="369"/>
      <c r="EMI46" s="369"/>
      <c r="EMJ46" s="369"/>
      <c r="EMK46" s="369"/>
      <c r="EML46" s="369"/>
      <c r="EMM46" s="369"/>
      <c r="EMN46" s="369"/>
      <c r="EMO46" s="369"/>
      <c r="EMP46" s="369"/>
      <c r="EMQ46" s="369"/>
      <c r="EMR46" s="369"/>
      <c r="EMS46" s="369"/>
      <c r="EMT46" s="369"/>
      <c r="EMU46" s="369"/>
      <c r="EMV46" s="369"/>
      <c r="EMW46" s="369"/>
      <c r="EMX46" s="369"/>
      <c r="EMY46" s="369"/>
      <c r="EMZ46" s="369"/>
      <c r="ENA46" s="369"/>
      <c r="ENB46" s="369"/>
      <c r="ENC46" s="369"/>
      <c r="END46" s="369"/>
      <c r="ENE46" s="369"/>
      <c r="ENF46" s="369"/>
      <c r="ENG46" s="369"/>
      <c r="ENH46" s="369"/>
      <c r="ENI46" s="369"/>
      <c r="ENJ46" s="369"/>
      <c r="ENK46" s="369"/>
      <c r="ENL46" s="369"/>
      <c r="ENM46" s="369"/>
      <c r="ENN46" s="369"/>
      <c r="ENO46" s="369"/>
      <c r="ENP46" s="369"/>
      <c r="ENQ46" s="369"/>
      <c r="ENR46" s="369"/>
      <c r="ENS46" s="369"/>
      <c r="ENT46" s="369"/>
      <c r="ENU46" s="369"/>
      <c r="ENV46" s="369"/>
      <c r="ENW46" s="369"/>
      <c r="ENX46" s="369"/>
      <c r="ENY46" s="369"/>
      <c r="ENZ46" s="369"/>
      <c r="EOA46" s="369"/>
      <c r="EOB46" s="369"/>
      <c r="EOC46" s="369"/>
      <c r="EOD46" s="369"/>
      <c r="EOE46" s="369"/>
      <c r="EOF46" s="369"/>
      <c r="EOG46" s="369"/>
      <c r="EOH46" s="369"/>
      <c r="EOI46" s="369"/>
      <c r="EOJ46" s="369"/>
      <c r="EOK46" s="369"/>
      <c r="EOL46" s="369"/>
      <c r="EOM46" s="369"/>
      <c r="EON46" s="369"/>
      <c r="EOO46" s="369"/>
      <c r="EOP46" s="369"/>
      <c r="EOQ46" s="369"/>
      <c r="EOR46" s="369"/>
      <c r="EOS46" s="369"/>
      <c r="EOT46" s="369"/>
      <c r="EOU46" s="369"/>
      <c r="EOV46" s="369"/>
      <c r="EOW46" s="369"/>
      <c r="EOX46" s="369"/>
      <c r="EOY46" s="369"/>
      <c r="EOZ46" s="369"/>
      <c r="EPA46" s="369"/>
      <c r="EPB46" s="369"/>
      <c r="EPC46" s="369"/>
      <c r="EPD46" s="369"/>
      <c r="EPE46" s="369"/>
      <c r="EPJ46" s="369"/>
      <c r="EPK46" s="369"/>
      <c r="EPL46" s="369"/>
      <c r="EPM46" s="369"/>
      <c r="EPN46" s="369"/>
      <c r="EPO46" s="369"/>
      <c r="EPP46" s="369"/>
      <c r="EPQ46" s="369"/>
      <c r="EPR46" s="369"/>
      <c r="EPS46" s="369"/>
      <c r="EPT46" s="369"/>
      <c r="ERL46" s="369"/>
      <c r="ERM46" s="369"/>
      <c r="ERN46" s="369"/>
      <c r="ERO46" s="369"/>
      <c r="ERP46" s="369"/>
      <c r="ERQ46" s="369"/>
      <c r="ERR46" s="369"/>
      <c r="ERS46" s="369"/>
      <c r="ERT46" s="369"/>
      <c r="ERU46" s="369"/>
      <c r="ERV46" s="369"/>
      <c r="ERW46" s="369"/>
      <c r="ERX46" s="369"/>
      <c r="ERY46" s="369"/>
      <c r="ERZ46" s="369"/>
      <c r="ESA46" s="369"/>
      <c r="ESB46" s="369"/>
      <c r="ESC46" s="369"/>
      <c r="ESD46" s="369"/>
      <c r="ESE46" s="369"/>
      <c r="ESF46" s="369"/>
      <c r="ESG46" s="369"/>
      <c r="ESH46" s="369"/>
      <c r="ESI46" s="369"/>
      <c r="ESJ46" s="369"/>
      <c r="ESK46" s="369"/>
      <c r="ESL46" s="369"/>
      <c r="ESM46" s="369"/>
      <c r="ESN46" s="369"/>
      <c r="ESO46" s="369"/>
      <c r="ESP46" s="369"/>
      <c r="ESQ46" s="369"/>
      <c r="ESR46" s="369"/>
      <c r="ESS46" s="369"/>
      <c r="EST46" s="369"/>
      <c r="ESU46" s="369"/>
      <c r="ESV46" s="369"/>
      <c r="ESW46" s="369"/>
      <c r="ESX46" s="369"/>
      <c r="ESY46" s="369"/>
      <c r="ESZ46" s="369"/>
      <c r="ETA46" s="369"/>
      <c r="ETB46" s="369"/>
      <c r="ETC46" s="369"/>
      <c r="ETD46" s="369"/>
      <c r="ETE46" s="369"/>
      <c r="ETF46" s="369"/>
      <c r="ETG46" s="369"/>
      <c r="ETH46" s="369"/>
      <c r="ETI46" s="369"/>
      <c r="ETJ46" s="369"/>
      <c r="ETK46" s="369"/>
      <c r="ETL46" s="369"/>
      <c r="ETM46" s="369"/>
      <c r="ETN46" s="369"/>
      <c r="ETO46" s="369"/>
      <c r="ETP46" s="369"/>
      <c r="ETQ46" s="369"/>
      <c r="ETR46" s="369"/>
      <c r="ETS46" s="369"/>
      <c r="ETT46" s="369"/>
      <c r="ETU46" s="369"/>
      <c r="ETV46" s="369"/>
      <c r="ETW46" s="369"/>
      <c r="ETX46" s="369"/>
      <c r="ETY46" s="369"/>
      <c r="ETZ46" s="369"/>
      <c r="EUA46" s="369"/>
      <c r="EUB46" s="369"/>
      <c r="EUC46" s="369"/>
      <c r="EUD46" s="369"/>
      <c r="EUE46" s="369"/>
      <c r="EUF46" s="369"/>
      <c r="EUG46" s="369"/>
      <c r="EUH46" s="369"/>
      <c r="EUI46" s="369"/>
      <c r="EUJ46" s="369"/>
      <c r="EUK46" s="369"/>
      <c r="EUL46" s="369"/>
      <c r="EUM46" s="369"/>
      <c r="EUN46" s="369"/>
      <c r="EUO46" s="369"/>
      <c r="EUP46" s="369"/>
      <c r="EUQ46" s="369"/>
      <c r="EUR46" s="369"/>
      <c r="EUS46" s="369"/>
      <c r="EUT46" s="369"/>
      <c r="EUU46" s="369"/>
      <c r="EUV46" s="369"/>
      <c r="EUW46" s="369"/>
      <c r="EUX46" s="369"/>
      <c r="EUY46" s="369"/>
      <c r="EUZ46" s="369"/>
      <c r="EVA46" s="369"/>
      <c r="EVB46" s="369"/>
      <c r="EVC46" s="369"/>
      <c r="EVD46" s="369"/>
      <c r="EVE46" s="369"/>
      <c r="EVF46" s="369"/>
      <c r="EVG46" s="369"/>
      <c r="EVH46" s="369"/>
      <c r="EVI46" s="369"/>
      <c r="EVJ46" s="369"/>
      <c r="EVK46" s="369"/>
      <c r="EVL46" s="369"/>
      <c r="EVM46" s="369"/>
      <c r="EVN46" s="369"/>
      <c r="EVO46" s="369"/>
      <c r="EVP46" s="369"/>
      <c r="EVQ46" s="369"/>
      <c r="EVR46" s="369"/>
      <c r="EVS46" s="369"/>
      <c r="EVT46" s="369"/>
      <c r="EVU46" s="369"/>
      <c r="EVV46" s="369"/>
      <c r="EVW46" s="369"/>
      <c r="EVX46" s="369"/>
      <c r="EVY46" s="369"/>
      <c r="EVZ46" s="369"/>
      <c r="EWA46" s="369"/>
      <c r="EWB46" s="369"/>
      <c r="EWC46" s="369"/>
      <c r="EWD46" s="369"/>
      <c r="EWE46" s="369"/>
      <c r="EWF46" s="369"/>
      <c r="EWG46" s="369"/>
      <c r="EWH46" s="369"/>
      <c r="EWI46" s="369"/>
      <c r="EWJ46" s="369"/>
      <c r="EWK46" s="369"/>
      <c r="EWL46" s="369"/>
      <c r="EWM46" s="369"/>
      <c r="EWN46" s="369"/>
      <c r="EWO46" s="369"/>
      <c r="EWP46" s="369"/>
      <c r="EWQ46" s="369"/>
      <c r="EWR46" s="369"/>
      <c r="EWS46" s="369"/>
      <c r="EWT46" s="369"/>
      <c r="EWU46" s="369"/>
      <c r="EWV46" s="369"/>
      <c r="EWW46" s="369"/>
      <c r="EWX46" s="369"/>
      <c r="EWY46" s="369"/>
      <c r="EWZ46" s="369"/>
      <c r="EXA46" s="369"/>
      <c r="EXB46" s="369"/>
      <c r="EXC46" s="369"/>
      <c r="EXD46" s="369"/>
      <c r="EXE46" s="369"/>
      <c r="EXF46" s="369"/>
      <c r="EXG46" s="369"/>
      <c r="EXH46" s="369"/>
      <c r="EXI46" s="369"/>
      <c r="EXJ46" s="369"/>
      <c r="EXK46" s="369"/>
      <c r="EXL46" s="369"/>
      <c r="EXM46" s="369"/>
      <c r="EXN46" s="369"/>
      <c r="EXO46" s="369"/>
      <c r="EXP46" s="369"/>
      <c r="EXQ46" s="369"/>
      <c r="EXR46" s="369"/>
      <c r="EXS46" s="369"/>
      <c r="EXT46" s="369"/>
      <c r="EXU46" s="369"/>
      <c r="EXV46" s="369"/>
      <c r="EXW46" s="369"/>
      <c r="EXX46" s="369"/>
      <c r="EXY46" s="369"/>
      <c r="EXZ46" s="369"/>
      <c r="EYA46" s="369"/>
      <c r="EYB46" s="369"/>
      <c r="EYC46" s="369"/>
      <c r="EYD46" s="369"/>
      <c r="EYE46" s="369"/>
      <c r="EYF46" s="369"/>
      <c r="EYG46" s="369"/>
      <c r="EYH46" s="369"/>
      <c r="EYI46" s="369"/>
      <c r="EYJ46" s="369"/>
      <c r="EYK46" s="369"/>
      <c r="EYL46" s="369"/>
      <c r="EYM46" s="369"/>
      <c r="EYN46" s="369"/>
      <c r="EYO46" s="369"/>
      <c r="EYP46" s="369"/>
      <c r="EYQ46" s="369"/>
      <c r="EYR46" s="369"/>
      <c r="EYS46" s="369"/>
      <c r="EYT46" s="369"/>
      <c r="EYU46" s="369"/>
      <c r="EYV46" s="369"/>
      <c r="EYW46" s="369"/>
      <c r="EYX46" s="369"/>
      <c r="EYY46" s="369"/>
      <c r="EYZ46" s="369"/>
      <c r="EZA46" s="369"/>
      <c r="EZF46" s="369"/>
      <c r="EZG46" s="369"/>
      <c r="EZH46" s="369"/>
      <c r="EZI46" s="369"/>
      <c r="EZJ46" s="369"/>
      <c r="EZK46" s="369"/>
      <c r="EZL46" s="369"/>
      <c r="EZM46" s="369"/>
      <c r="EZN46" s="369"/>
      <c r="EZO46" s="369"/>
      <c r="EZP46" s="369"/>
      <c r="FBH46" s="369"/>
      <c r="FBI46" s="369"/>
      <c r="FBJ46" s="369"/>
      <c r="FBK46" s="369"/>
      <c r="FBL46" s="369"/>
      <c r="FBM46" s="369"/>
      <c r="FBN46" s="369"/>
      <c r="FBO46" s="369"/>
      <c r="FBP46" s="369"/>
      <c r="FBQ46" s="369"/>
      <c r="FBR46" s="369"/>
      <c r="FBS46" s="369"/>
      <c r="FBT46" s="369"/>
      <c r="FBU46" s="369"/>
      <c r="FBV46" s="369"/>
      <c r="FBW46" s="369"/>
      <c r="FBX46" s="369"/>
      <c r="FBY46" s="369"/>
      <c r="FBZ46" s="369"/>
      <c r="FCA46" s="369"/>
      <c r="FCB46" s="369"/>
      <c r="FCC46" s="369"/>
      <c r="FCD46" s="369"/>
      <c r="FCE46" s="369"/>
      <c r="FCF46" s="369"/>
      <c r="FCG46" s="369"/>
      <c r="FCH46" s="369"/>
      <c r="FCI46" s="369"/>
      <c r="FCJ46" s="369"/>
      <c r="FCK46" s="369"/>
      <c r="FCL46" s="369"/>
      <c r="FCM46" s="369"/>
      <c r="FCN46" s="369"/>
      <c r="FCO46" s="369"/>
      <c r="FCP46" s="369"/>
      <c r="FCQ46" s="369"/>
      <c r="FCR46" s="369"/>
      <c r="FCS46" s="369"/>
      <c r="FCT46" s="369"/>
      <c r="FCU46" s="369"/>
      <c r="FCV46" s="369"/>
      <c r="FCW46" s="369"/>
      <c r="FCX46" s="369"/>
      <c r="FCY46" s="369"/>
      <c r="FCZ46" s="369"/>
      <c r="FDA46" s="369"/>
      <c r="FDB46" s="369"/>
      <c r="FDC46" s="369"/>
      <c r="FDD46" s="369"/>
      <c r="FDE46" s="369"/>
      <c r="FDF46" s="369"/>
      <c r="FDG46" s="369"/>
      <c r="FDH46" s="369"/>
      <c r="FDI46" s="369"/>
      <c r="FDJ46" s="369"/>
      <c r="FDK46" s="369"/>
      <c r="FDL46" s="369"/>
      <c r="FDM46" s="369"/>
      <c r="FDN46" s="369"/>
      <c r="FDO46" s="369"/>
      <c r="FDP46" s="369"/>
      <c r="FDQ46" s="369"/>
      <c r="FDR46" s="369"/>
      <c r="FDS46" s="369"/>
      <c r="FDT46" s="369"/>
      <c r="FDU46" s="369"/>
      <c r="FDV46" s="369"/>
      <c r="FDW46" s="369"/>
      <c r="FDX46" s="369"/>
      <c r="FDY46" s="369"/>
      <c r="FDZ46" s="369"/>
      <c r="FEA46" s="369"/>
      <c r="FEB46" s="369"/>
      <c r="FEC46" s="369"/>
      <c r="FED46" s="369"/>
      <c r="FEE46" s="369"/>
      <c r="FEF46" s="369"/>
      <c r="FEG46" s="369"/>
      <c r="FEH46" s="369"/>
      <c r="FEI46" s="369"/>
      <c r="FEJ46" s="369"/>
      <c r="FEK46" s="369"/>
      <c r="FEL46" s="369"/>
      <c r="FEM46" s="369"/>
      <c r="FEN46" s="369"/>
      <c r="FEO46" s="369"/>
      <c r="FEP46" s="369"/>
      <c r="FEQ46" s="369"/>
      <c r="FER46" s="369"/>
      <c r="FES46" s="369"/>
      <c r="FET46" s="369"/>
      <c r="FEU46" s="369"/>
      <c r="FEV46" s="369"/>
      <c r="FEW46" s="369"/>
      <c r="FEX46" s="369"/>
      <c r="FEY46" s="369"/>
      <c r="FEZ46" s="369"/>
      <c r="FFA46" s="369"/>
      <c r="FFB46" s="369"/>
      <c r="FFC46" s="369"/>
      <c r="FFD46" s="369"/>
      <c r="FFE46" s="369"/>
      <c r="FFF46" s="369"/>
      <c r="FFG46" s="369"/>
      <c r="FFH46" s="369"/>
      <c r="FFI46" s="369"/>
      <c r="FFJ46" s="369"/>
      <c r="FFK46" s="369"/>
      <c r="FFL46" s="369"/>
      <c r="FFM46" s="369"/>
      <c r="FFN46" s="369"/>
      <c r="FFO46" s="369"/>
      <c r="FFP46" s="369"/>
      <c r="FFQ46" s="369"/>
      <c r="FFR46" s="369"/>
      <c r="FFS46" s="369"/>
      <c r="FFT46" s="369"/>
      <c r="FFU46" s="369"/>
      <c r="FFV46" s="369"/>
      <c r="FFW46" s="369"/>
      <c r="FFX46" s="369"/>
      <c r="FFY46" s="369"/>
      <c r="FFZ46" s="369"/>
      <c r="FGA46" s="369"/>
      <c r="FGB46" s="369"/>
      <c r="FGC46" s="369"/>
      <c r="FGD46" s="369"/>
      <c r="FGE46" s="369"/>
      <c r="FGF46" s="369"/>
      <c r="FGG46" s="369"/>
      <c r="FGH46" s="369"/>
      <c r="FGI46" s="369"/>
      <c r="FGJ46" s="369"/>
      <c r="FGK46" s="369"/>
      <c r="FGL46" s="369"/>
      <c r="FGM46" s="369"/>
      <c r="FGN46" s="369"/>
      <c r="FGO46" s="369"/>
      <c r="FGP46" s="369"/>
      <c r="FGQ46" s="369"/>
      <c r="FGR46" s="369"/>
      <c r="FGS46" s="369"/>
      <c r="FGT46" s="369"/>
      <c r="FGU46" s="369"/>
      <c r="FGV46" s="369"/>
      <c r="FGW46" s="369"/>
      <c r="FGX46" s="369"/>
      <c r="FGY46" s="369"/>
      <c r="FGZ46" s="369"/>
      <c r="FHA46" s="369"/>
      <c r="FHB46" s="369"/>
      <c r="FHC46" s="369"/>
      <c r="FHD46" s="369"/>
      <c r="FHE46" s="369"/>
      <c r="FHF46" s="369"/>
      <c r="FHG46" s="369"/>
      <c r="FHH46" s="369"/>
      <c r="FHI46" s="369"/>
      <c r="FHJ46" s="369"/>
      <c r="FHK46" s="369"/>
      <c r="FHL46" s="369"/>
      <c r="FHM46" s="369"/>
      <c r="FHN46" s="369"/>
      <c r="FHO46" s="369"/>
      <c r="FHP46" s="369"/>
      <c r="FHQ46" s="369"/>
      <c r="FHR46" s="369"/>
      <c r="FHS46" s="369"/>
      <c r="FHT46" s="369"/>
      <c r="FHU46" s="369"/>
      <c r="FHV46" s="369"/>
      <c r="FHW46" s="369"/>
      <c r="FHX46" s="369"/>
      <c r="FHY46" s="369"/>
      <c r="FHZ46" s="369"/>
      <c r="FIA46" s="369"/>
      <c r="FIB46" s="369"/>
      <c r="FIC46" s="369"/>
      <c r="FID46" s="369"/>
      <c r="FIE46" s="369"/>
      <c r="FIF46" s="369"/>
      <c r="FIG46" s="369"/>
      <c r="FIH46" s="369"/>
      <c r="FII46" s="369"/>
      <c r="FIJ46" s="369"/>
      <c r="FIK46" s="369"/>
      <c r="FIL46" s="369"/>
      <c r="FIM46" s="369"/>
      <c r="FIN46" s="369"/>
      <c r="FIO46" s="369"/>
      <c r="FIP46" s="369"/>
      <c r="FIQ46" s="369"/>
      <c r="FIR46" s="369"/>
      <c r="FIS46" s="369"/>
      <c r="FIT46" s="369"/>
      <c r="FIU46" s="369"/>
      <c r="FIV46" s="369"/>
      <c r="FIW46" s="369"/>
      <c r="FJB46" s="369"/>
      <c r="FJC46" s="369"/>
      <c r="FJD46" s="369"/>
      <c r="FJE46" s="369"/>
      <c r="FJF46" s="369"/>
      <c r="FJG46" s="369"/>
      <c r="FJH46" s="369"/>
      <c r="FJI46" s="369"/>
      <c r="FJJ46" s="369"/>
      <c r="FJK46" s="369"/>
      <c r="FJL46" s="369"/>
      <c r="FLD46" s="369"/>
      <c r="FLE46" s="369"/>
      <c r="FLF46" s="369"/>
      <c r="FLG46" s="369"/>
      <c r="FLH46" s="369"/>
      <c r="FLI46" s="369"/>
      <c r="FLJ46" s="369"/>
      <c r="FLK46" s="369"/>
      <c r="FLL46" s="369"/>
      <c r="FLM46" s="369"/>
      <c r="FLN46" s="369"/>
      <c r="FLO46" s="369"/>
      <c r="FLP46" s="369"/>
      <c r="FLQ46" s="369"/>
      <c r="FLR46" s="369"/>
      <c r="FLS46" s="369"/>
      <c r="FLT46" s="369"/>
      <c r="FLU46" s="369"/>
      <c r="FLV46" s="369"/>
      <c r="FLW46" s="369"/>
      <c r="FLX46" s="369"/>
      <c r="FLY46" s="369"/>
      <c r="FLZ46" s="369"/>
      <c r="FMA46" s="369"/>
      <c r="FMB46" s="369"/>
      <c r="FMC46" s="369"/>
      <c r="FMD46" s="369"/>
      <c r="FME46" s="369"/>
      <c r="FMF46" s="369"/>
      <c r="FMG46" s="369"/>
      <c r="FMH46" s="369"/>
      <c r="FMI46" s="369"/>
      <c r="FMJ46" s="369"/>
      <c r="FMK46" s="369"/>
      <c r="FML46" s="369"/>
      <c r="FMM46" s="369"/>
      <c r="FMN46" s="369"/>
      <c r="FMO46" s="369"/>
      <c r="FMP46" s="369"/>
      <c r="FMQ46" s="369"/>
      <c r="FMR46" s="369"/>
      <c r="FMS46" s="369"/>
      <c r="FMT46" s="369"/>
      <c r="FMU46" s="369"/>
      <c r="FMV46" s="369"/>
      <c r="FMW46" s="369"/>
      <c r="FMX46" s="369"/>
      <c r="FMY46" s="369"/>
      <c r="FMZ46" s="369"/>
      <c r="FNA46" s="369"/>
      <c r="FNB46" s="369"/>
      <c r="FNC46" s="369"/>
      <c r="FND46" s="369"/>
      <c r="FNE46" s="369"/>
      <c r="FNF46" s="369"/>
      <c r="FNG46" s="369"/>
      <c r="FNH46" s="369"/>
      <c r="FNI46" s="369"/>
      <c r="FNJ46" s="369"/>
      <c r="FNK46" s="369"/>
      <c r="FNL46" s="369"/>
      <c r="FNM46" s="369"/>
      <c r="FNN46" s="369"/>
      <c r="FNO46" s="369"/>
      <c r="FNP46" s="369"/>
      <c r="FNQ46" s="369"/>
      <c r="FNR46" s="369"/>
      <c r="FNS46" s="369"/>
      <c r="FNT46" s="369"/>
      <c r="FNU46" s="369"/>
      <c r="FNV46" s="369"/>
      <c r="FNW46" s="369"/>
      <c r="FNX46" s="369"/>
      <c r="FNY46" s="369"/>
      <c r="FNZ46" s="369"/>
      <c r="FOA46" s="369"/>
      <c r="FOB46" s="369"/>
      <c r="FOC46" s="369"/>
      <c r="FOD46" s="369"/>
      <c r="FOE46" s="369"/>
      <c r="FOF46" s="369"/>
      <c r="FOG46" s="369"/>
      <c r="FOH46" s="369"/>
      <c r="FOI46" s="369"/>
      <c r="FOJ46" s="369"/>
      <c r="FOK46" s="369"/>
      <c r="FOL46" s="369"/>
      <c r="FOM46" s="369"/>
      <c r="FON46" s="369"/>
      <c r="FOO46" s="369"/>
      <c r="FOP46" s="369"/>
      <c r="FOQ46" s="369"/>
      <c r="FOR46" s="369"/>
      <c r="FOS46" s="369"/>
      <c r="FOT46" s="369"/>
      <c r="FOU46" s="369"/>
      <c r="FOV46" s="369"/>
      <c r="FOW46" s="369"/>
      <c r="FOX46" s="369"/>
      <c r="FOY46" s="369"/>
      <c r="FOZ46" s="369"/>
      <c r="FPA46" s="369"/>
      <c r="FPB46" s="369"/>
      <c r="FPC46" s="369"/>
      <c r="FPD46" s="369"/>
      <c r="FPE46" s="369"/>
      <c r="FPF46" s="369"/>
      <c r="FPG46" s="369"/>
      <c r="FPH46" s="369"/>
      <c r="FPI46" s="369"/>
      <c r="FPJ46" s="369"/>
      <c r="FPK46" s="369"/>
      <c r="FPL46" s="369"/>
      <c r="FPM46" s="369"/>
      <c r="FPN46" s="369"/>
      <c r="FPO46" s="369"/>
      <c r="FPP46" s="369"/>
      <c r="FPQ46" s="369"/>
      <c r="FPR46" s="369"/>
      <c r="FPS46" s="369"/>
      <c r="FPT46" s="369"/>
      <c r="FPU46" s="369"/>
      <c r="FPV46" s="369"/>
      <c r="FPW46" s="369"/>
      <c r="FPX46" s="369"/>
      <c r="FPY46" s="369"/>
      <c r="FPZ46" s="369"/>
      <c r="FQA46" s="369"/>
      <c r="FQB46" s="369"/>
      <c r="FQC46" s="369"/>
      <c r="FQD46" s="369"/>
      <c r="FQE46" s="369"/>
      <c r="FQF46" s="369"/>
      <c r="FQG46" s="369"/>
      <c r="FQH46" s="369"/>
      <c r="FQI46" s="369"/>
      <c r="FQJ46" s="369"/>
      <c r="FQK46" s="369"/>
      <c r="FQL46" s="369"/>
      <c r="FQM46" s="369"/>
      <c r="FQN46" s="369"/>
      <c r="FQO46" s="369"/>
      <c r="FQP46" s="369"/>
      <c r="FQQ46" s="369"/>
      <c r="FQR46" s="369"/>
      <c r="FQS46" s="369"/>
      <c r="FQT46" s="369"/>
      <c r="FQU46" s="369"/>
      <c r="FQV46" s="369"/>
      <c r="FQW46" s="369"/>
      <c r="FQX46" s="369"/>
      <c r="FQY46" s="369"/>
      <c r="FQZ46" s="369"/>
      <c r="FRA46" s="369"/>
      <c r="FRB46" s="369"/>
      <c r="FRC46" s="369"/>
      <c r="FRD46" s="369"/>
      <c r="FRE46" s="369"/>
      <c r="FRF46" s="369"/>
      <c r="FRG46" s="369"/>
      <c r="FRH46" s="369"/>
      <c r="FRI46" s="369"/>
      <c r="FRJ46" s="369"/>
      <c r="FRK46" s="369"/>
      <c r="FRL46" s="369"/>
      <c r="FRM46" s="369"/>
      <c r="FRN46" s="369"/>
      <c r="FRO46" s="369"/>
      <c r="FRP46" s="369"/>
      <c r="FRQ46" s="369"/>
      <c r="FRR46" s="369"/>
      <c r="FRS46" s="369"/>
      <c r="FRT46" s="369"/>
      <c r="FRU46" s="369"/>
      <c r="FRV46" s="369"/>
      <c r="FRW46" s="369"/>
      <c r="FRX46" s="369"/>
      <c r="FRY46" s="369"/>
      <c r="FRZ46" s="369"/>
      <c r="FSA46" s="369"/>
      <c r="FSB46" s="369"/>
      <c r="FSC46" s="369"/>
      <c r="FSD46" s="369"/>
      <c r="FSE46" s="369"/>
      <c r="FSF46" s="369"/>
      <c r="FSG46" s="369"/>
      <c r="FSH46" s="369"/>
      <c r="FSI46" s="369"/>
      <c r="FSJ46" s="369"/>
      <c r="FSK46" s="369"/>
      <c r="FSL46" s="369"/>
      <c r="FSM46" s="369"/>
      <c r="FSN46" s="369"/>
      <c r="FSO46" s="369"/>
      <c r="FSP46" s="369"/>
      <c r="FSQ46" s="369"/>
      <c r="FSR46" s="369"/>
      <c r="FSS46" s="369"/>
      <c r="FSX46" s="369"/>
      <c r="FSY46" s="369"/>
      <c r="FSZ46" s="369"/>
      <c r="FTA46" s="369"/>
      <c r="FTB46" s="369"/>
      <c r="FTC46" s="369"/>
      <c r="FTD46" s="369"/>
      <c r="FTE46" s="369"/>
      <c r="FTF46" s="369"/>
      <c r="FTG46" s="369"/>
      <c r="FTH46" s="369"/>
      <c r="FUZ46" s="369"/>
      <c r="FVA46" s="369"/>
      <c r="FVB46" s="369"/>
      <c r="FVC46" s="369"/>
      <c r="FVD46" s="369"/>
      <c r="FVE46" s="369"/>
      <c r="FVF46" s="369"/>
      <c r="FVG46" s="369"/>
      <c r="FVH46" s="369"/>
      <c r="FVI46" s="369"/>
      <c r="FVJ46" s="369"/>
      <c r="FVK46" s="369"/>
      <c r="FVL46" s="369"/>
      <c r="FVM46" s="369"/>
      <c r="FVN46" s="369"/>
      <c r="FVO46" s="369"/>
      <c r="FVP46" s="369"/>
      <c r="FVQ46" s="369"/>
      <c r="FVR46" s="369"/>
      <c r="FVS46" s="369"/>
      <c r="FVT46" s="369"/>
      <c r="FVU46" s="369"/>
      <c r="FVV46" s="369"/>
      <c r="FVW46" s="369"/>
      <c r="FVX46" s="369"/>
      <c r="FVY46" s="369"/>
      <c r="FVZ46" s="369"/>
      <c r="FWA46" s="369"/>
      <c r="FWB46" s="369"/>
      <c r="FWC46" s="369"/>
      <c r="FWD46" s="369"/>
      <c r="FWE46" s="369"/>
      <c r="FWF46" s="369"/>
      <c r="FWG46" s="369"/>
      <c r="FWH46" s="369"/>
      <c r="FWI46" s="369"/>
      <c r="FWJ46" s="369"/>
      <c r="FWK46" s="369"/>
      <c r="FWL46" s="369"/>
      <c r="FWM46" s="369"/>
      <c r="FWN46" s="369"/>
      <c r="FWO46" s="369"/>
      <c r="FWP46" s="369"/>
      <c r="FWQ46" s="369"/>
      <c r="FWR46" s="369"/>
      <c r="FWS46" s="369"/>
      <c r="FWT46" s="369"/>
      <c r="FWU46" s="369"/>
      <c r="FWV46" s="369"/>
      <c r="FWW46" s="369"/>
      <c r="FWX46" s="369"/>
      <c r="FWY46" s="369"/>
      <c r="FWZ46" s="369"/>
      <c r="FXA46" s="369"/>
      <c r="FXB46" s="369"/>
      <c r="FXC46" s="369"/>
      <c r="FXD46" s="369"/>
      <c r="FXE46" s="369"/>
      <c r="FXF46" s="369"/>
      <c r="FXG46" s="369"/>
      <c r="FXH46" s="369"/>
      <c r="FXI46" s="369"/>
      <c r="FXJ46" s="369"/>
      <c r="FXK46" s="369"/>
      <c r="FXL46" s="369"/>
      <c r="FXM46" s="369"/>
      <c r="FXN46" s="369"/>
      <c r="FXO46" s="369"/>
      <c r="FXP46" s="369"/>
      <c r="FXQ46" s="369"/>
      <c r="FXR46" s="369"/>
      <c r="FXS46" s="369"/>
      <c r="FXT46" s="369"/>
      <c r="FXU46" s="369"/>
      <c r="FXV46" s="369"/>
      <c r="FXW46" s="369"/>
      <c r="FXX46" s="369"/>
      <c r="FXY46" s="369"/>
      <c r="FXZ46" s="369"/>
      <c r="FYA46" s="369"/>
      <c r="FYB46" s="369"/>
      <c r="FYC46" s="369"/>
      <c r="FYD46" s="369"/>
      <c r="FYE46" s="369"/>
      <c r="FYF46" s="369"/>
      <c r="FYG46" s="369"/>
      <c r="FYH46" s="369"/>
      <c r="FYI46" s="369"/>
      <c r="FYJ46" s="369"/>
      <c r="FYK46" s="369"/>
      <c r="FYL46" s="369"/>
      <c r="FYM46" s="369"/>
      <c r="FYN46" s="369"/>
      <c r="FYO46" s="369"/>
      <c r="FYP46" s="369"/>
      <c r="FYQ46" s="369"/>
      <c r="FYR46" s="369"/>
      <c r="FYS46" s="369"/>
      <c r="FYT46" s="369"/>
      <c r="FYU46" s="369"/>
      <c r="FYV46" s="369"/>
      <c r="FYW46" s="369"/>
      <c r="FYX46" s="369"/>
      <c r="FYY46" s="369"/>
      <c r="FYZ46" s="369"/>
      <c r="FZA46" s="369"/>
      <c r="FZB46" s="369"/>
      <c r="FZC46" s="369"/>
      <c r="FZD46" s="369"/>
      <c r="FZE46" s="369"/>
      <c r="FZF46" s="369"/>
      <c r="FZG46" s="369"/>
      <c r="FZH46" s="369"/>
      <c r="FZI46" s="369"/>
      <c r="FZJ46" s="369"/>
      <c r="FZK46" s="369"/>
      <c r="FZL46" s="369"/>
      <c r="FZM46" s="369"/>
      <c r="FZN46" s="369"/>
      <c r="FZO46" s="369"/>
      <c r="FZP46" s="369"/>
      <c r="FZQ46" s="369"/>
      <c r="FZR46" s="369"/>
      <c r="FZS46" s="369"/>
      <c r="FZT46" s="369"/>
      <c r="FZU46" s="369"/>
      <c r="FZV46" s="369"/>
      <c r="FZW46" s="369"/>
      <c r="FZX46" s="369"/>
      <c r="FZY46" s="369"/>
      <c r="FZZ46" s="369"/>
      <c r="GAA46" s="369"/>
      <c r="GAB46" s="369"/>
      <c r="GAC46" s="369"/>
      <c r="GAD46" s="369"/>
      <c r="GAE46" s="369"/>
      <c r="GAF46" s="369"/>
      <c r="GAG46" s="369"/>
      <c r="GAH46" s="369"/>
      <c r="GAI46" s="369"/>
      <c r="GAJ46" s="369"/>
      <c r="GAK46" s="369"/>
      <c r="GAL46" s="369"/>
      <c r="GAM46" s="369"/>
      <c r="GAN46" s="369"/>
      <c r="GAO46" s="369"/>
      <c r="GAP46" s="369"/>
      <c r="GAQ46" s="369"/>
      <c r="GAR46" s="369"/>
      <c r="GAS46" s="369"/>
      <c r="GAT46" s="369"/>
      <c r="GAU46" s="369"/>
      <c r="GAV46" s="369"/>
      <c r="GAW46" s="369"/>
      <c r="GAX46" s="369"/>
      <c r="GAY46" s="369"/>
      <c r="GAZ46" s="369"/>
      <c r="GBA46" s="369"/>
      <c r="GBB46" s="369"/>
      <c r="GBC46" s="369"/>
      <c r="GBD46" s="369"/>
      <c r="GBE46" s="369"/>
      <c r="GBF46" s="369"/>
      <c r="GBG46" s="369"/>
      <c r="GBH46" s="369"/>
      <c r="GBI46" s="369"/>
      <c r="GBJ46" s="369"/>
      <c r="GBK46" s="369"/>
      <c r="GBL46" s="369"/>
      <c r="GBM46" s="369"/>
      <c r="GBN46" s="369"/>
      <c r="GBO46" s="369"/>
      <c r="GBP46" s="369"/>
      <c r="GBQ46" s="369"/>
      <c r="GBR46" s="369"/>
      <c r="GBS46" s="369"/>
      <c r="GBT46" s="369"/>
      <c r="GBU46" s="369"/>
      <c r="GBV46" s="369"/>
      <c r="GBW46" s="369"/>
      <c r="GBX46" s="369"/>
      <c r="GBY46" s="369"/>
      <c r="GBZ46" s="369"/>
      <c r="GCA46" s="369"/>
      <c r="GCB46" s="369"/>
      <c r="GCC46" s="369"/>
      <c r="GCD46" s="369"/>
      <c r="GCE46" s="369"/>
      <c r="GCF46" s="369"/>
      <c r="GCG46" s="369"/>
      <c r="GCH46" s="369"/>
      <c r="GCI46" s="369"/>
      <c r="GCJ46" s="369"/>
      <c r="GCK46" s="369"/>
      <c r="GCL46" s="369"/>
      <c r="GCM46" s="369"/>
      <c r="GCN46" s="369"/>
      <c r="GCO46" s="369"/>
      <c r="GCT46" s="369"/>
      <c r="GCU46" s="369"/>
      <c r="GCV46" s="369"/>
      <c r="GCW46" s="369"/>
      <c r="GCX46" s="369"/>
      <c r="GCY46" s="369"/>
      <c r="GCZ46" s="369"/>
      <c r="GDA46" s="369"/>
      <c r="GDB46" s="369"/>
      <c r="GDC46" s="369"/>
      <c r="GDD46" s="369"/>
      <c r="GEV46" s="369"/>
      <c r="GEW46" s="369"/>
      <c r="GEX46" s="369"/>
      <c r="GEY46" s="369"/>
      <c r="GEZ46" s="369"/>
      <c r="GFA46" s="369"/>
      <c r="GFB46" s="369"/>
      <c r="GFC46" s="369"/>
      <c r="GFD46" s="369"/>
      <c r="GFE46" s="369"/>
      <c r="GFF46" s="369"/>
      <c r="GFG46" s="369"/>
      <c r="GFH46" s="369"/>
      <c r="GFI46" s="369"/>
      <c r="GFJ46" s="369"/>
      <c r="GFK46" s="369"/>
      <c r="GFL46" s="369"/>
      <c r="GFM46" s="369"/>
      <c r="GFN46" s="369"/>
      <c r="GFO46" s="369"/>
      <c r="GFP46" s="369"/>
      <c r="GFQ46" s="369"/>
      <c r="GFR46" s="369"/>
      <c r="GFS46" s="369"/>
      <c r="GFT46" s="369"/>
      <c r="GFU46" s="369"/>
      <c r="GFV46" s="369"/>
      <c r="GFW46" s="369"/>
      <c r="GFX46" s="369"/>
      <c r="GFY46" s="369"/>
      <c r="GFZ46" s="369"/>
      <c r="GGA46" s="369"/>
      <c r="GGB46" s="369"/>
      <c r="GGC46" s="369"/>
      <c r="GGD46" s="369"/>
      <c r="GGE46" s="369"/>
      <c r="GGF46" s="369"/>
      <c r="GGG46" s="369"/>
      <c r="GGH46" s="369"/>
      <c r="GGI46" s="369"/>
      <c r="GGJ46" s="369"/>
      <c r="GGK46" s="369"/>
      <c r="GGL46" s="369"/>
      <c r="GGM46" s="369"/>
      <c r="GGN46" s="369"/>
      <c r="GGO46" s="369"/>
      <c r="GGP46" s="369"/>
      <c r="GGQ46" s="369"/>
      <c r="GGR46" s="369"/>
      <c r="GGS46" s="369"/>
      <c r="GGT46" s="369"/>
      <c r="GGU46" s="369"/>
      <c r="GGV46" s="369"/>
      <c r="GGW46" s="369"/>
      <c r="GGX46" s="369"/>
      <c r="GGY46" s="369"/>
      <c r="GGZ46" s="369"/>
      <c r="GHA46" s="369"/>
      <c r="GHB46" s="369"/>
      <c r="GHC46" s="369"/>
      <c r="GHD46" s="369"/>
      <c r="GHE46" s="369"/>
      <c r="GHF46" s="369"/>
      <c r="GHG46" s="369"/>
      <c r="GHH46" s="369"/>
      <c r="GHI46" s="369"/>
      <c r="GHJ46" s="369"/>
      <c r="GHK46" s="369"/>
      <c r="GHL46" s="369"/>
      <c r="GHM46" s="369"/>
      <c r="GHN46" s="369"/>
      <c r="GHO46" s="369"/>
      <c r="GHP46" s="369"/>
      <c r="GHQ46" s="369"/>
      <c r="GHR46" s="369"/>
      <c r="GHS46" s="369"/>
      <c r="GHT46" s="369"/>
      <c r="GHU46" s="369"/>
      <c r="GHV46" s="369"/>
      <c r="GHW46" s="369"/>
      <c r="GHX46" s="369"/>
      <c r="GHY46" s="369"/>
      <c r="GHZ46" s="369"/>
      <c r="GIA46" s="369"/>
      <c r="GIB46" s="369"/>
      <c r="GIC46" s="369"/>
      <c r="GID46" s="369"/>
      <c r="GIE46" s="369"/>
      <c r="GIF46" s="369"/>
      <c r="GIG46" s="369"/>
      <c r="GIH46" s="369"/>
      <c r="GII46" s="369"/>
      <c r="GIJ46" s="369"/>
      <c r="GIK46" s="369"/>
      <c r="GIL46" s="369"/>
      <c r="GIM46" s="369"/>
      <c r="GIN46" s="369"/>
      <c r="GIO46" s="369"/>
      <c r="GIP46" s="369"/>
      <c r="GIQ46" s="369"/>
      <c r="GIR46" s="369"/>
      <c r="GIS46" s="369"/>
      <c r="GIT46" s="369"/>
      <c r="GIU46" s="369"/>
      <c r="GIV46" s="369"/>
      <c r="GIW46" s="369"/>
      <c r="GIX46" s="369"/>
      <c r="GIY46" s="369"/>
      <c r="GIZ46" s="369"/>
      <c r="GJA46" s="369"/>
      <c r="GJB46" s="369"/>
      <c r="GJC46" s="369"/>
      <c r="GJD46" s="369"/>
      <c r="GJE46" s="369"/>
      <c r="GJF46" s="369"/>
      <c r="GJG46" s="369"/>
      <c r="GJH46" s="369"/>
      <c r="GJI46" s="369"/>
      <c r="GJJ46" s="369"/>
      <c r="GJK46" s="369"/>
      <c r="GJL46" s="369"/>
      <c r="GJM46" s="369"/>
      <c r="GJN46" s="369"/>
      <c r="GJO46" s="369"/>
      <c r="GJP46" s="369"/>
      <c r="GJQ46" s="369"/>
      <c r="GJR46" s="369"/>
      <c r="GJS46" s="369"/>
      <c r="GJT46" s="369"/>
      <c r="GJU46" s="369"/>
      <c r="GJV46" s="369"/>
      <c r="GJW46" s="369"/>
      <c r="GJX46" s="369"/>
      <c r="GJY46" s="369"/>
      <c r="GJZ46" s="369"/>
      <c r="GKA46" s="369"/>
      <c r="GKB46" s="369"/>
      <c r="GKC46" s="369"/>
      <c r="GKD46" s="369"/>
      <c r="GKE46" s="369"/>
      <c r="GKF46" s="369"/>
      <c r="GKG46" s="369"/>
      <c r="GKH46" s="369"/>
      <c r="GKI46" s="369"/>
      <c r="GKJ46" s="369"/>
      <c r="GKK46" s="369"/>
      <c r="GKL46" s="369"/>
      <c r="GKM46" s="369"/>
      <c r="GKN46" s="369"/>
      <c r="GKO46" s="369"/>
      <c r="GKP46" s="369"/>
      <c r="GKQ46" s="369"/>
      <c r="GKR46" s="369"/>
      <c r="GKS46" s="369"/>
      <c r="GKT46" s="369"/>
      <c r="GKU46" s="369"/>
      <c r="GKV46" s="369"/>
      <c r="GKW46" s="369"/>
      <c r="GKX46" s="369"/>
      <c r="GKY46" s="369"/>
      <c r="GKZ46" s="369"/>
      <c r="GLA46" s="369"/>
      <c r="GLB46" s="369"/>
      <c r="GLC46" s="369"/>
      <c r="GLD46" s="369"/>
      <c r="GLE46" s="369"/>
      <c r="GLF46" s="369"/>
      <c r="GLG46" s="369"/>
      <c r="GLH46" s="369"/>
      <c r="GLI46" s="369"/>
      <c r="GLJ46" s="369"/>
      <c r="GLK46" s="369"/>
      <c r="GLL46" s="369"/>
      <c r="GLM46" s="369"/>
      <c r="GLN46" s="369"/>
      <c r="GLO46" s="369"/>
      <c r="GLP46" s="369"/>
      <c r="GLQ46" s="369"/>
      <c r="GLR46" s="369"/>
      <c r="GLS46" s="369"/>
      <c r="GLT46" s="369"/>
      <c r="GLU46" s="369"/>
      <c r="GLV46" s="369"/>
      <c r="GLW46" s="369"/>
      <c r="GLX46" s="369"/>
      <c r="GLY46" s="369"/>
      <c r="GLZ46" s="369"/>
      <c r="GMA46" s="369"/>
      <c r="GMB46" s="369"/>
      <c r="GMC46" s="369"/>
      <c r="GMD46" s="369"/>
      <c r="GME46" s="369"/>
      <c r="GMF46" s="369"/>
      <c r="GMG46" s="369"/>
      <c r="GMH46" s="369"/>
      <c r="GMI46" s="369"/>
      <c r="GMJ46" s="369"/>
      <c r="GMK46" s="369"/>
      <c r="GMP46" s="369"/>
      <c r="GMQ46" s="369"/>
      <c r="GMR46" s="369"/>
      <c r="GMS46" s="369"/>
      <c r="GMT46" s="369"/>
      <c r="GMU46" s="369"/>
      <c r="GMV46" s="369"/>
      <c r="GMW46" s="369"/>
      <c r="GMX46" s="369"/>
      <c r="GMY46" s="369"/>
      <c r="GMZ46" s="369"/>
      <c r="GOR46" s="369"/>
      <c r="GOS46" s="369"/>
      <c r="GOT46" s="369"/>
      <c r="GOU46" s="369"/>
      <c r="GOV46" s="369"/>
      <c r="GOW46" s="369"/>
      <c r="GOX46" s="369"/>
      <c r="GOY46" s="369"/>
      <c r="GOZ46" s="369"/>
      <c r="GPA46" s="369"/>
      <c r="GPB46" s="369"/>
      <c r="GPC46" s="369"/>
      <c r="GPD46" s="369"/>
      <c r="GPE46" s="369"/>
      <c r="GPF46" s="369"/>
      <c r="GPG46" s="369"/>
      <c r="GPH46" s="369"/>
      <c r="GPI46" s="369"/>
      <c r="GPJ46" s="369"/>
      <c r="GPK46" s="369"/>
      <c r="GPL46" s="369"/>
      <c r="GPM46" s="369"/>
      <c r="GPN46" s="369"/>
      <c r="GPO46" s="369"/>
      <c r="GPP46" s="369"/>
      <c r="GPQ46" s="369"/>
      <c r="GPR46" s="369"/>
      <c r="GPS46" s="369"/>
      <c r="GPT46" s="369"/>
      <c r="GPU46" s="369"/>
      <c r="GPV46" s="369"/>
      <c r="GPW46" s="369"/>
      <c r="GPX46" s="369"/>
      <c r="GPY46" s="369"/>
      <c r="GPZ46" s="369"/>
      <c r="GQA46" s="369"/>
      <c r="GQB46" s="369"/>
      <c r="GQC46" s="369"/>
      <c r="GQD46" s="369"/>
      <c r="GQE46" s="369"/>
      <c r="GQF46" s="369"/>
      <c r="GQG46" s="369"/>
      <c r="GQH46" s="369"/>
      <c r="GQI46" s="369"/>
      <c r="GQJ46" s="369"/>
      <c r="GQK46" s="369"/>
      <c r="GQL46" s="369"/>
      <c r="GQM46" s="369"/>
      <c r="GQN46" s="369"/>
      <c r="GQO46" s="369"/>
      <c r="GQP46" s="369"/>
      <c r="GQQ46" s="369"/>
      <c r="GQR46" s="369"/>
      <c r="GQS46" s="369"/>
      <c r="GQT46" s="369"/>
      <c r="GQU46" s="369"/>
      <c r="GQV46" s="369"/>
      <c r="GQW46" s="369"/>
      <c r="GQX46" s="369"/>
      <c r="GQY46" s="369"/>
      <c r="GQZ46" s="369"/>
      <c r="GRA46" s="369"/>
      <c r="GRB46" s="369"/>
      <c r="GRC46" s="369"/>
      <c r="GRD46" s="369"/>
      <c r="GRE46" s="369"/>
      <c r="GRF46" s="369"/>
      <c r="GRG46" s="369"/>
      <c r="GRH46" s="369"/>
      <c r="GRI46" s="369"/>
      <c r="GRJ46" s="369"/>
      <c r="GRK46" s="369"/>
      <c r="GRL46" s="369"/>
      <c r="GRM46" s="369"/>
      <c r="GRN46" s="369"/>
      <c r="GRO46" s="369"/>
      <c r="GRP46" s="369"/>
      <c r="GRQ46" s="369"/>
      <c r="GRR46" s="369"/>
      <c r="GRS46" s="369"/>
      <c r="GRT46" s="369"/>
      <c r="GRU46" s="369"/>
      <c r="GRV46" s="369"/>
      <c r="GRW46" s="369"/>
      <c r="GRX46" s="369"/>
      <c r="GRY46" s="369"/>
      <c r="GRZ46" s="369"/>
      <c r="GSA46" s="369"/>
      <c r="GSB46" s="369"/>
      <c r="GSC46" s="369"/>
      <c r="GSD46" s="369"/>
      <c r="GSE46" s="369"/>
      <c r="GSF46" s="369"/>
      <c r="GSG46" s="369"/>
      <c r="GSH46" s="369"/>
      <c r="GSI46" s="369"/>
      <c r="GSJ46" s="369"/>
      <c r="GSK46" s="369"/>
      <c r="GSL46" s="369"/>
      <c r="GSM46" s="369"/>
      <c r="GSN46" s="369"/>
      <c r="GSO46" s="369"/>
      <c r="GSP46" s="369"/>
      <c r="GSQ46" s="369"/>
      <c r="GSR46" s="369"/>
      <c r="GSS46" s="369"/>
      <c r="GST46" s="369"/>
      <c r="GSU46" s="369"/>
      <c r="GSV46" s="369"/>
      <c r="GSW46" s="369"/>
      <c r="GSX46" s="369"/>
      <c r="GSY46" s="369"/>
      <c r="GSZ46" s="369"/>
      <c r="GTA46" s="369"/>
      <c r="GTB46" s="369"/>
      <c r="GTC46" s="369"/>
      <c r="GTD46" s="369"/>
      <c r="GTE46" s="369"/>
      <c r="GTF46" s="369"/>
      <c r="GTG46" s="369"/>
      <c r="GTH46" s="369"/>
      <c r="GTI46" s="369"/>
      <c r="GTJ46" s="369"/>
      <c r="GTK46" s="369"/>
      <c r="GTL46" s="369"/>
      <c r="GTM46" s="369"/>
      <c r="GTN46" s="369"/>
      <c r="GTO46" s="369"/>
      <c r="GTP46" s="369"/>
      <c r="GTQ46" s="369"/>
      <c r="GTR46" s="369"/>
      <c r="GTS46" s="369"/>
      <c r="GTT46" s="369"/>
      <c r="GTU46" s="369"/>
      <c r="GTV46" s="369"/>
      <c r="GTW46" s="369"/>
      <c r="GTX46" s="369"/>
      <c r="GTY46" s="369"/>
      <c r="GTZ46" s="369"/>
      <c r="GUA46" s="369"/>
      <c r="GUB46" s="369"/>
      <c r="GUC46" s="369"/>
      <c r="GUD46" s="369"/>
      <c r="GUE46" s="369"/>
      <c r="GUF46" s="369"/>
      <c r="GUG46" s="369"/>
      <c r="GUH46" s="369"/>
      <c r="GUI46" s="369"/>
      <c r="GUJ46" s="369"/>
      <c r="GUK46" s="369"/>
      <c r="GUL46" s="369"/>
      <c r="GUM46" s="369"/>
      <c r="GUN46" s="369"/>
      <c r="GUO46" s="369"/>
      <c r="GUP46" s="369"/>
      <c r="GUQ46" s="369"/>
      <c r="GUR46" s="369"/>
      <c r="GUS46" s="369"/>
      <c r="GUT46" s="369"/>
      <c r="GUU46" s="369"/>
      <c r="GUV46" s="369"/>
      <c r="GUW46" s="369"/>
      <c r="GUX46" s="369"/>
      <c r="GUY46" s="369"/>
      <c r="GUZ46" s="369"/>
      <c r="GVA46" s="369"/>
      <c r="GVB46" s="369"/>
      <c r="GVC46" s="369"/>
      <c r="GVD46" s="369"/>
      <c r="GVE46" s="369"/>
      <c r="GVF46" s="369"/>
      <c r="GVG46" s="369"/>
      <c r="GVH46" s="369"/>
      <c r="GVI46" s="369"/>
      <c r="GVJ46" s="369"/>
      <c r="GVK46" s="369"/>
      <c r="GVL46" s="369"/>
      <c r="GVM46" s="369"/>
      <c r="GVN46" s="369"/>
      <c r="GVO46" s="369"/>
      <c r="GVP46" s="369"/>
      <c r="GVQ46" s="369"/>
      <c r="GVR46" s="369"/>
      <c r="GVS46" s="369"/>
      <c r="GVT46" s="369"/>
      <c r="GVU46" s="369"/>
      <c r="GVV46" s="369"/>
      <c r="GVW46" s="369"/>
      <c r="GVX46" s="369"/>
      <c r="GVY46" s="369"/>
      <c r="GVZ46" s="369"/>
      <c r="GWA46" s="369"/>
      <c r="GWB46" s="369"/>
      <c r="GWC46" s="369"/>
      <c r="GWD46" s="369"/>
      <c r="GWE46" s="369"/>
      <c r="GWF46" s="369"/>
      <c r="GWG46" s="369"/>
      <c r="GWL46" s="369"/>
      <c r="GWM46" s="369"/>
      <c r="GWN46" s="369"/>
      <c r="GWO46" s="369"/>
      <c r="GWP46" s="369"/>
      <c r="GWQ46" s="369"/>
      <c r="GWR46" s="369"/>
      <c r="GWS46" s="369"/>
      <c r="GWT46" s="369"/>
      <c r="GWU46" s="369"/>
      <c r="GWV46" s="369"/>
      <c r="GYN46" s="369"/>
      <c r="GYO46" s="369"/>
      <c r="GYP46" s="369"/>
      <c r="GYQ46" s="369"/>
      <c r="GYR46" s="369"/>
      <c r="GYS46" s="369"/>
      <c r="GYT46" s="369"/>
      <c r="GYU46" s="369"/>
      <c r="GYV46" s="369"/>
      <c r="GYW46" s="369"/>
      <c r="GYX46" s="369"/>
      <c r="GYY46" s="369"/>
      <c r="GYZ46" s="369"/>
      <c r="GZA46" s="369"/>
      <c r="GZB46" s="369"/>
      <c r="GZC46" s="369"/>
      <c r="GZD46" s="369"/>
      <c r="GZE46" s="369"/>
      <c r="GZF46" s="369"/>
      <c r="GZG46" s="369"/>
      <c r="GZH46" s="369"/>
      <c r="GZI46" s="369"/>
      <c r="GZJ46" s="369"/>
      <c r="GZK46" s="369"/>
      <c r="GZL46" s="369"/>
      <c r="GZM46" s="369"/>
      <c r="GZN46" s="369"/>
      <c r="GZO46" s="369"/>
      <c r="GZP46" s="369"/>
      <c r="GZQ46" s="369"/>
      <c r="GZR46" s="369"/>
      <c r="GZS46" s="369"/>
      <c r="GZT46" s="369"/>
      <c r="GZU46" s="369"/>
      <c r="GZV46" s="369"/>
      <c r="GZW46" s="369"/>
      <c r="GZX46" s="369"/>
      <c r="GZY46" s="369"/>
      <c r="GZZ46" s="369"/>
      <c r="HAA46" s="369"/>
      <c r="HAB46" s="369"/>
      <c r="HAC46" s="369"/>
      <c r="HAD46" s="369"/>
      <c r="HAE46" s="369"/>
      <c r="HAF46" s="369"/>
      <c r="HAG46" s="369"/>
      <c r="HAH46" s="369"/>
      <c r="HAI46" s="369"/>
      <c r="HAJ46" s="369"/>
      <c r="HAK46" s="369"/>
      <c r="HAL46" s="369"/>
      <c r="HAM46" s="369"/>
      <c r="HAN46" s="369"/>
      <c r="HAO46" s="369"/>
      <c r="HAP46" s="369"/>
      <c r="HAQ46" s="369"/>
      <c r="HAR46" s="369"/>
      <c r="HAS46" s="369"/>
      <c r="HAT46" s="369"/>
      <c r="HAU46" s="369"/>
      <c r="HAV46" s="369"/>
      <c r="HAW46" s="369"/>
      <c r="HAX46" s="369"/>
      <c r="HAY46" s="369"/>
      <c r="HAZ46" s="369"/>
      <c r="HBA46" s="369"/>
      <c r="HBB46" s="369"/>
      <c r="HBC46" s="369"/>
      <c r="HBD46" s="369"/>
      <c r="HBE46" s="369"/>
      <c r="HBF46" s="369"/>
      <c r="HBG46" s="369"/>
      <c r="HBH46" s="369"/>
      <c r="HBI46" s="369"/>
      <c r="HBJ46" s="369"/>
      <c r="HBK46" s="369"/>
      <c r="HBL46" s="369"/>
      <c r="HBM46" s="369"/>
      <c r="HBN46" s="369"/>
      <c r="HBO46" s="369"/>
      <c r="HBP46" s="369"/>
      <c r="HBQ46" s="369"/>
      <c r="HBR46" s="369"/>
      <c r="HBS46" s="369"/>
      <c r="HBT46" s="369"/>
      <c r="HBU46" s="369"/>
      <c r="HBV46" s="369"/>
      <c r="HBW46" s="369"/>
      <c r="HBX46" s="369"/>
      <c r="HBY46" s="369"/>
      <c r="HBZ46" s="369"/>
      <c r="HCA46" s="369"/>
      <c r="HCB46" s="369"/>
      <c r="HCC46" s="369"/>
      <c r="HCD46" s="369"/>
      <c r="HCE46" s="369"/>
      <c r="HCF46" s="369"/>
      <c r="HCG46" s="369"/>
      <c r="HCH46" s="369"/>
      <c r="HCI46" s="369"/>
      <c r="HCJ46" s="369"/>
      <c r="HCK46" s="369"/>
      <c r="HCL46" s="369"/>
      <c r="HCM46" s="369"/>
      <c r="HCN46" s="369"/>
      <c r="HCO46" s="369"/>
      <c r="HCP46" s="369"/>
      <c r="HCQ46" s="369"/>
      <c r="HCR46" s="369"/>
      <c r="HCS46" s="369"/>
      <c r="HCT46" s="369"/>
      <c r="HCU46" s="369"/>
      <c r="HCV46" s="369"/>
      <c r="HCW46" s="369"/>
      <c r="HCX46" s="369"/>
      <c r="HCY46" s="369"/>
      <c r="HCZ46" s="369"/>
      <c r="HDA46" s="369"/>
      <c r="HDB46" s="369"/>
      <c r="HDC46" s="369"/>
      <c r="HDD46" s="369"/>
      <c r="HDE46" s="369"/>
      <c r="HDF46" s="369"/>
      <c r="HDG46" s="369"/>
      <c r="HDH46" s="369"/>
      <c r="HDI46" s="369"/>
      <c r="HDJ46" s="369"/>
      <c r="HDK46" s="369"/>
      <c r="HDL46" s="369"/>
      <c r="HDM46" s="369"/>
      <c r="HDN46" s="369"/>
      <c r="HDO46" s="369"/>
      <c r="HDP46" s="369"/>
      <c r="HDQ46" s="369"/>
      <c r="HDR46" s="369"/>
      <c r="HDS46" s="369"/>
      <c r="HDT46" s="369"/>
      <c r="HDU46" s="369"/>
      <c r="HDV46" s="369"/>
      <c r="HDW46" s="369"/>
      <c r="HDX46" s="369"/>
      <c r="HDY46" s="369"/>
      <c r="HDZ46" s="369"/>
      <c r="HEA46" s="369"/>
      <c r="HEB46" s="369"/>
      <c r="HEC46" s="369"/>
      <c r="HED46" s="369"/>
      <c r="HEE46" s="369"/>
      <c r="HEF46" s="369"/>
      <c r="HEG46" s="369"/>
      <c r="HEH46" s="369"/>
      <c r="HEI46" s="369"/>
      <c r="HEJ46" s="369"/>
      <c r="HEK46" s="369"/>
      <c r="HEL46" s="369"/>
      <c r="HEM46" s="369"/>
      <c r="HEN46" s="369"/>
      <c r="HEO46" s="369"/>
      <c r="HEP46" s="369"/>
      <c r="HEQ46" s="369"/>
      <c r="HER46" s="369"/>
      <c r="HES46" s="369"/>
      <c r="HET46" s="369"/>
      <c r="HEU46" s="369"/>
      <c r="HEV46" s="369"/>
      <c r="HEW46" s="369"/>
      <c r="HEX46" s="369"/>
      <c r="HEY46" s="369"/>
      <c r="HEZ46" s="369"/>
      <c r="HFA46" s="369"/>
      <c r="HFB46" s="369"/>
      <c r="HFC46" s="369"/>
      <c r="HFD46" s="369"/>
      <c r="HFE46" s="369"/>
      <c r="HFF46" s="369"/>
      <c r="HFG46" s="369"/>
      <c r="HFH46" s="369"/>
      <c r="HFI46" s="369"/>
      <c r="HFJ46" s="369"/>
      <c r="HFK46" s="369"/>
      <c r="HFL46" s="369"/>
      <c r="HFM46" s="369"/>
      <c r="HFN46" s="369"/>
      <c r="HFO46" s="369"/>
      <c r="HFP46" s="369"/>
      <c r="HFQ46" s="369"/>
      <c r="HFR46" s="369"/>
      <c r="HFS46" s="369"/>
      <c r="HFT46" s="369"/>
      <c r="HFU46" s="369"/>
      <c r="HFV46" s="369"/>
      <c r="HFW46" s="369"/>
      <c r="HFX46" s="369"/>
      <c r="HFY46" s="369"/>
      <c r="HFZ46" s="369"/>
      <c r="HGA46" s="369"/>
      <c r="HGB46" s="369"/>
      <c r="HGC46" s="369"/>
      <c r="HGH46" s="369"/>
      <c r="HGI46" s="369"/>
      <c r="HGJ46" s="369"/>
      <c r="HGK46" s="369"/>
      <c r="HGL46" s="369"/>
      <c r="HGM46" s="369"/>
      <c r="HGN46" s="369"/>
      <c r="HGO46" s="369"/>
      <c r="HGP46" s="369"/>
      <c r="HGQ46" s="369"/>
      <c r="HGR46" s="369"/>
      <c r="HIJ46" s="369"/>
      <c r="HIK46" s="369"/>
      <c r="HIL46" s="369"/>
      <c r="HIM46" s="369"/>
      <c r="HIN46" s="369"/>
      <c r="HIO46" s="369"/>
      <c r="HIP46" s="369"/>
      <c r="HIQ46" s="369"/>
      <c r="HIR46" s="369"/>
      <c r="HIS46" s="369"/>
      <c r="HIT46" s="369"/>
      <c r="HIU46" s="369"/>
      <c r="HIV46" s="369"/>
      <c r="HIW46" s="369"/>
      <c r="HIX46" s="369"/>
      <c r="HIY46" s="369"/>
      <c r="HIZ46" s="369"/>
      <c r="HJA46" s="369"/>
      <c r="HJB46" s="369"/>
      <c r="HJC46" s="369"/>
      <c r="HJD46" s="369"/>
      <c r="HJE46" s="369"/>
      <c r="HJF46" s="369"/>
      <c r="HJG46" s="369"/>
      <c r="HJH46" s="369"/>
      <c r="HJI46" s="369"/>
      <c r="HJJ46" s="369"/>
      <c r="HJK46" s="369"/>
      <c r="HJL46" s="369"/>
      <c r="HJM46" s="369"/>
      <c r="HJN46" s="369"/>
      <c r="HJO46" s="369"/>
      <c r="HJP46" s="369"/>
      <c r="HJQ46" s="369"/>
      <c r="HJR46" s="369"/>
      <c r="HJS46" s="369"/>
      <c r="HJT46" s="369"/>
      <c r="HJU46" s="369"/>
      <c r="HJV46" s="369"/>
      <c r="HJW46" s="369"/>
      <c r="HJX46" s="369"/>
      <c r="HJY46" s="369"/>
      <c r="HJZ46" s="369"/>
      <c r="HKA46" s="369"/>
      <c r="HKB46" s="369"/>
      <c r="HKC46" s="369"/>
      <c r="HKD46" s="369"/>
      <c r="HKE46" s="369"/>
      <c r="HKF46" s="369"/>
      <c r="HKG46" s="369"/>
      <c r="HKH46" s="369"/>
      <c r="HKI46" s="369"/>
      <c r="HKJ46" s="369"/>
      <c r="HKK46" s="369"/>
      <c r="HKL46" s="369"/>
      <c r="HKM46" s="369"/>
      <c r="HKN46" s="369"/>
      <c r="HKO46" s="369"/>
      <c r="HKP46" s="369"/>
      <c r="HKQ46" s="369"/>
      <c r="HKR46" s="369"/>
      <c r="HKS46" s="369"/>
      <c r="HKT46" s="369"/>
      <c r="HKU46" s="369"/>
      <c r="HKV46" s="369"/>
      <c r="HKW46" s="369"/>
      <c r="HKX46" s="369"/>
      <c r="HKY46" s="369"/>
      <c r="HKZ46" s="369"/>
      <c r="HLA46" s="369"/>
      <c r="HLB46" s="369"/>
      <c r="HLC46" s="369"/>
      <c r="HLD46" s="369"/>
      <c r="HLE46" s="369"/>
      <c r="HLF46" s="369"/>
      <c r="HLG46" s="369"/>
      <c r="HLH46" s="369"/>
      <c r="HLI46" s="369"/>
      <c r="HLJ46" s="369"/>
      <c r="HLK46" s="369"/>
      <c r="HLL46" s="369"/>
      <c r="HLM46" s="369"/>
      <c r="HLN46" s="369"/>
      <c r="HLO46" s="369"/>
      <c r="HLP46" s="369"/>
      <c r="HLQ46" s="369"/>
      <c r="HLR46" s="369"/>
      <c r="HLS46" s="369"/>
      <c r="HLT46" s="369"/>
      <c r="HLU46" s="369"/>
      <c r="HLV46" s="369"/>
      <c r="HLW46" s="369"/>
      <c r="HLX46" s="369"/>
      <c r="HLY46" s="369"/>
      <c r="HLZ46" s="369"/>
      <c r="HMA46" s="369"/>
      <c r="HMB46" s="369"/>
      <c r="HMC46" s="369"/>
      <c r="HMD46" s="369"/>
      <c r="HME46" s="369"/>
      <c r="HMF46" s="369"/>
      <c r="HMG46" s="369"/>
      <c r="HMH46" s="369"/>
      <c r="HMI46" s="369"/>
      <c r="HMJ46" s="369"/>
      <c r="HMK46" s="369"/>
      <c r="HML46" s="369"/>
      <c r="HMM46" s="369"/>
      <c r="HMN46" s="369"/>
      <c r="HMO46" s="369"/>
      <c r="HMP46" s="369"/>
      <c r="HMQ46" s="369"/>
      <c r="HMR46" s="369"/>
      <c r="HMS46" s="369"/>
      <c r="HMT46" s="369"/>
      <c r="HMU46" s="369"/>
      <c r="HMV46" s="369"/>
      <c r="HMW46" s="369"/>
      <c r="HMX46" s="369"/>
      <c r="HMY46" s="369"/>
      <c r="HMZ46" s="369"/>
      <c r="HNA46" s="369"/>
      <c r="HNB46" s="369"/>
      <c r="HNC46" s="369"/>
      <c r="HND46" s="369"/>
      <c r="HNE46" s="369"/>
      <c r="HNF46" s="369"/>
      <c r="HNG46" s="369"/>
      <c r="HNH46" s="369"/>
      <c r="HNI46" s="369"/>
      <c r="HNJ46" s="369"/>
      <c r="HNK46" s="369"/>
      <c r="HNL46" s="369"/>
      <c r="HNM46" s="369"/>
      <c r="HNN46" s="369"/>
      <c r="HNO46" s="369"/>
      <c r="HNP46" s="369"/>
      <c r="HNQ46" s="369"/>
      <c r="HNR46" s="369"/>
      <c r="HNS46" s="369"/>
      <c r="HNT46" s="369"/>
      <c r="HNU46" s="369"/>
      <c r="HNV46" s="369"/>
      <c r="HNW46" s="369"/>
      <c r="HNX46" s="369"/>
      <c r="HNY46" s="369"/>
      <c r="HNZ46" s="369"/>
      <c r="HOA46" s="369"/>
      <c r="HOB46" s="369"/>
      <c r="HOC46" s="369"/>
      <c r="HOD46" s="369"/>
      <c r="HOE46" s="369"/>
      <c r="HOF46" s="369"/>
      <c r="HOG46" s="369"/>
      <c r="HOH46" s="369"/>
      <c r="HOI46" s="369"/>
      <c r="HOJ46" s="369"/>
      <c r="HOK46" s="369"/>
      <c r="HOL46" s="369"/>
      <c r="HOM46" s="369"/>
      <c r="HON46" s="369"/>
      <c r="HOO46" s="369"/>
      <c r="HOP46" s="369"/>
      <c r="HOQ46" s="369"/>
      <c r="HOR46" s="369"/>
      <c r="HOS46" s="369"/>
      <c r="HOT46" s="369"/>
      <c r="HOU46" s="369"/>
      <c r="HOV46" s="369"/>
      <c r="HOW46" s="369"/>
      <c r="HOX46" s="369"/>
      <c r="HOY46" s="369"/>
      <c r="HOZ46" s="369"/>
      <c r="HPA46" s="369"/>
      <c r="HPB46" s="369"/>
      <c r="HPC46" s="369"/>
      <c r="HPD46" s="369"/>
      <c r="HPE46" s="369"/>
      <c r="HPF46" s="369"/>
      <c r="HPG46" s="369"/>
      <c r="HPH46" s="369"/>
      <c r="HPI46" s="369"/>
      <c r="HPJ46" s="369"/>
      <c r="HPK46" s="369"/>
      <c r="HPL46" s="369"/>
      <c r="HPM46" s="369"/>
      <c r="HPN46" s="369"/>
      <c r="HPO46" s="369"/>
      <c r="HPP46" s="369"/>
      <c r="HPQ46" s="369"/>
      <c r="HPR46" s="369"/>
      <c r="HPS46" s="369"/>
      <c r="HPT46" s="369"/>
      <c r="HPU46" s="369"/>
      <c r="HPV46" s="369"/>
      <c r="HPW46" s="369"/>
      <c r="HPX46" s="369"/>
      <c r="HPY46" s="369"/>
      <c r="HQD46" s="369"/>
      <c r="HQE46" s="369"/>
      <c r="HQF46" s="369"/>
      <c r="HQG46" s="369"/>
      <c r="HQH46" s="369"/>
      <c r="HQI46" s="369"/>
      <c r="HQJ46" s="369"/>
      <c r="HQK46" s="369"/>
      <c r="HQL46" s="369"/>
      <c r="HQM46" s="369"/>
      <c r="HQN46" s="369"/>
      <c r="HSF46" s="369"/>
      <c r="HSG46" s="369"/>
      <c r="HSH46" s="369"/>
      <c r="HSI46" s="369"/>
      <c r="HSJ46" s="369"/>
      <c r="HSK46" s="369"/>
      <c r="HSL46" s="369"/>
      <c r="HSM46" s="369"/>
      <c r="HSN46" s="369"/>
      <c r="HSO46" s="369"/>
      <c r="HSP46" s="369"/>
      <c r="HSQ46" s="369"/>
      <c r="HSR46" s="369"/>
      <c r="HSS46" s="369"/>
      <c r="HST46" s="369"/>
      <c r="HSU46" s="369"/>
      <c r="HSV46" s="369"/>
      <c r="HSW46" s="369"/>
      <c r="HSX46" s="369"/>
      <c r="HSY46" s="369"/>
      <c r="HSZ46" s="369"/>
      <c r="HTA46" s="369"/>
      <c r="HTB46" s="369"/>
      <c r="HTC46" s="369"/>
      <c r="HTD46" s="369"/>
      <c r="HTE46" s="369"/>
      <c r="HTF46" s="369"/>
      <c r="HTG46" s="369"/>
      <c r="HTH46" s="369"/>
      <c r="HTI46" s="369"/>
      <c r="HTJ46" s="369"/>
      <c r="HTK46" s="369"/>
      <c r="HTL46" s="369"/>
      <c r="HTM46" s="369"/>
      <c r="HTN46" s="369"/>
      <c r="HTO46" s="369"/>
      <c r="HTP46" s="369"/>
      <c r="HTQ46" s="369"/>
      <c r="HTR46" s="369"/>
      <c r="HTS46" s="369"/>
      <c r="HTT46" s="369"/>
      <c r="HTU46" s="369"/>
      <c r="HTV46" s="369"/>
      <c r="HTW46" s="369"/>
      <c r="HTX46" s="369"/>
      <c r="HTY46" s="369"/>
      <c r="HTZ46" s="369"/>
      <c r="HUA46" s="369"/>
      <c r="HUB46" s="369"/>
      <c r="HUC46" s="369"/>
      <c r="HUD46" s="369"/>
      <c r="HUE46" s="369"/>
      <c r="HUF46" s="369"/>
      <c r="HUG46" s="369"/>
      <c r="HUH46" s="369"/>
      <c r="HUI46" s="369"/>
      <c r="HUJ46" s="369"/>
      <c r="HUK46" s="369"/>
      <c r="HUL46" s="369"/>
      <c r="HUM46" s="369"/>
      <c r="HUN46" s="369"/>
      <c r="HUO46" s="369"/>
      <c r="HUP46" s="369"/>
      <c r="HUQ46" s="369"/>
      <c r="HUR46" s="369"/>
      <c r="HUS46" s="369"/>
      <c r="HUT46" s="369"/>
      <c r="HUU46" s="369"/>
      <c r="HUV46" s="369"/>
      <c r="HUW46" s="369"/>
      <c r="HUX46" s="369"/>
      <c r="HUY46" s="369"/>
      <c r="HUZ46" s="369"/>
      <c r="HVA46" s="369"/>
      <c r="HVB46" s="369"/>
      <c r="HVC46" s="369"/>
      <c r="HVD46" s="369"/>
      <c r="HVE46" s="369"/>
      <c r="HVF46" s="369"/>
      <c r="HVG46" s="369"/>
      <c r="HVH46" s="369"/>
      <c r="HVI46" s="369"/>
      <c r="HVJ46" s="369"/>
      <c r="HVK46" s="369"/>
      <c r="HVL46" s="369"/>
      <c r="HVM46" s="369"/>
      <c r="HVN46" s="369"/>
      <c r="HVO46" s="369"/>
      <c r="HVP46" s="369"/>
      <c r="HVQ46" s="369"/>
      <c r="HVR46" s="369"/>
      <c r="HVS46" s="369"/>
      <c r="HVT46" s="369"/>
      <c r="HVU46" s="369"/>
      <c r="HVV46" s="369"/>
      <c r="HVW46" s="369"/>
      <c r="HVX46" s="369"/>
      <c r="HVY46" s="369"/>
      <c r="HVZ46" s="369"/>
      <c r="HWA46" s="369"/>
      <c r="HWB46" s="369"/>
      <c r="HWC46" s="369"/>
      <c r="HWD46" s="369"/>
      <c r="HWE46" s="369"/>
      <c r="HWF46" s="369"/>
      <c r="HWG46" s="369"/>
      <c r="HWH46" s="369"/>
      <c r="HWI46" s="369"/>
      <c r="HWJ46" s="369"/>
      <c r="HWK46" s="369"/>
      <c r="HWL46" s="369"/>
      <c r="HWM46" s="369"/>
      <c r="HWN46" s="369"/>
      <c r="HWO46" s="369"/>
      <c r="HWP46" s="369"/>
      <c r="HWQ46" s="369"/>
      <c r="HWR46" s="369"/>
      <c r="HWS46" s="369"/>
      <c r="HWT46" s="369"/>
      <c r="HWU46" s="369"/>
      <c r="HWV46" s="369"/>
      <c r="HWW46" s="369"/>
      <c r="HWX46" s="369"/>
      <c r="HWY46" s="369"/>
      <c r="HWZ46" s="369"/>
      <c r="HXA46" s="369"/>
      <c r="HXB46" s="369"/>
      <c r="HXC46" s="369"/>
      <c r="HXD46" s="369"/>
      <c r="HXE46" s="369"/>
      <c r="HXF46" s="369"/>
      <c r="HXG46" s="369"/>
      <c r="HXH46" s="369"/>
      <c r="HXI46" s="369"/>
      <c r="HXJ46" s="369"/>
      <c r="HXK46" s="369"/>
      <c r="HXL46" s="369"/>
      <c r="HXM46" s="369"/>
      <c r="HXN46" s="369"/>
      <c r="HXO46" s="369"/>
      <c r="HXP46" s="369"/>
      <c r="HXQ46" s="369"/>
      <c r="HXR46" s="369"/>
      <c r="HXS46" s="369"/>
      <c r="HXT46" s="369"/>
      <c r="HXU46" s="369"/>
      <c r="HXV46" s="369"/>
      <c r="HXW46" s="369"/>
      <c r="HXX46" s="369"/>
      <c r="HXY46" s="369"/>
      <c r="HXZ46" s="369"/>
      <c r="HYA46" s="369"/>
      <c r="HYB46" s="369"/>
      <c r="HYC46" s="369"/>
      <c r="HYD46" s="369"/>
      <c r="HYE46" s="369"/>
      <c r="HYF46" s="369"/>
      <c r="HYG46" s="369"/>
      <c r="HYH46" s="369"/>
      <c r="HYI46" s="369"/>
      <c r="HYJ46" s="369"/>
      <c r="HYK46" s="369"/>
      <c r="HYL46" s="369"/>
      <c r="HYM46" s="369"/>
      <c r="HYN46" s="369"/>
      <c r="HYO46" s="369"/>
      <c r="HYP46" s="369"/>
      <c r="HYQ46" s="369"/>
      <c r="HYR46" s="369"/>
      <c r="HYS46" s="369"/>
      <c r="HYT46" s="369"/>
      <c r="HYU46" s="369"/>
      <c r="HYV46" s="369"/>
      <c r="HYW46" s="369"/>
      <c r="HYX46" s="369"/>
      <c r="HYY46" s="369"/>
      <c r="HYZ46" s="369"/>
      <c r="HZA46" s="369"/>
      <c r="HZB46" s="369"/>
      <c r="HZC46" s="369"/>
      <c r="HZD46" s="369"/>
      <c r="HZE46" s="369"/>
      <c r="HZF46" s="369"/>
      <c r="HZG46" s="369"/>
      <c r="HZH46" s="369"/>
      <c r="HZI46" s="369"/>
      <c r="HZJ46" s="369"/>
      <c r="HZK46" s="369"/>
      <c r="HZL46" s="369"/>
      <c r="HZM46" s="369"/>
      <c r="HZN46" s="369"/>
      <c r="HZO46" s="369"/>
      <c r="HZP46" s="369"/>
      <c r="HZQ46" s="369"/>
      <c r="HZR46" s="369"/>
      <c r="HZS46" s="369"/>
      <c r="HZT46" s="369"/>
      <c r="HZU46" s="369"/>
      <c r="HZZ46" s="369"/>
      <c r="IAA46" s="369"/>
      <c r="IAB46" s="369"/>
      <c r="IAC46" s="369"/>
      <c r="IAD46" s="369"/>
      <c r="IAE46" s="369"/>
      <c r="IAF46" s="369"/>
      <c r="IAG46" s="369"/>
      <c r="IAH46" s="369"/>
      <c r="IAI46" s="369"/>
      <c r="IAJ46" s="369"/>
      <c r="ICB46" s="369"/>
      <c r="ICC46" s="369"/>
      <c r="ICD46" s="369"/>
      <c r="ICE46" s="369"/>
      <c r="ICF46" s="369"/>
      <c r="ICG46" s="369"/>
      <c r="ICH46" s="369"/>
      <c r="ICI46" s="369"/>
      <c r="ICJ46" s="369"/>
      <c r="ICK46" s="369"/>
      <c r="ICL46" s="369"/>
      <c r="ICM46" s="369"/>
      <c r="ICN46" s="369"/>
      <c r="ICO46" s="369"/>
      <c r="ICP46" s="369"/>
      <c r="ICQ46" s="369"/>
      <c r="ICR46" s="369"/>
      <c r="ICS46" s="369"/>
      <c r="ICT46" s="369"/>
      <c r="ICU46" s="369"/>
      <c r="ICV46" s="369"/>
      <c r="ICW46" s="369"/>
      <c r="ICX46" s="369"/>
      <c r="ICY46" s="369"/>
      <c r="ICZ46" s="369"/>
      <c r="IDA46" s="369"/>
      <c r="IDB46" s="369"/>
      <c r="IDC46" s="369"/>
      <c r="IDD46" s="369"/>
      <c r="IDE46" s="369"/>
      <c r="IDF46" s="369"/>
      <c r="IDG46" s="369"/>
      <c r="IDH46" s="369"/>
      <c r="IDI46" s="369"/>
      <c r="IDJ46" s="369"/>
      <c r="IDK46" s="369"/>
      <c r="IDL46" s="369"/>
      <c r="IDM46" s="369"/>
      <c r="IDN46" s="369"/>
      <c r="IDO46" s="369"/>
      <c r="IDP46" s="369"/>
      <c r="IDQ46" s="369"/>
      <c r="IDR46" s="369"/>
      <c r="IDS46" s="369"/>
      <c r="IDT46" s="369"/>
      <c r="IDU46" s="369"/>
      <c r="IDV46" s="369"/>
      <c r="IDW46" s="369"/>
      <c r="IDX46" s="369"/>
      <c r="IDY46" s="369"/>
      <c r="IDZ46" s="369"/>
      <c r="IEA46" s="369"/>
      <c r="IEB46" s="369"/>
      <c r="IEC46" s="369"/>
      <c r="IED46" s="369"/>
      <c r="IEE46" s="369"/>
      <c r="IEF46" s="369"/>
      <c r="IEG46" s="369"/>
      <c r="IEH46" s="369"/>
      <c r="IEI46" s="369"/>
      <c r="IEJ46" s="369"/>
      <c r="IEK46" s="369"/>
      <c r="IEL46" s="369"/>
      <c r="IEM46" s="369"/>
      <c r="IEN46" s="369"/>
      <c r="IEO46" s="369"/>
      <c r="IEP46" s="369"/>
      <c r="IEQ46" s="369"/>
      <c r="IER46" s="369"/>
      <c r="IES46" s="369"/>
      <c r="IET46" s="369"/>
      <c r="IEU46" s="369"/>
      <c r="IEV46" s="369"/>
      <c r="IEW46" s="369"/>
      <c r="IEX46" s="369"/>
      <c r="IEY46" s="369"/>
      <c r="IEZ46" s="369"/>
      <c r="IFA46" s="369"/>
      <c r="IFB46" s="369"/>
      <c r="IFC46" s="369"/>
      <c r="IFD46" s="369"/>
      <c r="IFE46" s="369"/>
      <c r="IFF46" s="369"/>
      <c r="IFG46" s="369"/>
      <c r="IFH46" s="369"/>
      <c r="IFI46" s="369"/>
      <c r="IFJ46" s="369"/>
      <c r="IFK46" s="369"/>
      <c r="IFL46" s="369"/>
      <c r="IFM46" s="369"/>
      <c r="IFN46" s="369"/>
      <c r="IFO46" s="369"/>
      <c r="IFP46" s="369"/>
      <c r="IFQ46" s="369"/>
      <c r="IFR46" s="369"/>
      <c r="IFS46" s="369"/>
      <c r="IFT46" s="369"/>
      <c r="IFU46" s="369"/>
      <c r="IFV46" s="369"/>
      <c r="IFW46" s="369"/>
      <c r="IFX46" s="369"/>
      <c r="IFY46" s="369"/>
      <c r="IFZ46" s="369"/>
      <c r="IGA46" s="369"/>
      <c r="IGB46" s="369"/>
      <c r="IGC46" s="369"/>
      <c r="IGD46" s="369"/>
      <c r="IGE46" s="369"/>
      <c r="IGF46" s="369"/>
      <c r="IGG46" s="369"/>
      <c r="IGH46" s="369"/>
      <c r="IGI46" s="369"/>
      <c r="IGJ46" s="369"/>
      <c r="IGK46" s="369"/>
      <c r="IGL46" s="369"/>
      <c r="IGM46" s="369"/>
      <c r="IGN46" s="369"/>
      <c r="IGO46" s="369"/>
      <c r="IGP46" s="369"/>
      <c r="IGQ46" s="369"/>
      <c r="IGR46" s="369"/>
      <c r="IGS46" s="369"/>
      <c r="IGT46" s="369"/>
      <c r="IGU46" s="369"/>
      <c r="IGV46" s="369"/>
      <c r="IGW46" s="369"/>
      <c r="IGX46" s="369"/>
      <c r="IGY46" s="369"/>
      <c r="IGZ46" s="369"/>
      <c r="IHA46" s="369"/>
      <c r="IHB46" s="369"/>
      <c r="IHC46" s="369"/>
      <c r="IHD46" s="369"/>
      <c r="IHE46" s="369"/>
      <c r="IHF46" s="369"/>
      <c r="IHG46" s="369"/>
      <c r="IHH46" s="369"/>
      <c r="IHI46" s="369"/>
      <c r="IHJ46" s="369"/>
      <c r="IHK46" s="369"/>
      <c r="IHL46" s="369"/>
      <c r="IHM46" s="369"/>
      <c r="IHN46" s="369"/>
      <c r="IHO46" s="369"/>
      <c r="IHP46" s="369"/>
      <c r="IHQ46" s="369"/>
      <c r="IHR46" s="369"/>
      <c r="IHS46" s="369"/>
      <c r="IHT46" s="369"/>
      <c r="IHU46" s="369"/>
      <c r="IHV46" s="369"/>
      <c r="IHW46" s="369"/>
      <c r="IHX46" s="369"/>
      <c r="IHY46" s="369"/>
      <c r="IHZ46" s="369"/>
      <c r="IIA46" s="369"/>
      <c r="IIB46" s="369"/>
      <c r="IIC46" s="369"/>
      <c r="IID46" s="369"/>
      <c r="IIE46" s="369"/>
      <c r="IIF46" s="369"/>
      <c r="IIG46" s="369"/>
      <c r="IIH46" s="369"/>
      <c r="III46" s="369"/>
      <c r="IIJ46" s="369"/>
      <c r="IIK46" s="369"/>
      <c r="IIL46" s="369"/>
      <c r="IIM46" s="369"/>
      <c r="IIN46" s="369"/>
      <c r="IIO46" s="369"/>
      <c r="IIP46" s="369"/>
      <c r="IIQ46" s="369"/>
      <c r="IIR46" s="369"/>
      <c r="IIS46" s="369"/>
      <c r="IIT46" s="369"/>
      <c r="IIU46" s="369"/>
      <c r="IIV46" s="369"/>
      <c r="IIW46" s="369"/>
      <c r="IIX46" s="369"/>
      <c r="IIY46" s="369"/>
      <c r="IIZ46" s="369"/>
      <c r="IJA46" s="369"/>
      <c r="IJB46" s="369"/>
      <c r="IJC46" s="369"/>
      <c r="IJD46" s="369"/>
      <c r="IJE46" s="369"/>
      <c r="IJF46" s="369"/>
      <c r="IJG46" s="369"/>
      <c r="IJH46" s="369"/>
      <c r="IJI46" s="369"/>
      <c r="IJJ46" s="369"/>
      <c r="IJK46" s="369"/>
      <c r="IJL46" s="369"/>
      <c r="IJM46" s="369"/>
      <c r="IJN46" s="369"/>
      <c r="IJO46" s="369"/>
      <c r="IJP46" s="369"/>
      <c r="IJQ46" s="369"/>
      <c r="IJV46" s="369"/>
      <c r="IJW46" s="369"/>
      <c r="IJX46" s="369"/>
      <c r="IJY46" s="369"/>
      <c r="IJZ46" s="369"/>
      <c r="IKA46" s="369"/>
      <c r="IKB46" s="369"/>
      <c r="IKC46" s="369"/>
      <c r="IKD46" s="369"/>
      <c r="IKE46" s="369"/>
      <c r="IKF46" s="369"/>
      <c r="ILX46" s="369"/>
      <c r="ILY46" s="369"/>
      <c r="ILZ46" s="369"/>
      <c r="IMA46" s="369"/>
      <c r="IMB46" s="369"/>
      <c r="IMC46" s="369"/>
      <c r="IMD46" s="369"/>
      <c r="IME46" s="369"/>
      <c r="IMF46" s="369"/>
      <c r="IMG46" s="369"/>
      <c r="IMH46" s="369"/>
      <c r="IMI46" s="369"/>
      <c r="IMJ46" s="369"/>
      <c r="IMK46" s="369"/>
      <c r="IML46" s="369"/>
      <c r="IMM46" s="369"/>
      <c r="IMN46" s="369"/>
      <c r="IMO46" s="369"/>
      <c r="IMP46" s="369"/>
      <c r="IMQ46" s="369"/>
      <c r="IMR46" s="369"/>
      <c r="IMS46" s="369"/>
      <c r="IMT46" s="369"/>
      <c r="IMU46" s="369"/>
      <c r="IMV46" s="369"/>
      <c r="IMW46" s="369"/>
      <c r="IMX46" s="369"/>
      <c r="IMY46" s="369"/>
      <c r="IMZ46" s="369"/>
      <c r="INA46" s="369"/>
      <c r="INB46" s="369"/>
      <c r="INC46" s="369"/>
      <c r="IND46" s="369"/>
      <c r="INE46" s="369"/>
      <c r="INF46" s="369"/>
      <c r="ING46" s="369"/>
      <c r="INH46" s="369"/>
      <c r="INI46" s="369"/>
      <c r="INJ46" s="369"/>
      <c r="INK46" s="369"/>
      <c r="INL46" s="369"/>
      <c r="INM46" s="369"/>
      <c r="INN46" s="369"/>
      <c r="INO46" s="369"/>
      <c r="INP46" s="369"/>
      <c r="INQ46" s="369"/>
      <c r="INR46" s="369"/>
      <c r="INS46" s="369"/>
      <c r="INT46" s="369"/>
      <c r="INU46" s="369"/>
      <c r="INV46" s="369"/>
      <c r="INW46" s="369"/>
      <c r="INX46" s="369"/>
      <c r="INY46" s="369"/>
      <c r="INZ46" s="369"/>
      <c r="IOA46" s="369"/>
      <c r="IOB46" s="369"/>
      <c r="IOC46" s="369"/>
      <c r="IOD46" s="369"/>
      <c r="IOE46" s="369"/>
      <c r="IOF46" s="369"/>
      <c r="IOG46" s="369"/>
      <c r="IOH46" s="369"/>
      <c r="IOI46" s="369"/>
      <c r="IOJ46" s="369"/>
      <c r="IOK46" s="369"/>
      <c r="IOL46" s="369"/>
      <c r="IOM46" s="369"/>
      <c r="ION46" s="369"/>
      <c r="IOO46" s="369"/>
      <c r="IOP46" s="369"/>
      <c r="IOQ46" s="369"/>
      <c r="IOR46" s="369"/>
      <c r="IOS46" s="369"/>
      <c r="IOT46" s="369"/>
      <c r="IOU46" s="369"/>
      <c r="IOV46" s="369"/>
      <c r="IOW46" s="369"/>
      <c r="IOX46" s="369"/>
      <c r="IOY46" s="369"/>
      <c r="IOZ46" s="369"/>
      <c r="IPA46" s="369"/>
      <c r="IPB46" s="369"/>
      <c r="IPC46" s="369"/>
      <c r="IPD46" s="369"/>
      <c r="IPE46" s="369"/>
      <c r="IPF46" s="369"/>
      <c r="IPG46" s="369"/>
      <c r="IPH46" s="369"/>
      <c r="IPI46" s="369"/>
      <c r="IPJ46" s="369"/>
      <c r="IPK46" s="369"/>
      <c r="IPL46" s="369"/>
      <c r="IPM46" s="369"/>
      <c r="IPN46" s="369"/>
      <c r="IPO46" s="369"/>
      <c r="IPP46" s="369"/>
      <c r="IPQ46" s="369"/>
      <c r="IPR46" s="369"/>
      <c r="IPS46" s="369"/>
      <c r="IPT46" s="369"/>
      <c r="IPU46" s="369"/>
      <c r="IPV46" s="369"/>
      <c r="IPW46" s="369"/>
      <c r="IPX46" s="369"/>
      <c r="IPY46" s="369"/>
      <c r="IPZ46" s="369"/>
      <c r="IQA46" s="369"/>
      <c r="IQB46" s="369"/>
      <c r="IQC46" s="369"/>
      <c r="IQD46" s="369"/>
      <c r="IQE46" s="369"/>
      <c r="IQF46" s="369"/>
      <c r="IQG46" s="369"/>
      <c r="IQH46" s="369"/>
      <c r="IQI46" s="369"/>
      <c r="IQJ46" s="369"/>
      <c r="IQK46" s="369"/>
      <c r="IQL46" s="369"/>
      <c r="IQM46" s="369"/>
      <c r="IQN46" s="369"/>
      <c r="IQO46" s="369"/>
      <c r="IQP46" s="369"/>
      <c r="IQQ46" s="369"/>
      <c r="IQR46" s="369"/>
      <c r="IQS46" s="369"/>
      <c r="IQT46" s="369"/>
      <c r="IQU46" s="369"/>
      <c r="IQV46" s="369"/>
      <c r="IQW46" s="369"/>
      <c r="IQX46" s="369"/>
      <c r="IQY46" s="369"/>
      <c r="IQZ46" s="369"/>
      <c r="IRA46" s="369"/>
      <c r="IRB46" s="369"/>
      <c r="IRC46" s="369"/>
      <c r="IRD46" s="369"/>
      <c r="IRE46" s="369"/>
      <c r="IRF46" s="369"/>
      <c r="IRG46" s="369"/>
      <c r="IRH46" s="369"/>
      <c r="IRI46" s="369"/>
      <c r="IRJ46" s="369"/>
      <c r="IRK46" s="369"/>
      <c r="IRL46" s="369"/>
      <c r="IRM46" s="369"/>
      <c r="IRN46" s="369"/>
      <c r="IRO46" s="369"/>
      <c r="IRP46" s="369"/>
      <c r="IRQ46" s="369"/>
      <c r="IRR46" s="369"/>
      <c r="IRS46" s="369"/>
      <c r="IRT46" s="369"/>
      <c r="IRU46" s="369"/>
      <c r="IRV46" s="369"/>
      <c r="IRW46" s="369"/>
      <c r="IRX46" s="369"/>
      <c r="IRY46" s="369"/>
      <c r="IRZ46" s="369"/>
      <c r="ISA46" s="369"/>
      <c r="ISB46" s="369"/>
      <c r="ISC46" s="369"/>
      <c r="ISD46" s="369"/>
      <c r="ISE46" s="369"/>
      <c r="ISF46" s="369"/>
      <c r="ISG46" s="369"/>
      <c r="ISH46" s="369"/>
      <c r="ISI46" s="369"/>
      <c r="ISJ46" s="369"/>
      <c r="ISK46" s="369"/>
      <c r="ISL46" s="369"/>
      <c r="ISM46" s="369"/>
      <c r="ISN46" s="369"/>
      <c r="ISO46" s="369"/>
      <c r="ISP46" s="369"/>
      <c r="ISQ46" s="369"/>
      <c r="ISR46" s="369"/>
      <c r="ISS46" s="369"/>
      <c r="IST46" s="369"/>
      <c r="ISU46" s="369"/>
      <c r="ISV46" s="369"/>
      <c r="ISW46" s="369"/>
      <c r="ISX46" s="369"/>
      <c r="ISY46" s="369"/>
      <c r="ISZ46" s="369"/>
      <c r="ITA46" s="369"/>
      <c r="ITB46" s="369"/>
      <c r="ITC46" s="369"/>
      <c r="ITD46" s="369"/>
      <c r="ITE46" s="369"/>
      <c r="ITF46" s="369"/>
      <c r="ITG46" s="369"/>
      <c r="ITH46" s="369"/>
      <c r="ITI46" s="369"/>
      <c r="ITJ46" s="369"/>
      <c r="ITK46" s="369"/>
      <c r="ITL46" s="369"/>
      <c r="ITM46" s="369"/>
      <c r="ITR46" s="369"/>
      <c r="ITS46" s="369"/>
      <c r="ITT46" s="369"/>
      <c r="ITU46" s="369"/>
      <c r="ITV46" s="369"/>
      <c r="ITW46" s="369"/>
      <c r="ITX46" s="369"/>
      <c r="ITY46" s="369"/>
      <c r="ITZ46" s="369"/>
      <c r="IUA46" s="369"/>
      <c r="IUB46" s="369"/>
      <c r="IVT46" s="369"/>
      <c r="IVU46" s="369"/>
      <c r="IVV46" s="369"/>
      <c r="IVW46" s="369"/>
      <c r="IVX46" s="369"/>
      <c r="IVY46" s="369"/>
      <c r="IVZ46" s="369"/>
      <c r="IWA46" s="369"/>
      <c r="IWB46" s="369"/>
      <c r="IWC46" s="369"/>
      <c r="IWD46" s="369"/>
      <c r="IWE46" s="369"/>
      <c r="IWF46" s="369"/>
      <c r="IWG46" s="369"/>
      <c r="IWH46" s="369"/>
      <c r="IWI46" s="369"/>
      <c r="IWJ46" s="369"/>
      <c r="IWK46" s="369"/>
      <c r="IWL46" s="369"/>
      <c r="IWM46" s="369"/>
      <c r="IWN46" s="369"/>
      <c r="IWO46" s="369"/>
      <c r="IWP46" s="369"/>
      <c r="IWQ46" s="369"/>
      <c r="IWR46" s="369"/>
      <c r="IWS46" s="369"/>
      <c r="IWT46" s="369"/>
      <c r="IWU46" s="369"/>
      <c r="IWV46" s="369"/>
      <c r="IWW46" s="369"/>
      <c r="IWX46" s="369"/>
      <c r="IWY46" s="369"/>
      <c r="IWZ46" s="369"/>
      <c r="IXA46" s="369"/>
      <c r="IXB46" s="369"/>
      <c r="IXC46" s="369"/>
      <c r="IXD46" s="369"/>
      <c r="IXE46" s="369"/>
      <c r="IXF46" s="369"/>
      <c r="IXG46" s="369"/>
      <c r="IXH46" s="369"/>
      <c r="IXI46" s="369"/>
      <c r="IXJ46" s="369"/>
      <c r="IXK46" s="369"/>
      <c r="IXL46" s="369"/>
      <c r="IXM46" s="369"/>
      <c r="IXN46" s="369"/>
      <c r="IXO46" s="369"/>
      <c r="IXP46" s="369"/>
      <c r="IXQ46" s="369"/>
      <c r="IXR46" s="369"/>
      <c r="IXS46" s="369"/>
      <c r="IXT46" s="369"/>
      <c r="IXU46" s="369"/>
      <c r="IXV46" s="369"/>
      <c r="IXW46" s="369"/>
      <c r="IXX46" s="369"/>
      <c r="IXY46" s="369"/>
      <c r="IXZ46" s="369"/>
      <c r="IYA46" s="369"/>
      <c r="IYB46" s="369"/>
      <c r="IYC46" s="369"/>
      <c r="IYD46" s="369"/>
      <c r="IYE46" s="369"/>
      <c r="IYF46" s="369"/>
      <c r="IYG46" s="369"/>
      <c r="IYH46" s="369"/>
      <c r="IYI46" s="369"/>
      <c r="IYJ46" s="369"/>
      <c r="IYK46" s="369"/>
      <c r="IYL46" s="369"/>
      <c r="IYM46" s="369"/>
      <c r="IYN46" s="369"/>
      <c r="IYO46" s="369"/>
      <c r="IYP46" s="369"/>
      <c r="IYQ46" s="369"/>
      <c r="IYR46" s="369"/>
      <c r="IYS46" s="369"/>
      <c r="IYT46" s="369"/>
      <c r="IYU46" s="369"/>
      <c r="IYV46" s="369"/>
      <c r="IYW46" s="369"/>
      <c r="IYX46" s="369"/>
      <c r="IYY46" s="369"/>
      <c r="IYZ46" s="369"/>
      <c r="IZA46" s="369"/>
      <c r="IZB46" s="369"/>
      <c r="IZC46" s="369"/>
      <c r="IZD46" s="369"/>
      <c r="IZE46" s="369"/>
      <c r="IZF46" s="369"/>
      <c r="IZG46" s="369"/>
      <c r="IZH46" s="369"/>
      <c r="IZI46" s="369"/>
      <c r="IZJ46" s="369"/>
      <c r="IZK46" s="369"/>
      <c r="IZL46" s="369"/>
      <c r="IZM46" s="369"/>
      <c r="IZN46" s="369"/>
      <c r="IZO46" s="369"/>
      <c r="IZP46" s="369"/>
      <c r="IZQ46" s="369"/>
      <c r="IZR46" s="369"/>
      <c r="IZS46" s="369"/>
      <c r="IZT46" s="369"/>
      <c r="IZU46" s="369"/>
      <c r="IZV46" s="369"/>
      <c r="IZW46" s="369"/>
      <c r="IZX46" s="369"/>
      <c r="IZY46" s="369"/>
      <c r="IZZ46" s="369"/>
      <c r="JAA46" s="369"/>
      <c r="JAB46" s="369"/>
      <c r="JAC46" s="369"/>
      <c r="JAD46" s="369"/>
      <c r="JAE46" s="369"/>
      <c r="JAF46" s="369"/>
      <c r="JAG46" s="369"/>
      <c r="JAH46" s="369"/>
      <c r="JAI46" s="369"/>
      <c r="JAJ46" s="369"/>
      <c r="JAK46" s="369"/>
      <c r="JAL46" s="369"/>
      <c r="JAM46" s="369"/>
      <c r="JAN46" s="369"/>
      <c r="JAO46" s="369"/>
      <c r="JAP46" s="369"/>
      <c r="JAQ46" s="369"/>
      <c r="JAR46" s="369"/>
      <c r="JAS46" s="369"/>
      <c r="JAT46" s="369"/>
      <c r="JAU46" s="369"/>
      <c r="JAV46" s="369"/>
      <c r="JAW46" s="369"/>
      <c r="JAX46" s="369"/>
      <c r="JAY46" s="369"/>
      <c r="JAZ46" s="369"/>
      <c r="JBA46" s="369"/>
      <c r="JBB46" s="369"/>
      <c r="JBC46" s="369"/>
      <c r="JBD46" s="369"/>
      <c r="JBE46" s="369"/>
      <c r="JBF46" s="369"/>
      <c r="JBG46" s="369"/>
      <c r="JBH46" s="369"/>
      <c r="JBI46" s="369"/>
      <c r="JBJ46" s="369"/>
      <c r="JBK46" s="369"/>
      <c r="JBL46" s="369"/>
      <c r="JBM46" s="369"/>
      <c r="JBN46" s="369"/>
      <c r="JBO46" s="369"/>
      <c r="JBP46" s="369"/>
      <c r="JBQ46" s="369"/>
      <c r="JBR46" s="369"/>
      <c r="JBS46" s="369"/>
      <c r="JBT46" s="369"/>
      <c r="JBU46" s="369"/>
      <c r="JBV46" s="369"/>
      <c r="JBW46" s="369"/>
      <c r="JBX46" s="369"/>
      <c r="JBY46" s="369"/>
      <c r="JBZ46" s="369"/>
      <c r="JCA46" s="369"/>
      <c r="JCB46" s="369"/>
      <c r="JCC46" s="369"/>
      <c r="JCD46" s="369"/>
      <c r="JCE46" s="369"/>
      <c r="JCF46" s="369"/>
      <c r="JCG46" s="369"/>
      <c r="JCH46" s="369"/>
      <c r="JCI46" s="369"/>
      <c r="JCJ46" s="369"/>
      <c r="JCK46" s="369"/>
      <c r="JCL46" s="369"/>
      <c r="JCM46" s="369"/>
      <c r="JCN46" s="369"/>
      <c r="JCO46" s="369"/>
      <c r="JCP46" s="369"/>
      <c r="JCQ46" s="369"/>
      <c r="JCR46" s="369"/>
      <c r="JCS46" s="369"/>
      <c r="JCT46" s="369"/>
      <c r="JCU46" s="369"/>
      <c r="JCV46" s="369"/>
      <c r="JCW46" s="369"/>
      <c r="JCX46" s="369"/>
      <c r="JCY46" s="369"/>
      <c r="JCZ46" s="369"/>
      <c r="JDA46" s="369"/>
      <c r="JDB46" s="369"/>
      <c r="JDC46" s="369"/>
      <c r="JDD46" s="369"/>
      <c r="JDE46" s="369"/>
      <c r="JDF46" s="369"/>
      <c r="JDG46" s="369"/>
      <c r="JDH46" s="369"/>
      <c r="JDI46" s="369"/>
      <c r="JDN46" s="369"/>
      <c r="JDO46" s="369"/>
      <c r="JDP46" s="369"/>
      <c r="JDQ46" s="369"/>
      <c r="JDR46" s="369"/>
      <c r="JDS46" s="369"/>
      <c r="JDT46" s="369"/>
      <c r="JDU46" s="369"/>
      <c r="JDV46" s="369"/>
      <c r="JDW46" s="369"/>
      <c r="JDX46" s="369"/>
      <c r="JFP46" s="369"/>
      <c r="JFQ46" s="369"/>
      <c r="JFR46" s="369"/>
      <c r="JFS46" s="369"/>
      <c r="JFT46" s="369"/>
      <c r="JFU46" s="369"/>
      <c r="JFV46" s="369"/>
      <c r="JFW46" s="369"/>
      <c r="JFX46" s="369"/>
      <c r="JFY46" s="369"/>
      <c r="JFZ46" s="369"/>
      <c r="JGA46" s="369"/>
      <c r="JGB46" s="369"/>
      <c r="JGC46" s="369"/>
      <c r="JGD46" s="369"/>
      <c r="JGE46" s="369"/>
      <c r="JGF46" s="369"/>
      <c r="JGG46" s="369"/>
      <c r="JGH46" s="369"/>
      <c r="JGI46" s="369"/>
      <c r="JGJ46" s="369"/>
      <c r="JGK46" s="369"/>
      <c r="JGL46" s="369"/>
      <c r="JGM46" s="369"/>
      <c r="JGN46" s="369"/>
      <c r="JGO46" s="369"/>
      <c r="JGP46" s="369"/>
      <c r="JGQ46" s="369"/>
      <c r="JGR46" s="369"/>
      <c r="JGS46" s="369"/>
      <c r="JGT46" s="369"/>
      <c r="JGU46" s="369"/>
      <c r="JGV46" s="369"/>
      <c r="JGW46" s="369"/>
      <c r="JGX46" s="369"/>
      <c r="JGY46" s="369"/>
      <c r="JGZ46" s="369"/>
      <c r="JHA46" s="369"/>
      <c r="JHB46" s="369"/>
      <c r="JHC46" s="369"/>
      <c r="JHD46" s="369"/>
      <c r="JHE46" s="369"/>
      <c r="JHF46" s="369"/>
      <c r="JHG46" s="369"/>
      <c r="JHH46" s="369"/>
      <c r="JHI46" s="369"/>
      <c r="JHJ46" s="369"/>
      <c r="JHK46" s="369"/>
      <c r="JHL46" s="369"/>
      <c r="JHM46" s="369"/>
      <c r="JHN46" s="369"/>
      <c r="JHO46" s="369"/>
      <c r="JHP46" s="369"/>
      <c r="JHQ46" s="369"/>
      <c r="JHR46" s="369"/>
      <c r="JHS46" s="369"/>
      <c r="JHT46" s="369"/>
      <c r="JHU46" s="369"/>
      <c r="JHV46" s="369"/>
      <c r="JHW46" s="369"/>
      <c r="JHX46" s="369"/>
      <c r="JHY46" s="369"/>
      <c r="JHZ46" s="369"/>
      <c r="JIA46" s="369"/>
      <c r="JIB46" s="369"/>
      <c r="JIC46" s="369"/>
      <c r="JID46" s="369"/>
      <c r="JIE46" s="369"/>
      <c r="JIF46" s="369"/>
      <c r="JIG46" s="369"/>
      <c r="JIH46" s="369"/>
      <c r="JII46" s="369"/>
      <c r="JIJ46" s="369"/>
      <c r="JIK46" s="369"/>
      <c r="JIL46" s="369"/>
      <c r="JIM46" s="369"/>
      <c r="JIN46" s="369"/>
      <c r="JIO46" s="369"/>
      <c r="JIP46" s="369"/>
      <c r="JIQ46" s="369"/>
      <c r="JIR46" s="369"/>
      <c r="JIS46" s="369"/>
      <c r="JIT46" s="369"/>
      <c r="JIU46" s="369"/>
      <c r="JIV46" s="369"/>
      <c r="JIW46" s="369"/>
      <c r="JIX46" s="369"/>
      <c r="JIY46" s="369"/>
      <c r="JIZ46" s="369"/>
      <c r="JJA46" s="369"/>
      <c r="JJB46" s="369"/>
      <c r="JJC46" s="369"/>
      <c r="JJD46" s="369"/>
      <c r="JJE46" s="369"/>
      <c r="JJF46" s="369"/>
      <c r="JJG46" s="369"/>
      <c r="JJH46" s="369"/>
      <c r="JJI46" s="369"/>
      <c r="JJJ46" s="369"/>
      <c r="JJK46" s="369"/>
      <c r="JJL46" s="369"/>
      <c r="JJM46" s="369"/>
      <c r="JJN46" s="369"/>
      <c r="JJO46" s="369"/>
      <c r="JJP46" s="369"/>
      <c r="JJQ46" s="369"/>
      <c r="JJR46" s="369"/>
      <c r="JJS46" s="369"/>
      <c r="JJT46" s="369"/>
      <c r="JJU46" s="369"/>
      <c r="JJV46" s="369"/>
      <c r="JJW46" s="369"/>
      <c r="JJX46" s="369"/>
      <c r="JJY46" s="369"/>
      <c r="JJZ46" s="369"/>
      <c r="JKA46" s="369"/>
      <c r="JKB46" s="369"/>
      <c r="JKC46" s="369"/>
      <c r="JKD46" s="369"/>
      <c r="JKE46" s="369"/>
      <c r="JKF46" s="369"/>
      <c r="JKG46" s="369"/>
      <c r="JKH46" s="369"/>
      <c r="JKI46" s="369"/>
      <c r="JKJ46" s="369"/>
      <c r="JKK46" s="369"/>
      <c r="JKL46" s="369"/>
      <c r="JKM46" s="369"/>
      <c r="JKN46" s="369"/>
      <c r="JKO46" s="369"/>
      <c r="JKP46" s="369"/>
      <c r="JKQ46" s="369"/>
      <c r="JKR46" s="369"/>
      <c r="JKS46" s="369"/>
      <c r="JKT46" s="369"/>
      <c r="JKU46" s="369"/>
      <c r="JKV46" s="369"/>
      <c r="JKW46" s="369"/>
      <c r="JKX46" s="369"/>
      <c r="JKY46" s="369"/>
      <c r="JKZ46" s="369"/>
      <c r="JLA46" s="369"/>
      <c r="JLB46" s="369"/>
      <c r="JLC46" s="369"/>
      <c r="JLD46" s="369"/>
      <c r="JLE46" s="369"/>
      <c r="JLF46" s="369"/>
      <c r="JLG46" s="369"/>
      <c r="JLH46" s="369"/>
      <c r="JLI46" s="369"/>
      <c r="JLJ46" s="369"/>
      <c r="JLK46" s="369"/>
      <c r="JLL46" s="369"/>
      <c r="JLM46" s="369"/>
      <c r="JLN46" s="369"/>
      <c r="JLO46" s="369"/>
      <c r="JLP46" s="369"/>
      <c r="JLQ46" s="369"/>
      <c r="JLR46" s="369"/>
      <c r="JLS46" s="369"/>
      <c r="JLT46" s="369"/>
      <c r="JLU46" s="369"/>
      <c r="JLV46" s="369"/>
      <c r="JLW46" s="369"/>
      <c r="JLX46" s="369"/>
      <c r="JLY46" s="369"/>
      <c r="JLZ46" s="369"/>
      <c r="JMA46" s="369"/>
      <c r="JMB46" s="369"/>
      <c r="JMC46" s="369"/>
      <c r="JMD46" s="369"/>
      <c r="JME46" s="369"/>
      <c r="JMF46" s="369"/>
      <c r="JMG46" s="369"/>
      <c r="JMH46" s="369"/>
      <c r="JMI46" s="369"/>
      <c r="JMJ46" s="369"/>
      <c r="JMK46" s="369"/>
      <c r="JML46" s="369"/>
      <c r="JMM46" s="369"/>
      <c r="JMN46" s="369"/>
      <c r="JMO46" s="369"/>
      <c r="JMP46" s="369"/>
      <c r="JMQ46" s="369"/>
      <c r="JMR46" s="369"/>
      <c r="JMS46" s="369"/>
      <c r="JMT46" s="369"/>
      <c r="JMU46" s="369"/>
      <c r="JMV46" s="369"/>
      <c r="JMW46" s="369"/>
      <c r="JMX46" s="369"/>
      <c r="JMY46" s="369"/>
      <c r="JMZ46" s="369"/>
      <c r="JNA46" s="369"/>
      <c r="JNB46" s="369"/>
      <c r="JNC46" s="369"/>
      <c r="JND46" s="369"/>
      <c r="JNE46" s="369"/>
      <c r="JNJ46" s="369"/>
      <c r="JNK46" s="369"/>
      <c r="JNL46" s="369"/>
      <c r="JNM46" s="369"/>
      <c r="JNN46" s="369"/>
      <c r="JNO46" s="369"/>
      <c r="JNP46" s="369"/>
      <c r="JNQ46" s="369"/>
      <c r="JNR46" s="369"/>
      <c r="JNS46" s="369"/>
      <c r="JNT46" s="369"/>
      <c r="JPL46" s="369"/>
      <c r="JPM46" s="369"/>
      <c r="JPN46" s="369"/>
      <c r="JPO46" s="369"/>
      <c r="JPP46" s="369"/>
      <c r="JPQ46" s="369"/>
      <c r="JPR46" s="369"/>
      <c r="JPS46" s="369"/>
      <c r="JPT46" s="369"/>
      <c r="JPU46" s="369"/>
      <c r="JPV46" s="369"/>
      <c r="JPW46" s="369"/>
      <c r="JPX46" s="369"/>
      <c r="JPY46" s="369"/>
      <c r="JPZ46" s="369"/>
      <c r="JQA46" s="369"/>
      <c r="JQB46" s="369"/>
      <c r="JQC46" s="369"/>
      <c r="JQD46" s="369"/>
      <c r="JQE46" s="369"/>
      <c r="JQF46" s="369"/>
      <c r="JQG46" s="369"/>
      <c r="JQH46" s="369"/>
      <c r="JQI46" s="369"/>
      <c r="JQJ46" s="369"/>
      <c r="JQK46" s="369"/>
      <c r="JQL46" s="369"/>
      <c r="JQM46" s="369"/>
      <c r="JQN46" s="369"/>
      <c r="JQO46" s="369"/>
      <c r="JQP46" s="369"/>
      <c r="JQQ46" s="369"/>
      <c r="JQR46" s="369"/>
      <c r="JQS46" s="369"/>
      <c r="JQT46" s="369"/>
      <c r="JQU46" s="369"/>
      <c r="JQV46" s="369"/>
      <c r="JQW46" s="369"/>
      <c r="JQX46" s="369"/>
      <c r="JQY46" s="369"/>
      <c r="JQZ46" s="369"/>
      <c r="JRA46" s="369"/>
      <c r="JRB46" s="369"/>
      <c r="JRC46" s="369"/>
      <c r="JRD46" s="369"/>
      <c r="JRE46" s="369"/>
      <c r="JRF46" s="369"/>
      <c r="JRG46" s="369"/>
      <c r="JRH46" s="369"/>
      <c r="JRI46" s="369"/>
      <c r="JRJ46" s="369"/>
      <c r="JRK46" s="369"/>
      <c r="JRL46" s="369"/>
      <c r="JRM46" s="369"/>
      <c r="JRN46" s="369"/>
      <c r="JRO46" s="369"/>
      <c r="JRP46" s="369"/>
      <c r="JRQ46" s="369"/>
      <c r="JRR46" s="369"/>
      <c r="JRS46" s="369"/>
      <c r="JRT46" s="369"/>
      <c r="JRU46" s="369"/>
      <c r="JRV46" s="369"/>
      <c r="JRW46" s="369"/>
      <c r="JRX46" s="369"/>
      <c r="JRY46" s="369"/>
      <c r="JRZ46" s="369"/>
      <c r="JSA46" s="369"/>
      <c r="JSB46" s="369"/>
      <c r="JSC46" s="369"/>
      <c r="JSD46" s="369"/>
      <c r="JSE46" s="369"/>
      <c r="JSF46" s="369"/>
      <c r="JSG46" s="369"/>
      <c r="JSH46" s="369"/>
      <c r="JSI46" s="369"/>
      <c r="JSJ46" s="369"/>
      <c r="JSK46" s="369"/>
      <c r="JSL46" s="369"/>
      <c r="JSM46" s="369"/>
      <c r="JSN46" s="369"/>
      <c r="JSO46" s="369"/>
      <c r="JSP46" s="369"/>
      <c r="JSQ46" s="369"/>
      <c r="JSR46" s="369"/>
      <c r="JSS46" s="369"/>
      <c r="JST46" s="369"/>
      <c r="JSU46" s="369"/>
      <c r="JSV46" s="369"/>
      <c r="JSW46" s="369"/>
      <c r="JSX46" s="369"/>
      <c r="JSY46" s="369"/>
      <c r="JSZ46" s="369"/>
      <c r="JTA46" s="369"/>
      <c r="JTB46" s="369"/>
      <c r="JTC46" s="369"/>
      <c r="JTD46" s="369"/>
      <c r="JTE46" s="369"/>
      <c r="JTF46" s="369"/>
      <c r="JTG46" s="369"/>
      <c r="JTH46" s="369"/>
      <c r="JTI46" s="369"/>
      <c r="JTJ46" s="369"/>
      <c r="JTK46" s="369"/>
      <c r="JTL46" s="369"/>
      <c r="JTM46" s="369"/>
      <c r="JTN46" s="369"/>
      <c r="JTO46" s="369"/>
      <c r="JTP46" s="369"/>
      <c r="JTQ46" s="369"/>
      <c r="JTR46" s="369"/>
      <c r="JTS46" s="369"/>
      <c r="JTT46" s="369"/>
      <c r="JTU46" s="369"/>
      <c r="JTV46" s="369"/>
      <c r="JTW46" s="369"/>
      <c r="JTX46" s="369"/>
      <c r="JTY46" s="369"/>
      <c r="JTZ46" s="369"/>
      <c r="JUA46" s="369"/>
      <c r="JUB46" s="369"/>
      <c r="JUC46" s="369"/>
      <c r="JUD46" s="369"/>
      <c r="JUE46" s="369"/>
      <c r="JUF46" s="369"/>
      <c r="JUG46" s="369"/>
      <c r="JUH46" s="369"/>
      <c r="JUI46" s="369"/>
      <c r="JUJ46" s="369"/>
      <c r="JUK46" s="369"/>
      <c r="JUL46" s="369"/>
      <c r="JUM46" s="369"/>
      <c r="JUN46" s="369"/>
      <c r="JUO46" s="369"/>
      <c r="JUP46" s="369"/>
      <c r="JUQ46" s="369"/>
      <c r="JUR46" s="369"/>
      <c r="JUS46" s="369"/>
      <c r="JUT46" s="369"/>
      <c r="JUU46" s="369"/>
      <c r="JUV46" s="369"/>
      <c r="JUW46" s="369"/>
      <c r="JUX46" s="369"/>
      <c r="JUY46" s="369"/>
      <c r="JUZ46" s="369"/>
      <c r="JVA46" s="369"/>
      <c r="JVB46" s="369"/>
      <c r="JVC46" s="369"/>
      <c r="JVD46" s="369"/>
      <c r="JVE46" s="369"/>
      <c r="JVF46" s="369"/>
      <c r="JVG46" s="369"/>
      <c r="JVH46" s="369"/>
      <c r="JVI46" s="369"/>
      <c r="JVJ46" s="369"/>
      <c r="JVK46" s="369"/>
      <c r="JVL46" s="369"/>
      <c r="JVM46" s="369"/>
      <c r="JVN46" s="369"/>
      <c r="JVO46" s="369"/>
      <c r="JVP46" s="369"/>
      <c r="JVQ46" s="369"/>
      <c r="JVR46" s="369"/>
      <c r="JVS46" s="369"/>
      <c r="JVT46" s="369"/>
      <c r="JVU46" s="369"/>
      <c r="JVV46" s="369"/>
      <c r="JVW46" s="369"/>
      <c r="JVX46" s="369"/>
      <c r="JVY46" s="369"/>
      <c r="JVZ46" s="369"/>
      <c r="JWA46" s="369"/>
      <c r="JWB46" s="369"/>
      <c r="JWC46" s="369"/>
      <c r="JWD46" s="369"/>
      <c r="JWE46" s="369"/>
      <c r="JWF46" s="369"/>
      <c r="JWG46" s="369"/>
      <c r="JWH46" s="369"/>
      <c r="JWI46" s="369"/>
      <c r="JWJ46" s="369"/>
      <c r="JWK46" s="369"/>
      <c r="JWL46" s="369"/>
      <c r="JWM46" s="369"/>
      <c r="JWN46" s="369"/>
      <c r="JWO46" s="369"/>
      <c r="JWP46" s="369"/>
      <c r="JWQ46" s="369"/>
      <c r="JWR46" s="369"/>
      <c r="JWS46" s="369"/>
      <c r="JWT46" s="369"/>
      <c r="JWU46" s="369"/>
      <c r="JWV46" s="369"/>
      <c r="JWW46" s="369"/>
      <c r="JWX46" s="369"/>
      <c r="JWY46" s="369"/>
      <c r="JWZ46" s="369"/>
      <c r="JXA46" s="369"/>
      <c r="JXF46" s="369"/>
      <c r="JXG46" s="369"/>
      <c r="JXH46" s="369"/>
      <c r="JXI46" s="369"/>
      <c r="JXJ46" s="369"/>
      <c r="JXK46" s="369"/>
      <c r="JXL46" s="369"/>
      <c r="JXM46" s="369"/>
      <c r="JXN46" s="369"/>
      <c r="JXO46" s="369"/>
      <c r="JXP46" s="369"/>
      <c r="JZH46" s="369"/>
      <c r="JZI46" s="369"/>
      <c r="JZJ46" s="369"/>
      <c r="JZK46" s="369"/>
      <c r="JZL46" s="369"/>
      <c r="JZM46" s="369"/>
      <c r="JZN46" s="369"/>
      <c r="JZO46" s="369"/>
      <c r="JZP46" s="369"/>
      <c r="JZQ46" s="369"/>
      <c r="JZR46" s="369"/>
      <c r="JZS46" s="369"/>
      <c r="JZT46" s="369"/>
      <c r="JZU46" s="369"/>
      <c r="JZV46" s="369"/>
      <c r="JZW46" s="369"/>
      <c r="JZX46" s="369"/>
      <c r="JZY46" s="369"/>
      <c r="JZZ46" s="369"/>
      <c r="KAA46" s="369"/>
      <c r="KAB46" s="369"/>
      <c r="KAC46" s="369"/>
      <c r="KAD46" s="369"/>
      <c r="KAE46" s="369"/>
      <c r="KAF46" s="369"/>
      <c r="KAG46" s="369"/>
      <c r="KAH46" s="369"/>
      <c r="KAI46" s="369"/>
      <c r="KAJ46" s="369"/>
      <c r="KAK46" s="369"/>
      <c r="KAL46" s="369"/>
      <c r="KAM46" s="369"/>
      <c r="KAN46" s="369"/>
      <c r="KAO46" s="369"/>
      <c r="KAP46" s="369"/>
      <c r="KAQ46" s="369"/>
      <c r="KAR46" s="369"/>
      <c r="KAS46" s="369"/>
      <c r="KAT46" s="369"/>
      <c r="KAU46" s="369"/>
      <c r="KAV46" s="369"/>
      <c r="KAW46" s="369"/>
      <c r="KAX46" s="369"/>
      <c r="KAY46" s="369"/>
      <c r="KAZ46" s="369"/>
      <c r="KBA46" s="369"/>
      <c r="KBB46" s="369"/>
      <c r="KBC46" s="369"/>
      <c r="KBD46" s="369"/>
      <c r="KBE46" s="369"/>
      <c r="KBF46" s="369"/>
      <c r="KBG46" s="369"/>
      <c r="KBH46" s="369"/>
      <c r="KBI46" s="369"/>
      <c r="KBJ46" s="369"/>
      <c r="KBK46" s="369"/>
      <c r="KBL46" s="369"/>
      <c r="KBM46" s="369"/>
      <c r="KBN46" s="369"/>
      <c r="KBO46" s="369"/>
      <c r="KBP46" s="369"/>
      <c r="KBQ46" s="369"/>
      <c r="KBR46" s="369"/>
      <c r="KBS46" s="369"/>
      <c r="KBT46" s="369"/>
      <c r="KBU46" s="369"/>
      <c r="KBV46" s="369"/>
      <c r="KBW46" s="369"/>
      <c r="KBX46" s="369"/>
      <c r="KBY46" s="369"/>
      <c r="KBZ46" s="369"/>
      <c r="KCA46" s="369"/>
      <c r="KCB46" s="369"/>
      <c r="KCC46" s="369"/>
      <c r="KCD46" s="369"/>
      <c r="KCE46" s="369"/>
      <c r="KCF46" s="369"/>
      <c r="KCG46" s="369"/>
      <c r="KCH46" s="369"/>
      <c r="KCI46" s="369"/>
      <c r="KCJ46" s="369"/>
      <c r="KCK46" s="369"/>
      <c r="KCL46" s="369"/>
      <c r="KCM46" s="369"/>
      <c r="KCN46" s="369"/>
      <c r="KCO46" s="369"/>
      <c r="KCP46" s="369"/>
      <c r="KCQ46" s="369"/>
      <c r="KCR46" s="369"/>
      <c r="KCS46" s="369"/>
      <c r="KCT46" s="369"/>
      <c r="KCU46" s="369"/>
      <c r="KCV46" s="369"/>
      <c r="KCW46" s="369"/>
      <c r="KCX46" s="369"/>
      <c r="KCY46" s="369"/>
      <c r="KCZ46" s="369"/>
      <c r="KDA46" s="369"/>
      <c r="KDB46" s="369"/>
      <c r="KDC46" s="369"/>
      <c r="KDD46" s="369"/>
      <c r="KDE46" s="369"/>
      <c r="KDF46" s="369"/>
      <c r="KDG46" s="369"/>
      <c r="KDH46" s="369"/>
      <c r="KDI46" s="369"/>
      <c r="KDJ46" s="369"/>
      <c r="KDK46" s="369"/>
      <c r="KDL46" s="369"/>
      <c r="KDM46" s="369"/>
      <c r="KDN46" s="369"/>
      <c r="KDO46" s="369"/>
      <c r="KDP46" s="369"/>
      <c r="KDQ46" s="369"/>
      <c r="KDR46" s="369"/>
      <c r="KDS46" s="369"/>
      <c r="KDT46" s="369"/>
      <c r="KDU46" s="369"/>
      <c r="KDV46" s="369"/>
      <c r="KDW46" s="369"/>
      <c r="KDX46" s="369"/>
      <c r="KDY46" s="369"/>
      <c r="KDZ46" s="369"/>
      <c r="KEA46" s="369"/>
      <c r="KEB46" s="369"/>
      <c r="KEC46" s="369"/>
      <c r="KED46" s="369"/>
      <c r="KEE46" s="369"/>
      <c r="KEF46" s="369"/>
      <c r="KEG46" s="369"/>
      <c r="KEH46" s="369"/>
      <c r="KEI46" s="369"/>
      <c r="KEJ46" s="369"/>
      <c r="KEK46" s="369"/>
      <c r="KEL46" s="369"/>
      <c r="KEM46" s="369"/>
      <c r="KEN46" s="369"/>
      <c r="KEO46" s="369"/>
      <c r="KEP46" s="369"/>
      <c r="KEQ46" s="369"/>
      <c r="KER46" s="369"/>
      <c r="KES46" s="369"/>
      <c r="KET46" s="369"/>
      <c r="KEU46" s="369"/>
      <c r="KEV46" s="369"/>
      <c r="KEW46" s="369"/>
      <c r="KEX46" s="369"/>
      <c r="KEY46" s="369"/>
      <c r="KEZ46" s="369"/>
      <c r="KFA46" s="369"/>
      <c r="KFB46" s="369"/>
      <c r="KFC46" s="369"/>
      <c r="KFD46" s="369"/>
      <c r="KFE46" s="369"/>
      <c r="KFF46" s="369"/>
      <c r="KFG46" s="369"/>
      <c r="KFH46" s="369"/>
      <c r="KFI46" s="369"/>
      <c r="KFJ46" s="369"/>
      <c r="KFK46" s="369"/>
      <c r="KFL46" s="369"/>
      <c r="KFM46" s="369"/>
      <c r="KFN46" s="369"/>
      <c r="KFO46" s="369"/>
      <c r="KFP46" s="369"/>
      <c r="KFQ46" s="369"/>
      <c r="KFR46" s="369"/>
      <c r="KFS46" s="369"/>
      <c r="KFT46" s="369"/>
      <c r="KFU46" s="369"/>
      <c r="KFV46" s="369"/>
      <c r="KFW46" s="369"/>
      <c r="KFX46" s="369"/>
      <c r="KFY46" s="369"/>
      <c r="KFZ46" s="369"/>
      <c r="KGA46" s="369"/>
      <c r="KGB46" s="369"/>
      <c r="KGC46" s="369"/>
      <c r="KGD46" s="369"/>
      <c r="KGE46" s="369"/>
      <c r="KGF46" s="369"/>
      <c r="KGG46" s="369"/>
      <c r="KGH46" s="369"/>
      <c r="KGI46" s="369"/>
      <c r="KGJ46" s="369"/>
      <c r="KGK46" s="369"/>
      <c r="KGL46" s="369"/>
      <c r="KGM46" s="369"/>
      <c r="KGN46" s="369"/>
      <c r="KGO46" s="369"/>
      <c r="KGP46" s="369"/>
      <c r="KGQ46" s="369"/>
      <c r="KGR46" s="369"/>
      <c r="KGS46" s="369"/>
      <c r="KGT46" s="369"/>
      <c r="KGU46" s="369"/>
      <c r="KGV46" s="369"/>
      <c r="KGW46" s="369"/>
      <c r="KHB46" s="369"/>
      <c r="KHC46" s="369"/>
      <c r="KHD46" s="369"/>
      <c r="KHE46" s="369"/>
      <c r="KHF46" s="369"/>
      <c r="KHG46" s="369"/>
      <c r="KHH46" s="369"/>
      <c r="KHI46" s="369"/>
      <c r="KHJ46" s="369"/>
      <c r="KHK46" s="369"/>
      <c r="KHL46" s="369"/>
      <c r="KJD46" s="369"/>
      <c r="KJE46" s="369"/>
      <c r="KJF46" s="369"/>
      <c r="KJG46" s="369"/>
      <c r="KJH46" s="369"/>
      <c r="KJI46" s="369"/>
      <c r="KJJ46" s="369"/>
      <c r="KJK46" s="369"/>
      <c r="KJL46" s="369"/>
      <c r="KJM46" s="369"/>
      <c r="KJN46" s="369"/>
      <c r="KJO46" s="369"/>
      <c r="KJP46" s="369"/>
      <c r="KJQ46" s="369"/>
      <c r="KJR46" s="369"/>
      <c r="KJS46" s="369"/>
      <c r="KJT46" s="369"/>
      <c r="KJU46" s="369"/>
      <c r="KJV46" s="369"/>
      <c r="KJW46" s="369"/>
      <c r="KJX46" s="369"/>
      <c r="KJY46" s="369"/>
      <c r="KJZ46" s="369"/>
      <c r="KKA46" s="369"/>
      <c r="KKB46" s="369"/>
      <c r="KKC46" s="369"/>
      <c r="KKD46" s="369"/>
      <c r="KKE46" s="369"/>
      <c r="KKF46" s="369"/>
      <c r="KKG46" s="369"/>
      <c r="KKH46" s="369"/>
      <c r="KKI46" s="369"/>
      <c r="KKJ46" s="369"/>
      <c r="KKK46" s="369"/>
      <c r="KKL46" s="369"/>
      <c r="KKM46" s="369"/>
      <c r="KKN46" s="369"/>
      <c r="KKO46" s="369"/>
      <c r="KKP46" s="369"/>
      <c r="KKQ46" s="369"/>
      <c r="KKR46" s="369"/>
      <c r="KKS46" s="369"/>
      <c r="KKT46" s="369"/>
      <c r="KKU46" s="369"/>
      <c r="KKV46" s="369"/>
      <c r="KKW46" s="369"/>
      <c r="KKX46" s="369"/>
      <c r="KKY46" s="369"/>
      <c r="KKZ46" s="369"/>
      <c r="KLA46" s="369"/>
      <c r="KLB46" s="369"/>
      <c r="KLC46" s="369"/>
      <c r="KLD46" s="369"/>
      <c r="KLE46" s="369"/>
      <c r="KLF46" s="369"/>
      <c r="KLG46" s="369"/>
      <c r="KLH46" s="369"/>
      <c r="KLI46" s="369"/>
      <c r="KLJ46" s="369"/>
      <c r="KLK46" s="369"/>
      <c r="KLL46" s="369"/>
      <c r="KLM46" s="369"/>
      <c r="KLN46" s="369"/>
      <c r="KLO46" s="369"/>
      <c r="KLP46" s="369"/>
      <c r="KLQ46" s="369"/>
      <c r="KLR46" s="369"/>
      <c r="KLS46" s="369"/>
      <c r="KLT46" s="369"/>
      <c r="KLU46" s="369"/>
      <c r="KLV46" s="369"/>
      <c r="KLW46" s="369"/>
      <c r="KLX46" s="369"/>
      <c r="KLY46" s="369"/>
      <c r="KLZ46" s="369"/>
      <c r="KMA46" s="369"/>
      <c r="KMB46" s="369"/>
      <c r="KMC46" s="369"/>
      <c r="KMD46" s="369"/>
      <c r="KME46" s="369"/>
      <c r="KMF46" s="369"/>
      <c r="KMG46" s="369"/>
      <c r="KMH46" s="369"/>
      <c r="KMI46" s="369"/>
      <c r="KMJ46" s="369"/>
      <c r="KMK46" s="369"/>
      <c r="KML46" s="369"/>
      <c r="KMM46" s="369"/>
      <c r="KMN46" s="369"/>
      <c r="KMO46" s="369"/>
      <c r="KMP46" s="369"/>
      <c r="KMQ46" s="369"/>
      <c r="KMR46" s="369"/>
      <c r="KMS46" s="369"/>
      <c r="KMT46" s="369"/>
      <c r="KMU46" s="369"/>
      <c r="KMV46" s="369"/>
      <c r="KMW46" s="369"/>
      <c r="KMX46" s="369"/>
      <c r="KMY46" s="369"/>
      <c r="KMZ46" s="369"/>
      <c r="KNA46" s="369"/>
      <c r="KNB46" s="369"/>
      <c r="KNC46" s="369"/>
      <c r="KND46" s="369"/>
      <c r="KNE46" s="369"/>
      <c r="KNF46" s="369"/>
      <c r="KNG46" s="369"/>
      <c r="KNH46" s="369"/>
      <c r="KNI46" s="369"/>
      <c r="KNJ46" s="369"/>
      <c r="KNK46" s="369"/>
      <c r="KNL46" s="369"/>
      <c r="KNM46" s="369"/>
      <c r="KNN46" s="369"/>
      <c r="KNO46" s="369"/>
      <c r="KNP46" s="369"/>
      <c r="KNQ46" s="369"/>
      <c r="KNR46" s="369"/>
      <c r="KNS46" s="369"/>
      <c r="KNT46" s="369"/>
      <c r="KNU46" s="369"/>
      <c r="KNV46" s="369"/>
      <c r="KNW46" s="369"/>
      <c r="KNX46" s="369"/>
      <c r="KNY46" s="369"/>
      <c r="KNZ46" s="369"/>
      <c r="KOA46" s="369"/>
      <c r="KOB46" s="369"/>
      <c r="KOC46" s="369"/>
      <c r="KOD46" s="369"/>
      <c r="KOE46" s="369"/>
      <c r="KOF46" s="369"/>
      <c r="KOG46" s="369"/>
      <c r="KOH46" s="369"/>
      <c r="KOI46" s="369"/>
      <c r="KOJ46" s="369"/>
      <c r="KOK46" s="369"/>
      <c r="KOL46" s="369"/>
      <c r="KOM46" s="369"/>
      <c r="KON46" s="369"/>
      <c r="KOO46" s="369"/>
      <c r="KOP46" s="369"/>
      <c r="KOQ46" s="369"/>
      <c r="KOR46" s="369"/>
      <c r="KOS46" s="369"/>
      <c r="KOT46" s="369"/>
      <c r="KOU46" s="369"/>
      <c r="KOV46" s="369"/>
      <c r="KOW46" s="369"/>
      <c r="KOX46" s="369"/>
      <c r="KOY46" s="369"/>
      <c r="KOZ46" s="369"/>
      <c r="KPA46" s="369"/>
      <c r="KPB46" s="369"/>
      <c r="KPC46" s="369"/>
      <c r="KPD46" s="369"/>
      <c r="KPE46" s="369"/>
      <c r="KPF46" s="369"/>
      <c r="KPG46" s="369"/>
      <c r="KPH46" s="369"/>
      <c r="KPI46" s="369"/>
      <c r="KPJ46" s="369"/>
      <c r="KPK46" s="369"/>
      <c r="KPL46" s="369"/>
      <c r="KPM46" s="369"/>
      <c r="KPN46" s="369"/>
      <c r="KPO46" s="369"/>
      <c r="KPP46" s="369"/>
      <c r="KPQ46" s="369"/>
      <c r="KPR46" s="369"/>
      <c r="KPS46" s="369"/>
      <c r="KPT46" s="369"/>
      <c r="KPU46" s="369"/>
      <c r="KPV46" s="369"/>
      <c r="KPW46" s="369"/>
      <c r="KPX46" s="369"/>
      <c r="KPY46" s="369"/>
      <c r="KPZ46" s="369"/>
      <c r="KQA46" s="369"/>
      <c r="KQB46" s="369"/>
      <c r="KQC46" s="369"/>
      <c r="KQD46" s="369"/>
      <c r="KQE46" s="369"/>
      <c r="KQF46" s="369"/>
      <c r="KQG46" s="369"/>
      <c r="KQH46" s="369"/>
      <c r="KQI46" s="369"/>
      <c r="KQJ46" s="369"/>
      <c r="KQK46" s="369"/>
      <c r="KQL46" s="369"/>
      <c r="KQM46" s="369"/>
      <c r="KQN46" s="369"/>
      <c r="KQO46" s="369"/>
      <c r="KQP46" s="369"/>
      <c r="KQQ46" s="369"/>
      <c r="KQR46" s="369"/>
      <c r="KQS46" s="369"/>
      <c r="KQX46" s="369"/>
      <c r="KQY46" s="369"/>
      <c r="KQZ46" s="369"/>
      <c r="KRA46" s="369"/>
      <c r="KRB46" s="369"/>
      <c r="KRC46" s="369"/>
      <c r="KRD46" s="369"/>
      <c r="KRE46" s="369"/>
      <c r="KRF46" s="369"/>
      <c r="KRG46" s="369"/>
      <c r="KRH46" s="369"/>
      <c r="KSZ46" s="369"/>
      <c r="KTA46" s="369"/>
      <c r="KTB46" s="369"/>
      <c r="KTC46" s="369"/>
      <c r="KTD46" s="369"/>
      <c r="KTE46" s="369"/>
      <c r="KTF46" s="369"/>
      <c r="KTG46" s="369"/>
      <c r="KTH46" s="369"/>
      <c r="KTI46" s="369"/>
      <c r="KTJ46" s="369"/>
      <c r="KTK46" s="369"/>
      <c r="KTL46" s="369"/>
      <c r="KTM46" s="369"/>
      <c r="KTN46" s="369"/>
      <c r="KTO46" s="369"/>
      <c r="KTP46" s="369"/>
      <c r="KTQ46" s="369"/>
      <c r="KTR46" s="369"/>
      <c r="KTS46" s="369"/>
      <c r="KTT46" s="369"/>
      <c r="KTU46" s="369"/>
      <c r="KTV46" s="369"/>
      <c r="KTW46" s="369"/>
      <c r="KTX46" s="369"/>
      <c r="KTY46" s="369"/>
      <c r="KTZ46" s="369"/>
      <c r="KUA46" s="369"/>
      <c r="KUB46" s="369"/>
      <c r="KUC46" s="369"/>
      <c r="KUD46" s="369"/>
      <c r="KUE46" s="369"/>
      <c r="KUF46" s="369"/>
      <c r="KUG46" s="369"/>
      <c r="KUH46" s="369"/>
      <c r="KUI46" s="369"/>
      <c r="KUJ46" s="369"/>
      <c r="KUK46" s="369"/>
      <c r="KUL46" s="369"/>
      <c r="KUM46" s="369"/>
      <c r="KUN46" s="369"/>
      <c r="KUO46" s="369"/>
      <c r="KUP46" s="369"/>
      <c r="KUQ46" s="369"/>
      <c r="KUR46" s="369"/>
      <c r="KUS46" s="369"/>
      <c r="KUT46" s="369"/>
      <c r="KUU46" s="369"/>
      <c r="KUV46" s="369"/>
      <c r="KUW46" s="369"/>
      <c r="KUX46" s="369"/>
      <c r="KUY46" s="369"/>
      <c r="KUZ46" s="369"/>
      <c r="KVA46" s="369"/>
      <c r="KVB46" s="369"/>
      <c r="KVC46" s="369"/>
      <c r="KVD46" s="369"/>
      <c r="KVE46" s="369"/>
      <c r="KVF46" s="369"/>
      <c r="KVG46" s="369"/>
      <c r="KVH46" s="369"/>
      <c r="KVI46" s="369"/>
      <c r="KVJ46" s="369"/>
      <c r="KVK46" s="369"/>
      <c r="KVL46" s="369"/>
      <c r="KVM46" s="369"/>
      <c r="KVN46" s="369"/>
      <c r="KVO46" s="369"/>
      <c r="KVP46" s="369"/>
      <c r="KVQ46" s="369"/>
      <c r="KVR46" s="369"/>
      <c r="KVS46" s="369"/>
      <c r="KVT46" s="369"/>
      <c r="KVU46" s="369"/>
      <c r="KVV46" s="369"/>
      <c r="KVW46" s="369"/>
      <c r="KVX46" s="369"/>
      <c r="KVY46" s="369"/>
      <c r="KVZ46" s="369"/>
      <c r="KWA46" s="369"/>
      <c r="KWB46" s="369"/>
      <c r="KWC46" s="369"/>
      <c r="KWD46" s="369"/>
      <c r="KWE46" s="369"/>
      <c r="KWF46" s="369"/>
      <c r="KWG46" s="369"/>
      <c r="KWH46" s="369"/>
      <c r="KWI46" s="369"/>
      <c r="KWJ46" s="369"/>
      <c r="KWK46" s="369"/>
      <c r="KWL46" s="369"/>
      <c r="KWM46" s="369"/>
      <c r="KWN46" s="369"/>
      <c r="KWO46" s="369"/>
      <c r="KWP46" s="369"/>
      <c r="KWQ46" s="369"/>
      <c r="KWR46" s="369"/>
      <c r="KWS46" s="369"/>
      <c r="KWT46" s="369"/>
      <c r="KWU46" s="369"/>
      <c r="KWV46" s="369"/>
      <c r="KWW46" s="369"/>
      <c r="KWX46" s="369"/>
      <c r="KWY46" s="369"/>
      <c r="KWZ46" s="369"/>
      <c r="KXA46" s="369"/>
      <c r="KXB46" s="369"/>
      <c r="KXC46" s="369"/>
      <c r="KXD46" s="369"/>
      <c r="KXE46" s="369"/>
      <c r="KXF46" s="369"/>
      <c r="KXG46" s="369"/>
      <c r="KXH46" s="369"/>
      <c r="KXI46" s="369"/>
      <c r="KXJ46" s="369"/>
      <c r="KXK46" s="369"/>
      <c r="KXL46" s="369"/>
      <c r="KXM46" s="369"/>
      <c r="KXN46" s="369"/>
      <c r="KXO46" s="369"/>
      <c r="KXP46" s="369"/>
      <c r="KXQ46" s="369"/>
      <c r="KXR46" s="369"/>
      <c r="KXS46" s="369"/>
      <c r="KXT46" s="369"/>
      <c r="KXU46" s="369"/>
      <c r="KXV46" s="369"/>
      <c r="KXW46" s="369"/>
      <c r="KXX46" s="369"/>
      <c r="KXY46" s="369"/>
      <c r="KXZ46" s="369"/>
      <c r="KYA46" s="369"/>
      <c r="KYB46" s="369"/>
      <c r="KYC46" s="369"/>
      <c r="KYD46" s="369"/>
      <c r="KYE46" s="369"/>
      <c r="KYF46" s="369"/>
      <c r="KYG46" s="369"/>
      <c r="KYH46" s="369"/>
      <c r="KYI46" s="369"/>
      <c r="KYJ46" s="369"/>
      <c r="KYK46" s="369"/>
      <c r="KYL46" s="369"/>
      <c r="KYM46" s="369"/>
      <c r="KYN46" s="369"/>
      <c r="KYO46" s="369"/>
      <c r="KYP46" s="369"/>
      <c r="KYQ46" s="369"/>
      <c r="KYR46" s="369"/>
      <c r="KYS46" s="369"/>
      <c r="KYT46" s="369"/>
      <c r="KYU46" s="369"/>
      <c r="KYV46" s="369"/>
      <c r="KYW46" s="369"/>
      <c r="KYX46" s="369"/>
      <c r="KYY46" s="369"/>
      <c r="KYZ46" s="369"/>
      <c r="KZA46" s="369"/>
      <c r="KZB46" s="369"/>
      <c r="KZC46" s="369"/>
      <c r="KZD46" s="369"/>
      <c r="KZE46" s="369"/>
      <c r="KZF46" s="369"/>
      <c r="KZG46" s="369"/>
      <c r="KZH46" s="369"/>
      <c r="KZI46" s="369"/>
      <c r="KZJ46" s="369"/>
      <c r="KZK46" s="369"/>
      <c r="KZL46" s="369"/>
      <c r="KZM46" s="369"/>
      <c r="KZN46" s="369"/>
      <c r="KZO46" s="369"/>
      <c r="KZP46" s="369"/>
      <c r="KZQ46" s="369"/>
      <c r="KZR46" s="369"/>
      <c r="KZS46" s="369"/>
      <c r="KZT46" s="369"/>
      <c r="KZU46" s="369"/>
      <c r="KZV46" s="369"/>
      <c r="KZW46" s="369"/>
      <c r="KZX46" s="369"/>
      <c r="KZY46" s="369"/>
      <c r="KZZ46" s="369"/>
      <c r="LAA46" s="369"/>
      <c r="LAB46" s="369"/>
      <c r="LAC46" s="369"/>
      <c r="LAD46" s="369"/>
      <c r="LAE46" s="369"/>
      <c r="LAF46" s="369"/>
      <c r="LAG46" s="369"/>
      <c r="LAH46" s="369"/>
      <c r="LAI46" s="369"/>
      <c r="LAJ46" s="369"/>
      <c r="LAK46" s="369"/>
      <c r="LAL46" s="369"/>
      <c r="LAM46" s="369"/>
      <c r="LAN46" s="369"/>
      <c r="LAO46" s="369"/>
      <c r="LAT46" s="369"/>
      <c r="LAU46" s="369"/>
      <c r="LAV46" s="369"/>
      <c r="LAW46" s="369"/>
      <c r="LAX46" s="369"/>
      <c r="LAY46" s="369"/>
      <c r="LAZ46" s="369"/>
      <c r="LBA46" s="369"/>
      <c r="LBB46" s="369"/>
      <c r="LBC46" s="369"/>
      <c r="LBD46" s="369"/>
      <c r="LCV46" s="369"/>
      <c r="LCW46" s="369"/>
      <c r="LCX46" s="369"/>
      <c r="LCY46" s="369"/>
      <c r="LCZ46" s="369"/>
      <c r="LDA46" s="369"/>
      <c r="LDB46" s="369"/>
      <c r="LDC46" s="369"/>
      <c r="LDD46" s="369"/>
      <c r="LDE46" s="369"/>
      <c r="LDF46" s="369"/>
      <c r="LDG46" s="369"/>
      <c r="LDH46" s="369"/>
      <c r="LDI46" s="369"/>
      <c r="LDJ46" s="369"/>
      <c r="LDK46" s="369"/>
      <c r="LDL46" s="369"/>
      <c r="LDM46" s="369"/>
      <c r="LDN46" s="369"/>
      <c r="LDO46" s="369"/>
      <c r="LDP46" s="369"/>
      <c r="LDQ46" s="369"/>
      <c r="LDR46" s="369"/>
      <c r="LDS46" s="369"/>
      <c r="LDT46" s="369"/>
      <c r="LDU46" s="369"/>
      <c r="LDV46" s="369"/>
      <c r="LDW46" s="369"/>
      <c r="LDX46" s="369"/>
      <c r="LDY46" s="369"/>
      <c r="LDZ46" s="369"/>
      <c r="LEA46" s="369"/>
      <c r="LEB46" s="369"/>
      <c r="LEC46" s="369"/>
      <c r="LED46" s="369"/>
      <c r="LEE46" s="369"/>
      <c r="LEF46" s="369"/>
      <c r="LEG46" s="369"/>
      <c r="LEH46" s="369"/>
      <c r="LEI46" s="369"/>
      <c r="LEJ46" s="369"/>
      <c r="LEK46" s="369"/>
      <c r="LEL46" s="369"/>
      <c r="LEM46" s="369"/>
      <c r="LEN46" s="369"/>
      <c r="LEO46" s="369"/>
      <c r="LEP46" s="369"/>
      <c r="LEQ46" s="369"/>
      <c r="LER46" s="369"/>
      <c r="LES46" s="369"/>
      <c r="LET46" s="369"/>
      <c r="LEU46" s="369"/>
      <c r="LEV46" s="369"/>
      <c r="LEW46" s="369"/>
      <c r="LEX46" s="369"/>
      <c r="LEY46" s="369"/>
      <c r="LEZ46" s="369"/>
      <c r="LFA46" s="369"/>
      <c r="LFB46" s="369"/>
      <c r="LFC46" s="369"/>
      <c r="LFD46" s="369"/>
      <c r="LFE46" s="369"/>
      <c r="LFF46" s="369"/>
      <c r="LFG46" s="369"/>
      <c r="LFH46" s="369"/>
      <c r="LFI46" s="369"/>
      <c r="LFJ46" s="369"/>
      <c r="LFK46" s="369"/>
      <c r="LFL46" s="369"/>
      <c r="LFM46" s="369"/>
      <c r="LFN46" s="369"/>
      <c r="LFO46" s="369"/>
      <c r="LFP46" s="369"/>
      <c r="LFQ46" s="369"/>
      <c r="LFR46" s="369"/>
      <c r="LFS46" s="369"/>
      <c r="LFT46" s="369"/>
      <c r="LFU46" s="369"/>
      <c r="LFV46" s="369"/>
      <c r="LFW46" s="369"/>
      <c r="LFX46" s="369"/>
      <c r="LFY46" s="369"/>
      <c r="LFZ46" s="369"/>
      <c r="LGA46" s="369"/>
      <c r="LGB46" s="369"/>
      <c r="LGC46" s="369"/>
      <c r="LGD46" s="369"/>
      <c r="LGE46" s="369"/>
      <c r="LGF46" s="369"/>
      <c r="LGG46" s="369"/>
      <c r="LGH46" s="369"/>
      <c r="LGI46" s="369"/>
      <c r="LGJ46" s="369"/>
      <c r="LGK46" s="369"/>
      <c r="LGL46" s="369"/>
      <c r="LGM46" s="369"/>
      <c r="LGN46" s="369"/>
      <c r="LGO46" s="369"/>
      <c r="LGP46" s="369"/>
      <c r="LGQ46" s="369"/>
      <c r="LGR46" s="369"/>
      <c r="LGS46" s="369"/>
      <c r="LGT46" s="369"/>
      <c r="LGU46" s="369"/>
      <c r="LGV46" s="369"/>
      <c r="LGW46" s="369"/>
      <c r="LGX46" s="369"/>
      <c r="LGY46" s="369"/>
      <c r="LGZ46" s="369"/>
      <c r="LHA46" s="369"/>
      <c r="LHB46" s="369"/>
      <c r="LHC46" s="369"/>
      <c r="LHD46" s="369"/>
      <c r="LHE46" s="369"/>
      <c r="LHF46" s="369"/>
      <c r="LHG46" s="369"/>
      <c r="LHH46" s="369"/>
      <c r="LHI46" s="369"/>
      <c r="LHJ46" s="369"/>
      <c r="LHK46" s="369"/>
      <c r="LHL46" s="369"/>
      <c r="LHM46" s="369"/>
      <c r="LHN46" s="369"/>
      <c r="LHO46" s="369"/>
      <c r="LHP46" s="369"/>
      <c r="LHQ46" s="369"/>
      <c r="LHR46" s="369"/>
      <c r="LHS46" s="369"/>
      <c r="LHT46" s="369"/>
      <c r="LHU46" s="369"/>
      <c r="LHV46" s="369"/>
      <c r="LHW46" s="369"/>
      <c r="LHX46" s="369"/>
      <c r="LHY46" s="369"/>
      <c r="LHZ46" s="369"/>
      <c r="LIA46" s="369"/>
      <c r="LIB46" s="369"/>
      <c r="LIC46" s="369"/>
      <c r="LID46" s="369"/>
      <c r="LIE46" s="369"/>
      <c r="LIF46" s="369"/>
      <c r="LIG46" s="369"/>
      <c r="LIH46" s="369"/>
      <c r="LII46" s="369"/>
      <c r="LIJ46" s="369"/>
      <c r="LIK46" s="369"/>
      <c r="LIL46" s="369"/>
      <c r="LIM46" s="369"/>
      <c r="LIN46" s="369"/>
      <c r="LIO46" s="369"/>
      <c r="LIP46" s="369"/>
      <c r="LIQ46" s="369"/>
      <c r="LIR46" s="369"/>
      <c r="LIS46" s="369"/>
      <c r="LIT46" s="369"/>
      <c r="LIU46" s="369"/>
      <c r="LIV46" s="369"/>
      <c r="LIW46" s="369"/>
      <c r="LIX46" s="369"/>
      <c r="LIY46" s="369"/>
      <c r="LIZ46" s="369"/>
      <c r="LJA46" s="369"/>
      <c r="LJB46" s="369"/>
      <c r="LJC46" s="369"/>
      <c r="LJD46" s="369"/>
      <c r="LJE46" s="369"/>
      <c r="LJF46" s="369"/>
      <c r="LJG46" s="369"/>
      <c r="LJH46" s="369"/>
      <c r="LJI46" s="369"/>
      <c r="LJJ46" s="369"/>
      <c r="LJK46" s="369"/>
      <c r="LJL46" s="369"/>
      <c r="LJM46" s="369"/>
      <c r="LJN46" s="369"/>
      <c r="LJO46" s="369"/>
      <c r="LJP46" s="369"/>
      <c r="LJQ46" s="369"/>
      <c r="LJR46" s="369"/>
      <c r="LJS46" s="369"/>
      <c r="LJT46" s="369"/>
      <c r="LJU46" s="369"/>
      <c r="LJV46" s="369"/>
      <c r="LJW46" s="369"/>
      <c r="LJX46" s="369"/>
      <c r="LJY46" s="369"/>
      <c r="LJZ46" s="369"/>
      <c r="LKA46" s="369"/>
      <c r="LKB46" s="369"/>
      <c r="LKC46" s="369"/>
      <c r="LKD46" s="369"/>
      <c r="LKE46" s="369"/>
      <c r="LKF46" s="369"/>
      <c r="LKG46" s="369"/>
      <c r="LKH46" s="369"/>
      <c r="LKI46" s="369"/>
      <c r="LKJ46" s="369"/>
      <c r="LKK46" s="369"/>
      <c r="LKP46" s="369"/>
      <c r="LKQ46" s="369"/>
      <c r="LKR46" s="369"/>
      <c r="LKS46" s="369"/>
      <c r="LKT46" s="369"/>
      <c r="LKU46" s="369"/>
      <c r="LKV46" s="369"/>
      <c r="LKW46" s="369"/>
      <c r="LKX46" s="369"/>
      <c r="LKY46" s="369"/>
      <c r="LKZ46" s="369"/>
      <c r="LMR46" s="369"/>
      <c r="LMS46" s="369"/>
      <c r="LMT46" s="369"/>
      <c r="LMU46" s="369"/>
      <c r="LMV46" s="369"/>
      <c r="LMW46" s="369"/>
      <c r="LMX46" s="369"/>
      <c r="LMY46" s="369"/>
      <c r="LMZ46" s="369"/>
      <c r="LNA46" s="369"/>
      <c r="LNB46" s="369"/>
      <c r="LNC46" s="369"/>
      <c r="LND46" s="369"/>
      <c r="LNE46" s="369"/>
      <c r="LNF46" s="369"/>
      <c r="LNG46" s="369"/>
      <c r="LNH46" s="369"/>
      <c r="LNI46" s="369"/>
      <c r="LNJ46" s="369"/>
      <c r="LNK46" s="369"/>
      <c r="LNL46" s="369"/>
      <c r="LNM46" s="369"/>
      <c r="LNN46" s="369"/>
      <c r="LNO46" s="369"/>
      <c r="LNP46" s="369"/>
      <c r="LNQ46" s="369"/>
      <c r="LNR46" s="369"/>
      <c r="LNS46" s="369"/>
      <c r="LNT46" s="369"/>
      <c r="LNU46" s="369"/>
      <c r="LNV46" s="369"/>
      <c r="LNW46" s="369"/>
      <c r="LNX46" s="369"/>
      <c r="LNY46" s="369"/>
      <c r="LNZ46" s="369"/>
      <c r="LOA46" s="369"/>
      <c r="LOB46" s="369"/>
      <c r="LOC46" s="369"/>
      <c r="LOD46" s="369"/>
      <c r="LOE46" s="369"/>
      <c r="LOF46" s="369"/>
      <c r="LOG46" s="369"/>
      <c r="LOH46" s="369"/>
      <c r="LOI46" s="369"/>
      <c r="LOJ46" s="369"/>
      <c r="LOK46" s="369"/>
      <c r="LOL46" s="369"/>
      <c r="LOM46" s="369"/>
      <c r="LON46" s="369"/>
      <c r="LOO46" s="369"/>
      <c r="LOP46" s="369"/>
      <c r="LOQ46" s="369"/>
      <c r="LOR46" s="369"/>
      <c r="LOS46" s="369"/>
      <c r="LOT46" s="369"/>
      <c r="LOU46" s="369"/>
      <c r="LOV46" s="369"/>
      <c r="LOW46" s="369"/>
      <c r="LOX46" s="369"/>
      <c r="LOY46" s="369"/>
      <c r="LOZ46" s="369"/>
      <c r="LPA46" s="369"/>
      <c r="LPB46" s="369"/>
      <c r="LPC46" s="369"/>
      <c r="LPD46" s="369"/>
      <c r="LPE46" s="369"/>
      <c r="LPF46" s="369"/>
      <c r="LPG46" s="369"/>
      <c r="LPH46" s="369"/>
      <c r="LPI46" s="369"/>
      <c r="LPJ46" s="369"/>
      <c r="LPK46" s="369"/>
      <c r="LPL46" s="369"/>
      <c r="LPM46" s="369"/>
      <c r="LPN46" s="369"/>
      <c r="LPO46" s="369"/>
      <c r="LPP46" s="369"/>
      <c r="LPQ46" s="369"/>
      <c r="LPR46" s="369"/>
      <c r="LPS46" s="369"/>
      <c r="LPT46" s="369"/>
      <c r="LPU46" s="369"/>
      <c r="LPV46" s="369"/>
      <c r="LPW46" s="369"/>
      <c r="LPX46" s="369"/>
      <c r="LPY46" s="369"/>
      <c r="LPZ46" s="369"/>
      <c r="LQA46" s="369"/>
      <c r="LQB46" s="369"/>
      <c r="LQC46" s="369"/>
      <c r="LQD46" s="369"/>
      <c r="LQE46" s="369"/>
      <c r="LQF46" s="369"/>
      <c r="LQG46" s="369"/>
      <c r="LQH46" s="369"/>
      <c r="LQI46" s="369"/>
      <c r="LQJ46" s="369"/>
      <c r="LQK46" s="369"/>
      <c r="LQL46" s="369"/>
      <c r="LQM46" s="369"/>
      <c r="LQN46" s="369"/>
      <c r="LQO46" s="369"/>
      <c r="LQP46" s="369"/>
      <c r="LQQ46" s="369"/>
      <c r="LQR46" s="369"/>
      <c r="LQS46" s="369"/>
      <c r="LQT46" s="369"/>
      <c r="LQU46" s="369"/>
      <c r="LQV46" s="369"/>
      <c r="LQW46" s="369"/>
      <c r="LQX46" s="369"/>
      <c r="LQY46" s="369"/>
      <c r="LQZ46" s="369"/>
      <c r="LRA46" s="369"/>
      <c r="LRB46" s="369"/>
      <c r="LRC46" s="369"/>
      <c r="LRD46" s="369"/>
      <c r="LRE46" s="369"/>
      <c r="LRF46" s="369"/>
      <c r="LRG46" s="369"/>
      <c r="LRH46" s="369"/>
      <c r="LRI46" s="369"/>
      <c r="LRJ46" s="369"/>
      <c r="LRK46" s="369"/>
      <c r="LRL46" s="369"/>
      <c r="LRM46" s="369"/>
      <c r="LRN46" s="369"/>
      <c r="LRO46" s="369"/>
      <c r="LRP46" s="369"/>
      <c r="LRQ46" s="369"/>
      <c r="LRR46" s="369"/>
      <c r="LRS46" s="369"/>
      <c r="LRT46" s="369"/>
      <c r="LRU46" s="369"/>
      <c r="LRV46" s="369"/>
      <c r="LRW46" s="369"/>
      <c r="LRX46" s="369"/>
      <c r="LRY46" s="369"/>
      <c r="LRZ46" s="369"/>
      <c r="LSA46" s="369"/>
      <c r="LSB46" s="369"/>
      <c r="LSC46" s="369"/>
      <c r="LSD46" s="369"/>
      <c r="LSE46" s="369"/>
      <c r="LSF46" s="369"/>
      <c r="LSG46" s="369"/>
      <c r="LSH46" s="369"/>
      <c r="LSI46" s="369"/>
      <c r="LSJ46" s="369"/>
      <c r="LSK46" s="369"/>
      <c r="LSL46" s="369"/>
      <c r="LSM46" s="369"/>
      <c r="LSN46" s="369"/>
      <c r="LSO46" s="369"/>
      <c r="LSP46" s="369"/>
      <c r="LSQ46" s="369"/>
      <c r="LSR46" s="369"/>
      <c r="LSS46" s="369"/>
      <c r="LST46" s="369"/>
      <c r="LSU46" s="369"/>
      <c r="LSV46" s="369"/>
      <c r="LSW46" s="369"/>
      <c r="LSX46" s="369"/>
      <c r="LSY46" s="369"/>
      <c r="LSZ46" s="369"/>
      <c r="LTA46" s="369"/>
      <c r="LTB46" s="369"/>
      <c r="LTC46" s="369"/>
      <c r="LTD46" s="369"/>
      <c r="LTE46" s="369"/>
      <c r="LTF46" s="369"/>
      <c r="LTG46" s="369"/>
      <c r="LTH46" s="369"/>
      <c r="LTI46" s="369"/>
      <c r="LTJ46" s="369"/>
      <c r="LTK46" s="369"/>
      <c r="LTL46" s="369"/>
      <c r="LTM46" s="369"/>
      <c r="LTN46" s="369"/>
      <c r="LTO46" s="369"/>
      <c r="LTP46" s="369"/>
      <c r="LTQ46" s="369"/>
      <c r="LTR46" s="369"/>
      <c r="LTS46" s="369"/>
      <c r="LTT46" s="369"/>
      <c r="LTU46" s="369"/>
      <c r="LTV46" s="369"/>
      <c r="LTW46" s="369"/>
      <c r="LTX46" s="369"/>
      <c r="LTY46" s="369"/>
      <c r="LTZ46" s="369"/>
      <c r="LUA46" s="369"/>
      <c r="LUB46" s="369"/>
      <c r="LUC46" s="369"/>
      <c r="LUD46" s="369"/>
      <c r="LUE46" s="369"/>
      <c r="LUF46" s="369"/>
      <c r="LUG46" s="369"/>
      <c r="LUL46" s="369"/>
      <c r="LUM46" s="369"/>
      <c r="LUN46" s="369"/>
      <c r="LUO46" s="369"/>
      <c r="LUP46" s="369"/>
      <c r="LUQ46" s="369"/>
      <c r="LUR46" s="369"/>
      <c r="LUS46" s="369"/>
      <c r="LUT46" s="369"/>
      <c r="LUU46" s="369"/>
      <c r="LUV46" s="369"/>
      <c r="LWN46" s="369"/>
      <c r="LWO46" s="369"/>
      <c r="LWP46" s="369"/>
      <c r="LWQ46" s="369"/>
      <c r="LWR46" s="369"/>
      <c r="LWS46" s="369"/>
      <c r="LWT46" s="369"/>
      <c r="LWU46" s="369"/>
      <c r="LWV46" s="369"/>
      <c r="LWW46" s="369"/>
      <c r="LWX46" s="369"/>
      <c r="LWY46" s="369"/>
      <c r="LWZ46" s="369"/>
      <c r="LXA46" s="369"/>
      <c r="LXB46" s="369"/>
      <c r="LXC46" s="369"/>
      <c r="LXD46" s="369"/>
      <c r="LXE46" s="369"/>
      <c r="LXF46" s="369"/>
      <c r="LXG46" s="369"/>
      <c r="LXH46" s="369"/>
      <c r="LXI46" s="369"/>
      <c r="LXJ46" s="369"/>
      <c r="LXK46" s="369"/>
      <c r="LXL46" s="369"/>
      <c r="LXM46" s="369"/>
      <c r="LXN46" s="369"/>
      <c r="LXO46" s="369"/>
      <c r="LXP46" s="369"/>
      <c r="LXQ46" s="369"/>
      <c r="LXR46" s="369"/>
      <c r="LXS46" s="369"/>
      <c r="LXT46" s="369"/>
      <c r="LXU46" s="369"/>
      <c r="LXV46" s="369"/>
      <c r="LXW46" s="369"/>
      <c r="LXX46" s="369"/>
      <c r="LXY46" s="369"/>
      <c r="LXZ46" s="369"/>
      <c r="LYA46" s="369"/>
      <c r="LYB46" s="369"/>
      <c r="LYC46" s="369"/>
      <c r="LYD46" s="369"/>
      <c r="LYE46" s="369"/>
      <c r="LYF46" s="369"/>
      <c r="LYG46" s="369"/>
      <c r="LYH46" s="369"/>
      <c r="LYI46" s="369"/>
      <c r="LYJ46" s="369"/>
      <c r="LYK46" s="369"/>
      <c r="LYL46" s="369"/>
      <c r="LYM46" s="369"/>
      <c r="LYN46" s="369"/>
      <c r="LYO46" s="369"/>
      <c r="LYP46" s="369"/>
      <c r="LYQ46" s="369"/>
      <c r="LYR46" s="369"/>
      <c r="LYS46" s="369"/>
      <c r="LYT46" s="369"/>
      <c r="LYU46" s="369"/>
      <c r="LYV46" s="369"/>
      <c r="LYW46" s="369"/>
      <c r="LYX46" s="369"/>
      <c r="LYY46" s="369"/>
      <c r="LYZ46" s="369"/>
      <c r="LZA46" s="369"/>
      <c r="LZB46" s="369"/>
      <c r="LZC46" s="369"/>
      <c r="LZD46" s="369"/>
      <c r="LZE46" s="369"/>
      <c r="LZF46" s="369"/>
      <c r="LZG46" s="369"/>
      <c r="LZH46" s="369"/>
      <c r="LZI46" s="369"/>
      <c r="LZJ46" s="369"/>
      <c r="LZK46" s="369"/>
      <c r="LZL46" s="369"/>
      <c r="LZM46" s="369"/>
      <c r="LZN46" s="369"/>
      <c r="LZO46" s="369"/>
      <c r="LZP46" s="369"/>
      <c r="LZQ46" s="369"/>
      <c r="LZR46" s="369"/>
      <c r="LZS46" s="369"/>
      <c r="LZT46" s="369"/>
      <c r="LZU46" s="369"/>
      <c r="LZV46" s="369"/>
      <c r="LZW46" s="369"/>
      <c r="LZX46" s="369"/>
      <c r="LZY46" s="369"/>
      <c r="LZZ46" s="369"/>
      <c r="MAA46" s="369"/>
      <c r="MAB46" s="369"/>
      <c r="MAC46" s="369"/>
      <c r="MAD46" s="369"/>
      <c r="MAE46" s="369"/>
      <c r="MAF46" s="369"/>
      <c r="MAG46" s="369"/>
      <c r="MAH46" s="369"/>
      <c r="MAI46" s="369"/>
      <c r="MAJ46" s="369"/>
      <c r="MAK46" s="369"/>
      <c r="MAL46" s="369"/>
      <c r="MAM46" s="369"/>
      <c r="MAN46" s="369"/>
      <c r="MAO46" s="369"/>
      <c r="MAP46" s="369"/>
      <c r="MAQ46" s="369"/>
      <c r="MAR46" s="369"/>
      <c r="MAS46" s="369"/>
      <c r="MAT46" s="369"/>
      <c r="MAU46" s="369"/>
      <c r="MAV46" s="369"/>
      <c r="MAW46" s="369"/>
      <c r="MAX46" s="369"/>
      <c r="MAY46" s="369"/>
      <c r="MAZ46" s="369"/>
      <c r="MBA46" s="369"/>
      <c r="MBB46" s="369"/>
      <c r="MBC46" s="369"/>
      <c r="MBD46" s="369"/>
      <c r="MBE46" s="369"/>
      <c r="MBF46" s="369"/>
      <c r="MBG46" s="369"/>
      <c r="MBH46" s="369"/>
      <c r="MBI46" s="369"/>
      <c r="MBJ46" s="369"/>
      <c r="MBK46" s="369"/>
      <c r="MBL46" s="369"/>
      <c r="MBM46" s="369"/>
      <c r="MBN46" s="369"/>
      <c r="MBO46" s="369"/>
      <c r="MBP46" s="369"/>
      <c r="MBQ46" s="369"/>
      <c r="MBR46" s="369"/>
      <c r="MBS46" s="369"/>
      <c r="MBT46" s="369"/>
      <c r="MBU46" s="369"/>
      <c r="MBV46" s="369"/>
      <c r="MBW46" s="369"/>
      <c r="MBX46" s="369"/>
      <c r="MBY46" s="369"/>
      <c r="MBZ46" s="369"/>
      <c r="MCA46" s="369"/>
      <c r="MCB46" s="369"/>
      <c r="MCC46" s="369"/>
      <c r="MCD46" s="369"/>
      <c r="MCE46" s="369"/>
      <c r="MCF46" s="369"/>
      <c r="MCG46" s="369"/>
      <c r="MCH46" s="369"/>
      <c r="MCI46" s="369"/>
      <c r="MCJ46" s="369"/>
      <c r="MCK46" s="369"/>
      <c r="MCL46" s="369"/>
      <c r="MCM46" s="369"/>
      <c r="MCN46" s="369"/>
      <c r="MCO46" s="369"/>
      <c r="MCP46" s="369"/>
      <c r="MCQ46" s="369"/>
      <c r="MCR46" s="369"/>
      <c r="MCS46" s="369"/>
      <c r="MCT46" s="369"/>
      <c r="MCU46" s="369"/>
      <c r="MCV46" s="369"/>
      <c r="MCW46" s="369"/>
      <c r="MCX46" s="369"/>
      <c r="MCY46" s="369"/>
      <c r="MCZ46" s="369"/>
      <c r="MDA46" s="369"/>
      <c r="MDB46" s="369"/>
      <c r="MDC46" s="369"/>
      <c r="MDD46" s="369"/>
      <c r="MDE46" s="369"/>
      <c r="MDF46" s="369"/>
      <c r="MDG46" s="369"/>
      <c r="MDH46" s="369"/>
      <c r="MDI46" s="369"/>
      <c r="MDJ46" s="369"/>
      <c r="MDK46" s="369"/>
      <c r="MDL46" s="369"/>
      <c r="MDM46" s="369"/>
      <c r="MDN46" s="369"/>
      <c r="MDO46" s="369"/>
      <c r="MDP46" s="369"/>
      <c r="MDQ46" s="369"/>
      <c r="MDR46" s="369"/>
      <c r="MDS46" s="369"/>
      <c r="MDT46" s="369"/>
      <c r="MDU46" s="369"/>
      <c r="MDV46" s="369"/>
      <c r="MDW46" s="369"/>
      <c r="MDX46" s="369"/>
      <c r="MDY46" s="369"/>
      <c r="MDZ46" s="369"/>
      <c r="MEA46" s="369"/>
      <c r="MEB46" s="369"/>
      <c r="MEC46" s="369"/>
      <c r="MEH46" s="369"/>
      <c r="MEI46" s="369"/>
      <c r="MEJ46" s="369"/>
      <c r="MEK46" s="369"/>
      <c r="MEL46" s="369"/>
      <c r="MEM46" s="369"/>
      <c r="MEN46" s="369"/>
      <c r="MEO46" s="369"/>
      <c r="MEP46" s="369"/>
      <c r="MEQ46" s="369"/>
      <c r="MER46" s="369"/>
      <c r="MGJ46" s="369"/>
      <c r="MGK46" s="369"/>
      <c r="MGL46" s="369"/>
      <c r="MGM46" s="369"/>
      <c r="MGN46" s="369"/>
      <c r="MGO46" s="369"/>
      <c r="MGP46" s="369"/>
      <c r="MGQ46" s="369"/>
      <c r="MGR46" s="369"/>
      <c r="MGS46" s="369"/>
      <c r="MGT46" s="369"/>
      <c r="MGU46" s="369"/>
      <c r="MGV46" s="369"/>
      <c r="MGW46" s="369"/>
      <c r="MGX46" s="369"/>
      <c r="MGY46" s="369"/>
      <c r="MGZ46" s="369"/>
      <c r="MHA46" s="369"/>
      <c r="MHB46" s="369"/>
      <c r="MHC46" s="369"/>
      <c r="MHD46" s="369"/>
      <c r="MHE46" s="369"/>
      <c r="MHF46" s="369"/>
      <c r="MHG46" s="369"/>
      <c r="MHH46" s="369"/>
      <c r="MHI46" s="369"/>
      <c r="MHJ46" s="369"/>
      <c r="MHK46" s="369"/>
      <c r="MHL46" s="369"/>
      <c r="MHM46" s="369"/>
      <c r="MHN46" s="369"/>
      <c r="MHO46" s="369"/>
      <c r="MHP46" s="369"/>
      <c r="MHQ46" s="369"/>
      <c r="MHR46" s="369"/>
      <c r="MHS46" s="369"/>
      <c r="MHT46" s="369"/>
      <c r="MHU46" s="369"/>
      <c r="MHV46" s="369"/>
      <c r="MHW46" s="369"/>
      <c r="MHX46" s="369"/>
      <c r="MHY46" s="369"/>
      <c r="MHZ46" s="369"/>
      <c r="MIA46" s="369"/>
      <c r="MIB46" s="369"/>
      <c r="MIC46" s="369"/>
      <c r="MID46" s="369"/>
      <c r="MIE46" s="369"/>
      <c r="MIF46" s="369"/>
      <c r="MIG46" s="369"/>
      <c r="MIH46" s="369"/>
      <c r="MII46" s="369"/>
      <c r="MIJ46" s="369"/>
      <c r="MIK46" s="369"/>
      <c r="MIL46" s="369"/>
      <c r="MIM46" s="369"/>
      <c r="MIN46" s="369"/>
      <c r="MIO46" s="369"/>
      <c r="MIP46" s="369"/>
      <c r="MIQ46" s="369"/>
      <c r="MIR46" s="369"/>
      <c r="MIS46" s="369"/>
      <c r="MIT46" s="369"/>
      <c r="MIU46" s="369"/>
      <c r="MIV46" s="369"/>
      <c r="MIW46" s="369"/>
      <c r="MIX46" s="369"/>
      <c r="MIY46" s="369"/>
      <c r="MIZ46" s="369"/>
      <c r="MJA46" s="369"/>
      <c r="MJB46" s="369"/>
      <c r="MJC46" s="369"/>
      <c r="MJD46" s="369"/>
      <c r="MJE46" s="369"/>
      <c r="MJF46" s="369"/>
      <c r="MJG46" s="369"/>
      <c r="MJH46" s="369"/>
      <c r="MJI46" s="369"/>
      <c r="MJJ46" s="369"/>
      <c r="MJK46" s="369"/>
      <c r="MJL46" s="369"/>
      <c r="MJM46" s="369"/>
      <c r="MJN46" s="369"/>
      <c r="MJO46" s="369"/>
      <c r="MJP46" s="369"/>
      <c r="MJQ46" s="369"/>
      <c r="MJR46" s="369"/>
      <c r="MJS46" s="369"/>
      <c r="MJT46" s="369"/>
      <c r="MJU46" s="369"/>
      <c r="MJV46" s="369"/>
      <c r="MJW46" s="369"/>
      <c r="MJX46" s="369"/>
      <c r="MJY46" s="369"/>
      <c r="MJZ46" s="369"/>
      <c r="MKA46" s="369"/>
      <c r="MKB46" s="369"/>
      <c r="MKC46" s="369"/>
      <c r="MKD46" s="369"/>
      <c r="MKE46" s="369"/>
      <c r="MKF46" s="369"/>
      <c r="MKG46" s="369"/>
      <c r="MKH46" s="369"/>
      <c r="MKI46" s="369"/>
      <c r="MKJ46" s="369"/>
      <c r="MKK46" s="369"/>
      <c r="MKL46" s="369"/>
      <c r="MKM46" s="369"/>
      <c r="MKN46" s="369"/>
      <c r="MKO46" s="369"/>
      <c r="MKP46" s="369"/>
      <c r="MKQ46" s="369"/>
      <c r="MKR46" s="369"/>
      <c r="MKS46" s="369"/>
      <c r="MKT46" s="369"/>
      <c r="MKU46" s="369"/>
      <c r="MKV46" s="369"/>
      <c r="MKW46" s="369"/>
      <c r="MKX46" s="369"/>
      <c r="MKY46" s="369"/>
      <c r="MKZ46" s="369"/>
      <c r="MLA46" s="369"/>
      <c r="MLB46" s="369"/>
      <c r="MLC46" s="369"/>
      <c r="MLD46" s="369"/>
      <c r="MLE46" s="369"/>
      <c r="MLF46" s="369"/>
      <c r="MLG46" s="369"/>
      <c r="MLH46" s="369"/>
      <c r="MLI46" s="369"/>
      <c r="MLJ46" s="369"/>
      <c r="MLK46" s="369"/>
      <c r="MLL46" s="369"/>
      <c r="MLM46" s="369"/>
      <c r="MLN46" s="369"/>
      <c r="MLO46" s="369"/>
      <c r="MLP46" s="369"/>
      <c r="MLQ46" s="369"/>
      <c r="MLR46" s="369"/>
      <c r="MLS46" s="369"/>
      <c r="MLT46" s="369"/>
      <c r="MLU46" s="369"/>
      <c r="MLV46" s="369"/>
      <c r="MLW46" s="369"/>
      <c r="MLX46" s="369"/>
      <c r="MLY46" s="369"/>
      <c r="MLZ46" s="369"/>
      <c r="MMA46" s="369"/>
      <c r="MMB46" s="369"/>
      <c r="MMC46" s="369"/>
      <c r="MMD46" s="369"/>
      <c r="MME46" s="369"/>
      <c r="MMF46" s="369"/>
      <c r="MMG46" s="369"/>
      <c r="MMH46" s="369"/>
      <c r="MMI46" s="369"/>
      <c r="MMJ46" s="369"/>
      <c r="MMK46" s="369"/>
      <c r="MML46" s="369"/>
      <c r="MMM46" s="369"/>
      <c r="MMN46" s="369"/>
      <c r="MMO46" s="369"/>
      <c r="MMP46" s="369"/>
      <c r="MMQ46" s="369"/>
      <c r="MMR46" s="369"/>
      <c r="MMS46" s="369"/>
      <c r="MMT46" s="369"/>
      <c r="MMU46" s="369"/>
      <c r="MMV46" s="369"/>
      <c r="MMW46" s="369"/>
      <c r="MMX46" s="369"/>
      <c r="MMY46" s="369"/>
      <c r="MMZ46" s="369"/>
      <c r="MNA46" s="369"/>
      <c r="MNB46" s="369"/>
      <c r="MNC46" s="369"/>
      <c r="MND46" s="369"/>
      <c r="MNE46" s="369"/>
      <c r="MNF46" s="369"/>
      <c r="MNG46" s="369"/>
      <c r="MNH46" s="369"/>
      <c r="MNI46" s="369"/>
      <c r="MNJ46" s="369"/>
      <c r="MNK46" s="369"/>
      <c r="MNL46" s="369"/>
      <c r="MNM46" s="369"/>
      <c r="MNN46" s="369"/>
      <c r="MNO46" s="369"/>
      <c r="MNP46" s="369"/>
      <c r="MNQ46" s="369"/>
      <c r="MNR46" s="369"/>
      <c r="MNS46" s="369"/>
      <c r="MNT46" s="369"/>
      <c r="MNU46" s="369"/>
      <c r="MNV46" s="369"/>
      <c r="MNW46" s="369"/>
      <c r="MNX46" s="369"/>
      <c r="MNY46" s="369"/>
      <c r="MOD46" s="369"/>
      <c r="MOE46" s="369"/>
      <c r="MOF46" s="369"/>
      <c r="MOG46" s="369"/>
      <c r="MOH46" s="369"/>
      <c r="MOI46" s="369"/>
      <c r="MOJ46" s="369"/>
      <c r="MOK46" s="369"/>
      <c r="MOL46" s="369"/>
      <c r="MOM46" s="369"/>
      <c r="MON46" s="369"/>
      <c r="MQF46" s="369"/>
      <c r="MQG46" s="369"/>
      <c r="MQH46" s="369"/>
      <c r="MQI46" s="369"/>
      <c r="MQJ46" s="369"/>
      <c r="MQK46" s="369"/>
      <c r="MQL46" s="369"/>
      <c r="MQM46" s="369"/>
      <c r="MQN46" s="369"/>
      <c r="MQO46" s="369"/>
      <c r="MQP46" s="369"/>
      <c r="MQQ46" s="369"/>
      <c r="MQR46" s="369"/>
      <c r="MQS46" s="369"/>
      <c r="MQT46" s="369"/>
      <c r="MQU46" s="369"/>
      <c r="MQV46" s="369"/>
      <c r="MQW46" s="369"/>
      <c r="MQX46" s="369"/>
      <c r="MQY46" s="369"/>
      <c r="MQZ46" s="369"/>
      <c r="MRA46" s="369"/>
      <c r="MRB46" s="369"/>
      <c r="MRC46" s="369"/>
      <c r="MRD46" s="369"/>
      <c r="MRE46" s="369"/>
      <c r="MRF46" s="369"/>
      <c r="MRG46" s="369"/>
      <c r="MRH46" s="369"/>
      <c r="MRI46" s="369"/>
      <c r="MRJ46" s="369"/>
      <c r="MRK46" s="369"/>
      <c r="MRL46" s="369"/>
      <c r="MRM46" s="369"/>
      <c r="MRN46" s="369"/>
      <c r="MRO46" s="369"/>
      <c r="MRP46" s="369"/>
      <c r="MRQ46" s="369"/>
      <c r="MRR46" s="369"/>
      <c r="MRS46" s="369"/>
      <c r="MRT46" s="369"/>
      <c r="MRU46" s="369"/>
      <c r="MRV46" s="369"/>
      <c r="MRW46" s="369"/>
      <c r="MRX46" s="369"/>
      <c r="MRY46" s="369"/>
      <c r="MRZ46" s="369"/>
      <c r="MSA46" s="369"/>
      <c r="MSB46" s="369"/>
      <c r="MSC46" s="369"/>
      <c r="MSD46" s="369"/>
      <c r="MSE46" s="369"/>
      <c r="MSF46" s="369"/>
      <c r="MSG46" s="369"/>
      <c r="MSH46" s="369"/>
      <c r="MSI46" s="369"/>
      <c r="MSJ46" s="369"/>
      <c r="MSK46" s="369"/>
      <c r="MSL46" s="369"/>
      <c r="MSM46" s="369"/>
      <c r="MSN46" s="369"/>
      <c r="MSO46" s="369"/>
      <c r="MSP46" s="369"/>
      <c r="MSQ46" s="369"/>
      <c r="MSR46" s="369"/>
      <c r="MSS46" s="369"/>
      <c r="MST46" s="369"/>
      <c r="MSU46" s="369"/>
      <c r="MSV46" s="369"/>
      <c r="MSW46" s="369"/>
      <c r="MSX46" s="369"/>
      <c r="MSY46" s="369"/>
      <c r="MSZ46" s="369"/>
      <c r="MTA46" s="369"/>
      <c r="MTB46" s="369"/>
      <c r="MTC46" s="369"/>
      <c r="MTD46" s="369"/>
      <c r="MTE46" s="369"/>
      <c r="MTF46" s="369"/>
      <c r="MTG46" s="369"/>
      <c r="MTH46" s="369"/>
      <c r="MTI46" s="369"/>
      <c r="MTJ46" s="369"/>
      <c r="MTK46" s="369"/>
      <c r="MTL46" s="369"/>
      <c r="MTM46" s="369"/>
      <c r="MTN46" s="369"/>
      <c r="MTO46" s="369"/>
      <c r="MTP46" s="369"/>
      <c r="MTQ46" s="369"/>
      <c r="MTR46" s="369"/>
      <c r="MTS46" s="369"/>
      <c r="MTT46" s="369"/>
      <c r="MTU46" s="369"/>
      <c r="MTV46" s="369"/>
      <c r="MTW46" s="369"/>
      <c r="MTX46" s="369"/>
      <c r="MTY46" s="369"/>
      <c r="MTZ46" s="369"/>
      <c r="MUA46" s="369"/>
      <c r="MUB46" s="369"/>
      <c r="MUC46" s="369"/>
      <c r="MUD46" s="369"/>
      <c r="MUE46" s="369"/>
      <c r="MUF46" s="369"/>
      <c r="MUG46" s="369"/>
      <c r="MUH46" s="369"/>
      <c r="MUI46" s="369"/>
      <c r="MUJ46" s="369"/>
      <c r="MUK46" s="369"/>
      <c r="MUL46" s="369"/>
      <c r="MUM46" s="369"/>
      <c r="MUN46" s="369"/>
      <c r="MUO46" s="369"/>
      <c r="MUP46" s="369"/>
      <c r="MUQ46" s="369"/>
      <c r="MUR46" s="369"/>
      <c r="MUS46" s="369"/>
      <c r="MUT46" s="369"/>
      <c r="MUU46" s="369"/>
      <c r="MUV46" s="369"/>
      <c r="MUW46" s="369"/>
      <c r="MUX46" s="369"/>
      <c r="MUY46" s="369"/>
      <c r="MUZ46" s="369"/>
      <c r="MVA46" s="369"/>
      <c r="MVB46" s="369"/>
      <c r="MVC46" s="369"/>
      <c r="MVD46" s="369"/>
      <c r="MVE46" s="369"/>
      <c r="MVF46" s="369"/>
      <c r="MVG46" s="369"/>
      <c r="MVH46" s="369"/>
      <c r="MVI46" s="369"/>
      <c r="MVJ46" s="369"/>
      <c r="MVK46" s="369"/>
      <c r="MVL46" s="369"/>
      <c r="MVM46" s="369"/>
      <c r="MVN46" s="369"/>
      <c r="MVO46" s="369"/>
      <c r="MVP46" s="369"/>
      <c r="MVQ46" s="369"/>
      <c r="MVR46" s="369"/>
      <c r="MVS46" s="369"/>
      <c r="MVT46" s="369"/>
      <c r="MVU46" s="369"/>
      <c r="MVV46" s="369"/>
      <c r="MVW46" s="369"/>
      <c r="MVX46" s="369"/>
      <c r="MVY46" s="369"/>
      <c r="MVZ46" s="369"/>
      <c r="MWA46" s="369"/>
      <c r="MWB46" s="369"/>
      <c r="MWC46" s="369"/>
      <c r="MWD46" s="369"/>
      <c r="MWE46" s="369"/>
      <c r="MWF46" s="369"/>
      <c r="MWG46" s="369"/>
      <c r="MWH46" s="369"/>
      <c r="MWI46" s="369"/>
      <c r="MWJ46" s="369"/>
      <c r="MWK46" s="369"/>
      <c r="MWL46" s="369"/>
      <c r="MWM46" s="369"/>
      <c r="MWN46" s="369"/>
      <c r="MWO46" s="369"/>
      <c r="MWP46" s="369"/>
      <c r="MWQ46" s="369"/>
      <c r="MWR46" s="369"/>
      <c r="MWS46" s="369"/>
      <c r="MWT46" s="369"/>
      <c r="MWU46" s="369"/>
      <c r="MWV46" s="369"/>
      <c r="MWW46" s="369"/>
      <c r="MWX46" s="369"/>
      <c r="MWY46" s="369"/>
      <c r="MWZ46" s="369"/>
      <c r="MXA46" s="369"/>
      <c r="MXB46" s="369"/>
      <c r="MXC46" s="369"/>
      <c r="MXD46" s="369"/>
      <c r="MXE46" s="369"/>
      <c r="MXF46" s="369"/>
      <c r="MXG46" s="369"/>
      <c r="MXH46" s="369"/>
      <c r="MXI46" s="369"/>
      <c r="MXJ46" s="369"/>
      <c r="MXK46" s="369"/>
      <c r="MXL46" s="369"/>
      <c r="MXM46" s="369"/>
      <c r="MXN46" s="369"/>
      <c r="MXO46" s="369"/>
      <c r="MXP46" s="369"/>
      <c r="MXQ46" s="369"/>
      <c r="MXR46" s="369"/>
      <c r="MXS46" s="369"/>
      <c r="MXT46" s="369"/>
      <c r="MXU46" s="369"/>
      <c r="MXZ46" s="369"/>
      <c r="MYA46" s="369"/>
      <c r="MYB46" s="369"/>
      <c r="MYC46" s="369"/>
      <c r="MYD46" s="369"/>
      <c r="MYE46" s="369"/>
      <c r="MYF46" s="369"/>
      <c r="MYG46" s="369"/>
      <c r="MYH46" s="369"/>
      <c r="MYI46" s="369"/>
      <c r="MYJ46" s="369"/>
      <c r="NAB46" s="369"/>
      <c r="NAC46" s="369"/>
      <c r="NAD46" s="369"/>
      <c r="NAE46" s="369"/>
      <c r="NAF46" s="369"/>
      <c r="NAG46" s="369"/>
      <c r="NAH46" s="369"/>
      <c r="NAI46" s="369"/>
      <c r="NAJ46" s="369"/>
      <c r="NAK46" s="369"/>
      <c r="NAL46" s="369"/>
      <c r="NAM46" s="369"/>
      <c r="NAN46" s="369"/>
      <c r="NAO46" s="369"/>
      <c r="NAP46" s="369"/>
      <c r="NAQ46" s="369"/>
      <c r="NAR46" s="369"/>
      <c r="NAS46" s="369"/>
      <c r="NAT46" s="369"/>
      <c r="NAU46" s="369"/>
      <c r="NAV46" s="369"/>
      <c r="NAW46" s="369"/>
      <c r="NAX46" s="369"/>
      <c r="NAY46" s="369"/>
      <c r="NAZ46" s="369"/>
      <c r="NBA46" s="369"/>
      <c r="NBB46" s="369"/>
      <c r="NBC46" s="369"/>
      <c r="NBD46" s="369"/>
      <c r="NBE46" s="369"/>
      <c r="NBF46" s="369"/>
      <c r="NBG46" s="369"/>
      <c r="NBH46" s="369"/>
      <c r="NBI46" s="369"/>
      <c r="NBJ46" s="369"/>
      <c r="NBK46" s="369"/>
      <c r="NBL46" s="369"/>
      <c r="NBM46" s="369"/>
      <c r="NBN46" s="369"/>
      <c r="NBO46" s="369"/>
      <c r="NBP46" s="369"/>
      <c r="NBQ46" s="369"/>
      <c r="NBR46" s="369"/>
      <c r="NBS46" s="369"/>
      <c r="NBT46" s="369"/>
      <c r="NBU46" s="369"/>
      <c r="NBV46" s="369"/>
      <c r="NBW46" s="369"/>
      <c r="NBX46" s="369"/>
      <c r="NBY46" s="369"/>
      <c r="NBZ46" s="369"/>
      <c r="NCA46" s="369"/>
      <c r="NCB46" s="369"/>
      <c r="NCC46" s="369"/>
      <c r="NCD46" s="369"/>
      <c r="NCE46" s="369"/>
      <c r="NCF46" s="369"/>
      <c r="NCG46" s="369"/>
      <c r="NCH46" s="369"/>
      <c r="NCI46" s="369"/>
      <c r="NCJ46" s="369"/>
      <c r="NCK46" s="369"/>
      <c r="NCL46" s="369"/>
      <c r="NCM46" s="369"/>
      <c r="NCN46" s="369"/>
      <c r="NCO46" s="369"/>
      <c r="NCP46" s="369"/>
      <c r="NCQ46" s="369"/>
      <c r="NCR46" s="369"/>
      <c r="NCS46" s="369"/>
      <c r="NCT46" s="369"/>
      <c r="NCU46" s="369"/>
      <c r="NCV46" s="369"/>
      <c r="NCW46" s="369"/>
      <c r="NCX46" s="369"/>
      <c r="NCY46" s="369"/>
      <c r="NCZ46" s="369"/>
      <c r="NDA46" s="369"/>
      <c r="NDB46" s="369"/>
      <c r="NDC46" s="369"/>
      <c r="NDD46" s="369"/>
      <c r="NDE46" s="369"/>
      <c r="NDF46" s="369"/>
      <c r="NDG46" s="369"/>
      <c r="NDH46" s="369"/>
      <c r="NDI46" s="369"/>
      <c r="NDJ46" s="369"/>
      <c r="NDK46" s="369"/>
      <c r="NDL46" s="369"/>
      <c r="NDM46" s="369"/>
      <c r="NDN46" s="369"/>
      <c r="NDO46" s="369"/>
      <c r="NDP46" s="369"/>
      <c r="NDQ46" s="369"/>
      <c r="NDR46" s="369"/>
      <c r="NDS46" s="369"/>
      <c r="NDT46" s="369"/>
      <c r="NDU46" s="369"/>
      <c r="NDV46" s="369"/>
      <c r="NDW46" s="369"/>
      <c r="NDX46" s="369"/>
      <c r="NDY46" s="369"/>
      <c r="NDZ46" s="369"/>
      <c r="NEA46" s="369"/>
      <c r="NEB46" s="369"/>
      <c r="NEC46" s="369"/>
      <c r="NED46" s="369"/>
      <c r="NEE46" s="369"/>
      <c r="NEF46" s="369"/>
      <c r="NEG46" s="369"/>
      <c r="NEH46" s="369"/>
      <c r="NEI46" s="369"/>
      <c r="NEJ46" s="369"/>
      <c r="NEK46" s="369"/>
      <c r="NEL46" s="369"/>
      <c r="NEM46" s="369"/>
      <c r="NEN46" s="369"/>
      <c r="NEO46" s="369"/>
      <c r="NEP46" s="369"/>
      <c r="NEQ46" s="369"/>
      <c r="NER46" s="369"/>
      <c r="NES46" s="369"/>
      <c r="NET46" s="369"/>
      <c r="NEU46" s="369"/>
      <c r="NEV46" s="369"/>
      <c r="NEW46" s="369"/>
      <c r="NEX46" s="369"/>
      <c r="NEY46" s="369"/>
      <c r="NEZ46" s="369"/>
      <c r="NFA46" s="369"/>
      <c r="NFB46" s="369"/>
      <c r="NFC46" s="369"/>
      <c r="NFD46" s="369"/>
      <c r="NFE46" s="369"/>
      <c r="NFF46" s="369"/>
      <c r="NFG46" s="369"/>
      <c r="NFH46" s="369"/>
      <c r="NFI46" s="369"/>
      <c r="NFJ46" s="369"/>
      <c r="NFK46" s="369"/>
      <c r="NFL46" s="369"/>
      <c r="NFM46" s="369"/>
      <c r="NFN46" s="369"/>
      <c r="NFO46" s="369"/>
      <c r="NFP46" s="369"/>
      <c r="NFQ46" s="369"/>
      <c r="NFR46" s="369"/>
      <c r="NFS46" s="369"/>
      <c r="NFT46" s="369"/>
      <c r="NFU46" s="369"/>
      <c r="NFV46" s="369"/>
      <c r="NFW46" s="369"/>
      <c r="NFX46" s="369"/>
      <c r="NFY46" s="369"/>
      <c r="NFZ46" s="369"/>
      <c r="NGA46" s="369"/>
      <c r="NGB46" s="369"/>
      <c r="NGC46" s="369"/>
      <c r="NGD46" s="369"/>
      <c r="NGE46" s="369"/>
      <c r="NGF46" s="369"/>
      <c r="NGG46" s="369"/>
      <c r="NGH46" s="369"/>
      <c r="NGI46" s="369"/>
      <c r="NGJ46" s="369"/>
      <c r="NGK46" s="369"/>
      <c r="NGL46" s="369"/>
      <c r="NGM46" s="369"/>
      <c r="NGN46" s="369"/>
      <c r="NGO46" s="369"/>
      <c r="NGP46" s="369"/>
      <c r="NGQ46" s="369"/>
      <c r="NGR46" s="369"/>
      <c r="NGS46" s="369"/>
      <c r="NGT46" s="369"/>
      <c r="NGU46" s="369"/>
      <c r="NGV46" s="369"/>
      <c r="NGW46" s="369"/>
      <c r="NGX46" s="369"/>
      <c r="NGY46" s="369"/>
      <c r="NGZ46" s="369"/>
      <c r="NHA46" s="369"/>
      <c r="NHB46" s="369"/>
      <c r="NHC46" s="369"/>
      <c r="NHD46" s="369"/>
      <c r="NHE46" s="369"/>
      <c r="NHF46" s="369"/>
      <c r="NHG46" s="369"/>
      <c r="NHH46" s="369"/>
      <c r="NHI46" s="369"/>
      <c r="NHJ46" s="369"/>
      <c r="NHK46" s="369"/>
      <c r="NHL46" s="369"/>
      <c r="NHM46" s="369"/>
      <c r="NHN46" s="369"/>
      <c r="NHO46" s="369"/>
      <c r="NHP46" s="369"/>
      <c r="NHQ46" s="369"/>
      <c r="NHV46" s="369"/>
      <c r="NHW46" s="369"/>
      <c r="NHX46" s="369"/>
      <c r="NHY46" s="369"/>
      <c r="NHZ46" s="369"/>
      <c r="NIA46" s="369"/>
      <c r="NIB46" s="369"/>
      <c r="NIC46" s="369"/>
      <c r="NID46" s="369"/>
      <c r="NIE46" s="369"/>
      <c r="NIF46" s="369"/>
      <c r="NJX46" s="369"/>
      <c r="NJY46" s="369"/>
      <c r="NJZ46" s="369"/>
      <c r="NKA46" s="369"/>
      <c r="NKB46" s="369"/>
      <c r="NKC46" s="369"/>
      <c r="NKD46" s="369"/>
      <c r="NKE46" s="369"/>
      <c r="NKF46" s="369"/>
      <c r="NKG46" s="369"/>
      <c r="NKH46" s="369"/>
      <c r="NKI46" s="369"/>
      <c r="NKJ46" s="369"/>
      <c r="NKK46" s="369"/>
      <c r="NKL46" s="369"/>
      <c r="NKM46" s="369"/>
      <c r="NKN46" s="369"/>
      <c r="NKO46" s="369"/>
      <c r="NKP46" s="369"/>
      <c r="NKQ46" s="369"/>
      <c r="NKR46" s="369"/>
      <c r="NKS46" s="369"/>
      <c r="NKT46" s="369"/>
      <c r="NKU46" s="369"/>
      <c r="NKV46" s="369"/>
      <c r="NKW46" s="369"/>
      <c r="NKX46" s="369"/>
      <c r="NKY46" s="369"/>
      <c r="NKZ46" s="369"/>
      <c r="NLA46" s="369"/>
      <c r="NLB46" s="369"/>
      <c r="NLC46" s="369"/>
      <c r="NLD46" s="369"/>
      <c r="NLE46" s="369"/>
      <c r="NLF46" s="369"/>
      <c r="NLG46" s="369"/>
      <c r="NLH46" s="369"/>
      <c r="NLI46" s="369"/>
      <c r="NLJ46" s="369"/>
      <c r="NLK46" s="369"/>
      <c r="NLL46" s="369"/>
      <c r="NLM46" s="369"/>
      <c r="NLN46" s="369"/>
      <c r="NLO46" s="369"/>
      <c r="NLP46" s="369"/>
      <c r="NLQ46" s="369"/>
      <c r="NLR46" s="369"/>
      <c r="NLS46" s="369"/>
      <c r="NLT46" s="369"/>
      <c r="NLU46" s="369"/>
      <c r="NLV46" s="369"/>
      <c r="NLW46" s="369"/>
      <c r="NLX46" s="369"/>
      <c r="NLY46" s="369"/>
      <c r="NLZ46" s="369"/>
      <c r="NMA46" s="369"/>
      <c r="NMB46" s="369"/>
      <c r="NMC46" s="369"/>
      <c r="NMD46" s="369"/>
      <c r="NME46" s="369"/>
      <c r="NMF46" s="369"/>
      <c r="NMG46" s="369"/>
      <c r="NMH46" s="369"/>
      <c r="NMI46" s="369"/>
      <c r="NMJ46" s="369"/>
      <c r="NMK46" s="369"/>
      <c r="NML46" s="369"/>
      <c r="NMM46" s="369"/>
      <c r="NMN46" s="369"/>
      <c r="NMO46" s="369"/>
      <c r="NMP46" s="369"/>
      <c r="NMQ46" s="369"/>
      <c r="NMR46" s="369"/>
      <c r="NMS46" s="369"/>
      <c r="NMT46" s="369"/>
      <c r="NMU46" s="369"/>
      <c r="NMV46" s="369"/>
      <c r="NMW46" s="369"/>
      <c r="NMX46" s="369"/>
      <c r="NMY46" s="369"/>
      <c r="NMZ46" s="369"/>
      <c r="NNA46" s="369"/>
      <c r="NNB46" s="369"/>
      <c r="NNC46" s="369"/>
      <c r="NND46" s="369"/>
      <c r="NNE46" s="369"/>
      <c r="NNF46" s="369"/>
      <c r="NNG46" s="369"/>
      <c r="NNH46" s="369"/>
      <c r="NNI46" s="369"/>
      <c r="NNJ46" s="369"/>
      <c r="NNK46" s="369"/>
      <c r="NNL46" s="369"/>
      <c r="NNM46" s="369"/>
      <c r="NNN46" s="369"/>
      <c r="NNO46" s="369"/>
      <c r="NNP46" s="369"/>
      <c r="NNQ46" s="369"/>
      <c r="NNR46" s="369"/>
      <c r="NNS46" s="369"/>
      <c r="NNT46" s="369"/>
      <c r="NNU46" s="369"/>
      <c r="NNV46" s="369"/>
      <c r="NNW46" s="369"/>
      <c r="NNX46" s="369"/>
      <c r="NNY46" s="369"/>
      <c r="NNZ46" s="369"/>
      <c r="NOA46" s="369"/>
      <c r="NOB46" s="369"/>
      <c r="NOC46" s="369"/>
      <c r="NOD46" s="369"/>
      <c r="NOE46" s="369"/>
      <c r="NOF46" s="369"/>
      <c r="NOG46" s="369"/>
      <c r="NOH46" s="369"/>
      <c r="NOI46" s="369"/>
      <c r="NOJ46" s="369"/>
      <c r="NOK46" s="369"/>
      <c r="NOL46" s="369"/>
      <c r="NOM46" s="369"/>
      <c r="NON46" s="369"/>
      <c r="NOO46" s="369"/>
      <c r="NOP46" s="369"/>
      <c r="NOQ46" s="369"/>
      <c r="NOR46" s="369"/>
      <c r="NOS46" s="369"/>
      <c r="NOT46" s="369"/>
      <c r="NOU46" s="369"/>
      <c r="NOV46" s="369"/>
      <c r="NOW46" s="369"/>
      <c r="NOX46" s="369"/>
      <c r="NOY46" s="369"/>
      <c r="NOZ46" s="369"/>
      <c r="NPA46" s="369"/>
      <c r="NPB46" s="369"/>
      <c r="NPC46" s="369"/>
      <c r="NPD46" s="369"/>
      <c r="NPE46" s="369"/>
      <c r="NPF46" s="369"/>
      <c r="NPG46" s="369"/>
      <c r="NPH46" s="369"/>
      <c r="NPI46" s="369"/>
      <c r="NPJ46" s="369"/>
      <c r="NPK46" s="369"/>
      <c r="NPL46" s="369"/>
      <c r="NPM46" s="369"/>
      <c r="NPN46" s="369"/>
      <c r="NPO46" s="369"/>
      <c r="NPP46" s="369"/>
      <c r="NPQ46" s="369"/>
      <c r="NPR46" s="369"/>
      <c r="NPS46" s="369"/>
      <c r="NPT46" s="369"/>
      <c r="NPU46" s="369"/>
      <c r="NPV46" s="369"/>
      <c r="NPW46" s="369"/>
      <c r="NPX46" s="369"/>
      <c r="NPY46" s="369"/>
      <c r="NPZ46" s="369"/>
      <c r="NQA46" s="369"/>
      <c r="NQB46" s="369"/>
      <c r="NQC46" s="369"/>
      <c r="NQD46" s="369"/>
      <c r="NQE46" s="369"/>
      <c r="NQF46" s="369"/>
      <c r="NQG46" s="369"/>
      <c r="NQH46" s="369"/>
      <c r="NQI46" s="369"/>
      <c r="NQJ46" s="369"/>
      <c r="NQK46" s="369"/>
      <c r="NQL46" s="369"/>
      <c r="NQM46" s="369"/>
      <c r="NQN46" s="369"/>
      <c r="NQO46" s="369"/>
      <c r="NQP46" s="369"/>
      <c r="NQQ46" s="369"/>
      <c r="NQR46" s="369"/>
      <c r="NQS46" s="369"/>
      <c r="NQT46" s="369"/>
      <c r="NQU46" s="369"/>
      <c r="NQV46" s="369"/>
      <c r="NQW46" s="369"/>
      <c r="NQX46" s="369"/>
      <c r="NQY46" s="369"/>
      <c r="NQZ46" s="369"/>
      <c r="NRA46" s="369"/>
      <c r="NRB46" s="369"/>
      <c r="NRC46" s="369"/>
      <c r="NRD46" s="369"/>
      <c r="NRE46" s="369"/>
      <c r="NRF46" s="369"/>
      <c r="NRG46" s="369"/>
      <c r="NRH46" s="369"/>
      <c r="NRI46" s="369"/>
      <c r="NRJ46" s="369"/>
      <c r="NRK46" s="369"/>
      <c r="NRL46" s="369"/>
      <c r="NRM46" s="369"/>
      <c r="NRR46" s="369"/>
      <c r="NRS46" s="369"/>
      <c r="NRT46" s="369"/>
      <c r="NRU46" s="369"/>
      <c r="NRV46" s="369"/>
      <c r="NRW46" s="369"/>
      <c r="NRX46" s="369"/>
      <c r="NRY46" s="369"/>
      <c r="NRZ46" s="369"/>
      <c r="NSA46" s="369"/>
      <c r="NSB46" s="369"/>
      <c r="NTT46" s="369"/>
      <c r="NTU46" s="369"/>
      <c r="NTV46" s="369"/>
      <c r="NTW46" s="369"/>
      <c r="NTX46" s="369"/>
      <c r="NTY46" s="369"/>
      <c r="NTZ46" s="369"/>
      <c r="NUA46" s="369"/>
      <c r="NUB46" s="369"/>
      <c r="NUC46" s="369"/>
      <c r="NUD46" s="369"/>
      <c r="NUE46" s="369"/>
      <c r="NUF46" s="369"/>
      <c r="NUG46" s="369"/>
      <c r="NUH46" s="369"/>
      <c r="NUI46" s="369"/>
      <c r="NUJ46" s="369"/>
      <c r="NUK46" s="369"/>
      <c r="NUL46" s="369"/>
      <c r="NUM46" s="369"/>
      <c r="NUN46" s="369"/>
      <c r="NUO46" s="369"/>
      <c r="NUP46" s="369"/>
      <c r="NUQ46" s="369"/>
      <c r="NUR46" s="369"/>
      <c r="NUS46" s="369"/>
      <c r="NUT46" s="369"/>
      <c r="NUU46" s="369"/>
      <c r="NUV46" s="369"/>
      <c r="NUW46" s="369"/>
      <c r="NUX46" s="369"/>
      <c r="NUY46" s="369"/>
      <c r="NUZ46" s="369"/>
      <c r="NVA46" s="369"/>
      <c r="NVB46" s="369"/>
      <c r="NVC46" s="369"/>
      <c r="NVD46" s="369"/>
      <c r="NVE46" s="369"/>
      <c r="NVF46" s="369"/>
      <c r="NVG46" s="369"/>
      <c r="NVH46" s="369"/>
      <c r="NVI46" s="369"/>
      <c r="NVJ46" s="369"/>
      <c r="NVK46" s="369"/>
      <c r="NVL46" s="369"/>
      <c r="NVM46" s="369"/>
      <c r="NVN46" s="369"/>
      <c r="NVO46" s="369"/>
      <c r="NVP46" s="369"/>
      <c r="NVQ46" s="369"/>
      <c r="NVR46" s="369"/>
      <c r="NVS46" s="369"/>
      <c r="NVT46" s="369"/>
      <c r="NVU46" s="369"/>
      <c r="NVV46" s="369"/>
      <c r="NVW46" s="369"/>
      <c r="NVX46" s="369"/>
      <c r="NVY46" s="369"/>
      <c r="NVZ46" s="369"/>
      <c r="NWA46" s="369"/>
      <c r="NWB46" s="369"/>
      <c r="NWC46" s="369"/>
      <c r="NWD46" s="369"/>
      <c r="NWE46" s="369"/>
      <c r="NWF46" s="369"/>
      <c r="NWG46" s="369"/>
      <c r="NWH46" s="369"/>
      <c r="NWI46" s="369"/>
      <c r="NWJ46" s="369"/>
      <c r="NWK46" s="369"/>
      <c r="NWL46" s="369"/>
      <c r="NWM46" s="369"/>
      <c r="NWN46" s="369"/>
      <c r="NWO46" s="369"/>
      <c r="NWP46" s="369"/>
      <c r="NWQ46" s="369"/>
      <c r="NWR46" s="369"/>
      <c r="NWS46" s="369"/>
      <c r="NWT46" s="369"/>
      <c r="NWU46" s="369"/>
      <c r="NWV46" s="369"/>
      <c r="NWW46" s="369"/>
      <c r="NWX46" s="369"/>
      <c r="NWY46" s="369"/>
      <c r="NWZ46" s="369"/>
      <c r="NXA46" s="369"/>
      <c r="NXB46" s="369"/>
      <c r="NXC46" s="369"/>
      <c r="NXD46" s="369"/>
      <c r="NXE46" s="369"/>
      <c r="NXF46" s="369"/>
      <c r="NXG46" s="369"/>
      <c r="NXH46" s="369"/>
      <c r="NXI46" s="369"/>
      <c r="NXJ46" s="369"/>
      <c r="NXK46" s="369"/>
      <c r="NXL46" s="369"/>
      <c r="NXM46" s="369"/>
      <c r="NXN46" s="369"/>
      <c r="NXO46" s="369"/>
      <c r="NXP46" s="369"/>
      <c r="NXQ46" s="369"/>
      <c r="NXR46" s="369"/>
      <c r="NXS46" s="369"/>
      <c r="NXT46" s="369"/>
      <c r="NXU46" s="369"/>
      <c r="NXV46" s="369"/>
      <c r="NXW46" s="369"/>
      <c r="NXX46" s="369"/>
      <c r="NXY46" s="369"/>
      <c r="NXZ46" s="369"/>
      <c r="NYA46" s="369"/>
      <c r="NYB46" s="369"/>
      <c r="NYC46" s="369"/>
      <c r="NYD46" s="369"/>
      <c r="NYE46" s="369"/>
      <c r="NYF46" s="369"/>
      <c r="NYG46" s="369"/>
      <c r="NYH46" s="369"/>
      <c r="NYI46" s="369"/>
      <c r="NYJ46" s="369"/>
      <c r="NYK46" s="369"/>
      <c r="NYL46" s="369"/>
      <c r="NYM46" s="369"/>
      <c r="NYN46" s="369"/>
      <c r="NYO46" s="369"/>
      <c r="NYP46" s="369"/>
      <c r="NYQ46" s="369"/>
      <c r="NYR46" s="369"/>
      <c r="NYS46" s="369"/>
      <c r="NYT46" s="369"/>
      <c r="NYU46" s="369"/>
      <c r="NYV46" s="369"/>
      <c r="NYW46" s="369"/>
      <c r="NYX46" s="369"/>
      <c r="NYY46" s="369"/>
      <c r="NYZ46" s="369"/>
      <c r="NZA46" s="369"/>
      <c r="NZB46" s="369"/>
      <c r="NZC46" s="369"/>
      <c r="NZD46" s="369"/>
      <c r="NZE46" s="369"/>
      <c r="NZF46" s="369"/>
      <c r="NZG46" s="369"/>
      <c r="NZH46" s="369"/>
      <c r="NZI46" s="369"/>
      <c r="NZJ46" s="369"/>
      <c r="NZK46" s="369"/>
      <c r="NZL46" s="369"/>
      <c r="NZM46" s="369"/>
      <c r="NZN46" s="369"/>
      <c r="NZO46" s="369"/>
      <c r="NZP46" s="369"/>
      <c r="NZQ46" s="369"/>
      <c r="NZR46" s="369"/>
      <c r="NZS46" s="369"/>
      <c r="NZT46" s="369"/>
      <c r="NZU46" s="369"/>
      <c r="NZV46" s="369"/>
      <c r="NZW46" s="369"/>
      <c r="NZX46" s="369"/>
      <c r="NZY46" s="369"/>
      <c r="NZZ46" s="369"/>
      <c r="OAA46" s="369"/>
      <c r="OAB46" s="369"/>
      <c r="OAC46" s="369"/>
      <c r="OAD46" s="369"/>
      <c r="OAE46" s="369"/>
      <c r="OAF46" s="369"/>
      <c r="OAG46" s="369"/>
      <c r="OAH46" s="369"/>
      <c r="OAI46" s="369"/>
      <c r="OAJ46" s="369"/>
      <c r="OAK46" s="369"/>
      <c r="OAL46" s="369"/>
      <c r="OAM46" s="369"/>
      <c r="OAN46" s="369"/>
      <c r="OAO46" s="369"/>
      <c r="OAP46" s="369"/>
      <c r="OAQ46" s="369"/>
      <c r="OAR46" s="369"/>
      <c r="OAS46" s="369"/>
      <c r="OAT46" s="369"/>
      <c r="OAU46" s="369"/>
      <c r="OAV46" s="369"/>
      <c r="OAW46" s="369"/>
      <c r="OAX46" s="369"/>
      <c r="OAY46" s="369"/>
      <c r="OAZ46" s="369"/>
      <c r="OBA46" s="369"/>
      <c r="OBB46" s="369"/>
      <c r="OBC46" s="369"/>
      <c r="OBD46" s="369"/>
      <c r="OBE46" s="369"/>
      <c r="OBF46" s="369"/>
      <c r="OBG46" s="369"/>
      <c r="OBH46" s="369"/>
      <c r="OBI46" s="369"/>
      <c r="OBN46" s="369"/>
      <c r="OBO46" s="369"/>
      <c r="OBP46" s="369"/>
      <c r="OBQ46" s="369"/>
      <c r="OBR46" s="369"/>
      <c r="OBS46" s="369"/>
      <c r="OBT46" s="369"/>
      <c r="OBU46" s="369"/>
      <c r="OBV46" s="369"/>
      <c r="OBW46" s="369"/>
      <c r="OBX46" s="369"/>
      <c r="ODP46" s="369"/>
      <c r="ODQ46" s="369"/>
      <c r="ODR46" s="369"/>
      <c r="ODS46" s="369"/>
      <c r="ODT46" s="369"/>
      <c r="ODU46" s="369"/>
      <c r="ODV46" s="369"/>
      <c r="ODW46" s="369"/>
      <c r="ODX46" s="369"/>
      <c r="ODY46" s="369"/>
      <c r="ODZ46" s="369"/>
      <c r="OEA46" s="369"/>
      <c r="OEB46" s="369"/>
      <c r="OEC46" s="369"/>
      <c r="OED46" s="369"/>
      <c r="OEE46" s="369"/>
      <c r="OEF46" s="369"/>
      <c r="OEG46" s="369"/>
      <c r="OEH46" s="369"/>
      <c r="OEI46" s="369"/>
      <c r="OEJ46" s="369"/>
      <c r="OEK46" s="369"/>
      <c r="OEL46" s="369"/>
      <c r="OEM46" s="369"/>
      <c r="OEN46" s="369"/>
      <c r="OEO46" s="369"/>
      <c r="OEP46" s="369"/>
      <c r="OEQ46" s="369"/>
      <c r="OER46" s="369"/>
      <c r="OES46" s="369"/>
      <c r="OET46" s="369"/>
      <c r="OEU46" s="369"/>
      <c r="OEV46" s="369"/>
      <c r="OEW46" s="369"/>
      <c r="OEX46" s="369"/>
      <c r="OEY46" s="369"/>
      <c r="OEZ46" s="369"/>
      <c r="OFA46" s="369"/>
      <c r="OFB46" s="369"/>
      <c r="OFC46" s="369"/>
      <c r="OFD46" s="369"/>
      <c r="OFE46" s="369"/>
      <c r="OFF46" s="369"/>
      <c r="OFG46" s="369"/>
      <c r="OFH46" s="369"/>
      <c r="OFI46" s="369"/>
      <c r="OFJ46" s="369"/>
      <c r="OFK46" s="369"/>
      <c r="OFL46" s="369"/>
      <c r="OFM46" s="369"/>
      <c r="OFN46" s="369"/>
      <c r="OFO46" s="369"/>
      <c r="OFP46" s="369"/>
      <c r="OFQ46" s="369"/>
      <c r="OFR46" s="369"/>
      <c r="OFS46" s="369"/>
      <c r="OFT46" s="369"/>
      <c r="OFU46" s="369"/>
      <c r="OFV46" s="369"/>
      <c r="OFW46" s="369"/>
      <c r="OFX46" s="369"/>
      <c r="OFY46" s="369"/>
      <c r="OFZ46" s="369"/>
      <c r="OGA46" s="369"/>
      <c r="OGB46" s="369"/>
      <c r="OGC46" s="369"/>
      <c r="OGD46" s="369"/>
      <c r="OGE46" s="369"/>
      <c r="OGF46" s="369"/>
      <c r="OGG46" s="369"/>
      <c r="OGH46" s="369"/>
      <c r="OGI46" s="369"/>
      <c r="OGJ46" s="369"/>
      <c r="OGK46" s="369"/>
      <c r="OGL46" s="369"/>
      <c r="OGM46" s="369"/>
      <c r="OGN46" s="369"/>
      <c r="OGO46" s="369"/>
      <c r="OGP46" s="369"/>
      <c r="OGQ46" s="369"/>
      <c r="OGR46" s="369"/>
      <c r="OGS46" s="369"/>
      <c r="OGT46" s="369"/>
      <c r="OGU46" s="369"/>
      <c r="OGV46" s="369"/>
      <c r="OGW46" s="369"/>
      <c r="OGX46" s="369"/>
      <c r="OGY46" s="369"/>
      <c r="OGZ46" s="369"/>
      <c r="OHA46" s="369"/>
      <c r="OHB46" s="369"/>
      <c r="OHC46" s="369"/>
      <c r="OHD46" s="369"/>
      <c r="OHE46" s="369"/>
      <c r="OHF46" s="369"/>
      <c r="OHG46" s="369"/>
      <c r="OHH46" s="369"/>
      <c r="OHI46" s="369"/>
      <c r="OHJ46" s="369"/>
      <c r="OHK46" s="369"/>
      <c r="OHL46" s="369"/>
      <c r="OHM46" s="369"/>
      <c r="OHN46" s="369"/>
      <c r="OHO46" s="369"/>
      <c r="OHP46" s="369"/>
      <c r="OHQ46" s="369"/>
      <c r="OHR46" s="369"/>
      <c r="OHS46" s="369"/>
      <c r="OHT46" s="369"/>
      <c r="OHU46" s="369"/>
      <c r="OHV46" s="369"/>
      <c r="OHW46" s="369"/>
      <c r="OHX46" s="369"/>
      <c r="OHY46" s="369"/>
      <c r="OHZ46" s="369"/>
      <c r="OIA46" s="369"/>
      <c r="OIB46" s="369"/>
      <c r="OIC46" s="369"/>
      <c r="OID46" s="369"/>
      <c r="OIE46" s="369"/>
      <c r="OIF46" s="369"/>
      <c r="OIG46" s="369"/>
      <c r="OIH46" s="369"/>
      <c r="OII46" s="369"/>
      <c r="OIJ46" s="369"/>
      <c r="OIK46" s="369"/>
      <c r="OIL46" s="369"/>
      <c r="OIM46" s="369"/>
      <c r="OIN46" s="369"/>
      <c r="OIO46" s="369"/>
      <c r="OIP46" s="369"/>
      <c r="OIQ46" s="369"/>
      <c r="OIR46" s="369"/>
      <c r="OIS46" s="369"/>
      <c r="OIT46" s="369"/>
      <c r="OIU46" s="369"/>
      <c r="OIV46" s="369"/>
      <c r="OIW46" s="369"/>
      <c r="OIX46" s="369"/>
      <c r="OIY46" s="369"/>
      <c r="OIZ46" s="369"/>
      <c r="OJA46" s="369"/>
      <c r="OJB46" s="369"/>
      <c r="OJC46" s="369"/>
      <c r="OJD46" s="369"/>
      <c r="OJE46" s="369"/>
      <c r="OJF46" s="369"/>
      <c r="OJG46" s="369"/>
      <c r="OJH46" s="369"/>
      <c r="OJI46" s="369"/>
      <c r="OJJ46" s="369"/>
      <c r="OJK46" s="369"/>
      <c r="OJL46" s="369"/>
      <c r="OJM46" s="369"/>
      <c r="OJN46" s="369"/>
      <c r="OJO46" s="369"/>
      <c r="OJP46" s="369"/>
      <c r="OJQ46" s="369"/>
      <c r="OJR46" s="369"/>
      <c r="OJS46" s="369"/>
      <c r="OJT46" s="369"/>
      <c r="OJU46" s="369"/>
      <c r="OJV46" s="369"/>
      <c r="OJW46" s="369"/>
      <c r="OJX46" s="369"/>
      <c r="OJY46" s="369"/>
      <c r="OJZ46" s="369"/>
      <c r="OKA46" s="369"/>
      <c r="OKB46" s="369"/>
      <c r="OKC46" s="369"/>
      <c r="OKD46" s="369"/>
      <c r="OKE46" s="369"/>
      <c r="OKF46" s="369"/>
      <c r="OKG46" s="369"/>
      <c r="OKH46" s="369"/>
      <c r="OKI46" s="369"/>
      <c r="OKJ46" s="369"/>
      <c r="OKK46" s="369"/>
      <c r="OKL46" s="369"/>
      <c r="OKM46" s="369"/>
      <c r="OKN46" s="369"/>
      <c r="OKO46" s="369"/>
      <c r="OKP46" s="369"/>
      <c r="OKQ46" s="369"/>
      <c r="OKR46" s="369"/>
      <c r="OKS46" s="369"/>
      <c r="OKT46" s="369"/>
      <c r="OKU46" s="369"/>
      <c r="OKV46" s="369"/>
      <c r="OKW46" s="369"/>
      <c r="OKX46" s="369"/>
      <c r="OKY46" s="369"/>
      <c r="OKZ46" s="369"/>
      <c r="OLA46" s="369"/>
      <c r="OLB46" s="369"/>
      <c r="OLC46" s="369"/>
      <c r="OLD46" s="369"/>
      <c r="OLE46" s="369"/>
      <c r="OLJ46" s="369"/>
      <c r="OLK46" s="369"/>
      <c r="OLL46" s="369"/>
      <c r="OLM46" s="369"/>
      <c r="OLN46" s="369"/>
      <c r="OLO46" s="369"/>
      <c r="OLP46" s="369"/>
      <c r="OLQ46" s="369"/>
      <c r="OLR46" s="369"/>
      <c r="OLS46" s="369"/>
      <c r="OLT46" s="369"/>
      <c r="ONL46" s="369"/>
      <c r="ONM46" s="369"/>
      <c r="ONN46" s="369"/>
      <c r="ONO46" s="369"/>
      <c r="ONP46" s="369"/>
      <c r="ONQ46" s="369"/>
      <c r="ONR46" s="369"/>
      <c r="ONS46" s="369"/>
      <c r="ONT46" s="369"/>
      <c r="ONU46" s="369"/>
      <c r="ONV46" s="369"/>
      <c r="ONW46" s="369"/>
      <c r="ONX46" s="369"/>
      <c r="ONY46" s="369"/>
      <c r="ONZ46" s="369"/>
      <c r="OOA46" s="369"/>
      <c r="OOB46" s="369"/>
      <c r="OOC46" s="369"/>
      <c r="OOD46" s="369"/>
      <c r="OOE46" s="369"/>
      <c r="OOF46" s="369"/>
      <c r="OOG46" s="369"/>
      <c r="OOH46" s="369"/>
      <c r="OOI46" s="369"/>
      <c r="OOJ46" s="369"/>
      <c r="OOK46" s="369"/>
      <c r="OOL46" s="369"/>
      <c r="OOM46" s="369"/>
      <c r="OON46" s="369"/>
      <c r="OOO46" s="369"/>
      <c r="OOP46" s="369"/>
      <c r="OOQ46" s="369"/>
      <c r="OOR46" s="369"/>
      <c r="OOS46" s="369"/>
      <c r="OOT46" s="369"/>
      <c r="OOU46" s="369"/>
      <c r="OOV46" s="369"/>
      <c r="OOW46" s="369"/>
      <c r="OOX46" s="369"/>
      <c r="OOY46" s="369"/>
      <c r="OOZ46" s="369"/>
      <c r="OPA46" s="369"/>
      <c r="OPB46" s="369"/>
      <c r="OPC46" s="369"/>
      <c r="OPD46" s="369"/>
      <c r="OPE46" s="369"/>
      <c r="OPF46" s="369"/>
      <c r="OPG46" s="369"/>
      <c r="OPH46" s="369"/>
      <c r="OPI46" s="369"/>
      <c r="OPJ46" s="369"/>
      <c r="OPK46" s="369"/>
      <c r="OPL46" s="369"/>
      <c r="OPM46" s="369"/>
      <c r="OPN46" s="369"/>
      <c r="OPO46" s="369"/>
      <c r="OPP46" s="369"/>
      <c r="OPQ46" s="369"/>
      <c r="OPR46" s="369"/>
      <c r="OPS46" s="369"/>
      <c r="OPT46" s="369"/>
      <c r="OPU46" s="369"/>
      <c r="OPV46" s="369"/>
      <c r="OPW46" s="369"/>
      <c r="OPX46" s="369"/>
      <c r="OPY46" s="369"/>
      <c r="OPZ46" s="369"/>
      <c r="OQA46" s="369"/>
      <c r="OQB46" s="369"/>
      <c r="OQC46" s="369"/>
      <c r="OQD46" s="369"/>
      <c r="OQE46" s="369"/>
      <c r="OQF46" s="369"/>
      <c r="OQG46" s="369"/>
      <c r="OQH46" s="369"/>
      <c r="OQI46" s="369"/>
      <c r="OQJ46" s="369"/>
      <c r="OQK46" s="369"/>
      <c r="OQL46" s="369"/>
      <c r="OQM46" s="369"/>
      <c r="OQN46" s="369"/>
      <c r="OQO46" s="369"/>
      <c r="OQP46" s="369"/>
      <c r="OQQ46" s="369"/>
      <c r="OQR46" s="369"/>
      <c r="OQS46" s="369"/>
      <c r="OQT46" s="369"/>
      <c r="OQU46" s="369"/>
      <c r="OQV46" s="369"/>
      <c r="OQW46" s="369"/>
      <c r="OQX46" s="369"/>
      <c r="OQY46" s="369"/>
      <c r="OQZ46" s="369"/>
      <c r="ORA46" s="369"/>
      <c r="ORB46" s="369"/>
      <c r="ORC46" s="369"/>
      <c r="ORD46" s="369"/>
      <c r="ORE46" s="369"/>
      <c r="ORF46" s="369"/>
      <c r="ORG46" s="369"/>
      <c r="ORH46" s="369"/>
      <c r="ORI46" s="369"/>
      <c r="ORJ46" s="369"/>
      <c r="ORK46" s="369"/>
      <c r="ORL46" s="369"/>
      <c r="ORM46" s="369"/>
      <c r="ORN46" s="369"/>
      <c r="ORO46" s="369"/>
      <c r="ORP46" s="369"/>
      <c r="ORQ46" s="369"/>
      <c r="ORR46" s="369"/>
      <c r="ORS46" s="369"/>
      <c r="ORT46" s="369"/>
      <c r="ORU46" s="369"/>
      <c r="ORV46" s="369"/>
      <c r="ORW46" s="369"/>
      <c r="ORX46" s="369"/>
      <c r="ORY46" s="369"/>
      <c r="ORZ46" s="369"/>
      <c r="OSA46" s="369"/>
      <c r="OSB46" s="369"/>
      <c r="OSC46" s="369"/>
      <c r="OSD46" s="369"/>
      <c r="OSE46" s="369"/>
      <c r="OSF46" s="369"/>
      <c r="OSG46" s="369"/>
      <c r="OSH46" s="369"/>
      <c r="OSI46" s="369"/>
      <c r="OSJ46" s="369"/>
      <c r="OSK46" s="369"/>
      <c r="OSL46" s="369"/>
      <c r="OSM46" s="369"/>
      <c r="OSN46" s="369"/>
      <c r="OSO46" s="369"/>
      <c r="OSP46" s="369"/>
      <c r="OSQ46" s="369"/>
      <c r="OSR46" s="369"/>
      <c r="OSS46" s="369"/>
      <c r="OST46" s="369"/>
      <c r="OSU46" s="369"/>
      <c r="OSV46" s="369"/>
      <c r="OSW46" s="369"/>
      <c r="OSX46" s="369"/>
      <c r="OSY46" s="369"/>
      <c r="OSZ46" s="369"/>
      <c r="OTA46" s="369"/>
      <c r="OTB46" s="369"/>
      <c r="OTC46" s="369"/>
      <c r="OTD46" s="369"/>
      <c r="OTE46" s="369"/>
      <c r="OTF46" s="369"/>
      <c r="OTG46" s="369"/>
      <c r="OTH46" s="369"/>
      <c r="OTI46" s="369"/>
      <c r="OTJ46" s="369"/>
      <c r="OTK46" s="369"/>
      <c r="OTL46" s="369"/>
      <c r="OTM46" s="369"/>
      <c r="OTN46" s="369"/>
      <c r="OTO46" s="369"/>
      <c r="OTP46" s="369"/>
      <c r="OTQ46" s="369"/>
      <c r="OTR46" s="369"/>
      <c r="OTS46" s="369"/>
      <c r="OTT46" s="369"/>
      <c r="OTU46" s="369"/>
      <c r="OTV46" s="369"/>
      <c r="OTW46" s="369"/>
      <c r="OTX46" s="369"/>
      <c r="OTY46" s="369"/>
      <c r="OTZ46" s="369"/>
      <c r="OUA46" s="369"/>
      <c r="OUB46" s="369"/>
      <c r="OUC46" s="369"/>
      <c r="OUD46" s="369"/>
      <c r="OUE46" s="369"/>
      <c r="OUF46" s="369"/>
      <c r="OUG46" s="369"/>
      <c r="OUH46" s="369"/>
      <c r="OUI46" s="369"/>
      <c r="OUJ46" s="369"/>
      <c r="OUK46" s="369"/>
      <c r="OUL46" s="369"/>
      <c r="OUM46" s="369"/>
      <c r="OUN46" s="369"/>
      <c r="OUO46" s="369"/>
      <c r="OUP46" s="369"/>
      <c r="OUQ46" s="369"/>
      <c r="OUR46" s="369"/>
      <c r="OUS46" s="369"/>
      <c r="OUT46" s="369"/>
      <c r="OUU46" s="369"/>
      <c r="OUV46" s="369"/>
      <c r="OUW46" s="369"/>
      <c r="OUX46" s="369"/>
      <c r="OUY46" s="369"/>
      <c r="OUZ46" s="369"/>
      <c r="OVA46" s="369"/>
      <c r="OVF46" s="369"/>
      <c r="OVG46" s="369"/>
      <c r="OVH46" s="369"/>
      <c r="OVI46" s="369"/>
      <c r="OVJ46" s="369"/>
      <c r="OVK46" s="369"/>
      <c r="OVL46" s="369"/>
      <c r="OVM46" s="369"/>
      <c r="OVN46" s="369"/>
      <c r="OVO46" s="369"/>
      <c r="OVP46" s="369"/>
      <c r="OXH46" s="369"/>
      <c r="OXI46" s="369"/>
      <c r="OXJ46" s="369"/>
      <c r="OXK46" s="369"/>
      <c r="OXL46" s="369"/>
      <c r="OXM46" s="369"/>
      <c r="OXN46" s="369"/>
      <c r="OXO46" s="369"/>
      <c r="OXP46" s="369"/>
      <c r="OXQ46" s="369"/>
      <c r="OXR46" s="369"/>
      <c r="OXS46" s="369"/>
      <c r="OXT46" s="369"/>
      <c r="OXU46" s="369"/>
      <c r="OXV46" s="369"/>
      <c r="OXW46" s="369"/>
      <c r="OXX46" s="369"/>
      <c r="OXY46" s="369"/>
      <c r="OXZ46" s="369"/>
      <c r="OYA46" s="369"/>
      <c r="OYB46" s="369"/>
      <c r="OYC46" s="369"/>
      <c r="OYD46" s="369"/>
      <c r="OYE46" s="369"/>
      <c r="OYF46" s="369"/>
      <c r="OYG46" s="369"/>
      <c r="OYH46" s="369"/>
      <c r="OYI46" s="369"/>
      <c r="OYJ46" s="369"/>
      <c r="OYK46" s="369"/>
      <c r="OYL46" s="369"/>
      <c r="OYM46" s="369"/>
      <c r="OYN46" s="369"/>
      <c r="OYO46" s="369"/>
      <c r="OYP46" s="369"/>
      <c r="OYQ46" s="369"/>
      <c r="OYR46" s="369"/>
      <c r="OYS46" s="369"/>
      <c r="OYT46" s="369"/>
      <c r="OYU46" s="369"/>
      <c r="OYV46" s="369"/>
      <c r="OYW46" s="369"/>
      <c r="OYX46" s="369"/>
      <c r="OYY46" s="369"/>
      <c r="OYZ46" s="369"/>
      <c r="OZA46" s="369"/>
      <c r="OZB46" s="369"/>
      <c r="OZC46" s="369"/>
      <c r="OZD46" s="369"/>
      <c r="OZE46" s="369"/>
      <c r="OZF46" s="369"/>
      <c r="OZG46" s="369"/>
      <c r="OZH46" s="369"/>
      <c r="OZI46" s="369"/>
      <c r="OZJ46" s="369"/>
      <c r="OZK46" s="369"/>
      <c r="OZL46" s="369"/>
      <c r="OZM46" s="369"/>
      <c r="OZN46" s="369"/>
      <c r="OZO46" s="369"/>
      <c r="OZP46" s="369"/>
      <c r="OZQ46" s="369"/>
      <c r="OZR46" s="369"/>
      <c r="OZS46" s="369"/>
      <c r="OZT46" s="369"/>
      <c r="OZU46" s="369"/>
      <c r="OZV46" s="369"/>
      <c r="OZW46" s="369"/>
      <c r="OZX46" s="369"/>
      <c r="OZY46" s="369"/>
      <c r="OZZ46" s="369"/>
      <c r="PAA46" s="369"/>
      <c r="PAB46" s="369"/>
      <c r="PAC46" s="369"/>
      <c r="PAD46" s="369"/>
      <c r="PAE46" s="369"/>
      <c r="PAF46" s="369"/>
      <c r="PAG46" s="369"/>
      <c r="PAH46" s="369"/>
      <c r="PAI46" s="369"/>
      <c r="PAJ46" s="369"/>
      <c r="PAK46" s="369"/>
      <c r="PAL46" s="369"/>
      <c r="PAM46" s="369"/>
      <c r="PAN46" s="369"/>
      <c r="PAO46" s="369"/>
      <c r="PAP46" s="369"/>
      <c r="PAQ46" s="369"/>
      <c r="PAR46" s="369"/>
      <c r="PAS46" s="369"/>
      <c r="PAT46" s="369"/>
      <c r="PAU46" s="369"/>
      <c r="PAV46" s="369"/>
      <c r="PAW46" s="369"/>
      <c r="PAX46" s="369"/>
      <c r="PAY46" s="369"/>
      <c r="PAZ46" s="369"/>
      <c r="PBA46" s="369"/>
      <c r="PBB46" s="369"/>
      <c r="PBC46" s="369"/>
      <c r="PBD46" s="369"/>
      <c r="PBE46" s="369"/>
      <c r="PBF46" s="369"/>
      <c r="PBG46" s="369"/>
      <c r="PBH46" s="369"/>
      <c r="PBI46" s="369"/>
      <c r="PBJ46" s="369"/>
      <c r="PBK46" s="369"/>
      <c r="PBL46" s="369"/>
      <c r="PBM46" s="369"/>
      <c r="PBN46" s="369"/>
      <c r="PBO46" s="369"/>
      <c r="PBP46" s="369"/>
      <c r="PBQ46" s="369"/>
      <c r="PBR46" s="369"/>
      <c r="PBS46" s="369"/>
      <c r="PBT46" s="369"/>
      <c r="PBU46" s="369"/>
      <c r="PBV46" s="369"/>
      <c r="PBW46" s="369"/>
      <c r="PBX46" s="369"/>
      <c r="PBY46" s="369"/>
      <c r="PBZ46" s="369"/>
      <c r="PCA46" s="369"/>
      <c r="PCB46" s="369"/>
      <c r="PCC46" s="369"/>
      <c r="PCD46" s="369"/>
      <c r="PCE46" s="369"/>
      <c r="PCF46" s="369"/>
      <c r="PCG46" s="369"/>
      <c r="PCH46" s="369"/>
      <c r="PCI46" s="369"/>
      <c r="PCJ46" s="369"/>
      <c r="PCK46" s="369"/>
      <c r="PCL46" s="369"/>
      <c r="PCM46" s="369"/>
      <c r="PCN46" s="369"/>
      <c r="PCO46" s="369"/>
      <c r="PCP46" s="369"/>
      <c r="PCQ46" s="369"/>
      <c r="PCR46" s="369"/>
      <c r="PCS46" s="369"/>
      <c r="PCT46" s="369"/>
      <c r="PCU46" s="369"/>
      <c r="PCV46" s="369"/>
      <c r="PCW46" s="369"/>
      <c r="PCX46" s="369"/>
      <c r="PCY46" s="369"/>
      <c r="PCZ46" s="369"/>
      <c r="PDA46" s="369"/>
      <c r="PDB46" s="369"/>
      <c r="PDC46" s="369"/>
      <c r="PDD46" s="369"/>
      <c r="PDE46" s="369"/>
      <c r="PDF46" s="369"/>
      <c r="PDG46" s="369"/>
      <c r="PDH46" s="369"/>
      <c r="PDI46" s="369"/>
      <c r="PDJ46" s="369"/>
      <c r="PDK46" s="369"/>
      <c r="PDL46" s="369"/>
      <c r="PDM46" s="369"/>
      <c r="PDN46" s="369"/>
      <c r="PDO46" s="369"/>
      <c r="PDP46" s="369"/>
      <c r="PDQ46" s="369"/>
      <c r="PDR46" s="369"/>
      <c r="PDS46" s="369"/>
      <c r="PDT46" s="369"/>
      <c r="PDU46" s="369"/>
      <c r="PDV46" s="369"/>
      <c r="PDW46" s="369"/>
      <c r="PDX46" s="369"/>
      <c r="PDY46" s="369"/>
      <c r="PDZ46" s="369"/>
      <c r="PEA46" s="369"/>
      <c r="PEB46" s="369"/>
      <c r="PEC46" s="369"/>
      <c r="PED46" s="369"/>
      <c r="PEE46" s="369"/>
      <c r="PEF46" s="369"/>
      <c r="PEG46" s="369"/>
      <c r="PEH46" s="369"/>
      <c r="PEI46" s="369"/>
      <c r="PEJ46" s="369"/>
      <c r="PEK46" s="369"/>
      <c r="PEL46" s="369"/>
      <c r="PEM46" s="369"/>
      <c r="PEN46" s="369"/>
      <c r="PEO46" s="369"/>
      <c r="PEP46" s="369"/>
      <c r="PEQ46" s="369"/>
      <c r="PER46" s="369"/>
      <c r="PES46" s="369"/>
      <c r="PET46" s="369"/>
      <c r="PEU46" s="369"/>
      <c r="PEV46" s="369"/>
      <c r="PEW46" s="369"/>
      <c r="PFB46" s="369"/>
      <c r="PFC46" s="369"/>
      <c r="PFD46" s="369"/>
      <c r="PFE46" s="369"/>
      <c r="PFF46" s="369"/>
      <c r="PFG46" s="369"/>
      <c r="PFH46" s="369"/>
      <c r="PFI46" s="369"/>
      <c r="PFJ46" s="369"/>
      <c r="PFK46" s="369"/>
      <c r="PFL46" s="369"/>
      <c r="PHD46" s="369"/>
      <c r="PHE46" s="369"/>
      <c r="PHF46" s="369"/>
      <c r="PHG46" s="369"/>
      <c r="PHH46" s="369"/>
      <c r="PHI46" s="369"/>
      <c r="PHJ46" s="369"/>
      <c r="PHK46" s="369"/>
      <c r="PHL46" s="369"/>
      <c r="PHM46" s="369"/>
      <c r="PHN46" s="369"/>
      <c r="PHO46" s="369"/>
      <c r="PHP46" s="369"/>
      <c r="PHQ46" s="369"/>
      <c r="PHR46" s="369"/>
      <c r="PHS46" s="369"/>
      <c r="PHT46" s="369"/>
      <c r="PHU46" s="369"/>
      <c r="PHV46" s="369"/>
      <c r="PHW46" s="369"/>
      <c r="PHX46" s="369"/>
      <c r="PHY46" s="369"/>
      <c r="PHZ46" s="369"/>
      <c r="PIA46" s="369"/>
      <c r="PIB46" s="369"/>
      <c r="PIC46" s="369"/>
      <c r="PID46" s="369"/>
      <c r="PIE46" s="369"/>
      <c r="PIF46" s="369"/>
      <c r="PIG46" s="369"/>
      <c r="PIH46" s="369"/>
      <c r="PII46" s="369"/>
      <c r="PIJ46" s="369"/>
      <c r="PIK46" s="369"/>
      <c r="PIL46" s="369"/>
      <c r="PIM46" s="369"/>
      <c r="PIN46" s="369"/>
      <c r="PIO46" s="369"/>
      <c r="PIP46" s="369"/>
      <c r="PIQ46" s="369"/>
      <c r="PIR46" s="369"/>
      <c r="PIS46" s="369"/>
      <c r="PIT46" s="369"/>
      <c r="PIU46" s="369"/>
      <c r="PIV46" s="369"/>
      <c r="PIW46" s="369"/>
      <c r="PIX46" s="369"/>
      <c r="PIY46" s="369"/>
      <c r="PIZ46" s="369"/>
      <c r="PJA46" s="369"/>
      <c r="PJB46" s="369"/>
      <c r="PJC46" s="369"/>
      <c r="PJD46" s="369"/>
      <c r="PJE46" s="369"/>
      <c r="PJF46" s="369"/>
      <c r="PJG46" s="369"/>
      <c r="PJH46" s="369"/>
      <c r="PJI46" s="369"/>
      <c r="PJJ46" s="369"/>
      <c r="PJK46" s="369"/>
      <c r="PJL46" s="369"/>
      <c r="PJM46" s="369"/>
      <c r="PJN46" s="369"/>
      <c r="PJO46" s="369"/>
      <c r="PJP46" s="369"/>
      <c r="PJQ46" s="369"/>
      <c r="PJR46" s="369"/>
      <c r="PJS46" s="369"/>
      <c r="PJT46" s="369"/>
      <c r="PJU46" s="369"/>
      <c r="PJV46" s="369"/>
      <c r="PJW46" s="369"/>
      <c r="PJX46" s="369"/>
      <c r="PJY46" s="369"/>
      <c r="PJZ46" s="369"/>
      <c r="PKA46" s="369"/>
      <c r="PKB46" s="369"/>
      <c r="PKC46" s="369"/>
      <c r="PKD46" s="369"/>
      <c r="PKE46" s="369"/>
      <c r="PKF46" s="369"/>
      <c r="PKG46" s="369"/>
      <c r="PKH46" s="369"/>
      <c r="PKI46" s="369"/>
      <c r="PKJ46" s="369"/>
      <c r="PKK46" s="369"/>
      <c r="PKL46" s="369"/>
      <c r="PKM46" s="369"/>
      <c r="PKN46" s="369"/>
      <c r="PKO46" s="369"/>
      <c r="PKP46" s="369"/>
      <c r="PKQ46" s="369"/>
      <c r="PKR46" s="369"/>
      <c r="PKS46" s="369"/>
      <c r="PKT46" s="369"/>
      <c r="PKU46" s="369"/>
      <c r="PKV46" s="369"/>
      <c r="PKW46" s="369"/>
      <c r="PKX46" s="369"/>
      <c r="PKY46" s="369"/>
      <c r="PKZ46" s="369"/>
      <c r="PLA46" s="369"/>
      <c r="PLB46" s="369"/>
      <c r="PLC46" s="369"/>
      <c r="PLD46" s="369"/>
      <c r="PLE46" s="369"/>
      <c r="PLF46" s="369"/>
      <c r="PLG46" s="369"/>
      <c r="PLH46" s="369"/>
      <c r="PLI46" s="369"/>
      <c r="PLJ46" s="369"/>
      <c r="PLK46" s="369"/>
      <c r="PLL46" s="369"/>
      <c r="PLM46" s="369"/>
      <c r="PLN46" s="369"/>
      <c r="PLO46" s="369"/>
      <c r="PLP46" s="369"/>
      <c r="PLQ46" s="369"/>
      <c r="PLR46" s="369"/>
      <c r="PLS46" s="369"/>
      <c r="PLT46" s="369"/>
      <c r="PLU46" s="369"/>
      <c r="PLV46" s="369"/>
      <c r="PLW46" s="369"/>
      <c r="PLX46" s="369"/>
      <c r="PLY46" s="369"/>
      <c r="PLZ46" s="369"/>
      <c r="PMA46" s="369"/>
      <c r="PMB46" s="369"/>
      <c r="PMC46" s="369"/>
      <c r="PMD46" s="369"/>
      <c r="PME46" s="369"/>
      <c r="PMF46" s="369"/>
      <c r="PMG46" s="369"/>
      <c r="PMH46" s="369"/>
      <c r="PMI46" s="369"/>
      <c r="PMJ46" s="369"/>
      <c r="PMK46" s="369"/>
      <c r="PML46" s="369"/>
      <c r="PMM46" s="369"/>
      <c r="PMN46" s="369"/>
      <c r="PMO46" s="369"/>
      <c r="PMP46" s="369"/>
      <c r="PMQ46" s="369"/>
      <c r="PMR46" s="369"/>
      <c r="PMS46" s="369"/>
      <c r="PMT46" s="369"/>
      <c r="PMU46" s="369"/>
      <c r="PMV46" s="369"/>
      <c r="PMW46" s="369"/>
      <c r="PMX46" s="369"/>
      <c r="PMY46" s="369"/>
      <c r="PMZ46" s="369"/>
      <c r="PNA46" s="369"/>
      <c r="PNB46" s="369"/>
      <c r="PNC46" s="369"/>
      <c r="PND46" s="369"/>
      <c r="PNE46" s="369"/>
      <c r="PNF46" s="369"/>
      <c r="PNG46" s="369"/>
      <c r="PNH46" s="369"/>
      <c r="PNI46" s="369"/>
      <c r="PNJ46" s="369"/>
      <c r="PNK46" s="369"/>
      <c r="PNL46" s="369"/>
      <c r="PNM46" s="369"/>
      <c r="PNN46" s="369"/>
      <c r="PNO46" s="369"/>
      <c r="PNP46" s="369"/>
      <c r="PNQ46" s="369"/>
      <c r="PNR46" s="369"/>
      <c r="PNS46" s="369"/>
      <c r="PNT46" s="369"/>
      <c r="PNU46" s="369"/>
      <c r="PNV46" s="369"/>
      <c r="PNW46" s="369"/>
      <c r="PNX46" s="369"/>
      <c r="PNY46" s="369"/>
      <c r="PNZ46" s="369"/>
      <c r="POA46" s="369"/>
      <c r="POB46" s="369"/>
      <c r="POC46" s="369"/>
      <c r="POD46" s="369"/>
      <c r="POE46" s="369"/>
      <c r="POF46" s="369"/>
      <c r="POG46" s="369"/>
      <c r="POH46" s="369"/>
      <c r="POI46" s="369"/>
      <c r="POJ46" s="369"/>
      <c r="POK46" s="369"/>
      <c r="POL46" s="369"/>
      <c r="POM46" s="369"/>
      <c r="PON46" s="369"/>
      <c r="POO46" s="369"/>
      <c r="POP46" s="369"/>
      <c r="POQ46" s="369"/>
      <c r="POR46" s="369"/>
      <c r="POS46" s="369"/>
      <c r="POX46" s="369"/>
      <c r="POY46" s="369"/>
      <c r="POZ46" s="369"/>
      <c r="PPA46" s="369"/>
      <c r="PPB46" s="369"/>
      <c r="PPC46" s="369"/>
      <c r="PPD46" s="369"/>
      <c r="PPE46" s="369"/>
      <c r="PPF46" s="369"/>
      <c r="PPG46" s="369"/>
      <c r="PPH46" s="369"/>
      <c r="PQZ46" s="369"/>
      <c r="PRA46" s="369"/>
      <c r="PRB46" s="369"/>
      <c r="PRC46" s="369"/>
      <c r="PRD46" s="369"/>
      <c r="PRE46" s="369"/>
      <c r="PRF46" s="369"/>
      <c r="PRG46" s="369"/>
      <c r="PRH46" s="369"/>
      <c r="PRI46" s="369"/>
      <c r="PRJ46" s="369"/>
      <c r="PRK46" s="369"/>
      <c r="PRL46" s="369"/>
      <c r="PRM46" s="369"/>
      <c r="PRN46" s="369"/>
      <c r="PRO46" s="369"/>
      <c r="PRP46" s="369"/>
      <c r="PRQ46" s="369"/>
      <c r="PRR46" s="369"/>
      <c r="PRS46" s="369"/>
      <c r="PRT46" s="369"/>
      <c r="PRU46" s="369"/>
      <c r="PRV46" s="369"/>
      <c r="PRW46" s="369"/>
      <c r="PRX46" s="369"/>
      <c r="PRY46" s="369"/>
      <c r="PRZ46" s="369"/>
      <c r="PSA46" s="369"/>
      <c r="PSB46" s="369"/>
      <c r="PSC46" s="369"/>
      <c r="PSD46" s="369"/>
      <c r="PSE46" s="369"/>
      <c r="PSF46" s="369"/>
      <c r="PSG46" s="369"/>
      <c r="PSH46" s="369"/>
      <c r="PSI46" s="369"/>
      <c r="PSJ46" s="369"/>
      <c r="PSK46" s="369"/>
      <c r="PSL46" s="369"/>
      <c r="PSM46" s="369"/>
      <c r="PSN46" s="369"/>
      <c r="PSO46" s="369"/>
      <c r="PSP46" s="369"/>
      <c r="PSQ46" s="369"/>
      <c r="PSR46" s="369"/>
      <c r="PSS46" s="369"/>
      <c r="PST46" s="369"/>
      <c r="PSU46" s="369"/>
      <c r="PSV46" s="369"/>
      <c r="PSW46" s="369"/>
      <c r="PSX46" s="369"/>
      <c r="PSY46" s="369"/>
      <c r="PSZ46" s="369"/>
      <c r="PTA46" s="369"/>
      <c r="PTB46" s="369"/>
      <c r="PTC46" s="369"/>
      <c r="PTD46" s="369"/>
      <c r="PTE46" s="369"/>
      <c r="PTF46" s="369"/>
      <c r="PTG46" s="369"/>
      <c r="PTH46" s="369"/>
      <c r="PTI46" s="369"/>
      <c r="PTJ46" s="369"/>
      <c r="PTK46" s="369"/>
      <c r="PTL46" s="369"/>
      <c r="PTM46" s="369"/>
      <c r="PTN46" s="369"/>
      <c r="PTO46" s="369"/>
      <c r="PTP46" s="369"/>
      <c r="PTQ46" s="369"/>
      <c r="PTR46" s="369"/>
      <c r="PTS46" s="369"/>
      <c r="PTT46" s="369"/>
      <c r="PTU46" s="369"/>
      <c r="PTV46" s="369"/>
      <c r="PTW46" s="369"/>
      <c r="PTX46" s="369"/>
      <c r="PTY46" s="369"/>
      <c r="PTZ46" s="369"/>
      <c r="PUA46" s="369"/>
      <c r="PUB46" s="369"/>
      <c r="PUC46" s="369"/>
      <c r="PUD46" s="369"/>
      <c r="PUE46" s="369"/>
      <c r="PUF46" s="369"/>
      <c r="PUG46" s="369"/>
      <c r="PUH46" s="369"/>
      <c r="PUI46" s="369"/>
      <c r="PUJ46" s="369"/>
      <c r="PUK46" s="369"/>
      <c r="PUL46" s="369"/>
      <c r="PUM46" s="369"/>
      <c r="PUN46" s="369"/>
      <c r="PUO46" s="369"/>
      <c r="PUP46" s="369"/>
      <c r="PUQ46" s="369"/>
      <c r="PUR46" s="369"/>
      <c r="PUS46" s="369"/>
      <c r="PUT46" s="369"/>
      <c r="PUU46" s="369"/>
      <c r="PUV46" s="369"/>
      <c r="PUW46" s="369"/>
      <c r="PUX46" s="369"/>
      <c r="PUY46" s="369"/>
      <c r="PUZ46" s="369"/>
      <c r="PVA46" s="369"/>
      <c r="PVB46" s="369"/>
      <c r="PVC46" s="369"/>
      <c r="PVD46" s="369"/>
      <c r="PVE46" s="369"/>
      <c r="PVF46" s="369"/>
      <c r="PVG46" s="369"/>
      <c r="PVH46" s="369"/>
      <c r="PVI46" s="369"/>
      <c r="PVJ46" s="369"/>
      <c r="PVK46" s="369"/>
      <c r="PVL46" s="369"/>
      <c r="PVM46" s="369"/>
      <c r="PVN46" s="369"/>
      <c r="PVO46" s="369"/>
      <c r="PVP46" s="369"/>
      <c r="PVQ46" s="369"/>
      <c r="PVR46" s="369"/>
      <c r="PVS46" s="369"/>
      <c r="PVT46" s="369"/>
      <c r="PVU46" s="369"/>
      <c r="PVV46" s="369"/>
      <c r="PVW46" s="369"/>
      <c r="PVX46" s="369"/>
      <c r="PVY46" s="369"/>
      <c r="PVZ46" s="369"/>
      <c r="PWA46" s="369"/>
      <c r="PWB46" s="369"/>
      <c r="PWC46" s="369"/>
      <c r="PWD46" s="369"/>
      <c r="PWE46" s="369"/>
      <c r="PWF46" s="369"/>
      <c r="PWG46" s="369"/>
      <c r="PWH46" s="369"/>
      <c r="PWI46" s="369"/>
      <c r="PWJ46" s="369"/>
      <c r="PWK46" s="369"/>
      <c r="PWL46" s="369"/>
      <c r="PWM46" s="369"/>
      <c r="PWN46" s="369"/>
      <c r="PWO46" s="369"/>
      <c r="PWP46" s="369"/>
      <c r="PWQ46" s="369"/>
      <c r="PWR46" s="369"/>
      <c r="PWS46" s="369"/>
      <c r="PWT46" s="369"/>
      <c r="PWU46" s="369"/>
      <c r="PWV46" s="369"/>
      <c r="PWW46" s="369"/>
      <c r="PWX46" s="369"/>
      <c r="PWY46" s="369"/>
      <c r="PWZ46" s="369"/>
      <c r="PXA46" s="369"/>
      <c r="PXB46" s="369"/>
      <c r="PXC46" s="369"/>
      <c r="PXD46" s="369"/>
      <c r="PXE46" s="369"/>
      <c r="PXF46" s="369"/>
      <c r="PXG46" s="369"/>
      <c r="PXH46" s="369"/>
      <c r="PXI46" s="369"/>
      <c r="PXJ46" s="369"/>
      <c r="PXK46" s="369"/>
      <c r="PXL46" s="369"/>
      <c r="PXM46" s="369"/>
      <c r="PXN46" s="369"/>
      <c r="PXO46" s="369"/>
      <c r="PXP46" s="369"/>
      <c r="PXQ46" s="369"/>
      <c r="PXR46" s="369"/>
      <c r="PXS46" s="369"/>
      <c r="PXT46" s="369"/>
      <c r="PXU46" s="369"/>
      <c r="PXV46" s="369"/>
      <c r="PXW46" s="369"/>
      <c r="PXX46" s="369"/>
      <c r="PXY46" s="369"/>
      <c r="PXZ46" s="369"/>
      <c r="PYA46" s="369"/>
      <c r="PYB46" s="369"/>
      <c r="PYC46" s="369"/>
      <c r="PYD46" s="369"/>
      <c r="PYE46" s="369"/>
      <c r="PYF46" s="369"/>
      <c r="PYG46" s="369"/>
      <c r="PYH46" s="369"/>
      <c r="PYI46" s="369"/>
      <c r="PYJ46" s="369"/>
      <c r="PYK46" s="369"/>
      <c r="PYL46" s="369"/>
      <c r="PYM46" s="369"/>
      <c r="PYN46" s="369"/>
      <c r="PYO46" s="369"/>
      <c r="PYT46" s="369"/>
      <c r="PYU46" s="369"/>
      <c r="PYV46" s="369"/>
      <c r="PYW46" s="369"/>
      <c r="PYX46" s="369"/>
      <c r="PYY46" s="369"/>
      <c r="PYZ46" s="369"/>
      <c r="PZA46" s="369"/>
      <c r="PZB46" s="369"/>
      <c r="PZC46" s="369"/>
      <c r="PZD46" s="369"/>
      <c r="QAV46" s="369"/>
      <c r="QAW46" s="369"/>
      <c r="QAX46" s="369"/>
      <c r="QAY46" s="369"/>
      <c r="QAZ46" s="369"/>
      <c r="QBA46" s="369"/>
      <c r="QBB46" s="369"/>
      <c r="QBC46" s="369"/>
      <c r="QBD46" s="369"/>
      <c r="QBE46" s="369"/>
      <c r="QBF46" s="369"/>
      <c r="QBG46" s="369"/>
      <c r="QBH46" s="369"/>
      <c r="QBI46" s="369"/>
      <c r="QBJ46" s="369"/>
      <c r="QBK46" s="369"/>
      <c r="QBL46" s="369"/>
      <c r="QBM46" s="369"/>
      <c r="QBN46" s="369"/>
      <c r="QBO46" s="369"/>
      <c r="QBP46" s="369"/>
      <c r="QBQ46" s="369"/>
      <c r="QBR46" s="369"/>
      <c r="QBS46" s="369"/>
      <c r="QBT46" s="369"/>
      <c r="QBU46" s="369"/>
      <c r="QBV46" s="369"/>
      <c r="QBW46" s="369"/>
      <c r="QBX46" s="369"/>
      <c r="QBY46" s="369"/>
      <c r="QBZ46" s="369"/>
      <c r="QCA46" s="369"/>
      <c r="QCB46" s="369"/>
      <c r="QCC46" s="369"/>
      <c r="QCD46" s="369"/>
      <c r="QCE46" s="369"/>
      <c r="QCF46" s="369"/>
      <c r="QCG46" s="369"/>
      <c r="QCH46" s="369"/>
      <c r="QCI46" s="369"/>
      <c r="QCJ46" s="369"/>
      <c r="QCK46" s="369"/>
      <c r="QCL46" s="369"/>
      <c r="QCM46" s="369"/>
      <c r="QCN46" s="369"/>
      <c r="QCO46" s="369"/>
      <c r="QCP46" s="369"/>
      <c r="QCQ46" s="369"/>
      <c r="QCR46" s="369"/>
      <c r="QCS46" s="369"/>
      <c r="QCT46" s="369"/>
      <c r="QCU46" s="369"/>
      <c r="QCV46" s="369"/>
      <c r="QCW46" s="369"/>
      <c r="QCX46" s="369"/>
      <c r="QCY46" s="369"/>
      <c r="QCZ46" s="369"/>
      <c r="QDA46" s="369"/>
      <c r="QDB46" s="369"/>
      <c r="QDC46" s="369"/>
      <c r="QDD46" s="369"/>
      <c r="QDE46" s="369"/>
      <c r="QDF46" s="369"/>
      <c r="QDG46" s="369"/>
      <c r="QDH46" s="369"/>
      <c r="QDI46" s="369"/>
      <c r="QDJ46" s="369"/>
      <c r="QDK46" s="369"/>
      <c r="QDL46" s="369"/>
      <c r="QDM46" s="369"/>
      <c r="QDN46" s="369"/>
      <c r="QDO46" s="369"/>
      <c r="QDP46" s="369"/>
      <c r="QDQ46" s="369"/>
      <c r="QDR46" s="369"/>
      <c r="QDS46" s="369"/>
      <c r="QDT46" s="369"/>
      <c r="QDU46" s="369"/>
      <c r="QDV46" s="369"/>
      <c r="QDW46" s="369"/>
      <c r="QDX46" s="369"/>
      <c r="QDY46" s="369"/>
      <c r="QDZ46" s="369"/>
      <c r="QEA46" s="369"/>
      <c r="QEB46" s="369"/>
      <c r="QEC46" s="369"/>
      <c r="QED46" s="369"/>
      <c r="QEE46" s="369"/>
      <c r="QEF46" s="369"/>
      <c r="QEG46" s="369"/>
      <c r="QEH46" s="369"/>
      <c r="QEI46" s="369"/>
      <c r="QEJ46" s="369"/>
      <c r="QEK46" s="369"/>
      <c r="QEL46" s="369"/>
      <c r="QEM46" s="369"/>
      <c r="QEN46" s="369"/>
      <c r="QEO46" s="369"/>
      <c r="QEP46" s="369"/>
      <c r="QEQ46" s="369"/>
      <c r="QER46" s="369"/>
      <c r="QES46" s="369"/>
      <c r="QET46" s="369"/>
      <c r="QEU46" s="369"/>
      <c r="QEV46" s="369"/>
      <c r="QEW46" s="369"/>
      <c r="QEX46" s="369"/>
      <c r="QEY46" s="369"/>
      <c r="QEZ46" s="369"/>
      <c r="QFA46" s="369"/>
      <c r="QFB46" s="369"/>
      <c r="QFC46" s="369"/>
      <c r="QFD46" s="369"/>
      <c r="QFE46" s="369"/>
      <c r="QFF46" s="369"/>
      <c r="QFG46" s="369"/>
      <c r="QFH46" s="369"/>
      <c r="QFI46" s="369"/>
      <c r="QFJ46" s="369"/>
      <c r="QFK46" s="369"/>
      <c r="QFL46" s="369"/>
      <c r="QFM46" s="369"/>
      <c r="QFN46" s="369"/>
      <c r="QFO46" s="369"/>
      <c r="QFP46" s="369"/>
      <c r="QFQ46" s="369"/>
      <c r="QFR46" s="369"/>
      <c r="QFS46" s="369"/>
      <c r="QFT46" s="369"/>
      <c r="QFU46" s="369"/>
      <c r="QFV46" s="369"/>
      <c r="QFW46" s="369"/>
      <c r="QFX46" s="369"/>
      <c r="QFY46" s="369"/>
      <c r="QFZ46" s="369"/>
      <c r="QGA46" s="369"/>
      <c r="QGB46" s="369"/>
      <c r="QGC46" s="369"/>
      <c r="QGD46" s="369"/>
      <c r="QGE46" s="369"/>
      <c r="QGF46" s="369"/>
      <c r="QGG46" s="369"/>
      <c r="QGH46" s="369"/>
      <c r="QGI46" s="369"/>
      <c r="QGJ46" s="369"/>
      <c r="QGK46" s="369"/>
      <c r="QGL46" s="369"/>
      <c r="QGM46" s="369"/>
      <c r="QGN46" s="369"/>
      <c r="QGO46" s="369"/>
      <c r="QGP46" s="369"/>
      <c r="QGQ46" s="369"/>
      <c r="QGR46" s="369"/>
      <c r="QGS46" s="369"/>
      <c r="QGT46" s="369"/>
      <c r="QGU46" s="369"/>
      <c r="QGV46" s="369"/>
      <c r="QGW46" s="369"/>
      <c r="QGX46" s="369"/>
      <c r="QGY46" s="369"/>
      <c r="QGZ46" s="369"/>
      <c r="QHA46" s="369"/>
      <c r="QHB46" s="369"/>
      <c r="QHC46" s="369"/>
      <c r="QHD46" s="369"/>
      <c r="QHE46" s="369"/>
      <c r="QHF46" s="369"/>
      <c r="QHG46" s="369"/>
      <c r="QHH46" s="369"/>
      <c r="QHI46" s="369"/>
      <c r="QHJ46" s="369"/>
      <c r="QHK46" s="369"/>
      <c r="QHL46" s="369"/>
      <c r="QHM46" s="369"/>
      <c r="QHN46" s="369"/>
      <c r="QHO46" s="369"/>
      <c r="QHP46" s="369"/>
      <c r="QHQ46" s="369"/>
      <c r="QHR46" s="369"/>
      <c r="QHS46" s="369"/>
      <c r="QHT46" s="369"/>
      <c r="QHU46" s="369"/>
      <c r="QHV46" s="369"/>
      <c r="QHW46" s="369"/>
      <c r="QHX46" s="369"/>
      <c r="QHY46" s="369"/>
      <c r="QHZ46" s="369"/>
      <c r="QIA46" s="369"/>
      <c r="QIB46" s="369"/>
      <c r="QIC46" s="369"/>
      <c r="QID46" s="369"/>
      <c r="QIE46" s="369"/>
      <c r="QIF46" s="369"/>
      <c r="QIG46" s="369"/>
      <c r="QIH46" s="369"/>
      <c r="QII46" s="369"/>
      <c r="QIJ46" s="369"/>
      <c r="QIK46" s="369"/>
      <c r="QIP46" s="369"/>
      <c r="QIQ46" s="369"/>
      <c r="QIR46" s="369"/>
      <c r="QIS46" s="369"/>
      <c r="QIT46" s="369"/>
      <c r="QIU46" s="369"/>
      <c r="QIV46" s="369"/>
      <c r="QIW46" s="369"/>
      <c r="QIX46" s="369"/>
      <c r="QIY46" s="369"/>
      <c r="QIZ46" s="369"/>
      <c r="QKR46" s="369"/>
      <c r="QKS46" s="369"/>
      <c r="QKT46" s="369"/>
      <c r="QKU46" s="369"/>
      <c r="QKV46" s="369"/>
      <c r="QKW46" s="369"/>
      <c r="QKX46" s="369"/>
      <c r="QKY46" s="369"/>
      <c r="QKZ46" s="369"/>
      <c r="QLA46" s="369"/>
      <c r="QLB46" s="369"/>
      <c r="QLC46" s="369"/>
      <c r="QLD46" s="369"/>
      <c r="QLE46" s="369"/>
      <c r="QLF46" s="369"/>
      <c r="QLG46" s="369"/>
      <c r="QLH46" s="369"/>
      <c r="QLI46" s="369"/>
      <c r="QLJ46" s="369"/>
      <c r="QLK46" s="369"/>
      <c r="QLL46" s="369"/>
      <c r="QLM46" s="369"/>
      <c r="QLN46" s="369"/>
      <c r="QLO46" s="369"/>
      <c r="QLP46" s="369"/>
      <c r="QLQ46" s="369"/>
      <c r="QLR46" s="369"/>
      <c r="QLS46" s="369"/>
      <c r="QLT46" s="369"/>
      <c r="QLU46" s="369"/>
      <c r="QLV46" s="369"/>
      <c r="QLW46" s="369"/>
      <c r="QLX46" s="369"/>
      <c r="QLY46" s="369"/>
      <c r="QLZ46" s="369"/>
      <c r="QMA46" s="369"/>
      <c r="QMB46" s="369"/>
      <c r="QMC46" s="369"/>
      <c r="QMD46" s="369"/>
      <c r="QME46" s="369"/>
      <c r="QMF46" s="369"/>
      <c r="QMG46" s="369"/>
      <c r="QMH46" s="369"/>
      <c r="QMI46" s="369"/>
      <c r="QMJ46" s="369"/>
      <c r="QMK46" s="369"/>
      <c r="QML46" s="369"/>
      <c r="QMM46" s="369"/>
      <c r="QMN46" s="369"/>
      <c r="QMO46" s="369"/>
      <c r="QMP46" s="369"/>
      <c r="QMQ46" s="369"/>
      <c r="QMR46" s="369"/>
      <c r="QMS46" s="369"/>
      <c r="QMT46" s="369"/>
      <c r="QMU46" s="369"/>
      <c r="QMV46" s="369"/>
      <c r="QMW46" s="369"/>
      <c r="QMX46" s="369"/>
      <c r="QMY46" s="369"/>
      <c r="QMZ46" s="369"/>
      <c r="QNA46" s="369"/>
      <c r="QNB46" s="369"/>
      <c r="QNC46" s="369"/>
      <c r="QND46" s="369"/>
      <c r="QNE46" s="369"/>
      <c r="QNF46" s="369"/>
      <c r="QNG46" s="369"/>
      <c r="QNH46" s="369"/>
      <c r="QNI46" s="369"/>
      <c r="QNJ46" s="369"/>
      <c r="QNK46" s="369"/>
      <c r="QNL46" s="369"/>
      <c r="QNM46" s="369"/>
      <c r="QNN46" s="369"/>
      <c r="QNO46" s="369"/>
      <c r="QNP46" s="369"/>
      <c r="QNQ46" s="369"/>
      <c r="QNR46" s="369"/>
      <c r="QNS46" s="369"/>
      <c r="QNT46" s="369"/>
      <c r="QNU46" s="369"/>
      <c r="QNV46" s="369"/>
      <c r="QNW46" s="369"/>
      <c r="QNX46" s="369"/>
      <c r="QNY46" s="369"/>
      <c r="QNZ46" s="369"/>
      <c r="QOA46" s="369"/>
      <c r="QOB46" s="369"/>
      <c r="QOC46" s="369"/>
      <c r="QOD46" s="369"/>
      <c r="QOE46" s="369"/>
      <c r="QOF46" s="369"/>
      <c r="QOG46" s="369"/>
      <c r="QOH46" s="369"/>
      <c r="QOI46" s="369"/>
      <c r="QOJ46" s="369"/>
      <c r="QOK46" s="369"/>
      <c r="QOL46" s="369"/>
      <c r="QOM46" s="369"/>
      <c r="QON46" s="369"/>
      <c r="QOO46" s="369"/>
      <c r="QOP46" s="369"/>
      <c r="QOQ46" s="369"/>
      <c r="QOR46" s="369"/>
      <c r="QOS46" s="369"/>
      <c r="QOT46" s="369"/>
      <c r="QOU46" s="369"/>
      <c r="QOV46" s="369"/>
      <c r="QOW46" s="369"/>
      <c r="QOX46" s="369"/>
      <c r="QOY46" s="369"/>
      <c r="QOZ46" s="369"/>
      <c r="QPA46" s="369"/>
      <c r="QPB46" s="369"/>
      <c r="QPC46" s="369"/>
      <c r="QPD46" s="369"/>
      <c r="QPE46" s="369"/>
      <c r="QPF46" s="369"/>
      <c r="QPG46" s="369"/>
      <c r="QPH46" s="369"/>
      <c r="QPI46" s="369"/>
      <c r="QPJ46" s="369"/>
      <c r="QPK46" s="369"/>
      <c r="QPL46" s="369"/>
      <c r="QPM46" s="369"/>
      <c r="QPN46" s="369"/>
      <c r="QPO46" s="369"/>
      <c r="QPP46" s="369"/>
      <c r="QPQ46" s="369"/>
      <c r="QPR46" s="369"/>
      <c r="QPS46" s="369"/>
      <c r="QPT46" s="369"/>
      <c r="QPU46" s="369"/>
      <c r="QPV46" s="369"/>
      <c r="QPW46" s="369"/>
      <c r="QPX46" s="369"/>
      <c r="QPY46" s="369"/>
      <c r="QPZ46" s="369"/>
      <c r="QQA46" s="369"/>
      <c r="QQB46" s="369"/>
      <c r="QQC46" s="369"/>
      <c r="QQD46" s="369"/>
      <c r="QQE46" s="369"/>
      <c r="QQF46" s="369"/>
      <c r="QQG46" s="369"/>
      <c r="QQH46" s="369"/>
      <c r="QQI46" s="369"/>
      <c r="QQJ46" s="369"/>
      <c r="QQK46" s="369"/>
      <c r="QQL46" s="369"/>
      <c r="QQM46" s="369"/>
      <c r="QQN46" s="369"/>
      <c r="QQO46" s="369"/>
      <c r="QQP46" s="369"/>
      <c r="QQQ46" s="369"/>
      <c r="QQR46" s="369"/>
      <c r="QQS46" s="369"/>
      <c r="QQT46" s="369"/>
      <c r="QQU46" s="369"/>
      <c r="QQV46" s="369"/>
      <c r="QQW46" s="369"/>
      <c r="QQX46" s="369"/>
      <c r="QQY46" s="369"/>
      <c r="QQZ46" s="369"/>
      <c r="QRA46" s="369"/>
      <c r="QRB46" s="369"/>
      <c r="QRC46" s="369"/>
      <c r="QRD46" s="369"/>
      <c r="QRE46" s="369"/>
      <c r="QRF46" s="369"/>
      <c r="QRG46" s="369"/>
      <c r="QRH46" s="369"/>
      <c r="QRI46" s="369"/>
      <c r="QRJ46" s="369"/>
      <c r="QRK46" s="369"/>
      <c r="QRL46" s="369"/>
      <c r="QRM46" s="369"/>
      <c r="QRN46" s="369"/>
      <c r="QRO46" s="369"/>
      <c r="QRP46" s="369"/>
      <c r="QRQ46" s="369"/>
      <c r="QRR46" s="369"/>
      <c r="QRS46" s="369"/>
      <c r="QRT46" s="369"/>
      <c r="QRU46" s="369"/>
      <c r="QRV46" s="369"/>
      <c r="QRW46" s="369"/>
      <c r="QRX46" s="369"/>
      <c r="QRY46" s="369"/>
      <c r="QRZ46" s="369"/>
      <c r="QSA46" s="369"/>
      <c r="QSB46" s="369"/>
      <c r="QSC46" s="369"/>
      <c r="QSD46" s="369"/>
      <c r="QSE46" s="369"/>
      <c r="QSF46" s="369"/>
      <c r="QSG46" s="369"/>
      <c r="QSL46" s="369"/>
      <c r="QSM46" s="369"/>
      <c r="QSN46" s="369"/>
      <c r="QSO46" s="369"/>
      <c r="QSP46" s="369"/>
      <c r="QSQ46" s="369"/>
      <c r="QSR46" s="369"/>
      <c r="QSS46" s="369"/>
      <c r="QST46" s="369"/>
      <c r="QSU46" s="369"/>
      <c r="QSV46" s="369"/>
      <c r="QUN46" s="369"/>
      <c r="QUO46" s="369"/>
      <c r="QUP46" s="369"/>
      <c r="QUQ46" s="369"/>
      <c r="QUR46" s="369"/>
      <c r="QUS46" s="369"/>
      <c r="QUT46" s="369"/>
      <c r="QUU46" s="369"/>
      <c r="QUV46" s="369"/>
      <c r="QUW46" s="369"/>
      <c r="QUX46" s="369"/>
      <c r="QUY46" s="369"/>
      <c r="QUZ46" s="369"/>
      <c r="QVA46" s="369"/>
      <c r="QVB46" s="369"/>
      <c r="QVC46" s="369"/>
      <c r="QVD46" s="369"/>
      <c r="QVE46" s="369"/>
      <c r="QVF46" s="369"/>
      <c r="QVG46" s="369"/>
      <c r="QVH46" s="369"/>
      <c r="QVI46" s="369"/>
      <c r="QVJ46" s="369"/>
      <c r="QVK46" s="369"/>
      <c r="QVL46" s="369"/>
      <c r="QVM46" s="369"/>
      <c r="QVN46" s="369"/>
      <c r="QVO46" s="369"/>
      <c r="QVP46" s="369"/>
      <c r="QVQ46" s="369"/>
      <c r="QVR46" s="369"/>
      <c r="QVS46" s="369"/>
      <c r="QVT46" s="369"/>
      <c r="QVU46" s="369"/>
      <c r="QVV46" s="369"/>
      <c r="QVW46" s="369"/>
      <c r="QVX46" s="369"/>
      <c r="QVY46" s="369"/>
      <c r="QVZ46" s="369"/>
      <c r="QWA46" s="369"/>
      <c r="QWB46" s="369"/>
      <c r="QWC46" s="369"/>
      <c r="QWD46" s="369"/>
      <c r="QWE46" s="369"/>
      <c r="QWF46" s="369"/>
      <c r="QWG46" s="369"/>
      <c r="QWH46" s="369"/>
      <c r="QWI46" s="369"/>
      <c r="QWJ46" s="369"/>
      <c r="QWK46" s="369"/>
      <c r="QWL46" s="369"/>
      <c r="QWM46" s="369"/>
      <c r="QWN46" s="369"/>
      <c r="QWO46" s="369"/>
      <c r="QWP46" s="369"/>
      <c r="QWQ46" s="369"/>
      <c r="QWR46" s="369"/>
      <c r="QWS46" s="369"/>
      <c r="QWT46" s="369"/>
      <c r="QWU46" s="369"/>
      <c r="QWV46" s="369"/>
      <c r="QWW46" s="369"/>
      <c r="QWX46" s="369"/>
      <c r="QWY46" s="369"/>
      <c r="QWZ46" s="369"/>
      <c r="QXA46" s="369"/>
      <c r="QXB46" s="369"/>
      <c r="QXC46" s="369"/>
      <c r="QXD46" s="369"/>
      <c r="QXE46" s="369"/>
      <c r="QXF46" s="369"/>
      <c r="QXG46" s="369"/>
      <c r="QXH46" s="369"/>
      <c r="QXI46" s="369"/>
      <c r="QXJ46" s="369"/>
      <c r="QXK46" s="369"/>
      <c r="QXL46" s="369"/>
      <c r="QXM46" s="369"/>
      <c r="QXN46" s="369"/>
      <c r="QXO46" s="369"/>
      <c r="QXP46" s="369"/>
      <c r="QXQ46" s="369"/>
      <c r="QXR46" s="369"/>
      <c r="QXS46" s="369"/>
      <c r="QXT46" s="369"/>
      <c r="QXU46" s="369"/>
      <c r="QXV46" s="369"/>
      <c r="QXW46" s="369"/>
      <c r="QXX46" s="369"/>
      <c r="QXY46" s="369"/>
      <c r="QXZ46" s="369"/>
      <c r="QYA46" s="369"/>
      <c r="QYB46" s="369"/>
      <c r="QYC46" s="369"/>
      <c r="QYD46" s="369"/>
      <c r="QYE46" s="369"/>
      <c r="QYF46" s="369"/>
      <c r="QYG46" s="369"/>
      <c r="QYH46" s="369"/>
      <c r="QYI46" s="369"/>
      <c r="QYJ46" s="369"/>
      <c r="QYK46" s="369"/>
      <c r="QYL46" s="369"/>
      <c r="QYM46" s="369"/>
      <c r="QYN46" s="369"/>
      <c r="QYO46" s="369"/>
      <c r="QYP46" s="369"/>
      <c r="QYQ46" s="369"/>
      <c r="QYR46" s="369"/>
      <c r="QYS46" s="369"/>
      <c r="QYT46" s="369"/>
      <c r="QYU46" s="369"/>
      <c r="QYV46" s="369"/>
      <c r="QYW46" s="369"/>
      <c r="QYX46" s="369"/>
      <c r="QYY46" s="369"/>
      <c r="QYZ46" s="369"/>
      <c r="QZA46" s="369"/>
      <c r="QZB46" s="369"/>
      <c r="QZC46" s="369"/>
      <c r="QZD46" s="369"/>
      <c r="QZE46" s="369"/>
      <c r="QZF46" s="369"/>
      <c r="QZG46" s="369"/>
      <c r="QZH46" s="369"/>
      <c r="QZI46" s="369"/>
      <c r="QZJ46" s="369"/>
      <c r="QZK46" s="369"/>
      <c r="QZL46" s="369"/>
      <c r="QZM46" s="369"/>
      <c r="QZN46" s="369"/>
      <c r="QZO46" s="369"/>
      <c r="QZP46" s="369"/>
      <c r="QZQ46" s="369"/>
      <c r="QZR46" s="369"/>
      <c r="QZS46" s="369"/>
      <c r="QZT46" s="369"/>
      <c r="QZU46" s="369"/>
      <c r="QZV46" s="369"/>
      <c r="QZW46" s="369"/>
      <c r="QZX46" s="369"/>
      <c r="QZY46" s="369"/>
      <c r="QZZ46" s="369"/>
      <c r="RAA46" s="369"/>
      <c r="RAB46" s="369"/>
      <c r="RAC46" s="369"/>
      <c r="RAD46" s="369"/>
      <c r="RAE46" s="369"/>
      <c r="RAF46" s="369"/>
      <c r="RAG46" s="369"/>
      <c r="RAH46" s="369"/>
      <c r="RAI46" s="369"/>
      <c r="RAJ46" s="369"/>
      <c r="RAK46" s="369"/>
      <c r="RAL46" s="369"/>
      <c r="RAM46" s="369"/>
      <c r="RAN46" s="369"/>
      <c r="RAO46" s="369"/>
      <c r="RAP46" s="369"/>
      <c r="RAQ46" s="369"/>
      <c r="RAR46" s="369"/>
      <c r="RAS46" s="369"/>
      <c r="RAT46" s="369"/>
      <c r="RAU46" s="369"/>
      <c r="RAV46" s="369"/>
      <c r="RAW46" s="369"/>
      <c r="RAX46" s="369"/>
      <c r="RAY46" s="369"/>
      <c r="RAZ46" s="369"/>
      <c r="RBA46" s="369"/>
      <c r="RBB46" s="369"/>
      <c r="RBC46" s="369"/>
      <c r="RBD46" s="369"/>
      <c r="RBE46" s="369"/>
      <c r="RBF46" s="369"/>
      <c r="RBG46" s="369"/>
      <c r="RBH46" s="369"/>
      <c r="RBI46" s="369"/>
      <c r="RBJ46" s="369"/>
      <c r="RBK46" s="369"/>
      <c r="RBL46" s="369"/>
      <c r="RBM46" s="369"/>
      <c r="RBN46" s="369"/>
      <c r="RBO46" s="369"/>
      <c r="RBP46" s="369"/>
      <c r="RBQ46" s="369"/>
      <c r="RBR46" s="369"/>
      <c r="RBS46" s="369"/>
      <c r="RBT46" s="369"/>
      <c r="RBU46" s="369"/>
      <c r="RBV46" s="369"/>
      <c r="RBW46" s="369"/>
      <c r="RBX46" s="369"/>
      <c r="RBY46" s="369"/>
      <c r="RBZ46" s="369"/>
      <c r="RCA46" s="369"/>
      <c r="RCB46" s="369"/>
      <c r="RCC46" s="369"/>
      <c r="RCH46" s="369"/>
      <c r="RCI46" s="369"/>
      <c r="RCJ46" s="369"/>
      <c r="RCK46" s="369"/>
      <c r="RCL46" s="369"/>
      <c r="RCM46" s="369"/>
      <c r="RCN46" s="369"/>
      <c r="RCO46" s="369"/>
      <c r="RCP46" s="369"/>
      <c r="RCQ46" s="369"/>
      <c r="RCR46" s="369"/>
      <c r="REJ46" s="369"/>
      <c r="REK46" s="369"/>
      <c r="REL46" s="369"/>
      <c r="REM46" s="369"/>
      <c r="REN46" s="369"/>
      <c r="REO46" s="369"/>
      <c r="REP46" s="369"/>
      <c r="REQ46" s="369"/>
      <c r="RER46" s="369"/>
      <c r="RES46" s="369"/>
      <c r="RET46" s="369"/>
      <c r="REU46" s="369"/>
      <c r="REV46" s="369"/>
      <c r="REW46" s="369"/>
      <c r="REX46" s="369"/>
      <c r="REY46" s="369"/>
      <c r="REZ46" s="369"/>
      <c r="RFA46" s="369"/>
      <c r="RFB46" s="369"/>
      <c r="RFC46" s="369"/>
      <c r="RFD46" s="369"/>
      <c r="RFE46" s="369"/>
      <c r="RFF46" s="369"/>
      <c r="RFG46" s="369"/>
      <c r="RFH46" s="369"/>
      <c r="RFI46" s="369"/>
      <c r="RFJ46" s="369"/>
      <c r="RFK46" s="369"/>
      <c r="RFL46" s="369"/>
      <c r="RFM46" s="369"/>
      <c r="RFN46" s="369"/>
      <c r="RFO46" s="369"/>
      <c r="RFP46" s="369"/>
      <c r="RFQ46" s="369"/>
      <c r="RFR46" s="369"/>
      <c r="RFS46" s="369"/>
      <c r="RFT46" s="369"/>
      <c r="RFU46" s="369"/>
      <c r="RFV46" s="369"/>
      <c r="RFW46" s="369"/>
      <c r="RFX46" s="369"/>
      <c r="RFY46" s="369"/>
      <c r="RFZ46" s="369"/>
      <c r="RGA46" s="369"/>
      <c r="RGB46" s="369"/>
      <c r="RGC46" s="369"/>
      <c r="RGD46" s="369"/>
      <c r="RGE46" s="369"/>
      <c r="RGF46" s="369"/>
      <c r="RGG46" s="369"/>
      <c r="RGH46" s="369"/>
      <c r="RGI46" s="369"/>
      <c r="RGJ46" s="369"/>
      <c r="RGK46" s="369"/>
      <c r="RGL46" s="369"/>
      <c r="RGM46" s="369"/>
      <c r="RGN46" s="369"/>
      <c r="RGO46" s="369"/>
      <c r="RGP46" s="369"/>
      <c r="RGQ46" s="369"/>
      <c r="RGR46" s="369"/>
      <c r="RGS46" s="369"/>
      <c r="RGT46" s="369"/>
      <c r="RGU46" s="369"/>
      <c r="RGV46" s="369"/>
      <c r="RGW46" s="369"/>
      <c r="RGX46" s="369"/>
      <c r="RGY46" s="369"/>
      <c r="RGZ46" s="369"/>
      <c r="RHA46" s="369"/>
      <c r="RHB46" s="369"/>
      <c r="RHC46" s="369"/>
      <c r="RHD46" s="369"/>
      <c r="RHE46" s="369"/>
      <c r="RHF46" s="369"/>
      <c r="RHG46" s="369"/>
      <c r="RHH46" s="369"/>
      <c r="RHI46" s="369"/>
      <c r="RHJ46" s="369"/>
      <c r="RHK46" s="369"/>
      <c r="RHL46" s="369"/>
      <c r="RHM46" s="369"/>
      <c r="RHN46" s="369"/>
      <c r="RHO46" s="369"/>
      <c r="RHP46" s="369"/>
      <c r="RHQ46" s="369"/>
      <c r="RHR46" s="369"/>
      <c r="RHS46" s="369"/>
      <c r="RHT46" s="369"/>
      <c r="RHU46" s="369"/>
      <c r="RHV46" s="369"/>
      <c r="RHW46" s="369"/>
      <c r="RHX46" s="369"/>
      <c r="RHY46" s="369"/>
      <c r="RHZ46" s="369"/>
      <c r="RIA46" s="369"/>
      <c r="RIB46" s="369"/>
      <c r="RIC46" s="369"/>
      <c r="RID46" s="369"/>
      <c r="RIE46" s="369"/>
      <c r="RIF46" s="369"/>
      <c r="RIG46" s="369"/>
      <c r="RIH46" s="369"/>
      <c r="RII46" s="369"/>
      <c r="RIJ46" s="369"/>
      <c r="RIK46" s="369"/>
      <c r="RIL46" s="369"/>
      <c r="RIM46" s="369"/>
      <c r="RIN46" s="369"/>
      <c r="RIO46" s="369"/>
      <c r="RIP46" s="369"/>
      <c r="RIQ46" s="369"/>
      <c r="RIR46" s="369"/>
      <c r="RIS46" s="369"/>
      <c r="RIT46" s="369"/>
      <c r="RIU46" s="369"/>
      <c r="RIV46" s="369"/>
      <c r="RIW46" s="369"/>
      <c r="RIX46" s="369"/>
      <c r="RIY46" s="369"/>
      <c r="RIZ46" s="369"/>
      <c r="RJA46" s="369"/>
      <c r="RJB46" s="369"/>
      <c r="RJC46" s="369"/>
      <c r="RJD46" s="369"/>
      <c r="RJE46" s="369"/>
      <c r="RJF46" s="369"/>
      <c r="RJG46" s="369"/>
      <c r="RJH46" s="369"/>
      <c r="RJI46" s="369"/>
      <c r="RJJ46" s="369"/>
      <c r="RJK46" s="369"/>
      <c r="RJL46" s="369"/>
      <c r="RJM46" s="369"/>
      <c r="RJN46" s="369"/>
      <c r="RJO46" s="369"/>
      <c r="RJP46" s="369"/>
      <c r="RJQ46" s="369"/>
      <c r="RJR46" s="369"/>
      <c r="RJS46" s="369"/>
      <c r="RJT46" s="369"/>
      <c r="RJU46" s="369"/>
      <c r="RJV46" s="369"/>
      <c r="RJW46" s="369"/>
      <c r="RJX46" s="369"/>
      <c r="RJY46" s="369"/>
      <c r="RJZ46" s="369"/>
      <c r="RKA46" s="369"/>
      <c r="RKB46" s="369"/>
      <c r="RKC46" s="369"/>
      <c r="RKD46" s="369"/>
      <c r="RKE46" s="369"/>
      <c r="RKF46" s="369"/>
      <c r="RKG46" s="369"/>
      <c r="RKH46" s="369"/>
      <c r="RKI46" s="369"/>
      <c r="RKJ46" s="369"/>
      <c r="RKK46" s="369"/>
      <c r="RKL46" s="369"/>
      <c r="RKM46" s="369"/>
      <c r="RKN46" s="369"/>
      <c r="RKO46" s="369"/>
      <c r="RKP46" s="369"/>
      <c r="RKQ46" s="369"/>
      <c r="RKR46" s="369"/>
      <c r="RKS46" s="369"/>
      <c r="RKT46" s="369"/>
      <c r="RKU46" s="369"/>
      <c r="RKV46" s="369"/>
      <c r="RKW46" s="369"/>
      <c r="RKX46" s="369"/>
      <c r="RKY46" s="369"/>
      <c r="RKZ46" s="369"/>
      <c r="RLA46" s="369"/>
      <c r="RLB46" s="369"/>
      <c r="RLC46" s="369"/>
      <c r="RLD46" s="369"/>
      <c r="RLE46" s="369"/>
      <c r="RLF46" s="369"/>
      <c r="RLG46" s="369"/>
      <c r="RLH46" s="369"/>
      <c r="RLI46" s="369"/>
      <c r="RLJ46" s="369"/>
      <c r="RLK46" s="369"/>
      <c r="RLL46" s="369"/>
      <c r="RLM46" s="369"/>
      <c r="RLN46" s="369"/>
      <c r="RLO46" s="369"/>
      <c r="RLP46" s="369"/>
      <c r="RLQ46" s="369"/>
      <c r="RLR46" s="369"/>
      <c r="RLS46" s="369"/>
      <c r="RLT46" s="369"/>
      <c r="RLU46" s="369"/>
      <c r="RLV46" s="369"/>
      <c r="RLW46" s="369"/>
      <c r="RLX46" s="369"/>
      <c r="RLY46" s="369"/>
      <c r="RMD46" s="369"/>
      <c r="RME46" s="369"/>
      <c r="RMF46" s="369"/>
      <c r="RMG46" s="369"/>
      <c r="RMH46" s="369"/>
      <c r="RMI46" s="369"/>
      <c r="RMJ46" s="369"/>
      <c r="RMK46" s="369"/>
      <c r="RML46" s="369"/>
      <c r="RMM46" s="369"/>
      <c r="RMN46" s="369"/>
      <c r="ROF46" s="369"/>
      <c r="ROG46" s="369"/>
      <c r="ROH46" s="369"/>
      <c r="ROI46" s="369"/>
      <c r="ROJ46" s="369"/>
      <c r="ROK46" s="369"/>
      <c r="ROL46" s="369"/>
      <c r="ROM46" s="369"/>
      <c r="RON46" s="369"/>
      <c r="ROO46" s="369"/>
      <c r="ROP46" s="369"/>
      <c r="ROQ46" s="369"/>
      <c r="ROR46" s="369"/>
      <c r="ROS46" s="369"/>
      <c r="ROT46" s="369"/>
      <c r="ROU46" s="369"/>
      <c r="ROV46" s="369"/>
      <c r="ROW46" s="369"/>
      <c r="ROX46" s="369"/>
      <c r="ROY46" s="369"/>
      <c r="ROZ46" s="369"/>
      <c r="RPA46" s="369"/>
      <c r="RPB46" s="369"/>
      <c r="RPC46" s="369"/>
      <c r="RPD46" s="369"/>
      <c r="RPE46" s="369"/>
      <c r="RPF46" s="369"/>
      <c r="RPG46" s="369"/>
      <c r="RPH46" s="369"/>
      <c r="RPI46" s="369"/>
      <c r="RPJ46" s="369"/>
      <c r="RPK46" s="369"/>
      <c r="RPL46" s="369"/>
      <c r="RPM46" s="369"/>
      <c r="RPN46" s="369"/>
      <c r="RPO46" s="369"/>
      <c r="RPP46" s="369"/>
      <c r="RPQ46" s="369"/>
      <c r="RPR46" s="369"/>
      <c r="RPS46" s="369"/>
      <c r="RPT46" s="369"/>
      <c r="RPU46" s="369"/>
      <c r="RPV46" s="369"/>
      <c r="RPW46" s="369"/>
      <c r="RPX46" s="369"/>
      <c r="RPY46" s="369"/>
      <c r="RPZ46" s="369"/>
      <c r="RQA46" s="369"/>
      <c r="RQB46" s="369"/>
      <c r="RQC46" s="369"/>
      <c r="RQD46" s="369"/>
      <c r="RQE46" s="369"/>
      <c r="RQF46" s="369"/>
      <c r="RQG46" s="369"/>
      <c r="RQH46" s="369"/>
      <c r="RQI46" s="369"/>
      <c r="RQJ46" s="369"/>
      <c r="RQK46" s="369"/>
      <c r="RQL46" s="369"/>
      <c r="RQM46" s="369"/>
      <c r="RQN46" s="369"/>
      <c r="RQO46" s="369"/>
      <c r="RQP46" s="369"/>
      <c r="RQQ46" s="369"/>
      <c r="RQR46" s="369"/>
      <c r="RQS46" s="369"/>
      <c r="RQT46" s="369"/>
      <c r="RQU46" s="369"/>
      <c r="RQV46" s="369"/>
      <c r="RQW46" s="369"/>
      <c r="RQX46" s="369"/>
      <c r="RQY46" s="369"/>
      <c r="RQZ46" s="369"/>
      <c r="RRA46" s="369"/>
      <c r="RRB46" s="369"/>
      <c r="RRC46" s="369"/>
      <c r="RRD46" s="369"/>
      <c r="RRE46" s="369"/>
      <c r="RRF46" s="369"/>
      <c r="RRG46" s="369"/>
      <c r="RRH46" s="369"/>
      <c r="RRI46" s="369"/>
      <c r="RRJ46" s="369"/>
      <c r="RRK46" s="369"/>
      <c r="RRL46" s="369"/>
      <c r="RRM46" s="369"/>
      <c r="RRN46" s="369"/>
      <c r="RRO46" s="369"/>
      <c r="RRP46" s="369"/>
      <c r="RRQ46" s="369"/>
      <c r="RRR46" s="369"/>
      <c r="RRS46" s="369"/>
      <c r="RRT46" s="369"/>
      <c r="RRU46" s="369"/>
      <c r="RRV46" s="369"/>
      <c r="RRW46" s="369"/>
      <c r="RRX46" s="369"/>
      <c r="RRY46" s="369"/>
      <c r="RRZ46" s="369"/>
      <c r="RSA46" s="369"/>
      <c r="RSB46" s="369"/>
      <c r="RSC46" s="369"/>
      <c r="RSD46" s="369"/>
      <c r="RSE46" s="369"/>
      <c r="RSF46" s="369"/>
      <c r="RSG46" s="369"/>
      <c r="RSH46" s="369"/>
      <c r="RSI46" s="369"/>
      <c r="RSJ46" s="369"/>
      <c r="RSK46" s="369"/>
      <c r="RSL46" s="369"/>
      <c r="RSM46" s="369"/>
      <c r="RSN46" s="369"/>
      <c r="RSO46" s="369"/>
      <c r="RSP46" s="369"/>
      <c r="RSQ46" s="369"/>
      <c r="RSR46" s="369"/>
      <c r="RSS46" s="369"/>
      <c r="RST46" s="369"/>
      <c r="RSU46" s="369"/>
      <c r="RSV46" s="369"/>
      <c r="RSW46" s="369"/>
      <c r="RSX46" s="369"/>
      <c r="RSY46" s="369"/>
      <c r="RSZ46" s="369"/>
      <c r="RTA46" s="369"/>
      <c r="RTB46" s="369"/>
      <c r="RTC46" s="369"/>
      <c r="RTD46" s="369"/>
      <c r="RTE46" s="369"/>
      <c r="RTF46" s="369"/>
      <c r="RTG46" s="369"/>
      <c r="RTH46" s="369"/>
      <c r="RTI46" s="369"/>
      <c r="RTJ46" s="369"/>
      <c r="RTK46" s="369"/>
      <c r="RTL46" s="369"/>
      <c r="RTM46" s="369"/>
      <c r="RTN46" s="369"/>
      <c r="RTO46" s="369"/>
      <c r="RTP46" s="369"/>
      <c r="RTQ46" s="369"/>
      <c r="RTR46" s="369"/>
      <c r="RTS46" s="369"/>
      <c r="RTT46" s="369"/>
      <c r="RTU46" s="369"/>
      <c r="RTV46" s="369"/>
      <c r="RTW46" s="369"/>
      <c r="RTX46" s="369"/>
      <c r="RTY46" s="369"/>
      <c r="RTZ46" s="369"/>
      <c r="RUA46" s="369"/>
      <c r="RUB46" s="369"/>
      <c r="RUC46" s="369"/>
      <c r="RUD46" s="369"/>
      <c r="RUE46" s="369"/>
      <c r="RUF46" s="369"/>
      <c r="RUG46" s="369"/>
      <c r="RUH46" s="369"/>
      <c r="RUI46" s="369"/>
      <c r="RUJ46" s="369"/>
      <c r="RUK46" s="369"/>
      <c r="RUL46" s="369"/>
      <c r="RUM46" s="369"/>
      <c r="RUN46" s="369"/>
      <c r="RUO46" s="369"/>
      <c r="RUP46" s="369"/>
      <c r="RUQ46" s="369"/>
      <c r="RUR46" s="369"/>
      <c r="RUS46" s="369"/>
      <c r="RUT46" s="369"/>
      <c r="RUU46" s="369"/>
      <c r="RUV46" s="369"/>
      <c r="RUW46" s="369"/>
      <c r="RUX46" s="369"/>
      <c r="RUY46" s="369"/>
      <c r="RUZ46" s="369"/>
      <c r="RVA46" s="369"/>
      <c r="RVB46" s="369"/>
      <c r="RVC46" s="369"/>
      <c r="RVD46" s="369"/>
      <c r="RVE46" s="369"/>
      <c r="RVF46" s="369"/>
      <c r="RVG46" s="369"/>
      <c r="RVH46" s="369"/>
      <c r="RVI46" s="369"/>
      <c r="RVJ46" s="369"/>
      <c r="RVK46" s="369"/>
      <c r="RVL46" s="369"/>
      <c r="RVM46" s="369"/>
      <c r="RVN46" s="369"/>
      <c r="RVO46" s="369"/>
      <c r="RVP46" s="369"/>
      <c r="RVQ46" s="369"/>
      <c r="RVR46" s="369"/>
      <c r="RVS46" s="369"/>
      <c r="RVT46" s="369"/>
      <c r="RVU46" s="369"/>
      <c r="RVZ46" s="369"/>
      <c r="RWA46" s="369"/>
      <c r="RWB46" s="369"/>
      <c r="RWC46" s="369"/>
      <c r="RWD46" s="369"/>
      <c r="RWE46" s="369"/>
      <c r="RWF46" s="369"/>
      <c r="RWG46" s="369"/>
      <c r="RWH46" s="369"/>
      <c r="RWI46" s="369"/>
      <c r="RWJ46" s="369"/>
      <c r="RYB46" s="369"/>
      <c r="RYC46" s="369"/>
      <c r="RYD46" s="369"/>
      <c r="RYE46" s="369"/>
      <c r="RYF46" s="369"/>
      <c r="RYG46" s="369"/>
      <c r="RYH46" s="369"/>
      <c r="RYI46" s="369"/>
      <c r="RYJ46" s="369"/>
      <c r="RYK46" s="369"/>
      <c r="RYL46" s="369"/>
      <c r="RYM46" s="369"/>
      <c r="RYN46" s="369"/>
      <c r="RYO46" s="369"/>
      <c r="RYP46" s="369"/>
      <c r="RYQ46" s="369"/>
      <c r="RYR46" s="369"/>
      <c r="RYS46" s="369"/>
      <c r="RYT46" s="369"/>
      <c r="RYU46" s="369"/>
      <c r="RYV46" s="369"/>
      <c r="RYW46" s="369"/>
      <c r="RYX46" s="369"/>
      <c r="RYY46" s="369"/>
      <c r="RYZ46" s="369"/>
      <c r="RZA46" s="369"/>
      <c r="RZB46" s="369"/>
      <c r="RZC46" s="369"/>
      <c r="RZD46" s="369"/>
      <c r="RZE46" s="369"/>
      <c r="RZF46" s="369"/>
      <c r="RZG46" s="369"/>
      <c r="RZH46" s="369"/>
      <c r="RZI46" s="369"/>
      <c r="RZJ46" s="369"/>
      <c r="RZK46" s="369"/>
      <c r="RZL46" s="369"/>
      <c r="RZM46" s="369"/>
      <c r="RZN46" s="369"/>
      <c r="RZO46" s="369"/>
      <c r="RZP46" s="369"/>
      <c r="RZQ46" s="369"/>
      <c r="RZR46" s="369"/>
      <c r="RZS46" s="369"/>
      <c r="RZT46" s="369"/>
      <c r="RZU46" s="369"/>
      <c r="RZV46" s="369"/>
      <c r="RZW46" s="369"/>
      <c r="RZX46" s="369"/>
      <c r="RZY46" s="369"/>
      <c r="RZZ46" s="369"/>
      <c r="SAA46" s="369"/>
      <c r="SAB46" s="369"/>
      <c r="SAC46" s="369"/>
      <c r="SAD46" s="369"/>
      <c r="SAE46" s="369"/>
      <c r="SAF46" s="369"/>
      <c r="SAG46" s="369"/>
      <c r="SAH46" s="369"/>
      <c r="SAI46" s="369"/>
      <c r="SAJ46" s="369"/>
      <c r="SAK46" s="369"/>
      <c r="SAL46" s="369"/>
      <c r="SAM46" s="369"/>
      <c r="SAN46" s="369"/>
      <c r="SAO46" s="369"/>
      <c r="SAP46" s="369"/>
      <c r="SAQ46" s="369"/>
      <c r="SAR46" s="369"/>
      <c r="SAS46" s="369"/>
      <c r="SAT46" s="369"/>
      <c r="SAU46" s="369"/>
      <c r="SAV46" s="369"/>
      <c r="SAW46" s="369"/>
      <c r="SAX46" s="369"/>
      <c r="SAY46" s="369"/>
      <c r="SAZ46" s="369"/>
      <c r="SBA46" s="369"/>
      <c r="SBB46" s="369"/>
      <c r="SBC46" s="369"/>
      <c r="SBD46" s="369"/>
      <c r="SBE46" s="369"/>
      <c r="SBF46" s="369"/>
      <c r="SBG46" s="369"/>
      <c r="SBH46" s="369"/>
      <c r="SBI46" s="369"/>
      <c r="SBJ46" s="369"/>
      <c r="SBK46" s="369"/>
      <c r="SBL46" s="369"/>
      <c r="SBM46" s="369"/>
      <c r="SBN46" s="369"/>
      <c r="SBO46" s="369"/>
      <c r="SBP46" s="369"/>
      <c r="SBQ46" s="369"/>
      <c r="SBR46" s="369"/>
      <c r="SBS46" s="369"/>
      <c r="SBT46" s="369"/>
      <c r="SBU46" s="369"/>
      <c r="SBV46" s="369"/>
      <c r="SBW46" s="369"/>
      <c r="SBX46" s="369"/>
      <c r="SBY46" s="369"/>
      <c r="SBZ46" s="369"/>
      <c r="SCA46" s="369"/>
      <c r="SCB46" s="369"/>
      <c r="SCC46" s="369"/>
      <c r="SCD46" s="369"/>
      <c r="SCE46" s="369"/>
      <c r="SCF46" s="369"/>
      <c r="SCG46" s="369"/>
      <c r="SCH46" s="369"/>
      <c r="SCI46" s="369"/>
      <c r="SCJ46" s="369"/>
      <c r="SCK46" s="369"/>
      <c r="SCL46" s="369"/>
      <c r="SCM46" s="369"/>
      <c r="SCN46" s="369"/>
      <c r="SCO46" s="369"/>
      <c r="SCP46" s="369"/>
      <c r="SCQ46" s="369"/>
      <c r="SCR46" s="369"/>
      <c r="SCS46" s="369"/>
      <c r="SCT46" s="369"/>
      <c r="SCU46" s="369"/>
      <c r="SCV46" s="369"/>
      <c r="SCW46" s="369"/>
      <c r="SCX46" s="369"/>
      <c r="SCY46" s="369"/>
      <c r="SCZ46" s="369"/>
      <c r="SDA46" s="369"/>
      <c r="SDB46" s="369"/>
      <c r="SDC46" s="369"/>
      <c r="SDD46" s="369"/>
      <c r="SDE46" s="369"/>
      <c r="SDF46" s="369"/>
      <c r="SDG46" s="369"/>
      <c r="SDH46" s="369"/>
      <c r="SDI46" s="369"/>
      <c r="SDJ46" s="369"/>
      <c r="SDK46" s="369"/>
      <c r="SDL46" s="369"/>
      <c r="SDM46" s="369"/>
      <c r="SDN46" s="369"/>
      <c r="SDO46" s="369"/>
      <c r="SDP46" s="369"/>
      <c r="SDQ46" s="369"/>
      <c r="SDR46" s="369"/>
      <c r="SDS46" s="369"/>
      <c r="SDT46" s="369"/>
      <c r="SDU46" s="369"/>
      <c r="SDV46" s="369"/>
      <c r="SDW46" s="369"/>
      <c r="SDX46" s="369"/>
      <c r="SDY46" s="369"/>
      <c r="SDZ46" s="369"/>
      <c r="SEA46" s="369"/>
      <c r="SEB46" s="369"/>
      <c r="SEC46" s="369"/>
      <c r="SED46" s="369"/>
      <c r="SEE46" s="369"/>
      <c r="SEF46" s="369"/>
      <c r="SEG46" s="369"/>
      <c r="SEH46" s="369"/>
      <c r="SEI46" s="369"/>
      <c r="SEJ46" s="369"/>
      <c r="SEK46" s="369"/>
      <c r="SEL46" s="369"/>
      <c r="SEM46" s="369"/>
      <c r="SEN46" s="369"/>
      <c r="SEO46" s="369"/>
      <c r="SEP46" s="369"/>
      <c r="SEQ46" s="369"/>
      <c r="SER46" s="369"/>
      <c r="SES46" s="369"/>
      <c r="SET46" s="369"/>
      <c r="SEU46" s="369"/>
      <c r="SEV46" s="369"/>
      <c r="SEW46" s="369"/>
      <c r="SEX46" s="369"/>
      <c r="SEY46" s="369"/>
      <c r="SEZ46" s="369"/>
      <c r="SFA46" s="369"/>
      <c r="SFB46" s="369"/>
      <c r="SFC46" s="369"/>
      <c r="SFD46" s="369"/>
      <c r="SFE46" s="369"/>
      <c r="SFF46" s="369"/>
      <c r="SFG46" s="369"/>
      <c r="SFH46" s="369"/>
      <c r="SFI46" s="369"/>
      <c r="SFJ46" s="369"/>
      <c r="SFK46" s="369"/>
      <c r="SFL46" s="369"/>
      <c r="SFM46" s="369"/>
      <c r="SFN46" s="369"/>
      <c r="SFO46" s="369"/>
      <c r="SFP46" s="369"/>
      <c r="SFQ46" s="369"/>
      <c r="SFV46" s="369"/>
      <c r="SFW46" s="369"/>
      <c r="SFX46" s="369"/>
      <c r="SFY46" s="369"/>
      <c r="SFZ46" s="369"/>
      <c r="SGA46" s="369"/>
      <c r="SGB46" s="369"/>
      <c r="SGC46" s="369"/>
      <c r="SGD46" s="369"/>
      <c r="SGE46" s="369"/>
      <c r="SGF46" s="369"/>
      <c r="SHX46" s="369"/>
      <c r="SHY46" s="369"/>
      <c r="SHZ46" s="369"/>
      <c r="SIA46" s="369"/>
      <c r="SIB46" s="369"/>
      <c r="SIC46" s="369"/>
      <c r="SID46" s="369"/>
      <c r="SIE46" s="369"/>
      <c r="SIF46" s="369"/>
      <c r="SIG46" s="369"/>
      <c r="SIH46" s="369"/>
      <c r="SII46" s="369"/>
      <c r="SIJ46" s="369"/>
      <c r="SIK46" s="369"/>
      <c r="SIL46" s="369"/>
      <c r="SIM46" s="369"/>
      <c r="SIN46" s="369"/>
      <c r="SIO46" s="369"/>
      <c r="SIP46" s="369"/>
      <c r="SIQ46" s="369"/>
      <c r="SIR46" s="369"/>
      <c r="SIS46" s="369"/>
      <c r="SIT46" s="369"/>
      <c r="SIU46" s="369"/>
      <c r="SIV46" s="369"/>
      <c r="SIW46" s="369"/>
      <c r="SIX46" s="369"/>
      <c r="SIY46" s="369"/>
      <c r="SIZ46" s="369"/>
      <c r="SJA46" s="369"/>
      <c r="SJB46" s="369"/>
      <c r="SJC46" s="369"/>
      <c r="SJD46" s="369"/>
      <c r="SJE46" s="369"/>
      <c r="SJF46" s="369"/>
      <c r="SJG46" s="369"/>
      <c r="SJH46" s="369"/>
      <c r="SJI46" s="369"/>
      <c r="SJJ46" s="369"/>
      <c r="SJK46" s="369"/>
      <c r="SJL46" s="369"/>
      <c r="SJM46" s="369"/>
      <c r="SJN46" s="369"/>
      <c r="SJO46" s="369"/>
      <c r="SJP46" s="369"/>
      <c r="SJQ46" s="369"/>
      <c r="SJR46" s="369"/>
      <c r="SJS46" s="369"/>
      <c r="SJT46" s="369"/>
      <c r="SJU46" s="369"/>
      <c r="SJV46" s="369"/>
      <c r="SJW46" s="369"/>
      <c r="SJX46" s="369"/>
      <c r="SJY46" s="369"/>
      <c r="SJZ46" s="369"/>
      <c r="SKA46" s="369"/>
      <c r="SKB46" s="369"/>
      <c r="SKC46" s="369"/>
      <c r="SKD46" s="369"/>
      <c r="SKE46" s="369"/>
      <c r="SKF46" s="369"/>
      <c r="SKG46" s="369"/>
      <c r="SKH46" s="369"/>
      <c r="SKI46" s="369"/>
      <c r="SKJ46" s="369"/>
      <c r="SKK46" s="369"/>
      <c r="SKL46" s="369"/>
      <c r="SKM46" s="369"/>
      <c r="SKN46" s="369"/>
      <c r="SKO46" s="369"/>
      <c r="SKP46" s="369"/>
      <c r="SKQ46" s="369"/>
      <c r="SKR46" s="369"/>
      <c r="SKS46" s="369"/>
      <c r="SKT46" s="369"/>
      <c r="SKU46" s="369"/>
      <c r="SKV46" s="369"/>
      <c r="SKW46" s="369"/>
      <c r="SKX46" s="369"/>
      <c r="SKY46" s="369"/>
      <c r="SKZ46" s="369"/>
      <c r="SLA46" s="369"/>
      <c r="SLB46" s="369"/>
      <c r="SLC46" s="369"/>
      <c r="SLD46" s="369"/>
      <c r="SLE46" s="369"/>
      <c r="SLF46" s="369"/>
      <c r="SLG46" s="369"/>
      <c r="SLH46" s="369"/>
      <c r="SLI46" s="369"/>
      <c r="SLJ46" s="369"/>
      <c r="SLK46" s="369"/>
      <c r="SLL46" s="369"/>
      <c r="SLM46" s="369"/>
      <c r="SLN46" s="369"/>
      <c r="SLO46" s="369"/>
      <c r="SLP46" s="369"/>
      <c r="SLQ46" s="369"/>
      <c r="SLR46" s="369"/>
      <c r="SLS46" s="369"/>
      <c r="SLT46" s="369"/>
      <c r="SLU46" s="369"/>
      <c r="SLV46" s="369"/>
      <c r="SLW46" s="369"/>
      <c r="SLX46" s="369"/>
      <c r="SLY46" s="369"/>
      <c r="SLZ46" s="369"/>
      <c r="SMA46" s="369"/>
      <c r="SMB46" s="369"/>
      <c r="SMC46" s="369"/>
      <c r="SMD46" s="369"/>
      <c r="SME46" s="369"/>
      <c r="SMF46" s="369"/>
      <c r="SMG46" s="369"/>
      <c r="SMH46" s="369"/>
      <c r="SMI46" s="369"/>
      <c r="SMJ46" s="369"/>
      <c r="SMK46" s="369"/>
      <c r="SML46" s="369"/>
      <c r="SMM46" s="369"/>
      <c r="SMN46" s="369"/>
      <c r="SMO46" s="369"/>
      <c r="SMP46" s="369"/>
      <c r="SMQ46" s="369"/>
      <c r="SMR46" s="369"/>
      <c r="SMS46" s="369"/>
      <c r="SMT46" s="369"/>
      <c r="SMU46" s="369"/>
      <c r="SMV46" s="369"/>
      <c r="SMW46" s="369"/>
      <c r="SMX46" s="369"/>
      <c r="SMY46" s="369"/>
      <c r="SMZ46" s="369"/>
      <c r="SNA46" s="369"/>
      <c r="SNB46" s="369"/>
      <c r="SNC46" s="369"/>
      <c r="SND46" s="369"/>
      <c r="SNE46" s="369"/>
      <c r="SNF46" s="369"/>
      <c r="SNG46" s="369"/>
      <c r="SNH46" s="369"/>
      <c r="SNI46" s="369"/>
      <c r="SNJ46" s="369"/>
      <c r="SNK46" s="369"/>
      <c r="SNL46" s="369"/>
      <c r="SNM46" s="369"/>
      <c r="SNN46" s="369"/>
      <c r="SNO46" s="369"/>
      <c r="SNP46" s="369"/>
      <c r="SNQ46" s="369"/>
      <c r="SNR46" s="369"/>
      <c r="SNS46" s="369"/>
      <c r="SNT46" s="369"/>
      <c r="SNU46" s="369"/>
      <c r="SNV46" s="369"/>
      <c r="SNW46" s="369"/>
      <c r="SNX46" s="369"/>
      <c r="SNY46" s="369"/>
      <c r="SNZ46" s="369"/>
      <c r="SOA46" s="369"/>
      <c r="SOB46" s="369"/>
      <c r="SOC46" s="369"/>
      <c r="SOD46" s="369"/>
      <c r="SOE46" s="369"/>
      <c r="SOF46" s="369"/>
      <c r="SOG46" s="369"/>
      <c r="SOH46" s="369"/>
      <c r="SOI46" s="369"/>
      <c r="SOJ46" s="369"/>
      <c r="SOK46" s="369"/>
      <c r="SOL46" s="369"/>
      <c r="SOM46" s="369"/>
      <c r="SON46" s="369"/>
      <c r="SOO46" s="369"/>
      <c r="SOP46" s="369"/>
      <c r="SOQ46" s="369"/>
      <c r="SOR46" s="369"/>
      <c r="SOS46" s="369"/>
      <c r="SOT46" s="369"/>
      <c r="SOU46" s="369"/>
      <c r="SOV46" s="369"/>
      <c r="SOW46" s="369"/>
      <c r="SOX46" s="369"/>
      <c r="SOY46" s="369"/>
      <c r="SOZ46" s="369"/>
      <c r="SPA46" s="369"/>
      <c r="SPB46" s="369"/>
      <c r="SPC46" s="369"/>
      <c r="SPD46" s="369"/>
      <c r="SPE46" s="369"/>
      <c r="SPF46" s="369"/>
      <c r="SPG46" s="369"/>
      <c r="SPH46" s="369"/>
      <c r="SPI46" s="369"/>
      <c r="SPJ46" s="369"/>
      <c r="SPK46" s="369"/>
      <c r="SPL46" s="369"/>
      <c r="SPM46" s="369"/>
      <c r="SPR46" s="369"/>
      <c r="SPS46" s="369"/>
      <c r="SPT46" s="369"/>
      <c r="SPU46" s="369"/>
      <c r="SPV46" s="369"/>
      <c r="SPW46" s="369"/>
      <c r="SPX46" s="369"/>
      <c r="SPY46" s="369"/>
      <c r="SPZ46" s="369"/>
      <c r="SQA46" s="369"/>
      <c r="SQB46" s="369"/>
      <c r="SRT46" s="369"/>
      <c r="SRU46" s="369"/>
      <c r="SRV46" s="369"/>
      <c r="SRW46" s="369"/>
      <c r="SRX46" s="369"/>
      <c r="SRY46" s="369"/>
      <c r="SRZ46" s="369"/>
      <c r="SSA46" s="369"/>
      <c r="SSB46" s="369"/>
      <c r="SSC46" s="369"/>
      <c r="SSD46" s="369"/>
      <c r="SSE46" s="369"/>
      <c r="SSF46" s="369"/>
      <c r="SSG46" s="369"/>
      <c r="SSH46" s="369"/>
      <c r="SSI46" s="369"/>
      <c r="SSJ46" s="369"/>
      <c r="SSK46" s="369"/>
      <c r="SSL46" s="369"/>
      <c r="SSM46" s="369"/>
      <c r="SSN46" s="369"/>
      <c r="SSO46" s="369"/>
      <c r="SSP46" s="369"/>
      <c r="SSQ46" s="369"/>
      <c r="SSR46" s="369"/>
      <c r="SSS46" s="369"/>
      <c r="SST46" s="369"/>
      <c r="SSU46" s="369"/>
      <c r="SSV46" s="369"/>
      <c r="SSW46" s="369"/>
      <c r="SSX46" s="369"/>
      <c r="SSY46" s="369"/>
      <c r="SSZ46" s="369"/>
      <c r="STA46" s="369"/>
      <c r="STB46" s="369"/>
      <c r="STC46" s="369"/>
      <c r="STD46" s="369"/>
      <c r="STE46" s="369"/>
      <c r="STF46" s="369"/>
      <c r="STG46" s="369"/>
      <c r="STH46" s="369"/>
      <c r="STI46" s="369"/>
      <c r="STJ46" s="369"/>
      <c r="STK46" s="369"/>
      <c r="STL46" s="369"/>
      <c r="STM46" s="369"/>
      <c r="STN46" s="369"/>
      <c r="STO46" s="369"/>
      <c r="STP46" s="369"/>
      <c r="STQ46" s="369"/>
      <c r="STR46" s="369"/>
      <c r="STS46" s="369"/>
      <c r="STT46" s="369"/>
      <c r="STU46" s="369"/>
      <c r="STV46" s="369"/>
      <c r="STW46" s="369"/>
      <c r="STX46" s="369"/>
      <c r="STY46" s="369"/>
      <c r="STZ46" s="369"/>
      <c r="SUA46" s="369"/>
      <c r="SUB46" s="369"/>
      <c r="SUC46" s="369"/>
      <c r="SUD46" s="369"/>
      <c r="SUE46" s="369"/>
      <c r="SUF46" s="369"/>
      <c r="SUG46" s="369"/>
      <c r="SUH46" s="369"/>
      <c r="SUI46" s="369"/>
      <c r="SUJ46" s="369"/>
      <c r="SUK46" s="369"/>
      <c r="SUL46" s="369"/>
      <c r="SUM46" s="369"/>
      <c r="SUN46" s="369"/>
      <c r="SUO46" s="369"/>
      <c r="SUP46" s="369"/>
      <c r="SUQ46" s="369"/>
      <c r="SUR46" s="369"/>
      <c r="SUS46" s="369"/>
      <c r="SUT46" s="369"/>
      <c r="SUU46" s="369"/>
      <c r="SUV46" s="369"/>
      <c r="SUW46" s="369"/>
      <c r="SUX46" s="369"/>
      <c r="SUY46" s="369"/>
      <c r="SUZ46" s="369"/>
      <c r="SVA46" s="369"/>
      <c r="SVB46" s="369"/>
      <c r="SVC46" s="369"/>
      <c r="SVD46" s="369"/>
      <c r="SVE46" s="369"/>
      <c r="SVF46" s="369"/>
      <c r="SVG46" s="369"/>
      <c r="SVH46" s="369"/>
      <c r="SVI46" s="369"/>
      <c r="SVJ46" s="369"/>
      <c r="SVK46" s="369"/>
      <c r="SVL46" s="369"/>
      <c r="SVM46" s="369"/>
      <c r="SVN46" s="369"/>
      <c r="SVO46" s="369"/>
      <c r="SVP46" s="369"/>
      <c r="SVQ46" s="369"/>
      <c r="SVR46" s="369"/>
      <c r="SVS46" s="369"/>
      <c r="SVT46" s="369"/>
      <c r="SVU46" s="369"/>
      <c r="SVV46" s="369"/>
      <c r="SVW46" s="369"/>
      <c r="SVX46" s="369"/>
      <c r="SVY46" s="369"/>
      <c r="SVZ46" s="369"/>
      <c r="SWA46" s="369"/>
      <c r="SWB46" s="369"/>
      <c r="SWC46" s="369"/>
      <c r="SWD46" s="369"/>
      <c r="SWE46" s="369"/>
      <c r="SWF46" s="369"/>
      <c r="SWG46" s="369"/>
      <c r="SWH46" s="369"/>
      <c r="SWI46" s="369"/>
      <c r="SWJ46" s="369"/>
      <c r="SWK46" s="369"/>
      <c r="SWL46" s="369"/>
      <c r="SWM46" s="369"/>
      <c r="SWN46" s="369"/>
      <c r="SWO46" s="369"/>
      <c r="SWP46" s="369"/>
      <c r="SWQ46" s="369"/>
      <c r="SWR46" s="369"/>
      <c r="SWS46" s="369"/>
      <c r="SWT46" s="369"/>
      <c r="SWU46" s="369"/>
      <c r="SWV46" s="369"/>
      <c r="SWW46" s="369"/>
      <c r="SWX46" s="369"/>
      <c r="SWY46" s="369"/>
      <c r="SWZ46" s="369"/>
      <c r="SXA46" s="369"/>
      <c r="SXB46" s="369"/>
      <c r="SXC46" s="369"/>
      <c r="SXD46" s="369"/>
      <c r="SXE46" s="369"/>
      <c r="SXF46" s="369"/>
      <c r="SXG46" s="369"/>
      <c r="SXH46" s="369"/>
      <c r="SXI46" s="369"/>
      <c r="SXJ46" s="369"/>
      <c r="SXK46" s="369"/>
      <c r="SXL46" s="369"/>
      <c r="SXM46" s="369"/>
      <c r="SXN46" s="369"/>
      <c r="SXO46" s="369"/>
      <c r="SXP46" s="369"/>
      <c r="SXQ46" s="369"/>
      <c r="SXR46" s="369"/>
      <c r="SXS46" s="369"/>
      <c r="SXT46" s="369"/>
      <c r="SXU46" s="369"/>
      <c r="SXV46" s="369"/>
      <c r="SXW46" s="369"/>
      <c r="SXX46" s="369"/>
      <c r="SXY46" s="369"/>
      <c r="SXZ46" s="369"/>
      <c r="SYA46" s="369"/>
      <c r="SYB46" s="369"/>
      <c r="SYC46" s="369"/>
      <c r="SYD46" s="369"/>
      <c r="SYE46" s="369"/>
      <c r="SYF46" s="369"/>
      <c r="SYG46" s="369"/>
      <c r="SYH46" s="369"/>
      <c r="SYI46" s="369"/>
      <c r="SYJ46" s="369"/>
      <c r="SYK46" s="369"/>
      <c r="SYL46" s="369"/>
      <c r="SYM46" s="369"/>
      <c r="SYN46" s="369"/>
      <c r="SYO46" s="369"/>
      <c r="SYP46" s="369"/>
      <c r="SYQ46" s="369"/>
      <c r="SYR46" s="369"/>
      <c r="SYS46" s="369"/>
      <c r="SYT46" s="369"/>
      <c r="SYU46" s="369"/>
      <c r="SYV46" s="369"/>
      <c r="SYW46" s="369"/>
      <c r="SYX46" s="369"/>
      <c r="SYY46" s="369"/>
      <c r="SYZ46" s="369"/>
      <c r="SZA46" s="369"/>
      <c r="SZB46" s="369"/>
      <c r="SZC46" s="369"/>
      <c r="SZD46" s="369"/>
      <c r="SZE46" s="369"/>
      <c r="SZF46" s="369"/>
      <c r="SZG46" s="369"/>
      <c r="SZH46" s="369"/>
      <c r="SZI46" s="369"/>
      <c r="SZN46" s="369"/>
      <c r="SZO46" s="369"/>
      <c r="SZP46" s="369"/>
      <c r="SZQ46" s="369"/>
      <c r="SZR46" s="369"/>
      <c r="SZS46" s="369"/>
      <c r="SZT46" s="369"/>
      <c r="SZU46" s="369"/>
      <c r="SZV46" s="369"/>
      <c r="SZW46" s="369"/>
      <c r="SZX46" s="369"/>
      <c r="TBP46" s="369"/>
      <c r="TBQ46" s="369"/>
      <c r="TBR46" s="369"/>
      <c r="TBS46" s="369"/>
      <c r="TBT46" s="369"/>
      <c r="TBU46" s="369"/>
      <c r="TBV46" s="369"/>
      <c r="TBW46" s="369"/>
      <c r="TBX46" s="369"/>
      <c r="TBY46" s="369"/>
      <c r="TBZ46" s="369"/>
      <c r="TCA46" s="369"/>
      <c r="TCB46" s="369"/>
      <c r="TCC46" s="369"/>
      <c r="TCD46" s="369"/>
      <c r="TCE46" s="369"/>
      <c r="TCF46" s="369"/>
      <c r="TCG46" s="369"/>
      <c r="TCH46" s="369"/>
      <c r="TCI46" s="369"/>
      <c r="TCJ46" s="369"/>
      <c r="TCK46" s="369"/>
      <c r="TCL46" s="369"/>
      <c r="TCM46" s="369"/>
      <c r="TCN46" s="369"/>
      <c r="TCO46" s="369"/>
      <c r="TCP46" s="369"/>
      <c r="TCQ46" s="369"/>
      <c r="TCR46" s="369"/>
      <c r="TCS46" s="369"/>
      <c r="TCT46" s="369"/>
      <c r="TCU46" s="369"/>
      <c r="TCV46" s="369"/>
      <c r="TCW46" s="369"/>
      <c r="TCX46" s="369"/>
      <c r="TCY46" s="369"/>
      <c r="TCZ46" s="369"/>
      <c r="TDA46" s="369"/>
      <c r="TDB46" s="369"/>
      <c r="TDC46" s="369"/>
      <c r="TDD46" s="369"/>
      <c r="TDE46" s="369"/>
      <c r="TDF46" s="369"/>
      <c r="TDG46" s="369"/>
      <c r="TDH46" s="369"/>
      <c r="TDI46" s="369"/>
      <c r="TDJ46" s="369"/>
      <c r="TDK46" s="369"/>
      <c r="TDL46" s="369"/>
      <c r="TDM46" s="369"/>
      <c r="TDN46" s="369"/>
      <c r="TDO46" s="369"/>
      <c r="TDP46" s="369"/>
      <c r="TDQ46" s="369"/>
      <c r="TDR46" s="369"/>
      <c r="TDS46" s="369"/>
      <c r="TDT46" s="369"/>
      <c r="TDU46" s="369"/>
      <c r="TDV46" s="369"/>
      <c r="TDW46" s="369"/>
      <c r="TDX46" s="369"/>
      <c r="TDY46" s="369"/>
      <c r="TDZ46" s="369"/>
      <c r="TEA46" s="369"/>
      <c r="TEB46" s="369"/>
      <c r="TEC46" s="369"/>
      <c r="TED46" s="369"/>
      <c r="TEE46" s="369"/>
      <c r="TEF46" s="369"/>
      <c r="TEG46" s="369"/>
      <c r="TEH46" s="369"/>
      <c r="TEI46" s="369"/>
      <c r="TEJ46" s="369"/>
      <c r="TEK46" s="369"/>
      <c r="TEL46" s="369"/>
      <c r="TEM46" s="369"/>
      <c r="TEN46" s="369"/>
      <c r="TEO46" s="369"/>
      <c r="TEP46" s="369"/>
      <c r="TEQ46" s="369"/>
      <c r="TER46" s="369"/>
      <c r="TES46" s="369"/>
      <c r="TET46" s="369"/>
      <c r="TEU46" s="369"/>
      <c r="TEV46" s="369"/>
      <c r="TEW46" s="369"/>
      <c r="TEX46" s="369"/>
      <c r="TEY46" s="369"/>
      <c r="TEZ46" s="369"/>
      <c r="TFA46" s="369"/>
      <c r="TFB46" s="369"/>
      <c r="TFC46" s="369"/>
      <c r="TFD46" s="369"/>
      <c r="TFE46" s="369"/>
      <c r="TFF46" s="369"/>
      <c r="TFG46" s="369"/>
      <c r="TFH46" s="369"/>
      <c r="TFI46" s="369"/>
      <c r="TFJ46" s="369"/>
      <c r="TFK46" s="369"/>
      <c r="TFL46" s="369"/>
      <c r="TFM46" s="369"/>
      <c r="TFN46" s="369"/>
      <c r="TFO46" s="369"/>
      <c r="TFP46" s="369"/>
      <c r="TFQ46" s="369"/>
      <c r="TFR46" s="369"/>
      <c r="TFS46" s="369"/>
      <c r="TFT46" s="369"/>
      <c r="TFU46" s="369"/>
      <c r="TFV46" s="369"/>
      <c r="TFW46" s="369"/>
      <c r="TFX46" s="369"/>
      <c r="TFY46" s="369"/>
      <c r="TFZ46" s="369"/>
      <c r="TGA46" s="369"/>
      <c r="TGB46" s="369"/>
      <c r="TGC46" s="369"/>
      <c r="TGD46" s="369"/>
      <c r="TGE46" s="369"/>
      <c r="TGF46" s="369"/>
      <c r="TGG46" s="369"/>
      <c r="TGH46" s="369"/>
      <c r="TGI46" s="369"/>
      <c r="TGJ46" s="369"/>
      <c r="TGK46" s="369"/>
      <c r="TGL46" s="369"/>
      <c r="TGM46" s="369"/>
      <c r="TGN46" s="369"/>
      <c r="TGO46" s="369"/>
      <c r="TGP46" s="369"/>
      <c r="TGQ46" s="369"/>
      <c r="TGR46" s="369"/>
      <c r="TGS46" s="369"/>
      <c r="TGT46" s="369"/>
      <c r="TGU46" s="369"/>
      <c r="TGV46" s="369"/>
      <c r="TGW46" s="369"/>
      <c r="TGX46" s="369"/>
      <c r="TGY46" s="369"/>
      <c r="TGZ46" s="369"/>
      <c r="THA46" s="369"/>
      <c r="THB46" s="369"/>
      <c r="THC46" s="369"/>
      <c r="THD46" s="369"/>
      <c r="THE46" s="369"/>
      <c r="THF46" s="369"/>
      <c r="THG46" s="369"/>
      <c r="THH46" s="369"/>
      <c r="THI46" s="369"/>
      <c r="THJ46" s="369"/>
      <c r="THK46" s="369"/>
      <c r="THL46" s="369"/>
      <c r="THM46" s="369"/>
      <c r="THN46" s="369"/>
      <c r="THO46" s="369"/>
      <c r="THP46" s="369"/>
      <c r="THQ46" s="369"/>
      <c r="THR46" s="369"/>
      <c r="THS46" s="369"/>
      <c r="THT46" s="369"/>
      <c r="THU46" s="369"/>
      <c r="THV46" s="369"/>
      <c r="THW46" s="369"/>
      <c r="THX46" s="369"/>
      <c r="THY46" s="369"/>
      <c r="THZ46" s="369"/>
      <c r="TIA46" s="369"/>
      <c r="TIB46" s="369"/>
      <c r="TIC46" s="369"/>
      <c r="TID46" s="369"/>
      <c r="TIE46" s="369"/>
      <c r="TIF46" s="369"/>
      <c r="TIG46" s="369"/>
      <c r="TIH46" s="369"/>
      <c r="TII46" s="369"/>
      <c r="TIJ46" s="369"/>
      <c r="TIK46" s="369"/>
      <c r="TIL46" s="369"/>
      <c r="TIM46" s="369"/>
      <c r="TIN46" s="369"/>
      <c r="TIO46" s="369"/>
      <c r="TIP46" s="369"/>
      <c r="TIQ46" s="369"/>
      <c r="TIR46" s="369"/>
      <c r="TIS46" s="369"/>
      <c r="TIT46" s="369"/>
      <c r="TIU46" s="369"/>
      <c r="TIV46" s="369"/>
      <c r="TIW46" s="369"/>
      <c r="TIX46" s="369"/>
      <c r="TIY46" s="369"/>
      <c r="TIZ46" s="369"/>
      <c r="TJA46" s="369"/>
      <c r="TJB46" s="369"/>
      <c r="TJC46" s="369"/>
      <c r="TJD46" s="369"/>
      <c r="TJE46" s="369"/>
      <c r="TJJ46" s="369"/>
      <c r="TJK46" s="369"/>
      <c r="TJL46" s="369"/>
      <c r="TJM46" s="369"/>
      <c r="TJN46" s="369"/>
      <c r="TJO46" s="369"/>
      <c r="TJP46" s="369"/>
      <c r="TJQ46" s="369"/>
      <c r="TJR46" s="369"/>
      <c r="TJS46" s="369"/>
      <c r="TJT46" s="369"/>
      <c r="TLL46" s="369"/>
      <c r="TLM46" s="369"/>
      <c r="TLN46" s="369"/>
      <c r="TLO46" s="369"/>
      <c r="TLP46" s="369"/>
      <c r="TLQ46" s="369"/>
      <c r="TLR46" s="369"/>
      <c r="TLS46" s="369"/>
      <c r="TLT46" s="369"/>
      <c r="TLU46" s="369"/>
      <c r="TLV46" s="369"/>
      <c r="TLW46" s="369"/>
      <c r="TLX46" s="369"/>
      <c r="TLY46" s="369"/>
      <c r="TLZ46" s="369"/>
      <c r="TMA46" s="369"/>
      <c r="TMB46" s="369"/>
      <c r="TMC46" s="369"/>
      <c r="TMD46" s="369"/>
      <c r="TME46" s="369"/>
      <c r="TMF46" s="369"/>
      <c r="TMG46" s="369"/>
      <c r="TMH46" s="369"/>
      <c r="TMI46" s="369"/>
      <c r="TMJ46" s="369"/>
      <c r="TMK46" s="369"/>
      <c r="TML46" s="369"/>
      <c r="TMM46" s="369"/>
      <c r="TMN46" s="369"/>
      <c r="TMO46" s="369"/>
      <c r="TMP46" s="369"/>
      <c r="TMQ46" s="369"/>
      <c r="TMR46" s="369"/>
      <c r="TMS46" s="369"/>
      <c r="TMT46" s="369"/>
      <c r="TMU46" s="369"/>
      <c r="TMV46" s="369"/>
      <c r="TMW46" s="369"/>
      <c r="TMX46" s="369"/>
      <c r="TMY46" s="369"/>
      <c r="TMZ46" s="369"/>
      <c r="TNA46" s="369"/>
      <c r="TNB46" s="369"/>
      <c r="TNC46" s="369"/>
      <c r="TND46" s="369"/>
      <c r="TNE46" s="369"/>
      <c r="TNF46" s="369"/>
      <c r="TNG46" s="369"/>
      <c r="TNH46" s="369"/>
      <c r="TNI46" s="369"/>
      <c r="TNJ46" s="369"/>
      <c r="TNK46" s="369"/>
      <c r="TNL46" s="369"/>
      <c r="TNM46" s="369"/>
      <c r="TNN46" s="369"/>
      <c r="TNO46" s="369"/>
      <c r="TNP46" s="369"/>
      <c r="TNQ46" s="369"/>
      <c r="TNR46" s="369"/>
      <c r="TNS46" s="369"/>
      <c r="TNT46" s="369"/>
      <c r="TNU46" s="369"/>
      <c r="TNV46" s="369"/>
      <c r="TNW46" s="369"/>
      <c r="TNX46" s="369"/>
      <c r="TNY46" s="369"/>
      <c r="TNZ46" s="369"/>
      <c r="TOA46" s="369"/>
      <c r="TOB46" s="369"/>
      <c r="TOC46" s="369"/>
      <c r="TOD46" s="369"/>
      <c r="TOE46" s="369"/>
      <c r="TOF46" s="369"/>
      <c r="TOG46" s="369"/>
      <c r="TOH46" s="369"/>
      <c r="TOI46" s="369"/>
      <c r="TOJ46" s="369"/>
      <c r="TOK46" s="369"/>
      <c r="TOL46" s="369"/>
      <c r="TOM46" s="369"/>
      <c r="TON46" s="369"/>
      <c r="TOO46" s="369"/>
      <c r="TOP46" s="369"/>
      <c r="TOQ46" s="369"/>
      <c r="TOR46" s="369"/>
      <c r="TOS46" s="369"/>
      <c r="TOT46" s="369"/>
      <c r="TOU46" s="369"/>
      <c r="TOV46" s="369"/>
      <c r="TOW46" s="369"/>
      <c r="TOX46" s="369"/>
      <c r="TOY46" s="369"/>
      <c r="TOZ46" s="369"/>
      <c r="TPA46" s="369"/>
      <c r="TPB46" s="369"/>
      <c r="TPC46" s="369"/>
      <c r="TPD46" s="369"/>
      <c r="TPE46" s="369"/>
      <c r="TPF46" s="369"/>
      <c r="TPG46" s="369"/>
      <c r="TPH46" s="369"/>
      <c r="TPI46" s="369"/>
      <c r="TPJ46" s="369"/>
      <c r="TPK46" s="369"/>
      <c r="TPL46" s="369"/>
      <c r="TPM46" s="369"/>
      <c r="TPN46" s="369"/>
      <c r="TPO46" s="369"/>
      <c r="TPP46" s="369"/>
      <c r="TPQ46" s="369"/>
      <c r="TPR46" s="369"/>
      <c r="TPS46" s="369"/>
      <c r="TPT46" s="369"/>
      <c r="TPU46" s="369"/>
      <c r="TPV46" s="369"/>
      <c r="TPW46" s="369"/>
      <c r="TPX46" s="369"/>
      <c r="TPY46" s="369"/>
      <c r="TPZ46" s="369"/>
      <c r="TQA46" s="369"/>
      <c r="TQB46" s="369"/>
      <c r="TQC46" s="369"/>
      <c r="TQD46" s="369"/>
      <c r="TQE46" s="369"/>
      <c r="TQF46" s="369"/>
      <c r="TQG46" s="369"/>
      <c r="TQH46" s="369"/>
      <c r="TQI46" s="369"/>
      <c r="TQJ46" s="369"/>
      <c r="TQK46" s="369"/>
      <c r="TQL46" s="369"/>
      <c r="TQM46" s="369"/>
      <c r="TQN46" s="369"/>
      <c r="TQO46" s="369"/>
      <c r="TQP46" s="369"/>
      <c r="TQQ46" s="369"/>
      <c r="TQR46" s="369"/>
      <c r="TQS46" s="369"/>
      <c r="TQT46" s="369"/>
      <c r="TQU46" s="369"/>
      <c r="TQV46" s="369"/>
      <c r="TQW46" s="369"/>
      <c r="TQX46" s="369"/>
      <c r="TQY46" s="369"/>
      <c r="TQZ46" s="369"/>
      <c r="TRA46" s="369"/>
      <c r="TRB46" s="369"/>
      <c r="TRC46" s="369"/>
      <c r="TRD46" s="369"/>
      <c r="TRE46" s="369"/>
      <c r="TRF46" s="369"/>
      <c r="TRG46" s="369"/>
      <c r="TRH46" s="369"/>
      <c r="TRI46" s="369"/>
      <c r="TRJ46" s="369"/>
      <c r="TRK46" s="369"/>
      <c r="TRL46" s="369"/>
      <c r="TRM46" s="369"/>
      <c r="TRN46" s="369"/>
      <c r="TRO46" s="369"/>
      <c r="TRP46" s="369"/>
      <c r="TRQ46" s="369"/>
      <c r="TRR46" s="369"/>
      <c r="TRS46" s="369"/>
      <c r="TRT46" s="369"/>
      <c r="TRU46" s="369"/>
      <c r="TRV46" s="369"/>
      <c r="TRW46" s="369"/>
      <c r="TRX46" s="369"/>
      <c r="TRY46" s="369"/>
      <c r="TRZ46" s="369"/>
      <c r="TSA46" s="369"/>
      <c r="TSB46" s="369"/>
      <c r="TSC46" s="369"/>
      <c r="TSD46" s="369"/>
      <c r="TSE46" s="369"/>
      <c r="TSF46" s="369"/>
      <c r="TSG46" s="369"/>
      <c r="TSH46" s="369"/>
      <c r="TSI46" s="369"/>
      <c r="TSJ46" s="369"/>
      <c r="TSK46" s="369"/>
      <c r="TSL46" s="369"/>
      <c r="TSM46" s="369"/>
      <c r="TSN46" s="369"/>
      <c r="TSO46" s="369"/>
      <c r="TSP46" s="369"/>
      <c r="TSQ46" s="369"/>
      <c r="TSR46" s="369"/>
      <c r="TSS46" s="369"/>
      <c r="TST46" s="369"/>
      <c r="TSU46" s="369"/>
      <c r="TSV46" s="369"/>
      <c r="TSW46" s="369"/>
      <c r="TSX46" s="369"/>
      <c r="TSY46" s="369"/>
      <c r="TSZ46" s="369"/>
      <c r="TTA46" s="369"/>
      <c r="TTF46" s="369"/>
      <c r="TTG46" s="369"/>
      <c r="TTH46" s="369"/>
      <c r="TTI46" s="369"/>
      <c r="TTJ46" s="369"/>
      <c r="TTK46" s="369"/>
      <c r="TTL46" s="369"/>
      <c r="TTM46" s="369"/>
      <c r="TTN46" s="369"/>
      <c r="TTO46" s="369"/>
      <c r="TTP46" s="369"/>
      <c r="TVH46" s="369"/>
      <c r="TVI46" s="369"/>
      <c r="TVJ46" s="369"/>
      <c r="TVK46" s="369"/>
      <c r="TVL46" s="369"/>
      <c r="TVM46" s="369"/>
      <c r="TVN46" s="369"/>
      <c r="TVO46" s="369"/>
      <c r="TVP46" s="369"/>
      <c r="TVQ46" s="369"/>
      <c r="TVR46" s="369"/>
      <c r="TVS46" s="369"/>
      <c r="TVT46" s="369"/>
      <c r="TVU46" s="369"/>
      <c r="TVV46" s="369"/>
      <c r="TVW46" s="369"/>
      <c r="TVX46" s="369"/>
      <c r="TVY46" s="369"/>
      <c r="TVZ46" s="369"/>
      <c r="TWA46" s="369"/>
      <c r="TWB46" s="369"/>
      <c r="TWC46" s="369"/>
      <c r="TWD46" s="369"/>
      <c r="TWE46" s="369"/>
      <c r="TWF46" s="369"/>
      <c r="TWG46" s="369"/>
      <c r="TWH46" s="369"/>
      <c r="TWI46" s="369"/>
      <c r="TWJ46" s="369"/>
      <c r="TWK46" s="369"/>
      <c r="TWL46" s="369"/>
      <c r="TWM46" s="369"/>
      <c r="TWN46" s="369"/>
      <c r="TWO46" s="369"/>
      <c r="TWP46" s="369"/>
      <c r="TWQ46" s="369"/>
      <c r="TWR46" s="369"/>
      <c r="TWS46" s="369"/>
      <c r="TWT46" s="369"/>
      <c r="TWU46" s="369"/>
      <c r="TWV46" s="369"/>
      <c r="TWW46" s="369"/>
      <c r="TWX46" s="369"/>
      <c r="TWY46" s="369"/>
      <c r="TWZ46" s="369"/>
      <c r="TXA46" s="369"/>
      <c r="TXB46" s="369"/>
      <c r="TXC46" s="369"/>
      <c r="TXD46" s="369"/>
      <c r="TXE46" s="369"/>
      <c r="TXF46" s="369"/>
      <c r="TXG46" s="369"/>
      <c r="TXH46" s="369"/>
      <c r="TXI46" s="369"/>
      <c r="TXJ46" s="369"/>
      <c r="TXK46" s="369"/>
      <c r="TXL46" s="369"/>
      <c r="TXM46" s="369"/>
      <c r="TXN46" s="369"/>
      <c r="TXO46" s="369"/>
      <c r="TXP46" s="369"/>
      <c r="TXQ46" s="369"/>
      <c r="TXR46" s="369"/>
      <c r="TXS46" s="369"/>
      <c r="TXT46" s="369"/>
      <c r="TXU46" s="369"/>
      <c r="TXV46" s="369"/>
      <c r="TXW46" s="369"/>
      <c r="TXX46" s="369"/>
      <c r="TXY46" s="369"/>
      <c r="TXZ46" s="369"/>
      <c r="TYA46" s="369"/>
      <c r="TYB46" s="369"/>
      <c r="TYC46" s="369"/>
      <c r="TYD46" s="369"/>
      <c r="TYE46" s="369"/>
      <c r="TYF46" s="369"/>
      <c r="TYG46" s="369"/>
      <c r="TYH46" s="369"/>
      <c r="TYI46" s="369"/>
      <c r="TYJ46" s="369"/>
      <c r="TYK46" s="369"/>
      <c r="TYL46" s="369"/>
      <c r="TYM46" s="369"/>
      <c r="TYN46" s="369"/>
      <c r="TYO46" s="369"/>
      <c r="TYP46" s="369"/>
      <c r="TYQ46" s="369"/>
      <c r="TYR46" s="369"/>
      <c r="TYS46" s="369"/>
      <c r="TYT46" s="369"/>
      <c r="TYU46" s="369"/>
      <c r="TYV46" s="369"/>
      <c r="TYW46" s="369"/>
      <c r="TYX46" s="369"/>
      <c r="TYY46" s="369"/>
      <c r="TYZ46" s="369"/>
      <c r="TZA46" s="369"/>
      <c r="TZB46" s="369"/>
      <c r="TZC46" s="369"/>
      <c r="TZD46" s="369"/>
      <c r="TZE46" s="369"/>
      <c r="TZF46" s="369"/>
      <c r="TZG46" s="369"/>
      <c r="TZH46" s="369"/>
      <c r="TZI46" s="369"/>
      <c r="TZJ46" s="369"/>
      <c r="TZK46" s="369"/>
      <c r="TZL46" s="369"/>
      <c r="TZM46" s="369"/>
      <c r="TZN46" s="369"/>
      <c r="TZO46" s="369"/>
      <c r="TZP46" s="369"/>
      <c r="TZQ46" s="369"/>
      <c r="TZR46" s="369"/>
      <c r="TZS46" s="369"/>
      <c r="TZT46" s="369"/>
      <c r="TZU46" s="369"/>
      <c r="TZV46" s="369"/>
      <c r="TZW46" s="369"/>
      <c r="TZX46" s="369"/>
      <c r="TZY46" s="369"/>
      <c r="TZZ46" s="369"/>
      <c r="UAA46" s="369"/>
      <c r="UAB46" s="369"/>
      <c r="UAC46" s="369"/>
      <c r="UAD46" s="369"/>
      <c r="UAE46" s="369"/>
      <c r="UAF46" s="369"/>
      <c r="UAG46" s="369"/>
      <c r="UAH46" s="369"/>
      <c r="UAI46" s="369"/>
      <c r="UAJ46" s="369"/>
      <c r="UAK46" s="369"/>
      <c r="UAL46" s="369"/>
      <c r="UAM46" s="369"/>
      <c r="UAN46" s="369"/>
      <c r="UAO46" s="369"/>
      <c r="UAP46" s="369"/>
      <c r="UAQ46" s="369"/>
      <c r="UAR46" s="369"/>
      <c r="UAS46" s="369"/>
      <c r="UAT46" s="369"/>
      <c r="UAU46" s="369"/>
      <c r="UAV46" s="369"/>
      <c r="UAW46" s="369"/>
      <c r="UAX46" s="369"/>
      <c r="UAY46" s="369"/>
      <c r="UAZ46" s="369"/>
      <c r="UBA46" s="369"/>
      <c r="UBB46" s="369"/>
      <c r="UBC46" s="369"/>
      <c r="UBD46" s="369"/>
      <c r="UBE46" s="369"/>
      <c r="UBF46" s="369"/>
      <c r="UBG46" s="369"/>
      <c r="UBH46" s="369"/>
      <c r="UBI46" s="369"/>
      <c r="UBJ46" s="369"/>
      <c r="UBK46" s="369"/>
      <c r="UBL46" s="369"/>
      <c r="UBM46" s="369"/>
      <c r="UBN46" s="369"/>
      <c r="UBO46" s="369"/>
      <c r="UBP46" s="369"/>
      <c r="UBQ46" s="369"/>
      <c r="UBR46" s="369"/>
      <c r="UBS46" s="369"/>
      <c r="UBT46" s="369"/>
      <c r="UBU46" s="369"/>
      <c r="UBV46" s="369"/>
      <c r="UBW46" s="369"/>
      <c r="UBX46" s="369"/>
      <c r="UBY46" s="369"/>
      <c r="UBZ46" s="369"/>
      <c r="UCA46" s="369"/>
      <c r="UCB46" s="369"/>
      <c r="UCC46" s="369"/>
      <c r="UCD46" s="369"/>
      <c r="UCE46" s="369"/>
      <c r="UCF46" s="369"/>
      <c r="UCG46" s="369"/>
      <c r="UCH46" s="369"/>
      <c r="UCI46" s="369"/>
      <c r="UCJ46" s="369"/>
      <c r="UCK46" s="369"/>
      <c r="UCL46" s="369"/>
      <c r="UCM46" s="369"/>
      <c r="UCN46" s="369"/>
      <c r="UCO46" s="369"/>
      <c r="UCP46" s="369"/>
      <c r="UCQ46" s="369"/>
      <c r="UCR46" s="369"/>
      <c r="UCS46" s="369"/>
      <c r="UCT46" s="369"/>
      <c r="UCU46" s="369"/>
      <c r="UCV46" s="369"/>
      <c r="UCW46" s="369"/>
      <c r="UDB46" s="369"/>
      <c r="UDC46" s="369"/>
      <c r="UDD46" s="369"/>
      <c r="UDE46" s="369"/>
      <c r="UDF46" s="369"/>
      <c r="UDG46" s="369"/>
      <c r="UDH46" s="369"/>
      <c r="UDI46" s="369"/>
      <c r="UDJ46" s="369"/>
      <c r="UDK46" s="369"/>
      <c r="UDL46" s="369"/>
      <c r="UFD46" s="369"/>
      <c r="UFE46" s="369"/>
      <c r="UFF46" s="369"/>
      <c r="UFG46" s="369"/>
      <c r="UFH46" s="369"/>
      <c r="UFI46" s="369"/>
      <c r="UFJ46" s="369"/>
      <c r="UFK46" s="369"/>
      <c r="UFL46" s="369"/>
      <c r="UFM46" s="369"/>
      <c r="UFN46" s="369"/>
      <c r="UFO46" s="369"/>
      <c r="UFP46" s="369"/>
      <c r="UFQ46" s="369"/>
      <c r="UFR46" s="369"/>
      <c r="UFS46" s="369"/>
      <c r="UFT46" s="369"/>
      <c r="UFU46" s="369"/>
      <c r="UFV46" s="369"/>
      <c r="UFW46" s="369"/>
      <c r="UFX46" s="369"/>
      <c r="UFY46" s="369"/>
      <c r="UFZ46" s="369"/>
      <c r="UGA46" s="369"/>
      <c r="UGB46" s="369"/>
      <c r="UGC46" s="369"/>
      <c r="UGD46" s="369"/>
      <c r="UGE46" s="369"/>
      <c r="UGF46" s="369"/>
      <c r="UGG46" s="369"/>
      <c r="UGH46" s="369"/>
      <c r="UGI46" s="369"/>
      <c r="UGJ46" s="369"/>
      <c r="UGK46" s="369"/>
      <c r="UGL46" s="369"/>
      <c r="UGM46" s="369"/>
      <c r="UGN46" s="369"/>
      <c r="UGO46" s="369"/>
      <c r="UGP46" s="369"/>
      <c r="UGQ46" s="369"/>
      <c r="UGR46" s="369"/>
      <c r="UGS46" s="369"/>
      <c r="UGT46" s="369"/>
      <c r="UGU46" s="369"/>
      <c r="UGV46" s="369"/>
      <c r="UGW46" s="369"/>
      <c r="UGX46" s="369"/>
      <c r="UGY46" s="369"/>
      <c r="UGZ46" s="369"/>
      <c r="UHA46" s="369"/>
      <c r="UHB46" s="369"/>
      <c r="UHC46" s="369"/>
      <c r="UHD46" s="369"/>
      <c r="UHE46" s="369"/>
      <c r="UHF46" s="369"/>
      <c r="UHG46" s="369"/>
      <c r="UHH46" s="369"/>
      <c r="UHI46" s="369"/>
      <c r="UHJ46" s="369"/>
      <c r="UHK46" s="369"/>
      <c r="UHL46" s="369"/>
      <c r="UHM46" s="369"/>
      <c r="UHN46" s="369"/>
      <c r="UHO46" s="369"/>
      <c r="UHP46" s="369"/>
      <c r="UHQ46" s="369"/>
      <c r="UHR46" s="369"/>
      <c r="UHS46" s="369"/>
      <c r="UHT46" s="369"/>
      <c r="UHU46" s="369"/>
      <c r="UHV46" s="369"/>
      <c r="UHW46" s="369"/>
      <c r="UHX46" s="369"/>
      <c r="UHY46" s="369"/>
      <c r="UHZ46" s="369"/>
      <c r="UIA46" s="369"/>
      <c r="UIB46" s="369"/>
      <c r="UIC46" s="369"/>
      <c r="UID46" s="369"/>
      <c r="UIE46" s="369"/>
      <c r="UIF46" s="369"/>
      <c r="UIG46" s="369"/>
      <c r="UIH46" s="369"/>
      <c r="UII46" s="369"/>
      <c r="UIJ46" s="369"/>
      <c r="UIK46" s="369"/>
      <c r="UIL46" s="369"/>
      <c r="UIM46" s="369"/>
      <c r="UIN46" s="369"/>
      <c r="UIO46" s="369"/>
      <c r="UIP46" s="369"/>
      <c r="UIQ46" s="369"/>
      <c r="UIR46" s="369"/>
      <c r="UIS46" s="369"/>
      <c r="UIT46" s="369"/>
      <c r="UIU46" s="369"/>
      <c r="UIV46" s="369"/>
      <c r="UIW46" s="369"/>
      <c r="UIX46" s="369"/>
      <c r="UIY46" s="369"/>
      <c r="UIZ46" s="369"/>
      <c r="UJA46" s="369"/>
      <c r="UJB46" s="369"/>
      <c r="UJC46" s="369"/>
      <c r="UJD46" s="369"/>
      <c r="UJE46" s="369"/>
      <c r="UJF46" s="369"/>
      <c r="UJG46" s="369"/>
      <c r="UJH46" s="369"/>
      <c r="UJI46" s="369"/>
      <c r="UJJ46" s="369"/>
      <c r="UJK46" s="369"/>
      <c r="UJL46" s="369"/>
      <c r="UJM46" s="369"/>
      <c r="UJN46" s="369"/>
      <c r="UJO46" s="369"/>
      <c r="UJP46" s="369"/>
      <c r="UJQ46" s="369"/>
      <c r="UJR46" s="369"/>
      <c r="UJS46" s="369"/>
      <c r="UJT46" s="369"/>
      <c r="UJU46" s="369"/>
      <c r="UJV46" s="369"/>
      <c r="UJW46" s="369"/>
      <c r="UJX46" s="369"/>
      <c r="UJY46" s="369"/>
      <c r="UJZ46" s="369"/>
      <c r="UKA46" s="369"/>
      <c r="UKB46" s="369"/>
      <c r="UKC46" s="369"/>
      <c r="UKD46" s="369"/>
      <c r="UKE46" s="369"/>
      <c r="UKF46" s="369"/>
      <c r="UKG46" s="369"/>
      <c r="UKH46" s="369"/>
      <c r="UKI46" s="369"/>
      <c r="UKJ46" s="369"/>
      <c r="UKK46" s="369"/>
      <c r="UKL46" s="369"/>
      <c r="UKM46" s="369"/>
      <c r="UKN46" s="369"/>
      <c r="UKO46" s="369"/>
      <c r="UKP46" s="369"/>
      <c r="UKQ46" s="369"/>
      <c r="UKR46" s="369"/>
      <c r="UKS46" s="369"/>
      <c r="UKT46" s="369"/>
      <c r="UKU46" s="369"/>
      <c r="UKV46" s="369"/>
      <c r="UKW46" s="369"/>
      <c r="UKX46" s="369"/>
      <c r="UKY46" s="369"/>
      <c r="UKZ46" s="369"/>
      <c r="ULA46" s="369"/>
      <c r="ULB46" s="369"/>
      <c r="ULC46" s="369"/>
      <c r="ULD46" s="369"/>
      <c r="ULE46" s="369"/>
      <c r="ULF46" s="369"/>
      <c r="ULG46" s="369"/>
      <c r="ULH46" s="369"/>
      <c r="ULI46" s="369"/>
      <c r="ULJ46" s="369"/>
      <c r="ULK46" s="369"/>
      <c r="ULL46" s="369"/>
      <c r="ULM46" s="369"/>
      <c r="ULN46" s="369"/>
      <c r="ULO46" s="369"/>
      <c r="ULP46" s="369"/>
      <c r="ULQ46" s="369"/>
      <c r="ULR46" s="369"/>
      <c r="ULS46" s="369"/>
      <c r="ULT46" s="369"/>
      <c r="ULU46" s="369"/>
      <c r="ULV46" s="369"/>
      <c r="ULW46" s="369"/>
      <c r="ULX46" s="369"/>
      <c r="ULY46" s="369"/>
      <c r="ULZ46" s="369"/>
      <c r="UMA46" s="369"/>
      <c r="UMB46" s="369"/>
      <c r="UMC46" s="369"/>
      <c r="UMD46" s="369"/>
      <c r="UME46" s="369"/>
      <c r="UMF46" s="369"/>
      <c r="UMG46" s="369"/>
      <c r="UMH46" s="369"/>
      <c r="UMI46" s="369"/>
      <c r="UMJ46" s="369"/>
      <c r="UMK46" s="369"/>
      <c r="UML46" s="369"/>
      <c r="UMM46" s="369"/>
      <c r="UMN46" s="369"/>
      <c r="UMO46" s="369"/>
      <c r="UMP46" s="369"/>
      <c r="UMQ46" s="369"/>
      <c r="UMR46" s="369"/>
      <c r="UMS46" s="369"/>
      <c r="UMX46" s="369"/>
      <c r="UMY46" s="369"/>
      <c r="UMZ46" s="369"/>
      <c r="UNA46" s="369"/>
      <c r="UNB46" s="369"/>
      <c r="UNC46" s="369"/>
      <c r="UND46" s="369"/>
      <c r="UNE46" s="369"/>
      <c r="UNF46" s="369"/>
      <c r="UNG46" s="369"/>
      <c r="UNH46" s="369"/>
      <c r="UOZ46" s="369"/>
      <c r="UPA46" s="369"/>
      <c r="UPB46" s="369"/>
      <c r="UPC46" s="369"/>
      <c r="UPD46" s="369"/>
      <c r="UPE46" s="369"/>
      <c r="UPF46" s="369"/>
      <c r="UPG46" s="369"/>
      <c r="UPH46" s="369"/>
      <c r="UPI46" s="369"/>
      <c r="UPJ46" s="369"/>
      <c r="UPK46" s="369"/>
      <c r="UPL46" s="369"/>
      <c r="UPM46" s="369"/>
      <c r="UPN46" s="369"/>
      <c r="UPO46" s="369"/>
      <c r="UPP46" s="369"/>
      <c r="UPQ46" s="369"/>
      <c r="UPR46" s="369"/>
      <c r="UPS46" s="369"/>
      <c r="UPT46" s="369"/>
      <c r="UPU46" s="369"/>
      <c r="UPV46" s="369"/>
      <c r="UPW46" s="369"/>
      <c r="UPX46" s="369"/>
      <c r="UPY46" s="369"/>
      <c r="UPZ46" s="369"/>
      <c r="UQA46" s="369"/>
      <c r="UQB46" s="369"/>
      <c r="UQC46" s="369"/>
      <c r="UQD46" s="369"/>
      <c r="UQE46" s="369"/>
      <c r="UQF46" s="369"/>
      <c r="UQG46" s="369"/>
      <c r="UQH46" s="369"/>
      <c r="UQI46" s="369"/>
      <c r="UQJ46" s="369"/>
      <c r="UQK46" s="369"/>
      <c r="UQL46" s="369"/>
      <c r="UQM46" s="369"/>
      <c r="UQN46" s="369"/>
      <c r="UQO46" s="369"/>
      <c r="UQP46" s="369"/>
      <c r="UQQ46" s="369"/>
      <c r="UQR46" s="369"/>
      <c r="UQS46" s="369"/>
      <c r="UQT46" s="369"/>
      <c r="UQU46" s="369"/>
      <c r="UQV46" s="369"/>
      <c r="UQW46" s="369"/>
      <c r="UQX46" s="369"/>
      <c r="UQY46" s="369"/>
      <c r="UQZ46" s="369"/>
      <c r="URA46" s="369"/>
      <c r="URB46" s="369"/>
      <c r="URC46" s="369"/>
      <c r="URD46" s="369"/>
      <c r="URE46" s="369"/>
      <c r="URF46" s="369"/>
      <c r="URG46" s="369"/>
      <c r="URH46" s="369"/>
      <c r="URI46" s="369"/>
      <c r="URJ46" s="369"/>
      <c r="URK46" s="369"/>
      <c r="URL46" s="369"/>
      <c r="URM46" s="369"/>
      <c r="URN46" s="369"/>
      <c r="URO46" s="369"/>
      <c r="URP46" s="369"/>
      <c r="URQ46" s="369"/>
      <c r="URR46" s="369"/>
      <c r="URS46" s="369"/>
      <c r="URT46" s="369"/>
      <c r="URU46" s="369"/>
      <c r="URV46" s="369"/>
      <c r="URW46" s="369"/>
      <c r="URX46" s="369"/>
      <c r="URY46" s="369"/>
      <c r="URZ46" s="369"/>
      <c r="USA46" s="369"/>
      <c r="USB46" s="369"/>
      <c r="USC46" s="369"/>
      <c r="USD46" s="369"/>
      <c r="USE46" s="369"/>
      <c r="USF46" s="369"/>
      <c r="USG46" s="369"/>
      <c r="USH46" s="369"/>
      <c r="USI46" s="369"/>
      <c r="USJ46" s="369"/>
      <c r="USK46" s="369"/>
      <c r="USL46" s="369"/>
      <c r="USM46" s="369"/>
      <c r="USN46" s="369"/>
      <c r="USO46" s="369"/>
      <c r="USP46" s="369"/>
      <c r="USQ46" s="369"/>
      <c r="USR46" s="369"/>
      <c r="USS46" s="369"/>
      <c r="UST46" s="369"/>
      <c r="USU46" s="369"/>
      <c r="USV46" s="369"/>
      <c r="USW46" s="369"/>
      <c r="USX46" s="369"/>
      <c r="USY46" s="369"/>
      <c r="USZ46" s="369"/>
      <c r="UTA46" s="369"/>
      <c r="UTB46" s="369"/>
      <c r="UTC46" s="369"/>
      <c r="UTD46" s="369"/>
      <c r="UTE46" s="369"/>
      <c r="UTF46" s="369"/>
      <c r="UTG46" s="369"/>
      <c r="UTH46" s="369"/>
      <c r="UTI46" s="369"/>
      <c r="UTJ46" s="369"/>
      <c r="UTK46" s="369"/>
      <c r="UTL46" s="369"/>
      <c r="UTM46" s="369"/>
      <c r="UTN46" s="369"/>
      <c r="UTO46" s="369"/>
      <c r="UTP46" s="369"/>
      <c r="UTQ46" s="369"/>
      <c r="UTR46" s="369"/>
      <c r="UTS46" s="369"/>
      <c r="UTT46" s="369"/>
      <c r="UTU46" s="369"/>
      <c r="UTV46" s="369"/>
      <c r="UTW46" s="369"/>
      <c r="UTX46" s="369"/>
      <c r="UTY46" s="369"/>
      <c r="UTZ46" s="369"/>
      <c r="UUA46" s="369"/>
      <c r="UUB46" s="369"/>
      <c r="UUC46" s="369"/>
      <c r="UUD46" s="369"/>
      <c r="UUE46" s="369"/>
      <c r="UUF46" s="369"/>
      <c r="UUG46" s="369"/>
      <c r="UUH46" s="369"/>
      <c r="UUI46" s="369"/>
      <c r="UUJ46" s="369"/>
      <c r="UUK46" s="369"/>
      <c r="UUL46" s="369"/>
      <c r="UUM46" s="369"/>
      <c r="UUN46" s="369"/>
      <c r="UUO46" s="369"/>
      <c r="UUP46" s="369"/>
      <c r="UUQ46" s="369"/>
      <c r="UUR46" s="369"/>
      <c r="UUS46" s="369"/>
      <c r="UUT46" s="369"/>
      <c r="UUU46" s="369"/>
      <c r="UUV46" s="369"/>
      <c r="UUW46" s="369"/>
      <c r="UUX46" s="369"/>
      <c r="UUY46" s="369"/>
      <c r="UUZ46" s="369"/>
      <c r="UVA46" s="369"/>
      <c r="UVB46" s="369"/>
      <c r="UVC46" s="369"/>
      <c r="UVD46" s="369"/>
      <c r="UVE46" s="369"/>
      <c r="UVF46" s="369"/>
      <c r="UVG46" s="369"/>
      <c r="UVH46" s="369"/>
      <c r="UVI46" s="369"/>
      <c r="UVJ46" s="369"/>
      <c r="UVK46" s="369"/>
      <c r="UVL46" s="369"/>
      <c r="UVM46" s="369"/>
      <c r="UVN46" s="369"/>
      <c r="UVO46" s="369"/>
      <c r="UVP46" s="369"/>
      <c r="UVQ46" s="369"/>
      <c r="UVR46" s="369"/>
      <c r="UVS46" s="369"/>
      <c r="UVT46" s="369"/>
      <c r="UVU46" s="369"/>
      <c r="UVV46" s="369"/>
      <c r="UVW46" s="369"/>
      <c r="UVX46" s="369"/>
      <c r="UVY46" s="369"/>
      <c r="UVZ46" s="369"/>
      <c r="UWA46" s="369"/>
      <c r="UWB46" s="369"/>
      <c r="UWC46" s="369"/>
      <c r="UWD46" s="369"/>
      <c r="UWE46" s="369"/>
      <c r="UWF46" s="369"/>
      <c r="UWG46" s="369"/>
      <c r="UWH46" s="369"/>
      <c r="UWI46" s="369"/>
      <c r="UWJ46" s="369"/>
      <c r="UWK46" s="369"/>
      <c r="UWL46" s="369"/>
      <c r="UWM46" s="369"/>
      <c r="UWN46" s="369"/>
      <c r="UWO46" s="369"/>
      <c r="UWT46" s="369"/>
      <c r="UWU46" s="369"/>
      <c r="UWV46" s="369"/>
      <c r="UWW46" s="369"/>
      <c r="UWX46" s="369"/>
      <c r="UWY46" s="369"/>
      <c r="UWZ46" s="369"/>
      <c r="UXA46" s="369"/>
      <c r="UXB46" s="369"/>
      <c r="UXC46" s="369"/>
      <c r="UXD46" s="369"/>
      <c r="UYV46" s="369"/>
      <c r="UYW46" s="369"/>
      <c r="UYX46" s="369"/>
      <c r="UYY46" s="369"/>
      <c r="UYZ46" s="369"/>
      <c r="UZA46" s="369"/>
      <c r="UZB46" s="369"/>
      <c r="UZC46" s="369"/>
      <c r="UZD46" s="369"/>
      <c r="UZE46" s="369"/>
      <c r="UZF46" s="369"/>
      <c r="UZG46" s="369"/>
      <c r="UZH46" s="369"/>
      <c r="UZI46" s="369"/>
      <c r="UZJ46" s="369"/>
      <c r="UZK46" s="369"/>
      <c r="UZL46" s="369"/>
      <c r="UZM46" s="369"/>
      <c r="UZN46" s="369"/>
      <c r="UZO46" s="369"/>
      <c r="UZP46" s="369"/>
      <c r="UZQ46" s="369"/>
      <c r="UZR46" s="369"/>
      <c r="UZS46" s="369"/>
      <c r="UZT46" s="369"/>
      <c r="UZU46" s="369"/>
      <c r="UZV46" s="369"/>
      <c r="UZW46" s="369"/>
      <c r="UZX46" s="369"/>
      <c r="UZY46" s="369"/>
      <c r="UZZ46" s="369"/>
      <c r="VAA46" s="369"/>
      <c r="VAB46" s="369"/>
      <c r="VAC46" s="369"/>
      <c r="VAD46" s="369"/>
      <c r="VAE46" s="369"/>
      <c r="VAF46" s="369"/>
      <c r="VAG46" s="369"/>
      <c r="VAH46" s="369"/>
      <c r="VAI46" s="369"/>
      <c r="VAJ46" s="369"/>
      <c r="VAK46" s="369"/>
      <c r="VAL46" s="369"/>
      <c r="VAM46" s="369"/>
      <c r="VAN46" s="369"/>
      <c r="VAO46" s="369"/>
      <c r="VAP46" s="369"/>
      <c r="VAQ46" s="369"/>
      <c r="VAR46" s="369"/>
      <c r="VAS46" s="369"/>
      <c r="VAT46" s="369"/>
      <c r="VAU46" s="369"/>
      <c r="VAV46" s="369"/>
      <c r="VAW46" s="369"/>
      <c r="VAX46" s="369"/>
      <c r="VAY46" s="369"/>
      <c r="VAZ46" s="369"/>
      <c r="VBA46" s="369"/>
      <c r="VBB46" s="369"/>
      <c r="VBC46" s="369"/>
      <c r="VBD46" s="369"/>
      <c r="VBE46" s="369"/>
      <c r="VBF46" s="369"/>
      <c r="VBG46" s="369"/>
      <c r="VBH46" s="369"/>
      <c r="VBI46" s="369"/>
      <c r="VBJ46" s="369"/>
      <c r="VBK46" s="369"/>
      <c r="VBL46" s="369"/>
      <c r="VBM46" s="369"/>
      <c r="VBN46" s="369"/>
      <c r="VBO46" s="369"/>
      <c r="VBP46" s="369"/>
      <c r="VBQ46" s="369"/>
      <c r="VBR46" s="369"/>
      <c r="VBS46" s="369"/>
      <c r="VBT46" s="369"/>
      <c r="VBU46" s="369"/>
      <c r="VBV46" s="369"/>
      <c r="VBW46" s="369"/>
      <c r="VBX46" s="369"/>
      <c r="VBY46" s="369"/>
      <c r="VBZ46" s="369"/>
      <c r="VCA46" s="369"/>
      <c r="VCB46" s="369"/>
      <c r="VCC46" s="369"/>
      <c r="VCD46" s="369"/>
      <c r="VCE46" s="369"/>
      <c r="VCF46" s="369"/>
      <c r="VCG46" s="369"/>
      <c r="VCH46" s="369"/>
      <c r="VCI46" s="369"/>
      <c r="VCJ46" s="369"/>
      <c r="VCK46" s="369"/>
      <c r="VCL46" s="369"/>
      <c r="VCM46" s="369"/>
      <c r="VCN46" s="369"/>
      <c r="VCO46" s="369"/>
      <c r="VCP46" s="369"/>
      <c r="VCQ46" s="369"/>
      <c r="VCR46" s="369"/>
      <c r="VCS46" s="369"/>
      <c r="VCT46" s="369"/>
      <c r="VCU46" s="369"/>
      <c r="VCV46" s="369"/>
      <c r="VCW46" s="369"/>
      <c r="VCX46" s="369"/>
      <c r="VCY46" s="369"/>
      <c r="VCZ46" s="369"/>
      <c r="VDA46" s="369"/>
      <c r="VDB46" s="369"/>
      <c r="VDC46" s="369"/>
      <c r="VDD46" s="369"/>
      <c r="VDE46" s="369"/>
      <c r="VDF46" s="369"/>
      <c r="VDG46" s="369"/>
      <c r="VDH46" s="369"/>
      <c r="VDI46" s="369"/>
      <c r="VDJ46" s="369"/>
      <c r="VDK46" s="369"/>
      <c r="VDL46" s="369"/>
      <c r="VDM46" s="369"/>
      <c r="VDN46" s="369"/>
      <c r="VDO46" s="369"/>
      <c r="VDP46" s="369"/>
      <c r="VDQ46" s="369"/>
      <c r="VDR46" s="369"/>
      <c r="VDS46" s="369"/>
      <c r="VDT46" s="369"/>
      <c r="VDU46" s="369"/>
      <c r="VDV46" s="369"/>
      <c r="VDW46" s="369"/>
      <c r="VDX46" s="369"/>
      <c r="VDY46" s="369"/>
      <c r="VDZ46" s="369"/>
      <c r="VEA46" s="369"/>
      <c r="VEB46" s="369"/>
      <c r="VEC46" s="369"/>
      <c r="VED46" s="369"/>
      <c r="VEE46" s="369"/>
      <c r="VEF46" s="369"/>
      <c r="VEG46" s="369"/>
      <c r="VEH46" s="369"/>
      <c r="VEI46" s="369"/>
      <c r="VEJ46" s="369"/>
      <c r="VEK46" s="369"/>
      <c r="VEL46" s="369"/>
      <c r="VEM46" s="369"/>
      <c r="VEN46" s="369"/>
      <c r="VEO46" s="369"/>
      <c r="VEP46" s="369"/>
      <c r="VEQ46" s="369"/>
      <c r="VER46" s="369"/>
      <c r="VES46" s="369"/>
      <c r="VET46" s="369"/>
      <c r="VEU46" s="369"/>
      <c r="VEV46" s="369"/>
      <c r="VEW46" s="369"/>
      <c r="VEX46" s="369"/>
      <c r="VEY46" s="369"/>
      <c r="VEZ46" s="369"/>
      <c r="VFA46" s="369"/>
      <c r="VFB46" s="369"/>
      <c r="VFC46" s="369"/>
      <c r="VFD46" s="369"/>
      <c r="VFE46" s="369"/>
      <c r="VFF46" s="369"/>
      <c r="VFG46" s="369"/>
      <c r="VFH46" s="369"/>
      <c r="VFI46" s="369"/>
      <c r="VFJ46" s="369"/>
      <c r="VFK46" s="369"/>
      <c r="VFL46" s="369"/>
      <c r="VFM46" s="369"/>
      <c r="VFN46" s="369"/>
      <c r="VFO46" s="369"/>
      <c r="VFP46" s="369"/>
      <c r="VFQ46" s="369"/>
      <c r="VFR46" s="369"/>
      <c r="VFS46" s="369"/>
      <c r="VFT46" s="369"/>
      <c r="VFU46" s="369"/>
      <c r="VFV46" s="369"/>
      <c r="VFW46" s="369"/>
      <c r="VFX46" s="369"/>
      <c r="VFY46" s="369"/>
      <c r="VFZ46" s="369"/>
      <c r="VGA46" s="369"/>
      <c r="VGB46" s="369"/>
      <c r="VGC46" s="369"/>
      <c r="VGD46" s="369"/>
      <c r="VGE46" s="369"/>
      <c r="VGF46" s="369"/>
      <c r="VGG46" s="369"/>
      <c r="VGH46" s="369"/>
      <c r="VGI46" s="369"/>
      <c r="VGJ46" s="369"/>
      <c r="VGK46" s="369"/>
      <c r="VGP46" s="369"/>
      <c r="VGQ46" s="369"/>
      <c r="VGR46" s="369"/>
      <c r="VGS46" s="369"/>
      <c r="VGT46" s="369"/>
      <c r="VGU46" s="369"/>
      <c r="VGV46" s="369"/>
      <c r="VGW46" s="369"/>
      <c r="VGX46" s="369"/>
      <c r="VGY46" s="369"/>
      <c r="VGZ46" s="369"/>
      <c r="VIR46" s="369"/>
      <c r="VIS46" s="369"/>
      <c r="VIT46" s="369"/>
      <c r="VIU46" s="369"/>
      <c r="VIV46" s="369"/>
      <c r="VIW46" s="369"/>
      <c r="VIX46" s="369"/>
      <c r="VIY46" s="369"/>
      <c r="VIZ46" s="369"/>
      <c r="VJA46" s="369"/>
      <c r="VJB46" s="369"/>
      <c r="VJC46" s="369"/>
      <c r="VJD46" s="369"/>
      <c r="VJE46" s="369"/>
      <c r="VJF46" s="369"/>
      <c r="VJG46" s="369"/>
      <c r="VJH46" s="369"/>
      <c r="VJI46" s="369"/>
      <c r="VJJ46" s="369"/>
      <c r="VJK46" s="369"/>
      <c r="VJL46" s="369"/>
      <c r="VJM46" s="369"/>
      <c r="VJN46" s="369"/>
      <c r="VJO46" s="369"/>
      <c r="VJP46" s="369"/>
      <c r="VJQ46" s="369"/>
      <c r="VJR46" s="369"/>
      <c r="VJS46" s="369"/>
      <c r="VJT46" s="369"/>
      <c r="VJU46" s="369"/>
      <c r="VJV46" s="369"/>
      <c r="VJW46" s="369"/>
      <c r="VJX46" s="369"/>
      <c r="VJY46" s="369"/>
      <c r="VJZ46" s="369"/>
      <c r="VKA46" s="369"/>
      <c r="VKB46" s="369"/>
      <c r="VKC46" s="369"/>
      <c r="VKD46" s="369"/>
      <c r="VKE46" s="369"/>
      <c r="VKF46" s="369"/>
      <c r="VKG46" s="369"/>
      <c r="VKH46" s="369"/>
      <c r="VKI46" s="369"/>
      <c r="VKJ46" s="369"/>
      <c r="VKK46" s="369"/>
      <c r="VKL46" s="369"/>
      <c r="VKM46" s="369"/>
      <c r="VKN46" s="369"/>
      <c r="VKO46" s="369"/>
      <c r="VKP46" s="369"/>
      <c r="VKQ46" s="369"/>
      <c r="VKR46" s="369"/>
      <c r="VKS46" s="369"/>
      <c r="VKT46" s="369"/>
      <c r="VKU46" s="369"/>
      <c r="VKV46" s="369"/>
      <c r="VKW46" s="369"/>
      <c r="VKX46" s="369"/>
      <c r="VKY46" s="369"/>
      <c r="VKZ46" s="369"/>
      <c r="VLA46" s="369"/>
      <c r="VLB46" s="369"/>
      <c r="VLC46" s="369"/>
      <c r="VLD46" s="369"/>
      <c r="VLE46" s="369"/>
      <c r="VLF46" s="369"/>
      <c r="VLG46" s="369"/>
      <c r="VLH46" s="369"/>
      <c r="VLI46" s="369"/>
      <c r="VLJ46" s="369"/>
      <c r="VLK46" s="369"/>
      <c r="VLL46" s="369"/>
      <c r="VLM46" s="369"/>
      <c r="VLN46" s="369"/>
      <c r="VLO46" s="369"/>
      <c r="VLP46" s="369"/>
      <c r="VLQ46" s="369"/>
      <c r="VLR46" s="369"/>
      <c r="VLS46" s="369"/>
      <c r="VLT46" s="369"/>
      <c r="VLU46" s="369"/>
      <c r="VLV46" s="369"/>
      <c r="VLW46" s="369"/>
      <c r="VLX46" s="369"/>
      <c r="VLY46" s="369"/>
      <c r="VLZ46" s="369"/>
      <c r="VMA46" s="369"/>
      <c r="VMB46" s="369"/>
      <c r="VMC46" s="369"/>
      <c r="VMD46" s="369"/>
      <c r="VME46" s="369"/>
      <c r="VMF46" s="369"/>
      <c r="VMG46" s="369"/>
      <c r="VMH46" s="369"/>
      <c r="VMI46" s="369"/>
      <c r="VMJ46" s="369"/>
      <c r="VMK46" s="369"/>
      <c r="VML46" s="369"/>
      <c r="VMM46" s="369"/>
      <c r="VMN46" s="369"/>
      <c r="VMO46" s="369"/>
      <c r="VMP46" s="369"/>
      <c r="VMQ46" s="369"/>
      <c r="VMR46" s="369"/>
      <c r="VMS46" s="369"/>
      <c r="VMT46" s="369"/>
      <c r="VMU46" s="369"/>
      <c r="VMV46" s="369"/>
      <c r="VMW46" s="369"/>
      <c r="VMX46" s="369"/>
      <c r="VMY46" s="369"/>
      <c r="VMZ46" s="369"/>
      <c r="VNA46" s="369"/>
      <c r="VNB46" s="369"/>
      <c r="VNC46" s="369"/>
      <c r="VND46" s="369"/>
      <c r="VNE46" s="369"/>
      <c r="VNF46" s="369"/>
      <c r="VNG46" s="369"/>
      <c r="VNH46" s="369"/>
      <c r="VNI46" s="369"/>
      <c r="VNJ46" s="369"/>
      <c r="VNK46" s="369"/>
      <c r="VNL46" s="369"/>
      <c r="VNM46" s="369"/>
      <c r="VNN46" s="369"/>
      <c r="VNO46" s="369"/>
      <c r="VNP46" s="369"/>
      <c r="VNQ46" s="369"/>
      <c r="VNR46" s="369"/>
      <c r="VNS46" s="369"/>
      <c r="VNT46" s="369"/>
      <c r="VNU46" s="369"/>
      <c r="VNV46" s="369"/>
      <c r="VNW46" s="369"/>
      <c r="VNX46" s="369"/>
      <c r="VNY46" s="369"/>
      <c r="VNZ46" s="369"/>
      <c r="VOA46" s="369"/>
      <c r="VOB46" s="369"/>
      <c r="VOC46" s="369"/>
      <c r="VOD46" s="369"/>
      <c r="VOE46" s="369"/>
      <c r="VOF46" s="369"/>
      <c r="VOG46" s="369"/>
      <c r="VOH46" s="369"/>
      <c r="VOI46" s="369"/>
      <c r="VOJ46" s="369"/>
      <c r="VOK46" s="369"/>
      <c r="VOL46" s="369"/>
      <c r="VOM46" s="369"/>
      <c r="VON46" s="369"/>
      <c r="VOO46" s="369"/>
      <c r="VOP46" s="369"/>
      <c r="VOQ46" s="369"/>
      <c r="VOR46" s="369"/>
      <c r="VOS46" s="369"/>
      <c r="VOT46" s="369"/>
      <c r="VOU46" s="369"/>
      <c r="VOV46" s="369"/>
      <c r="VOW46" s="369"/>
      <c r="VOX46" s="369"/>
      <c r="VOY46" s="369"/>
      <c r="VOZ46" s="369"/>
      <c r="VPA46" s="369"/>
      <c r="VPB46" s="369"/>
      <c r="VPC46" s="369"/>
      <c r="VPD46" s="369"/>
      <c r="VPE46" s="369"/>
      <c r="VPF46" s="369"/>
      <c r="VPG46" s="369"/>
      <c r="VPH46" s="369"/>
      <c r="VPI46" s="369"/>
      <c r="VPJ46" s="369"/>
      <c r="VPK46" s="369"/>
      <c r="VPL46" s="369"/>
      <c r="VPM46" s="369"/>
      <c r="VPN46" s="369"/>
      <c r="VPO46" s="369"/>
      <c r="VPP46" s="369"/>
      <c r="VPQ46" s="369"/>
      <c r="VPR46" s="369"/>
      <c r="VPS46" s="369"/>
      <c r="VPT46" s="369"/>
      <c r="VPU46" s="369"/>
      <c r="VPV46" s="369"/>
      <c r="VPW46" s="369"/>
      <c r="VPX46" s="369"/>
      <c r="VPY46" s="369"/>
      <c r="VPZ46" s="369"/>
      <c r="VQA46" s="369"/>
      <c r="VQB46" s="369"/>
      <c r="VQC46" s="369"/>
      <c r="VQD46" s="369"/>
      <c r="VQE46" s="369"/>
      <c r="VQF46" s="369"/>
      <c r="VQG46" s="369"/>
      <c r="VQL46" s="369"/>
      <c r="VQM46" s="369"/>
      <c r="VQN46" s="369"/>
      <c r="VQO46" s="369"/>
      <c r="VQP46" s="369"/>
      <c r="VQQ46" s="369"/>
      <c r="VQR46" s="369"/>
      <c r="VQS46" s="369"/>
      <c r="VQT46" s="369"/>
      <c r="VQU46" s="369"/>
      <c r="VQV46" s="369"/>
      <c r="VSN46" s="369"/>
      <c r="VSO46" s="369"/>
      <c r="VSP46" s="369"/>
      <c r="VSQ46" s="369"/>
      <c r="VSR46" s="369"/>
      <c r="VSS46" s="369"/>
      <c r="VST46" s="369"/>
      <c r="VSU46" s="369"/>
      <c r="VSV46" s="369"/>
      <c r="VSW46" s="369"/>
      <c r="VSX46" s="369"/>
      <c r="VSY46" s="369"/>
      <c r="VSZ46" s="369"/>
      <c r="VTA46" s="369"/>
      <c r="VTB46" s="369"/>
      <c r="VTC46" s="369"/>
      <c r="VTD46" s="369"/>
      <c r="VTE46" s="369"/>
      <c r="VTF46" s="369"/>
      <c r="VTG46" s="369"/>
      <c r="VTH46" s="369"/>
      <c r="VTI46" s="369"/>
      <c r="VTJ46" s="369"/>
      <c r="VTK46" s="369"/>
      <c r="VTL46" s="369"/>
      <c r="VTM46" s="369"/>
      <c r="VTN46" s="369"/>
      <c r="VTO46" s="369"/>
      <c r="VTP46" s="369"/>
      <c r="VTQ46" s="369"/>
      <c r="VTR46" s="369"/>
      <c r="VTS46" s="369"/>
      <c r="VTT46" s="369"/>
      <c r="VTU46" s="369"/>
      <c r="VTV46" s="369"/>
      <c r="VTW46" s="369"/>
      <c r="VTX46" s="369"/>
      <c r="VTY46" s="369"/>
      <c r="VTZ46" s="369"/>
      <c r="VUA46" s="369"/>
      <c r="VUB46" s="369"/>
      <c r="VUC46" s="369"/>
      <c r="VUD46" s="369"/>
      <c r="VUE46" s="369"/>
      <c r="VUF46" s="369"/>
      <c r="VUG46" s="369"/>
      <c r="VUH46" s="369"/>
      <c r="VUI46" s="369"/>
      <c r="VUJ46" s="369"/>
      <c r="VUK46" s="369"/>
      <c r="VUL46" s="369"/>
      <c r="VUM46" s="369"/>
      <c r="VUN46" s="369"/>
      <c r="VUO46" s="369"/>
      <c r="VUP46" s="369"/>
      <c r="VUQ46" s="369"/>
      <c r="VUR46" s="369"/>
      <c r="VUS46" s="369"/>
      <c r="VUT46" s="369"/>
      <c r="VUU46" s="369"/>
      <c r="VUV46" s="369"/>
      <c r="VUW46" s="369"/>
      <c r="VUX46" s="369"/>
      <c r="VUY46" s="369"/>
      <c r="VUZ46" s="369"/>
      <c r="VVA46" s="369"/>
      <c r="VVB46" s="369"/>
      <c r="VVC46" s="369"/>
      <c r="VVD46" s="369"/>
      <c r="VVE46" s="369"/>
      <c r="VVF46" s="369"/>
      <c r="VVG46" s="369"/>
      <c r="VVH46" s="369"/>
      <c r="VVI46" s="369"/>
      <c r="VVJ46" s="369"/>
      <c r="VVK46" s="369"/>
      <c r="VVL46" s="369"/>
      <c r="VVM46" s="369"/>
      <c r="VVN46" s="369"/>
      <c r="VVO46" s="369"/>
      <c r="VVP46" s="369"/>
      <c r="VVQ46" s="369"/>
      <c r="VVR46" s="369"/>
      <c r="VVS46" s="369"/>
      <c r="VVT46" s="369"/>
      <c r="VVU46" s="369"/>
      <c r="VVV46" s="369"/>
      <c r="VVW46" s="369"/>
      <c r="VVX46" s="369"/>
      <c r="VVY46" s="369"/>
      <c r="VVZ46" s="369"/>
      <c r="VWA46" s="369"/>
      <c r="VWB46" s="369"/>
      <c r="VWC46" s="369"/>
      <c r="VWD46" s="369"/>
      <c r="VWE46" s="369"/>
      <c r="VWF46" s="369"/>
      <c r="VWG46" s="369"/>
      <c r="VWH46" s="369"/>
      <c r="VWI46" s="369"/>
      <c r="VWJ46" s="369"/>
      <c r="VWK46" s="369"/>
      <c r="VWL46" s="369"/>
      <c r="VWM46" s="369"/>
      <c r="VWN46" s="369"/>
      <c r="VWO46" s="369"/>
      <c r="VWP46" s="369"/>
      <c r="VWQ46" s="369"/>
      <c r="VWR46" s="369"/>
      <c r="VWS46" s="369"/>
      <c r="VWT46" s="369"/>
      <c r="VWU46" s="369"/>
      <c r="VWV46" s="369"/>
      <c r="VWW46" s="369"/>
      <c r="VWX46" s="369"/>
      <c r="VWY46" s="369"/>
      <c r="VWZ46" s="369"/>
      <c r="VXA46" s="369"/>
      <c r="VXB46" s="369"/>
      <c r="VXC46" s="369"/>
      <c r="VXD46" s="369"/>
      <c r="VXE46" s="369"/>
      <c r="VXF46" s="369"/>
      <c r="VXG46" s="369"/>
      <c r="VXH46" s="369"/>
      <c r="VXI46" s="369"/>
      <c r="VXJ46" s="369"/>
      <c r="VXK46" s="369"/>
      <c r="VXL46" s="369"/>
      <c r="VXM46" s="369"/>
      <c r="VXN46" s="369"/>
      <c r="VXO46" s="369"/>
      <c r="VXP46" s="369"/>
      <c r="VXQ46" s="369"/>
      <c r="VXR46" s="369"/>
      <c r="VXS46" s="369"/>
      <c r="VXT46" s="369"/>
      <c r="VXU46" s="369"/>
      <c r="VXV46" s="369"/>
      <c r="VXW46" s="369"/>
      <c r="VXX46" s="369"/>
      <c r="VXY46" s="369"/>
      <c r="VXZ46" s="369"/>
      <c r="VYA46" s="369"/>
      <c r="VYB46" s="369"/>
      <c r="VYC46" s="369"/>
      <c r="VYD46" s="369"/>
      <c r="VYE46" s="369"/>
      <c r="VYF46" s="369"/>
      <c r="VYG46" s="369"/>
      <c r="VYH46" s="369"/>
      <c r="VYI46" s="369"/>
      <c r="VYJ46" s="369"/>
      <c r="VYK46" s="369"/>
      <c r="VYL46" s="369"/>
      <c r="VYM46" s="369"/>
      <c r="VYN46" s="369"/>
      <c r="VYO46" s="369"/>
      <c r="VYP46" s="369"/>
      <c r="VYQ46" s="369"/>
      <c r="VYR46" s="369"/>
      <c r="VYS46" s="369"/>
      <c r="VYT46" s="369"/>
      <c r="VYU46" s="369"/>
      <c r="VYV46" s="369"/>
      <c r="VYW46" s="369"/>
      <c r="VYX46" s="369"/>
      <c r="VYY46" s="369"/>
      <c r="VYZ46" s="369"/>
      <c r="VZA46" s="369"/>
      <c r="VZB46" s="369"/>
      <c r="VZC46" s="369"/>
      <c r="VZD46" s="369"/>
      <c r="VZE46" s="369"/>
      <c r="VZF46" s="369"/>
      <c r="VZG46" s="369"/>
      <c r="VZH46" s="369"/>
      <c r="VZI46" s="369"/>
      <c r="VZJ46" s="369"/>
      <c r="VZK46" s="369"/>
      <c r="VZL46" s="369"/>
      <c r="VZM46" s="369"/>
      <c r="VZN46" s="369"/>
      <c r="VZO46" s="369"/>
      <c r="VZP46" s="369"/>
      <c r="VZQ46" s="369"/>
      <c r="VZR46" s="369"/>
      <c r="VZS46" s="369"/>
      <c r="VZT46" s="369"/>
      <c r="VZU46" s="369"/>
      <c r="VZV46" s="369"/>
      <c r="VZW46" s="369"/>
      <c r="VZX46" s="369"/>
      <c r="VZY46" s="369"/>
      <c r="VZZ46" s="369"/>
      <c r="WAA46" s="369"/>
      <c r="WAB46" s="369"/>
      <c r="WAC46" s="369"/>
      <c r="WAH46" s="369"/>
      <c r="WAI46" s="369"/>
      <c r="WAJ46" s="369"/>
      <c r="WAK46" s="369"/>
      <c r="WAL46" s="369"/>
      <c r="WAM46" s="369"/>
      <c r="WAN46" s="369"/>
      <c r="WAO46" s="369"/>
      <c r="WAP46" s="369"/>
      <c r="WAQ46" s="369"/>
      <c r="WAR46" s="369"/>
      <c r="WCJ46" s="369"/>
      <c r="WCK46" s="369"/>
      <c r="WCL46" s="369"/>
      <c r="WCM46" s="369"/>
      <c r="WCN46" s="369"/>
      <c r="WCO46" s="369"/>
      <c r="WCP46" s="369"/>
      <c r="WCQ46" s="369"/>
      <c r="WCR46" s="369"/>
      <c r="WCS46" s="369"/>
      <c r="WCT46" s="369"/>
      <c r="WCU46" s="369"/>
      <c r="WCV46" s="369"/>
      <c r="WCW46" s="369"/>
      <c r="WCX46" s="369"/>
      <c r="WCY46" s="369"/>
      <c r="WCZ46" s="369"/>
      <c r="WDA46" s="369"/>
      <c r="WDB46" s="369"/>
      <c r="WDC46" s="369"/>
      <c r="WDD46" s="369"/>
      <c r="WDE46" s="369"/>
      <c r="WDF46" s="369"/>
      <c r="WDG46" s="369"/>
      <c r="WDH46" s="369"/>
      <c r="WDI46" s="369"/>
      <c r="WDJ46" s="369"/>
      <c r="WDK46" s="369"/>
      <c r="WDL46" s="369"/>
      <c r="WDM46" s="369"/>
      <c r="WDN46" s="369"/>
      <c r="WDO46" s="369"/>
      <c r="WDP46" s="369"/>
      <c r="WDQ46" s="369"/>
      <c r="WDR46" s="369"/>
      <c r="WDS46" s="369"/>
      <c r="WDT46" s="369"/>
      <c r="WDU46" s="369"/>
      <c r="WDV46" s="369"/>
      <c r="WDW46" s="369"/>
      <c r="WDX46" s="369"/>
      <c r="WDY46" s="369"/>
      <c r="WDZ46" s="369"/>
      <c r="WEA46" s="369"/>
      <c r="WEB46" s="369"/>
      <c r="WEC46" s="369"/>
      <c r="WED46" s="369"/>
      <c r="WEE46" s="369"/>
      <c r="WEF46" s="369"/>
      <c r="WEG46" s="369"/>
      <c r="WEH46" s="369"/>
      <c r="WEI46" s="369"/>
      <c r="WEJ46" s="369"/>
      <c r="WEK46" s="369"/>
      <c r="WEL46" s="369"/>
      <c r="WEM46" s="369"/>
      <c r="WEN46" s="369"/>
      <c r="WEO46" s="369"/>
      <c r="WEP46" s="369"/>
      <c r="WEQ46" s="369"/>
      <c r="WER46" s="369"/>
      <c r="WES46" s="369"/>
      <c r="WET46" s="369"/>
      <c r="WEU46" s="369"/>
      <c r="WEV46" s="369"/>
      <c r="WEW46" s="369"/>
      <c r="WEX46" s="369"/>
      <c r="WEY46" s="369"/>
      <c r="WEZ46" s="369"/>
      <c r="WFA46" s="369"/>
      <c r="WFB46" s="369"/>
      <c r="WFC46" s="369"/>
      <c r="WFD46" s="369"/>
      <c r="WFE46" s="369"/>
      <c r="WFF46" s="369"/>
      <c r="WFG46" s="369"/>
      <c r="WFH46" s="369"/>
      <c r="WFI46" s="369"/>
      <c r="WFJ46" s="369"/>
      <c r="WFK46" s="369"/>
      <c r="WFL46" s="369"/>
      <c r="WFM46" s="369"/>
      <c r="WFN46" s="369"/>
      <c r="WFO46" s="369"/>
      <c r="WFP46" s="369"/>
      <c r="WFQ46" s="369"/>
      <c r="WFR46" s="369"/>
      <c r="WFS46" s="369"/>
      <c r="WFT46" s="369"/>
      <c r="WFU46" s="369"/>
      <c r="WFV46" s="369"/>
      <c r="WFW46" s="369"/>
      <c r="WFX46" s="369"/>
      <c r="WFY46" s="369"/>
      <c r="WFZ46" s="369"/>
      <c r="WGA46" s="369"/>
      <c r="WGB46" s="369"/>
      <c r="WGC46" s="369"/>
      <c r="WGD46" s="369"/>
      <c r="WGE46" s="369"/>
      <c r="WGF46" s="369"/>
      <c r="WGG46" s="369"/>
      <c r="WGH46" s="369"/>
      <c r="WGI46" s="369"/>
      <c r="WGJ46" s="369"/>
      <c r="WGK46" s="369"/>
      <c r="WGL46" s="369"/>
      <c r="WGM46" s="369"/>
      <c r="WGN46" s="369"/>
      <c r="WGO46" s="369"/>
      <c r="WGP46" s="369"/>
      <c r="WGQ46" s="369"/>
      <c r="WGR46" s="369"/>
      <c r="WGS46" s="369"/>
      <c r="WGT46" s="369"/>
      <c r="WGU46" s="369"/>
      <c r="WGV46" s="369"/>
      <c r="WGW46" s="369"/>
      <c r="WGX46" s="369"/>
      <c r="WGY46" s="369"/>
      <c r="WGZ46" s="369"/>
      <c r="WHA46" s="369"/>
      <c r="WHB46" s="369"/>
      <c r="WHC46" s="369"/>
      <c r="WHD46" s="369"/>
      <c r="WHE46" s="369"/>
      <c r="WHF46" s="369"/>
      <c r="WHG46" s="369"/>
      <c r="WHH46" s="369"/>
      <c r="WHI46" s="369"/>
      <c r="WHJ46" s="369"/>
      <c r="WHK46" s="369"/>
      <c r="WHL46" s="369"/>
      <c r="WHM46" s="369"/>
      <c r="WHN46" s="369"/>
      <c r="WHO46" s="369"/>
      <c r="WHP46" s="369"/>
      <c r="WHQ46" s="369"/>
      <c r="WHR46" s="369"/>
      <c r="WHS46" s="369"/>
      <c r="WHT46" s="369"/>
      <c r="WHU46" s="369"/>
      <c r="WHV46" s="369"/>
      <c r="WHW46" s="369"/>
      <c r="WHX46" s="369"/>
      <c r="WHY46" s="369"/>
      <c r="WHZ46" s="369"/>
      <c r="WIA46" s="369"/>
      <c r="WIB46" s="369"/>
      <c r="WIC46" s="369"/>
      <c r="WID46" s="369"/>
      <c r="WIE46" s="369"/>
      <c r="WIF46" s="369"/>
      <c r="WIG46" s="369"/>
      <c r="WIH46" s="369"/>
      <c r="WII46" s="369"/>
      <c r="WIJ46" s="369"/>
      <c r="WIK46" s="369"/>
      <c r="WIL46" s="369"/>
      <c r="WIM46" s="369"/>
      <c r="WIN46" s="369"/>
      <c r="WIO46" s="369"/>
      <c r="WIP46" s="369"/>
      <c r="WIQ46" s="369"/>
      <c r="WIR46" s="369"/>
      <c r="WIS46" s="369"/>
      <c r="WIT46" s="369"/>
      <c r="WIU46" s="369"/>
      <c r="WIV46" s="369"/>
      <c r="WIW46" s="369"/>
      <c r="WIX46" s="369"/>
      <c r="WIY46" s="369"/>
      <c r="WIZ46" s="369"/>
      <c r="WJA46" s="369"/>
      <c r="WJB46" s="369"/>
      <c r="WJC46" s="369"/>
      <c r="WJD46" s="369"/>
      <c r="WJE46" s="369"/>
      <c r="WJF46" s="369"/>
      <c r="WJG46" s="369"/>
      <c r="WJH46" s="369"/>
      <c r="WJI46" s="369"/>
      <c r="WJJ46" s="369"/>
      <c r="WJK46" s="369"/>
      <c r="WJL46" s="369"/>
      <c r="WJM46" s="369"/>
      <c r="WJN46" s="369"/>
      <c r="WJO46" s="369"/>
      <c r="WJP46" s="369"/>
      <c r="WJQ46" s="369"/>
      <c r="WJR46" s="369"/>
      <c r="WJS46" s="369"/>
      <c r="WJT46" s="369"/>
      <c r="WJU46" s="369"/>
      <c r="WJV46" s="369"/>
      <c r="WJW46" s="369"/>
      <c r="WJX46" s="369"/>
      <c r="WJY46" s="369"/>
      <c r="WKD46" s="369"/>
      <c r="WKE46" s="369"/>
      <c r="WKF46" s="369"/>
      <c r="WKG46" s="369"/>
      <c r="WKH46" s="369"/>
      <c r="WKI46" s="369"/>
      <c r="WKJ46" s="369"/>
      <c r="WKK46" s="369"/>
      <c r="WKL46" s="369"/>
      <c r="WKM46" s="369"/>
      <c r="WKN46" s="369"/>
      <c r="WMF46" s="369"/>
      <c r="WMG46" s="369"/>
      <c r="WMH46" s="369"/>
      <c r="WMI46" s="369"/>
      <c r="WMJ46" s="369"/>
      <c r="WMK46" s="369"/>
      <c r="WML46" s="369"/>
      <c r="WMM46" s="369"/>
      <c r="WMN46" s="369"/>
      <c r="WMO46" s="369"/>
      <c r="WMP46" s="369"/>
      <c r="WMQ46" s="369"/>
      <c r="WMR46" s="369"/>
      <c r="WMS46" s="369"/>
      <c r="WMT46" s="369"/>
      <c r="WMU46" s="369"/>
      <c r="WMV46" s="369"/>
      <c r="WMW46" s="369"/>
      <c r="WMX46" s="369"/>
      <c r="WMY46" s="369"/>
      <c r="WMZ46" s="369"/>
      <c r="WNA46" s="369"/>
      <c r="WNB46" s="369"/>
      <c r="WNC46" s="369"/>
      <c r="WND46" s="369"/>
      <c r="WNE46" s="369"/>
      <c r="WNF46" s="369"/>
      <c r="WNG46" s="369"/>
      <c r="WNH46" s="369"/>
      <c r="WNI46" s="369"/>
      <c r="WNJ46" s="369"/>
      <c r="WNK46" s="369"/>
      <c r="WNL46" s="369"/>
      <c r="WNM46" s="369"/>
      <c r="WNN46" s="369"/>
      <c r="WNO46" s="369"/>
      <c r="WNP46" s="369"/>
      <c r="WNQ46" s="369"/>
      <c r="WNR46" s="369"/>
      <c r="WNS46" s="369"/>
      <c r="WNT46" s="369"/>
      <c r="WNU46" s="369"/>
      <c r="WNV46" s="369"/>
      <c r="WNW46" s="369"/>
      <c r="WNX46" s="369"/>
      <c r="WNY46" s="369"/>
      <c r="WNZ46" s="369"/>
      <c r="WOA46" s="369"/>
      <c r="WOB46" s="369"/>
      <c r="WOC46" s="369"/>
      <c r="WOD46" s="369"/>
      <c r="WOE46" s="369"/>
      <c r="WOF46" s="369"/>
      <c r="WOG46" s="369"/>
      <c r="WOH46" s="369"/>
      <c r="WOI46" s="369"/>
      <c r="WOJ46" s="369"/>
      <c r="WOK46" s="369"/>
      <c r="WOL46" s="369"/>
      <c r="WOM46" s="369"/>
      <c r="WON46" s="369"/>
      <c r="WOO46" s="369"/>
      <c r="WOP46" s="369"/>
      <c r="WOQ46" s="369"/>
      <c r="WOR46" s="369"/>
      <c r="WOS46" s="369"/>
      <c r="WOT46" s="369"/>
      <c r="WOU46" s="369"/>
      <c r="WOV46" s="369"/>
      <c r="WOW46" s="369"/>
      <c r="WOX46" s="369"/>
      <c r="WOY46" s="369"/>
      <c r="WOZ46" s="369"/>
      <c r="WPA46" s="369"/>
      <c r="WPB46" s="369"/>
      <c r="WPC46" s="369"/>
      <c r="WPD46" s="369"/>
      <c r="WPE46" s="369"/>
      <c r="WPF46" s="369"/>
      <c r="WPG46" s="369"/>
      <c r="WPH46" s="369"/>
      <c r="WPI46" s="369"/>
      <c r="WPJ46" s="369"/>
      <c r="WPK46" s="369"/>
      <c r="WPL46" s="369"/>
      <c r="WPM46" s="369"/>
      <c r="WPN46" s="369"/>
      <c r="WPO46" s="369"/>
      <c r="WPP46" s="369"/>
      <c r="WPQ46" s="369"/>
      <c r="WPR46" s="369"/>
      <c r="WPS46" s="369"/>
      <c r="WPT46" s="369"/>
      <c r="WPU46" s="369"/>
      <c r="WPV46" s="369"/>
      <c r="WPW46" s="369"/>
      <c r="WPX46" s="369"/>
      <c r="WPY46" s="369"/>
      <c r="WPZ46" s="369"/>
      <c r="WQA46" s="369"/>
      <c r="WQB46" s="369"/>
      <c r="WQC46" s="369"/>
      <c r="WQD46" s="369"/>
      <c r="WQE46" s="369"/>
      <c r="WQF46" s="369"/>
      <c r="WQG46" s="369"/>
      <c r="WQH46" s="369"/>
      <c r="WQI46" s="369"/>
      <c r="WQJ46" s="369"/>
      <c r="WQK46" s="369"/>
      <c r="WQL46" s="369"/>
      <c r="WQM46" s="369"/>
      <c r="WQN46" s="369"/>
      <c r="WQO46" s="369"/>
      <c r="WQP46" s="369"/>
      <c r="WQQ46" s="369"/>
      <c r="WQR46" s="369"/>
      <c r="WQS46" s="369"/>
      <c r="WQT46" s="369"/>
      <c r="WQU46" s="369"/>
      <c r="WQV46" s="369"/>
      <c r="WQW46" s="369"/>
      <c r="WQX46" s="369"/>
      <c r="WQY46" s="369"/>
      <c r="WQZ46" s="369"/>
      <c r="WRA46" s="369"/>
      <c r="WRB46" s="369"/>
      <c r="WRC46" s="369"/>
      <c r="WRD46" s="369"/>
      <c r="WRE46" s="369"/>
      <c r="WRF46" s="369"/>
      <c r="WRG46" s="369"/>
      <c r="WRH46" s="369"/>
      <c r="WRI46" s="369"/>
      <c r="WRJ46" s="369"/>
      <c r="WRK46" s="369"/>
      <c r="WRL46" s="369"/>
      <c r="WRM46" s="369"/>
      <c r="WRN46" s="369"/>
      <c r="WRO46" s="369"/>
      <c r="WRP46" s="369"/>
      <c r="WRQ46" s="369"/>
      <c r="WRR46" s="369"/>
      <c r="WRS46" s="369"/>
      <c r="WRT46" s="369"/>
      <c r="WRU46" s="369"/>
      <c r="WRV46" s="369"/>
      <c r="WRW46" s="369"/>
      <c r="WRX46" s="369"/>
      <c r="WRY46" s="369"/>
      <c r="WRZ46" s="369"/>
      <c r="WSA46" s="369"/>
      <c r="WSB46" s="369"/>
      <c r="WSC46" s="369"/>
      <c r="WSD46" s="369"/>
      <c r="WSE46" s="369"/>
      <c r="WSF46" s="369"/>
      <c r="WSG46" s="369"/>
      <c r="WSH46" s="369"/>
      <c r="WSI46" s="369"/>
      <c r="WSJ46" s="369"/>
      <c r="WSK46" s="369"/>
      <c r="WSL46" s="369"/>
      <c r="WSM46" s="369"/>
      <c r="WSN46" s="369"/>
      <c r="WSO46" s="369"/>
      <c r="WSP46" s="369"/>
      <c r="WSQ46" s="369"/>
      <c r="WSR46" s="369"/>
      <c r="WSS46" s="369"/>
      <c r="WST46" s="369"/>
      <c r="WSU46" s="369"/>
      <c r="WSV46" s="369"/>
      <c r="WSW46" s="369"/>
      <c r="WSX46" s="369"/>
      <c r="WSY46" s="369"/>
      <c r="WSZ46" s="369"/>
      <c r="WTA46" s="369"/>
      <c r="WTB46" s="369"/>
      <c r="WTC46" s="369"/>
      <c r="WTD46" s="369"/>
      <c r="WTE46" s="369"/>
      <c r="WTF46" s="369"/>
      <c r="WTG46" s="369"/>
      <c r="WTH46" s="369"/>
      <c r="WTI46" s="369"/>
      <c r="WTJ46" s="369"/>
      <c r="WTK46" s="369"/>
      <c r="WTL46" s="369"/>
      <c r="WTM46" s="369"/>
      <c r="WTN46" s="369"/>
      <c r="WTO46" s="369"/>
      <c r="WTP46" s="369"/>
      <c r="WTQ46" s="369"/>
      <c r="WTR46" s="369"/>
      <c r="WTS46" s="369"/>
      <c r="WTT46" s="369"/>
      <c r="WTU46" s="369"/>
      <c r="WTZ46" s="369"/>
      <c r="WUA46" s="369"/>
      <c r="WUB46" s="369"/>
      <c r="WUC46" s="369"/>
      <c r="WUD46" s="369"/>
      <c r="WUE46" s="369"/>
      <c r="WUF46" s="369"/>
      <c r="WUG46" s="369"/>
      <c r="WUH46" s="369"/>
      <c r="WUI46" s="369"/>
      <c r="WUJ46" s="369"/>
      <c r="WWB46" s="369"/>
      <c r="WWC46" s="369"/>
      <c r="WWD46" s="369"/>
      <c r="WWE46" s="369"/>
      <c r="WWF46" s="369"/>
      <c r="WWG46" s="369"/>
      <c r="WWH46" s="369"/>
      <c r="WWI46" s="369"/>
      <c r="WWJ46" s="369"/>
      <c r="WWK46" s="369"/>
      <c r="WWL46" s="369"/>
      <c r="WWM46" s="369"/>
      <c r="WWN46" s="369"/>
      <c r="WWO46" s="369"/>
      <c r="WWP46" s="369"/>
      <c r="WWQ46" s="369"/>
      <c r="WWR46" s="369"/>
      <c r="WWS46" s="369"/>
      <c r="WWT46" s="369"/>
      <c r="WWU46" s="369"/>
      <c r="WWV46" s="369"/>
      <c r="WWW46" s="369"/>
      <c r="WWX46" s="369"/>
      <c r="WWY46" s="369"/>
      <c r="WWZ46" s="369"/>
      <c r="WXA46" s="369"/>
      <c r="WXB46" s="369"/>
      <c r="WXC46" s="369"/>
      <c r="WXD46" s="369"/>
      <c r="WXE46" s="369"/>
      <c r="WXF46" s="369"/>
      <c r="WXG46" s="369"/>
      <c r="WXH46" s="369"/>
      <c r="WXI46" s="369"/>
      <c r="WXJ46" s="369"/>
      <c r="WXK46" s="369"/>
      <c r="WXL46" s="369"/>
      <c r="WXM46" s="369"/>
      <c r="WXN46" s="369"/>
      <c r="WXO46" s="369"/>
      <c r="WXP46" s="369"/>
      <c r="WXQ46" s="369"/>
      <c r="WXR46" s="369"/>
      <c r="WXS46" s="369"/>
      <c r="WXT46" s="369"/>
      <c r="WXU46" s="369"/>
      <c r="WXV46" s="369"/>
      <c r="WXW46" s="369"/>
      <c r="WXX46" s="369"/>
      <c r="WXY46" s="369"/>
      <c r="WXZ46" s="369"/>
      <c r="WYA46" s="369"/>
      <c r="WYB46" s="369"/>
      <c r="WYC46" s="369"/>
      <c r="WYD46" s="369"/>
      <c r="WYE46" s="369"/>
      <c r="WYF46" s="369"/>
      <c r="WYG46" s="369"/>
      <c r="WYH46" s="369"/>
      <c r="WYI46" s="369"/>
      <c r="WYJ46" s="369"/>
      <c r="WYK46" s="369"/>
      <c r="WYL46" s="369"/>
      <c r="WYM46" s="369"/>
      <c r="WYN46" s="369"/>
      <c r="WYO46" s="369"/>
      <c r="WYP46" s="369"/>
      <c r="WYQ46" s="369"/>
      <c r="WYR46" s="369"/>
      <c r="WYS46" s="369"/>
      <c r="WYT46" s="369"/>
      <c r="WYU46" s="369"/>
      <c r="WYV46" s="369"/>
      <c r="WYW46" s="369"/>
      <c r="WYX46" s="369"/>
      <c r="WYY46" s="369"/>
      <c r="WYZ46" s="369"/>
      <c r="WZA46" s="369"/>
      <c r="WZB46" s="369"/>
      <c r="WZC46" s="369"/>
      <c r="WZD46" s="369"/>
      <c r="WZE46" s="369"/>
      <c r="WZF46" s="369"/>
      <c r="WZG46" s="369"/>
      <c r="WZH46" s="369"/>
      <c r="WZI46" s="369"/>
      <c r="WZJ46" s="369"/>
      <c r="WZK46" s="369"/>
      <c r="WZL46" s="369"/>
      <c r="WZM46" s="369"/>
      <c r="WZN46" s="369"/>
      <c r="WZO46" s="369"/>
      <c r="WZP46" s="369"/>
      <c r="WZQ46" s="369"/>
      <c r="WZR46" s="369"/>
      <c r="WZS46" s="369"/>
      <c r="WZT46" s="369"/>
      <c r="WZU46" s="369"/>
      <c r="WZV46" s="369"/>
      <c r="WZW46" s="369"/>
      <c r="WZX46" s="369"/>
      <c r="WZY46" s="369"/>
      <c r="WZZ46" s="369"/>
      <c r="XAA46" s="369"/>
      <c r="XAB46" s="369"/>
      <c r="XAC46" s="369"/>
      <c r="XAD46" s="369"/>
      <c r="XAE46" s="369"/>
      <c r="XAF46" s="369"/>
      <c r="XAG46" s="369"/>
      <c r="XAH46" s="369"/>
      <c r="XAI46" s="369"/>
      <c r="XAJ46" s="369"/>
      <c r="XAK46" s="369"/>
      <c r="XAL46" s="369"/>
      <c r="XAM46" s="369"/>
      <c r="XAN46" s="369"/>
      <c r="XAO46" s="369"/>
      <c r="XAP46" s="369"/>
      <c r="XAQ46" s="369"/>
      <c r="XAR46" s="369"/>
      <c r="XAS46" s="369"/>
      <c r="XAT46" s="369"/>
      <c r="XAU46" s="369"/>
      <c r="XAV46" s="369"/>
      <c r="XAW46" s="369"/>
      <c r="XAX46" s="369"/>
      <c r="XAY46" s="369"/>
      <c r="XAZ46" s="369"/>
      <c r="XBA46" s="369"/>
      <c r="XBB46" s="369"/>
      <c r="XBC46" s="369"/>
      <c r="XBD46" s="369"/>
      <c r="XBE46" s="369"/>
      <c r="XBF46" s="369"/>
      <c r="XBG46" s="369"/>
      <c r="XBH46" s="369"/>
      <c r="XBI46" s="369"/>
      <c r="XBJ46" s="369"/>
      <c r="XBK46" s="369"/>
      <c r="XBL46" s="369"/>
      <c r="XBM46" s="369"/>
      <c r="XBN46" s="369"/>
      <c r="XBO46" s="369"/>
      <c r="XBP46" s="369"/>
      <c r="XBQ46" s="369"/>
      <c r="XBR46" s="369"/>
      <c r="XBS46" s="369"/>
      <c r="XBT46" s="369"/>
      <c r="XBU46" s="369"/>
      <c r="XBV46" s="369"/>
      <c r="XBW46" s="369"/>
      <c r="XBX46" s="369"/>
      <c r="XBY46" s="369"/>
      <c r="XBZ46" s="369"/>
      <c r="XCA46" s="369"/>
      <c r="XCB46" s="369"/>
      <c r="XCC46" s="369"/>
      <c r="XCD46" s="369"/>
      <c r="XCE46" s="369"/>
      <c r="XCF46" s="369"/>
      <c r="XCG46" s="369"/>
      <c r="XCH46" s="369"/>
      <c r="XCI46" s="369"/>
      <c r="XCJ46" s="369"/>
      <c r="XCK46" s="369"/>
      <c r="XCL46" s="369"/>
      <c r="XCM46" s="369"/>
      <c r="XCN46" s="369"/>
      <c r="XCO46" s="369"/>
      <c r="XCP46" s="369"/>
      <c r="XCQ46" s="369"/>
      <c r="XCR46" s="369"/>
      <c r="XCS46" s="369"/>
      <c r="XCT46" s="369"/>
      <c r="XCU46" s="369"/>
      <c r="XCV46" s="369"/>
      <c r="XCW46" s="369"/>
      <c r="XCX46" s="369"/>
      <c r="XCY46" s="369"/>
      <c r="XCZ46" s="369"/>
      <c r="XDA46" s="369"/>
      <c r="XDB46" s="369"/>
      <c r="XDC46" s="369"/>
      <c r="XDD46" s="369"/>
      <c r="XDE46" s="369"/>
      <c r="XDF46" s="369"/>
      <c r="XDG46" s="369"/>
      <c r="XDH46" s="369"/>
      <c r="XDI46" s="369"/>
      <c r="XDJ46" s="369"/>
      <c r="XDK46" s="369"/>
      <c r="XDL46" s="369"/>
      <c r="XDM46" s="369"/>
      <c r="XDN46" s="369"/>
      <c r="XDO46" s="369"/>
      <c r="XDP46" s="369"/>
      <c r="XDQ46" s="369"/>
      <c r="XDR46" s="369"/>
      <c r="XDS46" s="369"/>
      <c r="XDT46" s="369"/>
      <c r="XDU46" s="369"/>
      <c r="XDV46" s="369"/>
      <c r="XDW46" s="369"/>
      <c r="XDX46" s="369"/>
      <c r="XDY46" s="369"/>
      <c r="XDZ46" s="369"/>
      <c r="XEA46" s="369"/>
      <c r="XEB46" s="369"/>
      <c r="XEC46" s="369"/>
      <c r="XED46" s="369"/>
      <c r="XEE46" s="369"/>
      <c r="XEF46" s="369"/>
      <c r="XEG46" s="369"/>
      <c r="XEH46" s="369"/>
      <c r="XEI46" s="369"/>
      <c r="XEJ46" s="369"/>
      <c r="XEK46" s="369"/>
      <c r="XEL46" s="369"/>
      <c r="XEM46" s="369"/>
      <c r="XEN46" s="369"/>
      <c r="XEO46" s="369"/>
      <c r="XEP46" s="369"/>
      <c r="XEQ46" s="369"/>
      <c r="XER46" s="369"/>
      <c r="XES46" s="369"/>
      <c r="XET46" s="369"/>
      <c r="XEU46" s="369"/>
      <c r="XEV46" s="369"/>
      <c r="XEW46" s="369"/>
      <c r="XEX46" s="369"/>
    </row>
    <row r="47" spans="1:1000 1044:2024 2068:3048 3092:4072 4116:5096 5140:6120 6164:7144 7188:8168 8212:9192 9236:10216 10260:11240 11284:12264 12308:13288 13332:14312 14356:15336 15380:16378" s="69" customFormat="1" ht="94.5" hidden="1" customHeight="1" x14ac:dyDescent="0.25">
      <c r="A47" s="65"/>
      <c r="B47" s="65"/>
      <c r="C47" s="65"/>
      <c r="D47" s="65"/>
      <c r="E47" s="67"/>
      <c r="F47" s="428" t="s">
        <v>6488</v>
      </c>
      <c r="G47" s="429"/>
      <c r="H47" s="430"/>
      <c r="I47" s="364"/>
      <c r="J47" s="364"/>
      <c r="K47" s="81">
        <v>12900</v>
      </c>
      <c r="L47" s="237">
        <v>9030</v>
      </c>
      <c r="M47" s="237">
        <v>7740</v>
      </c>
      <c r="N47" s="81"/>
      <c r="O47" s="81"/>
      <c r="P47" s="81"/>
      <c r="Q47" s="81"/>
      <c r="R47" s="18"/>
      <c r="S47" s="18"/>
      <c r="T47" s="18"/>
      <c r="U47" s="18"/>
      <c r="V47" s="18"/>
      <c r="W47" s="18"/>
      <c r="X47" s="18"/>
      <c r="Y47" s="18"/>
      <c r="Z47" s="18"/>
      <c r="AA47" s="18"/>
      <c r="AB47" s="18"/>
      <c r="AC47" s="18"/>
      <c r="AD47" s="18"/>
    </row>
    <row r="48" spans="1:1000 1044:2024 2068:3048 3092:4072 4116:5096 5140:6120 6164:7144 7188:8168 8212:9192 9236:10216 10260:11240 11284:12264 12308:13288 13332:14312 14356:15336 15380:16378" s="69" customFormat="1" ht="110.25" hidden="1" customHeight="1" x14ac:dyDescent="0.25">
      <c r="A48" s="65"/>
      <c r="B48" s="65"/>
      <c r="C48" s="65"/>
      <c r="D48" s="65"/>
      <c r="E48" s="67"/>
      <c r="F48" s="428" t="s">
        <v>6489</v>
      </c>
      <c r="G48" s="429"/>
      <c r="H48" s="430"/>
      <c r="I48" s="364"/>
      <c r="J48" s="364"/>
      <c r="K48" s="81">
        <v>8900</v>
      </c>
      <c r="L48" s="237">
        <v>6230</v>
      </c>
      <c r="M48" s="237">
        <v>5340</v>
      </c>
      <c r="N48" s="81"/>
      <c r="O48" s="81"/>
      <c r="P48" s="81"/>
      <c r="Q48" s="81"/>
      <c r="R48" s="18"/>
      <c r="S48" s="18"/>
      <c r="T48" s="18"/>
      <c r="U48" s="18"/>
      <c r="V48" s="18"/>
      <c r="W48" s="18"/>
      <c r="X48" s="18"/>
      <c r="Y48" s="18"/>
      <c r="Z48" s="18"/>
      <c r="AA48" s="18"/>
      <c r="AB48" s="18"/>
      <c r="AC48" s="18"/>
      <c r="AD48" s="18"/>
    </row>
    <row r="49" spans="1:1000 1044:2024 2068:3048 3092:4072 4116:5096 5140:6120 6164:7144 7188:8168 8212:9192 9236:10216 10260:11240 11284:12264 12308:13288 13332:14312 14356:15336 15380:16378" s="69" customFormat="1" ht="126" hidden="1" customHeight="1" x14ac:dyDescent="0.25">
      <c r="A49" s="65"/>
      <c r="B49" s="65"/>
      <c r="C49" s="65"/>
      <c r="D49" s="65"/>
      <c r="E49" s="67"/>
      <c r="F49" s="428" t="s">
        <v>6490</v>
      </c>
      <c r="G49" s="429"/>
      <c r="H49" s="430"/>
      <c r="I49" s="364"/>
      <c r="J49" s="364"/>
      <c r="K49" s="81">
        <v>6900</v>
      </c>
      <c r="L49" s="237">
        <v>4830</v>
      </c>
      <c r="M49" s="237">
        <v>4140</v>
      </c>
      <c r="N49" s="81"/>
      <c r="O49" s="81"/>
      <c r="P49" s="81"/>
      <c r="Q49" s="81"/>
      <c r="R49" s="18"/>
      <c r="S49" s="18"/>
      <c r="T49" s="18"/>
      <c r="U49" s="18"/>
      <c r="V49" s="18"/>
      <c r="W49" s="18"/>
      <c r="X49" s="18"/>
      <c r="Y49" s="18"/>
      <c r="Z49" s="18"/>
      <c r="AA49" s="18"/>
      <c r="AB49" s="18"/>
      <c r="AC49" s="18"/>
      <c r="AD49" s="18"/>
    </row>
    <row r="50" spans="1:1000 1044:2024 2068:3048 3092:4072 4116:5096 5140:6120 6164:7144 7188:8168 8212:9192 9236:10216 10260:11240 11284:12264 12308:13288 13332:14312 14356:15336 15380:16378" s="69" customFormat="1" ht="94.5" hidden="1" customHeight="1" x14ac:dyDescent="0.25">
      <c r="A50" s="65"/>
      <c r="B50" s="65"/>
      <c r="C50" s="65"/>
      <c r="D50" s="65"/>
      <c r="E50" s="67"/>
      <c r="F50" s="428" t="s">
        <v>6491</v>
      </c>
      <c r="G50" s="429"/>
      <c r="H50" s="430"/>
      <c r="I50" s="364"/>
      <c r="J50" s="364"/>
      <c r="K50" s="81">
        <v>10320</v>
      </c>
      <c r="L50" s="237">
        <v>7223.9999999999991</v>
      </c>
      <c r="M50" s="237">
        <v>6192</v>
      </c>
      <c r="N50" s="81"/>
      <c r="O50" s="81"/>
      <c r="P50" s="81"/>
      <c r="Q50" s="81"/>
      <c r="R50" s="18"/>
      <c r="S50" s="18"/>
      <c r="T50" s="18"/>
      <c r="U50" s="18"/>
      <c r="V50" s="18"/>
      <c r="W50" s="18"/>
      <c r="X50" s="18"/>
      <c r="Y50" s="18"/>
      <c r="Z50" s="18"/>
      <c r="AA50" s="18"/>
      <c r="AB50" s="18"/>
      <c r="AC50" s="18"/>
      <c r="AD50" s="18"/>
    </row>
    <row r="51" spans="1:1000 1044:2024 2068:3048 3092:4072 4116:5096 5140:6120 6164:7144 7188:8168 8212:9192 9236:10216 10260:11240 11284:12264 12308:13288 13332:14312 14356:15336 15380:16378" s="69" customFormat="1" ht="94.5" hidden="1" customHeight="1" x14ac:dyDescent="0.25">
      <c r="A51" s="65"/>
      <c r="B51" s="65"/>
      <c r="C51" s="65"/>
      <c r="D51" s="65"/>
      <c r="E51" s="67"/>
      <c r="F51" s="428" t="s">
        <v>6492</v>
      </c>
      <c r="G51" s="429"/>
      <c r="H51" s="430"/>
      <c r="I51" s="364"/>
      <c r="J51" s="364"/>
      <c r="K51" s="81">
        <v>7120</v>
      </c>
      <c r="L51" s="237">
        <v>4984</v>
      </c>
      <c r="M51" s="237">
        <v>4272</v>
      </c>
      <c r="N51" s="81"/>
      <c r="O51" s="81"/>
      <c r="P51" s="81"/>
      <c r="Q51" s="81"/>
      <c r="R51" s="18"/>
      <c r="S51" s="18"/>
      <c r="T51" s="18"/>
      <c r="U51" s="18"/>
      <c r="V51" s="18"/>
      <c r="W51" s="18"/>
      <c r="X51" s="18"/>
      <c r="Y51" s="18"/>
      <c r="Z51" s="18"/>
      <c r="AA51" s="18"/>
      <c r="AB51" s="18"/>
      <c r="AC51" s="18"/>
      <c r="AD51" s="18"/>
    </row>
    <row r="52" spans="1:1000 1044:2024 2068:3048 3092:4072 4116:5096 5140:6120 6164:7144 7188:8168 8212:9192 9236:10216 10260:11240 11284:12264 12308:13288 13332:14312 14356:15336 15380:16378" s="69" customFormat="1" ht="126" hidden="1" customHeight="1" x14ac:dyDescent="0.25">
      <c r="A52" s="65"/>
      <c r="B52" s="65"/>
      <c r="C52" s="65"/>
      <c r="D52" s="65"/>
      <c r="E52" s="67"/>
      <c r="F52" s="428" t="s">
        <v>6493</v>
      </c>
      <c r="G52" s="429"/>
      <c r="H52" s="430"/>
      <c r="I52" s="364"/>
      <c r="J52" s="364"/>
      <c r="K52" s="81">
        <v>5520</v>
      </c>
      <c r="L52" s="237">
        <v>3863.9999999999995</v>
      </c>
      <c r="M52" s="237">
        <v>3312</v>
      </c>
      <c r="N52" s="81"/>
      <c r="O52" s="81"/>
      <c r="P52" s="81"/>
      <c r="Q52" s="81"/>
      <c r="R52" s="18"/>
      <c r="S52" s="18"/>
      <c r="T52" s="18"/>
      <c r="U52" s="18"/>
      <c r="V52" s="18"/>
      <c r="W52" s="18"/>
      <c r="X52" s="18"/>
      <c r="Y52" s="18"/>
      <c r="Z52" s="18"/>
      <c r="AA52" s="18"/>
      <c r="AB52" s="18"/>
      <c r="AC52" s="18"/>
      <c r="AD52" s="18"/>
    </row>
    <row r="53" spans="1:1000 1044:2024 2068:3048 3092:4072 4116:5096 5140:6120 6164:7144 7188:8168 8212:9192 9236:10216 10260:11240 11284:12264 12308:13288 13332:14312 14356:15336 15380:16378" s="69" customFormat="1" ht="110.25" hidden="1" customHeight="1" x14ac:dyDescent="0.25">
      <c r="A53" s="65" t="s">
        <v>6397</v>
      </c>
      <c r="B53" s="65" t="s">
        <v>6398</v>
      </c>
      <c r="C53" s="65" t="s">
        <v>6399</v>
      </c>
      <c r="D53" s="65" t="s">
        <v>6400</v>
      </c>
      <c r="E53" s="85"/>
      <c r="F53" s="93" t="s">
        <v>368</v>
      </c>
      <c r="G53" s="93" t="s">
        <v>376</v>
      </c>
      <c r="H53" s="93" t="s">
        <v>6401</v>
      </c>
      <c r="I53" s="237">
        <v>9000</v>
      </c>
      <c r="J53" s="368">
        <v>1.6</v>
      </c>
      <c r="K53" s="376">
        <v>14400</v>
      </c>
      <c r="L53" s="237">
        <v>10080</v>
      </c>
      <c r="M53" s="237">
        <v>8640</v>
      </c>
      <c r="N53" s="237">
        <v>5400</v>
      </c>
      <c r="O53" s="237">
        <v>6300</v>
      </c>
      <c r="P53" s="368">
        <v>1.6</v>
      </c>
      <c r="Q53" s="368">
        <v>1.6</v>
      </c>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c r="AO53" s="369"/>
      <c r="AP53" s="369"/>
      <c r="AQ53" s="369"/>
      <c r="AR53" s="369"/>
      <c r="AS53" s="369"/>
      <c r="AT53" s="369"/>
      <c r="AU53" s="369"/>
      <c r="AV53" s="369"/>
      <c r="AW53" s="369"/>
      <c r="AX53" s="369"/>
      <c r="AY53" s="369"/>
      <c r="AZ53" s="369"/>
      <c r="BA53" s="369"/>
      <c r="BB53" s="369"/>
      <c r="BC53" s="369"/>
      <c r="BD53" s="369"/>
      <c r="BE53" s="369"/>
      <c r="BF53" s="369"/>
      <c r="BG53" s="369"/>
      <c r="BH53" s="369"/>
      <c r="BI53" s="369"/>
      <c r="BJ53" s="369"/>
      <c r="BK53" s="369"/>
      <c r="BL53" s="369"/>
      <c r="BM53" s="369"/>
      <c r="BN53" s="369"/>
      <c r="BO53" s="369"/>
      <c r="BP53" s="369"/>
      <c r="BQ53" s="369"/>
      <c r="BR53" s="369"/>
      <c r="BS53" s="369"/>
      <c r="BT53" s="369"/>
      <c r="BU53" s="369"/>
      <c r="BV53" s="369"/>
      <c r="BW53" s="369"/>
      <c r="BX53" s="369"/>
      <c r="BY53" s="369"/>
      <c r="BZ53" s="369"/>
      <c r="CA53" s="369"/>
      <c r="CB53" s="369"/>
      <c r="CC53" s="369"/>
      <c r="CD53" s="369"/>
      <c r="CE53" s="369"/>
      <c r="CF53" s="369"/>
      <c r="CG53" s="369"/>
      <c r="CH53" s="369"/>
      <c r="CI53" s="369"/>
      <c r="CJ53" s="369"/>
      <c r="CK53" s="369"/>
      <c r="CL53" s="369"/>
      <c r="CM53" s="369"/>
      <c r="CN53" s="369"/>
      <c r="CO53" s="369"/>
      <c r="CP53" s="369"/>
      <c r="CQ53" s="369"/>
      <c r="CR53" s="369"/>
      <c r="CS53" s="369"/>
      <c r="CT53" s="369"/>
      <c r="CU53" s="369"/>
      <c r="CV53" s="369"/>
      <c r="CW53" s="369"/>
      <c r="CX53" s="369"/>
      <c r="CY53" s="369"/>
      <c r="CZ53" s="369"/>
      <c r="DA53" s="369"/>
      <c r="DB53" s="369"/>
      <c r="DC53" s="369"/>
      <c r="DD53" s="369"/>
      <c r="DE53" s="369"/>
      <c r="DF53" s="369"/>
      <c r="DG53" s="369"/>
      <c r="DH53" s="369"/>
      <c r="DI53" s="369"/>
      <c r="DJ53" s="369"/>
      <c r="DK53" s="369"/>
      <c r="DL53" s="369"/>
      <c r="DM53" s="369"/>
      <c r="DN53" s="369"/>
      <c r="DO53" s="369"/>
      <c r="DP53" s="369"/>
      <c r="DQ53" s="369"/>
      <c r="DR53" s="369"/>
      <c r="DS53" s="369"/>
      <c r="DT53" s="369"/>
      <c r="DU53" s="369"/>
      <c r="DV53" s="369"/>
      <c r="DW53" s="369"/>
      <c r="DX53" s="369"/>
      <c r="DY53" s="369"/>
      <c r="DZ53" s="369"/>
      <c r="EA53" s="369"/>
      <c r="EB53" s="369"/>
      <c r="EC53" s="369"/>
      <c r="ED53" s="369"/>
      <c r="EE53" s="369"/>
      <c r="EF53" s="369"/>
      <c r="EG53" s="369"/>
      <c r="EH53" s="369"/>
      <c r="EI53" s="369"/>
      <c r="EJ53" s="369"/>
      <c r="EK53" s="369"/>
      <c r="EL53" s="369"/>
      <c r="EM53" s="369"/>
      <c r="EN53" s="369"/>
      <c r="EO53" s="369"/>
      <c r="EP53" s="369"/>
      <c r="EQ53" s="369"/>
      <c r="ER53" s="369"/>
      <c r="ES53" s="369"/>
      <c r="ET53" s="369"/>
      <c r="EU53" s="369"/>
      <c r="EV53" s="369"/>
      <c r="EW53" s="369"/>
      <c r="EX53" s="369"/>
      <c r="EY53" s="369"/>
      <c r="EZ53" s="369"/>
      <c r="FA53" s="369"/>
      <c r="FB53" s="369"/>
      <c r="FC53" s="369"/>
      <c r="FD53" s="369"/>
      <c r="FE53" s="369"/>
      <c r="FF53" s="369"/>
      <c r="FG53" s="369"/>
      <c r="FH53" s="369"/>
      <c r="FI53" s="369"/>
      <c r="FJ53" s="369"/>
      <c r="FK53" s="369"/>
      <c r="FL53" s="369"/>
      <c r="FM53" s="369"/>
      <c r="FN53" s="369"/>
      <c r="FO53" s="369"/>
      <c r="FP53" s="369"/>
      <c r="FQ53" s="369"/>
      <c r="FR53" s="369"/>
      <c r="FS53" s="369"/>
      <c r="FT53" s="369"/>
      <c r="FU53" s="369"/>
      <c r="FV53" s="369"/>
      <c r="FW53" s="369"/>
      <c r="FX53" s="369"/>
      <c r="FY53" s="369"/>
      <c r="FZ53" s="369"/>
      <c r="GA53" s="369"/>
      <c r="GB53" s="369"/>
      <c r="GC53" s="369"/>
      <c r="GD53" s="369"/>
      <c r="GE53" s="369"/>
      <c r="GF53" s="369"/>
      <c r="GG53" s="369"/>
      <c r="GH53" s="369"/>
      <c r="GI53" s="369"/>
      <c r="GJ53" s="369"/>
      <c r="GK53" s="369"/>
      <c r="GL53" s="369"/>
      <c r="GM53" s="369"/>
      <c r="GN53" s="369"/>
      <c r="GO53" s="369"/>
      <c r="GP53" s="369"/>
      <c r="GQ53" s="369"/>
      <c r="GR53" s="369"/>
      <c r="GS53" s="369"/>
      <c r="GT53" s="369"/>
      <c r="GU53" s="369"/>
      <c r="GV53" s="369"/>
      <c r="GW53" s="369"/>
      <c r="GX53" s="369"/>
      <c r="GY53" s="369"/>
      <c r="GZ53" s="369"/>
      <c r="HA53" s="369"/>
      <c r="HB53" s="369"/>
      <c r="HC53" s="369"/>
      <c r="HD53" s="369"/>
      <c r="HE53" s="369"/>
      <c r="HF53" s="369"/>
      <c r="HG53" s="369"/>
      <c r="HH53" s="369"/>
      <c r="HI53" s="369"/>
      <c r="HN53" s="369"/>
      <c r="HO53" s="369"/>
      <c r="HP53" s="369"/>
      <c r="HQ53" s="369"/>
      <c r="HR53" s="369"/>
      <c r="HS53" s="369"/>
      <c r="HT53" s="369"/>
      <c r="HU53" s="369"/>
      <c r="HV53" s="369"/>
      <c r="HW53" s="369"/>
      <c r="HX53" s="369"/>
      <c r="JP53" s="369"/>
      <c r="JQ53" s="369"/>
      <c r="JR53" s="369"/>
      <c r="JS53" s="369"/>
      <c r="JT53" s="369"/>
      <c r="JU53" s="369"/>
      <c r="JV53" s="369"/>
      <c r="JW53" s="369"/>
      <c r="JX53" s="369"/>
      <c r="JY53" s="369"/>
      <c r="JZ53" s="369"/>
      <c r="KA53" s="369"/>
      <c r="KB53" s="369"/>
      <c r="KC53" s="369"/>
      <c r="KD53" s="369"/>
      <c r="KE53" s="369"/>
      <c r="KF53" s="369"/>
      <c r="KG53" s="369"/>
      <c r="KH53" s="369"/>
      <c r="KI53" s="369"/>
      <c r="KJ53" s="369"/>
      <c r="KK53" s="369"/>
      <c r="KL53" s="369"/>
      <c r="KM53" s="369"/>
      <c r="KN53" s="369"/>
      <c r="KO53" s="369"/>
      <c r="KP53" s="369"/>
      <c r="KQ53" s="369"/>
      <c r="KR53" s="369"/>
      <c r="KS53" s="369"/>
      <c r="KT53" s="369"/>
      <c r="KU53" s="369"/>
      <c r="KV53" s="369"/>
      <c r="KW53" s="369"/>
      <c r="KX53" s="369"/>
      <c r="KY53" s="369"/>
      <c r="KZ53" s="369"/>
      <c r="LA53" s="369"/>
      <c r="LB53" s="369"/>
      <c r="LC53" s="369"/>
      <c r="LD53" s="369"/>
      <c r="LE53" s="369"/>
      <c r="LF53" s="369"/>
      <c r="LG53" s="369"/>
      <c r="LH53" s="369"/>
      <c r="LI53" s="369"/>
      <c r="LJ53" s="369"/>
      <c r="LK53" s="369"/>
      <c r="LL53" s="369"/>
      <c r="LM53" s="369"/>
      <c r="LN53" s="369"/>
      <c r="LO53" s="369"/>
      <c r="LP53" s="369"/>
      <c r="LQ53" s="369"/>
      <c r="LR53" s="369"/>
      <c r="LS53" s="369"/>
      <c r="LT53" s="369"/>
      <c r="LU53" s="369"/>
      <c r="LV53" s="369"/>
      <c r="LW53" s="369"/>
      <c r="LX53" s="369"/>
      <c r="LY53" s="369"/>
      <c r="LZ53" s="369"/>
      <c r="MA53" s="369"/>
      <c r="MB53" s="369"/>
      <c r="MC53" s="369"/>
      <c r="MD53" s="369"/>
      <c r="ME53" s="369"/>
      <c r="MF53" s="369"/>
      <c r="MG53" s="369"/>
      <c r="MH53" s="369"/>
      <c r="MI53" s="369"/>
      <c r="MJ53" s="369"/>
      <c r="MK53" s="369"/>
      <c r="ML53" s="369"/>
      <c r="MM53" s="369"/>
      <c r="MN53" s="369"/>
      <c r="MO53" s="369"/>
      <c r="MP53" s="369"/>
      <c r="MQ53" s="369"/>
      <c r="MR53" s="369"/>
      <c r="MS53" s="369"/>
      <c r="MT53" s="369"/>
      <c r="MU53" s="369"/>
      <c r="MV53" s="369"/>
      <c r="MW53" s="369"/>
      <c r="MX53" s="369"/>
      <c r="MY53" s="369"/>
      <c r="MZ53" s="369"/>
      <c r="NA53" s="369"/>
      <c r="NB53" s="369"/>
      <c r="NC53" s="369"/>
      <c r="ND53" s="369"/>
      <c r="NE53" s="369"/>
      <c r="NF53" s="369"/>
      <c r="NG53" s="369"/>
      <c r="NH53" s="369"/>
      <c r="NI53" s="369"/>
      <c r="NJ53" s="369"/>
      <c r="NK53" s="369"/>
      <c r="NL53" s="369"/>
      <c r="NM53" s="369"/>
      <c r="NN53" s="369"/>
      <c r="NO53" s="369"/>
      <c r="NP53" s="369"/>
      <c r="NQ53" s="369"/>
      <c r="NR53" s="369"/>
      <c r="NS53" s="369"/>
      <c r="NT53" s="369"/>
      <c r="NU53" s="369"/>
      <c r="NV53" s="369"/>
      <c r="NW53" s="369"/>
      <c r="NX53" s="369"/>
      <c r="NY53" s="369"/>
      <c r="NZ53" s="369"/>
      <c r="OA53" s="369"/>
      <c r="OB53" s="369"/>
      <c r="OC53" s="369"/>
      <c r="OD53" s="369"/>
      <c r="OE53" s="369"/>
      <c r="OF53" s="369"/>
      <c r="OG53" s="369"/>
      <c r="OH53" s="369"/>
      <c r="OI53" s="369"/>
      <c r="OJ53" s="369"/>
      <c r="OK53" s="369"/>
      <c r="OL53" s="369"/>
      <c r="OM53" s="369"/>
      <c r="ON53" s="369"/>
      <c r="OO53" s="369"/>
      <c r="OP53" s="369"/>
      <c r="OQ53" s="369"/>
      <c r="OR53" s="369"/>
      <c r="OS53" s="369"/>
      <c r="OT53" s="369"/>
      <c r="OU53" s="369"/>
      <c r="OV53" s="369"/>
      <c r="OW53" s="369"/>
      <c r="OX53" s="369"/>
      <c r="OY53" s="369"/>
      <c r="OZ53" s="369"/>
      <c r="PA53" s="369"/>
      <c r="PB53" s="369"/>
      <c r="PC53" s="369"/>
      <c r="PD53" s="369"/>
      <c r="PE53" s="369"/>
      <c r="PF53" s="369"/>
      <c r="PG53" s="369"/>
      <c r="PH53" s="369"/>
      <c r="PI53" s="369"/>
      <c r="PJ53" s="369"/>
      <c r="PK53" s="369"/>
      <c r="PL53" s="369"/>
      <c r="PM53" s="369"/>
      <c r="PN53" s="369"/>
      <c r="PO53" s="369"/>
      <c r="PP53" s="369"/>
      <c r="PQ53" s="369"/>
      <c r="PR53" s="369"/>
      <c r="PS53" s="369"/>
      <c r="PT53" s="369"/>
      <c r="PU53" s="369"/>
      <c r="PV53" s="369"/>
      <c r="PW53" s="369"/>
      <c r="PX53" s="369"/>
      <c r="PY53" s="369"/>
      <c r="PZ53" s="369"/>
      <c r="QA53" s="369"/>
      <c r="QB53" s="369"/>
      <c r="QC53" s="369"/>
      <c r="QD53" s="369"/>
      <c r="QE53" s="369"/>
      <c r="QF53" s="369"/>
      <c r="QG53" s="369"/>
      <c r="QH53" s="369"/>
      <c r="QI53" s="369"/>
      <c r="QJ53" s="369"/>
      <c r="QK53" s="369"/>
      <c r="QL53" s="369"/>
      <c r="QM53" s="369"/>
      <c r="QN53" s="369"/>
      <c r="QO53" s="369"/>
      <c r="QP53" s="369"/>
      <c r="QQ53" s="369"/>
      <c r="QR53" s="369"/>
      <c r="QS53" s="369"/>
      <c r="QT53" s="369"/>
      <c r="QU53" s="369"/>
      <c r="QV53" s="369"/>
      <c r="QW53" s="369"/>
      <c r="QX53" s="369"/>
      <c r="QY53" s="369"/>
      <c r="QZ53" s="369"/>
      <c r="RA53" s="369"/>
      <c r="RB53" s="369"/>
      <c r="RC53" s="369"/>
      <c r="RD53" s="369"/>
      <c r="RE53" s="369"/>
      <c r="RJ53" s="369"/>
      <c r="RK53" s="369"/>
      <c r="RL53" s="369"/>
      <c r="RM53" s="369"/>
      <c r="RN53" s="369"/>
      <c r="RO53" s="369"/>
      <c r="RP53" s="369"/>
      <c r="RQ53" s="369"/>
      <c r="RR53" s="369"/>
      <c r="RS53" s="369"/>
      <c r="RT53" s="369"/>
      <c r="TL53" s="369"/>
      <c r="TM53" s="369"/>
      <c r="TN53" s="369"/>
      <c r="TO53" s="369"/>
      <c r="TP53" s="369"/>
      <c r="TQ53" s="369"/>
      <c r="TR53" s="369"/>
      <c r="TS53" s="369"/>
      <c r="TT53" s="369"/>
      <c r="TU53" s="369"/>
      <c r="TV53" s="369"/>
      <c r="TW53" s="369"/>
      <c r="TX53" s="369"/>
      <c r="TY53" s="369"/>
      <c r="TZ53" s="369"/>
      <c r="UA53" s="369"/>
      <c r="UB53" s="369"/>
      <c r="UC53" s="369"/>
      <c r="UD53" s="369"/>
      <c r="UE53" s="369"/>
      <c r="UF53" s="369"/>
      <c r="UG53" s="369"/>
      <c r="UH53" s="369"/>
      <c r="UI53" s="369"/>
      <c r="UJ53" s="369"/>
      <c r="UK53" s="369"/>
      <c r="UL53" s="369"/>
      <c r="UM53" s="369"/>
      <c r="UN53" s="369"/>
      <c r="UO53" s="369"/>
      <c r="UP53" s="369"/>
      <c r="UQ53" s="369"/>
      <c r="UR53" s="369"/>
      <c r="US53" s="369"/>
      <c r="UT53" s="369"/>
      <c r="UU53" s="369"/>
      <c r="UV53" s="369"/>
      <c r="UW53" s="369"/>
      <c r="UX53" s="369"/>
      <c r="UY53" s="369"/>
      <c r="UZ53" s="369"/>
      <c r="VA53" s="369"/>
      <c r="VB53" s="369"/>
      <c r="VC53" s="369"/>
      <c r="VD53" s="369"/>
      <c r="VE53" s="369"/>
      <c r="VF53" s="369"/>
      <c r="VG53" s="369"/>
      <c r="VH53" s="369"/>
      <c r="VI53" s="369"/>
      <c r="VJ53" s="369"/>
      <c r="VK53" s="369"/>
      <c r="VL53" s="369"/>
      <c r="VM53" s="369"/>
      <c r="VN53" s="369"/>
      <c r="VO53" s="369"/>
      <c r="VP53" s="369"/>
      <c r="VQ53" s="369"/>
      <c r="VR53" s="369"/>
      <c r="VS53" s="369"/>
      <c r="VT53" s="369"/>
      <c r="VU53" s="369"/>
      <c r="VV53" s="369"/>
      <c r="VW53" s="369"/>
      <c r="VX53" s="369"/>
      <c r="VY53" s="369"/>
      <c r="VZ53" s="369"/>
      <c r="WA53" s="369"/>
      <c r="WB53" s="369"/>
      <c r="WC53" s="369"/>
      <c r="WD53" s="369"/>
      <c r="WE53" s="369"/>
      <c r="WF53" s="369"/>
      <c r="WG53" s="369"/>
      <c r="WH53" s="369"/>
      <c r="WI53" s="369"/>
      <c r="WJ53" s="369"/>
      <c r="WK53" s="369"/>
      <c r="WL53" s="369"/>
      <c r="WM53" s="369"/>
      <c r="WN53" s="369"/>
      <c r="WO53" s="369"/>
      <c r="WP53" s="369"/>
      <c r="WQ53" s="369"/>
      <c r="WR53" s="369"/>
      <c r="WS53" s="369"/>
      <c r="WT53" s="369"/>
      <c r="WU53" s="369"/>
      <c r="WV53" s="369"/>
      <c r="WW53" s="369"/>
      <c r="WX53" s="369"/>
      <c r="WY53" s="369"/>
      <c r="WZ53" s="369"/>
      <c r="XA53" s="369"/>
      <c r="XB53" s="369"/>
      <c r="XC53" s="369"/>
      <c r="XD53" s="369"/>
      <c r="XE53" s="369"/>
      <c r="XF53" s="369"/>
      <c r="XG53" s="369"/>
      <c r="XH53" s="369"/>
      <c r="XI53" s="369"/>
      <c r="XJ53" s="369"/>
      <c r="XK53" s="369"/>
      <c r="XL53" s="369"/>
      <c r="XM53" s="369"/>
      <c r="XN53" s="369"/>
      <c r="XO53" s="369"/>
      <c r="XP53" s="369"/>
      <c r="XQ53" s="369"/>
      <c r="XR53" s="369"/>
      <c r="XS53" s="369"/>
      <c r="XT53" s="369"/>
      <c r="XU53" s="369"/>
      <c r="XV53" s="369"/>
      <c r="XW53" s="369"/>
      <c r="XX53" s="369"/>
      <c r="XY53" s="369"/>
      <c r="XZ53" s="369"/>
      <c r="YA53" s="369"/>
      <c r="YB53" s="369"/>
      <c r="YC53" s="369"/>
      <c r="YD53" s="369"/>
      <c r="YE53" s="369"/>
      <c r="YF53" s="369"/>
      <c r="YG53" s="369"/>
      <c r="YH53" s="369"/>
      <c r="YI53" s="369"/>
      <c r="YJ53" s="369"/>
      <c r="YK53" s="369"/>
      <c r="YL53" s="369"/>
      <c r="YM53" s="369"/>
      <c r="YN53" s="369"/>
      <c r="YO53" s="369"/>
      <c r="YP53" s="369"/>
      <c r="YQ53" s="369"/>
      <c r="YR53" s="369"/>
      <c r="YS53" s="369"/>
      <c r="YT53" s="369"/>
      <c r="YU53" s="369"/>
      <c r="YV53" s="369"/>
      <c r="YW53" s="369"/>
      <c r="YX53" s="369"/>
      <c r="YY53" s="369"/>
      <c r="YZ53" s="369"/>
      <c r="ZA53" s="369"/>
      <c r="ZB53" s="369"/>
      <c r="ZC53" s="369"/>
      <c r="ZD53" s="369"/>
      <c r="ZE53" s="369"/>
      <c r="ZF53" s="369"/>
      <c r="ZG53" s="369"/>
      <c r="ZH53" s="369"/>
      <c r="ZI53" s="369"/>
      <c r="ZJ53" s="369"/>
      <c r="ZK53" s="369"/>
      <c r="ZL53" s="369"/>
      <c r="ZM53" s="369"/>
      <c r="ZN53" s="369"/>
      <c r="ZO53" s="369"/>
      <c r="ZP53" s="369"/>
      <c r="ZQ53" s="369"/>
      <c r="ZR53" s="369"/>
      <c r="ZS53" s="369"/>
      <c r="ZT53" s="369"/>
      <c r="ZU53" s="369"/>
      <c r="ZV53" s="369"/>
      <c r="ZW53" s="369"/>
      <c r="ZX53" s="369"/>
      <c r="ZY53" s="369"/>
      <c r="ZZ53" s="369"/>
      <c r="AAA53" s="369"/>
      <c r="AAB53" s="369"/>
      <c r="AAC53" s="369"/>
      <c r="AAD53" s="369"/>
      <c r="AAE53" s="369"/>
      <c r="AAF53" s="369"/>
      <c r="AAG53" s="369"/>
      <c r="AAH53" s="369"/>
      <c r="AAI53" s="369"/>
      <c r="AAJ53" s="369"/>
      <c r="AAK53" s="369"/>
      <c r="AAL53" s="369"/>
      <c r="AAM53" s="369"/>
      <c r="AAN53" s="369"/>
      <c r="AAO53" s="369"/>
      <c r="AAP53" s="369"/>
      <c r="AAQ53" s="369"/>
      <c r="AAR53" s="369"/>
      <c r="AAS53" s="369"/>
      <c r="AAT53" s="369"/>
      <c r="AAU53" s="369"/>
      <c r="AAV53" s="369"/>
      <c r="AAW53" s="369"/>
      <c r="AAX53" s="369"/>
      <c r="AAY53" s="369"/>
      <c r="AAZ53" s="369"/>
      <c r="ABA53" s="369"/>
      <c r="ABF53" s="369"/>
      <c r="ABG53" s="369"/>
      <c r="ABH53" s="369"/>
      <c r="ABI53" s="369"/>
      <c r="ABJ53" s="369"/>
      <c r="ABK53" s="369"/>
      <c r="ABL53" s="369"/>
      <c r="ABM53" s="369"/>
      <c r="ABN53" s="369"/>
      <c r="ABO53" s="369"/>
      <c r="ABP53" s="369"/>
      <c r="ADH53" s="369"/>
      <c r="ADI53" s="369"/>
      <c r="ADJ53" s="369"/>
      <c r="ADK53" s="369"/>
      <c r="ADL53" s="369"/>
      <c r="ADM53" s="369"/>
      <c r="ADN53" s="369"/>
      <c r="ADO53" s="369"/>
      <c r="ADP53" s="369"/>
      <c r="ADQ53" s="369"/>
      <c r="ADR53" s="369"/>
      <c r="ADS53" s="369"/>
      <c r="ADT53" s="369"/>
      <c r="ADU53" s="369"/>
      <c r="ADV53" s="369"/>
      <c r="ADW53" s="369"/>
      <c r="ADX53" s="369"/>
      <c r="ADY53" s="369"/>
      <c r="ADZ53" s="369"/>
      <c r="AEA53" s="369"/>
      <c r="AEB53" s="369"/>
      <c r="AEC53" s="369"/>
      <c r="AED53" s="369"/>
      <c r="AEE53" s="369"/>
      <c r="AEF53" s="369"/>
      <c r="AEG53" s="369"/>
      <c r="AEH53" s="369"/>
      <c r="AEI53" s="369"/>
      <c r="AEJ53" s="369"/>
      <c r="AEK53" s="369"/>
      <c r="AEL53" s="369"/>
      <c r="AEM53" s="369"/>
      <c r="AEN53" s="369"/>
      <c r="AEO53" s="369"/>
      <c r="AEP53" s="369"/>
      <c r="AEQ53" s="369"/>
      <c r="AER53" s="369"/>
      <c r="AES53" s="369"/>
      <c r="AET53" s="369"/>
      <c r="AEU53" s="369"/>
      <c r="AEV53" s="369"/>
      <c r="AEW53" s="369"/>
      <c r="AEX53" s="369"/>
      <c r="AEY53" s="369"/>
      <c r="AEZ53" s="369"/>
      <c r="AFA53" s="369"/>
      <c r="AFB53" s="369"/>
      <c r="AFC53" s="369"/>
      <c r="AFD53" s="369"/>
      <c r="AFE53" s="369"/>
      <c r="AFF53" s="369"/>
      <c r="AFG53" s="369"/>
      <c r="AFH53" s="369"/>
      <c r="AFI53" s="369"/>
      <c r="AFJ53" s="369"/>
      <c r="AFK53" s="369"/>
      <c r="AFL53" s="369"/>
      <c r="AFM53" s="369"/>
      <c r="AFN53" s="369"/>
      <c r="AFO53" s="369"/>
      <c r="AFP53" s="369"/>
      <c r="AFQ53" s="369"/>
      <c r="AFR53" s="369"/>
      <c r="AFS53" s="369"/>
      <c r="AFT53" s="369"/>
      <c r="AFU53" s="369"/>
      <c r="AFV53" s="369"/>
      <c r="AFW53" s="369"/>
      <c r="AFX53" s="369"/>
      <c r="AFY53" s="369"/>
      <c r="AFZ53" s="369"/>
      <c r="AGA53" s="369"/>
      <c r="AGB53" s="369"/>
      <c r="AGC53" s="369"/>
      <c r="AGD53" s="369"/>
      <c r="AGE53" s="369"/>
      <c r="AGF53" s="369"/>
      <c r="AGG53" s="369"/>
      <c r="AGH53" s="369"/>
      <c r="AGI53" s="369"/>
      <c r="AGJ53" s="369"/>
      <c r="AGK53" s="369"/>
      <c r="AGL53" s="369"/>
      <c r="AGM53" s="369"/>
      <c r="AGN53" s="369"/>
      <c r="AGO53" s="369"/>
      <c r="AGP53" s="369"/>
      <c r="AGQ53" s="369"/>
      <c r="AGR53" s="369"/>
      <c r="AGS53" s="369"/>
      <c r="AGT53" s="369"/>
      <c r="AGU53" s="369"/>
      <c r="AGV53" s="369"/>
      <c r="AGW53" s="369"/>
      <c r="AGX53" s="369"/>
      <c r="AGY53" s="369"/>
      <c r="AGZ53" s="369"/>
      <c r="AHA53" s="369"/>
      <c r="AHB53" s="369"/>
      <c r="AHC53" s="369"/>
      <c r="AHD53" s="369"/>
      <c r="AHE53" s="369"/>
      <c r="AHF53" s="369"/>
      <c r="AHG53" s="369"/>
      <c r="AHH53" s="369"/>
      <c r="AHI53" s="369"/>
      <c r="AHJ53" s="369"/>
      <c r="AHK53" s="369"/>
      <c r="AHL53" s="369"/>
      <c r="AHM53" s="369"/>
      <c r="AHN53" s="369"/>
      <c r="AHO53" s="369"/>
      <c r="AHP53" s="369"/>
      <c r="AHQ53" s="369"/>
      <c r="AHR53" s="369"/>
      <c r="AHS53" s="369"/>
      <c r="AHT53" s="369"/>
      <c r="AHU53" s="369"/>
      <c r="AHV53" s="369"/>
      <c r="AHW53" s="369"/>
      <c r="AHX53" s="369"/>
      <c r="AHY53" s="369"/>
      <c r="AHZ53" s="369"/>
      <c r="AIA53" s="369"/>
      <c r="AIB53" s="369"/>
      <c r="AIC53" s="369"/>
      <c r="AID53" s="369"/>
      <c r="AIE53" s="369"/>
      <c r="AIF53" s="369"/>
      <c r="AIG53" s="369"/>
      <c r="AIH53" s="369"/>
      <c r="AII53" s="369"/>
      <c r="AIJ53" s="369"/>
      <c r="AIK53" s="369"/>
      <c r="AIL53" s="369"/>
      <c r="AIM53" s="369"/>
      <c r="AIN53" s="369"/>
      <c r="AIO53" s="369"/>
      <c r="AIP53" s="369"/>
      <c r="AIQ53" s="369"/>
      <c r="AIR53" s="369"/>
      <c r="AIS53" s="369"/>
      <c r="AIT53" s="369"/>
      <c r="AIU53" s="369"/>
      <c r="AIV53" s="369"/>
      <c r="AIW53" s="369"/>
      <c r="AIX53" s="369"/>
      <c r="AIY53" s="369"/>
      <c r="AIZ53" s="369"/>
      <c r="AJA53" s="369"/>
      <c r="AJB53" s="369"/>
      <c r="AJC53" s="369"/>
      <c r="AJD53" s="369"/>
      <c r="AJE53" s="369"/>
      <c r="AJF53" s="369"/>
      <c r="AJG53" s="369"/>
      <c r="AJH53" s="369"/>
      <c r="AJI53" s="369"/>
      <c r="AJJ53" s="369"/>
      <c r="AJK53" s="369"/>
      <c r="AJL53" s="369"/>
      <c r="AJM53" s="369"/>
      <c r="AJN53" s="369"/>
      <c r="AJO53" s="369"/>
      <c r="AJP53" s="369"/>
      <c r="AJQ53" s="369"/>
      <c r="AJR53" s="369"/>
      <c r="AJS53" s="369"/>
      <c r="AJT53" s="369"/>
      <c r="AJU53" s="369"/>
      <c r="AJV53" s="369"/>
      <c r="AJW53" s="369"/>
      <c r="AJX53" s="369"/>
      <c r="AJY53" s="369"/>
      <c r="AJZ53" s="369"/>
      <c r="AKA53" s="369"/>
      <c r="AKB53" s="369"/>
      <c r="AKC53" s="369"/>
      <c r="AKD53" s="369"/>
      <c r="AKE53" s="369"/>
      <c r="AKF53" s="369"/>
      <c r="AKG53" s="369"/>
      <c r="AKH53" s="369"/>
      <c r="AKI53" s="369"/>
      <c r="AKJ53" s="369"/>
      <c r="AKK53" s="369"/>
      <c r="AKL53" s="369"/>
      <c r="AKM53" s="369"/>
      <c r="AKN53" s="369"/>
      <c r="AKO53" s="369"/>
      <c r="AKP53" s="369"/>
      <c r="AKQ53" s="369"/>
      <c r="AKR53" s="369"/>
      <c r="AKS53" s="369"/>
      <c r="AKT53" s="369"/>
      <c r="AKU53" s="369"/>
      <c r="AKV53" s="369"/>
      <c r="AKW53" s="369"/>
      <c r="ALB53" s="369"/>
      <c r="ALC53" s="369"/>
      <c r="ALD53" s="369"/>
      <c r="ALE53" s="369"/>
      <c r="ALF53" s="369"/>
      <c r="ALG53" s="369"/>
      <c r="ALH53" s="369"/>
      <c r="ALI53" s="369"/>
      <c r="ALJ53" s="369"/>
      <c r="ALK53" s="369"/>
      <c r="ALL53" s="369"/>
      <c r="AND53" s="369"/>
      <c r="ANE53" s="369"/>
      <c r="ANF53" s="369"/>
      <c r="ANG53" s="369"/>
      <c r="ANH53" s="369"/>
      <c r="ANI53" s="369"/>
      <c r="ANJ53" s="369"/>
      <c r="ANK53" s="369"/>
      <c r="ANL53" s="369"/>
      <c r="ANM53" s="369"/>
      <c r="ANN53" s="369"/>
      <c r="ANO53" s="369"/>
      <c r="ANP53" s="369"/>
      <c r="ANQ53" s="369"/>
      <c r="ANR53" s="369"/>
      <c r="ANS53" s="369"/>
      <c r="ANT53" s="369"/>
      <c r="ANU53" s="369"/>
      <c r="ANV53" s="369"/>
      <c r="ANW53" s="369"/>
      <c r="ANX53" s="369"/>
      <c r="ANY53" s="369"/>
      <c r="ANZ53" s="369"/>
      <c r="AOA53" s="369"/>
      <c r="AOB53" s="369"/>
      <c r="AOC53" s="369"/>
      <c r="AOD53" s="369"/>
      <c r="AOE53" s="369"/>
      <c r="AOF53" s="369"/>
      <c r="AOG53" s="369"/>
      <c r="AOH53" s="369"/>
      <c r="AOI53" s="369"/>
      <c r="AOJ53" s="369"/>
      <c r="AOK53" s="369"/>
      <c r="AOL53" s="369"/>
      <c r="AOM53" s="369"/>
      <c r="AON53" s="369"/>
      <c r="AOO53" s="369"/>
      <c r="AOP53" s="369"/>
      <c r="AOQ53" s="369"/>
      <c r="AOR53" s="369"/>
      <c r="AOS53" s="369"/>
      <c r="AOT53" s="369"/>
      <c r="AOU53" s="369"/>
      <c r="AOV53" s="369"/>
      <c r="AOW53" s="369"/>
      <c r="AOX53" s="369"/>
      <c r="AOY53" s="369"/>
      <c r="AOZ53" s="369"/>
      <c r="APA53" s="369"/>
      <c r="APB53" s="369"/>
      <c r="APC53" s="369"/>
      <c r="APD53" s="369"/>
      <c r="APE53" s="369"/>
      <c r="APF53" s="369"/>
      <c r="APG53" s="369"/>
      <c r="APH53" s="369"/>
      <c r="API53" s="369"/>
      <c r="APJ53" s="369"/>
      <c r="APK53" s="369"/>
      <c r="APL53" s="369"/>
      <c r="APM53" s="369"/>
      <c r="APN53" s="369"/>
      <c r="APO53" s="369"/>
      <c r="APP53" s="369"/>
      <c r="APQ53" s="369"/>
      <c r="APR53" s="369"/>
      <c r="APS53" s="369"/>
      <c r="APT53" s="369"/>
      <c r="APU53" s="369"/>
      <c r="APV53" s="369"/>
      <c r="APW53" s="369"/>
      <c r="APX53" s="369"/>
      <c r="APY53" s="369"/>
      <c r="APZ53" s="369"/>
      <c r="AQA53" s="369"/>
      <c r="AQB53" s="369"/>
      <c r="AQC53" s="369"/>
      <c r="AQD53" s="369"/>
      <c r="AQE53" s="369"/>
      <c r="AQF53" s="369"/>
      <c r="AQG53" s="369"/>
      <c r="AQH53" s="369"/>
      <c r="AQI53" s="369"/>
      <c r="AQJ53" s="369"/>
      <c r="AQK53" s="369"/>
      <c r="AQL53" s="369"/>
      <c r="AQM53" s="369"/>
      <c r="AQN53" s="369"/>
      <c r="AQO53" s="369"/>
      <c r="AQP53" s="369"/>
      <c r="AQQ53" s="369"/>
      <c r="AQR53" s="369"/>
      <c r="AQS53" s="369"/>
      <c r="AQT53" s="369"/>
      <c r="AQU53" s="369"/>
      <c r="AQV53" s="369"/>
      <c r="AQW53" s="369"/>
      <c r="AQX53" s="369"/>
      <c r="AQY53" s="369"/>
      <c r="AQZ53" s="369"/>
      <c r="ARA53" s="369"/>
      <c r="ARB53" s="369"/>
      <c r="ARC53" s="369"/>
      <c r="ARD53" s="369"/>
      <c r="ARE53" s="369"/>
      <c r="ARF53" s="369"/>
      <c r="ARG53" s="369"/>
      <c r="ARH53" s="369"/>
      <c r="ARI53" s="369"/>
      <c r="ARJ53" s="369"/>
      <c r="ARK53" s="369"/>
      <c r="ARL53" s="369"/>
      <c r="ARM53" s="369"/>
      <c r="ARN53" s="369"/>
      <c r="ARO53" s="369"/>
      <c r="ARP53" s="369"/>
      <c r="ARQ53" s="369"/>
      <c r="ARR53" s="369"/>
      <c r="ARS53" s="369"/>
      <c r="ART53" s="369"/>
      <c r="ARU53" s="369"/>
      <c r="ARV53" s="369"/>
      <c r="ARW53" s="369"/>
      <c r="ARX53" s="369"/>
      <c r="ARY53" s="369"/>
      <c r="ARZ53" s="369"/>
      <c r="ASA53" s="369"/>
      <c r="ASB53" s="369"/>
      <c r="ASC53" s="369"/>
      <c r="ASD53" s="369"/>
      <c r="ASE53" s="369"/>
      <c r="ASF53" s="369"/>
      <c r="ASG53" s="369"/>
      <c r="ASH53" s="369"/>
      <c r="ASI53" s="369"/>
      <c r="ASJ53" s="369"/>
      <c r="ASK53" s="369"/>
      <c r="ASL53" s="369"/>
      <c r="ASM53" s="369"/>
      <c r="ASN53" s="369"/>
      <c r="ASO53" s="369"/>
      <c r="ASP53" s="369"/>
      <c r="ASQ53" s="369"/>
      <c r="ASR53" s="369"/>
      <c r="ASS53" s="369"/>
      <c r="AST53" s="369"/>
      <c r="ASU53" s="369"/>
      <c r="ASV53" s="369"/>
      <c r="ASW53" s="369"/>
      <c r="ASX53" s="369"/>
      <c r="ASY53" s="369"/>
      <c r="ASZ53" s="369"/>
      <c r="ATA53" s="369"/>
      <c r="ATB53" s="369"/>
      <c r="ATC53" s="369"/>
      <c r="ATD53" s="369"/>
      <c r="ATE53" s="369"/>
      <c r="ATF53" s="369"/>
      <c r="ATG53" s="369"/>
      <c r="ATH53" s="369"/>
      <c r="ATI53" s="369"/>
      <c r="ATJ53" s="369"/>
      <c r="ATK53" s="369"/>
      <c r="ATL53" s="369"/>
      <c r="ATM53" s="369"/>
      <c r="ATN53" s="369"/>
      <c r="ATO53" s="369"/>
      <c r="ATP53" s="369"/>
      <c r="ATQ53" s="369"/>
      <c r="ATR53" s="369"/>
      <c r="ATS53" s="369"/>
      <c r="ATT53" s="369"/>
      <c r="ATU53" s="369"/>
      <c r="ATV53" s="369"/>
      <c r="ATW53" s="369"/>
      <c r="ATX53" s="369"/>
      <c r="ATY53" s="369"/>
      <c r="ATZ53" s="369"/>
      <c r="AUA53" s="369"/>
      <c r="AUB53" s="369"/>
      <c r="AUC53" s="369"/>
      <c r="AUD53" s="369"/>
      <c r="AUE53" s="369"/>
      <c r="AUF53" s="369"/>
      <c r="AUG53" s="369"/>
      <c r="AUH53" s="369"/>
      <c r="AUI53" s="369"/>
      <c r="AUJ53" s="369"/>
      <c r="AUK53" s="369"/>
      <c r="AUL53" s="369"/>
      <c r="AUM53" s="369"/>
      <c r="AUN53" s="369"/>
      <c r="AUO53" s="369"/>
      <c r="AUP53" s="369"/>
      <c r="AUQ53" s="369"/>
      <c r="AUR53" s="369"/>
      <c r="AUS53" s="369"/>
      <c r="AUX53" s="369"/>
      <c r="AUY53" s="369"/>
      <c r="AUZ53" s="369"/>
      <c r="AVA53" s="369"/>
      <c r="AVB53" s="369"/>
      <c r="AVC53" s="369"/>
      <c r="AVD53" s="369"/>
      <c r="AVE53" s="369"/>
      <c r="AVF53" s="369"/>
      <c r="AVG53" s="369"/>
      <c r="AVH53" s="369"/>
      <c r="AWZ53" s="369"/>
      <c r="AXA53" s="369"/>
      <c r="AXB53" s="369"/>
      <c r="AXC53" s="369"/>
      <c r="AXD53" s="369"/>
      <c r="AXE53" s="369"/>
      <c r="AXF53" s="369"/>
      <c r="AXG53" s="369"/>
      <c r="AXH53" s="369"/>
      <c r="AXI53" s="369"/>
      <c r="AXJ53" s="369"/>
      <c r="AXK53" s="369"/>
      <c r="AXL53" s="369"/>
      <c r="AXM53" s="369"/>
      <c r="AXN53" s="369"/>
      <c r="AXO53" s="369"/>
      <c r="AXP53" s="369"/>
      <c r="AXQ53" s="369"/>
      <c r="AXR53" s="369"/>
      <c r="AXS53" s="369"/>
      <c r="AXT53" s="369"/>
      <c r="AXU53" s="369"/>
      <c r="AXV53" s="369"/>
      <c r="AXW53" s="369"/>
      <c r="AXX53" s="369"/>
      <c r="AXY53" s="369"/>
      <c r="AXZ53" s="369"/>
      <c r="AYA53" s="369"/>
      <c r="AYB53" s="369"/>
      <c r="AYC53" s="369"/>
      <c r="AYD53" s="369"/>
      <c r="AYE53" s="369"/>
      <c r="AYF53" s="369"/>
      <c r="AYG53" s="369"/>
      <c r="AYH53" s="369"/>
      <c r="AYI53" s="369"/>
      <c r="AYJ53" s="369"/>
      <c r="AYK53" s="369"/>
      <c r="AYL53" s="369"/>
      <c r="AYM53" s="369"/>
      <c r="AYN53" s="369"/>
      <c r="AYO53" s="369"/>
      <c r="AYP53" s="369"/>
      <c r="AYQ53" s="369"/>
      <c r="AYR53" s="369"/>
      <c r="AYS53" s="369"/>
      <c r="AYT53" s="369"/>
      <c r="AYU53" s="369"/>
      <c r="AYV53" s="369"/>
      <c r="AYW53" s="369"/>
      <c r="AYX53" s="369"/>
      <c r="AYY53" s="369"/>
      <c r="AYZ53" s="369"/>
      <c r="AZA53" s="369"/>
      <c r="AZB53" s="369"/>
      <c r="AZC53" s="369"/>
      <c r="AZD53" s="369"/>
      <c r="AZE53" s="369"/>
      <c r="AZF53" s="369"/>
      <c r="AZG53" s="369"/>
      <c r="AZH53" s="369"/>
      <c r="AZI53" s="369"/>
      <c r="AZJ53" s="369"/>
      <c r="AZK53" s="369"/>
      <c r="AZL53" s="369"/>
      <c r="AZM53" s="369"/>
      <c r="AZN53" s="369"/>
      <c r="AZO53" s="369"/>
      <c r="AZP53" s="369"/>
      <c r="AZQ53" s="369"/>
      <c r="AZR53" s="369"/>
      <c r="AZS53" s="369"/>
      <c r="AZT53" s="369"/>
      <c r="AZU53" s="369"/>
      <c r="AZV53" s="369"/>
      <c r="AZW53" s="369"/>
      <c r="AZX53" s="369"/>
      <c r="AZY53" s="369"/>
      <c r="AZZ53" s="369"/>
      <c r="BAA53" s="369"/>
      <c r="BAB53" s="369"/>
      <c r="BAC53" s="369"/>
      <c r="BAD53" s="369"/>
      <c r="BAE53" s="369"/>
      <c r="BAF53" s="369"/>
      <c r="BAG53" s="369"/>
      <c r="BAH53" s="369"/>
      <c r="BAI53" s="369"/>
      <c r="BAJ53" s="369"/>
      <c r="BAK53" s="369"/>
      <c r="BAL53" s="369"/>
      <c r="BAM53" s="369"/>
      <c r="BAN53" s="369"/>
      <c r="BAO53" s="369"/>
      <c r="BAP53" s="369"/>
      <c r="BAQ53" s="369"/>
      <c r="BAR53" s="369"/>
      <c r="BAS53" s="369"/>
      <c r="BAT53" s="369"/>
      <c r="BAU53" s="369"/>
      <c r="BAV53" s="369"/>
      <c r="BAW53" s="369"/>
      <c r="BAX53" s="369"/>
      <c r="BAY53" s="369"/>
      <c r="BAZ53" s="369"/>
      <c r="BBA53" s="369"/>
      <c r="BBB53" s="369"/>
      <c r="BBC53" s="369"/>
      <c r="BBD53" s="369"/>
      <c r="BBE53" s="369"/>
      <c r="BBF53" s="369"/>
      <c r="BBG53" s="369"/>
      <c r="BBH53" s="369"/>
      <c r="BBI53" s="369"/>
      <c r="BBJ53" s="369"/>
      <c r="BBK53" s="369"/>
      <c r="BBL53" s="369"/>
      <c r="BBM53" s="369"/>
      <c r="BBN53" s="369"/>
      <c r="BBO53" s="369"/>
      <c r="BBP53" s="369"/>
      <c r="BBQ53" s="369"/>
      <c r="BBR53" s="369"/>
      <c r="BBS53" s="369"/>
      <c r="BBT53" s="369"/>
      <c r="BBU53" s="369"/>
      <c r="BBV53" s="369"/>
      <c r="BBW53" s="369"/>
      <c r="BBX53" s="369"/>
      <c r="BBY53" s="369"/>
      <c r="BBZ53" s="369"/>
      <c r="BCA53" s="369"/>
      <c r="BCB53" s="369"/>
      <c r="BCC53" s="369"/>
      <c r="BCD53" s="369"/>
      <c r="BCE53" s="369"/>
      <c r="BCF53" s="369"/>
      <c r="BCG53" s="369"/>
      <c r="BCH53" s="369"/>
      <c r="BCI53" s="369"/>
      <c r="BCJ53" s="369"/>
      <c r="BCK53" s="369"/>
      <c r="BCL53" s="369"/>
      <c r="BCM53" s="369"/>
      <c r="BCN53" s="369"/>
      <c r="BCO53" s="369"/>
      <c r="BCP53" s="369"/>
      <c r="BCQ53" s="369"/>
      <c r="BCR53" s="369"/>
      <c r="BCS53" s="369"/>
      <c r="BCT53" s="369"/>
      <c r="BCU53" s="369"/>
      <c r="BCV53" s="369"/>
      <c r="BCW53" s="369"/>
      <c r="BCX53" s="369"/>
      <c r="BCY53" s="369"/>
      <c r="BCZ53" s="369"/>
      <c r="BDA53" s="369"/>
      <c r="BDB53" s="369"/>
      <c r="BDC53" s="369"/>
      <c r="BDD53" s="369"/>
      <c r="BDE53" s="369"/>
      <c r="BDF53" s="369"/>
      <c r="BDG53" s="369"/>
      <c r="BDH53" s="369"/>
      <c r="BDI53" s="369"/>
      <c r="BDJ53" s="369"/>
      <c r="BDK53" s="369"/>
      <c r="BDL53" s="369"/>
      <c r="BDM53" s="369"/>
      <c r="BDN53" s="369"/>
      <c r="BDO53" s="369"/>
      <c r="BDP53" s="369"/>
      <c r="BDQ53" s="369"/>
      <c r="BDR53" s="369"/>
      <c r="BDS53" s="369"/>
      <c r="BDT53" s="369"/>
      <c r="BDU53" s="369"/>
      <c r="BDV53" s="369"/>
      <c r="BDW53" s="369"/>
      <c r="BDX53" s="369"/>
      <c r="BDY53" s="369"/>
      <c r="BDZ53" s="369"/>
      <c r="BEA53" s="369"/>
      <c r="BEB53" s="369"/>
      <c r="BEC53" s="369"/>
      <c r="BED53" s="369"/>
      <c r="BEE53" s="369"/>
      <c r="BEF53" s="369"/>
      <c r="BEG53" s="369"/>
      <c r="BEH53" s="369"/>
      <c r="BEI53" s="369"/>
      <c r="BEJ53" s="369"/>
      <c r="BEK53" s="369"/>
      <c r="BEL53" s="369"/>
      <c r="BEM53" s="369"/>
      <c r="BEN53" s="369"/>
      <c r="BEO53" s="369"/>
      <c r="BET53" s="369"/>
      <c r="BEU53" s="369"/>
      <c r="BEV53" s="369"/>
      <c r="BEW53" s="369"/>
      <c r="BEX53" s="369"/>
      <c r="BEY53" s="369"/>
      <c r="BEZ53" s="369"/>
      <c r="BFA53" s="369"/>
      <c r="BFB53" s="369"/>
      <c r="BFC53" s="369"/>
      <c r="BFD53" s="369"/>
      <c r="BGV53" s="369"/>
      <c r="BGW53" s="369"/>
      <c r="BGX53" s="369"/>
      <c r="BGY53" s="369"/>
      <c r="BGZ53" s="369"/>
      <c r="BHA53" s="369"/>
      <c r="BHB53" s="369"/>
      <c r="BHC53" s="369"/>
      <c r="BHD53" s="369"/>
      <c r="BHE53" s="369"/>
      <c r="BHF53" s="369"/>
      <c r="BHG53" s="369"/>
      <c r="BHH53" s="369"/>
      <c r="BHI53" s="369"/>
      <c r="BHJ53" s="369"/>
      <c r="BHK53" s="369"/>
      <c r="BHL53" s="369"/>
      <c r="BHM53" s="369"/>
      <c r="BHN53" s="369"/>
      <c r="BHO53" s="369"/>
      <c r="BHP53" s="369"/>
      <c r="BHQ53" s="369"/>
      <c r="BHR53" s="369"/>
      <c r="BHS53" s="369"/>
      <c r="BHT53" s="369"/>
      <c r="BHU53" s="369"/>
      <c r="BHV53" s="369"/>
      <c r="BHW53" s="369"/>
      <c r="BHX53" s="369"/>
      <c r="BHY53" s="369"/>
      <c r="BHZ53" s="369"/>
      <c r="BIA53" s="369"/>
      <c r="BIB53" s="369"/>
      <c r="BIC53" s="369"/>
      <c r="BID53" s="369"/>
      <c r="BIE53" s="369"/>
      <c r="BIF53" s="369"/>
      <c r="BIG53" s="369"/>
      <c r="BIH53" s="369"/>
      <c r="BII53" s="369"/>
      <c r="BIJ53" s="369"/>
      <c r="BIK53" s="369"/>
      <c r="BIL53" s="369"/>
      <c r="BIM53" s="369"/>
      <c r="BIN53" s="369"/>
      <c r="BIO53" s="369"/>
      <c r="BIP53" s="369"/>
      <c r="BIQ53" s="369"/>
      <c r="BIR53" s="369"/>
      <c r="BIS53" s="369"/>
      <c r="BIT53" s="369"/>
      <c r="BIU53" s="369"/>
      <c r="BIV53" s="369"/>
      <c r="BIW53" s="369"/>
      <c r="BIX53" s="369"/>
      <c r="BIY53" s="369"/>
      <c r="BIZ53" s="369"/>
      <c r="BJA53" s="369"/>
      <c r="BJB53" s="369"/>
      <c r="BJC53" s="369"/>
      <c r="BJD53" s="369"/>
      <c r="BJE53" s="369"/>
      <c r="BJF53" s="369"/>
      <c r="BJG53" s="369"/>
      <c r="BJH53" s="369"/>
      <c r="BJI53" s="369"/>
      <c r="BJJ53" s="369"/>
      <c r="BJK53" s="369"/>
      <c r="BJL53" s="369"/>
      <c r="BJM53" s="369"/>
      <c r="BJN53" s="369"/>
      <c r="BJO53" s="369"/>
      <c r="BJP53" s="369"/>
      <c r="BJQ53" s="369"/>
      <c r="BJR53" s="369"/>
      <c r="BJS53" s="369"/>
      <c r="BJT53" s="369"/>
      <c r="BJU53" s="369"/>
      <c r="BJV53" s="369"/>
      <c r="BJW53" s="369"/>
      <c r="BJX53" s="369"/>
      <c r="BJY53" s="369"/>
      <c r="BJZ53" s="369"/>
      <c r="BKA53" s="369"/>
      <c r="BKB53" s="369"/>
      <c r="BKC53" s="369"/>
      <c r="BKD53" s="369"/>
      <c r="BKE53" s="369"/>
      <c r="BKF53" s="369"/>
      <c r="BKG53" s="369"/>
      <c r="BKH53" s="369"/>
      <c r="BKI53" s="369"/>
      <c r="BKJ53" s="369"/>
      <c r="BKK53" s="369"/>
      <c r="BKL53" s="369"/>
      <c r="BKM53" s="369"/>
      <c r="BKN53" s="369"/>
      <c r="BKO53" s="369"/>
      <c r="BKP53" s="369"/>
      <c r="BKQ53" s="369"/>
      <c r="BKR53" s="369"/>
      <c r="BKS53" s="369"/>
      <c r="BKT53" s="369"/>
      <c r="BKU53" s="369"/>
      <c r="BKV53" s="369"/>
      <c r="BKW53" s="369"/>
      <c r="BKX53" s="369"/>
      <c r="BKY53" s="369"/>
      <c r="BKZ53" s="369"/>
      <c r="BLA53" s="369"/>
      <c r="BLB53" s="369"/>
      <c r="BLC53" s="369"/>
      <c r="BLD53" s="369"/>
      <c r="BLE53" s="369"/>
      <c r="BLF53" s="369"/>
      <c r="BLG53" s="369"/>
      <c r="BLH53" s="369"/>
      <c r="BLI53" s="369"/>
      <c r="BLJ53" s="369"/>
      <c r="BLK53" s="369"/>
      <c r="BLL53" s="369"/>
      <c r="BLM53" s="369"/>
      <c r="BLN53" s="369"/>
      <c r="BLO53" s="369"/>
      <c r="BLP53" s="369"/>
      <c r="BLQ53" s="369"/>
      <c r="BLR53" s="369"/>
      <c r="BLS53" s="369"/>
      <c r="BLT53" s="369"/>
      <c r="BLU53" s="369"/>
      <c r="BLV53" s="369"/>
      <c r="BLW53" s="369"/>
      <c r="BLX53" s="369"/>
      <c r="BLY53" s="369"/>
      <c r="BLZ53" s="369"/>
      <c r="BMA53" s="369"/>
      <c r="BMB53" s="369"/>
      <c r="BMC53" s="369"/>
      <c r="BMD53" s="369"/>
      <c r="BME53" s="369"/>
      <c r="BMF53" s="369"/>
      <c r="BMG53" s="369"/>
      <c r="BMH53" s="369"/>
      <c r="BMI53" s="369"/>
      <c r="BMJ53" s="369"/>
      <c r="BMK53" s="369"/>
      <c r="BML53" s="369"/>
      <c r="BMM53" s="369"/>
      <c r="BMN53" s="369"/>
      <c r="BMO53" s="369"/>
      <c r="BMP53" s="369"/>
      <c r="BMQ53" s="369"/>
      <c r="BMR53" s="369"/>
      <c r="BMS53" s="369"/>
      <c r="BMT53" s="369"/>
      <c r="BMU53" s="369"/>
      <c r="BMV53" s="369"/>
      <c r="BMW53" s="369"/>
      <c r="BMX53" s="369"/>
      <c r="BMY53" s="369"/>
      <c r="BMZ53" s="369"/>
      <c r="BNA53" s="369"/>
      <c r="BNB53" s="369"/>
      <c r="BNC53" s="369"/>
      <c r="BND53" s="369"/>
      <c r="BNE53" s="369"/>
      <c r="BNF53" s="369"/>
      <c r="BNG53" s="369"/>
      <c r="BNH53" s="369"/>
      <c r="BNI53" s="369"/>
      <c r="BNJ53" s="369"/>
      <c r="BNK53" s="369"/>
      <c r="BNL53" s="369"/>
      <c r="BNM53" s="369"/>
      <c r="BNN53" s="369"/>
      <c r="BNO53" s="369"/>
      <c r="BNP53" s="369"/>
      <c r="BNQ53" s="369"/>
      <c r="BNR53" s="369"/>
      <c r="BNS53" s="369"/>
      <c r="BNT53" s="369"/>
      <c r="BNU53" s="369"/>
      <c r="BNV53" s="369"/>
      <c r="BNW53" s="369"/>
      <c r="BNX53" s="369"/>
      <c r="BNY53" s="369"/>
      <c r="BNZ53" s="369"/>
      <c r="BOA53" s="369"/>
      <c r="BOB53" s="369"/>
      <c r="BOC53" s="369"/>
      <c r="BOD53" s="369"/>
      <c r="BOE53" s="369"/>
      <c r="BOF53" s="369"/>
      <c r="BOG53" s="369"/>
      <c r="BOH53" s="369"/>
      <c r="BOI53" s="369"/>
      <c r="BOJ53" s="369"/>
      <c r="BOK53" s="369"/>
      <c r="BOP53" s="369"/>
      <c r="BOQ53" s="369"/>
      <c r="BOR53" s="369"/>
      <c r="BOS53" s="369"/>
      <c r="BOT53" s="369"/>
      <c r="BOU53" s="369"/>
      <c r="BOV53" s="369"/>
      <c r="BOW53" s="369"/>
      <c r="BOX53" s="369"/>
      <c r="BOY53" s="369"/>
      <c r="BOZ53" s="369"/>
      <c r="BQR53" s="369"/>
      <c r="BQS53" s="369"/>
      <c r="BQT53" s="369"/>
      <c r="BQU53" s="369"/>
      <c r="BQV53" s="369"/>
      <c r="BQW53" s="369"/>
      <c r="BQX53" s="369"/>
      <c r="BQY53" s="369"/>
      <c r="BQZ53" s="369"/>
      <c r="BRA53" s="369"/>
      <c r="BRB53" s="369"/>
      <c r="BRC53" s="369"/>
      <c r="BRD53" s="369"/>
      <c r="BRE53" s="369"/>
      <c r="BRF53" s="369"/>
      <c r="BRG53" s="369"/>
      <c r="BRH53" s="369"/>
      <c r="BRI53" s="369"/>
      <c r="BRJ53" s="369"/>
      <c r="BRK53" s="369"/>
      <c r="BRL53" s="369"/>
      <c r="BRM53" s="369"/>
      <c r="BRN53" s="369"/>
      <c r="BRO53" s="369"/>
      <c r="BRP53" s="369"/>
      <c r="BRQ53" s="369"/>
      <c r="BRR53" s="369"/>
      <c r="BRS53" s="369"/>
      <c r="BRT53" s="369"/>
      <c r="BRU53" s="369"/>
      <c r="BRV53" s="369"/>
      <c r="BRW53" s="369"/>
      <c r="BRX53" s="369"/>
      <c r="BRY53" s="369"/>
      <c r="BRZ53" s="369"/>
      <c r="BSA53" s="369"/>
      <c r="BSB53" s="369"/>
      <c r="BSC53" s="369"/>
      <c r="BSD53" s="369"/>
      <c r="BSE53" s="369"/>
      <c r="BSF53" s="369"/>
      <c r="BSG53" s="369"/>
      <c r="BSH53" s="369"/>
      <c r="BSI53" s="369"/>
      <c r="BSJ53" s="369"/>
      <c r="BSK53" s="369"/>
      <c r="BSL53" s="369"/>
      <c r="BSM53" s="369"/>
      <c r="BSN53" s="369"/>
      <c r="BSO53" s="369"/>
      <c r="BSP53" s="369"/>
      <c r="BSQ53" s="369"/>
      <c r="BSR53" s="369"/>
      <c r="BSS53" s="369"/>
      <c r="BST53" s="369"/>
      <c r="BSU53" s="369"/>
      <c r="BSV53" s="369"/>
      <c r="BSW53" s="369"/>
      <c r="BSX53" s="369"/>
      <c r="BSY53" s="369"/>
      <c r="BSZ53" s="369"/>
      <c r="BTA53" s="369"/>
      <c r="BTB53" s="369"/>
      <c r="BTC53" s="369"/>
      <c r="BTD53" s="369"/>
      <c r="BTE53" s="369"/>
      <c r="BTF53" s="369"/>
      <c r="BTG53" s="369"/>
      <c r="BTH53" s="369"/>
      <c r="BTI53" s="369"/>
      <c r="BTJ53" s="369"/>
      <c r="BTK53" s="369"/>
      <c r="BTL53" s="369"/>
      <c r="BTM53" s="369"/>
      <c r="BTN53" s="369"/>
      <c r="BTO53" s="369"/>
      <c r="BTP53" s="369"/>
      <c r="BTQ53" s="369"/>
      <c r="BTR53" s="369"/>
      <c r="BTS53" s="369"/>
      <c r="BTT53" s="369"/>
      <c r="BTU53" s="369"/>
      <c r="BTV53" s="369"/>
      <c r="BTW53" s="369"/>
      <c r="BTX53" s="369"/>
      <c r="BTY53" s="369"/>
      <c r="BTZ53" s="369"/>
      <c r="BUA53" s="369"/>
      <c r="BUB53" s="369"/>
      <c r="BUC53" s="369"/>
      <c r="BUD53" s="369"/>
      <c r="BUE53" s="369"/>
      <c r="BUF53" s="369"/>
      <c r="BUG53" s="369"/>
      <c r="BUH53" s="369"/>
      <c r="BUI53" s="369"/>
      <c r="BUJ53" s="369"/>
      <c r="BUK53" s="369"/>
      <c r="BUL53" s="369"/>
      <c r="BUM53" s="369"/>
      <c r="BUN53" s="369"/>
      <c r="BUO53" s="369"/>
      <c r="BUP53" s="369"/>
      <c r="BUQ53" s="369"/>
      <c r="BUR53" s="369"/>
      <c r="BUS53" s="369"/>
      <c r="BUT53" s="369"/>
      <c r="BUU53" s="369"/>
      <c r="BUV53" s="369"/>
      <c r="BUW53" s="369"/>
      <c r="BUX53" s="369"/>
      <c r="BUY53" s="369"/>
      <c r="BUZ53" s="369"/>
      <c r="BVA53" s="369"/>
      <c r="BVB53" s="369"/>
      <c r="BVC53" s="369"/>
      <c r="BVD53" s="369"/>
      <c r="BVE53" s="369"/>
      <c r="BVF53" s="369"/>
      <c r="BVG53" s="369"/>
      <c r="BVH53" s="369"/>
      <c r="BVI53" s="369"/>
      <c r="BVJ53" s="369"/>
      <c r="BVK53" s="369"/>
      <c r="BVL53" s="369"/>
      <c r="BVM53" s="369"/>
      <c r="BVN53" s="369"/>
      <c r="BVO53" s="369"/>
      <c r="BVP53" s="369"/>
      <c r="BVQ53" s="369"/>
      <c r="BVR53" s="369"/>
      <c r="BVS53" s="369"/>
      <c r="BVT53" s="369"/>
      <c r="BVU53" s="369"/>
      <c r="BVV53" s="369"/>
      <c r="BVW53" s="369"/>
      <c r="BVX53" s="369"/>
      <c r="BVY53" s="369"/>
      <c r="BVZ53" s="369"/>
      <c r="BWA53" s="369"/>
      <c r="BWB53" s="369"/>
      <c r="BWC53" s="369"/>
      <c r="BWD53" s="369"/>
      <c r="BWE53" s="369"/>
      <c r="BWF53" s="369"/>
      <c r="BWG53" s="369"/>
      <c r="BWH53" s="369"/>
      <c r="BWI53" s="369"/>
      <c r="BWJ53" s="369"/>
      <c r="BWK53" s="369"/>
      <c r="BWL53" s="369"/>
      <c r="BWM53" s="369"/>
      <c r="BWN53" s="369"/>
      <c r="BWO53" s="369"/>
      <c r="BWP53" s="369"/>
      <c r="BWQ53" s="369"/>
      <c r="BWR53" s="369"/>
      <c r="BWS53" s="369"/>
      <c r="BWT53" s="369"/>
      <c r="BWU53" s="369"/>
      <c r="BWV53" s="369"/>
      <c r="BWW53" s="369"/>
      <c r="BWX53" s="369"/>
      <c r="BWY53" s="369"/>
      <c r="BWZ53" s="369"/>
      <c r="BXA53" s="369"/>
      <c r="BXB53" s="369"/>
      <c r="BXC53" s="369"/>
      <c r="BXD53" s="369"/>
      <c r="BXE53" s="369"/>
      <c r="BXF53" s="369"/>
      <c r="BXG53" s="369"/>
      <c r="BXH53" s="369"/>
      <c r="BXI53" s="369"/>
      <c r="BXJ53" s="369"/>
      <c r="BXK53" s="369"/>
      <c r="BXL53" s="369"/>
      <c r="BXM53" s="369"/>
      <c r="BXN53" s="369"/>
      <c r="BXO53" s="369"/>
      <c r="BXP53" s="369"/>
      <c r="BXQ53" s="369"/>
      <c r="BXR53" s="369"/>
      <c r="BXS53" s="369"/>
      <c r="BXT53" s="369"/>
      <c r="BXU53" s="369"/>
      <c r="BXV53" s="369"/>
      <c r="BXW53" s="369"/>
      <c r="BXX53" s="369"/>
      <c r="BXY53" s="369"/>
      <c r="BXZ53" s="369"/>
      <c r="BYA53" s="369"/>
      <c r="BYB53" s="369"/>
      <c r="BYC53" s="369"/>
      <c r="BYD53" s="369"/>
      <c r="BYE53" s="369"/>
      <c r="BYF53" s="369"/>
      <c r="BYG53" s="369"/>
      <c r="BYL53" s="369"/>
      <c r="BYM53" s="369"/>
      <c r="BYN53" s="369"/>
      <c r="BYO53" s="369"/>
      <c r="BYP53" s="369"/>
      <c r="BYQ53" s="369"/>
      <c r="BYR53" s="369"/>
      <c r="BYS53" s="369"/>
      <c r="BYT53" s="369"/>
      <c r="BYU53" s="369"/>
      <c r="BYV53" s="369"/>
      <c r="CAN53" s="369"/>
      <c r="CAO53" s="369"/>
      <c r="CAP53" s="369"/>
      <c r="CAQ53" s="369"/>
      <c r="CAR53" s="369"/>
      <c r="CAS53" s="369"/>
      <c r="CAT53" s="369"/>
      <c r="CAU53" s="369"/>
      <c r="CAV53" s="369"/>
      <c r="CAW53" s="369"/>
      <c r="CAX53" s="369"/>
      <c r="CAY53" s="369"/>
      <c r="CAZ53" s="369"/>
      <c r="CBA53" s="369"/>
      <c r="CBB53" s="369"/>
      <c r="CBC53" s="369"/>
      <c r="CBD53" s="369"/>
      <c r="CBE53" s="369"/>
      <c r="CBF53" s="369"/>
      <c r="CBG53" s="369"/>
      <c r="CBH53" s="369"/>
      <c r="CBI53" s="369"/>
      <c r="CBJ53" s="369"/>
      <c r="CBK53" s="369"/>
      <c r="CBL53" s="369"/>
      <c r="CBM53" s="369"/>
      <c r="CBN53" s="369"/>
      <c r="CBO53" s="369"/>
      <c r="CBP53" s="369"/>
      <c r="CBQ53" s="369"/>
      <c r="CBR53" s="369"/>
      <c r="CBS53" s="369"/>
      <c r="CBT53" s="369"/>
      <c r="CBU53" s="369"/>
      <c r="CBV53" s="369"/>
      <c r="CBW53" s="369"/>
      <c r="CBX53" s="369"/>
      <c r="CBY53" s="369"/>
      <c r="CBZ53" s="369"/>
      <c r="CCA53" s="369"/>
      <c r="CCB53" s="369"/>
      <c r="CCC53" s="369"/>
      <c r="CCD53" s="369"/>
      <c r="CCE53" s="369"/>
      <c r="CCF53" s="369"/>
      <c r="CCG53" s="369"/>
      <c r="CCH53" s="369"/>
      <c r="CCI53" s="369"/>
      <c r="CCJ53" s="369"/>
      <c r="CCK53" s="369"/>
      <c r="CCL53" s="369"/>
      <c r="CCM53" s="369"/>
      <c r="CCN53" s="369"/>
      <c r="CCO53" s="369"/>
      <c r="CCP53" s="369"/>
      <c r="CCQ53" s="369"/>
      <c r="CCR53" s="369"/>
      <c r="CCS53" s="369"/>
      <c r="CCT53" s="369"/>
      <c r="CCU53" s="369"/>
      <c r="CCV53" s="369"/>
      <c r="CCW53" s="369"/>
      <c r="CCX53" s="369"/>
      <c r="CCY53" s="369"/>
      <c r="CCZ53" s="369"/>
      <c r="CDA53" s="369"/>
      <c r="CDB53" s="369"/>
      <c r="CDC53" s="369"/>
      <c r="CDD53" s="369"/>
      <c r="CDE53" s="369"/>
      <c r="CDF53" s="369"/>
      <c r="CDG53" s="369"/>
      <c r="CDH53" s="369"/>
      <c r="CDI53" s="369"/>
      <c r="CDJ53" s="369"/>
      <c r="CDK53" s="369"/>
      <c r="CDL53" s="369"/>
      <c r="CDM53" s="369"/>
      <c r="CDN53" s="369"/>
      <c r="CDO53" s="369"/>
      <c r="CDP53" s="369"/>
      <c r="CDQ53" s="369"/>
      <c r="CDR53" s="369"/>
      <c r="CDS53" s="369"/>
      <c r="CDT53" s="369"/>
      <c r="CDU53" s="369"/>
      <c r="CDV53" s="369"/>
      <c r="CDW53" s="369"/>
      <c r="CDX53" s="369"/>
      <c r="CDY53" s="369"/>
      <c r="CDZ53" s="369"/>
      <c r="CEA53" s="369"/>
      <c r="CEB53" s="369"/>
      <c r="CEC53" s="369"/>
      <c r="CED53" s="369"/>
      <c r="CEE53" s="369"/>
      <c r="CEF53" s="369"/>
      <c r="CEG53" s="369"/>
      <c r="CEH53" s="369"/>
      <c r="CEI53" s="369"/>
      <c r="CEJ53" s="369"/>
      <c r="CEK53" s="369"/>
      <c r="CEL53" s="369"/>
      <c r="CEM53" s="369"/>
      <c r="CEN53" s="369"/>
      <c r="CEO53" s="369"/>
      <c r="CEP53" s="369"/>
      <c r="CEQ53" s="369"/>
      <c r="CER53" s="369"/>
      <c r="CES53" s="369"/>
      <c r="CET53" s="369"/>
      <c r="CEU53" s="369"/>
      <c r="CEV53" s="369"/>
      <c r="CEW53" s="369"/>
      <c r="CEX53" s="369"/>
      <c r="CEY53" s="369"/>
      <c r="CEZ53" s="369"/>
      <c r="CFA53" s="369"/>
      <c r="CFB53" s="369"/>
      <c r="CFC53" s="369"/>
      <c r="CFD53" s="369"/>
      <c r="CFE53" s="369"/>
      <c r="CFF53" s="369"/>
      <c r="CFG53" s="369"/>
      <c r="CFH53" s="369"/>
      <c r="CFI53" s="369"/>
      <c r="CFJ53" s="369"/>
      <c r="CFK53" s="369"/>
      <c r="CFL53" s="369"/>
      <c r="CFM53" s="369"/>
      <c r="CFN53" s="369"/>
      <c r="CFO53" s="369"/>
      <c r="CFP53" s="369"/>
      <c r="CFQ53" s="369"/>
      <c r="CFR53" s="369"/>
      <c r="CFS53" s="369"/>
      <c r="CFT53" s="369"/>
      <c r="CFU53" s="369"/>
      <c r="CFV53" s="369"/>
      <c r="CFW53" s="369"/>
      <c r="CFX53" s="369"/>
      <c r="CFY53" s="369"/>
      <c r="CFZ53" s="369"/>
      <c r="CGA53" s="369"/>
      <c r="CGB53" s="369"/>
      <c r="CGC53" s="369"/>
      <c r="CGD53" s="369"/>
      <c r="CGE53" s="369"/>
      <c r="CGF53" s="369"/>
      <c r="CGG53" s="369"/>
      <c r="CGH53" s="369"/>
      <c r="CGI53" s="369"/>
      <c r="CGJ53" s="369"/>
      <c r="CGK53" s="369"/>
      <c r="CGL53" s="369"/>
      <c r="CGM53" s="369"/>
      <c r="CGN53" s="369"/>
      <c r="CGO53" s="369"/>
      <c r="CGP53" s="369"/>
      <c r="CGQ53" s="369"/>
      <c r="CGR53" s="369"/>
      <c r="CGS53" s="369"/>
      <c r="CGT53" s="369"/>
      <c r="CGU53" s="369"/>
      <c r="CGV53" s="369"/>
      <c r="CGW53" s="369"/>
      <c r="CGX53" s="369"/>
      <c r="CGY53" s="369"/>
      <c r="CGZ53" s="369"/>
      <c r="CHA53" s="369"/>
      <c r="CHB53" s="369"/>
      <c r="CHC53" s="369"/>
      <c r="CHD53" s="369"/>
      <c r="CHE53" s="369"/>
      <c r="CHF53" s="369"/>
      <c r="CHG53" s="369"/>
      <c r="CHH53" s="369"/>
      <c r="CHI53" s="369"/>
      <c r="CHJ53" s="369"/>
      <c r="CHK53" s="369"/>
      <c r="CHL53" s="369"/>
      <c r="CHM53" s="369"/>
      <c r="CHN53" s="369"/>
      <c r="CHO53" s="369"/>
      <c r="CHP53" s="369"/>
      <c r="CHQ53" s="369"/>
      <c r="CHR53" s="369"/>
      <c r="CHS53" s="369"/>
      <c r="CHT53" s="369"/>
      <c r="CHU53" s="369"/>
      <c r="CHV53" s="369"/>
      <c r="CHW53" s="369"/>
      <c r="CHX53" s="369"/>
      <c r="CHY53" s="369"/>
      <c r="CHZ53" s="369"/>
      <c r="CIA53" s="369"/>
      <c r="CIB53" s="369"/>
      <c r="CIC53" s="369"/>
      <c r="CIH53" s="369"/>
      <c r="CII53" s="369"/>
      <c r="CIJ53" s="369"/>
      <c r="CIK53" s="369"/>
      <c r="CIL53" s="369"/>
      <c r="CIM53" s="369"/>
      <c r="CIN53" s="369"/>
      <c r="CIO53" s="369"/>
      <c r="CIP53" s="369"/>
      <c r="CIQ53" s="369"/>
      <c r="CIR53" s="369"/>
      <c r="CKJ53" s="369"/>
      <c r="CKK53" s="369"/>
      <c r="CKL53" s="369"/>
      <c r="CKM53" s="369"/>
      <c r="CKN53" s="369"/>
      <c r="CKO53" s="369"/>
      <c r="CKP53" s="369"/>
      <c r="CKQ53" s="369"/>
      <c r="CKR53" s="369"/>
      <c r="CKS53" s="369"/>
      <c r="CKT53" s="369"/>
      <c r="CKU53" s="369"/>
      <c r="CKV53" s="369"/>
      <c r="CKW53" s="369"/>
      <c r="CKX53" s="369"/>
      <c r="CKY53" s="369"/>
      <c r="CKZ53" s="369"/>
      <c r="CLA53" s="369"/>
      <c r="CLB53" s="369"/>
      <c r="CLC53" s="369"/>
      <c r="CLD53" s="369"/>
      <c r="CLE53" s="369"/>
      <c r="CLF53" s="369"/>
      <c r="CLG53" s="369"/>
      <c r="CLH53" s="369"/>
      <c r="CLI53" s="369"/>
      <c r="CLJ53" s="369"/>
      <c r="CLK53" s="369"/>
      <c r="CLL53" s="369"/>
      <c r="CLM53" s="369"/>
      <c r="CLN53" s="369"/>
      <c r="CLO53" s="369"/>
      <c r="CLP53" s="369"/>
      <c r="CLQ53" s="369"/>
      <c r="CLR53" s="369"/>
      <c r="CLS53" s="369"/>
      <c r="CLT53" s="369"/>
      <c r="CLU53" s="369"/>
      <c r="CLV53" s="369"/>
      <c r="CLW53" s="369"/>
      <c r="CLX53" s="369"/>
      <c r="CLY53" s="369"/>
      <c r="CLZ53" s="369"/>
      <c r="CMA53" s="369"/>
      <c r="CMB53" s="369"/>
      <c r="CMC53" s="369"/>
      <c r="CMD53" s="369"/>
      <c r="CME53" s="369"/>
      <c r="CMF53" s="369"/>
      <c r="CMG53" s="369"/>
      <c r="CMH53" s="369"/>
      <c r="CMI53" s="369"/>
      <c r="CMJ53" s="369"/>
      <c r="CMK53" s="369"/>
      <c r="CML53" s="369"/>
      <c r="CMM53" s="369"/>
      <c r="CMN53" s="369"/>
      <c r="CMO53" s="369"/>
      <c r="CMP53" s="369"/>
      <c r="CMQ53" s="369"/>
      <c r="CMR53" s="369"/>
      <c r="CMS53" s="369"/>
      <c r="CMT53" s="369"/>
      <c r="CMU53" s="369"/>
      <c r="CMV53" s="369"/>
      <c r="CMW53" s="369"/>
      <c r="CMX53" s="369"/>
      <c r="CMY53" s="369"/>
      <c r="CMZ53" s="369"/>
      <c r="CNA53" s="369"/>
      <c r="CNB53" s="369"/>
      <c r="CNC53" s="369"/>
      <c r="CND53" s="369"/>
      <c r="CNE53" s="369"/>
      <c r="CNF53" s="369"/>
      <c r="CNG53" s="369"/>
      <c r="CNH53" s="369"/>
      <c r="CNI53" s="369"/>
      <c r="CNJ53" s="369"/>
      <c r="CNK53" s="369"/>
      <c r="CNL53" s="369"/>
      <c r="CNM53" s="369"/>
      <c r="CNN53" s="369"/>
      <c r="CNO53" s="369"/>
      <c r="CNP53" s="369"/>
      <c r="CNQ53" s="369"/>
      <c r="CNR53" s="369"/>
      <c r="CNS53" s="369"/>
      <c r="CNT53" s="369"/>
      <c r="CNU53" s="369"/>
      <c r="CNV53" s="369"/>
      <c r="CNW53" s="369"/>
      <c r="CNX53" s="369"/>
      <c r="CNY53" s="369"/>
      <c r="CNZ53" s="369"/>
      <c r="COA53" s="369"/>
      <c r="COB53" s="369"/>
      <c r="COC53" s="369"/>
      <c r="COD53" s="369"/>
      <c r="COE53" s="369"/>
      <c r="COF53" s="369"/>
      <c r="COG53" s="369"/>
      <c r="COH53" s="369"/>
      <c r="COI53" s="369"/>
      <c r="COJ53" s="369"/>
      <c r="COK53" s="369"/>
      <c r="COL53" s="369"/>
      <c r="COM53" s="369"/>
      <c r="CON53" s="369"/>
      <c r="COO53" s="369"/>
      <c r="COP53" s="369"/>
      <c r="COQ53" s="369"/>
      <c r="COR53" s="369"/>
      <c r="COS53" s="369"/>
      <c r="COT53" s="369"/>
      <c r="COU53" s="369"/>
      <c r="COV53" s="369"/>
      <c r="COW53" s="369"/>
      <c r="COX53" s="369"/>
      <c r="COY53" s="369"/>
      <c r="COZ53" s="369"/>
      <c r="CPA53" s="369"/>
      <c r="CPB53" s="369"/>
      <c r="CPC53" s="369"/>
      <c r="CPD53" s="369"/>
      <c r="CPE53" s="369"/>
      <c r="CPF53" s="369"/>
      <c r="CPG53" s="369"/>
      <c r="CPH53" s="369"/>
      <c r="CPI53" s="369"/>
      <c r="CPJ53" s="369"/>
      <c r="CPK53" s="369"/>
      <c r="CPL53" s="369"/>
      <c r="CPM53" s="369"/>
      <c r="CPN53" s="369"/>
      <c r="CPO53" s="369"/>
      <c r="CPP53" s="369"/>
      <c r="CPQ53" s="369"/>
      <c r="CPR53" s="369"/>
      <c r="CPS53" s="369"/>
      <c r="CPT53" s="369"/>
      <c r="CPU53" s="369"/>
      <c r="CPV53" s="369"/>
      <c r="CPW53" s="369"/>
      <c r="CPX53" s="369"/>
      <c r="CPY53" s="369"/>
      <c r="CPZ53" s="369"/>
      <c r="CQA53" s="369"/>
      <c r="CQB53" s="369"/>
      <c r="CQC53" s="369"/>
      <c r="CQD53" s="369"/>
      <c r="CQE53" s="369"/>
      <c r="CQF53" s="369"/>
      <c r="CQG53" s="369"/>
      <c r="CQH53" s="369"/>
      <c r="CQI53" s="369"/>
      <c r="CQJ53" s="369"/>
      <c r="CQK53" s="369"/>
      <c r="CQL53" s="369"/>
      <c r="CQM53" s="369"/>
      <c r="CQN53" s="369"/>
      <c r="CQO53" s="369"/>
      <c r="CQP53" s="369"/>
      <c r="CQQ53" s="369"/>
      <c r="CQR53" s="369"/>
      <c r="CQS53" s="369"/>
      <c r="CQT53" s="369"/>
      <c r="CQU53" s="369"/>
      <c r="CQV53" s="369"/>
      <c r="CQW53" s="369"/>
      <c r="CQX53" s="369"/>
      <c r="CQY53" s="369"/>
      <c r="CQZ53" s="369"/>
      <c r="CRA53" s="369"/>
      <c r="CRB53" s="369"/>
      <c r="CRC53" s="369"/>
      <c r="CRD53" s="369"/>
      <c r="CRE53" s="369"/>
      <c r="CRF53" s="369"/>
      <c r="CRG53" s="369"/>
      <c r="CRH53" s="369"/>
      <c r="CRI53" s="369"/>
      <c r="CRJ53" s="369"/>
      <c r="CRK53" s="369"/>
      <c r="CRL53" s="369"/>
      <c r="CRM53" s="369"/>
      <c r="CRN53" s="369"/>
      <c r="CRO53" s="369"/>
      <c r="CRP53" s="369"/>
      <c r="CRQ53" s="369"/>
      <c r="CRR53" s="369"/>
      <c r="CRS53" s="369"/>
      <c r="CRT53" s="369"/>
      <c r="CRU53" s="369"/>
      <c r="CRV53" s="369"/>
      <c r="CRW53" s="369"/>
      <c r="CRX53" s="369"/>
      <c r="CRY53" s="369"/>
      <c r="CSD53" s="369"/>
      <c r="CSE53" s="369"/>
      <c r="CSF53" s="369"/>
      <c r="CSG53" s="369"/>
      <c r="CSH53" s="369"/>
      <c r="CSI53" s="369"/>
      <c r="CSJ53" s="369"/>
      <c r="CSK53" s="369"/>
      <c r="CSL53" s="369"/>
      <c r="CSM53" s="369"/>
      <c r="CSN53" s="369"/>
      <c r="CUF53" s="369"/>
      <c r="CUG53" s="369"/>
      <c r="CUH53" s="369"/>
      <c r="CUI53" s="369"/>
      <c r="CUJ53" s="369"/>
      <c r="CUK53" s="369"/>
      <c r="CUL53" s="369"/>
      <c r="CUM53" s="369"/>
      <c r="CUN53" s="369"/>
      <c r="CUO53" s="369"/>
      <c r="CUP53" s="369"/>
      <c r="CUQ53" s="369"/>
      <c r="CUR53" s="369"/>
      <c r="CUS53" s="369"/>
      <c r="CUT53" s="369"/>
      <c r="CUU53" s="369"/>
      <c r="CUV53" s="369"/>
      <c r="CUW53" s="369"/>
      <c r="CUX53" s="369"/>
      <c r="CUY53" s="369"/>
      <c r="CUZ53" s="369"/>
      <c r="CVA53" s="369"/>
      <c r="CVB53" s="369"/>
      <c r="CVC53" s="369"/>
      <c r="CVD53" s="369"/>
      <c r="CVE53" s="369"/>
      <c r="CVF53" s="369"/>
      <c r="CVG53" s="369"/>
      <c r="CVH53" s="369"/>
      <c r="CVI53" s="369"/>
      <c r="CVJ53" s="369"/>
      <c r="CVK53" s="369"/>
      <c r="CVL53" s="369"/>
      <c r="CVM53" s="369"/>
      <c r="CVN53" s="369"/>
      <c r="CVO53" s="369"/>
      <c r="CVP53" s="369"/>
      <c r="CVQ53" s="369"/>
      <c r="CVR53" s="369"/>
      <c r="CVS53" s="369"/>
      <c r="CVT53" s="369"/>
      <c r="CVU53" s="369"/>
      <c r="CVV53" s="369"/>
      <c r="CVW53" s="369"/>
      <c r="CVX53" s="369"/>
      <c r="CVY53" s="369"/>
      <c r="CVZ53" s="369"/>
      <c r="CWA53" s="369"/>
      <c r="CWB53" s="369"/>
      <c r="CWC53" s="369"/>
      <c r="CWD53" s="369"/>
      <c r="CWE53" s="369"/>
      <c r="CWF53" s="369"/>
      <c r="CWG53" s="369"/>
      <c r="CWH53" s="369"/>
      <c r="CWI53" s="369"/>
      <c r="CWJ53" s="369"/>
      <c r="CWK53" s="369"/>
      <c r="CWL53" s="369"/>
      <c r="CWM53" s="369"/>
      <c r="CWN53" s="369"/>
      <c r="CWO53" s="369"/>
      <c r="CWP53" s="369"/>
      <c r="CWQ53" s="369"/>
      <c r="CWR53" s="369"/>
      <c r="CWS53" s="369"/>
      <c r="CWT53" s="369"/>
      <c r="CWU53" s="369"/>
      <c r="CWV53" s="369"/>
      <c r="CWW53" s="369"/>
      <c r="CWX53" s="369"/>
      <c r="CWY53" s="369"/>
      <c r="CWZ53" s="369"/>
      <c r="CXA53" s="369"/>
      <c r="CXB53" s="369"/>
      <c r="CXC53" s="369"/>
      <c r="CXD53" s="369"/>
      <c r="CXE53" s="369"/>
      <c r="CXF53" s="369"/>
      <c r="CXG53" s="369"/>
      <c r="CXH53" s="369"/>
      <c r="CXI53" s="369"/>
      <c r="CXJ53" s="369"/>
      <c r="CXK53" s="369"/>
      <c r="CXL53" s="369"/>
      <c r="CXM53" s="369"/>
      <c r="CXN53" s="369"/>
      <c r="CXO53" s="369"/>
      <c r="CXP53" s="369"/>
      <c r="CXQ53" s="369"/>
      <c r="CXR53" s="369"/>
      <c r="CXS53" s="369"/>
      <c r="CXT53" s="369"/>
      <c r="CXU53" s="369"/>
      <c r="CXV53" s="369"/>
      <c r="CXW53" s="369"/>
      <c r="CXX53" s="369"/>
      <c r="CXY53" s="369"/>
      <c r="CXZ53" s="369"/>
      <c r="CYA53" s="369"/>
      <c r="CYB53" s="369"/>
      <c r="CYC53" s="369"/>
      <c r="CYD53" s="369"/>
      <c r="CYE53" s="369"/>
      <c r="CYF53" s="369"/>
      <c r="CYG53" s="369"/>
      <c r="CYH53" s="369"/>
      <c r="CYI53" s="369"/>
      <c r="CYJ53" s="369"/>
      <c r="CYK53" s="369"/>
      <c r="CYL53" s="369"/>
      <c r="CYM53" s="369"/>
      <c r="CYN53" s="369"/>
      <c r="CYO53" s="369"/>
      <c r="CYP53" s="369"/>
      <c r="CYQ53" s="369"/>
      <c r="CYR53" s="369"/>
      <c r="CYS53" s="369"/>
      <c r="CYT53" s="369"/>
      <c r="CYU53" s="369"/>
      <c r="CYV53" s="369"/>
      <c r="CYW53" s="369"/>
      <c r="CYX53" s="369"/>
      <c r="CYY53" s="369"/>
      <c r="CYZ53" s="369"/>
      <c r="CZA53" s="369"/>
      <c r="CZB53" s="369"/>
      <c r="CZC53" s="369"/>
      <c r="CZD53" s="369"/>
      <c r="CZE53" s="369"/>
      <c r="CZF53" s="369"/>
      <c r="CZG53" s="369"/>
      <c r="CZH53" s="369"/>
      <c r="CZI53" s="369"/>
      <c r="CZJ53" s="369"/>
      <c r="CZK53" s="369"/>
      <c r="CZL53" s="369"/>
      <c r="CZM53" s="369"/>
      <c r="CZN53" s="369"/>
      <c r="CZO53" s="369"/>
      <c r="CZP53" s="369"/>
      <c r="CZQ53" s="369"/>
      <c r="CZR53" s="369"/>
      <c r="CZS53" s="369"/>
      <c r="CZT53" s="369"/>
      <c r="CZU53" s="369"/>
      <c r="CZV53" s="369"/>
      <c r="CZW53" s="369"/>
      <c r="CZX53" s="369"/>
      <c r="CZY53" s="369"/>
      <c r="CZZ53" s="369"/>
      <c r="DAA53" s="369"/>
      <c r="DAB53" s="369"/>
      <c r="DAC53" s="369"/>
      <c r="DAD53" s="369"/>
      <c r="DAE53" s="369"/>
      <c r="DAF53" s="369"/>
      <c r="DAG53" s="369"/>
      <c r="DAH53" s="369"/>
      <c r="DAI53" s="369"/>
      <c r="DAJ53" s="369"/>
      <c r="DAK53" s="369"/>
      <c r="DAL53" s="369"/>
      <c r="DAM53" s="369"/>
      <c r="DAN53" s="369"/>
      <c r="DAO53" s="369"/>
      <c r="DAP53" s="369"/>
      <c r="DAQ53" s="369"/>
      <c r="DAR53" s="369"/>
      <c r="DAS53" s="369"/>
      <c r="DAT53" s="369"/>
      <c r="DAU53" s="369"/>
      <c r="DAV53" s="369"/>
      <c r="DAW53" s="369"/>
      <c r="DAX53" s="369"/>
      <c r="DAY53" s="369"/>
      <c r="DAZ53" s="369"/>
      <c r="DBA53" s="369"/>
      <c r="DBB53" s="369"/>
      <c r="DBC53" s="369"/>
      <c r="DBD53" s="369"/>
      <c r="DBE53" s="369"/>
      <c r="DBF53" s="369"/>
      <c r="DBG53" s="369"/>
      <c r="DBH53" s="369"/>
      <c r="DBI53" s="369"/>
      <c r="DBJ53" s="369"/>
      <c r="DBK53" s="369"/>
      <c r="DBL53" s="369"/>
      <c r="DBM53" s="369"/>
      <c r="DBN53" s="369"/>
      <c r="DBO53" s="369"/>
      <c r="DBP53" s="369"/>
      <c r="DBQ53" s="369"/>
      <c r="DBR53" s="369"/>
      <c r="DBS53" s="369"/>
      <c r="DBT53" s="369"/>
      <c r="DBU53" s="369"/>
      <c r="DBZ53" s="369"/>
      <c r="DCA53" s="369"/>
      <c r="DCB53" s="369"/>
      <c r="DCC53" s="369"/>
      <c r="DCD53" s="369"/>
      <c r="DCE53" s="369"/>
      <c r="DCF53" s="369"/>
      <c r="DCG53" s="369"/>
      <c r="DCH53" s="369"/>
      <c r="DCI53" s="369"/>
      <c r="DCJ53" s="369"/>
      <c r="DEB53" s="369"/>
      <c r="DEC53" s="369"/>
      <c r="DED53" s="369"/>
      <c r="DEE53" s="369"/>
      <c r="DEF53" s="369"/>
      <c r="DEG53" s="369"/>
      <c r="DEH53" s="369"/>
      <c r="DEI53" s="369"/>
      <c r="DEJ53" s="369"/>
      <c r="DEK53" s="369"/>
      <c r="DEL53" s="369"/>
      <c r="DEM53" s="369"/>
      <c r="DEN53" s="369"/>
      <c r="DEO53" s="369"/>
      <c r="DEP53" s="369"/>
      <c r="DEQ53" s="369"/>
      <c r="DER53" s="369"/>
      <c r="DES53" s="369"/>
      <c r="DET53" s="369"/>
      <c r="DEU53" s="369"/>
      <c r="DEV53" s="369"/>
      <c r="DEW53" s="369"/>
      <c r="DEX53" s="369"/>
      <c r="DEY53" s="369"/>
      <c r="DEZ53" s="369"/>
      <c r="DFA53" s="369"/>
      <c r="DFB53" s="369"/>
      <c r="DFC53" s="369"/>
      <c r="DFD53" s="369"/>
      <c r="DFE53" s="369"/>
      <c r="DFF53" s="369"/>
      <c r="DFG53" s="369"/>
      <c r="DFH53" s="369"/>
      <c r="DFI53" s="369"/>
      <c r="DFJ53" s="369"/>
      <c r="DFK53" s="369"/>
      <c r="DFL53" s="369"/>
      <c r="DFM53" s="369"/>
      <c r="DFN53" s="369"/>
      <c r="DFO53" s="369"/>
      <c r="DFP53" s="369"/>
      <c r="DFQ53" s="369"/>
      <c r="DFR53" s="369"/>
      <c r="DFS53" s="369"/>
      <c r="DFT53" s="369"/>
      <c r="DFU53" s="369"/>
      <c r="DFV53" s="369"/>
      <c r="DFW53" s="369"/>
      <c r="DFX53" s="369"/>
      <c r="DFY53" s="369"/>
      <c r="DFZ53" s="369"/>
      <c r="DGA53" s="369"/>
      <c r="DGB53" s="369"/>
      <c r="DGC53" s="369"/>
      <c r="DGD53" s="369"/>
      <c r="DGE53" s="369"/>
      <c r="DGF53" s="369"/>
      <c r="DGG53" s="369"/>
      <c r="DGH53" s="369"/>
      <c r="DGI53" s="369"/>
      <c r="DGJ53" s="369"/>
      <c r="DGK53" s="369"/>
      <c r="DGL53" s="369"/>
      <c r="DGM53" s="369"/>
      <c r="DGN53" s="369"/>
      <c r="DGO53" s="369"/>
      <c r="DGP53" s="369"/>
      <c r="DGQ53" s="369"/>
      <c r="DGR53" s="369"/>
      <c r="DGS53" s="369"/>
      <c r="DGT53" s="369"/>
      <c r="DGU53" s="369"/>
      <c r="DGV53" s="369"/>
      <c r="DGW53" s="369"/>
      <c r="DGX53" s="369"/>
      <c r="DGY53" s="369"/>
      <c r="DGZ53" s="369"/>
      <c r="DHA53" s="369"/>
      <c r="DHB53" s="369"/>
      <c r="DHC53" s="369"/>
      <c r="DHD53" s="369"/>
      <c r="DHE53" s="369"/>
      <c r="DHF53" s="369"/>
      <c r="DHG53" s="369"/>
      <c r="DHH53" s="369"/>
      <c r="DHI53" s="369"/>
      <c r="DHJ53" s="369"/>
      <c r="DHK53" s="369"/>
      <c r="DHL53" s="369"/>
      <c r="DHM53" s="369"/>
      <c r="DHN53" s="369"/>
      <c r="DHO53" s="369"/>
      <c r="DHP53" s="369"/>
      <c r="DHQ53" s="369"/>
      <c r="DHR53" s="369"/>
      <c r="DHS53" s="369"/>
      <c r="DHT53" s="369"/>
      <c r="DHU53" s="369"/>
      <c r="DHV53" s="369"/>
      <c r="DHW53" s="369"/>
      <c r="DHX53" s="369"/>
      <c r="DHY53" s="369"/>
      <c r="DHZ53" s="369"/>
      <c r="DIA53" s="369"/>
      <c r="DIB53" s="369"/>
      <c r="DIC53" s="369"/>
      <c r="DID53" s="369"/>
      <c r="DIE53" s="369"/>
      <c r="DIF53" s="369"/>
      <c r="DIG53" s="369"/>
      <c r="DIH53" s="369"/>
      <c r="DII53" s="369"/>
      <c r="DIJ53" s="369"/>
      <c r="DIK53" s="369"/>
      <c r="DIL53" s="369"/>
      <c r="DIM53" s="369"/>
      <c r="DIN53" s="369"/>
      <c r="DIO53" s="369"/>
      <c r="DIP53" s="369"/>
      <c r="DIQ53" s="369"/>
      <c r="DIR53" s="369"/>
      <c r="DIS53" s="369"/>
      <c r="DIT53" s="369"/>
      <c r="DIU53" s="369"/>
      <c r="DIV53" s="369"/>
      <c r="DIW53" s="369"/>
      <c r="DIX53" s="369"/>
      <c r="DIY53" s="369"/>
      <c r="DIZ53" s="369"/>
      <c r="DJA53" s="369"/>
      <c r="DJB53" s="369"/>
      <c r="DJC53" s="369"/>
      <c r="DJD53" s="369"/>
      <c r="DJE53" s="369"/>
      <c r="DJF53" s="369"/>
      <c r="DJG53" s="369"/>
      <c r="DJH53" s="369"/>
      <c r="DJI53" s="369"/>
      <c r="DJJ53" s="369"/>
      <c r="DJK53" s="369"/>
      <c r="DJL53" s="369"/>
      <c r="DJM53" s="369"/>
      <c r="DJN53" s="369"/>
      <c r="DJO53" s="369"/>
      <c r="DJP53" s="369"/>
      <c r="DJQ53" s="369"/>
      <c r="DJR53" s="369"/>
      <c r="DJS53" s="369"/>
      <c r="DJT53" s="369"/>
      <c r="DJU53" s="369"/>
      <c r="DJV53" s="369"/>
      <c r="DJW53" s="369"/>
      <c r="DJX53" s="369"/>
      <c r="DJY53" s="369"/>
      <c r="DJZ53" s="369"/>
      <c r="DKA53" s="369"/>
      <c r="DKB53" s="369"/>
      <c r="DKC53" s="369"/>
      <c r="DKD53" s="369"/>
      <c r="DKE53" s="369"/>
      <c r="DKF53" s="369"/>
      <c r="DKG53" s="369"/>
      <c r="DKH53" s="369"/>
      <c r="DKI53" s="369"/>
      <c r="DKJ53" s="369"/>
      <c r="DKK53" s="369"/>
      <c r="DKL53" s="369"/>
      <c r="DKM53" s="369"/>
      <c r="DKN53" s="369"/>
      <c r="DKO53" s="369"/>
      <c r="DKP53" s="369"/>
      <c r="DKQ53" s="369"/>
      <c r="DKR53" s="369"/>
      <c r="DKS53" s="369"/>
      <c r="DKT53" s="369"/>
      <c r="DKU53" s="369"/>
      <c r="DKV53" s="369"/>
      <c r="DKW53" s="369"/>
      <c r="DKX53" s="369"/>
      <c r="DKY53" s="369"/>
      <c r="DKZ53" s="369"/>
      <c r="DLA53" s="369"/>
      <c r="DLB53" s="369"/>
      <c r="DLC53" s="369"/>
      <c r="DLD53" s="369"/>
      <c r="DLE53" s="369"/>
      <c r="DLF53" s="369"/>
      <c r="DLG53" s="369"/>
      <c r="DLH53" s="369"/>
      <c r="DLI53" s="369"/>
      <c r="DLJ53" s="369"/>
      <c r="DLK53" s="369"/>
      <c r="DLL53" s="369"/>
      <c r="DLM53" s="369"/>
      <c r="DLN53" s="369"/>
      <c r="DLO53" s="369"/>
      <c r="DLP53" s="369"/>
      <c r="DLQ53" s="369"/>
      <c r="DLV53" s="369"/>
      <c r="DLW53" s="369"/>
      <c r="DLX53" s="369"/>
      <c r="DLY53" s="369"/>
      <c r="DLZ53" s="369"/>
      <c r="DMA53" s="369"/>
      <c r="DMB53" s="369"/>
      <c r="DMC53" s="369"/>
      <c r="DMD53" s="369"/>
      <c r="DME53" s="369"/>
      <c r="DMF53" s="369"/>
      <c r="DNX53" s="369"/>
      <c r="DNY53" s="369"/>
      <c r="DNZ53" s="369"/>
      <c r="DOA53" s="369"/>
      <c r="DOB53" s="369"/>
      <c r="DOC53" s="369"/>
      <c r="DOD53" s="369"/>
      <c r="DOE53" s="369"/>
      <c r="DOF53" s="369"/>
      <c r="DOG53" s="369"/>
      <c r="DOH53" s="369"/>
      <c r="DOI53" s="369"/>
      <c r="DOJ53" s="369"/>
      <c r="DOK53" s="369"/>
      <c r="DOL53" s="369"/>
      <c r="DOM53" s="369"/>
      <c r="DON53" s="369"/>
      <c r="DOO53" s="369"/>
      <c r="DOP53" s="369"/>
      <c r="DOQ53" s="369"/>
      <c r="DOR53" s="369"/>
      <c r="DOS53" s="369"/>
      <c r="DOT53" s="369"/>
      <c r="DOU53" s="369"/>
      <c r="DOV53" s="369"/>
      <c r="DOW53" s="369"/>
      <c r="DOX53" s="369"/>
      <c r="DOY53" s="369"/>
      <c r="DOZ53" s="369"/>
      <c r="DPA53" s="369"/>
      <c r="DPB53" s="369"/>
      <c r="DPC53" s="369"/>
      <c r="DPD53" s="369"/>
      <c r="DPE53" s="369"/>
      <c r="DPF53" s="369"/>
      <c r="DPG53" s="369"/>
      <c r="DPH53" s="369"/>
      <c r="DPI53" s="369"/>
      <c r="DPJ53" s="369"/>
      <c r="DPK53" s="369"/>
      <c r="DPL53" s="369"/>
      <c r="DPM53" s="369"/>
      <c r="DPN53" s="369"/>
      <c r="DPO53" s="369"/>
      <c r="DPP53" s="369"/>
      <c r="DPQ53" s="369"/>
      <c r="DPR53" s="369"/>
      <c r="DPS53" s="369"/>
      <c r="DPT53" s="369"/>
      <c r="DPU53" s="369"/>
      <c r="DPV53" s="369"/>
      <c r="DPW53" s="369"/>
      <c r="DPX53" s="369"/>
      <c r="DPY53" s="369"/>
      <c r="DPZ53" s="369"/>
      <c r="DQA53" s="369"/>
      <c r="DQB53" s="369"/>
      <c r="DQC53" s="369"/>
      <c r="DQD53" s="369"/>
      <c r="DQE53" s="369"/>
      <c r="DQF53" s="369"/>
      <c r="DQG53" s="369"/>
      <c r="DQH53" s="369"/>
      <c r="DQI53" s="369"/>
      <c r="DQJ53" s="369"/>
      <c r="DQK53" s="369"/>
      <c r="DQL53" s="369"/>
      <c r="DQM53" s="369"/>
      <c r="DQN53" s="369"/>
      <c r="DQO53" s="369"/>
      <c r="DQP53" s="369"/>
      <c r="DQQ53" s="369"/>
      <c r="DQR53" s="369"/>
      <c r="DQS53" s="369"/>
      <c r="DQT53" s="369"/>
      <c r="DQU53" s="369"/>
      <c r="DQV53" s="369"/>
      <c r="DQW53" s="369"/>
      <c r="DQX53" s="369"/>
      <c r="DQY53" s="369"/>
      <c r="DQZ53" s="369"/>
      <c r="DRA53" s="369"/>
      <c r="DRB53" s="369"/>
      <c r="DRC53" s="369"/>
      <c r="DRD53" s="369"/>
      <c r="DRE53" s="369"/>
      <c r="DRF53" s="369"/>
      <c r="DRG53" s="369"/>
      <c r="DRH53" s="369"/>
      <c r="DRI53" s="369"/>
      <c r="DRJ53" s="369"/>
      <c r="DRK53" s="369"/>
      <c r="DRL53" s="369"/>
      <c r="DRM53" s="369"/>
      <c r="DRN53" s="369"/>
      <c r="DRO53" s="369"/>
      <c r="DRP53" s="369"/>
      <c r="DRQ53" s="369"/>
      <c r="DRR53" s="369"/>
      <c r="DRS53" s="369"/>
      <c r="DRT53" s="369"/>
      <c r="DRU53" s="369"/>
      <c r="DRV53" s="369"/>
      <c r="DRW53" s="369"/>
      <c r="DRX53" s="369"/>
      <c r="DRY53" s="369"/>
      <c r="DRZ53" s="369"/>
      <c r="DSA53" s="369"/>
      <c r="DSB53" s="369"/>
      <c r="DSC53" s="369"/>
      <c r="DSD53" s="369"/>
      <c r="DSE53" s="369"/>
      <c r="DSF53" s="369"/>
      <c r="DSG53" s="369"/>
      <c r="DSH53" s="369"/>
      <c r="DSI53" s="369"/>
      <c r="DSJ53" s="369"/>
      <c r="DSK53" s="369"/>
      <c r="DSL53" s="369"/>
      <c r="DSM53" s="369"/>
      <c r="DSN53" s="369"/>
      <c r="DSO53" s="369"/>
      <c r="DSP53" s="369"/>
      <c r="DSQ53" s="369"/>
      <c r="DSR53" s="369"/>
      <c r="DSS53" s="369"/>
      <c r="DST53" s="369"/>
      <c r="DSU53" s="369"/>
      <c r="DSV53" s="369"/>
      <c r="DSW53" s="369"/>
      <c r="DSX53" s="369"/>
      <c r="DSY53" s="369"/>
      <c r="DSZ53" s="369"/>
      <c r="DTA53" s="369"/>
      <c r="DTB53" s="369"/>
      <c r="DTC53" s="369"/>
      <c r="DTD53" s="369"/>
      <c r="DTE53" s="369"/>
      <c r="DTF53" s="369"/>
      <c r="DTG53" s="369"/>
      <c r="DTH53" s="369"/>
      <c r="DTI53" s="369"/>
      <c r="DTJ53" s="369"/>
      <c r="DTK53" s="369"/>
      <c r="DTL53" s="369"/>
      <c r="DTM53" s="369"/>
      <c r="DTN53" s="369"/>
      <c r="DTO53" s="369"/>
      <c r="DTP53" s="369"/>
      <c r="DTQ53" s="369"/>
      <c r="DTR53" s="369"/>
      <c r="DTS53" s="369"/>
      <c r="DTT53" s="369"/>
      <c r="DTU53" s="369"/>
      <c r="DTV53" s="369"/>
      <c r="DTW53" s="369"/>
      <c r="DTX53" s="369"/>
      <c r="DTY53" s="369"/>
      <c r="DTZ53" s="369"/>
      <c r="DUA53" s="369"/>
      <c r="DUB53" s="369"/>
      <c r="DUC53" s="369"/>
      <c r="DUD53" s="369"/>
      <c r="DUE53" s="369"/>
      <c r="DUF53" s="369"/>
      <c r="DUG53" s="369"/>
      <c r="DUH53" s="369"/>
      <c r="DUI53" s="369"/>
      <c r="DUJ53" s="369"/>
      <c r="DUK53" s="369"/>
      <c r="DUL53" s="369"/>
      <c r="DUM53" s="369"/>
      <c r="DUN53" s="369"/>
      <c r="DUO53" s="369"/>
      <c r="DUP53" s="369"/>
      <c r="DUQ53" s="369"/>
      <c r="DUR53" s="369"/>
      <c r="DUS53" s="369"/>
      <c r="DUT53" s="369"/>
      <c r="DUU53" s="369"/>
      <c r="DUV53" s="369"/>
      <c r="DUW53" s="369"/>
      <c r="DUX53" s="369"/>
      <c r="DUY53" s="369"/>
      <c r="DUZ53" s="369"/>
      <c r="DVA53" s="369"/>
      <c r="DVB53" s="369"/>
      <c r="DVC53" s="369"/>
      <c r="DVD53" s="369"/>
      <c r="DVE53" s="369"/>
      <c r="DVF53" s="369"/>
      <c r="DVG53" s="369"/>
      <c r="DVH53" s="369"/>
      <c r="DVI53" s="369"/>
      <c r="DVJ53" s="369"/>
      <c r="DVK53" s="369"/>
      <c r="DVL53" s="369"/>
      <c r="DVM53" s="369"/>
      <c r="DVR53" s="369"/>
      <c r="DVS53" s="369"/>
      <c r="DVT53" s="369"/>
      <c r="DVU53" s="369"/>
      <c r="DVV53" s="369"/>
      <c r="DVW53" s="369"/>
      <c r="DVX53" s="369"/>
      <c r="DVY53" s="369"/>
      <c r="DVZ53" s="369"/>
      <c r="DWA53" s="369"/>
      <c r="DWB53" s="369"/>
      <c r="DXT53" s="369"/>
      <c r="DXU53" s="369"/>
      <c r="DXV53" s="369"/>
      <c r="DXW53" s="369"/>
      <c r="DXX53" s="369"/>
      <c r="DXY53" s="369"/>
      <c r="DXZ53" s="369"/>
      <c r="DYA53" s="369"/>
      <c r="DYB53" s="369"/>
      <c r="DYC53" s="369"/>
      <c r="DYD53" s="369"/>
      <c r="DYE53" s="369"/>
      <c r="DYF53" s="369"/>
      <c r="DYG53" s="369"/>
      <c r="DYH53" s="369"/>
      <c r="DYI53" s="369"/>
      <c r="DYJ53" s="369"/>
      <c r="DYK53" s="369"/>
      <c r="DYL53" s="369"/>
      <c r="DYM53" s="369"/>
      <c r="DYN53" s="369"/>
      <c r="DYO53" s="369"/>
      <c r="DYP53" s="369"/>
      <c r="DYQ53" s="369"/>
      <c r="DYR53" s="369"/>
      <c r="DYS53" s="369"/>
      <c r="DYT53" s="369"/>
      <c r="DYU53" s="369"/>
      <c r="DYV53" s="369"/>
      <c r="DYW53" s="369"/>
      <c r="DYX53" s="369"/>
      <c r="DYY53" s="369"/>
      <c r="DYZ53" s="369"/>
      <c r="DZA53" s="369"/>
      <c r="DZB53" s="369"/>
      <c r="DZC53" s="369"/>
      <c r="DZD53" s="369"/>
      <c r="DZE53" s="369"/>
      <c r="DZF53" s="369"/>
      <c r="DZG53" s="369"/>
      <c r="DZH53" s="369"/>
      <c r="DZI53" s="369"/>
      <c r="DZJ53" s="369"/>
      <c r="DZK53" s="369"/>
      <c r="DZL53" s="369"/>
      <c r="DZM53" s="369"/>
      <c r="DZN53" s="369"/>
      <c r="DZO53" s="369"/>
      <c r="DZP53" s="369"/>
      <c r="DZQ53" s="369"/>
      <c r="DZR53" s="369"/>
      <c r="DZS53" s="369"/>
      <c r="DZT53" s="369"/>
      <c r="DZU53" s="369"/>
      <c r="DZV53" s="369"/>
      <c r="DZW53" s="369"/>
      <c r="DZX53" s="369"/>
      <c r="DZY53" s="369"/>
      <c r="DZZ53" s="369"/>
      <c r="EAA53" s="369"/>
      <c r="EAB53" s="369"/>
      <c r="EAC53" s="369"/>
      <c r="EAD53" s="369"/>
      <c r="EAE53" s="369"/>
      <c r="EAF53" s="369"/>
      <c r="EAG53" s="369"/>
      <c r="EAH53" s="369"/>
      <c r="EAI53" s="369"/>
      <c r="EAJ53" s="369"/>
      <c r="EAK53" s="369"/>
      <c r="EAL53" s="369"/>
      <c r="EAM53" s="369"/>
      <c r="EAN53" s="369"/>
      <c r="EAO53" s="369"/>
      <c r="EAP53" s="369"/>
      <c r="EAQ53" s="369"/>
      <c r="EAR53" s="369"/>
      <c r="EAS53" s="369"/>
      <c r="EAT53" s="369"/>
      <c r="EAU53" s="369"/>
      <c r="EAV53" s="369"/>
      <c r="EAW53" s="369"/>
      <c r="EAX53" s="369"/>
      <c r="EAY53" s="369"/>
      <c r="EAZ53" s="369"/>
      <c r="EBA53" s="369"/>
      <c r="EBB53" s="369"/>
      <c r="EBC53" s="369"/>
      <c r="EBD53" s="369"/>
      <c r="EBE53" s="369"/>
      <c r="EBF53" s="369"/>
      <c r="EBG53" s="369"/>
      <c r="EBH53" s="369"/>
      <c r="EBI53" s="369"/>
      <c r="EBJ53" s="369"/>
      <c r="EBK53" s="369"/>
      <c r="EBL53" s="369"/>
      <c r="EBM53" s="369"/>
      <c r="EBN53" s="369"/>
      <c r="EBO53" s="369"/>
      <c r="EBP53" s="369"/>
      <c r="EBQ53" s="369"/>
      <c r="EBR53" s="369"/>
      <c r="EBS53" s="369"/>
      <c r="EBT53" s="369"/>
      <c r="EBU53" s="369"/>
      <c r="EBV53" s="369"/>
      <c r="EBW53" s="369"/>
      <c r="EBX53" s="369"/>
      <c r="EBY53" s="369"/>
      <c r="EBZ53" s="369"/>
      <c r="ECA53" s="369"/>
      <c r="ECB53" s="369"/>
      <c r="ECC53" s="369"/>
      <c r="ECD53" s="369"/>
      <c r="ECE53" s="369"/>
      <c r="ECF53" s="369"/>
      <c r="ECG53" s="369"/>
      <c r="ECH53" s="369"/>
      <c r="ECI53" s="369"/>
      <c r="ECJ53" s="369"/>
      <c r="ECK53" s="369"/>
      <c r="ECL53" s="369"/>
      <c r="ECM53" s="369"/>
      <c r="ECN53" s="369"/>
      <c r="ECO53" s="369"/>
      <c r="ECP53" s="369"/>
      <c r="ECQ53" s="369"/>
      <c r="ECR53" s="369"/>
      <c r="ECS53" s="369"/>
      <c r="ECT53" s="369"/>
      <c r="ECU53" s="369"/>
      <c r="ECV53" s="369"/>
      <c r="ECW53" s="369"/>
      <c r="ECX53" s="369"/>
      <c r="ECY53" s="369"/>
      <c r="ECZ53" s="369"/>
      <c r="EDA53" s="369"/>
      <c r="EDB53" s="369"/>
      <c r="EDC53" s="369"/>
      <c r="EDD53" s="369"/>
      <c r="EDE53" s="369"/>
      <c r="EDF53" s="369"/>
      <c r="EDG53" s="369"/>
      <c r="EDH53" s="369"/>
      <c r="EDI53" s="369"/>
      <c r="EDJ53" s="369"/>
      <c r="EDK53" s="369"/>
      <c r="EDL53" s="369"/>
      <c r="EDM53" s="369"/>
      <c r="EDN53" s="369"/>
      <c r="EDO53" s="369"/>
      <c r="EDP53" s="369"/>
      <c r="EDQ53" s="369"/>
      <c r="EDR53" s="369"/>
      <c r="EDS53" s="369"/>
      <c r="EDT53" s="369"/>
      <c r="EDU53" s="369"/>
      <c r="EDV53" s="369"/>
      <c r="EDW53" s="369"/>
      <c r="EDX53" s="369"/>
      <c r="EDY53" s="369"/>
      <c r="EDZ53" s="369"/>
      <c r="EEA53" s="369"/>
      <c r="EEB53" s="369"/>
      <c r="EEC53" s="369"/>
      <c r="EED53" s="369"/>
      <c r="EEE53" s="369"/>
      <c r="EEF53" s="369"/>
      <c r="EEG53" s="369"/>
      <c r="EEH53" s="369"/>
      <c r="EEI53" s="369"/>
      <c r="EEJ53" s="369"/>
      <c r="EEK53" s="369"/>
      <c r="EEL53" s="369"/>
      <c r="EEM53" s="369"/>
      <c r="EEN53" s="369"/>
      <c r="EEO53" s="369"/>
      <c r="EEP53" s="369"/>
      <c r="EEQ53" s="369"/>
      <c r="EER53" s="369"/>
      <c r="EES53" s="369"/>
      <c r="EET53" s="369"/>
      <c r="EEU53" s="369"/>
      <c r="EEV53" s="369"/>
      <c r="EEW53" s="369"/>
      <c r="EEX53" s="369"/>
      <c r="EEY53" s="369"/>
      <c r="EEZ53" s="369"/>
      <c r="EFA53" s="369"/>
      <c r="EFB53" s="369"/>
      <c r="EFC53" s="369"/>
      <c r="EFD53" s="369"/>
      <c r="EFE53" s="369"/>
      <c r="EFF53" s="369"/>
      <c r="EFG53" s="369"/>
      <c r="EFH53" s="369"/>
      <c r="EFI53" s="369"/>
      <c r="EFN53" s="369"/>
      <c r="EFO53" s="369"/>
      <c r="EFP53" s="369"/>
      <c r="EFQ53" s="369"/>
      <c r="EFR53" s="369"/>
      <c r="EFS53" s="369"/>
      <c r="EFT53" s="369"/>
      <c r="EFU53" s="369"/>
      <c r="EFV53" s="369"/>
      <c r="EFW53" s="369"/>
      <c r="EFX53" s="369"/>
      <c r="EHP53" s="369"/>
      <c r="EHQ53" s="369"/>
      <c r="EHR53" s="369"/>
      <c r="EHS53" s="369"/>
      <c r="EHT53" s="369"/>
      <c r="EHU53" s="369"/>
      <c r="EHV53" s="369"/>
      <c r="EHW53" s="369"/>
      <c r="EHX53" s="369"/>
      <c r="EHY53" s="369"/>
      <c r="EHZ53" s="369"/>
      <c r="EIA53" s="369"/>
      <c r="EIB53" s="369"/>
      <c r="EIC53" s="369"/>
      <c r="EID53" s="369"/>
      <c r="EIE53" s="369"/>
      <c r="EIF53" s="369"/>
      <c r="EIG53" s="369"/>
      <c r="EIH53" s="369"/>
      <c r="EII53" s="369"/>
      <c r="EIJ53" s="369"/>
      <c r="EIK53" s="369"/>
      <c r="EIL53" s="369"/>
      <c r="EIM53" s="369"/>
      <c r="EIN53" s="369"/>
      <c r="EIO53" s="369"/>
      <c r="EIP53" s="369"/>
      <c r="EIQ53" s="369"/>
      <c r="EIR53" s="369"/>
      <c r="EIS53" s="369"/>
      <c r="EIT53" s="369"/>
      <c r="EIU53" s="369"/>
      <c r="EIV53" s="369"/>
      <c r="EIW53" s="369"/>
      <c r="EIX53" s="369"/>
      <c r="EIY53" s="369"/>
      <c r="EIZ53" s="369"/>
      <c r="EJA53" s="369"/>
      <c r="EJB53" s="369"/>
      <c r="EJC53" s="369"/>
      <c r="EJD53" s="369"/>
      <c r="EJE53" s="369"/>
      <c r="EJF53" s="369"/>
      <c r="EJG53" s="369"/>
      <c r="EJH53" s="369"/>
      <c r="EJI53" s="369"/>
      <c r="EJJ53" s="369"/>
      <c r="EJK53" s="369"/>
      <c r="EJL53" s="369"/>
      <c r="EJM53" s="369"/>
      <c r="EJN53" s="369"/>
      <c r="EJO53" s="369"/>
      <c r="EJP53" s="369"/>
      <c r="EJQ53" s="369"/>
      <c r="EJR53" s="369"/>
      <c r="EJS53" s="369"/>
      <c r="EJT53" s="369"/>
      <c r="EJU53" s="369"/>
      <c r="EJV53" s="369"/>
      <c r="EJW53" s="369"/>
      <c r="EJX53" s="369"/>
      <c r="EJY53" s="369"/>
      <c r="EJZ53" s="369"/>
      <c r="EKA53" s="369"/>
      <c r="EKB53" s="369"/>
      <c r="EKC53" s="369"/>
      <c r="EKD53" s="369"/>
      <c r="EKE53" s="369"/>
      <c r="EKF53" s="369"/>
      <c r="EKG53" s="369"/>
      <c r="EKH53" s="369"/>
      <c r="EKI53" s="369"/>
      <c r="EKJ53" s="369"/>
      <c r="EKK53" s="369"/>
      <c r="EKL53" s="369"/>
      <c r="EKM53" s="369"/>
      <c r="EKN53" s="369"/>
      <c r="EKO53" s="369"/>
      <c r="EKP53" s="369"/>
      <c r="EKQ53" s="369"/>
      <c r="EKR53" s="369"/>
      <c r="EKS53" s="369"/>
      <c r="EKT53" s="369"/>
      <c r="EKU53" s="369"/>
      <c r="EKV53" s="369"/>
      <c r="EKW53" s="369"/>
      <c r="EKX53" s="369"/>
      <c r="EKY53" s="369"/>
      <c r="EKZ53" s="369"/>
      <c r="ELA53" s="369"/>
      <c r="ELB53" s="369"/>
      <c r="ELC53" s="369"/>
      <c r="ELD53" s="369"/>
      <c r="ELE53" s="369"/>
      <c r="ELF53" s="369"/>
      <c r="ELG53" s="369"/>
      <c r="ELH53" s="369"/>
      <c r="ELI53" s="369"/>
      <c r="ELJ53" s="369"/>
      <c r="ELK53" s="369"/>
      <c r="ELL53" s="369"/>
      <c r="ELM53" s="369"/>
      <c r="ELN53" s="369"/>
      <c r="ELO53" s="369"/>
      <c r="ELP53" s="369"/>
      <c r="ELQ53" s="369"/>
      <c r="ELR53" s="369"/>
      <c r="ELS53" s="369"/>
      <c r="ELT53" s="369"/>
      <c r="ELU53" s="369"/>
      <c r="ELV53" s="369"/>
      <c r="ELW53" s="369"/>
      <c r="ELX53" s="369"/>
      <c r="ELY53" s="369"/>
      <c r="ELZ53" s="369"/>
      <c r="EMA53" s="369"/>
      <c r="EMB53" s="369"/>
      <c r="EMC53" s="369"/>
      <c r="EMD53" s="369"/>
      <c r="EME53" s="369"/>
      <c r="EMF53" s="369"/>
      <c r="EMG53" s="369"/>
      <c r="EMH53" s="369"/>
      <c r="EMI53" s="369"/>
      <c r="EMJ53" s="369"/>
      <c r="EMK53" s="369"/>
      <c r="EML53" s="369"/>
      <c r="EMM53" s="369"/>
      <c r="EMN53" s="369"/>
      <c r="EMO53" s="369"/>
      <c r="EMP53" s="369"/>
      <c r="EMQ53" s="369"/>
      <c r="EMR53" s="369"/>
      <c r="EMS53" s="369"/>
      <c r="EMT53" s="369"/>
      <c r="EMU53" s="369"/>
      <c r="EMV53" s="369"/>
      <c r="EMW53" s="369"/>
      <c r="EMX53" s="369"/>
      <c r="EMY53" s="369"/>
      <c r="EMZ53" s="369"/>
      <c r="ENA53" s="369"/>
      <c r="ENB53" s="369"/>
      <c r="ENC53" s="369"/>
      <c r="END53" s="369"/>
      <c r="ENE53" s="369"/>
      <c r="ENF53" s="369"/>
      <c r="ENG53" s="369"/>
      <c r="ENH53" s="369"/>
      <c r="ENI53" s="369"/>
      <c r="ENJ53" s="369"/>
      <c r="ENK53" s="369"/>
      <c r="ENL53" s="369"/>
      <c r="ENM53" s="369"/>
      <c r="ENN53" s="369"/>
      <c r="ENO53" s="369"/>
      <c r="ENP53" s="369"/>
      <c r="ENQ53" s="369"/>
      <c r="ENR53" s="369"/>
      <c r="ENS53" s="369"/>
      <c r="ENT53" s="369"/>
      <c r="ENU53" s="369"/>
      <c r="ENV53" s="369"/>
      <c r="ENW53" s="369"/>
      <c r="ENX53" s="369"/>
      <c r="ENY53" s="369"/>
      <c r="ENZ53" s="369"/>
      <c r="EOA53" s="369"/>
      <c r="EOB53" s="369"/>
      <c r="EOC53" s="369"/>
      <c r="EOD53" s="369"/>
      <c r="EOE53" s="369"/>
      <c r="EOF53" s="369"/>
      <c r="EOG53" s="369"/>
      <c r="EOH53" s="369"/>
      <c r="EOI53" s="369"/>
      <c r="EOJ53" s="369"/>
      <c r="EOK53" s="369"/>
      <c r="EOL53" s="369"/>
      <c r="EOM53" s="369"/>
      <c r="EON53" s="369"/>
      <c r="EOO53" s="369"/>
      <c r="EOP53" s="369"/>
      <c r="EOQ53" s="369"/>
      <c r="EOR53" s="369"/>
      <c r="EOS53" s="369"/>
      <c r="EOT53" s="369"/>
      <c r="EOU53" s="369"/>
      <c r="EOV53" s="369"/>
      <c r="EOW53" s="369"/>
      <c r="EOX53" s="369"/>
      <c r="EOY53" s="369"/>
      <c r="EOZ53" s="369"/>
      <c r="EPA53" s="369"/>
      <c r="EPB53" s="369"/>
      <c r="EPC53" s="369"/>
      <c r="EPD53" s="369"/>
      <c r="EPE53" s="369"/>
      <c r="EPJ53" s="369"/>
      <c r="EPK53" s="369"/>
      <c r="EPL53" s="369"/>
      <c r="EPM53" s="369"/>
      <c r="EPN53" s="369"/>
      <c r="EPO53" s="369"/>
      <c r="EPP53" s="369"/>
      <c r="EPQ53" s="369"/>
      <c r="EPR53" s="369"/>
      <c r="EPS53" s="369"/>
      <c r="EPT53" s="369"/>
      <c r="ERL53" s="369"/>
      <c r="ERM53" s="369"/>
      <c r="ERN53" s="369"/>
      <c r="ERO53" s="369"/>
      <c r="ERP53" s="369"/>
      <c r="ERQ53" s="369"/>
      <c r="ERR53" s="369"/>
      <c r="ERS53" s="369"/>
      <c r="ERT53" s="369"/>
      <c r="ERU53" s="369"/>
      <c r="ERV53" s="369"/>
      <c r="ERW53" s="369"/>
      <c r="ERX53" s="369"/>
      <c r="ERY53" s="369"/>
      <c r="ERZ53" s="369"/>
      <c r="ESA53" s="369"/>
      <c r="ESB53" s="369"/>
      <c r="ESC53" s="369"/>
      <c r="ESD53" s="369"/>
      <c r="ESE53" s="369"/>
      <c r="ESF53" s="369"/>
      <c r="ESG53" s="369"/>
      <c r="ESH53" s="369"/>
      <c r="ESI53" s="369"/>
      <c r="ESJ53" s="369"/>
      <c r="ESK53" s="369"/>
      <c r="ESL53" s="369"/>
      <c r="ESM53" s="369"/>
      <c r="ESN53" s="369"/>
      <c r="ESO53" s="369"/>
      <c r="ESP53" s="369"/>
      <c r="ESQ53" s="369"/>
      <c r="ESR53" s="369"/>
      <c r="ESS53" s="369"/>
      <c r="EST53" s="369"/>
      <c r="ESU53" s="369"/>
      <c r="ESV53" s="369"/>
      <c r="ESW53" s="369"/>
      <c r="ESX53" s="369"/>
      <c r="ESY53" s="369"/>
      <c r="ESZ53" s="369"/>
      <c r="ETA53" s="369"/>
      <c r="ETB53" s="369"/>
      <c r="ETC53" s="369"/>
      <c r="ETD53" s="369"/>
      <c r="ETE53" s="369"/>
      <c r="ETF53" s="369"/>
      <c r="ETG53" s="369"/>
      <c r="ETH53" s="369"/>
      <c r="ETI53" s="369"/>
      <c r="ETJ53" s="369"/>
      <c r="ETK53" s="369"/>
      <c r="ETL53" s="369"/>
      <c r="ETM53" s="369"/>
      <c r="ETN53" s="369"/>
      <c r="ETO53" s="369"/>
      <c r="ETP53" s="369"/>
      <c r="ETQ53" s="369"/>
      <c r="ETR53" s="369"/>
      <c r="ETS53" s="369"/>
      <c r="ETT53" s="369"/>
      <c r="ETU53" s="369"/>
      <c r="ETV53" s="369"/>
      <c r="ETW53" s="369"/>
      <c r="ETX53" s="369"/>
      <c r="ETY53" s="369"/>
      <c r="ETZ53" s="369"/>
      <c r="EUA53" s="369"/>
      <c r="EUB53" s="369"/>
      <c r="EUC53" s="369"/>
      <c r="EUD53" s="369"/>
      <c r="EUE53" s="369"/>
      <c r="EUF53" s="369"/>
      <c r="EUG53" s="369"/>
      <c r="EUH53" s="369"/>
      <c r="EUI53" s="369"/>
      <c r="EUJ53" s="369"/>
      <c r="EUK53" s="369"/>
      <c r="EUL53" s="369"/>
      <c r="EUM53" s="369"/>
      <c r="EUN53" s="369"/>
      <c r="EUO53" s="369"/>
      <c r="EUP53" s="369"/>
      <c r="EUQ53" s="369"/>
      <c r="EUR53" s="369"/>
      <c r="EUS53" s="369"/>
      <c r="EUT53" s="369"/>
      <c r="EUU53" s="369"/>
      <c r="EUV53" s="369"/>
      <c r="EUW53" s="369"/>
      <c r="EUX53" s="369"/>
      <c r="EUY53" s="369"/>
      <c r="EUZ53" s="369"/>
      <c r="EVA53" s="369"/>
      <c r="EVB53" s="369"/>
      <c r="EVC53" s="369"/>
      <c r="EVD53" s="369"/>
      <c r="EVE53" s="369"/>
      <c r="EVF53" s="369"/>
      <c r="EVG53" s="369"/>
      <c r="EVH53" s="369"/>
      <c r="EVI53" s="369"/>
      <c r="EVJ53" s="369"/>
      <c r="EVK53" s="369"/>
      <c r="EVL53" s="369"/>
      <c r="EVM53" s="369"/>
      <c r="EVN53" s="369"/>
      <c r="EVO53" s="369"/>
      <c r="EVP53" s="369"/>
      <c r="EVQ53" s="369"/>
      <c r="EVR53" s="369"/>
      <c r="EVS53" s="369"/>
      <c r="EVT53" s="369"/>
      <c r="EVU53" s="369"/>
      <c r="EVV53" s="369"/>
      <c r="EVW53" s="369"/>
      <c r="EVX53" s="369"/>
      <c r="EVY53" s="369"/>
      <c r="EVZ53" s="369"/>
      <c r="EWA53" s="369"/>
      <c r="EWB53" s="369"/>
      <c r="EWC53" s="369"/>
      <c r="EWD53" s="369"/>
      <c r="EWE53" s="369"/>
      <c r="EWF53" s="369"/>
      <c r="EWG53" s="369"/>
      <c r="EWH53" s="369"/>
      <c r="EWI53" s="369"/>
      <c r="EWJ53" s="369"/>
      <c r="EWK53" s="369"/>
      <c r="EWL53" s="369"/>
      <c r="EWM53" s="369"/>
      <c r="EWN53" s="369"/>
      <c r="EWO53" s="369"/>
      <c r="EWP53" s="369"/>
      <c r="EWQ53" s="369"/>
      <c r="EWR53" s="369"/>
      <c r="EWS53" s="369"/>
      <c r="EWT53" s="369"/>
      <c r="EWU53" s="369"/>
      <c r="EWV53" s="369"/>
      <c r="EWW53" s="369"/>
      <c r="EWX53" s="369"/>
      <c r="EWY53" s="369"/>
      <c r="EWZ53" s="369"/>
      <c r="EXA53" s="369"/>
      <c r="EXB53" s="369"/>
      <c r="EXC53" s="369"/>
      <c r="EXD53" s="369"/>
      <c r="EXE53" s="369"/>
      <c r="EXF53" s="369"/>
      <c r="EXG53" s="369"/>
      <c r="EXH53" s="369"/>
      <c r="EXI53" s="369"/>
      <c r="EXJ53" s="369"/>
      <c r="EXK53" s="369"/>
      <c r="EXL53" s="369"/>
      <c r="EXM53" s="369"/>
      <c r="EXN53" s="369"/>
      <c r="EXO53" s="369"/>
      <c r="EXP53" s="369"/>
      <c r="EXQ53" s="369"/>
      <c r="EXR53" s="369"/>
      <c r="EXS53" s="369"/>
      <c r="EXT53" s="369"/>
      <c r="EXU53" s="369"/>
      <c r="EXV53" s="369"/>
      <c r="EXW53" s="369"/>
      <c r="EXX53" s="369"/>
      <c r="EXY53" s="369"/>
      <c r="EXZ53" s="369"/>
      <c r="EYA53" s="369"/>
      <c r="EYB53" s="369"/>
      <c r="EYC53" s="369"/>
      <c r="EYD53" s="369"/>
      <c r="EYE53" s="369"/>
      <c r="EYF53" s="369"/>
      <c r="EYG53" s="369"/>
      <c r="EYH53" s="369"/>
      <c r="EYI53" s="369"/>
      <c r="EYJ53" s="369"/>
      <c r="EYK53" s="369"/>
      <c r="EYL53" s="369"/>
      <c r="EYM53" s="369"/>
      <c r="EYN53" s="369"/>
      <c r="EYO53" s="369"/>
      <c r="EYP53" s="369"/>
      <c r="EYQ53" s="369"/>
      <c r="EYR53" s="369"/>
      <c r="EYS53" s="369"/>
      <c r="EYT53" s="369"/>
      <c r="EYU53" s="369"/>
      <c r="EYV53" s="369"/>
      <c r="EYW53" s="369"/>
      <c r="EYX53" s="369"/>
      <c r="EYY53" s="369"/>
      <c r="EYZ53" s="369"/>
      <c r="EZA53" s="369"/>
      <c r="EZF53" s="369"/>
      <c r="EZG53" s="369"/>
      <c r="EZH53" s="369"/>
      <c r="EZI53" s="369"/>
      <c r="EZJ53" s="369"/>
      <c r="EZK53" s="369"/>
      <c r="EZL53" s="369"/>
      <c r="EZM53" s="369"/>
      <c r="EZN53" s="369"/>
      <c r="EZO53" s="369"/>
      <c r="EZP53" s="369"/>
      <c r="FBH53" s="369"/>
      <c r="FBI53" s="369"/>
      <c r="FBJ53" s="369"/>
      <c r="FBK53" s="369"/>
      <c r="FBL53" s="369"/>
      <c r="FBM53" s="369"/>
      <c r="FBN53" s="369"/>
      <c r="FBO53" s="369"/>
      <c r="FBP53" s="369"/>
      <c r="FBQ53" s="369"/>
      <c r="FBR53" s="369"/>
      <c r="FBS53" s="369"/>
      <c r="FBT53" s="369"/>
      <c r="FBU53" s="369"/>
      <c r="FBV53" s="369"/>
      <c r="FBW53" s="369"/>
      <c r="FBX53" s="369"/>
      <c r="FBY53" s="369"/>
      <c r="FBZ53" s="369"/>
      <c r="FCA53" s="369"/>
      <c r="FCB53" s="369"/>
      <c r="FCC53" s="369"/>
      <c r="FCD53" s="369"/>
      <c r="FCE53" s="369"/>
      <c r="FCF53" s="369"/>
      <c r="FCG53" s="369"/>
      <c r="FCH53" s="369"/>
      <c r="FCI53" s="369"/>
      <c r="FCJ53" s="369"/>
      <c r="FCK53" s="369"/>
      <c r="FCL53" s="369"/>
      <c r="FCM53" s="369"/>
      <c r="FCN53" s="369"/>
      <c r="FCO53" s="369"/>
      <c r="FCP53" s="369"/>
      <c r="FCQ53" s="369"/>
      <c r="FCR53" s="369"/>
      <c r="FCS53" s="369"/>
      <c r="FCT53" s="369"/>
      <c r="FCU53" s="369"/>
      <c r="FCV53" s="369"/>
      <c r="FCW53" s="369"/>
      <c r="FCX53" s="369"/>
      <c r="FCY53" s="369"/>
      <c r="FCZ53" s="369"/>
      <c r="FDA53" s="369"/>
      <c r="FDB53" s="369"/>
      <c r="FDC53" s="369"/>
      <c r="FDD53" s="369"/>
      <c r="FDE53" s="369"/>
      <c r="FDF53" s="369"/>
      <c r="FDG53" s="369"/>
      <c r="FDH53" s="369"/>
      <c r="FDI53" s="369"/>
      <c r="FDJ53" s="369"/>
      <c r="FDK53" s="369"/>
      <c r="FDL53" s="369"/>
      <c r="FDM53" s="369"/>
      <c r="FDN53" s="369"/>
      <c r="FDO53" s="369"/>
      <c r="FDP53" s="369"/>
      <c r="FDQ53" s="369"/>
      <c r="FDR53" s="369"/>
      <c r="FDS53" s="369"/>
      <c r="FDT53" s="369"/>
      <c r="FDU53" s="369"/>
      <c r="FDV53" s="369"/>
      <c r="FDW53" s="369"/>
      <c r="FDX53" s="369"/>
      <c r="FDY53" s="369"/>
      <c r="FDZ53" s="369"/>
      <c r="FEA53" s="369"/>
      <c r="FEB53" s="369"/>
      <c r="FEC53" s="369"/>
      <c r="FED53" s="369"/>
      <c r="FEE53" s="369"/>
      <c r="FEF53" s="369"/>
      <c r="FEG53" s="369"/>
      <c r="FEH53" s="369"/>
      <c r="FEI53" s="369"/>
      <c r="FEJ53" s="369"/>
      <c r="FEK53" s="369"/>
      <c r="FEL53" s="369"/>
      <c r="FEM53" s="369"/>
      <c r="FEN53" s="369"/>
      <c r="FEO53" s="369"/>
      <c r="FEP53" s="369"/>
      <c r="FEQ53" s="369"/>
      <c r="FER53" s="369"/>
      <c r="FES53" s="369"/>
      <c r="FET53" s="369"/>
      <c r="FEU53" s="369"/>
      <c r="FEV53" s="369"/>
      <c r="FEW53" s="369"/>
      <c r="FEX53" s="369"/>
      <c r="FEY53" s="369"/>
      <c r="FEZ53" s="369"/>
      <c r="FFA53" s="369"/>
      <c r="FFB53" s="369"/>
      <c r="FFC53" s="369"/>
      <c r="FFD53" s="369"/>
      <c r="FFE53" s="369"/>
      <c r="FFF53" s="369"/>
      <c r="FFG53" s="369"/>
      <c r="FFH53" s="369"/>
      <c r="FFI53" s="369"/>
      <c r="FFJ53" s="369"/>
      <c r="FFK53" s="369"/>
      <c r="FFL53" s="369"/>
      <c r="FFM53" s="369"/>
      <c r="FFN53" s="369"/>
      <c r="FFO53" s="369"/>
      <c r="FFP53" s="369"/>
      <c r="FFQ53" s="369"/>
      <c r="FFR53" s="369"/>
      <c r="FFS53" s="369"/>
      <c r="FFT53" s="369"/>
      <c r="FFU53" s="369"/>
      <c r="FFV53" s="369"/>
      <c r="FFW53" s="369"/>
      <c r="FFX53" s="369"/>
      <c r="FFY53" s="369"/>
      <c r="FFZ53" s="369"/>
      <c r="FGA53" s="369"/>
      <c r="FGB53" s="369"/>
      <c r="FGC53" s="369"/>
      <c r="FGD53" s="369"/>
      <c r="FGE53" s="369"/>
      <c r="FGF53" s="369"/>
      <c r="FGG53" s="369"/>
      <c r="FGH53" s="369"/>
      <c r="FGI53" s="369"/>
      <c r="FGJ53" s="369"/>
      <c r="FGK53" s="369"/>
      <c r="FGL53" s="369"/>
      <c r="FGM53" s="369"/>
      <c r="FGN53" s="369"/>
      <c r="FGO53" s="369"/>
      <c r="FGP53" s="369"/>
      <c r="FGQ53" s="369"/>
      <c r="FGR53" s="369"/>
      <c r="FGS53" s="369"/>
      <c r="FGT53" s="369"/>
      <c r="FGU53" s="369"/>
      <c r="FGV53" s="369"/>
      <c r="FGW53" s="369"/>
      <c r="FGX53" s="369"/>
      <c r="FGY53" s="369"/>
      <c r="FGZ53" s="369"/>
      <c r="FHA53" s="369"/>
      <c r="FHB53" s="369"/>
      <c r="FHC53" s="369"/>
      <c r="FHD53" s="369"/>
      <c r="FHE53" s="369"/>
      <c r="FHF53" s="369"/>
      <c r="FHG53" s="369"/>
      <c r="FHH53" s="369"/>
      <c r="FHI53" s="369"/>
      <c r="FHJ53" s="369"/>
      <c r="FHK53" s="369"/>
      <c r="FHL53" s="369"/>
      <c r="FHM53" s="369"/>
      <c r="FHN53" s="369"/>
      <c r="FHO53" s="369"/>
      <c r="FHP53" s="369"/>
      <c r="FHQ53" s="369"/>
      <c r="FHR53" s="369"/>
      <c r="FHS53" s="369"/>
      <c r="FHT53" s="369"/>
      <c r="FHU53" s="369"/>
      <c r="FHV53" s="369"/>
      <c r="FHW53" s="369"/>
      <c r="FHX53" s="369"/>
      <c r="FHY53" s="369"/>
      <c r="FHZ53" s="369"/>
      <c r="FIA53" s="369"/>
      <c r="FIB53" s="369"/>
      <c r="FIC53" s="369"/>
      <c r="FID53" s="369"/>
      <c r="FIE53" s="369"/>
      <c r="FIF53" s="369"/>
      <c r="FIG53" s="369"/>
      <c r="FIH53" s="369"/>
      <c r="FII53" s="369"/>
      <c r="FIJ53" s="369"/>
      <c r="FIK53" s="369"/>
      <c r="FIL53" s="369"/>
      <c r="FIM53" s="369"/>
      <c r="FIN53" s="369"/>
      <c r="FIO53" s="369"/>
      <c r="FIP53" s="369"/>
      <c r="FIQ53" s="369"/>
      <c r="FIR53" s="369"/>
      <c r="FIS53" s="369"/>
      <c r="FIT53" s="369"/>
      <c r="FIU53" s="369"/>
      <c r="FIV53" s="369"/>
      <c r="FIW53" s="369"/>
      <c r="FJB53" s="369"/>
      <c r="FJC53" s="369"/>
      <c r="FJD53" s="369"/>
      <c r="FJE53" s="369"/>
      <c r="FJF53" s="369"/>
      <c r="FJG53" s="369"/>
      <c r="FJH53" s="369"/>
      <c r="FJI53" s="369"/>
      <c r="FJJ53" s="369"/>
      <c r="FJK53" s="369"/>
      <c r="FJL53" s="369"/>
      <c r="FLD53" s="369"/>
      <c r="FLE53" s="369"/>
      <c r="FLF53" s="369"/>
      <c r="FLG53" s="369"/>
      <c r="FLH53" s="369"/>
      <c r="FLI53" s="369"/>
      <c r="FLJ53" s="369"/>
      <c r="FLK53" s="369"/>
      <c r="FLL53" s="369"/>
      <c r="FLM53" s="369"/>
      <c r="FLN53" s="369"/>
      <c r="FLO53" s="369"/>
      <c r="FLP53" s="369"/>
      <c r="FLQ53" s="369"/>
      <c r="FLR53" s="369"/>
      <c r="FLS53" s="369"/>
      <c r="FLT53" s="369"/>
      <c r="FLU53" s="369"/>
      <c r="FLV53" s="369"/>
      <c r="FLW53" s="369"/>
      <c r="FLX53" s="369"/>
      <c r="FLY53" s="369"/>
      <c r="FLZ53" s="369"/>
      <c r="FMA53" s="369"/>
      <c r="FMB53" s="369"/>
      <c r="FMC53" s="369"/>
      <c r="FMD53" s="369"/>
      <c r="FME53" s="369"/>
      <c r="FMF53" s="369"/>
      <c r="FMG53" s="369"/>
      <c r="FMH53" s="369"/>
      <c r="FMI53" s="369"/>
      <c r="FMJ53" s="369"/>
      <c r="FMK53" s="369"/>
      <c r="FML53" s="369"/>
      <c r="FMM53" s="369"/>
      <c r="FMN53" s="369"/>
      <c r="FMO53" s="369"/>
      <c r="FMP53" s="369"/>
      <c r="FMQ53" s="369"/>
      <c r="FMR53" s="369"/>
      <c r="FMS53" s="369"/>
      <c r="FMT53" s="369"/>
      <c r="FMU53" s="369"/>
      <c r="FMV53" s="369"/>
      <c r="FMW53" s="369"/>
      <c r="FMX53" s="369"/>
      <c r="FMY53" s="369"/>
      <c r="FMZ53" s="369"/>
      <c r="FNA53" s="369"/>
      <c r="FNB53" s="369"/>
      <c r="FNC53" s="369"/>
      <c r="FND53" s="369"/>
      <c r="FNE53" s="369"/>
      <c r="FNF53" s="369"/>
      <c r="FNG53" s="369"/>
      <c r="FNH53" s="369"/>
      <c r="FNI53" s="369"/>
      <c r="FNJ53" s="369"/>
      <c r="FNK53" s="369"/>
      <c r="FNL53" s="369"/>
      <c r="FNM53" s="369"/>
      <c r="FNN53" s="369"/>
      <c r="FNO53" s="369"/>
      <c r="FNP53" s="369"/>
      <c r="FNQ53" s="369"/>
      <c r="FNR53" s="369"/>
      <c r="FNS53" s="369"/>
      <c r="FNT53" s="369"/>
      <c r="FNU53" s="369"/>
      <c r="FNV53" s="369"/>
      <c r="FNW53" s="369"/>
      <c r="FNX53" s="369"/>
      <c r="FNY53" s="369"/>
      <c r="FNZ53" s="369"/>
      <c r="FOA53" s="369"/>
      <c r="FOB53" s="369"/>
      <c r="FOC53" s="369"/>
      <c r="FOD53" s="369"/>
      <c r="FOE53" s="369"/>
      <c r="FOF53" s="369"/>
      <c r="FOG53" s="369"/>
      <c r="FOH53" s="369"/>
      <c r="FOI53" s="369"/>
      <c r="FOJ53" s="369"/>
      <c r="FOK53" s="369"/>
      <c r="FOL53" s="369"/>
      <c r="FOM53" s="369"/>
      <c r="FON53" s="369"/>
      <c r="FOO53" s="369"/>
      <c r="FOP53" s="369"/>
      <c r="FOQ53" s="369"/>
      <c r="FOR53" s="369"/>
      <c r="FOS53" s="369"/>
      <c r="FOT53" s="369"/>
      <c r="FOU53" s="369"/>
      <c r="FOV53" s="369"/>
      <c r="FOW53" s="369"/>
      <c r="FOX53" s="369"/>
      <c r="FOY53" s="369"/>
      <c r="FOZ53" s="369"/>
      <c r="FPA53" s="369"/>
      <c r="FPB53" s="369"/>
      <c r="FPC53" s="369"/>
      <c r="FPD53" s="369"/>
      <c r="FPE53" s="369"/>
      <c r="FPF53" s="369"/>
      <c r="FPG53" s="369"/>
      <c r="FPH53" s="369"/>
      <c r="FPI53" s="369"/>
      <c r="FPJ53" s="369"/>
      <c r="FPK53" s="369"/>
      <c r="FPL53" s="369"/>
      <c r="FPM53" s="369"/>
      <c r="FPN53" s="369"/>
      <c r="FPO53" s="369"/>
      <c r="FPP53" s="369"/>
      <c r="FPQ53" s="369"/>
      <c r="FPR53" s="369"/>
      <c r="FPS53" s="369"/>
      <c r="FPT53" s="369"/>
      <c r="FPU53" s="369"/>
      <c r="FPV53" s="369"/>
      <c r="FPW53" s="369"/>
      <c r="FPX53" s="369"/>
      <c r="FPY53" s="369"/>
      <c r="FPZ53" s="369"/>
      <c r="FQA53" s="369"/>
      <c r="FQB53" s="369"/>
      <c r="FQC53" s="369"/>
      <c r="FQD53" s="369"/>
      <c r="FQE53" s="369"/>
      <c r="FQF53" s="369"/>
      <c r="FQG53" s="369"/>
      <c r="FQH53" s="369"/>
      <c r="FQI53" s="369"/>
      <c r="FQJ53" s="369"/>
      <c r="FQK53" s="369"/>
      <c r="FQL53" s="369"/>
      <c r="FQM53" s="369"/>
      <c r="FQN53" s="369"/>
      <c r="FQO53" s="369"/>
      <c r="FQP53" s="369"/>
      <c r="FQQ53" s="369"/>
      <c r="FQR53" s="369"/>
      <c r="FQS53" s="369"/>
      <c r="FQT53" s="369"/>
      <c r="FQU53" s="369"/>
      <c r="FQV53" s="369"/>
      <c r="FQW53" s="369"/>
      <c r="FQX53" s="369"/>
      <c r="FQY53" s="369"/>
      <c r="FQZ53" s="369"/>
      <c r="FRA53" s="369"/>
      <c r="FRB53" s="369"/>
      <c r="FRC53" s="369"/>
      <c r="FRD53" s="369"/>
      <c r="FRE53" s="369"/>
      <c r="FRF53" s="369"/>
      <c r="FRG53" s="369"/>
      <c r="FRH53" s="369"/>
      <c r="FRI53" s="369"/>
      <c r="FRJ53" s="369"/>
      <c r="FRK53" s="369"/>
      <c r="FRL53" s="369"/>
      <c r="FRM53" s="369"/>
      <c r="FRN53" s="369"/>
      <c r="FRO53" s="369"/>
      <c r="FRP53" s="369"/>
      <c r="FRQ53" s="369"/>
      <c r="FRR53" s="369"/>
      <c r="FRS53" s="369"/>
      <c r="FRT53" s="369"/>
      <c r="FRU53" s="369"/>
      <c r="FRV53" s="369"/>
      <c r="FRW53" s="369"/>
      <c r="FRX53" s="369"/>
      <c r="FRY53" s="369"/>
      <c r="FRZ53" s="369"/>
      <c r="FSA53" s="369"/>
      <c r="FSB53" s="369"/>
      <c r="FSC53" s="369"/>
      <c r="FSD53" s="369"/>
      <c r="FSE53" s="369"/>
      <c r="FSF53" s="369"/>
      <c r="FSG53" s="369"/>
      <c r="FSH53" s="369"/>
      <c r="FSI53" s="369"/>
      <c r="FSJ53" s="369"/>
      <c r="FSK53" s="369"/>
      <c r="FSL53" s="369"/>
      <c r="FSM53" s="369"/>
      <c r="FSN53" s="369"/>
      <c r="FSO53" s="369"/>
      <c r="FSP53" s="369"/>
      <c r="FSQ53" s="369"/>
      <c r="FSR53" s="369"/>
      <c r="FSS53" s="369"/>
      <c r="FSX53" s="369"/>
      <c r="FSY53" s="369"/>
      <c r="FSZ53" s="369"/>
      <c r="FTA53" s="369"/>
      <c r="FTB53" s="369"/>
      <c r="FTC53" s="369"/>
      <c r="FTD53" s="369"/>
      <c r="FTE53" s="369"/>
      <c r="FTF53" s="369"/>
      <c r="FTG53" s="369"/>
      <c r="FTH53" s="369"/>
      <c r="FUZ53" s="369"/>
      <c r="FVA53" s="369"/>
      <c r="FVB53" s="369"/>
      <c r="FVC53" s="369"/>
      <c r="FVD53" s="369"/>
      <c r="FVE53" s="369"/>
      <c r="FVF53" s="369"/>
      <c r="FVG53" s="369"/>
      <c r="FVH53" s="369"/>
      <c r="FVI53" s="369"/>
      <c r="FVJ53" s="369"/>
      <c r="FVK53" s="369"/>
      <c r="FVL53" s="369"/>
      <c r="FVM53" s="369"/>
      <c r="FVN53" s="369"/>
      <c r="FVO53" s="369"/>
      <c r="FVP53" s="369"/>
      <c r="FVQ53" s="369"/>
      <c r="FVR53" s="369"/>
      <c r="FVS53" s="369"/>
      <c r="FVT53" s="369"/>
      <c r="FVU53" s="369"/>
      <c r="FVV53" s="369"/>
      <c r="FVW53" s="369"/>
      <c r="FVX53" s="369"/>
      <c r="FVY53" s="369"/>
      <c r="FVZ53" s="369"/>
      <c r="FWA53" s="369"/>
      <c r="FWB53" s="369"/>
      <c r="FWC53" s="369"/>
      <c r="FWD53" s="369"/>
      <c r="FWE53" s="369"/>
      <c r="FWF53" s="369"/>
      <c r="FWG53" s="369"/>
      <c r="FWH53" s="369"/>
      <c r="FWI53" s="369"/>
      <c r="FWJ53" s="369"/>
      <c r="FWK53" s="369"/>
      <c r="FWL53" s="369"/>
      <c r="FWM53" s="369"/>
      <c r="FWN53" s="369"/>
      <c r="FWO53" s="369"/>
      <c r="FWP53" s="369"/>
      <c r="FWQ53" s="369"/>
      <c r="FWR53" s="369"/>
      <c r="FWS53" s="369"/>
      <c r="FWT53" s="369"/>
      <c r="FWU53" s="369"/>
      <c r="FWV53" s="369"/>
      <c r="FWW53" s="369"/>
      <c r="FWX53" s="369"/>
      <c r="FWY53" s="369"/>
      <c r="FWZ53" s="369"/>
      <c r="FXA53" s="369"/>
      <c r="FXB53" s="369"/>
      <c r="FXC53" s="369"/>
      <c r="FXD53" s="369"/>
      <c r="FXE53" s="369"/>
      <c r="FXF53" s="369"/>
      <c r="FXG53" s="369"/>
      <c r="FXH53" s="369"/>
      <c r="FXI53" s="369"/>
      <c r="FXJ53" s="369"/>
      <c r="FXK53" s="369"/>
      <c r="FXL53" s="369"/>
      <c r="FXM53" s="369"/>
      <c r="FXN53" s="369"/>
      <c r="FXO53" s="369"/>
      <c r="FXP53" s="369"/>
      <c r="FXQ53" s="369"/>
      <c r="FXR53" s="369"/>
      <c r="FXS53" s="369"/>
      <c r="FXT53" s="369"/>
      <c r="FXU53" s="369"/>
      <c r="FXV53" s="369"/>
      <c r="FXW53" s="369"/>
      <c r="FXX53" s="369"/>
      <c r="FXY53" s="369"/>
      <c r="FXZ53" s="369"/>
      <c r="FYA53" s="369"/>
      <c r="FYB53" s="369"/>
      <c r="FYC53" s="369"/>
      <c r="FYD53" s="369"/>
      <c r="FYE53" s="369"/>
      <c r="FYF53" s="369"/>
      <c r="FYG53" s="369"/>
      <c r="FYH53" s="369"/>
      <c r="FYI53" s="369"/>
      <c r="FYJ53" s="369"/>
      <c r="FYK53" s="369"/>
      <c r="FYL53" s="369"/>
      <c r="FYM53" s="369"/>
      <c r="FYN53" s="369"/>
      <c r="FYO53" s="369"/>
      <c r="FYP53" s="369"/>
      <c r="FYQ53" s="369"/>
      <c r="FYR53" s="369"/>
      <c r="FYS53" s="369"/>
      <c r="FYT53" s="369"/>
      <c r="FYU53" s="369"/>
      <c r="FYV53" s="369"/>
      <c r="FYW53" s="369"/>
      <c r="FYX53" s="369"/>
      <c r="FYY53" s="369"/>
      <c r="FYZ53" s="369"/>
      <c r="FZA53" s="369"/>
      <c r="FZB53" s="369"/>
      <c r="FZC53" s="369"/>
      <c r="FZD53" s="369"/>
      <c r="FZE53" s="369"/>
      <c r="FZF53" s="369"/>
      <c r="FZG53" s="369"/>
      <c r="FZH53" s="369"/>
      <c r="FZI53" s="369"/>
      <c r="FZJ53" s="369"/>
      <c r="FZK53" s="369"/>
      <c r="FZL53" s="369"/>
      <c r="FZM53" s="369"/>
      <c r="FZN53" s="369"/>
      <c r="FZO53" s="369"/>
      <c r="FZP53" s="369"/>
      <c r="FZQ53" s="369"/>
      <c r="FZR53" s="369"/>
      <c r="FZS53" s="369"/>
      <c r="FZT53" s="369"/>
      <c r="FZU53" s="369"/>
      <c r="FZV53" s="369"/>
      <c r="FZW53" s="369"/>
      <c r="FZX53" s="369"/>
      <c r="FZY53" s="369"/>
      <c r="FZZ53" s="369"/>
      <c r="GAA53" s="369"/>
      <c r="GAB53" s="369"/>
      <c r="GAC53" s="369"/>
      <c r="GAD53" s="369"/>
      <c r="GAE53" s="369"/>
      <c r="GAF53" s="369"/>
      <c r="GAG53" s="369"/>
      <c r="GAH53" s="369"/>
      <c r="GAI53" s="369"/>
      <c r="GAJ53" s="369"/>
      <c r="GAK53" s="369"/>
      <c r="GAL53" s="369"/>
      <c r="GAM53" s="369"/>
      <c r="GAN53" s="369"/>
      <c r="GAO53" s="369"/>
      <c r="GAP53" s="369"/>
      <c r="GAQ53" s="369"/>
      <c r="GAR53" s="369"/>
      <c r="GAS53" s="369"/>
      <c r="GAT53" s="369"/>
      <c r="GAU53" s="369"/>
      <c r="GAV53" s="369"/>
      <c r="GAW53" s="369"/>
      <c r="GAX53" s="369"/>
      <c r="GAY53" s="369"/>
      <c r="GAZ53" s="369"/>
      <c r="GBA53" s="369"/>
      <c r="GBB53" s="369"/>
      <c r="GBC53" s="369"/>
      <c r="GBD53" s="369"/>
      <c r="GBE53" s="369"/>
      <c r="GBF53" s="369"/>
      <c r="GBG53" s="369"/>
      <c r="GBH53" s="369"/>
      <c r="GBI53" s="369"/>
      <c r="GBJ53" s="369"/>
      <c r="GBK53" s="369"/>
      <c r="GBL53" s="369"/>
      <c r="GBM53" s="369"/>
      <c r="GBN53" s="369"/>
      <c r="GBO53" s="369"/>
      <c r="GBP53" s="369"/>
      <c r="GBQ53" s="369"/>
      <c r="GBR53" s="369"/>
      <c r="GBS53" s="369"/>
      <c r="GBT53" s="369"/>
      <c r="GBU53" s="369"/>
      <c r="GBV53" s="369"/>
      <c r="GBW53" s="369"/>
      <c r="GBX53" s="369"/>
      <c r="GBY53" s="369"/>
      <c r="GBZ53" s="369"/>
      <c r="GCA53" s="369"/>
      <c r="GCB53" s="369"/>
      <c r="GCC53" s="369"/>
      <c r="GCD53" s="369"/>
      <c r="GCE53" s="369"/>
      <c r="GCF53" s="369"/>
      <c r="GCG53" s="369"/>
      <c r="GCH53" s="369"/>
      <c r="GCI53" s="369"/>
      <c r="GCJ53" s="369"/>
      <c r="GCK53" s="369"/>
      <c r="GCL53" s="369"/>
      <c r="GCM53" s="369"/>
      <c r="GCN53" s="369"/>
      <c r="GCO53" s="369"/>
      <c r="GCT53" s="369"/>
      <c r="GCU53" s="369"/>
      <c r="GCV53" s="369"/>
      <c r="GCW53" s="369"/>
      <c r="GCX53" s="369"/>
      <c r="GCY53" s="369"/>
      <c r="GCZ53" s="369"/>
      <c r="GDA53" s="369"/>
      <c r="GDB53" s="369"/>
      <c r="GDC53" s="369"/>
      <c r="GDD53" s="369"/>
      <c r="GEV53" s="369"/>
      <c r="GEW53" s="369"/>
      <c r="GEX53" s="369"/>
      <c r="GEY53" s="369"/>
      <c r="GEZ53" s="369"/>
      <c r="GFA53" s="369"/>
      <c r="GFB53" s="369"/>
      <c r="GFC53" s="369"/>
      <c r="GFD53" s="369"/>
      <c r="GFE53" s="369"/>
      <c r="GFF53" s="369"/>
      <c r="GFG53" s="369"/>
      <c r="GFH53" s="369"/>
      <c r="GFI53" s="369"/>
      <c r="GFJ53" s="369"/>
      <c r="GFK53" s="369"/>
      <c r="GFL53" s="369"/>
      <c r="GFM53" s="369"/>
      <c r="GFN53" s="369"/>
      <c r="GFO53" s="369"/>
      <c r="GFP53" s="369"/>
      <c r="GFQ53" s="369"/>
      <c r="GFR53" s="369"/>
      <c r="GFS53" s="369"/>
      <c r="GFT53" s="369"/>
      <c r="GFU53" s="369"/>
      <c r="GFV53" s="369"/>
      <c r="GFW53" s="369"/>
      <c r="GFX53" s="369"/>
      <c r="GFY53" s="369"/>
      <c r="GFZ53" s="369"/>
      <c r="GGA53" s="369"/>
      <c r="GGB53" s="369"/>
      <c r="GGC53" s="369"/>
      <c r="GGD53" s="369"/>
      <c r="GGE53" s="369"/>
      <c r="GGF53" s="369"/>
      <c r="GGG53" s="369"/>
      <c r="GGH53" s="369"/>
      <c r="GGI53" s="369"/>
      <c r="GGJ53" s="369"/>
      <c r="GGK53" s="369"/>
      <c r="GGL53" s="369"/>
      <c r="GGM53" s="369"/>
      <c r="GGN53" s="369"/>
      <c r="GGO53" s="369"/>
      <c r="GGP53" s="369"/>
      <c r="GGQ53" s="369"/>
      <c r="GGR53" s="369"/>
      <c r="GGS53" s="369"/>
      <c r="GGT53" s="369"/>
      <c r="GGU53" s="369"/>
      <c r="GGV53" s="369"/>
      <c r="GGW53" s="369"/>
      <c r="GGX53" s="369"/>
      <c r="GGY53" s="369"/>
      <c r="GGZ53" s="369"/>
      <c r="GHA53" s="369"/>
      <c r="GHB53" s="369"/>
      <c r="GHC53" s="369"/>
      <c r="GHD53" s="369"/>
      <c r="GHE53" s="369"/>
      <c r="GHF53" s="369"/>
      <c r="GHG53" s="369"/>
      <c r="GHH53" s="369"/>
      <c r="GHI53" s="369"/>
      <c r="GHJ53" s="369"/>
      <c r="GHK53" s="369"/>
      <c r="GHL53" s="369"/>
      <c r="GHM53" s="369"/>
      <c r="GHN53" s="369"/>
      <c r="GHO53" s="369"/>
      <c r="GHP53" s="369"/>
      <c r="GHQ53" s="369"/>
      <c r="GHR53" s="369"/>
      <c r="GHS53" s="369"/>
      <c r="GHT53" s="369"/>
      <c r="GHU53" s="369"/>
      <c r="GHV53" s="369"/>
      <c r="GHW53" s="369"/>
      <c r="GHX53" s="369"/>
      <c r="GHY53" s="369"/>
      <c r="GHZ53" s="369"/>
      <c r="GIA53" s="369"/>
      <c r="GIB53" s="369"/>
      <c r="GIC53" s="369"/>
      <c r="GID53" s="369"/>
      <c r="GIE53" s="369"/>
      <c r="GIF53" s="369"/>
      <c r="GIG53" s="369"/>
      <c r="GIH53" s="369"/>
      <c r="GII53" s="369"/>
      <c r="GIJ53" s="369"/>
      <c r="GIK53" s="369"/>
      <c r="GIL53" s="369"/>
      <c r="GIM53" s="369"/>
      <c r="GIN53" s="369"/>
      <c r="GIO53" s="369"/>
      <c r="GIP53" s="369"/>
      <c r="GIQ53" s="369"/>
      <c r="GIR53" s="369"/>
      <c r="GIS53" s="369"/>
      <c r="GIT53" s="369"/>
      <c r="GIU53" s="369"/>
      <c r="GIV53" s="369"/>
      <c r="GIW53" s="369"/>
      <c r="GIX53" s="369"/>
      <c r="GIY53" s="369"/>
      <c r="GIZ53" s="369"/>
      <c r="GJA53" s="369"/>
      <c r="GJB53" s="369"/>
      <c r="GJC53" s="369"/>
      <c r="GJD53" s="369"/>
      <c r="GJE53" s="369"/>
      <c r="GJF53" s="369"/>
      <c r="GJG53" s="369"/>
      <c r="GJH53" s="369"/>
      <c r="GJI53" s="369"/>
      <c r="GJJ53" s="369"/>
      <c r="GJK53" s="369"/>
      <c r="GJL53" s="369"/>
      <c r="GJM53" s="369"/>
      <c r="GJN53" s="369"/>
      <c r="GJO53" s="369"/>
      <c r="GJP53" s="369"/>
      <c r="GJQ53" s="369"/>
      <c r="GJR53" s="369"/>
      <c r="GJS53" s="369"/>
      <c r="GJT53" s="369"/>
      <c r="GJU53" s="369"/>
      <c r="GJV53" s="369"/>
      <c r="GJW53" s="369"/>
      <c r="GJX53" s="369"/>
      <c r="GJY53" s="369"/>
      <c r="GJZ53" s="369"/>
      <c r="GKA53" s="369"/>
      <c r="GKB53" s="369"/>
      <c r="GKC53" s="369"/>
      <c r="GKD53" s="369"/>
      <c r="GKE53" s="369"/>
      <c r="GKF53" s="369"/>
      <c r="GKG53" s="369"/>
      <c r="GKH53" s="369"/>
      <c r="GKI53" s="369"/>
      <c r="GKJ53" s="369"/>
      <c r="GKK53" s="369"/>
      <c r="GKL53" s="369"/>
      <c r="GKM53" s="369"/>
      <c r="GKN53" s="369"/>
      <c r="GKO53" s="369"/>
      <c r="GKP53" s="369"/>
      <c r="GKQ53" s="369"/>
      <c r="GKR53" s="369"/>
      <c r="GKS53" s="369"/>
      <c r="GKT53" s="369"/>
      <c r="GKU53" s="369"/>
      <c r="GKV53" s="369"/>
      <c r="GKW53" s="369"/>
      <c r="GKX53" s="369"/>
      <c r="GKY53" s="369"/>
      <c r="GKZ53" s="369"/>
      <c r="GLA53" s="369"/>
      <c r="GLB53" s="369"/>
      <c r="GLC53" s="369"/>
      <c r="GLD53" s="369"/>
      <c r="GLE53" s="369"/>
      <c r="GLF53" s="369"/>
      <c r="GLG53" s="369"/>
      <c r="GLH53" s="369"/>
      <c r="GLI53" s="369"/>
      <c r="GLJ53" s="369"/>
      <c r="GLK53" s="369"/>
      <c r="GLL53" s="369"/>
      <c r="GLM53" s="369"/>
      <c r="GLN53" s="369"/>
      <c r="GLO53" s="369"/>
      <c r="GLP53" s="369"/>
      <c r="GLQ53" s="369"/>
      <c r="GLR53" s="369"/>
      <c r="GLS53" s="369"/>
      <c r="GLT53" s="369"/>
      <c r="GLU53" s="369"/>
      <c r="GLV53" s="369"/>
      <c r="GLW53" s="369"/>
      <c r="GLX53" s="369"/>
      <c r="GLY53" s="369"/>
      <c r="GLZ53" s="369"/>
      <c r="GMA53" s="369"/>
      <c r="GMB53" s="369"/>
      <c r="GMC53" s="369"/>
      <c r="GMD53" s="369"/>
      <c r="GME53" s="369"/>
      <c r="GMF53" s="369"/>
      <c r="GMG53" s="369"/>
      <c r="GMH53" s="369"/>
      <c r="GMI53" s="369"/>
      <c r="GMJ53" s="369"/>
      <c r="GMK53" s="369"/>
      <c r="GMP53" s="369"/>
      <c r="GMQ53" s="369"/>
      <c r="GMR53" s="369"/>
      <c r="GMS53" s="369"/>
      <c r="GMT53" s="369"/>
      <c r="GMU53" s="369"/>
      <c r="GMV53" s="369"/>
      <c r="GMW53" s="369"/>
      <c r="GMX53" s="369"/>
      <c r="GMY53" s="369"/>
      <c r="GMZ53" s="369"/>
      <c r="GOR53" s="369"/>
      <c r="GOS53" s="369"/>
      <c r="GOT53" s="369"/>
      <c r="GOU53" s="369"/>
      <c r="GOV53" s="369"/>
      <c r="GOW53" s="369"/>
      <c r="GOX53" s="369"/>
      <c r="GOY53" s="369"/>
      <c r="GOZ53" s="369"/>
      <c r="GPA53" s="369"/>
      <c r="GPB53" s="369"/>
      <c r="GPC53" s="369"/>
      <c r="GPD53" s="369"/>
      <c r="GPE53" s="369"/>
      <c r="GPF53" s="369"/>
      <c r="GPG53" s="369"/>
      <c r="GPH53" s="369"/>
      <c r="GPI53" s="369"/>
      <c r="GPJ53" s="369"/>
      <c r="GPK53" s="369"/>
      <c r="GPL53" s="369"/>
      <c r="GPM53" s="369"/>
      <c r="GPN53" s="369"/>
      <c r="GPO53" s="369"/>
      <c r="GPP53" s="369"/>
      <c r="GPQ53" s="369"/>
      <c r="GPR53" s="369"/>
      <c r="GPS53" s="369"/>
      <c r="GPT53" s="369"/>
      <c r="GPU53" s="369"/>
      <c r="GPV53" s="369"/>
      <c r="GPW53" s="369"/>
      <c r="GPX53" s="369"/>
      <c r="GPY53" s="369"/>
      <c r="GPZ53" s="369"/>
      <c r="GQA53" s="369"/>
      <c r="GQB53" s="369"/>
      <c r="GQC53" s="369"/>
      <c r="GQD53" s="369"/>
      <c r="GQE53" s="369"/>
      <c r="GQF53" s="369"/>
      <c r="GQG53" s="369"/>
      <c r="GQH53" s="369"/>
      <c r="GQI53" s="369"/>
      <c r="GQJ53" s="369"/>
      <c r="GQK53" s="369"/>
      <c r="GQL53" s="369"/>
      <c r="GQM53" s="369"/>
      <c r="GQN53" s="369"/>
      <c r="GQO53" s="369"/>
      <c r="GQP53" s="369"/>
      <c r="GQQ53" s="369"/>
      <c r="GQR53" s="369"/>
      <c r="GQS53" s="369"/>
      <c r="GQT53" s="369"/>
      <c r="GQU53" s="369"/>
      <c r="GQV53" s="369"/>
      <c r="GQW53" s="369"/>
      <c r="GQX53" s="369"/>
      <c r="GQY53" s="369"/>
      <c r="GQZ53" s="369"/>
      <c r="GRA53" s="369"/>
      <c r="GRB53" s="369"/>
      <c r="GRC53" s="369"/>
      <c r="GRD53" s="369"/>
      <c r="GRE53" s="369"/>
      <c r="GRF53" s="369"/>
      <c r="GRG53" s="369"/>
      <c r="GRH53" s="369"/>
      <c r="GRI53" s="369"/>
      <c r="GRJ53" s="369"/>
      <c r="GRK53" s="369"/>
      <c r="GRL53" s="369"/>
      <c r="GRM53" s="369"/>
      <c r="GRN53" s="369"/>
      <c r="GRO53" s="369"/>
      <c r="GRP53" s="369"/>
      <c r="GRQ53" s="369"/>
      <c r="GRR53" s="369"/>
      <c r="GRS53" s="369"/>
      <c r="GRT53" s="369"/>
      <c r="GRU53" s="369"/>
      <c r="GRV53" s="369"/>
      <c r="GRW53" s="369"/>
      <c r="GRX53" s="369"/>
      <c r="GRY53" s="369"/>
      <c r="GRZ53" s="369"/>
      <c r="GSA53" s="369"/>
      <c r="GSB53" s="369"/>
      <c r="GSC53" s="369"/>
      <c r="GSD53" s="369"/>
      <c r="GSE53" s="369"/>
      <c r="GSF53" s="369"/>
      <c r="GSG53" s="369"/>
      <c r="GSH53" s="369"/>
      <c r="GSI53" s="369"/>
      <c r="GSJ53" s="369"/>
      <c r="GSK53" s="369"/>
      <c r="GSL53" s="369"/>
      <c r="GSM53" s="369"/>
      <c r="GSN53" s="369"/>
      <c r="GSO53" s="369"/>
      <c r="GSP53" s="369"/>
      <c r="GSQ53" s="369"/>
      <c r="GSR53" s="369"/>
      <c r="GSS53" s="369"/>
      <c r="GST53" s="369"/>
      <c r="GSU53" s="369"/>
      <c r="GSV53" s="369"/>
      <c r="GSW53" s="369"/>
      <c r="GSX53" s="369"/>
      <c r="GSY53" s="369"/>
      <c r="GSZ53" s="369"/>
      <c r="GTA53" s="369"/>
      <c r="GTB53" s="369"/>
      <c r="GTC53" s="369"/>
      <c r="GTD53" s="369"/>
      <c r="GTE53" s="369"/>
      <c r="GTF53" s="369"/>
      <c r="GTG53" s="369"/>
      <c r="GTH53" s="369"/>
      <c r="GTI53" s="369"/>
      <c r="GTJ53" s="369"/>
      <c r="GTK53" s="369"/>
      <c r="GTL53" s="369"/>
      <c r="GTM53" s="369"/>
      <c r="GTN53" s="369"/>
      <c r="GTO53" s="369"/>
      <c r="GTP53" s="369"/>
      <c r="GTQ53" s="369"/>
      <c r="GTR53" s="369"/>
      <c r="GTS53" s="369"/>
      <c r="GTT53" s="369"/>
      <c r="GTU53" s="369"/>
      <c r="GTV53" s="369"/>
      <c r="GTW53" s="369"/>
      <c r="GTX53" s="369"/>
      <c r="GTY53" s="369"/>
      <c r="GTZ53" s="369"/>
      <c r="GUA53" s="369"/>
      <c r="GUB53" s="369"/>
      <c r="GUC53" s="369"/>
      <c r="GUD53" s="369"/>
      <c r="GUE53" s="369"/>
      <c r="GUF53" s="369"/>
      <c r="GUG53" s="369"/>
      <c r="GUH53" s="369"/>
      <c r="GUI53" s="369"/>
      <c r="GUJ53" s="369"/>
      <c r="GUK53" s="369"/>
      <c r="GUL53" s="369"/>
      <c r="GUM53" s="369"/>
      <c r="GUN53" s="369"/>
      <c r="GUO53" s="369"/>
      <c r="GUP53" s="369"/>
      <c r="GUQ53" s="369"/>
      <c r="GUR53" s="369"/>
      <c r="GUS53" s="369"/>
      <c r="GUT53" s="369"/>
      <c r="GUU53" s="369"/>
      <c r="GUV53" s="369"/>
      <c r="GUW53" s="369"/>
      <c r="GUX53" s="369"/>
      <c r="GUY53" s="369"/>
      <c r="GUZ53" s="369"/>
      <c r="GVA53" s="369"/>
      <c r="GVB53" s="369"/>
      <c r="GVC53" s="369"/>
      <c r="GVD53" s="369"/>
      <c r="GVE53" s="369"/>
      <c r="GVF53" s="369"/>
      <c r="GVG53" s="369"/>
      <c r="GVH53" s="369"/>
      <c r="GVI53" s="369"/>
      <c r="GVJ53" s="369"/>
      <c r="GVK53" s="369"/>
      <c r="GVL53" s="369"/>
      <c r="GVM53" s="369"/>
      <c r="GVN53" s="369"/>
      <c r="GVO53" s="369"/>
      <c r="GVP53" s="369"/>
      <c r="GVQ53" s="369"/>
      <c r="GVR53" s="369"/>
      <c r="GVS53" s="369"/>
      <c r="GVT53" s="369"/>
      <c r="GVU53" s="369"/>
      <c r="GVV53" s="369"/>
      <c r="GVW53" s="369"/>
      <c r="GVX53" s="369"/>
      <c r="GVY53" s="369"/>
      <c r="GVZ53" s="369"/>
      <c r="GWA53" s="369"/>
      <c r="GWB53" s="369"/>
      <c r="GWC53" s="369"/>
      <c r="GWD53" s="369"/>
      <c r="GWE53" s="369"/>
      <c r="GWF53" s="369"/>
      <c r="GWG53" s="369"/>
      <c r="GWL53" s="369"/>
      <c r="GWM53" s="369"/>
      <c r="GWN53" s="369"/>
      <c r="GWO53" s="369"/>
      <c r="GWP53" s="369"/>
      <c r="GWQ53" s="369"/>
      <c r="GWR53" s="369"/>
      <c r="GWS53" s="369"/>
      <c r="GWT53" s="369"/>
      <c r="GWU53" s="369"/>
      <c r="GWV53" s="369"/>
      <c r="GYN53" s="369"/>
      <c r="GYO53" s="369"/>
      <c r="GYP53" s="369"/>
      <c r="GYQ53" s="369"/>
      <c r="GYR53" s="369"/>
      <c r="GYS53" s="369"/>
      <c r="GYT53" s="369"/>
      <c r="GYU53" s="369"/>
      <c r="GYV53" s="369"/>
      <c r="GYW53" s="369"/>
      <c r="GYX53" s="369"/>
      <c r="GYY53" s="369"/>
      <c r="GYZ53" s="369"/>
      <c r="GZA53" s="369"/>
      <c r="GZB53" s="369"/>
      <c r="GZC53" s="369"/>
      <c r="GZD53" s="369"/>
      <c r="GZE53" s="369"/>
      <c r="GZF53" s="369"/>
      <c r="GZG53" s="369"/>
      <c r="GZH53" s="369"/>
      <c r="GZI53" s="369"/>
      <c r="GZJ53" s="369"/>
      <c r="GZK53" s="369"/>
      <c r="GZL53" s="369"/>
      <c r="GZM53" s="369"/>
      <c r="GZN53" s="369"/>
      <c r="GZO53" s="369"/>
      <c r="GZP53" s="369"/>
      <c r="GZQ53" s="369"/>
      <c r="GZR53" s="369"/>
      <c r="GZS53" s="369"/>
      <c r="GZT53" s="369"/>
      <c r="GZU53" s="369"/>
      <c r="GZV53" s="369"/>
      <c r="GZW53" s="369"/>
      <c r="GZX53" s="369"/>
      <c r="GZY53" s="369"/>
      <c r="GZZ53" s="369"/>
      <c r="HAA53" s="369"/>
      <c r="HAB53" s="369"/>
      <c r="HAC53" s="369"/>
      <c r="HAD53" s="369"/>
      <c r="HAE53" s="369"/>
      <c r="HAF53" s="369"/>
      <c r="HAG53" s="369"/>
      <c r="HAH53" s="369"/>
      <c r="HAI53" s="369"/>
      <c r="HAJ53" s="369"/>
      <c r="HAK53" s="369"/>
      <c r="HAL53" s="369"/>
      <c r="HAM53" s="369"/>
      <c r="HAN53" s="369"/>
      <c r="HAO53" s="369"/>
      <c r="HAP53" s="369"/>
      <c r="HAQ53" s="369"/>
      <c r="HAR53" s="369"/>
      <c r="HAS53" s="369"/>
      <c r="HAT53" s="369"/>
      <c r="HAU53" s="369"/>
      <c r="HAV53" s="369"/>
      <c r="HAW53" s="369"/>
      <c r="HAX53" s="369"/>
      <c r="HAY53" s="369"/>
      <c r="HAZ53" s="369"/>
      <c r="HBA53" s="369"/>
      <c r="HBB53" s="369"/>
      <c r="HBC53" s="369"/>
      <c r="HBD53" s="369"/>
      <c r="HBE53" s="369"/>
      <c r="HBF53" s="369"/>
      <c r="HBG53" s="369"/>
      <c r="HBH53" s="369"/>
      <c r="HBI53" s="369"/>
      <c r="HBJ53" s="369"/>
      <c r="HBK53" s="369"/>
      <c r="HBL53" s="369"/>
      <c r="HBM53" s="369"/>
      <c r="HBN53" s="369"/>
      <c r="HBO53" s="369"/>
      <c r="HBP53" s="369"/>
      <c r="HBQ53" s="369"/>
      <c r="HBR53" s="369"/>
      <c r="HBS53" s="369"/>
      <c r="HBT53" s="369"/>
      <c r="HBU53" s="369"/>
      <c r="HBV53" s="369"/>
      <c r="HBW53" s="369"/>
      <c r="HBX53" s="369"/>
      <c r="HBY53" s="369"/>
      <c r="HBZ53" s="369"/>
      <c r="HCA53" s="369"/>
      <c r="HCB53" s="369"/>
      <c r="HCC53" s="369"/>
      <c r="HCD53" s="369"/>
      <c r="HCE53" s="369"/>
      <c r="HCF53" s="369"/>
      <c r="HCG53" s="369"/>
      <c r="HCH53" s="369"/>
      <c r="HCI53" s="369"/>
      <c r="HCJ53" s="369"/>
      <c r="HCK53" s="369"/>
      <c r="HCL53" s="369"/>
      <c r="HCM53" s="369"/>
      <c r="HCN53" s="369"/>
      <c r="HCO53" s="369"/>
      <c r="HCP53" s="369"/>
      <c r="HCQ53" s="369"/>
      <c r="HCR53" s="369"/>
      <c r="HCS53" s="369"/>
      <c r="HCT53" s="369"/>
      <c r="HCU53" s="369"/>
      <c r="HCV53" s="369"/>
      <c r="HCW53" s="369"/>
      <c r="HCX53" s="369"/>
      <c r="HCY53" s="369"/>
      <c r="HCZ53" s="369"/>
      <c r="HDA53" s="369"/>
      <c r="HDB53" s="369"/>
      <c r="HDC53" s="369"/>
      <c r="HDD53" s="369"/>
      <c r="HDE53" s="369"/>
      <c r="HDF53" s="369"/>
      <c r="HDG53" s="369"/>
      <c r="HDH53" s="369"/>
      <c r="HDI53" s="369"/>
      <c r="HDJ53" s="369"/>
      <c r="HDK53" s="369"/>
      <c r="HDL53" s="369"/>
      <c r="HDM53" s="369"/>
      <c r="HDN53" s="369"/>
      <c r="HDO53" s="369"/>
      <c r="HDP53" s="369"/>
      <c r="HDQ53" s="369"/>
      <c r="HDR53" s="369"/>
      <c r="HDS53" s="369"/>
      <c r="HDT53" s="369"/>
      <c r="HDU53" s="369"/>
      <c r="HDV53" s="369"/>
      <c r="HDW53" s="369"/>
      <c r="HDX53" s="369"/>
      <c r="HDY53" s="369"/>
      <c r="HDZ53" s="369"/>
      <c r="HEA53" s="369"/>
      <c r="HEB53" s="369"/>
      <c r="HEC53" s="369"/>
      <c r="HED53" s="369"/>
      <c r="HEE53" s="369"/>
      <c r="HEF53" s="369"/>
      <c r="HEG53" s="369"/>
      <c r="HEH53" s="369"/>
      <c r="HEI53" s="369"/>
      <c r="HEJ53" s="369"/>
      <c r="HEK53" s="369"/>
      <c r="HEL53" s="369"/>
      <c r="HEM53" s="369"/>
      <c r="HEN53" s="369"/>
      <c r="HEO53" s="369"/>
      <c r="HEP53" s="369"/>
      <c r="HEQ53" s="369"/>
      <c r="HER53" s="369"/>
      <c r="HES53" s="369"/>
      <c r="HET53" s="369"/>
      <c r="HEU53" s="369"/>
      <c r="HEV53" s="369"/>
      <c r="HEW53" s="369"/>
      <c r="HEX53" s="369"/>
      <c r="HEY53" s="369"/>
      <c r="HEZ53" s="369"/>
      <c r="HFA53" s="369"/>
      <c r="HFB53" s="369"/>
      <c r="HFC53" s="369"/>
      <c r="HFD53" s="369"/>
      <c r="HFE53" s="369"/>
      <c r="HFF53" s="369"/>
      <c r="HFG53" s="369"/>
      <c r="HFH53" s="369"/>
      <c r="HFI53" s="369"/>
      <c r="HFJ53" s="369"/>
      <c r="HFK53" s="369"/>
      <c r="HFL53" s="369"/>
      <c r="HFM53" s="369"/>
      <c r="HFN53" s="369"/>
      <c r="HFO53" s="369"/>
      <c r="HFP53" s="369"/>
      <c r="HFQ53" s="369"/>
      <c r="HFR53" s="369"/>
      <c r="HFS53" s="369"/>
      <c r="HFT53" s="369"/>
      <c r="HFU53" s="369"/>
      <c r="HFV53" s="369"/>
      <c r="HFW53" s="369"/>
      <c r="HFX53" s="369"/>
      <c r="HFY53" s="369"/>
      <c r="HFZ53" s="369"/>
      <c r="HGA53" s="369"/>
      <c r="HGB53" s="369"/>
      <c r="HGC53" s="369"/>
      <c r="HGH53" s="369"/>
      <c r="HGI53" s="369"/>
      <c r="HGJ53" s="369"/>
      <c r="HGK53" s="369"/>
      <c r="HGL53" s="369"/>
      <c r="HGM53" s="369"/>
      <c r="HGN53" s="369"/>
      <c r="HGO53" s="369"/>
      <c r="HGP53" s="369"/>
      <c r="HGQ53" s="369"/>
      <c r="HGR53" s="369"/>
      <c r="HIJ53" s="369"/>
      <c r="HIK53" s="369"/>
      <c r="HIL53" s="369"/>
      <c r="HIM53" s="369"/>
      <c r="HIN53" s="369"/>
      <c r="HIO53" s="369"/>
      <c r="HIP53" s="369"/>
      <c r="HIQ53" s="369"/>
      <c r="HIR53" s="369"/>
      <c r="HIS53" s="369"/>
      <c r="HIT53" s="369"/>
      <c r="HIU53" s="369"/>
      <c r="HIV53" s="369"/>
      <c r="HIW53" s="369"/>
      <c r="HIX53" s="369"/>
      <c r="HIY53" s="369"/>
      <c r="HIZ53" s="369"/>
      <c r="HJA53" s="369"/>
      <c r="HJB53" s="369"/>
      <c r="HJC53" s="369"/>
      <c r="HJD53" s="369"/>
      <c r="HJE53" s="369"/>
      <c r="HJF53" s="369"/>
      <c r="HJG53" s="369"/>
      <c r="HJH53" s="369"/>
      <c r="HJI53" s="369"/>
      <c r="HJJ53" s="369"/>
      <c r="HJK53" s="369"/>
      <c r="HJL53" s="369"/>
      <c r="HJM53" s="369"/>
      <c r="HJN53" s="369"/>
      <c r="HJO53" s="369"/>
      <c r="HJP53" s="369"/>
      <c r="HJQ53" s="369"/>
      <c r="HJR53" s="369"/>
      <c r="HJS53" s="369"/>
      <c r="HJT53" s="369"/>
      <c r="HJU53" s="369"/>
      <c r="HJV53" s="369"/>
      <c r="HJW53" s="369"/>
      <c r="HJX53" s="369"/>
      <c r="HJY53" s="369"/>
      <c r="HJZ53" s="369"/>
      <c r="HKA53" s="369"/>
      <c r="HKB53" s="369"/>
      <c r="HKC53" s="369"/>
      <c r="HKD53" s="369"/>
      <c r="HKE53" s="369"/>
      <c r="HKF53" s="369"/>
      <c r="HKG53" s="369"/>
      <c r="HKH53" s="369"/>
      <c r="HKI53" s="369"/>
      <c r="HKJ53" s="369"/>
      <c r="HKK53" s="369"/>
      <c r="HKL53" s="369"/>
      <c r="HKM53" s="369"/>
      <c r="HKN53" s="369"/>
      <c r="HKO53" s="369"/>
      <c r="HKP53" s="369"/>
      <c r="HKQ53" s="369"/>
      <c r="HKR53" s="369"/>
      <c r="HKS53" s="369"/>
      <c r="HKT53" s="369"/>
      <c r="HKU53" s="369"/>
      <c r="HKV53" s="369"/>
      <c r="HKW53" s="369"/>
      <c r="HKX53" s="369"/>
      <c r="HKY53" s="369"/>
      <c r="HKZ53" s="369"/>
      <c r="HLA53" s="369"/>
      <c r="HLB53" s="369"/>
      <c r="HLC53" s="369"/>
      <c r="HLD53" s="369"/>
      <c r="HLE53" s="369"/>
      <c r="HLF53" s="369"/>
      <c r="HLG53" s="369"/>
      <c r="HLH53" s="369"/>
      <c r="HLI53" s="369"/>
      <c r="HLJ53" s="369"/>
      <c r="HLK53" s="369"/>
      <c r="HLL53" s="369"/>
      <c r="HLM53" s="369"/>
      <c r="HLN53" s="369"/>
      <c r="HLO53" s="369"/>
      <c r="HLP53" s="369"/>
      <c r="HLQ53" s="369"/>
      <c r="HLR53" s="369"/>
      <c r="HLS53" s="369"/>
      <c r="HLT53" s="369"/>
      <c r="HLU53" s="369"/>
      <c r="HLV53" s="369"/>
      <c r="HLW53" s="369"/>
      <c r="HLX53" s="369"/>
      <c r="HLY53" s="369"/>
      <c r="HLZ53" s="369"/>
      <c r="HMA53" s="369"/>
      <c r="HMB53" s="369"/>
      <c r="HMC53" s="369"/>
      <c r="HMD53" s="369"/>
      <c r="HME53" s="369"/>
      <c r="HMF53" s="369"/>
      <c r="HMG53" s="369"/>
      <c r="HMH53" s="369"/>
      <c r="HMI53" s="369"/>
      <c r="HMJ53" s="369"/>
      <c r="HMK53" s="369"/>
      <c r="HML53" s="369"/>
      <c r="HMM53" s="369"/>
      <c r="HMN53" s="369"/>
      <c r="HMO53" s="369"/>
      <c r="HMP53" s="369"/>
      <c r="HMQ53" s="369"/>
      <c r="HMR53" s="369"/>
      <c r="HMS53" s="369"/>
      <c r="HMT53" s="369"/>
      <c r="HMU53" s="369"/>
      <c r="HMV53" s="369"/>
      <c r="HMW53" s="369"/>
      <c r="HMX53" s="369"/>
      <c r="HMY53" s="369"/>
      <c r="HMZ53" s="369"/>
      <c r="HNA53" s="369"/>
      <c r="HNB53" s="369"/>
      <c r="HNC53" s="369"/>
      <c r="HND53" s="369"/>
      <c r="HNE53" s="369"/>
      <c r="HNF53" s="369"/>
      <c r="HNG53" s="369"/>
      <c r="HNH53" s="369"/>
      <c r="HNI53" s="369"/>
      <c r="HNJ53" s="369"/>
      <c r="HNK53" s="369"/>
      <c r="HNL53" s="369"/>
      <c r="HNM53" s="369"/>
      <c r="HNN53" s="369"/>
      <c r="HNO53" s="369"/>
      <c r="HNP53" s="369"/>
      <c r="HNQ53" s="369"/>
      <c r="HNR53" s="369"/>
      <c r="HNS53" s="369"/>
      <c r="HNT53" s="369"/>
      <c r="HNU53" s="369"/>
      <c r="HNV53" s="369"/>
      <c r="HNW53" s="369"/>
      <c r="HNX53" s="369"/>
      <c r="HNY53" s="369"/>
      <c r="HNZ53" s="369"/>
      <c r="HOA53" s="369"/>
      <c r="HOB53" s="369"/>
      <c r="HOC53" s="369"/>
      <c r="HOD53" s="369"/>
      <c r="HOE53" s="369"/>
      <c r="HOF53" s="369"/>
      <c r="HOG53" s="369"/>
      <c r="HOH53" s="369"/>
      <c r="HOI53" s="369"/>
      <c r="HOJ53" s="369"/>
      <c r="HOK53" s="369"/>
      <c r="HOL53" s="369"/>
      <c r="HOM53" s="369"/>
      <c r="HON53" s="369"/>
      <c r="HOO53" s="369"/>
      <c r="HOP53" s="369"/>
      <c r="HOQ53" s="369"/>
      <c r="HOR53" s="369"/>
      <c r="HOS53" s="369"/>
      <c r="HOT53" s="369"/>
      <c r="HOU53" s="369"/>
      <c r="HOV53" s="369"/>
      <c r="HOW53" s="369"/>
      <c r="HOX53" s="369"/>
      <c r="HOY53" s="369"/>
      <c r="HOZ53" s="369"/>
      <c r="HPA53" s="369"/>
      <c r="HPB53" s="369"/>
      <c r="HPC53" s="369"/>
      <c r="HPD53" s="369"/>
      <c r="HPE53" s="369"/>
      <c r="HPF53" s="369"/>
      <c r="HPG53" s="369"/>
      <c r="HPH53" s="369"/>
      <c r="HPI53" s="369"/>
      <c r="HPJ53" s="369"/>
      <c r="HPK53" s="369"/>
      <c r="HPL53" s="369"/>
      <c r="HPM53" s="369"/>
      <c r="HPN53" s="369"/>
      <c r="HPO53" s="369"/>
      <c r="HPP53" s="369"/>
      <c r="HPQ53" s="369"/>
      <c r="HPR53" s="369"/>
      <c r="HPS53" s="369"/>
      <c r="HPT53" s="369"/>
      <c r="HPU53" s="369"/>
      <c r="HPV53" s="369"/>
      <c r="HPW53" s="369"/>
      <c r="HPX53" s="369"/>
      <c r="HPY53" s="369"/>
      <c r="HQD53" s="369"/>
      <c r="HQE53" s="369"/>
      <c r="HQF53" s="369"/>
      <c r="HQG53" s="369"/>
      <c r="HQH53" s="369"/>
      <c r="HQI53" s="369"/>
      <c r="HQJ53" s="369"/>
      <c r="HQK53" s="369"/>
      <c r="HQL53" s="369"/>
      <c r="HQM53" s="369"/>
      <c r="HQN53" s="369"/>
      <c r="HSF53" s="369"/>
      <c r="HSG53" s="369"/>
      <c r="HSH53" s="369"/>
      <c r="HSI53" s="369"/>
      <c r="HSJ53" s="369"/>
      <c r="HSK53" s="369"/>
      <c r="HSL53" s="369"/>
      <c r="HSM53" s="369"/>
      <c r="HSN53" s="369"/>
      <c r="HSO53" s="369"/>
      <c r="HSP53" s="369"/>
      <c r="HSQ53" s="369"/>
      <c r="HSR53" s="369"/>
      <c r="HSS53" s="369"/>
      <c r="HST53" s="369"/>
      <c r="HSU53" s="369"/>
      <c r="HSV53" s="369"/>
      <c r="HSW53" s="369"/>
      <c r="HSX53" s="369"/>
      <c r="HSY53" s="369"/>
      <c r="HSZ53" s="369"/>
      <c r="HTA53" s="369"/>
      <c r="HTB53" s="369"/>
      <c r="HTC53" s="369"/>
      <c r="HTD53" s="369"/>
      <c r="HTE53" s="369"/>
      <c r="HTF53" s="369"/>
      <c r="HTG53" s="369"/>
      <c r="HTH53" s="369"/>
      <c r="HTI53" s="369"/>
      <c r="HTJ53" s="369"/>
      <c r="HTK53" s="369"/>
      <c r="HTL53" s="369"/>
      <c r="HTM53" s="369"/>
      <c r="HTN53" s="369"/>
      <c r="HTO53" s="369"/>
      <c r="HTP53" s="369"/>
      <c r="HTQ53" s="369"/>
      <c r="HTR53" s="369"/>
      <c r="HTS53" s="369"/>
      <c r="HTT53" s="369"/>
      <c r="HTU53" s="369"/>
      <c r="HTV53" s="369"/>
      <c r="HTW53" s="369"/>
      <c r="HTX53" s="369"/>
      <c r="HTY53" s="369"/>
      <c r="HTZ53" s="369"/>
      <c r="HUA53" s="369"/>
      <c r="HUB53" s="369"/>
      <c r="HUC53" s="369"/>
      <c r="HUD53" s="369"/>
      <c r="HUE53" s="369"/>
      <c r="HUF53" s="369"/>
      <c r="HUG53" s="369"/>
      <c r="HUH53" s="369"/>
      <c r="HUI53" s="369"/>
      <c r="HUJ53" s="369"/>
      <c r="HUK53" s="369"/>
      <c r="HUL53" s="369"/>
      <c r="HUM53" s="369"/>
      <c r="HUN53" s="369"/>
      <c r="HUO53" s="369"/>
      <c r="HUP53" s="369"/>
      <c r="HUQ53" s="369"/>
      <c r="HUR53" s="369"/>
      <c r="HUS53" s="369"/>
      <c r="HUT53" s="369"/>
      <c r="HUU53" s="369"/>
      <c r="HUV53" s="369"/>
      <c r="HUW53" s="369"/>
      <c r="HUX53" s="369"/>
      <c r="HUY53" s="369"/>
      <c r="HUZ53" s="369"/>
      <c r="HVA53" s="369"/>
      <c r="HVB53" s="369"/>
      <c r="HVC53" s="369"/>
      <c r="HVD53" s="369"/>
      <c r="HVE53" s="369"/>
      <c r="HVF53" s="369"/>
      <c r="HVG53" s="369"/>
      <c r="HVH53" s="369"/>
      <c r="HVI53" s="369"/>
      <c r="HVJ53" s="369"/>
      <c r="HVK53" s="369"/>
      <c r="HVL53" s="369"/>
      <c r="HVM53" s="369"/>
      <c r="HVN53" s="369"/>
      <c r="HVO53" s="369"/>
      <c r="HVP53" s="369"/>
      <c r="HVQ53" s="369"/>
      <c r="HVR53" s="369"/>
      <c r="HVS53" s="369"/>
      <c r="HVT53" s="369"/>
      <c r="HVU53" s="369"/>
      <c r="HVV53" s="369"/>
      <c r="HVW53" s="369"/>
      <c r="HVX53" s="369"/>
      <c r="HVY53" s="369"/>
      <c r="HVZ53" s="369"/>
      <c r="HWA53" s="369"/>
      <c r="HWB53" s="369"/>
      <c r="HWC53" s="369"/>
      <c r="HWD53" s="369"/>
      <c r="HWE53" s="369"/>
      <c r="HWF53" s="369"/>
      <c r="HWG53" s="369"/>
      <c r="HWH53" s="369"/>
      <c r="HWI53" s="369"/>
      <c r="HWJ53" s="369"/>
      <c r="HWK53" s="369"/>
      <c r="HWL53" s="369"/>
      <c r="HWM53" s="369"/>
      <c r="HWN53" s="369"/>
      <c r="HWO53" s="369"/>
      <c r="HWP53" s="369"/>
      <c r="HWQ53" s="369"/>
      <c r="HWR53" s="369"/>
      <c r="HWS53" s="369"/>
      <c r="HWT53" s="369"/>
      <c r="HWU53" s="369"/>
      <c r="HWV53" s="369"/>
      <c r="HWW53" s="369"/>
      <c r="HWX53" s="369"/>
      <c r="HWY53" s="369"/>
      <c r="HWZ53" s="369"/>
      <c r="HXA53" s="369"/>
      <c r="HXB53" s="369"/>
      <c r="HXC53" s="369"/>
      <c r="HXD53" s="369"/>
      <c r="HXE53" s="369"/>
      <c r="HXF53" s="369"/>
      <c r="HXG53" s="369"/>
      <c r="HXH53" s="369"/>
      <c r="HXI53" s="369"/>
      <c r="HXJ53" s="369"/>
      <c r="HXK53" s="369"/>
      <c r="HXL53" s="369"/>
      <c r="HXM53" s="369"/>
      <c r="HXN53" s="369"/>
      <c r="HXO53" s="369"/>
      <c r="HXP53" s="369"/>
      <c r="HXQ53" s="369"/>
      <c r="HXR53" s="369"/>
      <c r="HXS53" s="369"/>
      <c r="HXT53" s="369"/>
      <c r="HXU53" s="369"/>
      <c r="HXV53" s="369"/>
      <c r="HXW53" s="369"/>
      <c r="HXX53" s="369"/>
      <c r="HXY53" s="369"/>
      <c r="HXZ53" s="369"/>
      <c r="HYA53" s="369"/>
      <c r="HYB53" s="369"/>
      <c r="HYC53" s="369"/>
      <c r="HYD53" s="369"/>
      <c r="HYE53" s="369"/>
      <c r="HYF53" s="369"/>
      <c r="HYG53" s="369"/>
      <c r="HYH53" s="369"/>
      <c r="HYI53" s="369"/>
      <c r="HYJ53" s="369"/>
      <c r="HYK53" s="369"/>
      <c r="HYL53" s="369"/>
      <c r="HYM53" s="369"/>
      <c r="HYN53" s="369"/>
      <c r="HYO53" s="369"/>
      <c r="HYP53" s="369"/>
      <c r="HYQ53" s="369"/>
      <c r="HYR53" s="369"/>
      <c r="HYS53" s="369"/>
      <c r="HYT53" s="369"/>
      <c r="HYU53" s="369"/>
      <c r="HYV53" s="369"/>
      <c r="HYW53" s="369"/>
      <c r="HYX53" s="369"/>
      <c r="HYY53" s="369"/>
      <c r="HYZ53" s="369"/>
      <c r="HZA53" s="369"/>
      <c r="HZB53" s="369"/>
      <c r="HZC53" s="369"/>
      <c r="HZD53" s="369"/>
      <c r="HZE53" s="369"/>
      <c r="HZF53" s="369"/>
      <c r="HZG53" s="369"/>
      <c r="HZH53" s="369"/>
      <c r="HZI53" s="369"/>
      <c r="HZJ53" s="369"/>
      <c r="HZK53" s="369"/>
      <c r="HZL53" s="369"/>
      <c r="HZM53" s="369"/>
      <c r="HZN53" s="369"/>
      <c r="HZO53" s="369"/>
      <c r="HZP53" s="369"/>
      <c r="HZQ53" s="369"/>
      <c r="HZR53" s="369"/>
      <c r="HZS53" s="369"/>
      <c r="HZT53" s="369"/>
      <c r="HZU53" s="369"/>
      <c r="HZZ53" s="369"/>
      <c r="IAA53" s="369"/>
      <c r="IAB53" s="369"/>
      <c r="IAC53" s="369"/>
      <c r="IAD53" s="369"/>
      <c r="IAE53" s="369"/>
      <c r="IAF53" s="369"/>
      <c r="IAG53" s="369"/>
      <c r="IAH53" s="369"/>
      <c r="IAI53" s="369"/>
      <c r="IAJ53" s="369"/>
      <c r="ICB53" s="369"/>
      <c r="ICC53" s="369"/>
      <c r="ICD53" s="369"/>
      <c r="ICE53" s="369"/>
      <c r="ICF53" s="369"/>
      <c r="ICG53" s="369"/>
      <c r="ICH53" s="369"/>
      <c r="ICI53" s="369"/>
      <c r="ICJ53" s="369"/>
      <c r="ICK53" s="369"/>
      <c r="ICL53" s="369"/>
      <c r="ICM53" s="369"/>
      <c r="ICN53" s="369"/>
      <c r="ICO53" s="369"/>
      <c r="ICP53" s="369"/>
      <c r="ICQ53" s="369"/>
      <c r="ICR53" s="369"/>
      <c r="ICS53" s="369"/>
      <c r="ICT53" s="369"/>
      <c r="ICU53" s="369"/>
      <c r="ICV53" s="369"/>
      <c r="ICW53" s="369"/>
      <c r="ICX53" s="369"/>
      <c r="ICY53" s="369"/>
      <c r="ICZ53" s="369"/>
      <c r="IDA53" s="369"/>
      <c r="IDB53" s="369"/>
      <c r="IDC53" s="369"/>
      <c r="IDD53" s="369"/>
      <c r="IDE53" s="369"/>
      <c r="IDF53" s="369"/>
      <c r="IDG53" s="369"/>
      <c r="IDH53" s="369"/>
      <c r="IDI53" s="369"/>
      <c r="IDJ53" s="369"/>
      <c r="IDK53" s="369"/>
      <c r="IDL53" s="369"/>
      <c r="IDM53" s="369"/>
      <c r="IDN53" s="369"/>
      <c r="IDO53" s="369"/>
      <c r="IDP53" s="369"/>
      <c r="IDQ53" s="369"/>
      <c r="IDR53" s="369"/>
      <c r="IDS53" s="369"/>
      <c r="IDT53" s="369"/>
      <c r="IDU53" s="369"/>
      <c r="IDV53" s="369"/>
      <c r="IDW53" s="369"/>
      <c r="IDX53" s="369"/>
      <c r="IDY53" s="369"/>
      <c r="IDZ53" s="369"/>
      <c r="IEA53" s="369"/>
      <c r="IEB53" s="369"/>
      <c r="IEC53" s="369"/>
      <c r="IED53" s="369"/>
      <c r="IEE53" s="369"/>
      <c r="IEF53" s="369"/>
      <c r="IEG53" s="369"/>
      <c r="IEH53" s="369"/>
      <c r="IEI53" s="369"/>
      <c r="IEJ53" s="369"/>
      <c r="IEK53" s="369"/>
      <c r="IEL53" s="369"/>
      <c r="IEM53" s="369"/>
      <c r="IEN53" s="369"/>
      <c r="IEO53" s="369"/>
      <c r="IEP53" s="369"/>
      <c r="IEQ53" s="369"/>
      <c r="IER53" s="369"/>
      <c r="IES53" s="369"/>
      <c r="IET53" s="369"/>
      <c r="IEU53" s="369"/>
      <c r="IEV53" s="369"/>
      <c r="IEW53" s="369"/>
      <c r="IEX53" s="369"/>
      <c r="IEY53" s="369"/>
      <c r="IEZ53" s="369"/>
      <c r="IFA53" s="369"/>
      <c r="IFB53" s="369"/>
      <c r="IFC53" s="369"/>
      <c r="IFD53" s="369"/>
      <c r="IFE53" s="369"/>
      <c r="IFF53" s="369"/>
      <c r="IFG53" s="369"/>
      <c r="IFH53" s="369"/>
      <c r="IFI53" s="369"/>
      <c r="IFJ53" s="369"/>
      <c r="IFK53" s="369"/>
      <c r="IFL53" s="369"/>
      <c r="IFM53" s="369"/>
      <c r="IFN53" s="369"/>
      <c r="IFO53" s="369"/>
      <c r="IFP53" s="369"/>
      <c r="IFQ53" s="369"/>
      <c r="IFR53" s="369"/>
      <c r="IFS53" s="369"/>
      <c r="IFT53" s="369"/>
      <c r="IFU53" s="369"/>
      <c r="IFV53" s="369"/>
      <c r="IFW53" s="369"/>
      <c r="IFX53" s="369"/>
      <c r="IFY53" s="369"/>
      <c r="IFZ53" s="369"/>
      <c r="IGA53" s="369"/>
      <c r="IGB53" s="369"/>
      <c r="IGC53" s="369"/>
      <c r="IGD53" s="369"/>
      <c r="IGE53" s="369"/>
      <c r="IGF53" s="369"/>
      <c r="IGG53" s="369"/>
      <c r="IGH53" s="369"/>
      <c r="IGI53" s="369"/>
      <c r="IGJ53" s="369"/>
      <c r="IGK53" s="369"/>
      <c r="IGL53" s="369"/>
      <c r="IGM53" s="369"/>
      <c r="IGN53" s="369"/>
      <c r="IGO53" s="369"/>
      <c r="IGP53" s="369"/>
      <c r="IGQ53" s="369"/>
      <c r="IGR53" s="369"/>
      <c r="IGS53" s="369"/>
      <c r="IGT53" s="369"/>
      <c r="IGU53" s="369"/>
      <c r="IGV53" s="369"/>
      <c r="IGW53" s="369"/>
      <c r="IGX53" s="369"/>
      <c r="IGY53" s="369"/>
      <c r="IGZ53" s="369"/>
      <c r="IHA53" s="369"/>
      <c r="IHB53" s="369"/>
      <c r="IHC53" s="369"/>
      <c r="IHD53" s="369"/>
      <c r="IHE53" s="369"/>
      <c r="IHF53" s="369"/>
      <c r="IHG53" s="369"/>
      <c r="IHH53" s="369"/>
      <c r="IHI53" s="369"/>
      <c r="IHJ53" s="369"/>
      <c r="IHK53" s="369"/>
      <c r="IHL53" s="369"/>
      <c r="IHM53" s="369"/>
      <c r="IHN53" s="369"/>
      <c r="IHO53" s="369"/>
      <c r="IHP53" s="369"/>
      <c r="IHQ53" s="369"/>
      <c r="IHR53" s="369"/>
      <c r="IHS53" s="369"/>
      <c r="IHT53" s="369"/>
      <c r="IHU53" s="369"/>
      <c r="IHV53" s="369"/>
      <c r="IHW53" s="369"/>
      <c r="IHX53" s="369"/>
      <c r="IHY53" s="369"/>
      <c r="IHZ53" s="369"/>
      <c r="IIA53" s="369"/>
      <c r="IIB53" s="369"/>
      <c r="IIC53" s="369"/>
      <c r="IID53" s="369"/>
      <c r="IIE53" s="369"/>
      <c r="IIF53" s="369"/>
      <c r="IIG53" s="369"/>
      <c r="IIH53" s="369"/>
      <c r="III53" s="369"/>
      <c r="IIJ53" s="369"/>
      <c r="IIK53" s="369"/>
      <c r="IIL53" s="369"/>
      <c r="IIM53" s="369"/>
      <c r="IIN53" s="369"/>
      <c r="IIO53" s="369"/>
      <c r="IIP53" s="369"/>
      <c r="IIQ53" s="369"/>
      <c r="IIR53" s="369"/>
      <c r="IIS53" s="369"/>
      <c r="IIT53" s="369"/>
      <c r="IIU53" s="369"/>
      <c r="IIV53" s="369"/>
      <c r="IIW53" s="369"/>
      <c r="IIX53" s="369"/>
      <c r="IIY53" s="369"/>
      <c r="IIZ53" s="369"/>
      <c r="IJA53" s="369"/>
      <c r="IJB53" s="369"/>
      <c r="IJC53" s="369"/>
      <c r="IJD53" s="369"/>
      <c r="IJE53" s="369"/>
      <c r="IJF53" s="369"/>
      <c r="IJG53" s="369"/>
      <c r="IJH53" s="369"/>
      <c r="IJI53" s="369"/>
      <c r="IJJ53" s="369"/>
      <c r="IJK53" s="369"/>
      <c r="IJL53" s="369"/>
      <c r="IJM53" s="369"/>
      <c r="IJN53" s="369"/>
      <c r="IJO53" s="369"/>
      <c r="IJP53" s="369"/>
      <c r="IJQ53" s="369"/>
      <c r="IJV53" s="369"/>
      <c r="IJW53" s="369"/>
      <c r="IJX53" s="369"/>
      <c r="IJY53" s="369"/>
      <c r="IJZ53" s="369"/>
      <c r="IKA53" s="369"/>
      <c r="IKB53" s="369"/>
      <c r="IKC53" s="369"/>
      <c r="IKD53" s="369"/>
      <c r="IKE53" s="369"/>
      <c r="IKF53" s="369"/>
      <c r="ILX53" s="369"/>
      <c r="ILY53" s="369"/>
      <c r="ILZ53" s="369"/>
      <c r="IMA53" s="369"/>
      <c r="IMB53" s="369"/>
      <c r="IMC53" s="369"/>
      <c r="IMD53" s="369"/>
      <c r="IME53" s="369"/>
      <c r="IMF53" s="369"/>
      <c r="IMG53" s="369"/>
      <c r="IMH53" s="369"/>
      <c r="IMI53" s="369"/>
      <c r="IMJ53" s="369"/>
      <c r="IMK53" s="369"/>
      <c r="IML53" s="369"/>
      <c r="IMM53" s="369"/>
      <c r="IMN53" s="369"/>
      <c r="IMO53" s="369"/>
      <c r="IMP53" s="369"/>
      <c r="IMQ53" s="369"/>
      <c r="IMR53" s="369"/>
      <c r="IMS53" s="369"/>
      <c r="IMT53" s="369"/>
      <c r="IMU53" s="369"/>
      <c r="IMV53" s="369"/>
      <c r="IMW53" s="369"/>
      <c r="IMX53" s="369"/>
      <c r="IMY53" s="369"/>
      <c r="IMZ53" s="369"/>
      <c r="INA53" s="369"/>
      <c r="INB53" s="369"/>
      <c r="INC53" s="369"/>
      <c r="IND53" s="369"/>
      <c r="INE53" s="369"/>
      <c r="INF53" s="369"/>
      <c r="ING53" s="369"/>
      <c r="INH53" s="369"/>
      <c r="INI53" s="369"/>
      <c r="INJ53" s="369"/>
      <c r="INK53" s="369"/>
      <c r="INL53" s="369"/>
      <c r="INM53" s="369"/>
      <c r="INN53" s="369"/>
      <c r="INO53" s="369"/>
      <c r="INP53" s="369"/>
      <c r="INQ53" s="369"/>
      <c r="INR53" s="369"/>
      <c r="INS53" s="369"/>
      <c r="INT53" s="369"/>
      <c r="INU53" s="369"/>
      <c r="INV53" s="369"/>
      <c r="INW53" s="369"/>
      <c r="INX53" s="369"/>
      <c r="INY53" s="369"/>
      <c r="INZ53" s="369"/>
      <c r="IOA53" s="369"/>
      <c r="IOB53" s="369"/>
      <c r="IOC53" s="369"/>
      <c r="IOD53" s="369"/>
      <c r="IOE53" s="369"/>
      <c r="IOF53" s="369"/>
      <c r="IOG53" s="369"/>
      <c r="IOH53" s="369"/>
      <c r="IOI53" s="369"/>
      <c r="IOJ53" s="369"/>
      <c r="IOK53" s="369"/>
      <c r="IOL53" s="369"/>
      <c r="IOM53" s="369"/>
      <c r="ION53" s="369"/>
      <c r="IOO53" s="369"/>
      <c r="IOP53" s="369"/>
      <c r="IOQ53" s="369"/>
      <c r="IOR53" s="369"/>
      <c r="IOS53" s="369"/>
      <c r="IOT53" s="369"/>
      <c r="IOU53" s="369"/>
      <c r="IOV53" s="369"/>
      <c r="IOW53" s="369"/>
      <c r="IOX53" s="369"/>
      <c r="IOY53" s="369"/>
      <c r="IOZ53" s="369"/>
      <c r="IPA53" s="369"/>
      <c r="IPB53" s="369"/>
      <c r="IPC53" s="369"/>
      <c r="IPD53" s="369"/>
      <c r="IPE53" s="369"/>
      <c r="IPF53" s="369"/>
      <c r="IPG53" s="369"/>
      <c r="IPH53" s="369"/>
      <c r="IPI53" s="369"/>
      <c r="IPJ53" s="369"/>
      <c r="IPK53" s="369"/>
      <c r="IPL53" s="369"/>
      <c r="IPM53" s="369"/>
      <c r="IPN53" s="369"/>
      <c r="IPO53" s="369"/>
      <c r="IPP53" s="369"/>
      <c r="IPQ53" s="369"/>
      <c r="IPR53" s="369"/>
      <c r="IPS53" s="369"/>
      <c r="IPT53" s="369"/>
      <c r="IPU53" s="369"/>
      <c r="IPV53" s="369"/>
      <c r="IPW53" s="369"/>
      <c r="IPX53" s="369"/>
      <c r="IPY53" s="369"/>
      <c r="IPZ53" s="369"/>
      <c r="IQA53" s="369"/>
      <c r="IQB53" s="369"/>
      <c r="IQC53" s="369"/>
      <c r="IQD53" s="369"/>
      <c r="IQE53" s="369"/>
      <c r="IQF53" s="369"/>
      <c r="IQG53" s="369"/>
      <c r="IQH53" s="369"/>
      <c r="IQI53" s="369"/>
      <c r="IQJ53" s="369"/>
      <c r="IQK53" s="369"/>
      <c r="IQL53" s="369"/>
      <c r="IQM53" s="369"/>
      <c r="IQN53" s="369"/>
      <c r="IQO53" s="369"/>
      <c r="IQP53" s="369"/>
      <c r="IQQ53" s="369"/>
      <c r="IQR53" s="369"/>
      <c r="IQS53" s="369"/>
      <c r="IQT53" s="369"/>
      <c r="IQU53" s="369"/>
      <c r="IQV53" s="369"/>
      <c r="IQW53" s="369"/>
      <c r="IQX53" s="369"/>
      <c r="IQY53" s="369"/>
      <c r="IQZ53" s="369"/>
      <c r="IRA53" s="369"/>
      <c r="IRB53" s="369"/>
      <c r="IRC53" s="369"/>
      <c r="IRD53" s="369"/>
      <c r="IRE53" s="369"/>
      <c r="IRF53" s="369"/>
      <c r="IRG53" s="369"/>
      <c r="IRH53" s="369"/>
      <c r="IRI53" s="369"/>
      <c r="IRJ53" s="369"/>
      <c r="IRK53" s="369"/>
      <c r="IRL53" s="369"/>
      <c r="IRM53" s="369"/>
      <c r="IRN53" s="369"/>
      <c r="IRO53" s="369"/>
      <c r="IRP53" s="369"/>
      <c r="IRQ53" s="369"/>
      <c r="IRR53" s="369"/>
      <c r="IRS53" s="369"/>
      <c r="IRT53" s="369"/>
      <c r="IRU53" s="369"/>
      <c r="IRV53" s="369"/>
      <c r="IRW53" s="369"/>
      <c r="IRX53" s="369"/>
      <c r="IRY53" s="369"/>
      <c r="IRZ53" s="369"/>
      <c r="ISA53" s="369"/>
      <c r="ISB53" s="369"/>
      <c r="ISC53" s="369"/>
      <c r="ISD53" s="369"/>
      <c r="ISE53" s="369"/>
      <c r="ISF53" s="369"/>
      <c r="ISG53" s="369"/>
      <c r="ISH53" s="369"/>
      <c r="ISI53" s="369"/>
      <c r="ISJ53" s="369"/>
      <c r="ISK53" s="369"/>
      <c r="ISL53" s="369"/>
      <c r="ISM53" s="369"/>
      <c r="ISN53" s="369"/>
      <c r="ISO53" s="369"/>
      <c r="ISP53" s="369"/>
      <c r="ISQ53" s="369"/>
      <c r="ISR53" s="369"/>
      <c r="ISS53" s="369"/>
      <c r="IST53" s="369"/>
      <c r="ISU53" s="369"/>
      <c r="ISV53" s="369"/>
      <c r="ISW53" s="369"/>
      <c r="ISX53" s="369"/>
      <c r="ISY53" s="369"/>
      <c r="ISZ53" s="369"/>
      <c r="ITA53" s="369"/>
      <c r="ITB53" s="369"/>
      <c r="ITC53" s="369"/>
      <c r="ITD53" s="369"/>
      <c r="ITE53" s="369"/>
      <c r="ITF53" s="369"/>
      <c r="ITG53" s="369"/>
      <c r="ITH53" s="369"/>
      <c r="ITI53" s="369"/>
      <c r="ITJ53" s="369"/>
      <c r="ITK53" s="369"/>
      <c r="ITL53" s="369"/>
      <c r="ITM53" s="369"/>
      <c r="ITR53" s="369"/>
      <c r="ITS53" s="369"/>
      <c r="ITT53" s="369"/>
      <c r="ITU53" s="369"/>
      <c r="ITV53" s="369"/>
      <c r="ITW53" s="369"/>
      <c r="ITX53" s="369"/>
      <c r="ITY53" s="369"/>
      <c r="ITZ53" s="369"/>
      <c r="IUA53" s="369"/>
      <c r="IUB53" s="369"/>
      <c r="IVT53" s="369"/>
      <c r="IVU53" s="369"/>
      <c r="IVV53" s="369"/>
      <c r="IVW53" s="369"/>
      <c r="IVX53" s="369"/>
      <c r="IVY53" s="369"/>
      <c r="IVZ53" s="369"/>
      <c r="IWA53" s="369"/>
      <c r="IWB53" s="369"/>
      <c r="IWC53" s="369"/>
      <c r="IWD53" s="369"/>
      <c r="IWE53" s="369"/>
      <c r="IWF53" s="369"/>
      <c r="IWG53" s="369"/>
      <c r="IWH53" s="369"/>
      <c r="IWI53" s="369"/>
      <c r="IWJ53" s="369"/>
      <c r="IWK53" s="369"/>
      <c r="IWL53" s="369"/>
      <c r="IWM53" s="369"/>
      <c r="IWN53" s="369"/>
      <c r="IWO53" s="369"/>
      <c r="IWP53" s="369"/>
      <c r="IWQ53" s="369"/>
      <c r="IWR53" s="369"/>
      <c r="IWS53" s="369"/>
      <c r="IWT53" s="369"/>
      <c r="IWU53" s="369"/>
      <c r="IWV53" s="369"/>
      <c r="IWW53" s="369"/>
      <c r="IWX53" s="369"/>
      <c r="IWY53" s="369"/>
      <c r="IWZ53" s="369"/>
      <c r="IXA53" s="369"/>
      <c r="IXB53" s="369"/>
      <c r="IXC53" s="369"/>
      <c r="IXD53" s="369"/>
      <c r="IXE53" s="369"/>
      <c r="IXF53" s="369"/>
      <c r="IXG53" s="369"/>
      <c r="IXH53" s="369"/>
      <c r="IXI53" s="369"/>
      <c r="IXJ53" s="369"/>
      <c r="IXK53" s="369"/>
      <c r="IXL53" s="369"/>
      <c r="IXM53" s="369"/>
      <c r="IXN53" s="369"/>
      <c r="IXO53" s="369"/>
      <c r="IXP53" s="369"/>
      <c r="IXQ53" s="369"/>
      <c r="IXR53" s="369"/>
      <c r="IXS53" s="369"/>
      <c r="IXT53" s="369"/>
      <c r="IXU53" s="369"/>
      <c r="IXV53" s="369"/>
      <c r="IXW53" s="369"/>
      <c r="IXX53" s="369"/>
      <c r="IXY53" s="369"/>
      <c r="IXZ53" s="369"/>
      <c r="IYA53" s="369"/>
      <c r="IYB53" s="369"/>
      <c r="IYC53" s="369"/>
      <c r="IYD53" s="369"/>
      <c r="IYE53" s="369"/>
      <c r="IYF53" s="369"/>
      <c r="IYG53" s="369"/>
      <c r="IYH53" s="369"/>
      <c r="IYI53" s="369"/>
      <c r="IYJ53" s="369"/>
      <c r="IYK53" s="369"/>
      <c r="IYL53" s="369"/>
      <c r="IYM53" s="369"/>
      <c r="IYN53" s="369"/>
      <c r="IYO53" s="369"/>
      <c r="IYP53" s="369"/>
      <c r="IYQ53" s="369"/>
      <c r="IYR53" s="369"/>
      <c r="IYS53" s="369"/>
      <c r="IYT53" s="369"/>
      <c r="IYU53" s="369"/>
      <c r="IYV53" s="369"/>
      <c r="IYW53" s="369"/>
      <c r="IYX53" s="369"/>
      <c r="IYY53" s="369"/>
      <c r="IYZ53" s="369"/>
      <c r="IZA53" s="369"/>
      <c r="IZB53" s="369"/>
      <c r="IZC53" s="369"/>
      <c r="IZD53" s="369"/>
      <c r="IZE53" s="369"/>
      <c r="IZF53" s="369"/>
      <c r="IZG53" s="369"/>
      <c r="IZH53" s="369"/>
      <c r="IZI53" s="369"/>
      <c r="IZJ53" s="369"/>
      <c r="IZK53" s="369"/>
      <c r="IZL53" s="369"/>
      <c r="IZM53" s="369"/>
      <c r="IZN53" s="369"/>
      <c r="IZO53" s="369"/>
      <c r="IZP53" s="369"/>
      <c r="IZQ53" s="369"/>
      <c r="IZR53" s="369"/>
      <c r="IZS53" s="369"/>
      <c r="IZT53" s="369"/>
      <c r="IZU53" s="369"/>
      <c r="IZV53" s="369"/>
      <c r="IZW53" s="369"/>
      <c r="IZX53" s="369"/>
      <c r="IZY53" s="369"/>
      <c r="IZZ53" s="369"/>
      <c r="JAA53" s="369"/>
      <c r="JAB53" s="369"/>
      <c r="JAC53" s="369"/>
      <c r="JAD53" s="369"/>
      <c r="JAE53" s="369"/>
      <c r="JAF53" s="369"/>
      <c r="JAG53" s="369"/>
      <c r="JAH53" s="369"/>
      <c r="JAI53" s="369"/>
      <c r="JAJ53" s="369"/>
      <c r="JAK53" s="369"/>
      <c r="JAL53" s="369"/>
      <c r="JAM53" s="369"/>
      <c r="JAN53" s="369"/>
      <c r="JAO53" s="369"/>
      <c r="JAP53" s="369"/>
      <c r="JAQ53" s="369"/>
      <c r="JAR53" s="369"/>
      <c r="JAS53" s="369"/>
      <c r="JAT53" s="369"/>
      <c r="JAU53" s="369"/>
      <c r="JAV53" s="369"/>
      <c r="JAW53" s="369"/>
      <c r="JAX53" s="369"/>
      <c r="JAY53" s="369"/>
      <c r="JAZ53" s="369"/>
      <c r="JBA53" s="369"/>
      <c r="JBB53" s="369"/>
      <c r="JBC53" s="369"/>
      <c r="JBD53" s="369"/>
      <c r="JBE53" s="369"/>
      <c r="JBF53" s="369"/>
      <c r="JBG53" s="369"/>
      <c r="JBH53" s="369"/>
      <c r="JBI53" s="369"/>
      <c r="JBJ53" s="369"/>
      <c r="JBK53" s="369"/>
      <c r="JBL53" s="369"/>
      <c r="JBM53" s="369"/>
      <c r="JBN53" s="369"/>
      <c r="JBO53" s="369"/>
      <c r="JBP53" s="369"/>
      <c r="JBQ53" s="369"/>
      <c r="JBR53" s="369"/>
      <c r="JBS53" s="369"/>
      <c r="JBT53" s="369"/>
      <c r="JBU53" s="369"/>
      <c r="JBV53" s="369"/>
      <c r="JBW53" s="369"/>
      <c r="JBX53" s="369"/>
      <c r="JBY53" s="369"/>
      <c r="JBZ53" s="369"/>
      <c r="JCA53" s="369"/>
      <c r="JCB53" s="369"/>
      <c r="JCC53" s="369"/>
      <c r="JCD53" s="369"/>
      <c r="JCE53" s="369"/>
      <c r="JCF53" s="369"/>
      <c r="JCG53" s="369"/>
      <c r="JCH53" s="369"/>
      <c r="JCI53" s="369"/>
      <c r="JCJ53" s="369"/>
      <c r="JCK53" s="369"/>
      <c r="JCL53" s="369"/>
      <c r="JCM53" s="369"/>
      <c r="JCN53" s="369"/>
      <c r="JCO53" s="369"/>
      <c r="JCP53" s="369"/>
      <c r="JCQ53" s="369"/>
      <c r="JCR53" s="369"/>
      <c r="JCS53" s="369"/>
      <c r="JCT53" s="369"/>
      <c r="JCU53" s="369"/>
      <c r="JCV53" s="369"/>
      <c r="JCW53" s="369"/>
      <c r="JCX53" s="369"/>
      <c r="JCY53" s="369"/>
      <c r="JCZ53" s="369"/>
      <c r="JDA53" s="369"/>
      <c r="JDB53" s="369"/>
      <c r="JDC53" s="369"/>
      <c r="JDD53" s="369"/>
      <c r="JDE53" s="369"/>
      <c r="JDF53" s="369"/>
      <c r="JDG53" s="369"/>
      <c r="JDH53" s="369"/>
      <c r="JDI53" s="369"/>
      <c r="JDN53" s="369"/>
      <c r="JDO53" s="369"/>
      <c r="JDP53" s="369"/>
      <c r="JDQ53" s="369"/>
      <c r="JDR53" s="369"/>
      <c r="JDS53" s="369"/>
      <c r="JDT53" s="369"/>
      <c r="JDU53" s="369"/>
      <c r="JDV53" s="369"/>
      <c r="JDW53" s="369"/>
      <c r="JDX53" s="369"/>
      <c r="JFP53" s="369"/>
      <c r="JFQ53" s="369"/>
      <c r="JFR53" s="369"/>
      <c r="JFS53" s="369"/>
      <c r="JFT53" s="369"/>
      <c r="JFU53" s="369"/>
      <c r="JFV53" s="369"/>
      <c r="JFW53" s="369"/>
      <c r="JFX53" s="369"/>
      <c r="JFY53" s="369"/>
      <c r="JFZ53" s="369"/>
      <c r="JGA53" s="369"/>
      <c r="JGB53" s="369"/>
      <c r="JGC53" s="369"/>
      <c r="JGD53" s="369"/>
      <c r="JGE53" s="369"/>
      <c r="JGF53" s="369"/>
      <c r="JGG53" s="369"/>
      <c r="JGH53" s="369"/>
      <c r="JGI53" s="369"/>
      <c r="JGJ53" s="369"/>
      <c r="JGK53" s="369"/>
      <c r="JGL53" s="369"/>
      <c r="JGM53" s="369"/>
      <c r="JGN53" s="369"/>
      <c r="JGO53" s="369"/>
      <c r="JGP53" s="369"/>
      <c r="JGQ53" s="369"/>
      <c r="JGR53" s="369"/>
      <c r="JGS53" s="369"/>
      <c r="JGT53" s="369"/>
      <c r="JGU53" s="369"/>
      <c r="JGV53" s="369"/>
      <c r="JGW53" s="369"/>
      <c r="JGX53" s="369"/>
      <c r="JGY53" s="369"/>
      <c r="JGZ53" s="369"/>
      <c r="JHA53" s="369"/>
      <c r="JHB53" s="369"/>
      <c r="JHC53" s="369"/>
      <c r="JHD53" s="369"/>
      <c r="JHE53" s="369"/>
      <c r="JHF53" s="369"/>
      <c r="JHG53" s="369"/>
      <c r="JHH53" s="369"/>
      <c r="JHI53" s="369"/>
      <c r="JHJ53" s="369"/>
      <c r="JHK53" s="369"/>
      <c r="JHL53" s="369"/>
      <c r="JHM53" s="369"/>
      <c r="JHN53" s="369"/>
      <c r="JHO53" s="369"/>
      <c r="JHP53" s="369"/>
      <c r="JHQ53" s="369"/>
      <c r="JHR53" s="369"/>
      <c r="JHS53" s="369"/>
      <c r="JHT53" s="369"/>
      <c r="JHU53" s="369"/>
      <c r="JHV53" s="369"/>
      <c r="JHW53" s="369"/>
      <c r="JHX53" s="369"/>
      <c r="JHY53" s="369"/>
      <c r="JHZ53" s="369"/>
      <c r="JIA53" s="369"/>
      <c r="JIB53" s="369"/>
      <c r="JIC53" s="369"/>
      <c r="JID53" s="369"/>
      <c r="JIE53" s="369"/>
      <c r="JIF53" s="369"/>
      <c r="JIG53" s="369"/>
      <c r="JIH53" s="369"/>
      <c r="JII53" s="369"/>
      <c r="JIJ53" s="369"/>
      <c r="JIK53" s="369"/>
      <c r="JIL53" s="369"/>
      <c r="JIM53" s="369"/>
      <c r="JIN53" s="369"/>
      <c r="JIO53" s="369"/>
      <c r="JIP53" s="369"/>
      <c r="JIQ53" s="369"/>
      <c r="JIR53" s="369"/>
      <c r="JIS53" s="369"/>
      <c r="JIT53" s="369"/>
      <c r="JIU53" s="369"/>
      <c r="JIV53" s="369"/>
      <c r="JIW53" s="369"/>
      <c r="JIX53" s="369"/>
      <c r="JIY53" s="369"/>
      <c r="JIZ53" s="369"/>
      <c r="JJA53" s="369"/>
      <c r="JJB53" s="369"/>
      <c r="JJC53" s="369"/>
      <c r="JJD53" s="369"/>
      <c r="JJE53" s="369"/>
      <c r="JJF53" s="369"/>
      <c r="JJG53" s="369"/>
      <c r="JJH53" s="369"/>
      <c r="JJI53" s="369"/>
      <c r="JJJ53" s="369"/>
      <c r="JJK53" s="369"/>
      <c r="JJL53" s="369"/>
      <c r="JJM53" s="369"/>
      <c r="JJN53" s="369"/>
      <c r="JJO53" s="369"/>
      <c r="JJP53" s="369"/>
      <c r="JJQ53" s="369"/>
      <c r="JJR53" s="369"/>
      <c r="JJS53" s="369"/>
      <c r="JJT53" s="369"/>
      <c r="JJU53" s="369"/>
      <c r="JJV53" s="369"/>
      <c r="JJW53" s="369"/>
      <c r="JJX53" s="369"/>
      <c r="JJY53" s="369"/>
      <c r="JJZ53" s="369"/>
      <c r="JKA53" s="369"/>
      <c r="JKB53" s="369"/>
      <c r="JKC53" s="369"/>
      <c r="JKD53" s="369"/>
      <c r="JKE53" s="369"/>
      <c r="JKF53" s="369"/>
      <c r="JKG53" s="369"/>
      <c r="JKH53" s="369"/>
      <c r="JKI53" s="369"/>
      <c r="JKJ53" s="369"/>
      <c r="JKK53" s="369"/>
      <c r="JKL53" s="369"/>
      <c r="JKM53" s="369"/>
      <c r="JKN53" s="369"/>
      <c r="JKO53" s="369"/>
      <c r="JKP53" s="369"/>
      <c r="JKQ53" s="369"/>
      <c r="JKR53" s="369"/>
      <c r="JKS53" s="369"/>
      <c r="JKT53" s="369"/>
      <c r="JKU53" s="369"/>
      <c r="JKV53" s="369"/>
      <c r="JKW53" s="369"/>
      <c r="JKX53" s="369"/>
      <c r="JKY53" s="369"/>
      <c r="JKZ53" s="369"/>
      <c r="JLA53" s="369"/>
      <c r="JLB53" s="369"/>
      <c r="JLC53" s="369"/>
      <c r="JLD53" s="369"/>
      <c r="JLE53" s="369"/>
      <c r="JLF53" s="369"/>
      <c r="JLG53" s="369"/>
      <c r="JLH53" s="369"/>
      <c r="JLI53" s="369"/>
      <c r="JLJ53" s="369"/>
      <c r="JLK53" s="369"/>
      <c r="JLL53" s="369"/>
      <c r="JLM53" s="369"/>
      <c r="JLN53" s="369"/>
      <c r="JLO53" s="369"/>
      <c r="JLP53" s="369"/>
      <c r="JLQ53" s="369"/>
      <c r="JLR53" s="369"/>
      <c r="JLS53" s="369"/>
      <c r="JLT53" s="369"/>
      <c r="JLU53" s="369"/>
      <c r="JLV53" s="369"/>
      <c r="JLW53" s="369"/>
      <c r="JLX53" s="369"/>
      <c r="JLY53" s="369"/>
      <c r="JLZ53" s="369"/>
      <c r="JMA53" s="369"/>
      <c r="JMB53" s="369"/>
      <c r="JMC53" s="369"/>
      <c r="JMD53" s="369"/>
      <c r="JME53" s="369"/>
      <c r="JMF53" s="369"/>
      <c r="JMG53" s="369"/>
      <c r="JMH53" s="369"/>
      <c r="JMI53" s="369"/>
      <c r="JMJ53" s="369"/>
      <c r="JMK53" s="369"/>
      <c r="JML53" s="369"/>
      <c r="JMM53" s="369"/>
      <c r="JMN53" s="369"/>
      <c r="JMO53" s="369"/>
      <c r="JMP53" s="369"/>
      <c r="JMQ53" s="369"/>
      <c r="JMR53" s="369"/>
      <c r="JMS53" s="369"/>
      <c r="JMT53" s="369"/>
      <c r="JMU53" s="369"/>
      <c r="JMV53" s="369"/>
      <c r="JMW53" s="369"/>
      <c r="JMX53" s="369"/>
      <c r="JMY53" s="369"/>
      <c r="JMZ53" s="369"/>
      <c r="JNA53" s="369"/>
      <c r="JNB53" s="369"/>
      <c r="JNC53" s="369"/>
      <c r="JND53" s="369"/>
      <c r="JNE53" s="369"/>
      <c r="JNJ53" s="369"/>
      <c r="JNK53" s="369"/>
      <c r="JNL53" s="369"/>
      <c r="JNM53" s="369"/>
      <c r="JNN53" s="369"/>
      <c r="JNO53" s="369"/>
      <c r="JNP53" s="369"/>
      <c r="JNQ53" s="369"/>
      <c r="JNR53" s="369"/>
      <c r="JNS53" s="369"/>
      <c r="JNT53" s="369"/>
      <c r="JPL53" s="369"/>
      <c r="JPM53" s="369"/>
      <c r="JPN53" s="369"/>
      <c r="JPO53" s="369"/>
      <c r="JPP53" s="369"/>
      <c r="JPQ53" s="369"/>
      <c r="JPR53" s="369"/>
      <c r="JPS53" s="369"/>
      <c r="JPT53" s="369"/>
      <c r="JPU53" s="369"/>
      <c r="JPV53" s="369"/>
      <c r="JPW53" s="369"/>
      <c r="JPX53" s="369"/>
      <c r="JPY53" s="369"/>
      <c r="JPZ53" s="369"/>
      <c r="JQA53" s="369"/>
      <c r="JQB53" s="369"/>
      <c r="JQC53" s="369"/>
      <c r="JQD53" s="369"/>
      <c r="JQE53" s="369"/>
      <c r="JQF53" s="369"/>
      <c r="JQG53" s="369"/>
      <c r="JQH53" s="369"/>
      <c r="JQI53" s="369"/>
      <c r="JQJ53" s="369"/>
      <c r="JQK53" s="369"/>
      <c r="JQL53" s="369"/>
      <c r="JQM53" s="369"/>
      <c r="JQN53" s="369"/>
      <c r="JQO53" s="369"/>
      <c r="JQP53" s="369"/>
      <c r="JQQ53" s="369"/>
      <c r="JQR53" s="369"/>
      <c r="JQS53" s="369"/>
      <c r="JQT53" s="369"/>
      <c r="JQU53" s="369"/>
      <c r="JQV53" s="369"/>
      <c r="JQW53" s="369"/>
      <c r="JQX53" s="369"/>
      <c r="JQY53" s="369"/>
      <c r="JQZ53" s="369"/>
      <c r="JRA53" s="369"/>
      <c r="JRB53" s="369"/>
      <c r="JRC53" s="369"/>
      <c r="JRD53" s="369"/>
      <c r="JRE53" s="369"/>
      <c r="JRF53" s="369"/>
      <c r="JRG53" s="369"/>
      <c r="JRH53" s="369"/>
      <c r="JRI53" s="369"/>
      <c r="JRJ53" s="369"/>
      <c r="JRK53" s="369"/>
      <c r="JRL53" s="369"/>
      <c r="JRM53" s="369"/>
      <c r="JRN53" s="369"/>
      <c r="JRO53" s="369"/>
      <c r="JRP53" s="369"/>
      <c r="JRQ53" s="369"/>
      <c r="JRR53" s="369"/>
      <c r="JRS53" s="369"/>
      <c r="JRT53" s="369"/>
      <c r="JRU53" s="369"/>
      <c r="JRV53" s="369"/>
      <c r="JRW53" s="369"/>
      <c r="JRX53" s="369"/>
      <c r="JRY53" s="369"/>
      <c r="JRZ53" s="369"/>
      <c r="JSA53" s="369"/>
      <c r="JSB53" s="369"/>
      <c r="JSC53" s="369"/>
      <c r="JSD53" s="369"/>
      <c r="JSE53" s="369"/>
      <c r="JSF53" s="369"/>
      <c r="JSG53" s="369"/>
      <c r="JSH53" s="369"/>
      <c r="JSI53" s="369"/>
      <c r="JSJ53" s="369"/>
      <c r="JSK53" s="369"/>
      <c r="JSL53" s="369"/>
      <c r="JSM53" s="369"/>
      <c r="JSN53" s="369"/>
      <c r="JSO53" s="369"/>
      <c r="JSP53" s="369"/>
      <c r="JSQ53" s="369"/>
      <c r="JSR53" s="369"/>
      <c r="JSS53" s="369"/>
      <c r="JST53" s="369"/>
      <c r="JSU53" s="369"/>
      <c r="JSV53" s="369"/>
      <c r="JSW53" s="369"/>
      <c r="JSX53" s="369"/>
      <c r="JSY53" s="369"/>
      <c r="JSZ53" s="369"/>
      <c r="JTA53" s="369"/>
      <c r="JTB53" s="369"/>
      <c r="JTC53" s="369"/>
      <c r="JTD53" s="369"/>
      <c r="JTE53" s="369"/>
      <c r="JTF53" s="369"/>
      <c r="JTG53" s="369"/>
      <c r="JTH53" s="369"/>
      <c r="JTI53" s="369"/>
      <c r="JTJ53" s="369"/>
      <c r="JTK53" s="369"/>
      <c r="JTL53" s="369"/>
      <c r="JTM53" s="369"/>
      <c r="JTN53" s="369"/>
      <c r="JTO53" s="369"/>
      <c r="JTP53" s="369"/>
      <c r="JTQ53" s="369"/>
      <c r="JTR53" s="369"/>
      <c r="JTS53" s="369"/>
      <c r="JTT53" s="369"/>
      <c r="JTU53" s="369"/>
      <c r="JTV53" s="369"/>
      <c r="JTW53" s="369"/>
      <c r="JTX53" s="369"/>
      <c r="JTY53" s="369"/>
      <c r="JTZ53" s="369"/>
      <c r="JUA53" s="369"/>
      <c r="JUB53" s="369"/>
      <c r="JUC53" s="369"/>
      <c r="JUD53" s="369"/>
      <c r="JUE53" s="369"/>
      <c r="JUF53" s="369"/>
      <c r="JUG53" s="369"/>
      <c r="JUH53" s="369"/>
      <c r="JUI53" s="369"/>
      <c r="JUJ53" s="369"/>
      <c r="JUK53" s="369"/>
      <c r="JUL53" s="369"/>
      <c r="JUM53" s="369"/>
      <c r="JUN53" s="369"/>
      <c r="JUO53" s="369"/>
      <c r="JUP53" s="369"/>
      <c r="JUQ53" s="369"/>
      <c r="JUR53" s="369"/>
      <c r="JUS53" s="369"/>
      <c r="JUT53" s="369"/>
      <c r="JUU53" s="369"/>
      <c r="JUV53" s="369"/>
      <c r="JUW53" s="369"/>
      <c r="JUX53" s="369"/>
      <c r="JUY53" s="369"/>
      <c r="JUZ53" s="369"/>
      <c r="JVA53" s="369"/>
      <c r="JVB53" s="369"/>
      <c r="JVC53" s="369"/>
      <c r="JVD53" s="369"/>
      <c r="JVE53" s="369"/>
      <c r="JVF53" s="369"/>
      <c r="JVG53" s="369"/>
      <c r="JVH53" s="369"/>
      <c r="JVI53" s="369"/>
      <c r="JVJ53" s="369"/>
      <c r="JVK53" s="369"/>
      <c r="JVL53" s="369"/>
      <c r="JVM53" s="369"/>
      <c r="JVN53" s="369"/>
      <c r="JVO53" s="369"/>
      <c r="JVP53" s="369"/>
      <c r="JVQ53" s="369"/>
      <c r="JVR53" s="369"/>
      <c r="JVS53" s="369"/>
      <c r="JVT53" s="369"/>
      <c r="JVU53" s="369"/>
      <c r="JVV53" s="369"/>
      <c r="JVW53" s="369"/>
      <c r="JVX53" s="369"/>
      <c r="JVY53" s="369"/>
      <c r="JVZ53" s="369"/>
      <c r="JWA53" s="369"/>
      <c r="JWB53" s="369"/>
      <c r="JWC53" s="369"/>
      <c r="JWD53" s="369"/>
      <c r="JWE53" s="369"/>
      <c r="JWF53" s="369"/>
      <c r="JWG53" s="369"/>
      <c r="JWH53" s="369"/>
      <c r="JWI53" s="369"/>
      <c r="JWJ53" s="369"/>
      <c r="JWK53" s="369"/>
      <c r="JWL53" s="369"/>
      <c r="JWM53" s="369"/>
      <c r="JWN53" s="369"/>
      <c r="JWO53" s="369"/>
      <c r="JWP53" s="369"/>
      <c r="JWQ53" s="369"/>
      <c r="JWR53" s="369"/>
      <c r="JWS53" s="369"/>
      <c r="JWT53" s="369"/>
      <c r="JWU53" s="369"/>
      <c r="JWV53" s="369"/>
      <c r="JWW53" s="369"/>
      <c r="JWX53" s="369"/>
      <c r="JWY53" s="369"/>
      <c r="JWZ53" s="369"/>
      <c r="JXA53" s="369"/>
      <c r="JXF53" s="369"/>
      <c r="JXG53" s="369"/>
      <c r="JXH53" s="369"/>
      <c r="JXI53" s="369"/>
      <c r="JXJ53" s="369"/>
      <c r="JXK53" s="369"/>
      <c r="JXL53" s="369"/>
      <c r="JXM53" s="369"/>
      <c r="JXN53" s="369"/>
      <c r="JXO53" s="369"/>
      <c r="JXP53" s="369"/>
      <c r="JZH53" s="369"/>
      <c r="JZI53" s="369"/>
      <c r="JZJ53" s="369"/>
      <c r="JZK53" s="369"/>
      <c r="JZL53" s="369"/>
      <c r="JZM53" s="369"/>
      <c r="JZN53" s="369"/>
      <c r="JZO53" s="369"/>
      <c r="JZP53" s="369"/>
      <c r="JZQ53" s="369"/>
      <c r="JZR53" s="369"/>
      <c r="JZS53" s="369"/>
      <c r="JZT53" s="369"/>
      <c r="JZU53" s="369"/>
      <c r="JZV53" s="369"/>
      <c r="JZW53" s="369"/>
      <c r="JZX53" s="369"/>
      <c r="JZY53" s="369"/>
      <c r="JZZ53" s="369"/>
      <c r="KAA53" s="369"/>
      <c r="KAB53" s="369"/>
      <c r="KAC53" s="369"/>
      <c r="KAD53" s="369"/>
      <c r="KAE53" s="369"/>
      <c r="KAF53" s="369"/>
      <c r="KAG53" s="369"/>
      <c r="KAH53" s="369"/>
      <c r="KAI53" s="369"/>
      <c r="KAJ53" s="369"/>
      <c r="KAK53" s="369"/>
      <c r="KAL53" s="369"/>
      <c r="KAM53" s="369"/>
      <c r="KAN53" s="369"/>
      <c r="KAO53" s="369"/>
      <c r="KAP53" s="369"/>
      <c r="KAQ53" s="369"/>
      <c r="KAR53" s="369"/>
      <c r="KAS53" s="369"/>
      <c r="KAT53" s="369"/>
      <c r="KAU53" s="369"/>
      <c r="KAV53" s="369"/>
      <c r="KAW53" s="369"/>
      <c r="KAX53" s="369"/>
      <c r="KAY53" s="369"/>
      <c r="KAZ53" s="369"/>
      <c r="KBA53" s="369"/>
      <c r="KBB53" s="369"/>
      <c r="KBC53" s="369"/>
      <c r="KBD53" s="369"/>
      <c r="KBE53" s="369"/>
      <c r="KBF53" s="369"/>
      <c r="KBG53" s="369"/>
      <c r="KBH53" s="369"/>
      <c r="KBI53" s="369"/>
      <c r="KBJ53" s="369"/>
      <c r="KBK53" s="369"/>
      <c r="KBL53" s="369"/>
      <c r="KBM53" s="369"/>
      <c r="KBN53" s="369"/>
      <c r="KBO53" s="369"/>
      <c r="KBP53" s="369"/>
      <c r="KBQ53" s="369"/>
      <c r="KBR53" s="369"/>
      <c r="KBS53" s="369"/>
      <c r="KBT53" s="369"/>
      <c r="KBU53" s="369"/>
      <c r="KBV53" s="369"/>
      <c r="KBW53" s="369"/>
      <c r="KBX53" s="369"/>
      <c r="KBY53" s="369"/>
      <c r="KBZ53" s="369"/>
      <c r="KCA53" s="369"/>
      <c r="KCB53" s="369"/>
      <c r="KCC53" s="369"/>
      <c r="KCD53" s="369"/>
      <c r="KCE53" s="369"/>
      <c r="KCF53" s="369"/>
      <c r="KCG53" s="369"/>
      <c r="KCH53" s="369"/>
      <c r="KCI53" s="369"/>
      <c r="KCJ53" s="369"/>
      <c r="KCK53" s="369"/>
      <c r="KCL53" s="369"/>
      <c r="KCM53" s="369"/>
      <c r="KCN53" s="369"/>
      <c r="KCO53" s="369"/>
      <c r="KCP53" s="369"/>
      <c r="KCQ53" s="369"/>
      <c r="KCR53" s="369"/>
      <c r="KCS53" s="369"/>
      <c r="KCT53" s="369"/>
      <c r="KCU53" s="369"/>
      <c r="KCV53" s="369"/>
      <c r="KCW53" s="369"/>
      <c r="KCX53" s="369"/>
      <c r="KCY53" s="369"/>
      <c r="KCZ53" s="369"/>
      <c r="KDA53" s="369"/>
      <c r="KDB53" s="369"/>
      <c r="KDC53" s="369"/>
      <c r="KDD53" s="369"/>
      <c r="KDE53" s="369"/>
      <c r="KDF53" s="369"/>
      <c r="KDG53" s="369"/>
      <c r="KDH53" s="369"/>
      <c r="KDI53" s="369"/>
      <c r="KDJ53" s="369"/>
      <c r="KDK53" s="369"/>
      <c r="KDL53" s="369"/>
      <c r="KDM53" s="369"/>
      <c r="KDN53" s="369"/>
      <c r="KDO53" s="369"/>
      <c r="KDP53" s="369"/>
      <c r="KDQ53" s="369"/>
      <c r="KDR53" s="369"/>
      <c r="KDS53" s="369"/>
      <c r="KDT53" s="369"/>
      <c r="KDU53" s="369"/>
      <c r="KDV53" s="369"/>
      <c r="KDW53" s="369"/>
      <c r="KDX53" s="369"/>
      <c r="KDY53" s="369"/>
      <c r="KDZ53" s="369"/>
      <c r="KEA53" s="369"/>
      <c r="KEB53" s="369"/>
      <c r="KEC53" s="369"/>
      <c r="KED53" s="369"/>
      <c r="KEE53" s="369"/>
      <c r="KEF53" s="369"/>
      <c r="KEG53" s="369"/>
      <c r="KEH53" s="369"/>
      <c r="KEI53" s="369"/>
      <c r="KEJ53" s="369"/>
      <c r="KEK53" s="369"/>
      <c r="KEL53" s="369"/>
      <c r="KEM53" s="369"/>
      <c r="KEN53" s="369"/>
      <c r="KEO53" s="369"/>
      <c r="KEP53" s="369"/>
      <c r="KEQ53" s="369"/>
      <c r="KER53" s="369"/>
      <c r="KES53" s="369"/>
      <c r="KET53" s="369"/>
      <c r="KEU53" s="369"/>
      <c r="KEV53" s="369"/>
      <c r="KEW53" s="369"/>
      <c r="KEX53" s="369"/>
      <c r="KEY53" s="369"/>
      <c r="KEZ53" s="369"/>
      <c r="KFA53" s="369"/>
      <c r="KFB53" s="369"/>
      <c r="KFC53" s="369"/>
      <c r="KFD53" s="369"/>
      <c r="KFE53" s="369"/>
      <c r="KFF53" s="369"/>
      <c r="KFG53" s="369"/>
      <c r="KFH53" s="369"/>
      <c r="KFI53" s="369"/>
      <c r="KFJ53" s="369"/>
      <c r="KFK53" s="369"/>
      <c r="KFL53" s="369"/>
      <c r="KFM53" s="369"/>
      <c r="KFN53" s="369"/>
      <c r="KFO53" s="369"/>
      <c r="KFP53" s="369"/>
      <c r="KFQ53" s="369"/>
      <c r="KFR53" s="369"/>
      <c r="KFS53" s="369"/>
      <c r="KFT53" s="369"/>
      <c r="KFU53" s="369"/>
      <c r="KFV53" s="369"/>
      <c r="KFW53" s="369"/>
      <c r="KFX53" s="369"/>
      <c r="KFY53" s="369"/>
      <c r="KFZ53" s="369"/>
      <c r="KGA53" s="369"/>
      <c r="KGB53" s="369"/>
      <c r="KGC53" s="369"/>
      <c r="KGD53" s="369"/>
      <c r="KGE53" s="369"/>
      <c r="KGF53" s="369"/>
      <c r="KGG53" s="369"/>
      <c r="KGH53" s="369"/>
      <c r="KGI53" s="369"/>
      <c r="KGJ53" s="369"/>
      <c r="KGK53" s="369"/>
      <c r="KGL53" s="369"/>
      <c r="KGM53" s="369"/>
      <c r="KGN53" s="369"/>
      <c r="KGO53" s="369"/>
      <c r="KGP53" s="369"/>
      <c r="KGQ53" s="369"/>
      <c r="KGR53" s="369"/>
      <c r="KGS53" s="369"/>
      <c r="KGT53" s="369"/>
      <c r="KGU53" s="369"/>
      <c r="KGV53" s="369"/>
      <c r="KGW53" s="369"/>
      <c r="KHB53" s="369"/>
      <c r="KHC53" s="369"/>
      <c r="KHD53" s="369"/>
      <c r="KHE53" s="369"/>
      <c r="KHF53" s="369"/>
      <c r="KHG53" s="369"/>
      <c r="KHH53" s="369"/>
      <c r="KHI53" s="369"/>
      <c r="KHJ53" s="369"/>
      <c r="KHK53" s="369"/>
      <c r="KHL53" s="369"/>
      <c r="KJD53" s="369"/>
      <c r="KJE53" s="369"/>
      <c r="KJF53" s="369"/>
      <c r="KJG53" s="369"/>
      <c r="KJH53" s="369"/>
      <c r="KJI53" s="369"/>
      <c r="KJJ53" s="369"/>
      <c r="KJK53" s="369"/>
      <c r="KJL53" s="369"/>
      <c r="KJM53" s="369"/>
      <c r="KJN53" s="369"/>
      <c r="KJO53" s="369"/>
      <c r="KJP53" s="369"/>
      <c r="KJQ53" s="369"/>
      <c r="KJR53" s="369"/>
      <c r="KJS53" s="369"/>
      <c r="KJT53" s="369"/>
      <c r="KJU53" s="369"/>
      <c r="KJV53" s="369"/>
      <c r="KJW53" s="369"/>
      <c r="KJX53" s="369"/>
      <c r="KJY53" s="369"/>
      <c r="KJZ53" s="369"/>
      <c r="KKA53" s="369"/>
      <c r="KKB53" s="369"/>
      <c r="KKC53" s="369"/>
      <c r="KKD53" s="369"/>
      <c r="KKE53" s="369"/>
      <c r="KKF53" s="369"/>
      <c r="KKG53" s="369"/>
      <c r="KKH53" s="369"/>
      <c r="KKI53" s="369"/>
      <c r="KKJ53" s="369"/>
      <c r="KKK53" s="369"/>
      <c r="KKL53" s="369"/>
      <c r="KKM53" s="369"/>
      <c r="KKN53" s="369"/>
      <c r="KKO53" s="369"/>
      <c r="KKP53" s="369"/>
      <c r="KKQ53" s="369"/>
      <c r="KKR53" s="369"/>
      <c r="KKS53" s="369"/>
      <c r="KKT53" s="369"/>
      <c r="KKU53" s="369"/>
      <c r="KKV53" s="369"/>
      <c r="KKW53" s="369"/>
      <c r="KKX53" s="369"/>
      <c r="KKY53" s="369"/>
      <c r="KKZ53" s="369"/>
      <c r="KLA53" s="369"/>
      <c r="KLB53" s="369"/>
      <c r="KLC53" s="369"/>
      <c r="KLD53" s="369"/>
      <c r="KLE53" s="369"/>
      <c r="KLF53" s="369"/>
      <c r="KLG53" s="369"/>
      <c r="KLH53" s="369"/>
      <c r="KLI53" s="369"/>
      <c r="KLJ53" s="369"/>
      <c r="KLK53" s="369"/>
      <c r="KLL53" s="369"/>
      <c r="KLM53" s="369"/>
      <c r="KLN53" s="369"/>
      <c r="KLO53" s="369"/>
      <c r="KLP53" s="369"/>
      <c r="KLQ53" s="369"/>
      <c r="KLR53" s="369"/>
      <c r="KLS53" s="369"/>
      <c r="KLT53" s="369"/>
      <c r="KLU53" s="369"/>
      <c r="KLV53" s="369"/>
      <c r="KLW53" s="369"/>
      <c r="KLX53" s="369"/>
      <c r="KLY53" s="369"/>
      <c r="KLZ53" s="369"/>
      <c r="KMA53" s="369"/>
      <c r="KMB53" s="369"/>
      <c r="KMC53" s="369"/>
      <c r="KMD53" s="369"/>
      <c r="KME53" s="369"/>
      <c r="KMF53" s="369"/>
      <c r="KMG53" s="369"/>
      <c r="KMH53" s="369"/>
      <c r="KMI53" s="369"/>
      <c r="KMJ53" s="369"/>
      <c r="KMK53" s="369"/>
      <c r="KML53" s="369"/>
      <c r="KMM53" s="369"/>
      <c r="KMN53" s="369"/>
      <c r="KMO53" s="369"/>
      <c r="KMP53" s="369"/>
      <c r="KMQ53" s="369"/>
      <c r="KMR53" s="369"/>
      <c r="KMS53" s="369"/>
      <c r="KMT53" s="369"/>
      <c r="KMU53" s="369"/>
      <c r="KMV53" s="369"/>
      <c r="KMW53" s="369"/>
      <c r="KMX53" s="369"/>
      <c r="KMY53" s="369"/>
      <c r="KMZ53" s="369"/>
      <c r="KNA53" s="369"/>
      <c r="KNB53" s="369"/>
      <c r="KNC53" s="369"/>
      <c r="KND53" s="369"/>
      <c r="KNE53" s="369"/>
      <c r="KNF53" s="369"/>
      <c r="KNG53" s="369"/>
      <c r="KNH53" s="369"/>
      <c r="KNI53" s="369"/>
      <c r="KNJ53" s="369"/>
      <c r="KNK53" s="369"/>
      <c r="KNL53" s="369"/>
      <c r="KNM53" s="369"/>
      <c r="KNN53" s="369"/>
      <c r="KNO53" s="369"/>
      <c r="KNP53" s="369"/>
      <c r="KNQ53" s="369"/>
      <c r="KNR53" s="369"/>
      <c r="KNS53" s="369"/>
      <c r="KNT53" s="369"/>
      <c r="KNU53" s="369"/>
      <c r="KNV53" s="369"/>
      <c r="KNW53" s="369"/>
      <c r="KNX53" s="369"/>
      <c r="KNY53" s="369"/>
      <c r="KNZ53" s="369"/>
      <c r="KOA53" s="369"/>
      <c r="KOB53" s="369"/>
      <c r="KOC53" s="369"/>
      <c r="KOD53" s="369"/>
      <c r="KOE53" s="369"/>
      <c r="KOF53" s="369"/>
      <c r="KOG53" s="369"/>
      <c r="KOH53" s="369"/>
      <c r="KOI53" s="369"/>
      <c r="KOJ53" s="369"/>
      <c r="KOK53" s="369"/>
      <c r="KOL53" s="369"/>
      <c r="KOM53" s="369"/>
      <c r="KON53" s="369"/>
      <c r="KOO53" s="369"/>
      <c r="KOP53" s="369"/>
      <c r="KOQ53" s="369"/>
      <c r="KOR53" s="369"/>
      <c r="KOS53" s="369"/>
      <c r="KOT53" s="369"/>
      <c r="KOU53" s="369"/>
      <c r="KOV53" s="369"/>
      <c r="KOW53" s="369"/>
      <c r="KOX53" s="369"/>
      <c r="KOY53" s="369"/>
      <c r="KOZ53" s="369"/>
      <c r="KPA53" s="369"/>
      <c r="KPB53" s="369"/>
      <c r="KPC53" s="369"/>
      <c r="KPD53" s="369"/>
      <c r="KPE53" s="369"/>
      <c r="KPF53" s="369"/>
      <c r="KPG53" s="369"/>
      <c r="KPH53" s="369"/>
      <c r="KPI53" s="369"/>
      <c r="KPJ53" s="369"/>
      <c r="KPK53" s="369"/>
      <c r="KPL53" s="369"/>
      <c r="KPM53" s="369"/>
      <c r="KPN53" s="369"/>
      <c r="KPO53" s="369"/>
      <c r="KPP53" s="369"/>
      <c r="KPQ53" s="369"/>
      <c r="KPR53" s="369"/>
      <c r="KPS53" s="369"/>
      <c r="KPT53" s="369"/>
      <c r="KPU53" s="369"/>
      <c r="KPV53" s="369"/>
      <c r="KPW53" s="369"/>
      <c r="KPX53" s="369"/>
      <c r="KPY53" s="369"/>
      <c r="KPZ53" s="369"/>
      <c r="KQA53" s="369"/>
      <c r="KQB53" s="369"/>
      <c r="KQC53" s="369"/>
      <c r="KQD53" s="369"/>
      <c r="KQE53" s="369"/>
      <c r="KQF53" s="369"/>
      <c r="KQG53" s="369"/>
      <c r="KQH53" s="369"/>
      <c r="KQI53" s="369"/>
      <c r="KQJ53" s="369"/>
      <c r="KQK53" s="369"/>
      <c r="KQL53" s="369"/>
      <c r="KQM53" s="369"/>
      <c r="KQN53" s="369"/>
      <c r="KQO53" s="369"/>
      <c r="KQP53" s="369"/>
      <c r="KQQ53" s="369"/>
      <c r="KQR53" s="369"/>
      <c r="KQS53" s="369"/>
      <c r="KQX53" s="369"/>
      <c r="KQY53" s="369"/>
      <c r="KQZ53" s="369"/>
      <c r="KRA53" s="369"/>
      <c r="KRB53" s="369"/>
      <c r="KRC53" s="369"/>
      <c r="KRD53" s="369"/>
      <c r="KRE53" s="369"/>
      <c r="KRF53" s="369"/>
      <c r="KRG53" s="369"/>
      <c r="KRH53" s="369"/>
      <c r="KSZ53" s="369"/>
      <c r="KTA53" s="369"/>
      <c r="KTB53" s="369"/>
      <c r="KTC53" s="369"/>
      <c r="KTD53" s="369"/>
      <c r="KTE53" s="369"/>
      <c r="KTF53" s="369"/>
      <c r="KTG53" s="369"/>
      <c r="KTH53" s="369"/>
      <c r="KTI53" s="369"/>
      <c r="KTJ53" s="369"/>
      <c r="KTK53" s="369"/>
      <c r="KTL53" s="369"/>
      <c r="KTM53" s="369"/>
      <c r="KTN53" s="369"/>
      <c r="KTO53" s="369"/>
      <c r="KTP53" s="369"/>
      <c r="KTQ53" s="369"/>
      <c r="KTR53" s="369"/>
      <c r="KTS53" s="369"/>
      <c r="KTT53" s="369"/>
      <c r="KTU53" s="369"/>
      <c r="KTV53" s="369"/>
      <c r="KTW53" s="369"/>
      <c r="KTX53" s="369"/>
      <c r="KTY53" s="369"/>
      <c r="KTZ53" s="369"/>
      <c r="KUA53" s="369"/>
      <c r="KUB53" s="369"/>
      <c r="KUC53" s="369"/>
      <c r="KUD53" s="369"/>
      <c r="KUE53" s="369"/>
      <c r="KUF53" s="369"/>
      <c r="KUG53" s="369"/>
      <c r="KUH53" s="369"/>
      <c r="KUI53" s="369"/>
      <c r="KUJ53" s="369"/>
      <c r="KUK53" s="369"/>
      <c r="KUL53" s="369"/>
      <c r="KUM53" s="369"/>
      <c r="KUN53" s="369"/>
      <c r="KUO53" s="369"/>
      <c r="KUP53" s="369"/>
      <c r="KUQ53" s="369"/>
      <c r="KUR53" s="369"/>
      <c r="KUS53" s="369"/>
      <c r="KUT53" s="369"/>
      <c r="KUU53" s="369"/>
      <c r="KUV53" s="369"/>
      <c r="KUW53" s="369"/>
      <c r="KUX53" s="369"/>
      <c r="KUY53" s="369"/>
      <c r="KUZ53" s="369"/>
      <c r="KVA53" s="369"/>
      <c r="KVB53" s="369"/>
      <c r="KVC53" s="369"/>
      <c r="KVD53" s="369"/>
      <c r="KVE53" s="369"/>
      <c r="KVF53" s="369"/>
      <c r="KVG53" s="369"/>
      <c r="KVH53" s="369"/>
      <c r="KVI53" s="369"/>
      <c r="KVJ53" s="369"/>
      <c r="KVK53" s="369"/>
      <c r="KVL53" s="369"/>
      <c r="KVM53" s="369"/>
      <c r="KVN53" s="369"/>
      <c r="KVO53" s="369"/>
      <c r="KVP53" s="369"/>
      <c r="KVQ53" s="369"/>
      <c r="KVR53" s="369"/>
      <c r="KVS53" s="369"/>
      <c r="KVT53" s="369"/>
      <c r="KVU53" s="369"/>
      <c r="KVV53" s="369"/>
      <c r="KVW53" s="369"/>
      <c r="KVX53" s="369"/>
      <c r="KVY53" s="369"/>
      <c r="KVZ53" s="369"/>
      <c r="KWA53" s="369"/>
      <c r="KWB53" s="369"/>
      <c r="KWC53" s="369"/>
      <c r="KWD53" s="369"/>
      <c r="KWE53" s="369"/>
      <c r="KWF53" s="369"/>
      <c r="KWG53" s="369"/>
      <c r="KWH53" s="369"/>
      <c r="KWI53" s="369"/>
      <c r="KWJ53" s="369"/>
      <c r="KWK53" s="369"/>
      <c r="KWL53" s="369"/>
      <c r="KWM53" s="369"/>
      <c r="KWN53" s="369"/>
      <c r="KWO53" s="369"/>
      <c r="KWP53" s="369"/>
      <c r="KWQ53" s="369"/>
      <c r="KWR53" s="369"/>
      <c r="KWS53" s="369"/>
      <c r="KWT53" s="369"/>
      <c r="KWU53" s="369"/>
      <c r="KWV53" s="369"/>
      <c r="KWW53" s="369"/>
      <c r="KWX53" s="369"/>
      <c r="KWY53" s="369"/>
      <c r="KWZ53" s="369"/>
      <c r="KXA53" s="369"/>
      <c r="KXB53" s="369"/>
      <c r="KXC53" s="369"/>
      <c r="KXD53" s="369"/>
      <c r="KXE53" s="369"/>
      <c r="KXF53" s="369"/>
      <c r="KXG53" s="369"/>
      <c r="KXH53" s="369"/>
      <c r="KXI53" s="369"/>
      <c r="KXJ53" s="369"/>
      <c r="KXK53" s="369"/>
      <c r="KXL53" s="369"/>
      <c r="KXM53" s="369"/>
      <c r="KXN53" s="369"/>
      <c r="KXO53" s="369"/>
      <c r="KXP53" s="369"/>
      <c r="KXQ53" s="369"/>
      <c r="KXR53" s="369"/>
      <c r="KXS53" s="369"/>
      <c r="KXT53" s="369"/>
      <c r="KXU53" s="369"/>
      <c r="KXV53" s="369"/>
      <c r="KXW53" s="369"/>
      <c r="KXX53" s="369"/>
      <c r="KXY53" s="369"/>
      <c r="KXZ53" s="369"/>
      <c r="KYA53" s="369"/>
      <c r="KYB53" s="369"/>
      <c r="KYC53" s="369"/>
      <c r="KYD53" s="369"/>
      <c r="KYE53" s="369"/>
      <c r="KYF53" s="369"/>
      <c r="KYG53" s="369"/>
      <c r="KYH53" s="369"/>
      <c r="KYI53" s="369"/>
      <c r="KYJ53" s="369"/>
      <c r="KYK53" s="369"/>
      <c r="KYL53" s="369"/>
      <c r="KYM53" s="369"/>
      <c r="KYN53" s="369"/>
      <c r="KYO53" s="369"/>
      <c r="KYP53" s="369"/>
      <c r="KYQ53" s="369"/>
      <c r="KYR53" s="369"/>
      <c r="KYS53" s="369"/>
      <c r="KYT53" s="369"/>
      <c r="KYU53" s="369"/>
      <c r="KYV53" s="369"/>
      <c r="KYW53" s="369"/>
      <c r="KYX53" s="369"/>
      <c r="KYY53" s="369"/>
      <c r="KYZ53" s="369"/>
      <c r="KZA53" s="369"/>
      <c r="KZB53" s="369"/>
      <c r="KZC53" s="369"/>
      <c r="KZD53" s="369"/>
      <c r="KZE53" s="369"/>
      <c r="KZF53" s="369"/>
      <c r="KZG53" s="369"/>
      <c r="KZH53" s="369"/>
      <c r="KZI53" s="369"/>
      <c r="KZJ53" s="369"/>
      <c r="KZK53" s="369"/>
      <c r="KZL53" s="369"/>
      <c r="KZM53" s="369"/>
      <c r="KZN53" s="369"/>
      <c r="KZO53" s="369"/>
      <c r="KZP53" s="369"/>
      <c r="KZQ53" s="369"/>
      <c r="KZR53" s="369"/>
      <c r="KZS53" s="369"/>
      <c r="KZT53" s="369"/>
      <c r="KZU53" s="369"/>
      <c r="KZV53" s="369"/>
      <c r="KZW53" s="369"/>
      <c r="KZX53" s="369"/>
      <c r="KZY53" s="369"/>
      <c r="KZZ53" s="369"/>
      <c r="LAA53" s="369"/>
      <c r="LAB53" s="369"/>
      <c r="LAC53" s="369"/>
      <c r="LAD53" s="369"/>
      <c r="LAE53" s="369"/>
      <c r="LAF53" s="369"/>
      <c r="LAG53" s="369"/>
      <c r="LAH53" s="369"/>
      <c r="LAI53" s="369"/>
      <c r="LAJ53" s="369"/>
      <c r="LAK53" s="369"/>
      <c r="LAL53" s="369"/>
      <c r="LAM53" s="369"/>
      <c r="LAN53" s="369"/>
      <c r="LAO53" s="369"/>
      <c r="LAT53" s="369"/>
      <c r="LAU53" s="369"/>
      <c r="LAV53" s="369"/>
      <c r="LAW53" s="369"/>
      <c r="LAX53" s="369"/>
      <c r="LAY53" s="369"/>
      <c r="LAZ53" s="369"/>
      <c r="LBA53" s="369"/>
      <c r="LBB53" s="369"/>
      <c r="LBC53" s="369"/>
      <c r="LBD53" s="369"/>
      <c r="LCV53" s="369"/>
      <c r="LCW53" s="369"/>
      <c r="LCX53" s="369"/>
      <c r="LCY53" s="369"/>
      <c r="LCZ53" s="369"/>
      <c r="LDA53" s="369"/>
      <c r="LDB53" s="369"/>
      <c r="LDC53" s="369"/>
      <c r="LDD53" s="369"/>
      <c r="LDE53" s="369"/>
      <c r="LDF53" s="369"/>
      <c r="LDG53" s="369"/>
      <c r="LDH53" s="369"/>
      <c r="LDI53" s="369"/>
      <c r="LDJ53" s="369"/>
      <c r="LDK53" s="369"/>
      <c r="LDL53" s="369"/>
      <c r="LDM53" s="369"/>
      <c r="LDN53" s="369"/>
      <c r="LDO53" s="369"/>
      <c r="LDP53" s="369"/>
      <c r="LDQ53" s="369"/>
      <c r="LDR53" s="369"/>
      <c r="LDS53" s="369"/>
      <c r="LDT53" s="369"/>
      <c r="LDU53" s="369"/>
      <c r="LDV53" s="369"/>
      <c r="LDW53" s="369"/>
      <c r="LDX53" s="369"/>
      <c r="LDY53" s="369"/>
      <c r="LDZ53" s="369"/>
      <c r="LEA53" s="369"/>
      <c r="LEB53" s="369"/>
      <c r="LEC53" s="369"/>
      <c r="LED53" s="369"/>
      <c r="LEE53" s="369"/>
      <c r="LEF53" s="369"/>
      <c r="LEG53" s="369"/>
      <c r="LEH53" s="369"/>
      <c r="LEI53" s="369"/>
      <c r="LEJ53" s="369"/>
      <c r="LEK53" s="369"/>
      <c r="LEL53" s="369"/>
      <c r="LEM53" s="369"/>
      <c r="LEN53" s="369"/>
      <c r="LEO53" s="369"/>
      <c r="LEP53" s="369"/>
      <c r="LEQ53" s="369"/>
      <c r="LER53" s="369"/>
      <c r="LES53" s="369"/>
      <c r="LET53" s="369"/>
      <c r="LEU53" s="369"/>
      <c r="LEV53" s="369"/>
      <c r="LEW53" s="369"/>
      <c r="LEX53" s="369"/>
      <c r="LEY53" s="369"/>
      <c r="LEZ53" s="369"/>
      <c r="LFA53" s="369"/>
      <c r="LFB53" s="369"/>
      <c r="LFC53" s="369"/>
      <c r="LFD53" s="369"/>
      <c r="LFE53" s="369"/>
      <c r="LFF53" s="369"/>
      <c r="LFG53" s="369"/>
      <c r="LFH53" s="369"/>
      <c r="LFI53" s="369"/>
      <c r="LFJ53" s="369"/>
      <c r="LFK53" s="369"/>
      <c r="LFL53" s="369"/>
      <c r="LFM53" s="369"/>
      <c r="LFN53" s="369"/>
      <c r="LFO53" s="369"/>
      <c r="LFP53" s="369"/>
      <c r="LFQ53" s="369"/>
      <c r="LFR53" s="369"/>
      <c r="LFS53" s="369"/>
      <c r="LFT53" s="369"/>
      <c r="LFU53" s="369"/>
      <c r="LFV53" s="369"/>
      <c r="LFW53" s="369"/>
      <c r="LFX53" s="369"/>
      <c r="LFY53" s="369"/>
      <c r="LFZ53" s="369"/>
      <c r="LGA53" s="369"/>
      <c r="LGB53" s="369"/>
      <c r="LGC53" s="369"/>
      <c r="LGD53" s="369"/>
      <c r="LGE53" s="369"/>
      <c r="LGF53" s="369"/>
      <c r="LGG53" s="369"/>
      <c r="LGH53" s="369"/>
      <c r="LGI53" s="369"/>
      <c r="LGJ53" s="369"/>
      <c r="LGK53" s="369"/>
      <c r="LGL53" s="369"/>
      <c r="LGM53" s="369"/>
      <c r="LGN53" s="369"/>
      <c r="LGO53" s="369"/>
      <c r="LGP53" s="369"/>
      <c r="LGQ53" s="369"/>
      <c r="LGR53" s="369"/>
      <c r="LGS53" s="369"/>
      <c r="LGT53" s="369"/>
      <c r="LGU53" s="369"/>
      <c r="LGV53" s="369"/>
      <c r="LGW53" s="369"/>
      <c r="LGX53" s="369"/>
      <c r="LGY53" s="369"/>
      <c r="LGZ53" s="369"/>
      <c r="LHA53" s="369"/>
      <c r="LHB53" s="369"/>
      <c r="LHC53" s="369"/>
      <c r="LHD53" s="369"/>
      <c r="LHE53" s="369"/>
      <c r="LHF53" s="369"/>
      <c r="LHG53" s="369"/>
      <c r="LHH53" s="369"/>
      <c r="LHI53" s="369"/>
      <c r="LHJ53" s="369"/>
      <c r="LHK53" s="369"/>
      <c r="LHL53" s="369"/>
      <c r="LHM53" s="369"/>
      <c r="LHN53" s="369"/>
      <c r="LHO53" s="369"/>
      <c r="LHP53" s="369"/>
      <c r="LHQ53" s="369"/>
      <c r="LHR53" s="369"/>
      <c r="LHS53" s="369"/>
      <c r="LHT53" s="369"/>
      <c r="LHU53" s="369"/>
      <c r="LHV53" s="369"/>
      <c r="LHW53" s="369"/>
      <c r="LHX53" s="369"/>
      <c r="LHY53" s="369"/>
      <c r="LHZ53" s="369"/>
      <c r="LIA53" s="369"/>
      <c r="LIB53" s="369"/>
      <c r="LIC53" s="369"/>
      <c r="LID53" s="369"/>
      <c r="LIE53" s="369"/>
      <c r="LIF53" s="369"/>
      <c r="LIG53" s="369"/>
      <c r="LIH53" s="369"/>
      <c r="LII53" s="369"/>
      <c r="LIJ53" s="369"/>
      <c r="LIK53" s="369"/>
      <c r="LIL53" s="369"/>
      <c r="LIM53" s="369"/>
      <c r="LIN53" s="369"/>
      <c r="LIO53" s="369"/>
      <c r="LIP53" s="369"/>
      <c r="LIQ53" s="369"/>
      <c r="LIR53" s="369"/>
      <c r="LIS53" s="369"/>
      <c r="LIT53" s="369"/>
      <c r="LIU53" s="369"/>
      <c r="LIV53" s="369"/>
      <c r="LIW53" s="369"/>
      <c r="LIX53" s="369"/>
      <c r="LIY53" s="369"/>
      <c r="LIZ53" s="369"/>
      <c r="LJA53" s="369"/>
      <c r="LJB53" s="369"/>
      <c r="LJC53" s="369"/>
      <c r="LJD53" s="369"/>
      <c r="LJE53" s="369"/>
      <c r="LJF53" s="369"/>
      <c r="LJG53" s="369"/>
      <c r="LJH53" s="369"/>
      <c r="LJI53" s="369"/>
      <c r="LJJ53" s="369"/>
      <c r="LJK53" s="369"/>
      <c r="LJL53" s="369"/>
      <c r="LJM53" s="369"/>
      <c r="LJN53" s="369"/>
      <c r="LJO53" s="369"/>
      <c r="LJP53" s="369"/>
      <c r="LJQ53" s="369"/>
      <c r="LJR53" s="369"/>
      <c r="LJS53" s="369"/>
      <c r="LJT53" s="369"/>
      <c r="LJU53" s="369"/>
      <c r="LJV53" s="369"/>
      <c r="LJW53" s="369"/>
      <c r="LJX53" s="369"/>
      <c r="LJY53" s="369"/>
      <c r="LJZ53" s="369"/>
      <c r="LKA53" s="369"/>
      <c r="LKB53" s="369"/>
      <c r="LKC53" s="369"/>
      <c r="LKD53" s="369"/>
      <c r="LKE53" s="369"/>
      <c r="LKF53" s="369"/>
      <c r="LKG53" s="369"/>
      <c r="LKH53" s="369"/>
      <c r="LKI53" s="369"/>
      <c r="LKJ53" s="369"/>
      <c r="LKK53" s="369"/>
      <c r="LKP53" s="369"/>
      <c r="LKQ53" s="369"/>
      <c r="LKR53" s="369"/>
      <c r="LKS53" s="369"/>
      <c r="LKT53" s="369"/>
      <c r="LKU53" s="369"/>
      <c r="LKV53" s="369"/>
      <c r="LKW53" s="369"/>
      <c r="LKX53" s="369"/>
      <c r="LKY53" s="369"/>
      <c r="LKZ53" s="369"/>
      <c r="LMR53" s="369"/>
      <c r="LMS53" s="369"/>
      <c r="LMT53" s="369"/>
      <c r="LMU53" s="369"/>
      <c r="LMV53" s="369"/>
      <c r="LMW53" s="369"/>
      <c r="LMX53" s="369"/>
      <c r="LMY53" s="369"/>
      <c r="LMZ53" s="369"/>
      <c r="LNA53" s="369"/>
      <c r="LNB53" s="369"/>
      <c r="LNC53" s="369"/>
      <c r="LND53" s="369"/>
      <c r="LNE53" s="369"/>
      <c r="LNF53" s="369"/>
      <c r="LNG53" s="369"/>
      <c r="LNH53" s="369"/>
      <c r="LNI53" s="369"/>
      <c r="LNJ53" s="369"/>
      <c r="LNK53" s="369"/>
      <c r="LNL53" s="369"/>
      <c r="LNM53" s="369"/>
      <c r="LNN53" s="369"/>
      <c r="LNO53" s="369"/>
      <c r="LNP53" s="369"/>
      <c r="LNQ53" s="369"/>
      <c r="LNR53" s="369"/>
      <c r="LNS53" s="369"/>
      <c r="LNT53" s="369"/>
      <c r="LNU53" s="369"/>
      <c r="LNV53" s="369"/>
      <c r="LNW53" s="369"/>
      <c r="LNX53" s="369"/>
      <c r="LNY53" s="369"/>
      <c r="LNZ53" s="369"/>
      <c r="LOA53" s="369"/>
      <c r="LOB53" s="369"/>
      <c r="LOC53" s="369"/>
      <c r="LOD53" s="369"/>
      <c r="LOE53" s="369"/>
      <c r="LOF53" s="369"/>
      <c r="LOG53" s="369"/>
      <c r="LOH53" s="369"/>
      <c r="LOI53" s="369"/>
      <c r="LOJ53" s="369"/>
      <c r="LOK53" s="369"/>
      <c r="LOL53" s="369"/>
      <c r="LOM53" s="369"/>
      <c r="LON53" s="369"/>
      <c r="LOO53" s="369"/>
      <c r="LOP53" s="369"/>
      <c r="LOQ53" s="369"/>
      <c r="LOR53" s="369"/>
      <c r="LOS53" s="369"/>
      <c r="LOT53" s="369"/>
      <c r="LOU53" s="369"/>
      <c r="LOV53" s="369"/>
      <c r="LOW53" s="369"/>
      <c r="LOX53" s="369"/>
      <c r="LOY53" s="369"/>
      <c r="LOZ53" s="369"/>
      <c r="LPA53" s="369"/>
      <c r="LPB53" s="369"/>
      <c r="LPC53" s="369"/>
      <c r="LPD53" s="369"/>
      <c r="LPE53" s="369"/>
      <c r="LPF53" s="369"/>
      <c r="LPG53" s="369"/>
      <c r="LPH53" s="369"/>
      <c r="LPI53" s="369"/>
      <c r="LPJ53" s="369"/>
      <c r="LPK53" s="369"/>
      <c r="LPL53" s="369"/>
      <c r="LPM53" s="369"/>
      <c r="LPN53" s="369"/>
      <c r="LPO53" s="369"/>
      <c r="LPP53" s="369"/>
      <c r="LPQ53" s="369"/>
      <c r="LPR53" s="369"/>
      <c r="LPS53" s="369"/>
      <c r="LPT53" s="369"/>
      <c r="LPU53" s="369"/>
      <c r="LPV53" s="369"/>
      <c r="LPW53" s="369"/>
      <c r="LPX53" s="369"/>
      <c r="LPY53" s="369"/>
      <c r="LPZ53" s="369"/>
      <c r="LQA53" s="369"/>
      <c r="LQB53" s="369"/>
      <c r="LQC53" s="369"/>
      <c r="LQD53" s="369"/>
      <c r="LQE53" s="369"/>
      <c r="LQF53" s="369"/>
      <c r="LQG53" s="369"/>
      <c r="LQH53" s="369"/>
      <c r="LQI53" s="369"/>
      <c r="LQJ53" s="369"/>
      <c r="LQK53" s="369"/>
      <c r="LQL53" s="369"/>
      <c r="LQM53" s="369"/>
      <c r="LQN53" s="369"/>
      <c r="LQO53" s="369"/>
      <c r="LQP53" s="369"/>
      <c r="LQQ53" s="369"/>
      <c r="LQR53" s="369"/>
      <c r="LQS53" s="369"/>
      <c r="LQT53" s="369"/>
      <c r="LQU53" s="369"/>
      <c r="LQV53" s="369"/>
      <c r="LQW53" s="369"/>
      <c r="LQX53" s="369"/>
      <c r="LQY53" s="369"/>
      <c r="LQZ53" s="369"/>
      <c r="LRA53" s="369"/>
      <c r="LRB53" s="369"/>
      <c r="LRC53" s="369"/>
      <c r="LRD53" s="369"/>
      <c r="LRE53" s="369"/>
      <c r="LRF53" s="369"/>
      <c r="LRG53" s="369"/>
      <c r="LRH53" s="369"/>
      <c r="LRI53" s="369"/>
      <c r="LRJ53" s="369"/>
      <c r="LRK53" s="369"/>
      <c r="LRL53" s="369"/>
      <c r="LRM53" s="369"/>
      <c r="LRN53" s="369"/>
      <c r="LRO53" s="369"/>
      <c r="LRP53" s="369"/>
      <c r="LRQ53" s="369"/>
      <c r="LRR53" s="369"/>
      <c r="LRS53" s="369"/>
      <c r="LRT53" s="369"/>
      <c r="LRU53" s="369"/>
      <c r="LRV53" s="369"/>
      <c r="LRW53" s="369"/>
      <c r="LRX53" s="369"/>
      <c r="LRY53" s="369"/>
      <c r="LRZ53" s="369"/>
      <c r="LSA53" s="369"/>
      <c r="LSB53" s="369"/>
      <c r="LSC53" s="369"/>
      <c r="LSD53" s="369"/>
      <c r="LSE53" s="369"/>
      <c r="LSF53" s="369"/>
      <c r="LSG53" s="369"/>
      <c r="LSH53" s="369"/>
      <c r="LSI53" s="369"/>
      <c r="LSJ53" s="369"/>
      <c r="LSK53" s="369"/>
      <c r="LSL53" s="369"/>
      <c r="LSM53" s="369"/>
      <c r="LSN53" s="369"/>
      <c r="LSO53" s="369"/>
      <c r="LSP53" s="369"/>
      <c r="LSQ53" s="369"/>
      <c r="LSR53" s="369"/>
      <c r="LSS53" s="369"/>
      <c r="LST53" s="369"/>
      <c r="LSU53" s="369"/>
      <c r="LSV53" s="369"/>
      <c r="LSW53" s="369"/>
      <c r="LSX53" s="369"/>
      <c r="LSY53" s="369"/>
      <c r="LSZ53" s="369"/>
      <c r="LTA53" s="369"/>
      <c r="LTB53" s="369"/>
      <c r="LTC53" s="369"/>
      <c r="LTD53" s="369"/>
      <c r="LTE53" s="369"/>
      <c r="LTF53" s="369"/>
      <c r="LTG53" s="369"/>
      <c r="LTH53" s="369"/>
      <c r="LTI53" s="369"/>
      <c r="LTJ53" s="369"/>
      <c r="LTK53" s="369"/>
      <c r="LTL53" s="369"/>
      <c r="LTM53" s="369"/>
      <c r="LTN53" s="369"/>
      <c r="LTO53" s="369"/>
      <c r="LTP53" s="369"/>
      <c r="LTQ53" s="369"/>
      <c r="LTR53" s="369"/>
      <c r="LTS53" s="369"/>
      <c r="LTT53" s="369"/>
      <c r="LTU53" s="369"/>
      <c r="LTV53" s="369"/>
      <c r="LTW53" s="369"/>
      <c r="LTX53" s="369"/>
      <c r="LTY53" s="369"/>
      <c r="LTZ53" s="369"/>
      <c r="LUA53" s="369"/>
      <c r="LUB53" s="369"/>
      <c r="LUC53" s="369"/>
      <c r="LUD53" s="369"/>
      <c r="LUE53" s="369"/>
      <c r="LUF53" s="369"/>
      <c r="LUG53" s="369"/>
      <c r="LUL53" s="369"/>
      <c r="LUM53" s="369"/>
      <c r="LUN53" s="369"/>
      <c r="LUO53" s="369"/>
      <c r="LUP53" s="369"/>
      <c r="LUQ53" s="369"/>
      <c r="LUR53" s="369"/>
      <c r="LUS53" s="369"/>
      <c r="LUT53" s="369"/>
      <c r="LUU53" s="369"/>
      <c r="LUV53" s="369"/>
      <c r="LWN53" s="369"/>
      <c r="LWO53" s="369"/>
      <c r="LWP53" s="369"/>
      <c r="LWQ53" s="369"/>
      <c r="LWR53" s="369"/>
      <c r="LWS53" s="369"/>
      <c r="LWT53" s="369"/>
      <c r="LWU53" s="369"/>
      <c r="LWV53" s="369"/>
      <c r="LWW53" s="369"/>
      <c r="LWX53" s="369"/>
      <c r="LWY53" s="369"/>
      <c r="LWZ53" s="369"/>
      <c r="LXA53" s="369"/>
      <c r="LXB53" s="369"/>
      <c r="LXC53" s="369"/>
      <c r="LXD53" s="369"/>
      <c r="LXE53" s="369"/>
      <c r="LXF53" s="369"/>
      <c r="LXG53" s="369"/>
      <c r="LXH53" s="369"/>
      <c r="LXI53" s="369"/>
      <c r="LXJ53" s="369"/>
      <c r="LXK53" s="369"/>
      <c r="LXL53" s="369"/>
      <c r="LXM53" s="369"/>
      <c r="LXN53" s="369"/>
      <c r="LXO53" s="369"/>
      <c r="LXP53" s="369"/>
      <c r="LXQ53" s="369"/>
      <c r="LXR53" s="369"/>
      <c r="LXS53" s="369"/>
      <c r="LXT53" s="369"/>
      <c r="LXU53" s="369"/>
      <c r="LXV53" s="369"/>
      <c r="LXW53" s="369"/>
      <c r="LXX53" s="369"/>
      <c r="LXY53" s="369"/>
      <c r="LXZ53" s="369"/>
      <c r="LYA53" s="369"/>
      <c r="LYB53" s="369"/>
      <c r="LYC53" s="369"/>
      <c r="LYD53" s="369"/>
      <c r="LYE53" s="369"/>
      <c r="LYF53" s="369"/>
      <c r="LYG53" s="369"/>
      <c r="LYH53" s="369"/>
      <c r="LYI53" s="369"/>
      <c r="LYJ53" s="369"/>
      <c r="LYK53" s="369"/>
      <c r="LYL53" s="369"/>
      <c r="LYM53" s="369"/>
      <c r="LYN53" s="369"/>
      <c r="LYO53" s="369"/>
      <c r="LYP53" s="369"/>
      <c r="LYQ53" s="369"/>
      <c r="LYR53" s="369"/>
      <c r="LYS53" s="369"/>
      <c r="LYT53" s="369"/>
      <c r="LYU53" s="369"/>
      <c r="LYV53" s="369"/>
      <c r="LYW53" s="369"/>
      <c r="LYX53" s="369"/>
      <c r="LYY53" s="369"/>
      <c r="LYZ53" s="369"/>
      <c r="LZA53" s="369"/>
      <c r="LZB53" s="369"/>
      <c r="LZC53" s="369"/>
      <c r="LZD53" s="369"/>
      <c r="LZE53" s="369"/>
      <c r="LZF53" s="369"/>
      <c r="LZG53" s="369"/>
      <c r="LZH53" s="369"/>
      <c r="LZI53" s="369"/>
      <c r="LZJ53" s="369"/>
      <c r="LZK53" s="369"/>
      <c r="LZL53" s="369"/>
      <c r="LZM53" s="369"/>
      <c r="LZN53" s="369"/>
      <c r="LZO53" s="369"/>
      <c r="LZP53" s="369"/>
      <c r="LZQ53" s="369"/>
      <c r="LZR53" s="369"/>
      <c r="LZS53" s="369"/>
      <c r="LZT53" s="369"/>
      <c r="LZU53" s="369"/>
      <c r="LZV53" s="369"/>
      <c r="LZW53" s="369"/>
      <c r="LZX53" s="369"/>
      <c r="LZY53" s="369"/>
      <c r="LZZ53" s="369"/>
      <c r="MAA53" s="369"/>
      <c r="MAB53" s="369"/>
      <c r="MAC53" s="369"/>
      <c r="MAD53" s="369"/>
      <c r="MAE53" s="369"/>
      <c r="MAF53" s="369"/>
      <c r="MAG53" s="369"/>
      <c r="MAH53" s="369"/>
      <c r="MAI53" s="369"/>
      <c r="MAJ53" s="369"/>
      <c r="MAK53" s="369"/>
      <c r="MAL53" s="369"/>
      <c r="MAM53" s="369"/>
      <c r="MAN53" s="369"/>
      <c r="MAO53" s="369"/>
      <c r="MAP53" s="369"/>
      <c r="MAQ53" s="369"/>
      <c r="MAR53" s="369"/>
      <c r="MAS53" s="369"/>
      <c r="MAT53" s="369"/>
      <c r="MAU53" s="369"/>
      <c r="MAV53" s="369"/>
      <c r="MAW53" s="369"/>
      <c r="MAX53" s="369"/>
      <c r="MAY53" s="369"/>
      <c r="MAZ53" s="369"/>
      <c r="MBA53" s="369"/>
      <c r="MBB53" s="369"/>
      <c r="MBC53" s="369"/>
      <c r="MBD53" s="369"/>
      <c r="MBE53" s="369"/>
      <c r="MBF53" s="369"/>
      <c r="MBG53" s="369"/>
      <c r="MBH53" s="369"/>
      <c r="MBI53" s="369"/>
      <c r="MBJ53" s="369"/>
      <c r="MBK53" s="369"/>
      <c r="MBL53" s="369"/>
      <c r="MBM53" s="369"/>
      <c r="MBN53" s="369"/>
      <c r="MBO53" s="369"/>
      <c r="MBP53" s="369"/>
      <c r="MBQ53" s="369"/>
      <c r="MBR53" s="369"/>
      <c r="MBS53" s="369"/>
      <c r="MBT53" s="369"/>
      <c r="MBU53" s="369"/>
      <c r="MBV53" s="369"/>
      <c r="MBW53" s="369"/>
      <c r="MBX53" s="369"/>
      <c r="MBY53" s="369"/>
      <c r="MBZ53" s="369"/>
      <c r="MCA53" s="369"/>
      <c r="MCB53" s="369"/>
      <c r="MCC53" s="369"/>
      <c r="MCD53" s="369"/>
      <c r="MCE53" s="369"/>
      <c r="MCF53" s="369"/>
      <c r="MCG53" s="369"/>
      <c r="MCH53" s="369"/>
      <c r="MCI53" s="369"/>
      <c r="MCJ53" s="369"/>
      <c r="MCK53" s="369"/>
      <c r="MCL53" s="369"/>
      <c r="MCM53" s="369"/>
      <c r="MCN53" s="369"/>
      <c r="MCO53" s="369"/>
      <c r="MCP53" s="369"/>
      <c r="MCQ53" s="369"/>
      <c r="MCR53" s="369"/>
      <c r="MCS53" s="369"/>
      <c r="MCT53" s="369"/>
      <c r="MCU53" s="369"/>
      <c r="MCV53" s="369"/>
      <c r="MCW53" s="369"/>
      <c r="MCX53" s="369"/>
      <c r="MCY53" s="369"/>
      <c r="MCZ53" s="369"/>
      <c r="MDA53" s="369"/>
      <c r="MDB53" s="369"/>
      <c r="MDC53" s="369"/>
      <c r="MDD53" s="369"/>
      <c r="MDE53" s="369"/>
      <c r="MDF53" s="369"/>
      <c r="MDG53" s="369"/>
      <c r="MDH53" s="369"/>
      <c r="MDI53" s="369"/>
      <c r="MDJ53" s="369"/>
      <c r="MDK53" s="369"/>
      <c r="MDL53" s="369"/>
      <c r="MDM53" s="369"/>
      <c r="MDN53" s="369"/>
      <c r="MDO53" s="369"/>
      <c r="MDP53" s="369"/>
      <c r="MDQ53" s="369"/>
      <c r="MDR53" s="369"/>
      <c r="MDS53" s="369"/>
      <c r="MDT53" s="369"/>
      <c r="MDU53" s="369"/>
      <c r="MDV53" s="369"/>
      <c r="MDW53" s="369"/>
      <c r="MDX53" s="369"/>
      <c r="MDY53" s="369"/>
      <c r="MDZ53" s="369"/>
      <c r="MEA53" s="369"/>
      <c r="MEB53" s="369"/>
      <c r="MEC53" s="369"/>
      <c r="MEH53" s="369"/>
      <c r="MEI53" s="369"/>
      <c r="MEJ53" s="369"/>
      <c r="MEK53" s="369"/>
      <c r="MEL53" s="369"/>
      <c r="MEM53" s="369"/>
      <c r="MEN53" s="369"/>
      <c r="MEO53" s="369"/>
      <c r="MEP53" s="369"/>
      <c r="MEQ53" s="369"/>
      <c r="MER53" s="369"/>
      <c r="MGJ53" s="369"/>
      <c r="MGK53" s="369"/>
      <c r="MGL53" s="369"/>
      <c r="MGM53" s="369"/>
      <c r="MGN53" s="369"/>
      <c r="MGO53" s="369"/>
      <c r="MGP53" s="369"/>
      <c r="MGQ53" s="369"/>
      <c r="MGR53" s="369"/>
      <c r="MGS53" s="369"/>
      <c r="MGT53" s="369"/>
      <c r="MGU53" s="369"/>
      <c r="MGV53" s="369"/>
      <c r="MGW53" s="369"/>
      <c r="MGX53" s="369"/>
      <c r="MGY53" s="369"/>
      <c r="MGZ53" s="369"/>
      <c r="MHA53" s="369"/>
      <c r="MHB53" s="369"/>
      <c r="MHC53" s="369"/>
      <c r="MHD53" s="369"/>
      <c r="MHE53" s="369"/>
      <c r="MHF53" s="369"/>
      <c r="MHG53" s="369"/>
      <c r="MHH53" s="369"/>
      <c r="MHI53" s="369"/>
      <c r="MHJ53" s="369"/>
      <c r="MHK53" s="369"/>
      <c r="MHL53" s="369"/>
      <c r="MHM53" s="369"/>
      <c r="MHN53" s="369"/>
      <c r="MHO53" s="369"/>
      <c r="MHP53" s="369"/>
      <c r="MHQ53" s="369"/>
      <c r="MHR53" s="369"/>
      <c r="MHS53" s="369"/>
      <c r="MHT53" s="369"/>
      <c r="MHU53" s="369"/>
      <c r="MHV53" s="369"/>
      <c r="MHW53" s="369"/>
      <c r="MHX53" s="369"/>
      <c r="MHY53" s="369"/>
      <c r="MHZ53" s="369"/>
      <c r="MIA53" s="369"/>
      <c r="MIB53" s="369"/>
      <c r="MIC53" s="369"/>
      <c r="MID53" s="369"/>
      <c r="MIE53" s="369"/>
      <c r="MIF53" s="369"/>
      <c r="MIG53" s="369"/>
      <c r="MIH53" s="369"/>
      <c r="MII53" s="369"/>
      <c r="MIJ53" s="369"/>
      <c r="MIK53" s="369"/>
      <c r="MIL53" s="369"/>
      <c r="MIM53" s="369"/>
      <c r="MIN53" s="369"/>
      <c r="MIO53" s="369"/>
      <c r="MIP53" s="369"/>
      <c r="MIQ53" s="369"/>
      <c r="MIR53" s="369"/>
      <c r="MIS53" s="369"/>
      <c r="MIT53" s="369"/>
      <c r="MIU53" s="369"/>
      <c r="MIV53" s="369"/>
      <c r="MIW53" s="369"/>
      <c r="MIX53" s="369"/>
      <c r="MIY53" s="369"/>
      <c r="MIZ53" s="369"/>
      <c r="MJA53" s="369"/>
      <c r="MJB53" s="369"/>
      <c r="MJC53" s="369"/>
      <c r="MJD53" s="369"/>
      <c r="MJE53" s="369"/>
      <c r="MJF53" s="369"/>
      <c r="MJG53" s="369"/>
      <c r="MJH53" s="369"/>
      <c r="MJI53" s="369"/>
      <c r="MJJ53" s="369"/>
      <c r="MJK53" s="369"/>
      <c r="MJL53" s="369"/>
      <c r="MJM53" s="369"/>
      <c r="MJN53" s="369"/>
      <c r="MJO53" s="369"/>
      <c r="MJP53" s="369"/>
      <c r="MJQ53" s="369"/>
      <c r="MJR53" s="369"/>
      <c r="MJS53" s="369"/>
      <c r="MJT53" s="369"/>
      <c r="MJU53" s="369"/>
      <c r="MJV53" s="369"/>
      <c r="MJW53" s="369"/>
      <c r="MJX53" s="369"/>
      <c r="MJY53" s="369"/>
      <c r="MJZ53" s="369"/>
      <c r="MKA53" s="369"/>
      <c r="MKB53" s="369"/>
      <c r="MKC53" s="369"/>
      <c r="MKD53" s="369"/>
      <c r="MKE53" s="369"/>
      <c r="MKF53" s="369"/>
      <c r="MKG53" s="369"/>
      <c r="MKH53" s="369"/>
      <c r="MKI53" s="369"/>
      <c r="MKJ53" s="369"/>
      <c r="MKK53" s="369"/>
      <c r="MKL53" s="369"/>
      <c r="MKM53" s="369"/>
      <c r="MKN53" s="369"/>
      <c r="MKO53" s="369"/>
      <c r="MKP53" s="369"/>
      <c r="MKQ53" s="369"/>
      <c r="MKR53" s="369"/>
      <c r="MKS53" s="369"/>
      <c r="MKT53" s="369"/>
      <c r="MKU53" s="369"/>
      <c r="MKV53" s="369"/>
      <c r="MKW53" s="369"/>
      <c r="MKX53" s="369"/>
      <c r="MKY53" s="369"/>
      <c r="MKZ53" s="369"/>
      <c r="MLA53" s="369"/>
      <c r="MLB53" s="369"/>
      <c r="MLC53" s="369"/>
      <c r="MLD53" s="369"/>
      <c r="MLE53" s="369"/>
      <c r="MLF53" s="369"/>
      <c r="MLG53" s="369"/>
      <c r="MLH53" s="369"/>
      <c r="MLI53" s="369"/>
      <c r="MLJ53" s="369"/>
      <c r="MLK53" s="369"/>
      <c r="MLL53" s="369"/>
      <c r="MLM53" s="369"/>
      <c r="MLN53" s="369"/>
      <c r="MLO53" s="369"/>
      <c r="MLP53" s="369"/>
      <c r="MLQ53" s="369"/>
      <c r="MLR53" s="369"/>
      <c r="MLS53" s="369"/>
      <c r="MLT53" s="369"/>
      <c r="MLU53" s="369"/>
      <c r="MLV53" s="369"/>
      <c r="MLW53" s="369"/>
      <c r="MLX53" s="369"/>
      <c r="MLY53" s="369"/>
      <c r="MLZ53" s="369"/>
      <c r="MMA53" s="369"/>
      <c r="MMB53" s="369"/>
      <c r="MMC53" s="369"/>
      <c r="MMD53" s="369"/>
      <c r="MME53" s="369"/>
      <c r="MMF53" s="369"/>
      <c r="MMG53" s="369"/>
      <c r="MMH53" s="369"/>
      <c r="MMI53" s="369"/>
      <c r="MMJ53" s="369"/>
      <c r="MMK53" s="369"/>
      <c r="MML53" s="369"/>
      <c r="MMM53" s="369"/>
      <c r="MMN53" s="369"/>
      <c r="MMO53" s="369"/>
      <c r="MMP53" s="369"/>
      <c r="MMQ53" s="369"/>
      <c r="MMR53" s="369"/>
      <c r="MMS53" s="369"/>
      <c r="MMT53" s="369"/>
      <c r="MMU53" s="369"/>
      <c r="MMV53" s="369"/>
      <c r="MMW53" s="369"/>
      <c r="MMX53" s="369"/>
      <c r="MMY53" s="369"/>
      <c r="MMZ53" s="369"/>
      <c r="MNA53" s="369"/>
      <c r="MNB53" s="369"/>
      <c r="MNC53" s="369"/>
      <c r="MND53" s="369"/>
      <c r="MNE53" s="369"/>
      <c r="MNF53" s="369"/>
      <c r="MNG53" s="369"/>
      <c r="MNH53" s="369"/>
      <c r="MNI53" s="369"/>
      <c r="MNJ53" s="369"/>
      <c r="MNK53" s="369"/>
      <c r="MNL53" s="369"/>
      <c r="MNM53" s="369"/>
      <c r="MNN53" s="369"/>
      <c r="MNO53" s="369"/>
      <c r="MNP53" s="369"/>
      <c r="MNQ53" s="369"/>
      <c r="MNR53" s="369"/>
      <c r="MNS53" s="369"/>
      <c r="MNT53" s="369"/>
      <c r="MNU53" s="369"/>
      <c r="MNV53" s="369"/>
      <c r="MNW53" s="369"/>
      <c r="MNX53" s="369"/>
      <c r="MNY53" s="369"/>
      <c r="MOD53" s="369"/>
      <c r="MOE53" s="369"/>
      <c r="MOF53" s="369"/>
      <c r="MOG53" s="369"/>
      <c r="MOH53" s="369"/>
      <c r="MOI53" s="369"/>
      <c r="MOJ53" s="369"/>
      <c r="MOK53" s="369"/>
      <c r="MOL53" s="369"/>
      <c r="MOM53" s="369"/>
      <c r="MON53" s="369"/>
      <c r="MQF53" s="369"/>
      <c r="MQG53" s="369"/>
      <c r="MQH53" s="369"/>
      <c r="MQI53" s="369"/>
      <c r="MQJ53" s="369"/>
      <c r="MQK53" s="369"/>
      <c r="MQL53" s="369"/>
      <c r="MQM53" s="369"/>
      <c r="MQN53" s="369"/>
      <c r="MQO53" s="369"/>
      <c r="MQP53" s="369"/>
      <c r="MQQ53" s="369"/>
      <c r="MQR53" s="369"/>
      <c r="MQS53" s="369"/>
      <c r="MQT53" s="369"/>
      <c r="MQU53" s="369"/>
      <c r="MQV53" s="369"/>
      <c r="MQW53" s="369"/>
      <c r="MQX53" s="369"/>
      <c r="MQY53" s="369"/>
      <c r="MQZ53" s="369"/>
      <c r="MRA53" s="369"/>
      <c r="MRB53" s="369"/>
      <c r="MRC53" s="369"/>
      <c r="MRD53" s="369"/>
      <c r="MRE53" s="369"/>
      <c r="MRF53" s="369"/>
      <c r="MRG53" s="369"/>
      <c r="MRH53" s="369"/>
      <c r="MRI53" s="369"/>
      <c r="MRJ53" s="369"/>
      <c r="MRK53" s="369"/>
      <c r="MRL53" s="369"/>
      <c r="MRM53" s="369"/>
      <c r="MRN53" s="369"/>
      <c r="MRO53" s="369"/>
      <c r="MRP53" s="369"/>
      <c r="MRQ53" s="369"/>
      <c r="MRR53" s="369"/>
      <c r="MRS53" s="369"/>
      <c r="MRT53" s="369"/>
      <c r="MRU53" s="369"/>
      <c r="MRV53" s="369"/>
      <c r="MRW53" s="369"/>
      <c r="MRX53" s="369"/>
      <c r="MRY53" s="369"/>
      <c r="MRZ53" s="369"/>
      <c r="MSA53" s="369"/>
      <c r="MSB53" s="369"/>
      <c r="MSC53" s="369"/>
      <c r="MSD53" s="369"/>
      <c r="MSE53" s="369"/>
      <c r="MSF53" s="369"/>
      <c r="MSG53" s="369"/>
      <c r="MSH53" s="369"/>
      <c r="MSI53" s="369"/>
      <c r="MSJ53" s="369"/>
      <c r="MSK53" s="369"/>
      <c r="MSL53" s="369"/>
      <c r="MSM53" s="369"/>
      <c r="MSN53" s="369"/>
      <c r="MSO53" s="369"/>
      <c r="MSP53" s="369"/>
      <c r="MSQ53" s="369"/>
      <c r="MSR53" s="369"/>
      <c r="MSS53" s="369"/>
      <c r="MST53" s="369"/>
      <c r="MSU53" s="369"/>
      <c r="MSV53" s="369"/>
      <c r="MSW53" s="369"/>
      <c r="MSX53" s="369"/>
      <c r="MSY53" s="369"/>
      <c r="MSZ53" s="369"/>
      <c r="MTA53" s="369"/>
      <c r="MTB53" s="369"/>
      <c r="MTC53" s="369"/>
      <c r="MTD53" s="369"/>
      <c r="MTE53" s="369"/>
      <c r="MTF53" s="369"/>
      <c r="MTG53" s="369"/>
      <c r="MTH53" s="369"/>
      <c r="MTI53" s="369"/>
      <c r="MTJ53" s="369"/>
      <c r="MTK53" s="369"/>
      <c r="MTL53" s="369"/>
      <c r="MTM53" s="369"/>
      <c r="MTN53" s="369"/>
      <c r="MTO53" s="369"/>
      <c r="MTP53" s="369"/>
      <c r="MTQ53" s="369"/>
      <c r="MTR53" s="369"/>
      <c r="MTS53" s="369"/>
      <c r="MTT53" s="369"/>
      <c r="MTU53" s="369"/>
      <c r="MTV53" s="369"/>
      <c r="MTW53" s="369"/>
      <c r="MTX53" s="369"/>
      <c r="MTY53" s="369"/>
      <c r="MTZ53" s="369"/>
      <c r="MUA53" s="369"/>
      <c r="MUB53" s="369"/>
      <c r="MUC53" s="369"/>
      <c r="MUD53" s="369"/>
      <c r="MUE53" s="369"/>
      <c r="MUF53" s="369"/>
      <c r="MUG53" s="369"/>
      <c r="MUH53" s="369"/>
      <c r="MUI53" s="369"/>
      <c r="MUJ53" s="369"/>
      <c r="MUK53" s="369"/>
      <c r="MUL53" s="369"/>
      <c r="MUM53" s="369"/>
      <c r="MUN53" s="369"/>
      <c r="MUO53" s="369"/>
      <c r="MUP53" s="369"/>
      <c r="MUQ53" s="369"/>
      <c r="MUR53" s="369"/>
      <c r="MUS53" s="369"/>
      <c r="MUT53" s="369"/>
      <c r="MUU53" s="369"/>
      <c r="MUV53" s="369"/>
      <c r="MUW53" s="369"/>
      <c r="MUX53" s="369"/>
      <c r="MUY53" s="369"/>
      <c r="MUZ53" s="369"/>
      <c r="MVA53" s="369"/>
      <c r="MVB53" s="369"/>
      <c r="MVC53" s="369"/>
      <c r="MVD53" s="369"/>
      <c r="MVE53" s="369"/>
      <c r="MVF53" s="369"/>
      <c r="MVG53" s="369"/>
      <c r="MVH53" s="369"/>
      <c r="MVI53" s="369"/>
      <c r="MVJ53" s="369"/>
      <c r="MVK53" s="369"/>
      <c r="MVL53" s="369"/>
      <c r="MVM53" s="369"/>
      <c r="MVN53" s="369"/>
      <c r="MVO53" s="369"/>
      <c r="MVP53" s="369"/>
      <c r="MVQ53" s="369"/>
      <c r="MVR53" s="369"/>
      <c r="MVS53" s="369"/>
      <c r="MVT53" s="369"/>
      <c r="MVU53" s="369"/>
      <c r="MVV53" s="369"/>
      <c r="MVW53" s="369"/>
      <c r="MVX53" s="369"/>
      <c r="MVY53" s="369"/>
      <c r="MVZ53" s="369"/>
      <c r="MWA53" s="369"/>
      <c r="MWB53" s="369"/>
      <c r="MWC53" s="369"/>
      <c r="MWD53" s="369"/>
      <c r="MWE53" s="369"/>
      <c r="MWF53" s="369"/>
      <c r="MWG53" s="369"/>
      <c r="MWH53" s="369"/>
      <c r="MWI53" s="369"/>
      <c r="MWJ53" s="369"/>
      <c r="MWK53" s="369"/>
      <c r="MWL53" s="369"/>
      <c r="MWM53" s="369"/>
      <c r="MWN53" s="369"/>
      <c r="MWO53" s="369"/>
      <c r="MWP53" s="369"/>
      <c r="MWQ53" s="369"/>
      <c r="MWR53" s="369"/>
      <c r="MWS53" s="369"/>
      <c r="MWT53" s="369"/>
      <c r="MWU53" s="369"/>
      <c r="MWV53" s="369"/>
      <c r="MWW53" s="369"/>
      <c r="MWX53" s="369"/>
      <c r="MWY53" s="369"/>
      <c r="MWZ53" s="369"/>
      <c r="MXA53" s="369"/>
      <c r="MXB53" s="369"/>
      <c r="MXC53" s="369"/>
      <c r="MXD53" s="369"/>
      <c r="MXE53" s="369"/>
      <c r="MXF53" s="369"/>
      <c r="MXG53" s="369"/>
      <c r="MXH53" s="369"/>
      <c r="MXI53" s="369"/>
      <c r="MXJ53" s="369"/>
      <c r="MXK53" s="369"/>
      <c r="MXL53" s="369"/>
      <c r="MXM53" s="369"/>
      <c r="MXN53" s="369"/>
      <c r="MXO53" s="369"/>
      <c r="MXP53" s="369"/>
      <c r="MXQ53" s="369"/>
      <c r="MXR53" s="369"/>
      <c r="MXS53" s="369"/>
      <c r="MXT53" s="369"/>
      <c r="MXU53" s="369"/>
      <c r="MXZ53" s="369"/>
      <c r="MYA53" s="369"/>
      <c r="MYB53" s="369"/>
      <c r="MYC53" s="369"/>
      <c r="MYD53" s="369"/>
      <c r="MYE53" s="369"/>
      <c r="MYF53" s="369"/>
      <c r="MYG53" s="369"/>
      <c r="MYH53" s="369"/>
      <c r="MYI53" s="369"/>
      <c r="MYJ53" s="369"/>
      <c r="NAB53" s="369"/>
      <c r="NAC53" s="369"/>
      <c r="NAD53" s="369"/>
      <c r="NAE53" s="369"/>
      <c r="NAF53" s="369"/>
      <c r="NAG53" s="369"/>
      <c r="NAH53" s="369"/>
      <c r="NAI53" s="369"/>
      <c r="NAJ53" s="369"/>
      <c r="NAK53" s="369"/>
      <c r="NAL53" s="369"/>
      <c r="NAM53" s="369"/>
      <c r="NAN53" s="369"/>
      <c r="NAO53" s="369"/>
      <c r="NAP53" s="369"/>
      <c r="NAQ53" s="369"/>
      <c r="NAR53" s="369"/>
      <c r="NAS53" s="369"/>
      <c r="NAT53" s="369"/>
      <c r="NAU53" s="369"/>
      <c r="NAV53" s="369"/>
      <c r="NAW53" s="369"/>
      <c r="NAX53" s="369"/>
      <c r="NAY53" s="369"/>
      <c r="NAZ53" s="369"/>
      <c r="NBA53" s="369"/>
      <c r="NBB53" s="369"/>
      <c r="NBC53" s="369"/>
      <c r="NBD53" s="369"/>
      <c r="NBE53" s="369"/>
      <c r="NBF53" s="369"/>
      <c r="NBG53" s="369"/>
      <c r="NBH53" s="369"/>
      <c r="NBI53" s="369"/>
      <c r="NBJ53" s="369"/>
      <c r="NBK53" s="369"/>
      <c r="NBL53" s="369"/>
      <c r="NBM53" s="369"/>
      <c r="NBN53" s="369"/>
      <c r="NBO53" s="369"/>
      <c r="NBP53" s="369"/>
      <c r="NBQ53" s="369"/>
      <c r="NBR53" s="369"/>
      <c r="NBS53" s="369"/>
      <c r="NBT53" s="369"/>
      <c r="NBU53" s="369"/>
      <c r="NBV53" s="369"/>
      <c r="NBW53" s="369"/>
      <c r="NBX53" s="369"/>
      <c r="NBY53" s="369"/>
      <c r="NBZ53" s="369"/>
      <c r="NCA53" s="369"/>
      <c r="NCB53" s="369"/>
      <c r="NCC53" s="369"/>
      <c r="NCD53" s="369"/>
      <c r="NCE53" s="369"/>
      <c r="NCF53" s="369"/>
      <c r="NCG53" s="369"/>
      <c r="NCH53" s="369"/>
      <c r="NCI53" s="369"/>
      <c r="NCJ53" s="369"/>
      <c r="NCK53" s="369"/>
      <c r="NCL53" s="369"/>
      <c r="NCM53" s="369"/>
      <c r="NCN53" s="369"/>
      <c r="NCO53" s="369"/>
      <c r="NCP53" s="369"/>
      <c r="NCQ53" s="369"/>
      <c r="NCR53" s="369"/>
      <c r="NCS53" s="369"/>
      <c r="NCT53" s="369"/>
      <c r="NCU53" s="369"/>
      <c r="NCV53" s="369"/>
      <c r="NCW53" s="369"/>
      <c r="NCX53" s="369"/>
      <c r="NCY53" s="369"/>
      <c r="NCZ53" s="369"/>
      <c r="NDA53" s="369"/>
      <c r="NDB53" s="369"/>
      <c r="NDC53" s="369"/>
      <c r="NDD53" s="369"/>
      <c r="NDE53" s="369"/>
      <c r="NDF53" s="369"/>
      <c r="NDG53" s="369"/>
      <c r="NDH53" s="369"/>
      <c r="NDI53" s="369"/>
      <c r="NDJ53" s="369"/>
      <c r="NDK53" s="369"/>
      <c r="NDL53" s="369"/>
      <c r="NDM53" s="369"/>
      <c r="NDN53" s="369"/>
      <c r="NDO53" s="369"/>
      <c r="NDP53" s="369"/>
      <c r="NDQ53" s="369"/>
      <c r="NDR53" s="369"/>
      <c r="NDS53" s="369"/>
      <c r="NDT53" s="369"/>
      <c r="NDU53" s="369"/>
      <c r="NDV53" s="369"/>
      <c r="NDW53" s="369"/>
      <c r="NDX53" s="369"/>
      <c r="NDY53" s="369"/>
      <c r="NDZ53" s="369"/>
      <c r="NEA53" s="369"/>
      <c r="NEB53" s="369"/>
      <c r="NEC53" s="369"/>
      <c r="NED53" s="369"/>
      <c r="NEE53" s="369"/>
      <c r="NEF53" s="369"/>
      <c r="NEG53" s="369"/>
      <c r="NEH53" s="369"/>
      <c r="NEI53" s="369"/>
      <c r="NEJ53" s="369"/>
      <c r="NEK53" s="369"/>
      <c r="NEL53" s="369"/>
      <c r="NEM53" s="369"/>
      <c r="NEN53" s="369"/>
      <c r="NEO53" s="369"/>
      <c r="NEP53" s="369"/>
      <c r="NEQ53" s="369"/>
      <c r="NER53" s="369"/>
      <c r="NES53" s="369"/>
      <c r="NET53" s="369"/>
      <c r="NEU53" s="369"/>
      <c r="NEV53" s="369"/>
      <c r="NEW53" s="369"/>
      <c r="NEX53" s="369"/>
      <c r="NEY53" s="369"/>
      <c r="NEZ53" s="369"/>
      <c r="NFA53" s="369"/>
      <c r="NFB53" s="369"/>
      <c r="NFC53" s="369"/>
      <c r="NFD53" s="369"/>
      <c r="NFE53" s="369"/>
      <c r="NFF53" s="369"/>
      <c r="NFG53" s="369"/>
      <c r="NFH53" s="369"/>
      <c r="NFI53" s="369"/>
      <c r="NFJ53" s="369"/>
      <c r="NFK53" s="369"/>
      <c r="NFL53" s="369"/>
      <c r="NFM53" s="369"/>
      <c r="NFN53" s="369"/>
      <c r="NFO53" s="369"/>
      <c r="NFP53" s="369"/>
      <c r="NFQ53" s="369"/>
      <c r="NFR53" s="369"/>
      <c r="NFS53" s="369"/>
      <c r="NFT53" s="369"/>
      <c r="NFU53" s="369"/>
      <c r="NFV53" s="369"/>
      <c r="NFW53" s="369"/>
      <c r="NFX53" s="369"/>
      <c r="NFY53" s="369"/>
      <c r="NFZ53" s="369"/>
      <c r="NGA53" s="369"/>
      <c r="NGB53" s="369"/>
      <c r="NGC53" s="369"/>
      <c r="NGD53" s="369"/>
      <c r="NGE53" s="369"/>
      <c r="NGF53" s="369"/>
      <c r="NGG53" s="369"/>
      <c r="NGH53" s="369"/>
      <c r="NGI53" s="369"/>
      <c r="NGJ53" s="369"/>
      <c r="NGK53" s="369"/>
      <c r="NGL53" s="369"/>
      <c r="NGM53" s="369"/>
      <c r="NGN53" s="369"/>
      <c r="NGO53" s="369"/>
      <c r="NGP53" s="369"/>
      <c r="NGQ53" s="369"/>
      <c r="NGR53" s="369"/>
      <c r="NGS53" s="369"/>
      <c r="NGT53" s="369"/>
      <c r="NGU53" s="369"/>
      <c r="NGV53" s="369"/>
      <c r="NGW53" s="369"/>
      <c r="NGX53" s="369"/>
      <c r="NGY53" s="369"/>
      <c r="NGZ53" s="369"/>
      <c r="NHA53" s="369"/>
      <c r="NHB53" s="369"/>
      <c r="NHC53" s="369"/>
      <c r="NHD53" s="369"/>
      <c r="NHE53" s="369"/>
      <c r="NHF53" s="369"/>
      <c r="NHG53" s="369"/>
      <c r="NHH53" s="369"/>
      <c r="NHI53" s="369"/>
      <c r="NHJ53" s="369"/>
      <c r="NHK53" s="369"/>
      <c r="NHL53" s="369"/>
      <c r="NHM53" s="369"/>
      <c r="NHN53" s="369"/>
      <c r="NHO53" s="369"/>
      <c r="NHP53" s="369"/>
      <c r="NHQ53" s="369"/>
      <c r="NHV53" s="369"/>
      <c r="NHW53" s="369"/>
      <c r="NHX53" s="369"/>
      <c r="NHY53" s="369"/>
      <c r="NHZ53" s="369"/>
      <c r="NIA53" s="369"/>
      <c r="NIB53" s="369"/>
      <c r="NIC53" s="369"/>
      <c r="NID53" s="369"/>
      <c r="NIE53" s="369"/>
      <c r="NIF53" s="369"/>
      <c r="NJX53" s="369"/>
      <c r="NJY53" s="369"/>
      <c r="NJZ53" s="369"/>
      <c r="NKA53" s="369"/>
      <c r="NKB53" s="369"/>
      <c r="NKC53" s="369"/>
      <c r="NKD53" s="369"/>
      <c r="NKE53" s="369"/>
      <c r="NKF53" s="369"/>
      <c r="NKG53" s="369"/>
      <c r="NKH53" s="369"/>
      <c r="NKI53" s="369"/>
      <c r="NKJ53" s="369"/>
      <c r="NKK53" s="369"/>
      <c r="NKL53" s="369"/>
      <c r="NKM53" s="369"/>
      <c r="NKN53" s="369"/>
      <c r="NKO53" s="369"/>
      <c r="NKP53" s="369"/>
      <c r="NKQ53" s="369"/>
      <c r="NKR53" s="369"/>
      <c r="NKS53" s="369"/>
      <c r="NKT53" s="369"/>
      <c r="NKU53" s="369"/>
      <c r="NKV53" s="369"/>
      <c r="NKW53" s="369"/>
      <c r="NKX53" s="369"/>
      <c r="NKY53" s="369"/>
      <c r="NKZ53" s="369"/>
      <c r="NLA53" s="369"/>
      <c r="NLB53" s="369"/>
      <c r="NLC53" s="369"/>
      <c r="NLD53" s="369"/>
      <c r="NLE53" s="369"/>
      <c r="NLF53" s="369"/>
      <c r="NLG53" s="369"/>
      <c r="NLH53" s="369"/>
      <c r="NLI53" s="369"/>
      <c r="NLJ53" s="369"/>
      <c r="NLK53" s="369"/>
      <c r="NLL53" s="369"/>
      <c r="NLM53" s="369"/>
      <c r="NLN53" s="369"/>
      <c r="NLO53" s="369"/>
      <c r="NLP53" s="369"/>
      <c r="NLQ53" s="369"/>
      <c r="NLR53" s="369"/>
      <c r="NLS53" s="369"/>
      <c r="NLT53" s="369"/>
      <c r="NLU53" s="369"/>
      <c r="NLV53" s="369"/>
      <c r="NLW53" s="369"/>
      <c r="NLX53" s="369"/>
      <c r="NLY53" s="369"/>
      <c r="NLZ53" s="369"/>
      <c r="NMA53" s="369"/>
      <c r="NMB53" s="369"/>
      <c r="NMC53" s="369"/>
      <c r="NMD53" s="369"/>
      <c r="NME53" s="369"/>
      <c r="NMF53" s="369"/>
      <c r="NMG53" s="369"/>
      <c r="NMH53" s="369"/>
      <c r="NMI53" s="369"/>
      <c r="NMJ53" s="369"/>
      <c r="NMK53" s="369"/>
      <c r="NML53" s="369"/>
      <c r="NMM53" s="369"/>
      <c r="NMN53" s="369"/>
      <c r="NMO53" s="369"/>
      <c r="NMP53" s="369"/>
      <c r="NMQ53" s="369"/>
      <c r="NMR53" s="369"/>
      <c r="NMS53" s="369"/>
      <c r="NMT53" s="369"/>
      <c r="NMU53" s="369"/>
      <c r="NMV53" s="369"/>
      <c r="NMW53" s="369"/>
      <c r="NMX53" s="369"/>
      <c r="NMY53" s="369"/>
      <c r="NMZ53" s="369"/>
      <c r="NNA53" s="369"/>
      <c r="NNB53" s="369"/>
      <c r="NNC53" s="369"/>
      <c r="NND53" s="369"/>
      <c r="NNE53" s="369"/>
      <c r="NNF53" s="369"/>
      <c r="NNG53" s="369"/>
      <c r="NNH53" s="369"/>
      <c r="NNI53" s="369"/>
      <c r="NNJ53" s="369"/>
      <c r="NNK53" s="369"/>
      <c r="NNL53" s="369"/>
      <c r="NNM53" s="369"/>
      <c r="NNN53" s="369"/>
      <c r="NNO53" s="369"/>
      <c r="NNP53" s="369"/>
      <c r="NNQ53" s="369"/>
      <c r="NNR53" s="369"/>
      <c r="NNS53" s="369"/>
      <c r="NNT53" s="369"/>
      <c r="NNU53" s="369"/>
      <c r="NNV53" s="369"/>
      <c r="NNW53" s="369"/>
      <c r="NNX53" s="369"/>
      <c r="NNY53" s="369"/>
      <c r="NNZ53" s="369"/>
      <c r="NOA53" s="369"/>
      <c r="NOB53" s="369"/>
      <c r="NOC53" s="369"/>
      <c r="NOD53" s="369"/>
      <c r="NOE53" s="369"/>
      <c r="NOF53" s="369"/>
      <c r="NOG53" s="369"/>
      <c r="NOH53" s="369"/>
      <c r="NOI53" s="369"/>
      <c r="NOJ53" s="369"/>
      <c r="NOK53" s="369"/>
      <c r="NOL53" s="369"/>
      <c r="NOM53" s="369"/>
      <c r="NON53" s="369"/>
      <c r="NOO53" s="369"/>
      <c r="NOP53" s="369"/>
      <c r="NOQ53" s="369"/>
      <c r="NOR53" s="369"/>
      <c r="NOS53" s="369"/>
      <c r="NOT53" s="369"/>
      <c r="NOU53" s="369"/>
      <c r="NOV53" s="369"/>
      <c r="NOW53" s="369"/>
      <c r="NOX53" s="369"/>
      <c r="NOY53" s="369"/>
      <c r="NOZ53" s="369"/>
      <c r="NPA53" s="369"/>
      <c r="NPB53" s="369"/>
      <c r="NPC53" s="369"/>
      <c r="NPD53" s="369"/>
      <c r="NPE53" s="369"/>
      <c r="NPF53" s="369"/>
      <c r="NPG53" s="369"/>
      <c r="NPH53" s="369"/>
      <c r="NPI53" s="369"/>
      <c r="NPJ53" s="369"/>
      <c r="NPK53" s="369"/>
      <c r="NPL53" s="369"/>
      <c r="NPM53" s="369"/>
      <c r="NPN53" s="369"/>
      <c r="NPO53" s="369"/>
      <c r="NPP53" s="369"/>
      <c r="NPQ53" s="369"/>
      <c r="NPR53" s="369"/>
      <c r="NPS53" s="369"/>
      <c r="NPT53" s="369"/>
      <c r="NPU53" s="369"/>
      <c r="NPV53" s="369"/>
      <c r="NPW53" s="369"/>
      <c r="NPX53" s="369"/>
      <c r="NPY53" s="369"/>
      <c r="NPZ53" s="369"/>
      <c r="NQA53" s="369"/>
      <c r="NQB53" s="369"/>
      <c r="NQC53" s="369"/>
      <c r="NQD53" s="369"/>
      <c r="NQE53" s="369"/>
      <c r="NQF53" s="369"/>
      <c r="NQG53" s="369"/>
      <c r="NQH53" s="369"/>
      <c r="NQI53" s="369"/>
      <c r="NQJ53" s="369"/>
      <c r="NQK53" s="369"/>
      <c r="NQL53" s="369"/>
      <c r="NQM53" s="369"/>
      <c r="NQN53" s="369"/>
      <c r="NQO53" s="369"/>
      <c r="NQP53" s="369"/>
      <c r="NQQ53" s="369"/>
      <c r="NQR53" s="369"/>
      <c r="NQS53" s="369"/>
      <c r="NQT53" s="369"/>
      <c r="NQU53" s="369"/>
      <c r="NQV53" s="369"/>
      <c r="NQW53" s="369"/>
      <c r="NQX53" s="369"/>
      <c r="NQY53" s="369"/>
      <c r="NQZ53" s="369"/>
      <c r="NRA53" s="369"/>
      <c r="NRB53" s="369"/>
      <c r="NRC53" s="369"/>
      <c r="NRD53" s="369"/>
      <c r="NRE53" s="369"/>
      <c r="NRF53" s="369"/>
      <c r="NRG53" s="369"/>
      <c r="NRH53" s="369"/>
      <c r="NRI53" s="369"/>
      <c r="NRJ53" s="369"/>
      <c r="NRK53" s="369"/>
      <c r="NRL53" s="369"/>
      <c r="NRM53" s="369"/>
      <c r="NRR53" s="369"/>
      <c r="NRS53" s="369"/>
      <c r="NRT53" s="369"/>
      <c r="NRU53" s="369"/>
      <c r="NRV53" s="369"/>
      <c r="NRW53" s="369"/>
      <c r="NRX53" s="369"/>
      <c r="NRY53" s="369"/>
      <c r="NRZ53" s="369"/>
      <c r="NSA53" s="369"/>
      <c r="NSB53" s="369"/>
      <c r="NTT53" s="369"/>
      <c r="NTU53" s="369"/>
      <c r="NTV53" s="369"/>
      <c r="NTW53" s="369"/>
      <c r="NTX53" s="369"/>
      <c r="NTY53" s="369"/>
      <c r="NTZ53" s="369"/>
      <c r="NUA53" s="369"/>
      <c r="NUB53" s="369"/>
      <c r="NUC53" s="369"/>
      <c r="NUD53" s="369"/>
      <c r="NUE53" s="369"/>
      <c r="NUF53" s="369"/>
      <c r="NUG53" s="369"/>
      <c r="NUH53" s="369"/>
      <c r="NUI53" s="369"/>
      <c r="NUJ53" s="369"/>
      <c r="NUK53" s="369"/>
      <c r="NUL53" s="369"/>
      <c r="NUM53" s="369"/>
      <c r="NUN53" s="369"/>
      <c r="NUO53" s="369"/>
      <c r="NUP53" s="369"/>
      <c r="NUQ53" s="369"/>
      <c r="NUR53" s="369"/>
      <c r="NUS53" s="369"/>
      <c r="NUT53" s="369"/>
      <c r="NUU53" s="369"/>
      <c r="NUV53" s="369"/>
      <c r="NUW53" s="369"/>
      <c r="NUX53" s="369"/>
      <c r="NUY53" s="369"/>
      <c r="NUZ53" s="369"/>
      <c r="NVA53" s="369"/>
      <c r="NVB53" s="369"/>
      <c r="NVC53" s="369"/>
      <c r="NVD53" s="369"/>
      <c r="NVE53" s="369"/>
      <c r="NVF53" s="369"/>
      <c r="NVG53" s="369"/>
      <c r="NVH53" s="369"/>
      <c r="NVI53" s="369"/>
      <c r="NVJ53" s="369"/>
      <c r="NVK53" s="369"/>
      <c r="NVL53" s="369"/>
      <c r="NVM53" s="369"/>
      <c r="NVN53" s="369"/>
      <c r="NVO53" s="369"/>
      <c r="NVP53" s="369"/>
      <c r="NVQ53" s="369"/>
      <c r="NVR53" s="369"/>
      <c r="NVS53" s="369"/>
      <c r="NVT53" s="369"/>
      <c r="NVU53" s="369"/>
      <c r="NVV53" s="369"/>
      <c r="NVW53" s="369"/>
      <c r="NVX53" s="369"/>
      <c r="NVY53" s="369"/>
      <c r="NVZ53" s="369"/>
      <c r="NWA53" s="369"/>
      <c r="NWB53" s="369"/>
      <c r="NWC53" s="369"/>
      <c r="NWD53" s="369"/>
      <c r="NWE53" s="369"/>
      <c r="NWF53" s="369"/>
      <c r="NWG53" s="369"/>
      <c r="NWH53" s="369"/>
      <c r="NWI53" s="369"/>
      <c r="NWJ53" s="369"/>
      <c r="NWK53" s="369"/>
      <c r="NWL53" s="369"/>
      <c r="NWM53" s="369"/>
      <c r="NWN53" s="369"/>
      <c r="NWO53" s="369"/>
      <c r="NWP53" s="369"/>
      <c r="NWQ53" s="369"/>
      <c r="NWR53" s="369"/>
      <c r="NWS53" s="369"/>
      <c r="NWT53" s="369"/>
      <c r="NWU53" s="369"/>
      <c r="NWV53" s="369"/>
      <c r="NWW53" s="369"/>
      <c r="NWX53" s="369"/>
      <c r="NWY53" s="369"/>
      <c r="NWZ53" s="369"/>
      <c r="NXA53" s="369"/>
      <c r="NXB53" s="369"/>
      <c r="NXC53" s="369"/>
      <c r="NXD53" s="369"/>
      <c r="NXE53" s="369"/>
      <c r="NXF53" s="369"/>
      <c r="NXG53" s="369"/>
      <c r="NXH53" s="369"/>
      <c r="NXI53" s="369"/>
      <c r="NXJ53" s="369"/>
      <c r="NXK53" s="369"/>
      <c r="NXL53" s="369"/>
      <c r="NXM53" s="369"/>
      <c r="NXN53" s="369"/>
      <c r="NXO53" s="369"/>
      <c r="NXP53" s="369"/>
      <c r="NXQ53" s="369"/>
      <c r="NXR53" s="369"/>
      <c r="NXS53" s="369"/>
      <c r="NXT53" s="369"/>
      <c r="NXU53" s="369"/>
      <c r="NXV53" s="369"/>
      <c r="NXW53" s="369"/>
      <c r="NXX53" s="369"/>
      <c r="NXY53" s="369"/>
      <c r="NXZ53" s="369"/>
      <c r="NYA53" s="369"/>
      <c r="NYB53" s="369"/>
      <c r="NYC53" s="369"/>
      <c r="NYD53" s="369"/>
      <c r="NYE53" s="369"/>
      <c r="NYF53" s="369"/>
      <c r="NYG53" s="369"/>
      <c r="NYH53" s="369"/>
      <c r="NYI53" s="369"/>
      <c r="NYJ53" s="369"/>
      <c r="NYK53" s="369"/>
      <c r="NYL53" s="369"/>
      <c r="NYM53" s="369"/>
      <c r="NYN53" s="369"/>
      <c r="NYO53" s="369"/>
      <c r="NYP53" s="369"/>
      <c r="NYQ53" s="369"/>
      <c r="NYR53" s="369"/>
      <c r="NYS53" s="369"/>
      <c r="NYT53" s="369"/>
      <c r="NYU53" s="369"/>
      <c r="NYV53" s="369"/>
      <c r="NYW53" s="369"/>
      <c r="NYX53" s="369"/>
      <c r="NYY53" s="369"/>
      <c r="NYZ53" s="369"/>
      <c r="NZA53" s="369"/>
      <c r="NZB53" s="369"/>
      <c r="NZC53" s="369"/>
      <c r="NZD53" s="369"/>
      <c r="NZE53" s="369"/>
      <c r="NZF53" s="369"/>
      <c r="NZG53" s="369"/>
      <c r="NZH53" s="369"/>
      <c r="NZI53" s="369"/>
      <c r="NZJ53" s="369"/>
      <c r="NZK53" s="369"/>
      <c r="NZL53" s="369"/>
      <c r="NZM53" s="369"/>
      <c r="NZN53" s="369"/>
      <c r="NZO53" s="369"/>
      <c r="NZP53" s="369"/>
      <c r="NZQ53" s="369"/>
      <c r="NZR53" s="369"/>
      <c r="NZS53" s="369"/>
      <c r="NZT53" s="369"/>
      <c r="NZU53" s="369"/>
      <c r="NZV53" s="369"/>
      <c r="NZW53" s="369"/>
      <c r="NZX53" s="369"/>
      <c r="NZY53" s="369"/>
      <c r="NZZ53" s="369"/>
      <c r="OAA53" s="369"/>
      <c r="OAB53" s="369"/>
      <c r="OAC53" s="369"/>
      <c r="OAD53" s="369"/>
      <c r="OAE53" s="369"/>
      <c r="OAF53" s="369"/>
      <c r="OAG53" s="369"/>
      <c r="OAH53" s="369"/>
      <c r="OAI53" s="369"/>
      <c r="OAJ53" s="369"/>
      <c r="OAK53" s="369"/>
      <c r="OAL53" s="369"/>
      <c r="OAM53" s="369"/>
      <c r="OAN53" s="369"/>
      <c r="OAO53" s="369"/>
      <c r="OAP53" s="369"/>
      <c r="OAQ53" s="369"/>
      <c r="OAR53" s="369"/>
      <c r="OAS53" s="369"/>
      <c r="OAT53" s="369"/>
      <c r="OAU53" s="369"/>
      <c r="OAV53" s="369"/>
      <c r="OAW53" s="369"/>
      <c r="OAX53" s="369"/>
      <c r="OAY53" s="369"/>
      <c r="OAZ53" s="369"/>
      <c r="OBA53" s="369"/>
      <c r="OBB53" s="369"/>
      <c r="OBC53" s="369"/>
      <c r="OBD53" s="369"/>
      <c r="OBE53" s="369"/>
      <c r="OBF53" s="369"/>
      <c r="OBG53" s="369"/>
      <c r="OBH53" s="369"/>
      <c r="OBI53" s="369"/>
      <c r="OBN53" s="369"/>
      <c r="OBO53" s="369"/>
      <c r="OBP53" s="369"/>
      <c r="OBQ53" s="369"/>
      <c r="OBR53" s="369"/>
      <c r="OBS53" s="369"/>
      <c r="OBT53" s="369"/>
      <c r="OBU53" s="369"/>
      <c r="OBV53" s="369"/>
      <c r="OBW53" s="369"/>
      <c r="OBX53" s="369"/>
      <c r="ODP53" s="369"/>
      <c r="ODQ53" s="369"/>
      <c r="ODR53" s="369"/>
      <c r="ODS53" s="369"/>
      <c r="ODT53" s="369"/>
      <c r="ODU53" s="369"/>
      <c r="ODV53" s="369"/>
      <c r="ODW53" s="369"/>
      <c r="ODX53" s="369"/>
      <c r="ODY53" s="369"/>
      <c r="ODZ53" s="369"/>
      <c r="OEA53" s="369"/>
      <c r="OEB53" s="369"/>
      <c r="OEC53" s="369"/>
      <c r="OED53" s="369"/>
      <c r="OEE53" s="369"/>
      <c r="OEF53" s="369"/>
      <c r="OEG53" s="369"/>
      <c r="OEH53" s="369"/>
      <c r="OEI53" s="369"/>
      <c r="OEJ53" s="369"/>
      <c r="OEK53" s="369"/>
      <c r="OEL53" s="369"/>
      <c r="OEM53" s="369"/>
      <c r="OEN53" s="369"/>
      <c r="OEO53" s="369"/>
      <c r="OEP53" s="369"/>
      <c r="OEQ53" s="369"/>
      <c r="OER53" s="369"/>
      <c r="OES53" s="369"/>
      <c r="OET53" s="369"/>
      <c r="OEU53" s="369"/>
      <c r="OEV53" s="369"/>
      <c r="OEW53" s="369"/>
      <c r="OEX53" s="369"/>
      <c r="OEY53" s="369"/>
      <c r="OEZ53" s="369"/>
      <c r="OFA53" s="369"/>
      <c r="OFB53" s="369"/>
      <c r="OFC53" s="369"/>
      <c r="OFD53" s="369"/>
      <c r="OFE53" s="369"/>
      <c r="OFF53" s="369"/>
      <c r="OFG53" s="369"/>
      <c r="OFH53" s="369"/>
      <c r="OFI53" s="369"/>
      <c r="OFJ53" s="369"/>
      <c r="OFK53" s="369"/>
      <c r="OFL53" s="369"/>
      <c r="OFM53" s="369"/>
      <c r="OFN53" s="369"/>
      <c r="OFO53" s="369"/>
      <c r="OFP53" s="369"/>
      <c r="OFQ53" s="369"/>
      <c r="OFR53" s="369"/>
      <c r="OFS53" s="369"/>
      <c r="OFT53" s="369"/>
      <c r="OFU53" s="369"/>
      <c r="OFV53" s="369"/>
      <c r="OFW53" s="369"/>
      <c r="OFX53" s="369"/>
      <c r="OFY53" s="369"/>
      <c r="OFZ53" s="369"/>
      <c r="OGA53" s="369"/>
      <c r="OGB53" s="369"/>
      <c r="OGC53" s="369"/>
      <c r="OGD53" s="369"/>
      <c r="OGE53" s="369"/>
      <c r="OGF53" s="369"/>
      <c r="OGG53" s="369"/>
      <c r="OGH53" s="369"/>
      <c r="OGI53" s="369"/>
      <c r="OGJ53" s="369"/>
      <c r="OGK53" s="369"/>
      <c r="OGL53" s="369"/>
      <c r="OGM53" s="369"/>
      <c r="OGN53" s="369"/>
      <c r="OGO53" s="369"/>
      <c r="OGP53" s="369"/>
      <c r="OGQ53" s="369"/>
      <c r="OGR53" s="369"/>
      <c r="OGS53" s="369"/>
      <c r="OGT53" s="369"/>
      <c r="OGU53" s="369"/>
      <c r="OGV53" s="369"/>
      <c r="OGW53" s="369"/>
      <c r="OGX53" s="369"/>
      <c r="OGY53" s="369"/>
      <c r="OGZ53" s="369"/>
      <c r="OHA53" s="369"/>
      <c r="OHB53" s="369"/>
      <c r="OHC53" s="369"/>
      <c r="OHD53" s="369"/>
      <c r="OHE53" s="369"/>
      <c r="OHF53" s="369"/>
      <c r="OHG53" s="369"/>
      <c r="OHH53" s="369"/>
      <c r="OHI53" s="369"/>
      <c r="OHJ53" s="369"/>
      <c r="OHK53" s="369"/>
      <c r="OHL53" s="369"/>
      <c r="OHM53" s="369"/>
      <c r="OHN53" s="369"/>
      <c r="OHO53" s="369"/>
      <c r="OHP53" s="369"/>
      <c r="OHQ53" s="369"/>
      <c r="OHR53" s="369"/>
      <c r="OHS53" s="369"/>
      <c r="OHT53" s="369"/>
      <c r="OHU53" s="369"/>
      <c r="OHV53" s="369"/>
      <c r="OHW53" s="369"/>
      <c r="OHX53" s="369"/>
      <c r="OHY53" s="369"/>
      <c r="OHZ53" s="369"/>
      <c r="OIA53" s="369"/>
      <c r="OIB53" s="369"/>
      <c r="OIC53" s="369"/>
      <c r="OID53" s="369"/>
      <c r="OIE53" s="369"/>
      <c r="OIF53" s="369"/>
      <c r="OIG53" s="369"/>
      <c r="OIH53" s="369"/>
      <c r="OII53" s="369"/>
      <c r="OIJ53" s="369"/>
      <c r="OIK53" s="369"/>
      <c r="OIL53" s="369"/>
      <c r="OIM53" s="369"/>
      <c r="OIN53" s="369"/>
      <c r="OIO53" s="369"/>
      <c r="OIP53" s="369"/>
      <c r="OIQ53" s="369"/>
      <c r="OIR53" s="369"/>
      <c r="OIS53" s="369"/>
      <c r="OIT53" s="369"/>
      <c r="OIU53" s="369"/>
      <c r="OIV53" s="369"/>
      <c r="OIW53" s="369"/>
      <c r="OIX53" s="369"/>
      <c r="OIY53" s="369"/>
      <c r="OIZ53" s="369"/>
      <c r="OJA53" s="369"/>
      <c r="OJB53" s="369"/>
      <c r="OJC53" s="369"/>
      <c r="OJD53" s="369"/>
      <c r="OJE53" s="369"/>
      <c r="OJF53" s="369"/>
      <c r="OJG53" s="369"/>
      <c r="OJH53" s="369"/>
      <c r="OJI53" s="369"/>
      <c r="OJJ53" s="369"/>
      <c r="OJK53" s="369"/>
      <c r="OJL53" s="369"/>
      <c r="OJM53" s="369"/>
      <c r="OJN53" s="369"/>
      <c r="OJO53" s="369"/>
      <c r="OJP53" s="369"/>
      <c r="OJQ53" s="369"/>
      <c r="OJR53" s="369"/>
      <c r="OJS53" s="369"/>
      <c r="OJT53" s="369"/>
      <c r="OJU53" s="369"/>
      <c r="OJV53" s="369"/>
      <c r="OJW53" s="369"/>
      <c r="OJX53" s="369"/>
      <c r="OJY53" s="369"/>
      <c r="OJZ53" s="369"/>
      <c r="OKA53" s="369"/>
      <c r="OKB53" s="369"/>
      <c r="OKC53" s="369"/>
      <c r="OKD53" s="369"/>
      <c r="OKE53" s="369"/>
      <c r="OKF53" s="369"/>
      <c r="OKG53" s="369"/>
      <c r="OKH53" s="369"/>
      <c r="OKI53" s="369"/>
      <c r="OKJ53" s="369"/>
      <c r="OKK53" s="369"/>
      <c r="OKL53" s="369"/>
      <c r="OKM53" s="369"/>
      <c r="OKN53" s="369"/>
      <c r="OKO53" s="369"/>
      <c r="OKP53" s="369"/>
      <c r="OKQ53" s="369"/>
      <c r="OKR53" s="369"/>
      <c r="OKS53" s="369"/>
      <c r="OKT53" s="369"/>
      <c r="OKU53" s="369"/>
      <c r="OKV53" s="369"/>
      <c r="OKW53" s="369"/>
      <c r="OKX53" s="369"/>
      <c r="OKY53" s="369"/>
      <c r="OKZ53" s="369"/>
      <c r="OLA53" s="369"/>
      <c r="OLB53" s="369"/>
      <c r="OLC53" s="369"/>
      <c r="OLD53" s="369"/>
      <c r="OLE53" s="369"/>
      <c r="OLJ53" s="369"/>
      <c r="OLK53" s="369"/>
      <c r="OLL53" s="369"/>
      <c r="OLM53" s="369"/>
      <c r="OLN53" s="369"/>
      <c r="OLO53" s="369"/>
      <c r="OLP53" s="369"/>
      <c r="OLQ53" s="369"/>
      <c r="OLR53" s="369"/>
      <c r="OLS53" s="369"/>
      <c r="OLT53" s="369"/>
      <c r="ONL53" s="369"/>
      <c r="ONM53" s="369"/>
      <c r="ONN53" s="369"/>
      <c r="ONO53" s="369"/>
      <c r="ONP53" s="369"/>
      <c r="ONQ53" s="369"/>
      <c r="ONR53" s="369"/>
      <c r="ONS53" s="369"/>
      <c r="ONT53" s="369"/>
      <c r="ONU53" s="369"/>
      <c r="ONV53" s="369"/>
      <c r="ONW53" s="369"/>
      <c r="ONX53" s="369"/>
      <c r="ONY53" s="369"/>
      <c r="ONZ53" s="369"/>
      <c r="OOA53" s="369"/>
      <c r="OOB53" s="369"/>
      <c r="OOC53" s="369"/>
      <c r="OOD53" s="369"/>
      <c r="OOE53" s="369"/>
      <c r="OOF53" s="369"/>
      <c r="OOG53" s="369"/>
      <c r="OOH53" s="369"/>
      <c r="OOI53" s="369"/>
      <c r="OOJ53" s="369"/>
      <c r="OOK53" s="369"/>
      <c r="OOL53" s="369"/>
      <c r="OOM53" s="369"/>
      <c r="OON53" s="369"/>
      <c r="OOO53" s="369"/>
      <c r="OOP53" s="369"/>
      <c r="OOQ53" s="369"/>
      <c r="OOR53" s="369"/>
      <c r="OOS53" s="369"/>
      <c r="OOT53" s="369"/>
      <c r="OOU53" s="369"/>
      <c r="OOV53" s="369"/>
      <c r="OOW53" s="369"/>
      <c r="OOX53" s="369"/>
      <c r="OOY53" s="369"/>
      <c r="OOZ53" s="369"/>
      <c r="OPA53" s="369"/>
      <c r="OPB53" s="369"/>
      <c r="OPC53" s="369"/>
      <c r="OPD53" s="369"/>
      <c r="OPE53" s="369"/>
      <c r="OPF53" s="369"/>
      <c r="OPG53" s="369"/>
      <c r="OPH53" s="369"/>
      <c r="OPI53" s="369"/>
      <c r="OPJ53" s="369"/>
      <c r="OPK53" s="369"/>
      <c r="OPL53" s="369"/>
      <c r="OPM53" s="369"/>
      <c r="OPN53" s="369"/>
      <c r="OPO53" s="369"/>
      <c r="OPP53" s="369"/>
      <c r="OPQ53" s="369"/>
      <c r="OPR53" s="369"/>
      <c r="OPS53" s="369"/>
      <c r="OPT53" s="369"/>
      <c r="OPU53" s="369"/>
      <c r="OPV53" s="369"/>
      <c r="OPW53" s="369"/>
      <c r="OPX53" s="369"/>
      <c r="OPY53" s="369"/>
      <c r="OPZ53" s="369"/>
      <c r="OQA53" s="369"/>
      <c r="OQB53" s="369"/>
      <c r="OQC53" s="369"/>
      <c r="OQD53" s="369"/>
      <c r="OQE53" s="369"/>
      <c r="OQF53" s="369"/>
      <c r="OQG53" s="369"/>
      <c r="OQH53" s="369"/>
      <c r="OQI53" s="369"/>
      <c r="OQJ53" s="369"/>
      <c r="OQK53" s="369"/>
      <c r="OQL53" s="369"/>
      <c r="OQM53" s="369"/>
      <c r="OQN53" s="369"/>
      <c r="OQO53" s="369"/>
      <c r="OQP53" s="369"/>
      <c r="OQQ53" s="369"/>
      <c r="OQR53" s="369"/>
      <c r="OQS53" s="369"/>
      <c r="OQT53" s="369"/>
      <c r="OQU53" s="369"/>
      <c r="OQV53" s="369"/>
      <c r="OQW53" s="369"/>
      <c r="OQX53" s="369"/>
      <c r="OQY53" s="369"/>
      <c r="OQZ53" s="369"/>
      <c r="ORA53" s="369"/>
      <c r="ORB53" s="369"/>
      <c r="ORC53" s="369"/>
      <c r="ORD53" s="369"/>
      <c r="ORE53" s="369"/>
      <c r="ORF53" s="369"/>
      <c r="ORG53" s="369"/>
      <c r="ORH53" s="369"/>
      <c r="ORI53" s="369"/>
      <c r="ORJ53" s="369"/>
      <c r="ORK53" s="369"/>
      <c r="ORL53" s="369"/>
      <c r="ORM53" s="369"/>
      <c r="ORN53" s="369"/>
      <c r="ORO53" s="369"/>
      <c r="ORP53" s="369"/>
      <c r="ORQ53" s="369"/>
      <c r="ORR53" s="369"/>
      <c r="ORS53" s="369"/>
      <c r="ORT53" s="369"/>
      <c r="ORU53" s="369"/>
      <c r="ORV53" s="369"/>
      <c r="ORW53" s="369"/>
      <c r="ORX53" s="369"/>
      <c r="ORY53" s="369"/>
      <c r="ORZ53" s="369"/>
      <c r="OSA53" s="369"/>
      <c r="OSB53" s="369"/>
      <c r="OSC53" s="369"/>
      <c r="OSD53" s="369"/>
      <c r="OSE53" s="369"/>
      <c r="OSF53" s="369"/>
      <c r="OSG53" s="369"/>
      <c r="OSH53" s="369"/>
      <c r="OSI53" s="369"/>
      <c r="OSJ53" s="369"/>
      <c r="OSK53" s="369"/>
      <c r="OSL53" s="369"/>
      <c r="OSM53" s="369"/>
      <c r="OSN53" s="369"/>
      <c r="OSO53" s="369"/>
      <c r="OSP53" s="369"/>
      <c r="OSQ53" s="369"/>
      <c r="OSR53" s="369"/>
      <c r="OSS53" s="369"/>
      <c r="OST53" s="369"/>
      <c r="OSU53" s="369"/>
      <c r="OSV53" s="369"/>
      <c r="OSW53" s="369"/>
      <c r="OSX53" s="369"/>
      <c r="OSY53" s="369"/>
      <c r="OSZ53" s="369"/>
      <c r="OTA53" s="369"/>
      <c r="OTB53" s="369"/>
      <c r="OTC53" s="369"/>
      <c r="OTD53" s="369"/>
      <c r="OTE53" s="369"/>
      <c r="OTF53" s="369"/>
      <c r="OTG53" s="369"/>
      <c r="OTH53" s="369"/>
      <c r="OTI53" s="369"/>
      <c r="OTJ53" s="369"/>
      <c r="OTK53" s="369"/>
      <c r="OTL53" s="369"/>
      <c r="OTM53" s="369"/>
      <c r="OTN53" s="369"/>
      <c r="OTO53" s="369"/>
      <c r="OTP53" s="369"/>
      <c r="OTQ53" s="369"/>
      <c r="OTR53" s="369"/>
      <c r="OTS53" s="369"/>
      <c r="OTT53" s="369"/>
      <c r="OTU53" s="369"/>
      <c r="OTV53" s="369"/>
      <c r="OTW53" s="369"/>
      <c r="OTX53" s="369"/>
      <c r="OTY53" s="369"/>
      <c r="OTZ53" s="369"/>
      <c r="OUA53" s="369"/>
      <c r="OUB53" s="369"/>
      <c r="OUC53" s="369"/>
      <c r="OUD53" s="369"/>
      <c r="OUE53" s="369"/>
      <c r="OUF53" s="369"/>
      <c r="OUG53" s="369"/>
      <c r="OUH53" s="369"/>
      <c r="OUI53" s="369"/>
      <c r="OUJ53" s="369"/>
      <c r="OUK53" s="369"/>
      <c r="OUL53" s="369"/>
      <c r="OUM53" s="369"/>
      <c r="OUN53" s="369"/>
      <c r="OUO53" s="369"/>
      <c r="OUP53" s="369"/>
      <c r="OUQ53" s="369"/>
      <c r="OUR53" s="369"/>
      <c r="OUS53" s="369"/>
      <c r="OUT53" s="369"/>
      <c r="OUU53" s="369"/>
      <c r="OUV53" s="369"/>
      <c r="OUW53" s="369"/>
      <c r="OUX53" s="369"/>
      <c r="OUY53" s="369"/>
      <c r="OUZ53" s="369"/>
      <c r="OVA53" s="369"/>
      <c r="OVF53" s="369"/>
      <c r="OVG53" s="369"/>
      <c r="OVH53" s="369"/>
      <c r="OVI53" s="369"/>
      <c r="OVJ53" s="369"/>
      <c r="OVK53" s="369"/>
      <c r="OVL53" s="369"/>
      <c r="OVM53" s="369"/>
      <c r="OVN53" s="369"/>
      <c r="OVO53" s="369"/>
      <c r="OVP53" s="369"/>
      <c r="OXH53" s="369"/>
      <c r="OXI53" s="369"/>
      <c r="OXJ53" s="369"/>
      <c r="OXK53" s="369"/>
      <c r="OXL53" s="369"/>
      <c r="OXM53" s="369"/>
      <c r="OXN53" s="369"/>
      <c r="OXO53" s="369"/>
      <c r="OXP53" s="369"/>
      <c r="OXQ53" s="369"/>
      <c r="OXR53" s="369"/>
      <c r="OXS53" s="369"/>
      <c r="OXT53" s="369"/>
      <c r="OXU53" s="369"/>
      <c r="OXV53" s="369"/>
      <c r="OXW53" s="369"/>
      <c r="OXX53" s="369"/>
      <c r="OXY53" s="369"/>
      <c r="OXZ53" s="369"/>
      <c r="OYA53" s="369"/>
      <c r="OYB53" s="369"/>
      <c r="OYC53" s="369"/>
      <c r="OYD53" s="369"/>
      <c r="OYE53" s="369"/>
      <c r="OYF53" s="369"/>
      <c r="OYG53" s="369"/>
      <c r="OYH53" s="369"/>
      <c r="OYI53" s="369"/>
      <c r="OYJ53" s="369"/>
      <c r="OYK53" s="369"/>
      <c r="OYL53" s="369"/>
      <c r="OYM53" s="369"/>
      <c r="OYN53" s="369"/>
      <c r="OYO53" s="369"/>
      <c r="OYP53" s="369"/>
      <c r="OYQ53" s="369"/>
      <c r="OYR53" s="369"/>
      <c r="OYS53" s="369"/>
      <c r="OYT53" s="369"/>
      <c r="OYU53" s="369"/>
      <c r="OYV53" s="369"/>
      <c r="OYW53" s="369"/>
      <c r="OYX53" s="369"/>
      <c r="OYY53" s="369"/>
      <c r="OYZ53" s="369"/>
      <c r="OZA53" s="369"/>
      <c r="OZB53" s="369"/>
      <c r="OZC53" s="369"/>
      <c r="OZD53" s="369"/>
      <c r="OZE53" s="369"/>
      <c r="OZF53" s="369"/>
      <c r="OZG53" s="369"/>
      <c r="OZH53" s="369"/>
      <c r="OZI53" s="369"/>
      <c r="OZJ53" s="369"/>
      <c r="OZK53" s="369"/>
      <c r="OZL53" s="369"/>
      <c r="OZM53" s="369"/>
      <c r="OZN53" s="369"/>
      <c r="OZO53" s="369"/>
      <c r="OZP53" s="369"/>
      <c r="OZQ53" s="369"/>
      <c r="OZR53" s="369"/>
      <c r="OZS53" s="369"/>
      <c r="OZT53" s="369"/>
      <c r="OZU53" s="369"/>
      <c r="OZV53" s="369"/>
      <c r="OZW53" s="369"/>
      <c r="OZX53" s="369"/>
      <c r="OZY53" s="369"/>
      <c r="OZZ53" s="369"/>
      <c r="PAA53" s="369"/>
      <c r="PAB53" s="369"/>
      <c r="PAC53" s="369"/>
      <c r="PAD53" s="369"/>
      <c r="PAE53" s="369"/>
      <c r="PAF53" s="369"/>
      <c r="PAG53" s="369"/>
      <c r="PAH53" s="369"/>
      <c r="PAI53" s="369"/>
      <c r="PAJ53" s="369"/>
      <c r="PAK53" s="369"/>
      <c r="PAL53" s="369"/>
      <c r="PAM53" s="369"/>
      <c r="PAN53" s="369"/>
      <c r="PAO53" s="369"/>
      <c r="PAP53" s="369"/>
      <c r="PAQ53" s="369"/>
      <c r="PAR53" s="369"/>
      <c r="PAS53" s="369"/>
      <c r="PAT53" s="369"/>
      <c r="PAU53" s="369"/>
      <c r="PAV53" s="369"/>
      <c r="PAW53" s="369"/>
      <c r="PAX53" s="369"/>
      <c r="PAY53" s="369"/>
      <c r="PAZ53" s="369"/>
      <c r="PBA53" s="369"/>
      <c r="PBB53" s="369"/>
      <c r="PBC53" s="369"/>
      <c r="PBD53" s="369"/>
      <c r="PBE53" s="369"/>
      <c r="PBF53" s="369"/>
      <c r="PBG53" s="369"/>
      <c r="PBH53" s="369"/>
      <c r="PBI53" s="369"/>
      <c r="PBJ53" s="369"/>
      <c r="PBK53" s="369"/>
      <c r="PBL53" s="369"/>
      <c r="PBM53" s="369"/>
      <c r="PBN53" s="369"/>
      <c r="PBO53" s="369"/>
      <c r="PBP53" s="369"/>
      <c r="PBQ53" s="369"/>
      <c r="PBR53" s="369"/>
      <c r="PBS53" s="369"/>
      <c r="PBT53" s="369"/>
      <c r="PBU53" s="369"/>
      <c r="PBV53" s="369"/>
      <c r="PBW53" s="369"/>
      <c r="PBX53" s="369"/>
      <c r="PBY53" s="369"/>
      <c r="PBZ53" s="369"/>
      <c r="PCA53" s="369"/>
      <c r="PCB53" s="369"/>
      <c r="PCC53" s="369"/>
      <c r="PCD53" s="369"/>
      <c r="PCE53" s="369"/>
      <c r="PCF53" s="369"/>
      <c r="PCG53" s="369"/>
      <c r="PCH53" s="369"/>
      <c r="PCI53" s="369"/>
      <c r="PCJ53" s="369"/>
      <c r="PCK53" s="369"/>
      <c r="PCL53" s="369"/>
      <c r="PCM53" s="369"/>
      <c r="PCN53" s="369"/>
      <c r="PCO53" s="369"/>
      <c r="PCP53" s="369"/>
      <c r="PCQ53" s="369"/>
      <c r="PCR53" s="369"/>
      <c r="PCS53" s="369"/>
      <c r="PCT53" s="369"/>
      <c r="PCU53" s="369"/>
      <c r="PCV53" s="369"/>
      <c r="PCW53" s="369"/>
      <c r="PCX53" s="369"/>
      <c r="PCY53" s="369"/>
      <c r="PCZ53" s="369"/>
      <c r="PDA53" s="369"/>
      <c r="PDB53" s="369"/>
      <c r="PDC53" s="369"/>
      <c r="PDD53" s="369"/>
      <c r="PDE53" s="369"/>
      <c r="PDF53" s="369"/>
      <c r="PDG53" s="369"/>
      <c r="PDH53" s="369"/>
      <c r="PDI53" s="369"/>
      <c r="PDJ53" s="369"/>
      <c r="PDK53" s="369"/>
      <c r="PDL53" s="369"/>
      <c r="PDM53" s="369"/>
      <c r="PDN53" s="369"/>
      <c r="PDO53" s="369"/>
      <c r="PDP53" s="369"/>
      <c r="PDQ53" s="369"/>
      <c r="PDR53" s="369"/>
      <c r="PDS53" s="369"/>
      <c r="PDT53" s="369"/>
      <c r="PDU53" s="369"/>
      <c r="PDV53" s="369"/>
      <c r="PDW53" s="369"/>
      <c r="PDX53" s="369"/>
      <c r="PDY53" s="369"/>
      <c r="PDZ53" s="369"/>
      <c r="PEA53" s="369"/>
      <c r="PEB53" s="369"/>
      <c r="PEC53" s="369"/>
      <c r="PED53" s="369"/>
      <c r="PEE53" s="369"/>
      <c r="PEF53" s="369"/>
      <c r="PEG53" s="369"/>
      <c r="PEH53" s="369"/>
      <c r="PEI53" s="369"/>
      <c r="PEJ53" s="369"/>
      <c r="PEK53" s="369"/>
      <c r="PEL53" s="369"/>
      <c r="PEM53" s="369"/>
      <c r="PEN53" s="369"/>
      <c r="PEO53" s="369"/>
      <c r="PEP53" s="369"/>
      <c r="PEQ53" s="369"/>
      <c r="PER53" s="369"/>
      <c r="PES53" s="369"/>
      <c r="PET53" s="369"/>
      <c r="PEU53" s="369"/>
      <c r="PEV53" s="369"/>
      <c r="PEW53" s="369"/>
      <c r="PFB53" s="369"/>
      <c r="PFC53" s="369"/>
      <c r="PFD53" s="369"/>
      <c r="PFE53" s="369"/>
      <c r="PFF53" s="369"/>
      <c r="PFG53" s="369"/>
      <c r="PFH53" s="369"/>
      <c r="PFI53" s="369"/>
      <c r="PFJ53" s="369"/>
      <c r="PFK53" s="369"/>
      <c r="PFL53" s="369"/>
      <c r="PHD53" s="369"/>
      <c r="PHE53" s="369"/>
      <c r="PHF53" s="369"/>
      <c r="PHG53" s="369"/>
      <c r="PHH53" s="369"/>
      <c r="PHI53" s="369"/>
      <c r="PHJ53" s="369"/>
      <c r="PHK53" s="369"/>
      <c r="PHL53" s="369"/>
      <c r="PHM53" s="369"/>
      <c r="PHN53" s="369"/>
      <c r="PHO53" s="369"/>
      <c r="PHP53" s="369"/>
      <c r="PHQ53" s="369"/>
      <c r="PHR53" s="369"/>
      <c r="PHS53" s="369"/>
      <c r="PHT53" s="369"/>
      <c r="PHU53" s="369"/>
      <c r="PHV53" s="369"/>
      <c r="PHW53" s="369"/>
      <c r="PHX53" s="369"/>
      <c r="PHY53" s="369"/>
      <c r="PHZ53" s="369"/>
      <c r="PIA53" s="369"/>
      <c r="PIB53" s="369"/>
      <c r="PIC53" s="369"/>
      <c r="PID53" s="369"/>
      <c r="PIE53" s="369"/>
      <c r="PIF53" s="369"/>
      <c r="PIG53" s="369"/>
      <c r="PIH53" s="369"/>
      <c r="PII53" s="369"/>
      <c r="PIJ53" s="369"/>
      <c r="PIK53" s="369"/>
      <c r="PIL53" s="369"/>
      <c r="PIM53" s="369"/>
      <c r="PIN53" s="369"/>
      <c r="PIO53" s="369"/>
      <c r="PIP53" s="369"/>
      <c r="PIQ53" s="369"/>
      <c r="PIR53" s="369"/>
      <c r="PIS53" s="369"/>
      <c r="PIT53" s="369"/>
      <c r="PIU53" s="369"/>
      <c r="PIV53" s="369"/>
      <c r="PIW53" s="369"/>
      <c r="PIX53" s="369"/>
      <c r="PIY53" s="369"/>
      <c r="PIZ53" s="369"/>
      <c r="PJA53" s="369"/>
      <c r="PJB53" s="369"/>
      <c r="PJC53" s="369"/>
      <c r="PJD53" s="369"/>
      <c r="PJE53" s="369"/>
      <c r="PJF53" s="369"/>
      <c r="PJG53" s="369"/>
      <c r="PJH53" s="369"/>
      <c r="PJI53" s="369"/>
      <c r="PJJ53" s="369"/>
      <c r="PJK53" s="369"/>
      <c r="PJL53" s="369"/>
      <c r="PJM53" s="369"/>
      <c r="PJN53" s="369"/>
      <c r="PJO53" s="369"/>
      <c r="PJP53" s="369"/>
      <c r="PJQ53" s="369"/>
      <c r="PJR53" s="369"/>
      <c r="PJS53" s="369"/>
      <c r="PJT53" s="369"/>
      <c r="PJU53" s="369"/>
      <c r="PJV53" s="369"/>
      <c r="PJW53" s="369"/>
      <c r="PJX53" s="369"/>
      <c r="PJY53" s="369"/>
      <c r="PJZ53" s="369"/>
      <c r="PKA53" s="369"/>
      <c r="PKB53" s="369"/>
      <c r="PKC53" s="369"/>
      <c r="PKD53" s="369"/>
      <c r="PKE53" s="369"/>
      <c r="PKF53" s="369"/>
      <c r="PKG53" s="369"/>
      <c r="PKH53" s="369"/>
      <c r="PKI53" s="369"/>
      <c r="PKJ53" s="369"/>
      <c r="PKK53" s="369"/>
      <c r="PKL53" s="369"/>
      <c r="PKM53" s="369"/>
      <c r="PKN53" s="369"/>
      <c r="PKO53" s="369"/>
      <c r="PKP53" s="369"/>
      <c r="PKQ53" s="369"/>
      <c r="PKR53" s="369"/>
      <c r="PKS53" s="369"/>
      <c r="PKT53" s="369"/>
      <c r="PKU53" s="369"/>
      <c r="PKV53" s="369"/>
      <c r="PKW53" s="369"/>
      <c r="PKX53" s="369"/>
      <c r="PKY53" s="369"/>
      <c r="PKZ53" s="369"/>
      <c r="PLA53" s="369"/>
      <c r="PLB53" s="369"/>
      <c r="PLC53" s="369"/>
      <c r="PLD53" s="369"/>
      <c r="PLE53" s="369"/>
      <c r="PLF53" s="369"/>
      <c r="PLG53" s="369"/>
      <c r="PLH53" s="369"/>
      <c r="PLI53" s="369"/>
      <c r="PLJ53" s="369"/>
      <c r="PLK53" s="369"/>
      <c r="PLL53" s="369"/>
      <c r="PLM53" s="369"/>
      <c r="PLN53" s="369"/>
      <c r="PLO53" s="369"/>
      <c r="PLP53" s="369"/>
      <c r="PLQ53" s="369"/>
      <c r="PLR53" s="369"/>
      <c r="PLS53" s="369"/>
      <c r="PLT53" s="369"/>
      <c r="PLU53" s="369"/>
      <c r="PLV53" s="369"/>
      <c r="PLW53" s="369"/>
      <c r="PLX53" s="369"/>
      <c r="PLY53" s="369"/>
      <c r="PLZ53" s="369"/>
      <c r="PMA53" s="369"/>
      <c r="PMB53" s="369"/>
      <c r="PMC53" s="369"/>
      <c r="PMD53" s="369"/>
      <c r="PME53" s="369"/>
      <c r="PMF53" s="369"/>
      <c r="PMG53" s="369"/>
      <c r="PMH53" s="369"/>
      <c r="PMI53" s="369"/>
      <c r="PMJ53" s="369"/>
      <c r="PMK53" s="369"/>
      <c r="PML53" s="369"/>
      <c r="PMM53" s="369"/>
      <c r="PMN53" s="369"/>
      <c r="PMO53" s="369"/>
      <c r="PMP53" s="369"/>
      <c r="PMQ53" s="369"/>
      <c r="PMR53" s="369"/>
      <c r="PMS53" s="369"/>
      <c r="PMT53" s="369"/>
      <c r="PMU53" s="369"/>
      <c r="PMV53" s="369"/>
      <c r="PMW53" s="369"/>
      <c r="PMX53" s="369"/>
      <c r="PMY53" s="369"/>
      <c r="PMZ53" s="369"/>
      <c r="PNA53" s="369"/>
      <c r="PNB53" s="369"/>
      <c r="PNC53" s="369"/>
      <c r="PND53" s="369"/>
      <c r="PNE53" s="369"/>
      <c r="PNF53" s="369"/>
      <c r="PNG53" s="369"/>
      <c r="PNH53" s="369"/>
      <c r="PNI53" s="369"/>
      <c r="PNJ53" s="369"/>
      <c r="PNK53" s="369"/>
      <c r="PNL53" s="369"/>
      <c r="PNM53" s="369"/>
      <c r="PNN53" s="369"/>
      <c r="PNO53" s="369"/>
      <c r="PNP53" s="369"/>
      <c r="PNQ53" s="369"/>
      <c r="PNR53" s="369"/>
      <c r="PNS53" s="369"/>
      <c r="PNT53" s="369"/>
      <c r="PNU53" s="369"/>
      <c r="PNV53" s="369"/>
      <c r="PNW53" s="369"/>
      <c r="PNX53" s="369"/>
      <c r="PNY53" s="369"/>
      <c r="PNZ53" s="369"/>
      <c r="POA53" s="369"/>
      <c r="POB53" s="369"/>
      <c r="POC53" s="369"/>
      <c r="POD53" s="369"/>
      <c r="POE53" s="369"/>
      <c r="POF53" s="369"/>
      <c r="POG53" s="369"/>
      <c r="POH53" s="369"/>
      <c r="POI53" s="369"/>
      <c r="POJ53" s="369"/>
      <c r="POK53" s="369"/>
      <c r="POL53" s="369"/>
      <c r="POM53" s="369"/>
      <c r="PON53" s="369"/>
      <c r="POO53" s="369"/>
      <c r="POP53" s="369"/>
      <c r="POQ53" s="369"/>
      <c r="POR53" s="369"/>
      <c r="POS53" s="369"/>
      <c r="POX53" s="369"/>
      <c r="POY53" s="369"/>
      <c r="POZ53" s="369"/>
      <c r="PPA53" s="369"/>
      <c r="PPB53" s="369"/>
      <c r="PPC53" s="369"/>
      <c r="PPD53" s="369"/>
      <c r="PPE53" s="369"/>
      <c r="PPF53" s="369"/>
      <c r="PPG53" s="369"/>
      <c r="PPH53" s="369"/>
      <c r="PQZ53" s="369"/>
      <c r="PRA53" s="369"/>
      <c r="PRB53" s="369"/>
      <c r="PRC53" s="369"/>
      <c r="PRD53" s="369"/>
      <c r="PRE53" s="369"/>
      <c r="PRF53" s="369"/>
      <c r="PRG53" s="369"/>
      <c r="PRH53" s="369"/>
      <c r="PRI53" s="369"/>
      <c r="PRJ53" s="369"/>
      <c r="PRK53" s="369"/>
      <c r="PRL53" s="369"/>
      <c r="PRM53" s="369"/>
      <c r="PRN53" s="369"/>
      <c r="PRO53" s="369"/>
      <c r="PRP53" s="369"/>
      <c r="PRQ53" s="369"/>
      <c r="PRR53" s="369"/>
      <c r="PRS53" s="369"/>
      <c r="PRT53" s="369"/>
      <c r="PRU53" s="369"/>
      <c r="PRV53" s="369"/>
      <c r="PRW53" s="369"/>
      <c r="PRX53" s="369"/>
      <c r="PRY53" s="369"/>
      <c r="PRZ53" s="369"/>
      <c r="PSA53" s="369"/>
      <c r="PSB53" s="369"/>
      <c r="PSC53" s="369"/>
      <c r="PSD53" s="369"/>
      <c r="PSE53" s="369"/>
      <c r="PSF53" s="369"/>
      <c r="PSG53" s="369"/>
      <c r="PSH53" s="369"/>
      <c r="PSI53" s="369"/>
      <c r="PSJ53" s="369"/>
      <c r="PSK53" s="369"/>
      <c r="PSL53" s="369"/>
      <c r="PSM53" s="369"/>
      <c r="PSN53" s="369"/>
      <c r="PSO53" s="369"/>
      <c r="PSP53" s="369"/>
      <c r="PSQ53" s="369"/>
      <c r="PSR53" s="369"/>
      <c r="PSS53" s="369"/>
      <c r="PST53" s="369"/>
      <c r="PSU53" s="369"/>
      <c r="PSV53" s="369"/>
      <c r="PSW53" s="369"/>
      <c r="PSX53" s="369"/>
      <c r="PSY53" s="369"/>
      <c r="PSZ53" s="369"/>
      <c r="PTA53" s="369"/>
      <c r="PTB53" s="369"/>
      <c r="PTC53" s="369"/>
      <c r="PTD53" s="369"/>
      <c r="PTE53" s="369"/>
      <c r="PTF53" s="369"/>
      <c r="PTG53" s="369"/>
      <c r="PTH53" s="369"/>
      <c r="PTI53" s="369"/>
      <c r="PTJ53" s="369"/>
      <c r="PTK53" s="369"/>
      <c r="PTL53" s="369"/>
      <c r="PTM53" s="369"/>
      <c r="PTN53" s="369"/>
      <c r="PTO53" s="369"/>
      <c r="PTP53" s="369"/>
      <c r="PTQ53" s="369"/>
      <c r="PTR53" s="369"/>
      <c r="PTS53" s="369"/>
      <c r="PTT53" s="369"/>
      <c r="PTU53" s="369"/>
      <c r="PTV53" s="369"/>
      <c r="PTW53" s="369"/>
      <c r="PTX53" s="369"/>
      <c r="PTY53" s="369"/>
      <c r="PTZ53" s="369"/>
      <c r="PUA53" s="369"/>
      <c r="PUB53" s="369"/>
      <c r="PUC53" s="369"/>
      <c r="PUD53" s="369"/>
      <c r="PUE53" s="369"/>
      <c r="PUF53" s="369"/>
      <c r="PUG53" s="369"/>
      <c r="PUH53" s="369"/>
      <c r="PUI53" s="369"/>
      <c r="PUJ53" s="369"/>
      <c r="PUK53" s="369"/>
      <c r="PUL53" s="369"/>
      <c r="PUM53" s="369"/>
      <c r="PUN53" s="369"/>
      <c r="PUO53" s="369"/>
      <c r="PUP53" s="369"/>
      <c r="PUQ53" s="369"/>
      <c r="PUR53" s="369"/>
      <c r="PUS53" s="369"/>
      <c r="PUT53" s="369"/>
      <c r="PUU53" s="369"/>
      <c r="PUV53" s="369"/>
      <c r="PUW53" s="369"/>
      <c r="PUX53" s="369"/>
      <c r="PUY53" s="369"/>
      <c r="PUZ53" s="369"/>
      <c r="PVA53" s="369"/>
      <c r="PVB53" s="369"/>
      <c r="PVC53" s="369"/>
      <c r="PVD53" s="369"/>
      <c r="PVE53" s="369"/>
      <c r="PVF53" s="369"/>
      <c r="PVG53" s="369"/>
      <c r="PVH53" s="369"/>
      <c r="PVI53" s="369"/>
      <c r="PVJ53" s="369"/>
      <c r="PVK53" s="369"/>
      <c r="PVL53" s="369"/>
      <c r="PVM53" s="369"/>
      <c r="PVN53" s="369"/>
      <c r="PVO53" s="369"/>
      <c r="PVP53" s="369"/>
      <c r="PVQ53" s="369"/>
      <c r="PVR53" s="369"/>
      <c r="PVS53" s="369"/>
      <c r="PVT53" s="369"/>
      <c r="PVU53" s="369"/>
      <c r="PVV53" s="369"/>
      <c r="PVW53" s="369"/>
      <c r="PVX53" s="369"/>
      <c r="PVY53" s="369"/>
      <c r="PVZ53" s="369"/>
      <c r="PWA53" s="369"/>
      <c r="PWB53" s="369"/>
      <c r="PWC53" s="369"/>
      <c r="PWD53" s="369"/>
      <c r="PWE53" s="369"/>
      <c r="PWF53" s="369"/>
      <c r="PWG53" s="369"/>
      <c r="PWH53" s="369"/>
      <c r="PWI53" s="369"/>
      <c r="PWJ53" s="369"/>
      <c r="PWK53" s="369"/>
      <c r="PWL53" s="369"/>
      <c r="PWM53" s="369"/>
      <c r="PWN53" s="369"/>
      <c r="PWO53" s="369"/>
      <c r="PWP53" s="369"/>
      <c r="PWQ53" s="369"/>
      <c r="PWR53" s="369"/>
      <c r="PWS53" s="369"/>
      <c r="PWT53" s="369"/>
      <c r="PWU53" s="369"/>
      <c r="PWV53" s="369"/>
      <c r="PWW53" s="369"/>
      <c r="PWX53" s="369"/>
      <c r="PWY53" s="369"/>
      <c r="PWZ53" s="369"/>
      <c r="PXA53" s="369"/>
      <c r="PXB53" s="369"/>
      <c r="PXC53" s="369"/>
      <c r="PXD53" s="369"/>
      <c r="PXE53" s="369"/>
      <c r="PXF53" s="369"/>
      <c r="PXG53" s="369"/>
      <c r="PXH53" s="369"/>
      <c r="PXI53" s="369"/>
      <c r="PXJ53" s="369"/>
      <c r="PXK53" s="369"/>
      <c r="PXL53" s="369"/>
      <c r="PXM53" s="369"/>
      <c r="PXN53" s="369"/>
      <c r="PXO53" s="369"/>
      <c r="PXP53" s="369"/>
      <c r="PXQ53" s="369"/>
      <c r="PXR53" s="369"/>
      <c r="PXS53" s="369"/>
      <c r="PXT53" s="369"/>
      <c r="PXU53" s="369"/>
      <c r="PXV53" s="369"/>
      <c r="PXW53" s="369"/>
      <c r="PXX53" s="369"/>
      <c r="PXY53" s="369"/>
      <c r="PXZ53" s="369"/>
      <c r="PYA53" s="369"/>
      <c r="PYB53" s="369"/>
      <c r="PYC53" s="369"/>
      <c r="PYD53" s="369"/>
      <c r="PYE53" s="369"/>
      <c r="PYF53" s="369"/>
      <c r="PYG53" s="369"/>
      <c r="PYH53" s="369"/>
      <c r="PYI53" s="369"/>
      <c r="PYJ53" s="369"/>
      <c r="PYK53" s="369"/>
      <c r="PYL53" s="369"/>
      <c r="PYM53" s="369"/>
      <c r="PYN53" s="369"/>
      <c r="PYO53" s="369"/>
      <c r="PYT53" s="369"/>
      <c r="PYU53" s="369"/>
      <c r="PYV53" s="369"/>
      <c r="PYW53" s="369"/>
      <c r="PYX53" s="369"/>
      <c r="PYY53" s="369"/>
      <c r="PYZ53" s="369"/>
      <c r="PZA53" s="369"/>
      <c r="PZB53" s="369"/>
      <c r="PZC53" s="369"/>
      <c r="PZD53" s="369"/>
      <c r="QAV53" s="369"/>
      <c r="QAW53" s="369"/>
      <c r="QAX53" s="369"/>
      <c r="QAY53" s="369"/>
      <c r="QAZ53" s="369"/>
      <c r="QBA53" s="369"/>
      <c r="QBB53" s="369"/>
      <c r="QBC53" s="369"/>
      <c r="QBD53" s="369"/>
      <c r="QBE53" s="369"/>
      <c r="QBF53" s="369"/>
      <c r="QBG53" s="369"/>
      <c r="QBH53" s="369"/>
      <c r="QBI53" s="369"/>
      <c r="QBJ53" s="369"/>
      <c r="QBK53" s="369"/>
      <c r="QBL53" s="369"/>
      <c r="QBM53" s="369"/>
      <c r="QBN53" s="369"/>
      <c r="QBO53" s="369"/>
      <c r="QBP53" s="369"/>
      <c r="QBQ53" s="369"/>
      <c r="QBR53" s="369"/>
      <c r="QBS53" s="369"/>
      <c r="QBT53" s="369"/>
      <c r="QBU53" s="369"/>
      <c r="QBV53" s="369"/>
      <c r="QBW53" s="369"/>
      <c r="QBX53" s="369"/>
      <c r="QBY53" s="369"/>
      <c r="QBZ53" s="369"/>
      <c r="QCA53" s="369"/>
      <c r="QCB53" s="369"/>
      <c r="QCC53" s="369"/>
      <c r="QCD53" s="369"/>
      <c r="QCE53" s="369"/>
      <c r="QCF53" s="369"/>
      <c r="QCG53" s="369"/>
      <c r="QCH53" s="369"/>
      <c r="QCI53" s="369"/>
      <c r="QCJ53" s="369"/>
      <c r="QCK53" s="369"/>
      <c r="QCL53" s="369"/>
      <c r="QCM53" s="369"/>
      <c r="QCN53" s="369"/>
      <c r="QCO53" s="369"/>
      <c r="QCP53" s="369"/>
      <c r="QCQ53" s="369"/>
      <c r="QCR53" s="369"/>
      <c r="QCS53" s="369"/>
      <c r="QCT53" s="369"/>
      <c r="QCU53" s="369"/>
      <c r="QCV53" s="369"/>
      <c r="QCW53" s="369"/>
      <c r="QCX53" s="369"/>
      <c r="QCY53" s="369"/>
      <c r="QCZ53" s="369"/>
      <c r="QDA53" s="369"/>
      <c r="QDB53" s="369"/>
      <c r="QDC53" s="369"/>
      <c r="QDD53" s="369"/>
      <c r="QDE53" s="369"/>
      <c r="QDF53" s="369"/>
      <c r="QDG53" s="369"/>
      <c r="QDH53" s="369"/>
      <c r="QDI53" s="369"/>
      <c r="QDJ53" s="369"/>
      <c r="QDK53" s="369"/>
      <c r="QDL53" s="369"/>
      <c r="QDM53" s="369"/>
      <c r="QDN53" s="369"/>
      <c r="QDO53" s="369"/>
      <c r="QDP53" s="369"/>
      <c r="QDQ53" s="369"/>
      <c r="QDR53" s="369"/>
      <c r="QDS53" s="369"/>
      <c r="QDT53" s="369"/>
      <c r="QDU53" s="369"/>
      <c r="QDV53" s="369"/>
      <c r="QDW53" s="369"/>
      <c r="QDX53" s="369"/>
      <c r="QDY53" s="369"/>
      <c r="QDZ53" s="369"/>
      <c r="QEA53" s="369"/>
      <c r="QEB53" s="369"/>
      <c r="QEC53" s="369"/>
      <c r="QED53" s="369"/>
      <c r="QEE53" s="369"/>
      <c r="QEF53" s="369"/>
      <c r="QEG53" s="369"/>
      <c r="QEH53" s="369"/>
      <c r="QEI53" s="369"/>
      <c r="QEJ53" s="369"/>
      <c r="QEK53" s="369"/>
      <c r="QEL53" s="369"/>
      <c r="QEM53" s="369"/>
      <c r="QEN53" s="369"/>
      <c r="QEO53" s="369"/>
      <c r="QEP53" s="369"/>
      <c r="QEQ53" s="369"/>
      <c r="QER53" s="369"/>
      <c r="QES53" s="369"/>
      <c r="QET53" s="369"/>
      <c r="QEU53" s="369"/>
      <c r="QEV53" s="369"/>
      <c r="QEW53" s="369"/>
      <c r="QEX53" s="369"/>
      <c r="QEY53" s="369"/>
      <c r="QEZ53" s="369"/>
      <c r="QFA53" s="369"/>
      <c r="QFB53" s="369"/>
      <c r="QFC53" s="369"/>
      <c r="QFD53" s="369"/>
      <c r="QFE53" s="369"/>
      <c r="QFF53" s="369"/>
      <c r="QFG53" s="369"/>
      <c r="QFH53" s="369"/>
      <c r="QFI53" s="369"/>
      <c r="QFJ53" s="369"/>
      <c r="QFK53" s="369"/>
      <c r="QFL53" s="369"/>
      <c r="QFM53" s="369"/>
      <c r="QFN53" s="369"/>
      <c r="QFO53" s="369"/>
      <c r="QFP53" s="369"/>
      <c r="QFQ53" s="369"/>
      <c r="QFR53" s="369"/>
      <c r="QFS53" s="369"/>
      <c r="QFT53" s="369"/>
      <c r="QFU53" s="369"/>
      <c r="QFV53" s="369"/>
      <c r="QFW53" s="369"/>
      <c r="QFX53" s="369"/>
      <c r="QFY53" s="369"/>
      <c r="QFZ53" s="369"/>
      <c r="QGA53" s="369"/>
      <c r="QGB53" s="369"/>
      <c r="QGC53" s="369"/>
      <c r="QGD53" s="369"/>
      <c r="QGE53" s="369"/>
      <c r="QGF53" s="369"/>
      <c r="QGG53" s="369"/>
      <c r="QGH53" s="369"/>
      <c r="QGI53" s="369"/>
      <c r="QGJ53" s="369"/>
      <c r="QGK53" s="369"/>
      <c r="QGL53" s="369"/>
      <c r="QGM53" s="369"/>
      <c r="QGN53" s="369"/>
      <c r="QGO53" s="369"/>
      <c r="QGP53" s="369"/>
      <c r="QGQ53" s="369"/>
      <c r="QGR53" s="369"/>
      <c r="QGS53" s="369"/>
      <c r="QGT53" s="369"/>
      <c r="QGU53" s="369"/>
      <c r="QGV53" s="369"/>
      <c r="QGW53" s="369"/>
      <c r="QGX53" s="369"/>
      <c r="QGY53" s="369"/>
      <c r="QGZ53" s="369"/>
      <c r="QHA53" s="369"/>
      <c r="QHB53" s="369"/>
      <c r="QHC53" s="369"/>
      <c r="QHD53" s="369"/>
      <c r="QHE53" s="369"/>
      <c r="QHF53" s="369"/>
      <c r="QHG53" s="369"/>
      <c r="QHH53" s="369"/>
      <c r="QHI53" s="369"/>
      <c r="QHJ53" s="369"/>
      <c r="QHK53" s="369"/>
      <c r="QHL53" s="369"/>
      <c r="QHM53" s="369"/>
      <c r="QHN53" s="369"/>
      <c r="QHO53" s="369"/>
      <c r="QHP53" s="369"/>
      <c r="QHQ53" s="369"/>
      <c r="QHR53" s="369"/>
      <c r="QHS53" s="369"/>
      <c r="QHT53" s="369"/>
      <c r="QHU53" s="369"/>
      <c r="QHV53" s="369"/>
      <c r="QHW53" s="369"/>
      <c r="QHX53" s="369"/>
      <c r="QHY53" s="369"/>
      <c r="QHZ53" s="369"/>
      <c r="QIA53" s="369"/>
      <c r="QIB53" s="369"/>
      <c r="QIC53" s="369"/>
      <c r="QID53" s="369"/>
      <c r="QIE53" s="369"/>
      <c r="QIF53" s="369"/>
      <c r="QIG53" s="369"/>
      <c r="QIH53" s="369"/>
      <c r="QII53" s="369"/>
      <c r="QIJ53" s="369"/>
      <c r="QIK53" s="369"/>
      <c r="QIP53" s="369"/>
      <c r="QIQ53" s="369"/>
      <c r="QIR53" s="369"/>
      <c r="QIS53" s="369"/>
      <c r="QIT53" s="369"/>
      <c r="QIU53" s="369"/>
      <c r="QIV53" s="369"/>
      <c r="QIW53" s="369"/>
      <c r="QIX53" s="369"/>
      <c r="QIY53" s="369"/>
      <c r="QIZ53" s="369"/>
      <c r="QKR53" s="369"/>
      <c r="QKS53" s="369"/>
      <c r="QKT53" s="369"/>
      <c r="QKU53" s="369"/>
      <c r="QKV53" s="369"/>
      <c r="QKW53" s="369"/>
      <c r="QKX53" s="369"/>
      <c r="QKY53" s="369"/>
      <c r="QKZ53" s="369"/>
      <c r="QLA53" s="369"/>
      <c r="QLB53" s="369"/>
      <c r="QLC53" s="369"/>
      <c r="QLD53" s="369"/>
      <c r="QLE53" s="369"/>
      <c r="QLF53" s="369"/>
      <c r="QLG53" s="369"/>
      <c r="QLH53" s="369"/>
      <c r="QLI53" s="369"/>
      <c r="QLJ53" s="369"/>
      <c r="QLK53" s="369"/>
      <c r="QLL53" s="369"/>
      <c r="QLM53" s="369"/>
      <c r="QLN53" s="369"/>
      <c r="QLO53" s="369"/>
      <c r="QLP53" s="369"/>
      <c r="QLQ53" s="369"/>
      <c r="QLR53" s="369"/>
      <c r="QLS53" s="369"/>
      <c r="QLT53" s="369"/>
      <c r="QLU53" s="369"/>
      <c r="QLV53" s="369"/>
      <c r="QLW53" s="369"/>
      <c r="QLX53" s="369"/>
      <c r="QLY53" s="369"/>
      <c r="QLZ53" s="369"/>
      <c r="QMA53" s="369"/>
      <c r="QMB53" s="369"/>
      <c r="QMC53" s="369"/>
      <c r="QMD53" s="369"/>
      <c r="QME53" s="369"/>
      <c r="QMF53" s="369"/>
      <c r="QMG53" s="369"/>
      <c r="QMH53" s="369"/>
      <c r="QMI53" s="369"/>
      <c r="QMJ53" s="369"/>
      <c r="QMK53" s="369"/>
      <c r="QML53" s="369"/>
      <c r="QMM53" s="369"/>
      <c r="QMN53" s="369"/>
      <c r="QMO53" s="369"/>
      <c r="QMP53" s="369"/>
      <c r="QMQ53" s="369"/>
      <c r="QMR53" s="369"/>
      <c r="QMS53" s="369"/>
      <c r="QMT53" s="369"/>
      <c r="QMU53" s="369"/>
      <c r="QMV53" s="369"/>
      <c r="QMW53" s="369"/>
      <c r="QMX53" s="369"/>
      <c r="QMY53" s="369"/>
      <c r="QMZ53" s="369"/>
      <c r="QNA53" s="369"/>
      <c r="QNB53" s="369"/>
      <c r="QNC53" s="369"/>
      <c r="QND53" s="369"/>
      <c r="QNE53" s="369"/>
      <c r="QNF53" s="369"/>
      <c r="QNG53" s="369"/>
      <c r="QNH53" s="369"/>
      <c r="QNI53" s="369"/>
      <c r="QNJ53" s="369"/>
      <c r="QNK53" s="369"/>
      <c r="QNL53" s="369"/>
      <c r="QNM53" s="369"/>
      <c r="QNN53" s="369"/>
      <c r="QNO53" s="369"/>
      <c r="QNP53" s="369"/>
      <c r="QNQ53" s="369"/>
      <c r="QNR53" s="369"/>
      <c r="QNS53" s="369"/>
      <c r="QNT53" s="369"/>
      <c r="QNU53" s="369"/>
      <c r="QNV53" s="369"/>
      <c r="QNW53" s="369"/>
      <c r="QNX53" s="369"/>
      <c r="QNY53" s="369"/>
      <c r="QNZ53" s="369"/>
      <c r="QOA53" s="369"/>
      <c r="QOB53" s="369"/>
      <c r="QOC53" s="369"/>
      <c r="QOD53" s="369"/>
      <c r="QOE53" s="369"/>
      <c r="QOF53" s="369"/>
      <c r="QOG53" s="369"/>
      <c r="QOH53" s="369"/>
      <c r="QOI53" s="369"/>
      <c r="QOJ53" s="369"/>
      <c r="QOK53" s="369"/>
      <c r="QOL53" s="369"/>
      <c r="QOM53" s="369"/>
      <c r="QON53" s="369"/>
      <c r="QOO53" s="369"/>
      <c r="QOP53" s="369"/>
      <c r="QOQ53" s="369"/>
      <c r="QOR53" s="369"/>
      <c r="QOS53" s="369"/>
      <c r="QOT53" s="369"/>
      <c r="QOU53" s="369"/>
      <c r="QOV53" s="369"/>
      <c r="QOW53" s="369"/>
      <c r="QOX53" s="369"/>
      <c r="QOY53" s="369"/>
      <c r="QOZ53" s="369"/>
      <c r="QPA53" s="369"/>
      <c r="QPB53" s="369"/>
      <c r="QPC53" s="369"/>
      <c r="QPD53" s="369"/>
      <c r="QPE53" s="369"/>
      <c r="QPF53" s="369"/>
      <c r="QPG53" s="369"/>
      <c r="QPH53" s="369"/>
      <c r="QPI53" s="369"/>
      <c r="QPJ53" s="369"/>
      <c r="QPK53" s="369"/>
      <c r="QPL53" s="369"/>
      <c r="QPM53" s="369"/>
      <c r="QPN53" s="369"/>
      <c r="QPO53" s="369"/>
      <c r="QPP53" s="369"/>
      <c r="QPQ53" s="369"/>
      <c r="QPR53" s="369"/>
      <c r="QPS53" s="369"/>
      <c r="QPT53" s="369"/>
      <c r="QPU53" s="369"/>
      <c r="QPV53" s="369"/>
      <c r="QPW53" s="369"/>
      <c r="QPX53" s="369"/>
      <c r="QPY53" s="369"/>
      <c r="QPZ53" s="369"/>
      <c r="QQA53" s="369"/>
      <c r="QQB53" s="369"/>
      <c r="QQC53" s="369"/>
      <c r="QQD53" s="369"/>
      <c r="QQE53" s="369"/>
      <c r="QQF53" s="369"/>
      <c r="QQG53" s="369"/>
      <c r="QQH53" s="369"/>
      <c r="QQI53" s="369"/>
      <c r="QQJ53" s="369"/>
      <c r="QQK53" s="369"/>
      <c r="QQL53" s="369"/>
      <c r="QQM53" s="369"/>
      <c r="QQN53" s="369"/>
      <c r="QQO53" s="369"/>
      <c r="QQP53" s="369"/>
      <c r="QQQ53" s="369"/>
      <c r="QQR53" s="369"/>
      <c r="QQS53" s="369"/>
      <c r="QQT53" s="369"/>
      <c r="QQU53" s="369"/>
      <c r="QQV53" s="369"/>
      <c r="QQW53" s="369"/>
      <c r="QQX53" s="369"/>
      <c r="QQY53" s="369"/>
      <c r="QQZ53" s="369"/>
      <c r="QRA53" s="369"/>
      <c r="QRB53" s="369"/>
      <c r="QRC53" s="369"/>
      <c r="QRD53" s="369"/>
      <c r="QRE53" s="369"/>
      <c r="QRF53" s="369"/>
      <c r="QRG53" s="369"/>
      <c r="QRH53" s="369"/>
      <c r="QRI53" s="369"/>
      <c r="QRJ53" s="369"/>
      <c r="QRK53" s="369"/>
      <c r="QRL53" s="369"/>
      <c r="QRM53" s="369"/>
      <c r="QRN53" s="369"/>
      <c r="QRO53" s="369"/>
      <c r="QRP53" s="369"/>
      <c r="QRQ53" s="369"/>
      <c r="QRR53" s="369"/>
      <c r="QRS53" s="369"/>
      <c r="QRT53" s="369"/>
      <c r="QRU53" s="369"/>
      <c r="QRV53" s="369"/>
      <c r="QRW53" s="369"/>
      <c r="QRX53" s="369"/>
      <c r="QRY53" s="369"/>
      <c r="QRZ53" s="369"/>
      <c r="QSA53" s="369"/>
      <c r="QSB53" s="369"/>
      <c r="QSC53" s="369"/>
      <c r="QSD53" s="369"/>
      <c r="QSE53" s="369"/>
      <c r="QSF53" s="369"/>
      <c r="QSG53" s="369"/>
      <c r="QSL53" s="369"/>
      <c r="QSM53" s="369"/>
      <c r="QSN53" s="369"/>
      <c r="QSO53" s="369"/>
      <c r="QSP53" s="369"/>
      <c r="QSQ53" s="369"/>
      <c r="QSR53" s="369"/>
      <c r="QSS53" s="369"/>
      <c r="QST53" s="369"/>
      <c r="QSU53" s="369"/>
      <c r="QSV53" s="369"/>
      <c r="QUN53" s="369"/>
      <c r="QUO53" s="369"/>
      <c r="QUP53" s="369"/>
      <c r="QUQ53" s="369"/>
      <c r="QUR53" s="369"/>
      <c r="QUS53" s="369"/>
      <c r="QUT53" s="369"/>
      <c r="QUU53" s="369"/>
      <c r="QUV53" s="369"/>
      <c r="QUW53" s="369"/>
      <c r="QUX53" s="369"/>
      <c r="QUY53" s="369"/>
      <c r="QUZ53" s="369"/>
      <c r="QVA53" s="369"/>
      <c r="QVB53" s="369"/>
      <c r="QVC53" s="369"/>
      <c r="QVD53" s="369"/>
      <c r="QVE53" s="369"/>
      <c r="QVF53" s="369"/>
      <c r="QVG53" s="369"/>
      <c r="QVH53" s="369"/>
      <c r="QVI53" s="369"/>
      <c r="QVJ53" s="369"/>
      <c r="QVK53" s="369"/>
      <c r="QVL53" s="369"/>
      <c r="QVM53" s="369"/>
      <c r="QVN53" s="369"/>
      <c r="QVO53" s="369"/>
      <c r="QVP53" s="369"/>
      <c r="QVQ53" s="369"/>
      <c r="QVR53" s="369"/>
      <c r="QVS53" s="369"/>
      <c r="QVT53" s="369"/>
      <c r="QVU53" s="369"/>
      <c r="QVV53" s="369"/>
      <c r="QVW53" s="369"/>
      <c r="QVX53" s="369"/>
      <c r="QVY53" s="369"/>
      <c r="QVZ53" s="369"/>
      <c r="QWA53" s="369"/>
      <c r="QWB53" s="369"/>
      <c r="QWC53" s="369"/>
      <c r="QWD53" s="369"/>
      <c r="QWE53" s="369"/>
      <c r="QWF53" s="369"/>
      <c r="QWG53" s="369"/>
      <c r="QWH53" s="369"/>
      <c r="QWI53" s="369"/>
      <c r="QWJ53" s="369"/>
      <c r="QWK53" s="369"/>
      <c r="QWL53" s="369"/>
      <c r="QWM53" s="369"/>
      <c r="QWN53" s="369"/>
      <c r="QWO53" s="369"/>
      <c r="QWP53" s="369"/>
      <c r="QWQ53" s="369"/>
      <c r="QWR53" s="369"/>
      <c r="QWS53" s="369"/>
      <c r="QWT53" s="369"/>
      <c r="QWU53" s="369"/>
      <c r="QWV53" s="369"/>
      <c r="QWW53" s="369"/>
      <c r="QWX53" s="369"/>
      <c r="QWY53" s="369"/>
      <c r="QWZ53" s="369"/>
      <c r="QXA53" s="369"/>
      <c r="QXB53" s="369"/>
      <c r="QXC53" s="369"/>
      <c r="QXD53" s="369"/>
      <c r="QXE53" s="369"/>
      <c r="QXF53" s="369"/>
      <c r="QXG53" s="369"/>
      <c r="QXH53" s="369"/>
      <c r="QXI53" s="369"/>
      <c r="QXJ53" s="369"/>
      <c r="QXK53" s="369"/>
      <c r="QXL53" s="369"/>
      <c r="QXM53" s="369"/>
      <c r="QXN53" s="369"/>
      <c r="QXO53" s="369"/>
      <c r="QXP53" s="369"/>
      <c r="QXQ53" s="369"/>
      <c r="QXR53" s="369"/>
      <c r="QXS53" s="369"/>
      <c r="QXT53" s="369"/>
      <c r="QXU53" s="369"/>
      <c r="QXV53" s="369"/>
      <c r="QXW53" s="369"/>
      <c r="QXX53" s="369"/>
      <c r="QXY53" s="369"/>
      <c r="QXZ53" s="369"/>
      <c r="QYA53" s="369"/>
      <c r="QYB53" s="369"/>
      <c r="QYC53" s="369"/>
      <c r="QYD53" s="369"/>
      <c r="QYE53" s="369"/>
      <c r="QYF53" s="369"/>
      <c r="QYG53" s="369"/>
      <c r="QYH53" s="369"/>
      <c r="QYI53" s="369"/>
      <c r="QYJ53" s="369"/>
      <c r="QYK53" s="369"/>
      <c r="QYL53" s="369"/>
      <c r="QYM53" s="369"/>
      <c r="QYN53" s="369"/>
      <c r="QYO53" s="369"/>
      <c r="QYP53" s="369"/>
      <c r="QYQ53" s="369"/>
      <c r="QYR53" s="369"/>
      <c r="QYS53" s="369"/>
      <c r="QYT53" s="369"/>
      <c r="QYU53" s="369"/>
      <c r="QYV53" s="369"/>
      <c r="QYW53" s="369"/>
      <c r="QYX53" s="369"/>
      <c r="QYY53" s="369"/>
      <c r="QYZ53" s="369"/>
      <c r="QZA53" s="369"/>
      <c r="QZB53" s="369"/>
      <c r="QZC53" s="369"/>
      <c r="QZD53" s="369"/>
      <c r="QZE53" s="369"/>
      <c r="QZF53" s="369"/>
      <c r="QZG53" s="369"/>
      <c r="QZH53" s="369"/>
      <c r="QZI53" s="369"/>
      <c r="QZJ53" s="369"/>
      <c r="QZK53" s="369"/>
      <c r="QZL53" s="369"/>
      <c r="QZM53" s="369"/>
      <c r="QZN53" s="369"/>
      <c r="QZO53" s="369"/>
      <c r="QZP53" s="369"/>
      <c r="QZQ53" s="369"/>
      <c r="QZR53" s="369"/>
      <c r="QZS53" s="369"/>
      <c r="QZT53" s="369"/>
      <c r="QZU53" s="369"/>
      <c r="QZV53" s="369"/>
      <c r="QZW53" s="369"/>
      <c r="QZX53" s="369"/>
      <c r="QZY53" s="369"/>
      <c r="QZZ53" s="369"/>
      <c r="RAA53" s="369"/>
      <c r="RAB53" s="369"/>
      <c r="RAC53" s="369"/>
      <c r="RAD53" s="369"/>
      <c r="RAE53" s="369"/>
      <c r="RAF53" s="369"/>
      <c r="RAG53" s="369"/>
      <c r="RAH53" s="369"/>
      <c r="RAI53" s="369"/>
      <c r="RAJ53" s="369"/>
      <c r="RAK53" s="369"/>
      <c r="RAL53" s="369"/>
      <c r="RAM53" s="369"/>
      <c r="RAN53" s="369"/>
      <c r="RAO53" s="369"/>
      <c r="RAP53" s="369"/>
      <c r="RAQ53" s="369"/>
      <c r="RAR53" s="369"/>
      <c r="RAS53" s="369"/>
      <c r="RAT53" s="369"/>
      <c r="RAU53" s="369"/>
      <c r="RAV53" s="369"/>
      <c r="RAW53" s="369"/>
      <c r="RAX53" s="369"/>
      <c r="RAY53" s="369"/>
      <c r="RAZ53" s="369"/>
      <c r="RBA53" s="369"/>
      <c r="RBB53" s="369"/>
      <c r="RBC53" s="369"/>
      <c r="RBD53" s="369"/>
      <c r="RBE53" s="369"/>
      <c r="RBF53" s="369"/>
      <c r="RBG53" s="369"/>
      <c r="RBH53" s="369"/>
      <c r="RBI53" s="369"/>
      <c r="RBJ53" s="369"/>
      <c r="RBK53" s="369"/>
      <c r="RBL53" s="369"/>
      <c r="RBM53" s="369"/>
      <c r="RBN53" s="369"/>
      <c r="RBO53" s="369"/>
      <c r="RBP53" s="369"/>
      <c r="RBQ53" s="369"/>
      <c r="RBR53" s="369"/>
      <c r="RBS53" s="369"/>
      <c r="RBT53" s="369"/>
      <c r="RBU53" s="369"/>
      <c r="RBV53" s="369"/>
      <c r="RBW53" s="369"/>
      <c r="RBX53" s="369"/>
      <c r="RBY53" s="369"/>
      <c r="RBZ53" s="369"/>
      <c r="RCA53" s="369"/>
      <c r="RCB53" s="369"/>
      <c r="RCC53" s="369"/>
      <c r="RCH53" s="369"/>
      <c r="RCI53" s="369"/>
      <c r="RCJ53" s="369"/>
      <c r="RCK53" s="369"/>
      <c r="RCL53" s="369"/>
      <c r="RCM53" s="369"/>
      <c r="RCN53" s="369"/>
      <c r="RCO53" s="369"/>
      <c r="RCP53" s="369"/>
      <c r="RCQ53" s="369"/>
      <c r="RCR53" s="369"/>
      <c r="REJ53" s="369"/>
      <c r="REK53" s="369"/>
      <c r="REL53" s="369"/>
      <c r="REM53" s="369"/>
      <c r="REN53" s="369"/>
      <c r="REO53" s="369"/>
      <c r="REP53" s="369"/>
      <c r="REQ53" s="369"/>
      <c r="RER53" s="369"/>
      <c r="RES53" s="369"/>
      <c r="RET53" s="369"/>
      <c r="REU53" s="369"/>
      <c r="REV53" s="369"/>
      <c r="REW53" s="369"/>
      <c r="REX53" s="369"/>
      <c r="REY53" s="369"/>
      <c r="REZ53" s="369"/>
      <c r="RFA53" s="369"/>
      <c r="RFB53" s="369"/>
      <c r="RFC53" s="369"/>
      <c r="RFD53" s="369"/>
      <c r="RFE53" s="369"/>
      <c r="RFF53" s="369"/>
      <c r="RFG53" s="369"/>
      <c r="RFH53" s="369"/>
      <c r="RFI53" s="369"/>
      <c r="RFJ53" s="369"/>
      <c r="RFK53" s="369"/>
      <c r="RFL53" s="369"/>
      <c r="RFM53" s="369"/>
      <c r="RFN53" s="369"/>
      <c r="RFO53" s="369"/>
      <c r="RFP53" s="369"/>
      <c r="RFQ53" s="369"/>
      <c r="RFR53" s="369"/>
      <c r="RFS53" s="369"/>
      <c r="RFT53" s="369"/>
      <c r="RFU53" s="369"/>
      <c r="RFV53" s="369"/>
      <c r="RFW53" s="369"/>
      <c r="RFX53" s="369"/>
      <c r="RFY53" s="369"/>
      <c r="RFZ53" s="369"/>
      <c r="RGA53" s="369"/>
      <c r="RGB53" s="369"/>
      <c r="RGC53" s="369"/>
      <c r="RGD53" s="369"/>
      <c r="RGE53" s="369"/>
      <c r="RGF53" s="369"/>
      <c r="RGG53" s="369"/>
      <c r="RGH53" s="369"/>
      <c r="RGI53" s="369"/>
      <c r="RGJ53" s="369"/>
      <c r="RGK53" s="369"/>
      <c r="RGL53" s="369"/>
      <c r="RGM53" s="369"/>
      <c r="RGN53" s="369"/>
      <c r="RGO53" s="369"/>
      <c r="RGP53" s="369"/>
      <c r="RGQ53" s="369"/>
      <c r="RGR53" s="369"/>
      <c r="RGS53" s="369"/>
      <c r="RGT53" s="369"/>
      <c r="RGU53" s="369"/>
      <c r="RGV53" s="369"/>
      <c r="RGW53" s="369"/>
      <c r="RGX53" s="369"/>
      <c r="RGY53" s="369"/>
      <c r="RGZ53" s="369"/>
      <c r="RHA53" s="369"/>
      <c r="RHB53" s="369"/>
      <c r="RHC53" s="369"/>
      <c r="RHD53" s="369"/>
      <c r="RHE53" s="369"/>
      <c r="RHF53" s="369"/>
      <c r="RHG53" s="369"/>
      <c r="RHH53" s="369"/>
      <c r="RHI53" s="369"/>
      <c r="RHJ53" s="369"/>
      <c r="RHK53" s="369"/>
      <c r="RHL53" s="369"/>
      <c r="RHM53" s="369"/>
      <c r="RHN53" s="369"/>
      <c r="RHO53" s="369"/>
      <c r="RHP53" s="369"/>
      <c r="RHQ53" s="369"/>
      <c r="RHR53" s="369"/>
      <c r="RHS53" s="369"/>
      <c r="RHT53" s="369"/>
      <c r="RHU53" s="369"/>
      <c r="RHV53" s="369"/>
      <c r="RHW53" s="369"/>
      <c r="RHX53" s="369"/>
      <c r="RHY53" s="369"/>
      <c r="RHZ53" s="369"/>
      <c r="RIA53" s="369"/>
      <c r="RIB53" s="369"/>
      <c r="RIC53" s="369"/>
      <c r="RID53" s="369"/>
      <c r="RIE53" s="369"/>
      <c r="RIF53" s="369"/>
      <c r="RIG53" s="369"/>
      <c r="RIH53" s="369"/>
      <c r="RII53" s="369"/>
      <c r="RIJ53" s="369"/>
      <c r="RIK53" s="369"/>
      <c r="RIL53" s="369"/>
      <c r="RIM53" s="369"/>
      <c r="RIN53" s="369"/>
      <c r="RIO53" s="369"/>
      <c r="RIP53" s="369"/>
      <c r="RIQ53" s="369"/>
      <c r="RIR53" s="369"/>
      <c r="RIS53" s="369"/>
      <c r="RIT53" s="369"/>
      <c r="RIU53" s="369"/>
      <c r="RIV53" s="369"/>
      <c r="RIW53" s="369"/>
      <c r="RIX53" s="369"/>
      <c r="RIY53" s="369"/>
      <c r="RIZ53" s="369"/>
      <c r="RJA53" s="369"/>
      <c r="RJB53" s="369"/>
      <c r="RJC53" s="369"/>
      <c r="RJD53" s="369"/>
      <c r="RJE53" s="369"/>
      <c r="RJF53" s="369"/>
      <c r="RJG53" s="369"/>
      <c r="RJH53" s="369"/>
      <c r="RJI53" s="369"/>
      <c r="RJJ53" s="369"/>
      <c r="RJK53" s="369"/>
      <c r="RJL53" s="369"/>
      <c r="RJM53" s="369"/>
      <c r="RJN53" s="369"/>
      <c r="RJO53" s="369"/>
      <c r="RJP53" s="369"/>
      <c r="RJQ53" s="369"/>
      <c r="RJR53" s="369"/>
      <c r="RJS53" s="369"/>
      <c r="RJT53" s="369"/>
      <c r="RJU53" s="369"/>
      <c r="RJV53" s="369"/>
      <c r="RJW53" s="369"/>
      <c r="RJX53" s="369"/>
      <c r="RJY53" s="369"/>
      <c r="RJZ53" s="369"/>
      <c r="RKA53" s="369"/>
      <c r="RKB53" s="369"/>
      <c r="RKC53" s="369"/>
      <c r="RKD53" s="369"/>
      <c r="RKE53" s="369"/>
      <c r="RKF53" s="369"/>
      <c r="RKG53" s="369"/>
      <c r="RKH53" s="369"/>
      <c r="RKI53" s="369"/>
      <c r="RKJ53" s="369"/>
      <c r="RKK53" s="369"/>
      <c r="RKL53" s="369"/>
      <c r="RKM53" s="369"/>
      <c r="RKN53" s="369"/>
      <c r="RKO53" s="369"/>
      <c r="RKP53" s="369"/>
      <c r="RKQ53" s="369"/>
      <c r="RKR53" s="369"/>
      <c r="RKS53" s="369"/>
      <c r="RKT53" s="369"/>
      <c r="RKU53" s="369"/>
      <c r="RKV53" s="369"/>
      <c r="RKW53" s="369"/>
      <c r="RKX53" s="369"/>
      <c r="RKY53" s="369"/>
      <c r="RKZ53" s="369"/>
      <c r="RLA53" s="369"/>
      <c r="RLB53" s="369"/>
      <c r="RLC53" s="369"/>
      <c r="RLD53" s="369"/>
      <c r="RLE53" s="369"/>
      <c r="RLF53" s="369"/>
      <c r="RLG53" s="369"/>
      <c r="RLH53" s="369"/>
      <c r="RLI53" s="369"/>
      <c r="RLJ53" s="369"/>
      <c r="RLK53" s="369"/>
      <c r="RLL53" s="369"/>
      <c r="RLM53" s="369"/>
      <c r="RLN53" s="369"/>
      <c r="RLO53" s="369"/>
      <c r="RLP53" s="369"/>
      <c r="RLQ53" s="369"/>
      <c r="RLR53" s="369"/>
      <c r="RLS53" s="369"/>
      <c r="RLT53" s="369"/>
      <c r="RLU53" s="369"/>
      <c r="RLV53" s="369"/>
      <c r="RLW53" s="369"/>
      <c r="RLX53" s="369"/>
      <c r="RLY53" s="369"/>
      <c r="RMD53" s="369"/>
      <c r="RME53" s="369"/>
      <c r="RMF53" s="369"/>
      <c r="RMG53" s="369"/>
      <c r="RMH53" s="369"/>
      <c r="RMI53" s="369"/>
      <c r="RMJ53" s="369"/>
      <c r="RMK53" s="369"/>
      <c r="RML53" s="369"/>
      <c r="RMM53" s="369"/>
      <c r="RMN53" s="369"/>
      <c r="ROF53" s="369"/>
      <c r="ROG53" s="369"/>
      <c r="ROH53" s="369"/>
      <c r="ROI53" s="369"/>
      <c r="ROJ53" s="369"/>
      <c r="ROK53" s="369"/>
      <c r="ROL53" s="369"/>
      <c r="ROM53" s="369"/>
      <c r="RON53" s="369"/>
      <c r="ROO53" s="369"/>
      <c r="ROP53" s="369"/>
      <c r="ROQ53" s="369"/>
      <c r="ROR53" s="369"/>
      <c r="ROS53" s="369"/>
      <c r="ROT53" s="369"/>
      <c r="ROU53" s="369"/>
      <c r="ROV53" s="369"/>
      <c r="ROW53" s="369"/>
      <c r="ROX53" s="369"/>
      <c r="ROY53" s="369"/>
      <c r="ROZ53" s="369"/>
      <c r="RPA53" s="369"/>
      <c r="RPB53" s="369"/>
      <c r="RPC53" s="369"/>
      <c r="RPD53" s="369"/>
      <c r="RPE53" s="369"/>
      <c r="RPF53" s="369"/>
      <c r="RPG53" s="369"/>
      <c r="RPH53" s="369"/>
      <c r="RPI53" s="369"/>
      <c r="RPJ53" s="369"/>
      <c r="RPK53" s="369"/>
      <c r="RPL53" s="369"/>
      <c r="RPM53" s="369"/>
      <c r="RPN53" s="369"/>
      <c r="RPO53" s="369"/>
      <c r="RPP53" s="369"/>
      <c r="RPQ53" s="369"/>
      <c r="RPR53" s="369"/>
      <c r="RPS53" s="369"/>
      <c r="RPT53" s="369"/>
      <c r="RPU53" s="369"/>
      <c r="RPV53" s="369"/>
      <c r="RPW53" s="369"/>
      <c r="RPX53" s="369"/>
      <c r="RPY53" s="369"/>
      <c r="RPZ53" s="369"/>
      <c r="RQA53" s="369"/>
      <c r="RQB53" s="369"/>
      <c r="RQC53" s="369"/>
      <c r="RQD53" s="369"/>
      <c r="RQE53" s="369"/>
      <c r="RQF53" s="369"/>
      <c r="RQG53" s="369"/>
      <c r="RQH53" s="369"/>
      <c r="RQI53" s="369"/>
      <c r="RQJ53" s="369"/>
      <c r="RQK53" s="369"/>
      <c r="RQL53" s="369"/>
      <c r="RQM53" s="369"/>
      <c r="RQN53" s="369"/>
      <c r="RQO53" s="369"/>
      <c r="RQP53" s="369"/>
      <c r="RQQ53" s="369"/>
      <c r="RQR53" s="369"/>
      <c r="RQS53" s="369"/>
      <c r="RQT53" s="369"/>
      <c r="RQU53" s="369"/>
      <c r="RQV53" s="369"/>
      <c r="RQW53" s="369"/>
      <c r="RQX53" s="369"/>
      <c r="RQY53" s="369"/>
      <c r="RQZ53" s="369"/>
      <c r="RRA53" s="369"/>
      <c r="RRB53" s="369"/>
      <c r="RRC53" s="369"/>
      <c r="RRD53" s="369"/>
      <c r="RRE53" s="369"/>
      <c r="RRF53" s="369"/>
      <c r="RRG53" s="369"/>
      <c r="RRH53" s="369"/>
      <c r="RRI53" s="369"/>
      <c r="RRJ53" s="369"/>
      <c r="RRK53" s="369"/>
      <c r="RRL53" s="369"/>
      <c r="RRM53" s="369"/>
      <c r="RRN53" s="369"/>
      <c r="RRO53" s="369"/>
      <c r="RRP53" s="369"/>
      <c r="RRQ53" s="369"/>
      <c r="RRR53" s="369"/>
      <c r="RRS53" s="369"/>
      <c r="RRT53" s="369"/>
      <c r="RRU53" s="369"/>
      <c r="RRV53" s="369"/>
      <c r="RRW53" s="369"/>
      <c r="RRX53" s="369"/>
      <c r="RRY53" s="369"/>
      <c r="RRZ53" s="369"/>
      <c r="RSA53" s="369"/>
      <c r="RSB53" s="369"/>
      <c r="RSC53" s="369"/>
      <c r="RSD53" s="369"/>
      <c r="RSE53" s="369"/>
      <c r="RSF53" s="369"/>
      <c r="RSG53" s="369"/>
      <c r="RSH53" s="369"/>
      <c r="RSI53" s="369"/>
      <c r="RSJ53" s="369"/>
      <c r="RSK53" s="369"/>
      <c r="RSL53" s="369"/>
      <c r="RSM53" s="369"/>
      <c r="RSN53" s="369"/>
      <c r="RSO53" s="369"/>
      <c r="RSP53" s="369"/>
      <c r="RSQ53" s="369"/>
      <c r="RSR53" s="369"/>
      <c r="RSS53" s="369"/>
      <c r="RST53" s="369"/>
      <c r="RSU53" s="369"/>
      <c r="RSV53" s="369"/>
      <c r="RSW53" s="369"/>
      <c r="RSX53" s="369"/>
      <c r="RSY53" s="369"/>
      <c r="RSZ53" s="369"/>
      <c r="RTA53" s="369"/>
      <c r="RTB53" s="369"/>
      <c r="RTC53" s="369"/>
      <c r="RTD53" s="369"/>
      <c r="RTE53" s="369"/>
      <c r="RTF53" s="369"/>
      <c r="RTG53" s="369"/>
      <c r="RTH53" s="369"/>
      <c r="RTI53" s="369"/>
      <c r="RTJ53" s="369"/>
      <c r="RTK53" s="369"/>
      <c r="RTL53" s="369"/>
      <c r="RTM53" s="369"/>
      <c r="RTN53" s="369"/>
      <c r="RTO53" s="369"/>
      <c r="RTP53" s="369"/>
      <c r="RTQ53" s="369"/>
      <c r="RTR53" s="369"/>
      <c r="RTS53" s="369"/>
      <c r="RTT53" s="369"/>
      <c r="RTU53" s="369"/>
      <c r="RTV53" s="369"/>
      <c r="RTW53" s="369"/>
      <c r="RTX53" s="369"/>
      <c r="RTY53" s="369"/>
      <c r="RTZ53" s="369"/>
      <c r="RUA53" s="369"/>
      <c r="RUB53" s="369"/>
      <c r="RUC53" s="369"/>
      <c r="RUD53" s="369"/>
      <c r="RUE53" s="369"/>
      <c r="RUF53" s="369"/>
      <c r="RUG53" s="369"/>
      <c r="RUH53" s="369"/>
      <c r="RUI53" s="369"/>
      <c r="RUJ53" s="369"/>
      <c r="RUK53" s="369"/>
      <c r="RUL53" s="369"/>
      <c r="RUM53" s="369"/>
      <c r="RUN53" s="369"/>
      <c r="RUO53" s="369"/>
      <c r="RUP53" s="369"/>
      <c r="RUQ53" s="369"/>
      <c r="RUR53" s="369"/>
      <c r="RUS53" s="369"/>
      <c r="RUT53" s="369"/>
      <c r="RUU53" s="369"/>
      <c r="RUV53" s="369"/>
      <c r="RUW53" s="369"/>
      <c r="RUX53" s="369"/>
      <c r="RUY53" s="369"/>
      <c r="RUZ53" s="369"/>
      <c r="RVA53" s="369"/>
      <c r="RVB53" s="369"/>
      <c r="RVC53" s="369"/>
      <c r="RVD53" s="369"/>
      <c r="RVE53" s="369"/>
      <c r="RVF53" s="369"/>
      <c r="RVG53" s="369"/>
      <c r="RVH53" s="369"/>
      <c r="RVI53" s="369"/>
      <c r="RVJ53" s="369"/>
      <c r="RVK53" s="369"/>
      <c r="RVL53" s="369"/>
      <c r="RVM53" s="369"/>
      <c r="RVN53" s="369"/>
      <c r="RVO53" s="369"/>
      <c r="RVP53" s="369"/>
      <c r="RVQ53" s="369"/>
      <c r="RVR53" s="369"/>
      <c r="RVS53" s="369"/>
      <c r="RVT53" s="369"/>
      <c r="RVU53" s="369"/>
      <c r="RVZ53" s="369"/>
      <c r="RWA53" s="369"/>
      <c r="RWB53" s="369"/>
      <c r="RWC53" s="369"/>
      <c r="RWD53" s="369"/>
      <c r="RWE53" s="369"/>
      <c r="RWF53" s="369"/>
      <c r="RWG53" s="369"/>
      <c r="RWH53" s="369"/>
      <c r="RWI53" s="369"/>
      <c r="RWJ53" s="369"/>
      <c r="RYB53" s="369"/>
      <c r="RYC53" s="369"/>
      <c r="RYD53" s="369"/>
      <c r="RYE53" s="369"/>
      <c r="RYF53" s="369"/>
      <c r="RYG53" s="369"/>
      <c r="RYH53" s="369"/>
      <c r="RYI53" s="369"/>
      <c r="RYJ53" s="369"/>
      <c r="RYK53" s="369"/>
      <c r="RYL53" s="369"/>
      <c r="RYM53" s="369"/>
      <c r="RYN53" s="369"/>
      <c r="RYO53" s="369"/>
      <c r="RYP53" s="369"/>
      <c r="RYQ53" s="369"/>
      <c r="RYR53" s="369"/>
      <c r="RYS53" s="369"/>
      <c r="RYT53" s="369"/>
      <c r="RYU53" s="369"/>
      <c r="RYV53" s="369"/>
      <c r="RYW53" s="369"/>
      <c r="RYX53" s="369"/>
      <c r="RYY53" s="369"/>
      <c r="RYZ53" s="369"/>
      <c r="RZA53" s="369"/>
      <c r="RZB53" s="369"/>
      <c r="RZC53" s="369"/>
      <c r="RZD53" s="369"/>
      <c r="RZE53" s="369"/>
      <c r="RZF53" s="369"/>
      <c r="RZG53" s="369"/>
      <c r="RZH53" s="369"/>
      <c r="RZI53" s="369"/>
      <c r="RZJ53" s="369"/>
      <c r="RZK53" s="369"/>
      <c r="RZL53" s="369"/>
      <c r="RZM53" s="369"/>
      <c r="RZN53" s="369"/>
      <c r="RZO53" s="369"/>
      <c r="RZP53" s="369"/>
      <c r="RZQ53" s="369"/>
      <c r="RZR53" s="369"/>
      <c r="RZS53" s="369"/>
      <c r="RZT53" s="369"/>
      <c r="RZU53" s="369"/>
      <c r="RZV53" s="369"/>
      <c r="RZW53" s="369"/>
      <c r="RZX53" s="369"/>
      <c r="RZY53" s="369"/>
      <c r="RZZ53" s="369"/>
      <c r="SAA53" s="369"/>
      <c r="SAB53" s="369"/>
      <c r="SAC53" s="369"/>
      <c r="SAD53" s="369"/>
      <c r="SAE53" s="369"/>
      <c r="SAF53" s="369"/>
      <c r="SAG53" s="369"/>
      <c r="SAH53" s="369"/>
      <c r="SAI53" s="369"/>
      <c r="SAJ53" s="369"/>
      <c r="SAK53" s="369"/>
      <c r="SAL53" s="369"/>
      <c r="SAM53" s="369"/>
      <c r="SAN53" s="369"/>
      <c r="SAO53" s="369"/>
      <c r="SAP53" s="369"/>
      <c r="SAQ53" s="369"/>
      <c r="SAR53" s="369"/>
      <c r="SAS53" s="369"/>
      <c r="SAT53" s="369"/>
      <c r="SAU53" s="369"/>
      <c r="SAV53" s="369"/>
      <c r="SAW53" s="369"/>
      <c r="SAX53" s="369"/>
      <c r="SAY53" s="369"/>
      <c r="SAZ53" s="369"/>
      <c r="SBA53" s="369"/>
      <c r="SBB53" s="369"/>
      <c r="SBC53" s="369"/>
      <c r="SBD53" s="369"/>
      <c r="SBE53" s="369"/>
      <c r="SBF53" s="369"/>
      <c r="SBG53" s="369"/>
      <c r="SBH53" s="369"/>
      <c r="SBI53" s="369"/>
      <c r="SBJ53" s="369"/>
      <c r="SBK53" s="369"/>
      <c r="SBL53" s="369"/>
      <c r="SBM53" s="369"/>
      <c r="SBN53" s="369"/>
      <c r="SBO53" s="369"/>
      <c r="SBP53" s="369"/>
      <c r="SBQ53" s="369"/>
      <c r="SBR53" s="369"/>
      <c r="SBS53" s="369"/>
      <c r="SBT53" s="369"/>
      <c r="SBU53" s="369"/>
      <c r="SBV53" s="369"/>
      <c r="SBW53" s="369"/>
      <c r="SBX53" s="369"/>
      <c r="SBY53" s="369"/>
      <c r="SBZ53" s="369"/>
      <c r="SCA53" s="369"/>
      <c r="SCB53" s="369"/>
      <c r="SCC53" s="369"/>
      <c r="SCD53" s="369"/>
      <c r="SCE53" s="369"/>
      <c r="SCF53" s="369"/>
      <c r="SCG53" s="369"/>
      <c r="SCH53" s="369"/>
      <c r="SCI53" s="369"/>
      <c r="SCJ53" s="369"/>
      <c r="SCK53" s="369"/>
      <c r="SCL53" s="369"/>
      <c r="SCM53" s="369"/>
      <c r="SCN53" s="369"/>
      <c r="SCO53" s="369"/>
      <c r="SCP53" s="369"/>
      <c r="SCQ53" s="369"/>
      <c r="SCR53" s="369"/>
      <c r="SCS53" s="369"/>
      <c r="SCT53" s="369"/>
      <c r="SCU53" s="369"/>
      <c r="SCV53" s="369"/>
      <c r="SCW53" s="369"/>
      <c r="SCX53" s="369"/>
      <c r="SCY53" s="369"/>
      <c r="SCZ53" s="369"/>
      <c r="SDA53" s="369"/>
      <c r="SDB53" s="369"/>
      <c r="SDC53" s="369"/>
      <c r="SDD53" s="369"/>
      <c r="SDE53" s="369"/>
      <c r="SDF53" s="369"/>
      <c r="SDG53" s="369"/>
      <c r="SDH53" s="369"/>
      <c r="SDI53" s="369"/>
      <c r="SDJ53" s="369"/>
      <c r="SDK53" s="369"/>
      <c r="SDL53" s="369"/>
      <c r="SDM53" s="369"/>
      <c r="SDN53" s="369"/>
      <c r="SDO53" s="369"/>
      <c r="SDP53" s="369"/>
      <c r="SDQ53" s="369"/>
      <c r="SDR53" s="369"/>
      <c r="SDS53" s="369"/>
      <c r="SDT53" s="369"/>
      <c r="SDU53" s="369"/>
      <c r="SDV53" s="369"/>
      <c r="SDW53" s="369"/>
      <c r="SDX53" s="369"/>
      <c r="SDY53" s="369"/>
      <c r="SDZ53" s="369"/>
      <c r="SEA53" s="369"/>
      <c r="SEB53" s="369"/>
      <c r="SEC53" s="369"/>
      <c r="SED53" s="369"/>
      <c r="SEE53" s="369"/>
      <c r="SEF53" s="369"/>
      <c r="SEG53" s="369"/>
      <c r="SEH53" s="369"/>
      <c r="SEI53" s="369"/>
      <c r="SEJ53" s="369"/>
      <c r="SEK53" s="369"/>
      <c r="SEL53" s="369"/>
      <c r="SEM53" s="369"/>
      <c r="SEN53" s="369"/>
      <c r="SEO53" s="369"/>
      <c r="SEP53" s="369"/>
      <c r="SEQ53" s="369"/>
      <c r="SER53" s="369"/>
      <c r="SES53" s="369"/>
      <c r="SET53" s="369"/>
      <c r="SEU53" s="369"/>
      <c r="SEV53" s="369"/>
      <c r="SEW53" s="369"/>
      <c r="SEX53" s="369"/>
      <c r="SEY53" s="369"/>
      <c r="SEZ53" s="369"/>
      <c r="SFA53" s="369"/>
      <c r="SFB53" s="369"/>
      <c r="SFC53" s="369"/>
      <c r="SFD53" s="369"/>
      <c r="SFE53" s="369"/>
      <c r="SFF53" s="369"/>
      <c r="SFG53" s="369"/>
      <c r="SFH53" s="369"/>
      <c r="SFI53" s="369"/>
      <c r="SFJ53" s="369"/>
      <c r="SFK53" s="369"/>
      <c r="SFL53" s="369"/>
      <c r="SFM53" s="369"/>
      <c r="SFN53" s="369"/>
      <c r="SFO53" s="369"/>
      <c r="SFP53" s="369"/>
      <c r="SFQ53" s="369"/>
      <c r="SFV53" s="369"/>
      <c r="SFW53" s="369"/>
      <c r="SFX53" s="369"/>
      <c r="SFY53" s="369"/>
      <c r="SFZ53" s="369"/>
      <c r="SGA53" s="369"/>
      <c r="SGB53" s="369"/>
      <c r="SGC53" s="369"/>
      <c r="SGD53" s="369"/>
      <c r="SGE53" s="369"/>
      <c r="SGF53" s="369"/>
      <c r="SHX53" s="369"/>
      <c r="SHY53" s="369"/>
      <c r="SHZ53" s="369"/>
      <c r="SIA53" s="369"/>
      <c r="SIB53" s="369"/>
      <c r="SIC53" s="369"/>
      <c r="SID53" s="369"/>
      <c r="SIE53" s="369"/>
      <c r="SIF53" s="369"/>
      <c r="SIG53" s="369"/>
      <c r="SIH53" s="369"/>
      <c r="SII53" s="369"/>
      <c r="SIJ53" s="369"/>
      <c r="SIK53" s="369"/>
      <c r="SIL53" s="369"/>
      <c r="SIM53" s="369"/>
      <c r="SIN53" s="369"/>
      <c r="SIO53" s="369"/>
      <c r="SIP53" s="369"/>
      <c r="SIQ53" s="369"/>
      <c r="SIR53" s="369"/>
      <c r="SIS53" s="369"/>
      <c r="SIT53" s="369"/>
      <c r="SIU53" s="369"/>
      <c r="SIV53" s="369"/>
      <c r="SIW53" s="369"/>
      <c r="SIX53" s="369"/>
      <c r="SIY53" s="369"/>
      <c r="SIZ53" s="369"/>
      <c r="SJA53" s="369"/>
      <c r="SJB53" s="369"/>
      <c r="SJC53" s="369"/>
      <c r="SJD53" s="369"/>
      <c r="SJE53" s="369"/>
      <c r="SJF53" s="369"/>
      <c r="SJG53" s="369"/>
      <c r="SJH53" s="369"/>
      <c r="SJI53" s="369"/>
      <c r="SJJ53" s="369"/>
      <c r="SJK53" s="369"/>
      <c r="SJL53" s="369"/>
      <c r="SJM53" s="369"/>
      <c r="SJN53" s="369"/>
      <c r="SJO53" s="369"/>
      <c r="SJP53" s="369"/>
      <c r="SJQ53" s="369"/>
      <c r="SJR53" s="369"/>
      <c r="SJS53" s="369"/>
      <c r="SJT53" s="369"/>
      <c r="SJU53" s="369"/>
      <c r="SJV53" s="369"/>
      <c r="SJW53" s="369"/>
      <c r="SJX53" s="369"/>
      <c r="SJY53" s="369"/>
      <c r="SJZ53" s="369"/>
      <c r="SKA53" s="369"/>
      <c r="SKB53" s="369"/>
      <c r="SKC53" s="369"/>
      <c r="SKD53" s="369"/>
      <c r="SKE53" s="369"/>
      <c r="SKF53" s="369"/>
      <c r="SKG53" s="369"/>
      <c r="SKH53" s="369"/>
      <c r="SKI53" s="369"/>
      <c r="SKJ53" s="369"/>
      <c r="SKK53" s="369"/>
      <c r="SKL53" s="369"/>
      <c r="SKM53" s="369"/>
      <c r="SKN53" s="369"/>
      <c r="SKO53" s="369"/>
      <c r="SKP53" s="369"/>
      <c r="SKQ53" s="369"/>
      <c r="SKR53" s="369"/>
      <c r="SKS53" s="369"/>
      <c r="SKT53" s="369"/>
      <c r="SKU53" s="369"/>
      <c r="SKV53" s="369"/>
      <c r="SKW53" s="369"/>
      <c r="SKX53" s="369"/>
      <c r="SKY53" s="369"/>
      <c r="SKZ53" s="369"/>
      <c r="SLA53" s="369"/>
      <c r="SLB53" s="369"/>
      <c r="SLC53" s="369"/>
      <c r="SLD53" s="369"/>
      <c r="SLE53" s="369"/>
      <c r="SLF53" s="369"/>
      <c r="SLG53" s="369"/>
      <c r="SLH53" s="369"/>
      <c r="SLI53" s="369"/>
      <c r="SLJ53" s="369"/>
      <c r="SLK53" s="369"/>
      <c r="SLL53" s="369"/>
      <c r="SLM53" s="369"/>
      <c r="SLN53" s="369"/>
      <c r="SLO53" s="369"/>
      <c r="SLP53" s="369"/>
      <c r="SLQ53" s="369"/>
      <c r="SLR53" s="369"/>
      <c r="SLS53" s="369"/>
      <c r="SLT53" s="369"/>
      <c r="SLU53" s="369"/>
      <c r="SLV53" s="369"/>
      <c r="SLW53" s="369"/>
      <c r="SLX53" s="369"/>
      <c r="SLY53" s="369"/>
      <c r="SLZ53" s="369"/>
      <c r="SMA53" s="369"/>
      <c r="SMB53" s="369"/>
      <c r="SMC53" s="369"/>
      <c r="SMD53" s="369"/>
      <c r="SME53" s="369"/>
      <c r="SMF53" s="369"/>
      <c r="SMG53" s="369"/>
      <c r="SMH53" s="369"/>
      <c r="SMI53" s="369"/>
      <c r="SMJ53" s="369"/>
      <c r="SMK53" s="369"/>
      <c r="SML53" s="369"/>
      <c r="SMM53" s="369"/>
      <c r="SMN53" s="369"/>
      <c r="SMO53" s="369"/>
      <c r="SMP53" s="369"/>
      <c r="SMQ53" s="369"/>
      <c r="SMR53" s="369"/>
      <c r="SMS53" s="369"/>
      <c r="SMT53" s="369"/>
      <c r="SMU53" s="369"/>
      <c r="SMV53" s="369"/>
      <c r="SMW53" s="369"/>
      <c r="SMX53" s="369"/>
      <c r="SMY53" s="369"/>
      <c r="SMZ53" s="369"/>
      <c r="SNA53" s="369"/>
      <c r="SNB53" s="369"/>
      <c r="SNC53" s="369"/>
      <c r="SND53" s="369"/>
      <c r="SNE53" s="369"/>
      <c r="SNF53" s="369"/>
      <c r="SNG53" s="369"/>
      <c r="SNH53" s="369"/>
      <c r="SNI53" s="369"/>
      <c r="SNJ53" s="369"/>
      <c r="SNK53" s="369"/>
      <c r="SNL53" s="369"/>
      <c r="SNM53" s="369"/>
      <c r="SNN53" s="369"/>
      <c r="SNO53" s="369"/>
      <c r="SNP53" s="369"/>
      <c r="SNQ53" s="369"/>
      <c r="SNR53" s="369"/>
      <c r="SNS53" s="369"/>
      <c r="SNT53" s="369"/>
      <c r="SNU53" s="369"/>
      <c r="SNV53" s="369"/>
      <c r="SNW53" s="369"/>
      <c r="SNX53" s="369"/>
      <c r="SNY53" s="369"/>
      <c r="SNZ53" s="369"/>
      <c r="SOA53" s="369"/>
      <c r="SOB53" s="369"/>
      <c r="SOC53" s="369"/>
      <c r="SOD53" s="369"/>
      <c r="SOE53" s="369"/>
      <c r="SOF53" s="369"/>
      <c r="SOG53" s="369"/>
      <c r="SOH53" s="369"/>
      <c r="SOI53" s="369"/>
      <c r="SOJ53" s="369"/>
      <c r="SOK53" s="369"/>
      <c r="SOL53" s="369"/>
      <c r="SOM53" s="369"/>
      <c r="SON53" s="369"/>
      <c r="SOO53" s="369"/>
      <c r="SOP53" s="369"/>
      <c r="SOQ53" s="369"/>
      <c r="SOR53" s="369"/>
      <c r="SOS53" s="369"/>
      <c r="SOT53" s="369"/>
      <c r="SOU53" s="369"/>
      <c r="SOV53" s="369"/>
      <c r="SOW53" s="369"/>
      <c r="SOX53" s="369"/>
      <c r="SOY53" s="369"/>
      <c r="SOZ53" s="369"/>
      <c r="SPA53" s="369"/>
      <c r="SPB53" s="369"/>
      <c r="SPC53" s="369"/>
      <c r="SPD53" s="369"/>
      <c r="SPE53" s="369"/>
      <c r="SPF53" s="369"/>
      <c r="SPG53" s="369"/>
      <c r="SPH53" s="369"/>
      <c r="SPI53" s="369"/>
      <c r="SPJ53" s="369"/>
      <c r="SPK53" s="369"/>
      <c r="SPL53" s="369"/>
      <c r="SPM53" s="369"/>
      <c r="SPR53" s="369"/>
      <c r="SPS53" s="369"/>
      <c r="SPT53" s="369"/>
      <c r="SPU53" s="369"/>
      <c r="SPV53" s="369"/>
      <c r="SPW53" s="369"/>
      <c r="SPX53" s="369"/>
      <c r="SPY53" s="369"/>
      <c r="SPZ53" s="369"/>
      <c r="SQA53" s="369"/>
      <c r="SQB53" s="369"/>
      <c r="SRT53" s="369"/>
      <c r="SRU53" s="369"/>
      <c r="SRV53" s="369"/>
      <c r="SRW53" s="369"/>
      <c r="SRX53" s="369"/>
      <c r="SRY53" s="369"/>
      <c r="SRZ53" s="369"/>
      <c r="SSA53" s="369"/>
      <c r="SSB53" s="369"/>
      <c r="SSC53" s="369"/>
      <c r="SSD53" s="369"/>
      <c r="SSE53" s="369"/>
      <c r="SSF53" s="369"/>
      <c r="SSG53" s="369"/>
      <c r="SSH53" s="369"/>
      <c r="SSI53" s="369"/>
      <c r="SSJ53" s="369"/>
      <c r="SSK53" s="369"/>
      <c r="SSL53" s="369"/>
      <c r="SSM53" s="369"/>
      <c r="SSN53" s="369"/>
      <c r="SSO53" s="369"/>
      <c r="SSP53" s="369"/>
      <c r="SSQ53" s="369"/>
      <c r="SSR53" s="369"/>
      <c r="SSS53" s="369"/>
      <c r="SST53" s="369"/>
      <c r="SSU53" s="369"/>
      <c r="SSV53" s="369"/>
      <c r="SSW53" s="369"/>
      <c r="SSX53" s="369"/>
      <c r="SSY53" s="369"/>
      <c r="SSZ53" s="369"/>
      <c r="STA53" s="369"/>
      <c r="STB53" s="369"/>
      <c r="STC53" s="369"/>
      <c r="STD53" s="369"/>
      <c r="STE53" s="369"/>
      <c r="STF53" s="369"/>
      <c r="STG53" s="369"/>
      <c r="STH53" s="369"/>
      <c r="STI53" s="369"/>
      <c r="STJ53" s="369"/>
      <c r="STK53" s="369"/>
      <c r="STL53" s="369"/>
      <c r="STM53" s="369"/>
      <c r="STN53" s="369"/>
      <c r="STO53" s="369"/>
      <c r="STP53" s="369"/>
      <c r="STQ53" s="369"/>
      <c r="STR53" s="369"/>
      <c r="STS53" s="369"/>
      <c r="STT53" s="369"/>
      <c r="STU53" s="369"/>
      <c r="STV53" s="369"/>
      <c r="STW53" s="369"/>
      <c r="STX53" s="369"/>
      <c r="STY53" s="369"/>
      <c r="STZ53" s="369"/>
      <c r="SUA53" s="369"/>
      <c r="SUB53" s="369"/>
      <c r="SUC53" s="369"/>
      <c r="SUD53" s="369"/>
      <c r="SUE53" s="369"/>
      <c r="SUF53" s="369"/>
      <c r="SUG53" s="369"/>
      <c r="SUH53" s="369"/>
      <c r="SUI53" s="369"/>
      <c r="SUJ53" s="369"/>
      <c r="SUK53" s="369"/>
      <c r="SUL53" s="369"/>
      <c r="SUM53" s="369"/>
      <c r="SUN53" s="369"/>
      <c r="SUO53" s="369"/>
      <c r="SUP53" s="369"/>
      <c r="SUQ53" s="369"/>
      <c r="SUR53" s="369"/>
      <c r="SUS53" s="369"/>
      <c r="SUT53" s="369"/>
      <c r="SUU53" s="369"/>
      <c r="SUV53" s="369"/>
      <c r="SUW53" s="369"/>
      <c r="SUX53" s="369"/>
      <c r="SUY53" s="369"/>
      <c r="SUZ53" s="369"/>
      <c r="SVA53" s="369"/>
      <c r="SVB53" s="369"/>
      <c r="SVC53" s="369"/>
      <c r="SVD53" s="369"/>
      <c r="SVE53" s="369"/>
      <c r="SVF53" s="369"/>
      <c r="SVG53" s="369"/>
      <c r="SVH53" s="369"/>
      <c r="SVI53" s="369"/>
      <c r="SVJ53" s="369"/>
      <c r="SVK53" s="369"/>
      <c r="SVL53" s="369"/>
      <c r="SVM53" s="369"/>
      <c r="SVN53" s="369"/>
      <c r="SVO53" s="369"/>
      <c r="SVP53" s="369"/>
      <c r="SVQ53" s="369"/>
      <c r="SVR53" s="369"/>
      <c r="SVS53" s="369"/>
      <c r="SVT53" s="369"/>
      <c r="SVU53" s="369"/>
      <c r="SVV53" s="369"/>
      <c r="SVW53" s="369"/>
      <c r="SVX53" s="369"/>
      <c r="SVY53" s="369"/>
      <c r="SVZ53" s="369"/>
      <c r="SWA53" s="369"/>
      <c r="SWB53" s="369"/>
      <c r="SWC53" s="369"/>
      <c r="SWD53" s="369"/>
      <c r="SWE53" s="369"/>
      <c r="SWF53" s="369"/>
      <c r="SWG53" s="369"/>
      <c r="SWH53" s="369"/>
      <c r="SWI53" s="369"/>
      <c r="SWJ53" s="369"/>
      <c r="SWK53" s="369"/>
      <c r="SWL53" s="369"/>
      <c r="SWM53" s="369"/>
      <c r="SWN53" s="369"/>
      <c r="SWO53" s="369"/>
      <c r="SWP53" s="369"/>
      <c r="SWQ53" s="369"/>
      <c r="SWR53" s="369"/>
      <c r="SWS53" s="369"/>
      <c r="SWT53" s="369"/>
      <c r="SWU53" s="369"/>
      <c r="SWV53" s="369"/>
      <c r="SWW53" s="369"/>
      <c r="SWX53" s="369"/>
      <c r="SWY53" s="369"/>
      <c r="SWZ53" s="369"/>
      <c r="SXA53" s="369"/>
      <c r="SXB53" s="369"/>
      <c r="SXC53" s="369"/>
      <c r="SXD53" s="369"/>
      <c r="SXE53" s="369"/>
      <c r="SXF53" s="369"/>
      <c r="SXG53" s="369"/>
      <c r="SXH53" s="369"/>
      <c r="SXI53" s="369"/>
      <c r="SXJ53" s="369"/>
      <c r="SXK53" s="369"/>
      <c r="SXL53" s="369"/>
      <c r="SXM53" s="369"/>
      <c r="SXN53" s="369"/>
      <c r="SXO53" s="369"/>
      <c r="SXP53" s="369"/>
      <c r="SXQ53" s="369"/>
      <c r="SXR53" s="369"/>
      <c r="SXS53" s="369"/>
      <c r="SXT53" s="369"/>
      <c r="SXU53" s="369"/>
      <c r="SXV53" s="369"/>
      <c r="SXW53" s="369"/>
      <c r="SXX53" s="369"/>
      <c r="SXY53" s="369"/>
      <c r="SXZ53" s="369"/>
      <c r="SYA53" s="369"/>
      <c r="SYB53" s="369"/>
      <c r="SYC53" s="369"/>
      <c r="SYD53" s="369"/>
      <c r="SYE53" s="369"/>
      <c r="SYF53" s="369"/>
      <c r="SYG53" s="369"/>
      <c r="SYH53" s="369"/>
      <c r="SYI53" s="369"/>
      <c r="SYJ53" s="369"/>
      <c r="SYK53" s="369"/>
      <c r="SYL53" s="369"/>
      <c r="SYM53" s="369"/>
      <c r="SYN53" s="369"/>
      <c r="SYO53" s="369"/>
      <c r="SYP53" s="369"/>
      <c r="SYQ53" s="369"/>
      <c r="SYR53" s="369"/>
      <c r="SYS53" s="369"/>
      <c r="SYT53" s="369"/>
      <c r="SYU53" s="369"/>
      <c r="SYV53" s="369"/>
      <c r="SYW53" s="369"/>
      <c r="SYX53" s="369"/>
      <c r="SYY53" s="369"/>
      <c r="SYZ53" s="369"/>
      <c r="SZA53" s="369"/>
      <c r="SZB53" s="369"/>
      <c r="SZC53" s="369"/>
      <c r="SZD53" s="369"/>
      <c r="SZE53" s="369"/>
      <c r="SZF53" s="369"/>
      <c r="SZG53" s="369"/>
      <c r="SZH53" s="369"/>
      <c r="SZI53" s="369"/>
      <c r="SZN53" s="369"/>
      <c r="SZO53" s="369"/>
      <c r="SZP53" s="369"/>
      <c r="SZQ53" s="369"/>
      <c r="SZR53" s="369"/>
      <c r="SZS53" s="369"/>
      <c r="SZT53" s="369"/>
      <c r="SZU53" s="369"/>
      <c r="SZV53" s="369"/>
      <c r="SZW53" s="369"/>
      <c r="SZX53" s="369"/>
      <c r="TBP53" s="369"/>
      <c r="TBQ53" s="369"/>
      <c r="TBR53" s="369"/>
      <c r="TBS53" s="369"/>
      <c r="TBT53" s="369"/>
      <c r="TBU53" s="369"/>
      <c r="TBV53" s="369"/>
      <c r="TBW53" s="369"/>
      <c r="TBX53" s="369"/>
      <c r="TBY53" s="369"/>
      <c r="TBZ53" s="369"/>
      <c r="TCA53" s="369"/>
      <c r="TCB53" s="369"/>
      <c r="TCC53" s="369"/>
      <c r="TCD53" s="369"/>
      <c r="TCE53" s="369"/>
      <c r="TCF53" s="369"/>
      <c r="TCG53" s="369"/>
      <c r="TCH53" s="369"/>
      <c r="TCI53" s="369"/>
      <c r="TCJ53" s="369"/>
      <c r="TCK53" s="369"/>
      <c r="TCL53" s="369"/>
      <c r="TCM53" s="369"/>
      <c r="TCN53" s="369"/>
      <c r="TCO53" s="369"/>
      <c r="TCP53" s="369"/>
      <c r="TCQ53" s="369"/>
      <c r="TCR53" s="369"/>
      <c r="TCS53" s="369"/>
      <c r="TCT53" s="369"/>
      <c r="TCU53" s="369"/>
      <c r="TCV53" s="369"/>
      <c r="TCW53" s="369"/>
      <c r="TCX53" s="369"/>
      <c r="TCY53" s="369"/>
      <c r="TCZ53" s="369"/>
      <c r="TDA53" s="369"/>
      <c r="TDB53" s="369"/>
      <c r="TDC53" s="369"/>
      <c r="TDD53" s="369"/>
      <c r="TDE53" s="369"/>
      <c r="TDF53" s="369"/>
      <c r="TDG53" s="369"/>
      <c r="TDH53" s="369"/>
      <c r="TDI53" s="369"/>
      <c r="TDJ53" s="369"/>
      <c r="TDK53" s="369"/>
      <c r="TDL53" s="369"/>
      <c r="TDM53" s="369"/>
      <c r="TDN53" s="369"/>
      <c r="TDO53" s="369"/>
      <c r="TDP53" s="369"/>
      <c r="TDQ53" s="369"/>
      <c r="TDR53" s="369"/>
      <c r="TDS53" s="369"/>
      <c r="TDT53" s="369"/>
      <c r="TDU53" s="369"/>
      <c r="TDV53" s="369"/>
      <c r="TDW53" s="369"/>
      <c r="TDX53" s="369"/>
      <c r="TDY53" s="369"/>
      <c r="TDZ53" s="369"/>
      <c r="TEA53" s="369"/>
      <c r="TEB53" s="369"/>
      <c r="TEC53" s="369"/>
      <c r="TED53" s="369"/>
      <c r="TEE53" s="369"/>
      <c r="TEF53" s="369"/>
      <c r="TEG53" s="369"/>
      <c r="TEH53" s="369"/>
      <c r="TEI53" s="369"/>
      <c r="TEJ53" s="369"/>
      <c r="TEK53" s="369"/>
      <c r="TEL53" s="369"/>
      <c r="TEM53" s="369"/>
      <c r="TEN53" s="369"/>
      <c r="TEO53" s="369"/>
      <c r="TEP53" s="369"/>
      <c r="TEQ53" s="369"/>
      <c r="TER53" s="369"/>
      <c r="TES53" s="369"/>
      <c r="TET53" s="369"/>
      <c r="TEU53" s="369"/>
      <c r="TEV53" s="369"/>
      <c r="TEW53" s="369"/>
      <c r="TEX53" s="369"/>
      <c r="TEY53" s="369"/>
      <c r="TEZ53" s="369"/>
      <c r="TFA53" s="369"/>
      <c r="TFB53" s="369"/>
      <c r="TFC53" s="369"/>
      <c r="TFD53" s="369"/>
      <c r="TFE53" s="369"/>
      <c r="TFF53" s="369"/>
      <c r="TFG53" s="369"/>
      <c r="TFH53" s="369"/>
      <c r="TFI53" s="369"/>
      <c r="TFJ53" s="369"/>
      <c r="TFK53" s="369"/>
      <c r="TFL53" s="369"/>
      <c r="TFM53" s="369"/>
      <c r="TFN53" s="369"/>
      <c r="TFO53" s="369"/>
      <c r="TFP53" s="369"/>
      <c r="TFQ53" s="369"/>
      <c r="TFR53" s="369"/>
      <c r="TFS53" s="369"/>
      <c r="TFT53" s="369"/>
      <c r="TFU53" s="369"/>
      <c r="TFV53" s="369"/>
      <c r="TFW53" s="369"/>
      <c r="TFX53" s="369"/>
      <c r="TFY53" s="369"/>
      <c r="TFZ53" s="369"/>
      <c r="TGA53" s="369"/>
      <c r="TGB53" s="369"/>
      <c r="TGC53" s="369"/>
      <c r="TGD53" s="369"/>
      <c r="TGE53" s="369"/>
      <c r="TGF53" s="369"/>
      <c r="TGG53" s="369"/>
      <c r="TGH53" s="369"/>
      <c r="TGI53" s="369"/>
      <c r="TGJ53" s="369"/>
      <c r="TGK53" s="369"/>
      <c r="TGL53" s="369"/>
      <c r="TGM53" s="369"/>
      <c r="TGN53" s="369"/>
      <c r="TGO53" s="369"/>
      <c r="TGP53" s="369"/>
      <c r="TGQ53" s="369"/>
      <c r="TGR53" s="369"/>
      <c r="TGS53" s="369"/>
      <c r="TGT53" s="369"/>
      <c r="TGU53" s="369"/>
      <c r="TGV53" s="369"/>
      <c r="TGW53" s="369"/>
      <c r="TGX53" s="369"/>
      <c r="TGY53" s="369"/>
      <c r="TGZ53" s="369"/>
      <c r="THA53" s="369"/>
      <c r="THB53" s="369"/>
      <c r="THC53" s="369"/>
      <c r="THD53" s="369"/>
      <c r="THE53" s="369"/>
      <c r="THF53" s="369"/>
      <c r="THG53" s="369"/>
      <c r="THH53" s="369"/>
      <c r="THI53" s="369"/>
      <c r="THJ53" s="369"/>
      <c r="THK53" s="369"/>
      <c r="THL53" s="369"/>
      <c r="THM53" s="369"/>
      <c r="THN53" s="369"/>
      <c r="THO53" s="369"/>
      <c r="THP53" s="369"/>
      <c r="THQ53" s="369"/>
      <c r="THR53" s="369"/>
      <c r="THS53" s="369"/>
      <c r="THT53" s="369"/>
      <c r="THU53" s="369"/>
      <c r="THV53" s="369"/>
      <c r="THW53" s="369"/>
      <c r="THX53" s="369"/>
      <c r="THY53" s="369"/>
      <c r="THZ53" s="369"/>
      <c r="TIA53" s="369"/>
      <c r="TIB53" s="369"/>
      <c r="TIC53" s="369"/>
      <c r="TID53" s="369"/>
      <c r="TIE53" s="369"/>
      <c r="TIF53" s="369"/>
      <c r="TIG53" s="369"/>
      <c r="TIH53" s="369"/>
      <c r="TII53" s="369"/>
      <c r="TIJ53" s="369"/>
      <c r="TIK53" s="369"/>
      <c r="TIL53" s="369"/>
      <c r="TIM53" s="369"/>
      <c r="TIN53" s="369"/>
      <c r="TIO53" s="369"/>
      <c r="TIP53" s="369"/>
      <c r="TIQ53" s="369"/>
      <c r="TIR53" s="369"/>
      <c r="TIS53" s="369"/>
      <c r="TIT53" s="369"/>
      <c r="TIU53" s="369"/>
      <c r="TIV53" s="369"/>
      <c r="TIW53" s="369"/>
      <c r="TIX53" s="369"/>
      <c r="TIY53" s="369"/>
      <c r="TIZ53" s="369"/>
      <c r="TJA53" s="369"/>
      <c r="TJB53" s="369"/>
      <c r="TJC53" s="369"/>
      <c r="TJD53" s="369"/>
      <c r="TJE53" s="369"/>
      <c r="TJJ53" s="369"/>
      <c r="TJK53" s="369"/>
      <c r="TJL53" s="369"/>
      <c r="TJM53" s="369"/>
      <c r="TJN53" s="369"/>
      <c r="TJO53" s="369"/>
      <c r="TJP53" s="369"/>
      <c r="TJQ53" s="369"/>
      <c r="TJR53" s="369"/>
      <c r="TJS53" s="369"/>
      <c r="TJT53" s="369"/>
      <c r="TLL53" s="369"/>
      <c r="TLM53" s="369"/>
      <c r="TLN53" s="369"/>
      <c r="TLO53" s="369"/>
      <c r="TLP53" s="369"/>
      <c r="TLQ53" s="369"/>
      <c r="TLR53" s="369"/>
      <c r="TLS53" s="369"/>
      <c r="TLT53" s="369"/>
      <c r="TLU53" s="369"/>
      <c r="TLV53" s="369"/>
      <c r="TLW53" s="369"/>
      <c r="TLX53" s="369"/>
      <c r="TLY53" s="369"/>
      <c r="TLZ53" s="369"/>
      <c r="TMA53" s="369"/>
      <c r="TMB53" s="369"/>
      <c r="TMC53" s="369"/>
      <c r="TMD53" s="369"/>
      <c r="TME53" s="369"/>
      <c r="TMF53" s="369"/>
      <c r="TMG53" s="369"/>
      <c r="TMH53" s="369"/>
      <c r="TMI53" s="369"/>
      <c r="TMJ53" s="369"/>
      <c r="TMK53" s="369"/>
      <c r="TML53" s="369"/>
      <c r="TMM53" s="369"/>
      <c r="TMN53" s="369"/>
      <c r="TMO53" s="369"/>
      <c r="TMP53" s="369"/>
      <c r="TMQ53" s="369"/>
      <c r="TMR53" s="369"/>
      <c r="TMS53" s="369"/>
      <c r="TMT53" s="369"/>
      <c r="TMU53" s="369"/>
      <c r="TMV53" s="369"/>
      <c r="TMW53" s="369"/>
      <c r="TMX53" s="369"/>
      <c r="TMY53" s="369"/>
      <c r="TMZ53" s="369"/>
      <c r="TNA53" s="369"/>
      <c r="TNB53" s="369"/>
      <c r="TNC53" s="369"/>
      <c r="TND53" s="369"/>
      <c r="TNE53" s="369"/>
      <c r="TNF53" s="369"/>
      <c r="TNG53" s="369"/>
      <c r="TNH53" s="369"/>
      <c r="TNI53" s="369"/>
      <c r="TNJ53" s="369"/>
      <c r="TNK53" s="369"/>
      <c r="TNL53" s="369"/>
      <c r="TNM53" s="369"/>
      <c r="TNN53" s="369"/>
      <c r="TNO53" s="369"/>
      <c r="TNP53" s="369"/>
      <c r="TNQ53" s="369"/>
      <c r="TNR53" s="369"/>
      <c r="TNS53" s="369"/>
      <c r="TNT53" s="369"/>
      <c r="TNU53" s="369"/>
      <c r="TNV53" s="369"/>
      <c r="TNW53" s="369"/>
      <c r="TNX53" s="369"/>
      <c r="TNY53" s="369"/>
      <c r="TNZ53" s="369"/>
      <c r="TOA53" s="369"/>
      <c r="TOB53" s="369"/>
      <c r="TOC53" s="369"/>
      <c r="TOD53" s="369"/>
      <c r="TOE53" s="369"/>
      <c r="TOF53" s="369"/>
      <c r="TOG53" s="369"/>
      <c r="TOH53" s="369"/>
      <c r="TOI53" s="369"/>
      <c r="TOJ53" s="369"/>
      <c r="TOK53" s="369"/>
      <c r="TOL53" s="369"/>
      <c r="TOM53" s="369"/>
      <c r="TON53" s="369"/>
      <c r="TOO53" s="369"/>
      <c r="TOP53" s="369"/>
      <c r="TOQ53" s="369"/>
      <c r="TOR53" s="369"/>
      <c r="TOS53" s="369"/>
      <c r="TOT53" s="369"/>
      <c r="TOU53" s="369"/>
      <c r="TOV53" s="369"/>
      <c r="TOW53" s="369"/>
      <c r="TOX53" s="369"/>
      <c r="TOY53" s="369"/>
      <c r="TOZ53" s="369"/>
      <c r="TPA53" s="369"/>
      <c r="TPB53" s="369"/>
      <c r="TPC53" s="369"/>
      <c r="TPD53" s="369"/>
      <c r="TPE53" s="369"/>
      <c r="TPF53" s="369"/>
      <c r="TPG53" s="369"/>
      <c r="TPH53" s="369"/>
      <c r="TPI53" s="369"/>
      <c r="TPJ53" s="369"/>
      <c r="TPK53" s="369"/>
      <c r="TPL53" s="369"/>
      <c r="TPM53" s="369"/>
      <c r="TPN53" s="369"/>
      <c r="TPO53" s="369"/>
      <c r="TPP53" s="369"/>
      <c r="TPQ53" s="369"/>
      <c r="TPR53" s="369"/>
      <c r="TPS53" s="369"/>
      <c r="TPT53" s="369"/>
      <c r="TPU53" s="369"/>
      <c r="TPV53" s="369"/>
      <c r="TPW53" s="369"/>
      <c r="TPX53" s="369"/>
      <c r="TPY53" s="369"/>
      <c r="TPZ53" s="369"/>
      <c r="TQA53" s="369"/>
      <c r="TQB53" s="369"/>
      <c r="TQC53" s="369"/>
      <c r="TQD53" s="369"/>
      <c r="TQE53" s="369"/>
      <c r="TQF53" s="369"/>
      <c r="TQG53" s="369"/>
      <c r="TQH53" s="369"/>
      <c r="TQI53" s="369"/>
      <c r="TQJ53" s="369"/>
      <c r="TQK53" s="369"/>
      <c r="TQL53" s="369"/>
      <c r="TQM53" s="369"/>
      <c r="TQN53" s="369"/>
      <c r="TQO53" s="369"/>
      <c r="TQP53" s="369"/>
      <c r="TQQ53" s="369"/>
      <c r="TQR53" s="369"/>
      <c r="TQS53" s="369"/>
      <c r="TQT53" s="369"/>
      <c r="TQU53" s="369"/>
      <c r="TQV53" s="369"/>
      <c r="TQW53" s="369"/>
      <c r="TQX53" s="369"/>
      <c r="TQY53" s="369"/>
      <c r="TQZ53" s="369"/>
      <c r="TRA53" s="369"/>
      <c r="TRB53" s="369"/>
      <c r="TRC53" s="369"/>
      <c r="TRD53" s="369"/>
      <c r="TRE53" s="369"/>
      <c r="TRF53" s="369"/>
      <c r="TRG53" s="369"/>
      <c r="TRH53" s="369"/>
      <c r="TRI53" s="369"/>
      <c r="TRJ53" s="369"/>
      <c r="TRK53" s="369"/>
      <c r="TRL53" s="369"/>
      <c r="TRM53" s="369"/>
      <c r="TRN53" s="369"/>
      <c r="TRO53" s="369"/>
      <c r="TRP53" s="369"/>
      <c r="TRQ53" s="369"/>
      <c r="TRR53" s="369"/>
      <c r="TRS53" s="369"/>
      <c r="TRT53" s="369"/>
      <c r="TRU53" s="369"/>
      <c r="TRV53" s="369"/>
      <c r="TRW53" s="369"/>
      <c r="TRX53" s="369"/>
      <c r="TRY53" s="369"/>
      <c r="TRZ53" s="369"/>
      <c r="TSA53" s="369"/>
      <c r="TSB53" s="369"/>
      <c r="TSC53" s="369"/>
      <c r="TSD53" s="369"/>
      <c r="TSE53" s="369"/>
      <c r="TSF53" s="369"/>
      <c r="TSG53" s="369"/>
      <c r="TSH53" s="369"/>
      <c r="TSI53" s="369"/>
      <c r="TSJ53" s="369"/>
      <c r="TSK53" s="369"/>
      <c r="TSL53" s="369"/>
      <c r="TSM53" s="369"/>
      <c r="TSN53" s="369"/>
      <c r="TSO53" s="369"/>
      <c r="TSP53" s="369"/>
      <c r="TSQ53" s="369"/>
      <c r="TSR53" s="369"/>
      <c r="TSS53" s="369"/>
      <c r="TST53" s="369"/>
      <c r="TSU53" s="369"/>
      <c r="TSV53" s="369"/>
      <c r="TSW53" s="369"/>
      <c r="TSX53" s="369"/>
      <c r="TSY53" s="369"/>
      <c r="TSZ53" s="369"/>
      <c r="TTA53" s="369"/>
      <c r="TTF53" s="369"/>
      <c r="TTG53" s="369"/>
      <c r="TTH53" s="369"/>
      <c r="TTI53" s="369"/>
      <c r="TTJ53" s="369"/>
      <c r="TTK53" s="369"/>
      <c r="TTL53" s="369"/>
      <c r="TTM53" s="369"/>
      <c r="TTN53" s="369"/>
      <c r="TTO53" s="369"/>
      <c r="TTP53" s="369"/>
      <c r="TVH53" s="369"/>
      <c r="TVI53" s="369"/>
      <c r="TVJ53" s="369"/>
      <c r="TVK53" s="369"/>
      <c r="TVL53" s="369"/>
      <c r="TVM53" s="369"/>
      <c r="TVN53" s="369"/>
      <c r="TVO53" s="369"/>
      <c r="TVP53" s="369"/>
      <c r="TVQ53" s="369"/>
      <c r="TVR53" s="369"/>
      <c r="TVS53" s="369"/>
      <c r="TVT53" s="369"/>
      <c r="TVU53" s="369"/>
      <c r="TVV53" s="369"/>
      <c r="TVW53" s="369"/>
      <c r="TVX53" s="369"/>
      <c r="TVY53" s="369"/>
      <c r="TVZ53" s="369"/>
      <c r="TWA53" s="369"/>
      <c r="TWB53" s="369"/>
      <c r="TWC53" s="369"/>
      <c r="TWD53" s="369"/>
      <c r="TWE53" s="369"/>
      <c r="TWF53" s="369"/>
      <c r="TWG53" s="369"/>
      <c r="TWH53" s="369"/>
      <c r="TWI53" s="369"/>
      <c r="TWJ53" s="369"/>
      <c r="TWK53" s="369"/>
      <c r="TWL53" s="369"/>
      <c r="TWM53" s="369"/>
      <c r="TWN53" s="369"/>
      <c r="TWO53" s="369"/>
      <c r="TWP53" s="369"/>
      <c r="TWQ53" s="369"/>
      <c r="TWR53" s="369"/>
      <c r="TWS53" s="369"/>
      <c r="TWT53" s="369"/>
      <c r="TWU53" s="369"/>
      <c r="TWV53" s="369"/>
      <c r="TWW53" s="369"/>
      <c r="TWX53" s="369"/>
      <c r="TWY53" s="369"/>
      <c r="TWZ53" s="369"/>
      <c r="TXA53" s="369"/>
      <c r="TXB53" s="369"/>
      <c r="TXC53" s="369"/>
      <c r="TXD53" s="369"/>
      <c r="TXE53" s="369"/>
      <c r="TXF53" s="369"/>
      <c r="TXG53" s="369"/>
      <c r="TXH53" s="369"/>
      <c r="TXI53" s="369"/>
      <c r="TXJ53" s="369"/>
      <c r="TXK53" s="369"/>
      <c r="TXL53" s="369"/>
      <c r="TXM53" s="369"/>
      <c r="TXN53" s="369"/>
      <c r="TXO53" s="369"/>
      <c r="TXP53" s="369"/>
      <c r="TXQ53" s="369"/>
      <c r="TXR53" s="369"/>
      <c r="TXS53" s="369"/>
      <c r="TXT53" s="369"/>
      <c r="TXU53" s="369"/>
      <c r="TXV53" s="369"/>
      <c r="TXW53" s="369"/>
      <c r="TXX53" s="369"/>
      <c r="TXY53" s="369"/>
      <c r="TXZ53" s="369"/>
      <c r="TYA53" s="369"/>
      <c r="TYB53" s="369"/>
      <c r="TYC53" s="369"/>
      <c r="TYD53" s="369"/>
      <c r="TYE53" s="369"/>
      <c r="TYF53" s="369"/>
      <c r="TYG53" s="369"/>
      <c r="TYH53" s="369"/>
      <c r="TYI53" s="369"/>
      <c r="TYJ53" s="369"/>
      <c r="TYK53" s="369"/>
      <c r="TYL53" s="369"/>
      <c r="TYM53" s="369"/>
      <c r="TYN53" s="369"/>
      <c r="TYO53" s="369"/>
      <c r="TYP53" s="369"/>
      <c r="TYQ53" s="369"/>
      <c r="TYR53" s="369"/>
      <c r="TYS53" s="369"/>
      <c r="TYT53" s="369"/>
      <c r="TYU53" s="369"/>
      <c r="TYV53" s="369"/>
      <c r="TYW53" s="369"/>
      <c r="TYX53" s="369"/>
      <c r="TYY53" s="369"/>
      <c r="TYZ53" s="369"/>
      <c r="TZA53" s="369"/>
      <c r="TZB53" s="369"/>
      <c r="TZC53" s="369"/>
      <c r="TZD53" s="369"/>
      <c r="TZE53" s="369"/>
      <c r="TZF53" s="369"/>
      <c r="TZG53" s="369"/>
      <c r="TZH53" s="369"/>
      <c r="TZI53" s="369"/>
      <c r="TZJ53" s="369"/>
      <c r="TZK53" s="369"/>
      <c r="TZL53" s="369"/>
      <c r="TZM53" s="369"/>
      <c r="TZN53" s="369"/>
      <c r="TZO53" s="369"/>
      <c r="TZP53" s="369"/>
      <c r="TZQ53" s="369"/>
      <c r="TZR53" s="369"/>
      <c r="TZS53" s="369"/>
      <c r="TZT53" s="369"/>
      <c r="TZU53" s="369"/>
      <c r="TZV53" s="369"/>
      <c r="TZW53" s="369"/>
      <c r="TZX53" s="369"/>
      <c r="TZY53" s="369"/>
      <c r="TZZ53" s="369"/>
      <c r="UAA53" s="369"/>
      <c r="UAB53" s="369"/>
      <c r="UAC53" s="369"/>
      <c r="UAD53" s="369"/>
      <c r="UAE53" s="369"/>
      <c r="UAF53" s="369"/>
      <c r="UAG53" s="369"/>
      <c r="UAH53" s="369"/>
      <c r="UAI53" s="369"/>
      <c r="UAJ53" s="369"/>
      <c r="UAK53" s="369"/>
      <c r="UAL53" s="369"/>
      <c r="UAM53" s="369"/>
      <c r="UAN53" s="369"/>
      <c r="UAO53" s="369"/>
      <c r="UAP53" s="369"/>
      <c r="UAQ53" s="369"/>
      <c r="UAR53" s="369"/>
      <c r="UAS53" s="369"/>
      <c r="UAT53" s="369"/>
      <c r="UAU53" s="369"/>
      <c r="UAV53" s="369"/>
      <c r="UAW53" s="369"/>
      <c r="UAX53" s="369"/>
      <c r="UAY53" s="369"/>
      <c r="UAZ53" s="369"/>
      <c r="UBA53" s="369"/>
      <c r="UBB53" s="369"/>
      <c r="UBC53" s="369"/>
      <c r="UBD53" s="369"/>
      <c r="UBE53" s="369"/>
      <c r="UBF53" s="369"/>
      <c r="UBG53" s="369"/>
      <c r="UBH53" s="369"/>
      <c r="UBI53" s="369"/>
      <c r="UBJ53" s="369"/>
      <c r="UBK53" s="369"/>
      <c r="UBL53" s="369"/>
      <c r="UBM53" s="369"/>
      <c r="UBN53" s="369"/>
      <c r="UBO53" s="369"/>
      <c r="UBP53" s="369"/>
      <c r="UBQ53" s="369"/>
      <c r="UBR53" s="369"/>
      <c r="UBS53" s="369"/>
      <c r="UBT53" s="369"/>
      <c r="UBU53" s="369"/>
      <c r="UBV53" s="369"/>
      <c r="UBW53" s="369"/>
      <c r="UBX53" s="369"/>
      <c r="UBY53" s="369"/>
      <c r="UBZ53" s="369"/>
      <c r="UCA53" s="369"/>
      <c r="UCB53" s="369"/>
      <c r="UCC53" s="369"/>
      <c r="UCD53" s="369"/>
      <c r="UCE53" s="369"/>
      <c r="UCF53" s="369"/>
      <c r="UCG53" s="369"/>
      <c r="UCH53" s="369"/>
      <c r="UCI53" s="369"/>
      <c r="UCJ53" s="369"/>
      <c r="UCK53" s="369"/>
      <c r="UCL53" s="369"/>
      <c r="UCM53" s="369"/>
      <c r="UCN53" s="369"/>
      <c r="UCO53" s="369"/>
      <c r="UCP53" s="369"/>
      <c r="UCQ53" s="369"/>
      <c r="UCR53" s="369"/>
      <c r="UCS53" s="369"/>
      <c r="UCT53" s="369"/>
      <c r="UCU53" s="369"/>
      <c r="UCV53" s="369"/>
      <c r="UCW53" s="369"/>
      <c r="UDB53" s="369"/>
      <c r="UDC53" s="369"/>
      <c r="UDD53" s="369"/>
      <c r="UDE53" s="369"/>
      <c r="UDF53" s="369"/>
      <c r="UDG53" s="369"/>
      <c r="UDH53" s="369"/>
      <c r="UDI53" s="369"/>
      <c r="UDJ53" s="369"/>
      <c r="UDK53" s="369"/>
      <c r="UDL53" s="369"/>
      <c r="UFD53" s="369"/>
      <c r="UFE53" s="369"/>
      <c r="UFF53" s="369"/>
      <c r="UFG53" s="369"/>
      <c r="UFH53" s="369"/>
      <c r="UFI53" s="369"/>
      <c r="UFJ53" s="369"/>
      <c r="UFK53" s="369"/>
      <c r="UFL53" s="369"/>
      <c r="UFM53" s="369"/>
      <c r="UFN53" s="369"/>
      <c r="UFO53" s="369"/>
      <c r="UFP53" s="369"/>
      <c r="UFQ53" s="369"/>
      <c r="UFR53" s="369"/>
      <c r="UFS53" s="369"/>
      <c r="UFT53" s="369"/>
      <c r="UFU53" s="369"/>
      <c r="UFV53" s="369"/>
      <c r="UFW53" s="369"/>
      <c r="UFX53" s="369"/>
      <c r="UFY53" s="369"/>
      <c r="UFZ53" s="369"/>
      <c r="UGA53" s="369"/>
      <c r="UGB53" s="369"/>
      <c r="UGC53" s="369"/>
      <c r="UGD53" s="369"/>
      <c r="UGE53" s="369"/>
      <c r="UGF53" s="369"/>
      <c r="UGG53" s="369"/>
      <c r="UGH53" s="369"/>
      <c r="UGI53" s="369"/>
      <c r="UGJ53" s="369"/>
      <c r="UGK53" s="369"/>
      <c r="UGL53" s="369"/>
      <c r="UGM53" s="369"/>
      <c r="UGN53" s="369"/>
      <c r="UGO53" s="369"/>
      <c r="UGP53" s="369"/>
      <c r="UGQ53" s="369"/>
      <c r="UGR53" s="369"/>
      <c r="UGS53" s="369"/>
      <c r="UGT53" s="369"/>
      <c r="UGU53" s="369"/>
      <c r="UGV53" s="369"/>
      <c r="UGW53" s="369"/>
      <c r="UGX53" s="369"/>
      <c r="UGY53" s="369"/>
      <c r="UGZ53" s="369"/>
      <c r="UHA53" s="369"/>
      <c r="UHB53" s="369"/>
      <c r="UHC53" s="369"/>
      <c r="UHD53" s="369"/>
      <c r="UHE53" s="369"/>
      <c r="UHF53" s="369"/>
      <c r="UHG53" s="369"/>
      <c r="UHH53" s="369"/>
      <c r="UHI53" s="369"/>
      <c r="UHJ53" s="369"/>
      <c r="UHK53" s="369"/>
      <c r="UHL53" s="369"/>
      <c r="UHM53" s="369"/>
      <c r="UHN53" s="369"/>
      <c r="UHO53" s="369"/>
      <c r="UHP53" s="369"/>
      <c r="UHQ53" s="369"/>
      <c r="UHR53" s="369"/>
      <c r="UHS53" s="369"/>
      <c r="UHT53" s="369"/>
      <c r="UHU53" s="369"/>
      <c r="UHV53" s="369"/>
      <c r="UHW53" s="369"/>
      <c r="UHX53" s="369"/>
      <c r="UHY53" s="369"/>
      <c r="UHZ53" s="369"/>
      <c r="UIA53" s="369"/>
      <c r="UIB53" s="369"/>
      <c r="UIC53" s="369"/>
      <c r="UID53" s="369"/>
      <c r="UIE53" s="369"/>
      <c r="UIF53" s="369"/>
      <c r="UIG53" s="369"/>
      <c r="UIH53" s="369"/>
      <c r="UII53" s="369"/>
      <c r="UIJ53" s="369"/>
      <c r="UIK53" s="369"/>
      <c r="UIL53" s="369"/>
      <c r="UIM53" s="369"/>
      <c r="UIN53" s="369"/>
      <c r="UIO53" s="369"/>
      <c r="UIP53" s="369"/>
      <c r="UIQ53" s="369"/>
      <c r="UIR53" s="369"/>
      <c r="UIS53" s="369"/>
      <c r="UIT53" s="369"/>
      <c r="UIU53" s="369"/>
      <c r="UIV53" s="369"/>
      <c r="UIW53" s="369"/>
      <c r="UIX53" s="369"/>
      <c r="UIY53" s="369"/>
      <c r="UIZ53" s="369"/>
      <c r="UJA53" s="369"/>
      <c r="UJB53" s="369"/>
      <c r="UJC53" s="369"/>
      <c r="UJD53" s="369"/>
      <c r="UJE53" s="369"/>
      <c r="UJF53" s="369"/>
      <c r="UJG53" s="369"/>
      <c r="UJH53" s="369"/>
      <c r="UJI53" s="369"/>
      <c r="UJJ53" s="369"/>
      <c r="UJK53" s="369"/>
      <c r="UJL53" s="369"/>
      <c r="UJM53" s="369"/>
      <c r="UJN53" s="369"/>
      <c r="UJO53" s="369"/>
      <c r="UJP53" s="369"/>
      <c r="UJQ53" s="369"/>
      <c r="UJR53" s="369"/>
      <c r="UJS53" s="369"/>
      <c r="UJT53" s="369"/>
      <c r="UJU53" s="369"/>
      <c r="UJV53" s="369"/>
      <c r="UJW53" s="369"/>
      <c r="UJX53" s="369"/>
      <c r="UJY53" s="369"/>
      <c r="UJZ53" s="369"/>
      <c r="UKA53" s="369"/>
      <c r="UKB53" s="369"/>
      <c r="UKC53" s="369"/>
      <c r="UKD53" s="369"/>
      <c r="UKE53" s="369"/>
      <c r="UKF53" s="369"/>
      <c r="UKG53" s="369"/>
      <c r="UKH53" s="369"/>
      <c r="UKI53" s="369"/>
      <c r="UKJ53" s="369"/>
      <c r="UKK53" s="369"/>
      <c r="UKL53" s="369"/>
      <c r="UKM53" s="369"/>
      <c r="UKN53" s="369"/>
      <c r="UKO53" s="369"/>
      <c r="UKP53" s="369"/>
      <c r="UKQ53" s="369"/>
      <c r="UKR53" s="369"/>
      <c r="UKS53" s="369"/>
      <c r="UKT53" s="369"/>
      <c r="UKU53" s="369"/>
      <c r="UKV53" s="369"/>
      <c r="UKW53" s="369"/>
      <c r="UKX53" s="369"/>
      <c r="UKY53" s="369"/>
      <c r="UKZ53" s="369"/>
      <c r="ULA53" s="369"/>
      <c r="ULB53" s="369"/>
      <c r="ULC53" s="369"/>
      <c r="ULD53" s="369"/>
      <c r="ULE53" s="369"/>
      <c r="ULF53" s="369"/>
      <c r="ULG53" s="369"/>
      <c r="ULH53" s="369"/>
      <c r="ULI53" s="369"/>
      <c r="ULJ53" s="369"/>
      <c r="ULK53" s="369"/>
      <c r="ULL53" s="369"/>
      <c r="ULM53" s="369"/>
      <c r="ULN53" s="369"/>
      <c r="ULO53" s="369"/>
      <c r="ULP53" s="369"/>
      <c r="ULQ53" s="369"/>
      <c r="ULR53" s="369"/>
      <c r="ULS53" s="369"/>
      <c r="ULT53" s="369"/>
      <c r="ULU53" s="369"/>
      <c r="ULV53" s="369"/>
      <c r="ULW53" s="369"/>
      <c r="ULX53" s="369"/>
      <c r="ULY53" s="369"/>
      <c r="ULZ53" s="369"/>
      <c r="UMA53" s="369"/>
      <c r="UMB53" s="369"/>
      <c r="UMC53" s="369"/>
      <c r="UMD53" s="369"/>
      <c r="UME53" s="369"/>
      <c r="UMF53" s="369"/>
      <c r="UMG53" s="369"/>
      <c r="UMH53" s="369"/>
      <c r="UMI53" s="369"/>
      <c r="UMJ53" s="369"/>
      <c r="UMK53" s="369"/>
      <c r="UML53" s="369"/>
      <c r="UMM53" s="369"/>
      <c r="UMN53" s="369"/>
      <c r="UMO53" s="369"/>
      <c r="UMP53" s="369"/>
      <c r="UMQ53" s="369"/>
      <c r="UMR53" s="369"/>
      <c r="UMS53" s="369"/>
      <c r="UMX53" s="369"/>
      <c r="UMY53" s="369"/>
      <c r="UMZ53" s="369"/>
      <c r="UNA53" s="369"/>
      <c r="UNB53" s="369"/>
      <c r="UNC53" s="369"/>
      <c r="UND53" s="369"/>
      <c r="UNE53" s="369"/>
      <c r="UNF53" s="369"/>
      <c r="UNG53" s="369"/>
      <c r="UNH53" s="369"/>
      <c r="UOZ53" s="369"/>
      <c r="UPA53" s="369"/>
      <c r="UPB53" s="369"/>
      <c r="UPC53" s="369"/>
      <c r="UPD53" s="369"/>
      <c r="UPE53" s="369"/>
      <c r="UPF53" s="369"/>
      <c r="UPG53" s="369"/>
      <c r="UPH53" s="369"/>
      <c r="UPI53" s="369"/>
      <c r="UPJ53" s="369"/>
      <c r="UPK53" s="369"/>
      <c r="UPL53" s="369"/>
      <c r="UPM53" s="369"/>
      <c r="UPN53" s="369"/>
      <c r="UPO53" s="369"/>
      <c r="UPP53" s="369"/>
      <c r="UPQ53" s="369"/>
      <c r="UPR53" s="369"/>
      <c r="UPS53" s="369"/>
      <c r="UPT53" s="369"/>
      <c r="UPU53" s="369"/>
      <c r="UPV53" s="369"/>
      <c r="UPW53" s="369"/>
      <c r="UPX53" s="369"/>
      <c r="UPY53" s="369"/>
      <c r="UPZ53" s="369"/>
      <c r="UQA53" s="369"/>
      <c r="UQB53" s="369"/>
      <c r="UQC53" s="369"/>
      <c r="UQD53" s="369"/>
      <c r="UQE53" s="369"/>
      <c r="UQF53" s="369"/>
      <c r="UQG53" s="369"/>
      <c r="UQH53" s="369"/>
      <c r="UQI53" s="369"/>
      <c r="UQJ53" s="369"/>
      <c r="UQK53" s="369"/>
      <c r="UQL53" s="369"/>
      <c r="UQM53" s="369"/>
      <c r="UQN53" s="369"/>
      <c r="UQO53" s="369"/>
      <c r="UQP53" s="369"/>
      <c r="UQQ53" s="369"/>
      <c r="UQR53" s="369"/>
      <c r="UQS53" s="369"/>
      <c r="UQT53" s="369"/>
      <c r="UQU53" s="369"/>
      <c r="UQV53" s="369"/>
      <c r="UQW53" s="369"/>
      <c r="UQX53" s="369"/>
      <c r="UQY53" s="369"/>
      <c r="UQZ53" s="369"/>
      <c r="URA53" s="369"/>
      <c r="URB53" s="369"/>
      <c r="URC53" s="369"/>
      <c r="URD53" s="369"/>
      <c r="URE53" s="369"/>
      <c r="URF53" s="369"/>
      <c r="URG53" s="369"/>
      <c r="URH53" s="369"/>
      <c r="URI53" s="369"/>
      <c r="URJ53" s="369"/>
      <c r="URK53" s="369"/>
      <c r="URL53" s="369"/>
      <c r="URM53" s="369"/>
      <c r="URN53" s="369"/>
      <c r="URO53" s="369"/>
      <c r="URP53" s="369"/>
      <c r="URQ53" s="369"/>
      <c r="URR53" s="369"/>
      <c r="URS53" s="369"/>
      <c r="URT53" s="369"/>
      <c r="URU53" s="369"/>
      <c r="URV53" s="369"/>
      <c r="URW53" s="369"/>
      <c r="URX53" s="369"/>
      <c r="URY53" s="369"/>
      <c r="URZ53" s="369"/>
      <c r="USA53" s="369"/>
      <c r="USB53" s="369"/>
      <c r="USC53" s="369"/>
      <c r="USD53" s="369"/>
      <c r="USE53" s="369"/>
      <c r="USF53" s="369"/>
      <c r="USG53" s="369"/>
      <c r="USH53" s="369"/>
      <c r="USI53" s="369"/>
      <c r="USJ53" s="369"/>
      <c r="USK53" s="369"/>
      <c r="USL53" s="369"/>
      <c r="USM53" s="369"/>
      <c r="USN53" s="369"/>
      <c r="USO53" s="369"/>
      <c r="USP53" s="369"/>
      <c r="USQ53" s="369"/>
      <c r="USR53" s="369"/>
      <c r="USS53" s="369"/>
      <c r="UST53" s="369"/>
      <c r="USU53" s="369"/>
      <c r="USV53" s="369"/>
      <c r="USW53" s="369"/>
      <c r="USX53" s="369"/>
      <c r="USY53" s="369"/>
      <c r="USZ53" s="369"/>
      <c r="UTA53" s="369"/>
      <c r="UTB53" s="369"/>
      <c r="UTC53" s="369"/>
      <c r="UTD53" s="369"/>
      <c r="UTE53" s="369"/>
      <c r="UTF53" s="369"/>
      <c r="UTG53" s="369"/>
      <c r="UTH53" s="369"/>
      <c r="UTI53" s="369"/>
      <c r="UTJ53" s="369"/>
      <c r="UTK53" s="369"/>
      <c r="UTL53" s="369"/>
      <c r="UTM53" s="369"/>
      <c r="UTN53" s="369"/>
      <c r="UTO53" s="369"/>
      <c r="UTP53" s="369"/>
      <c r="UTQ53" s="369"/>
      <c r="UTR53" s="369"/>
      <c r="UTS53" s="369"/>
      <c r="UTT53" s="369"/>
      <c r="UTU53" s="369"/>
      <c r="UTV53" s="369"/>
      <c r="UTW53" s="369"/>
      <c r="UTX53" s="369"/>
      <c r="UTY53" s="369"/>
      <c r="UTZ53" s="369"/>
      <c r="UUA53" s="369"/>
      <c r="UUB53" s="369"/>
      <c r="UUC53" s="369"/>
      <c r="UUD53" s="369"/>
      <c r="UUE53" s="369"/>
      <c r="UUF53" s="369"/>
      <c r="UUG53" s="369"/>
      <c r="UUH53" s="369"/>
      <c r="UUI53" s="369"/>
      <c r="UUJ53" s="369"/>
      <c r="UUK53" s="369"/>
      <c r="UUL53" s="369"/>
      <c r="UUM53" s="369"/>
      <c r="UUN53" s="369"/>
      <c r="UUO53" s="369"/>
      <c r="UUP53" s="369"/>
      <c r="UUQ53" s="369"/>
      <c r="UUR53" s="369"/>
      <c r="UUS53" s="369"/>
      <c r="UUT53" s="369"/>
      <c r="UUU53" s="369"/>
      <c r="UUV53" s="369"/>
      <c r="UUW53" s="369"/>
      <c r="UUX53" s="369"/>
      <c r="UUY53" s="369"/>
      <c r="UUZ53" s="369"/>
      <c r="UVA53" s="369"/>
      <c r="UVB53" s="369"/>
      <c r="UVC53" s="369"/>
      <c r="UVD53" s="369"/>
      <c r="UVE53" s="369"/>
      <c r="UVF53" s="369"/>
      <c r="UVG53" s="369"/>
      <c r="UVH53" s="369"/>
      <c r="UVI53" s="369"/>
      <c r="UVJ53" s="369"/>
      <c r="UVK53" s="369"/>
      <c r="UVL53" s="369"/>
      <c r="UVM53" s="369"/>
      <c r="UVN53" s="369"/>
      <c r="UVO53" s="369"/>
      <c r="UVP53" s="369"/>
      <c r="UVQ53" s="369"/>
      <c r="UVR53" s="369"/>
      <c r="UVS53" s="369"/>
      <c r="UVT53" s="369"/>
      <c r="UVU53" s="369"/>
      <c r="UVV53" s="369"/>
      <c r="UVW53" s="369"/>
      <c r="UVX53" s="369"/>
      <c r="UVY53" s="369"/>
      <c r="UVZ53" s="369"/>
      <c r="UWA53" s="369"/>
      <c r="UWB53" s="369"/>
      <c r="UWC53" s="369"/>
      <c r="UWD53" s="369"/>
      <c r="UWE53" s="369"/>
      <c r="UWF53" s="369"/>
      <c r="UWG53" s="369"/>
      <c r="UWH53" s="369"/>
      <c r="UWI53" s="369"/>
      <c r="UWJ53" s="369"/>
      <c r="UWK53" s="369"/>
      <c r="UWL53" s="369"/>
      <c r="UWM53" s="369"/>
      <c r="UWN53" s="369"/>
      <c r="UWO53" s="369"/>
      <c r="UWT53" s="369"/>
      <c r="UWU53" s="369"/>
      <c r="UWV53" s="369"/>
      <c r="UWW53" s="369"/>
      <c r="UWX53" s="369"/>
      <c r="UWY53" s="369"/>
      <c r="UWZ53" s="369"/>
      <c r="UXA53" s="369"/>
      <c r="UXB53" s="369"/>
      <c r="UXC53" s="369"/>
      <c r="UXD53" s="369"/>
      <c r="UYV53" s="369"/>
      <c r="UYW53" s="369"/>
      <c r="UYX53" s="369"/>
      <c r="UYY53" s="369"/>
      <c r="UYZ53" s="369"/>
      <c r="UZA53" s="369"/>
      <c r="UZB53" s="369"/>
      <c r="UZC53" s="369"/>
      <c r="UZD53" s="369"/>
      <c r="UZE53" s="369"/>
      <c r="UZF53" s="369"/>
      <c r="UZG53" s="369"/>
      <c r="UZH53" s="369"/>
      <c r="UZI53" s="369"/>
      <c r="UZJ53" s="369"/>
      <c r="UZK53" s="369"/>
      <c r="UZL53" s="369"/>
      <c r="UZM53" s="369"/>
      <c r="UZN53" s="369"/>
      <c r="UZO53" s="369"/>
      <c r="UZP53" s="369"/>
      <c r="UZQ53" s="369"/>
      <c r="UZR53" s="369"/>
      <c r="UZS53" s="369"/>
      <c r="UZT53" s="369"/>
      <c r="UZU53" s="369"/>
      <c r="UZV53" s="369"/>
      <c r="UZW53" s="369"/>
      <c r="UZX53" s="369"/>
      <c r="UZY53" s="369"/>
      <c r="UZZ53" s="369"/>
      <c r="VAA53" s="369"/>
      <c r="VAB53" s="369"/>
      <c r="VAC53" s="369"/>
      <c r="VAD53" s="369"/>
      <c r="VAE53" s="369"/>
      <c r="VAF53" s="369"/>
      <c r="VAG53" s="369"/>
      <c r="VAH53" s="369"/>
      <c r="VAI53" s="369"/>
      <c r="VAJ53" s="369"/>
      <c r="VAK53" s="369"/>
      <c r="VAL53" s="369"/>
      <c r="VAM53" s="369"/>
      <c r="VAN53" s="369"/>
      <c r="VAO53" s="369"/>
      <c r="VAP53" s="369"/>
      <c r="VAQ53" s="369"/>
      <c r="VAR53" s="369"/>
      <c r="VAS53" s="369"/>
      <c r="VAT53" s="369"/>
      <c r="VAU53" s="369"/>
      <c r="VAV53" s="369"/>
      <c r="VAW53" s="369"/>
      <c r="VAX53" s="369"/>
      <c r="VAY53" s="369"/>
      <c r="VAZ53" s="369"/>
      <c r="VBA53" s="369"/>
      <c r="VBB53" s="369"/>
      <c r="VBC53" s="369"/>
      <c r="VBD53" s="369"/>
      <c r="VBE53" s="369"/>
      <c r="VBF53" s="369"/>
      <c r="VBG53" s="369"/>
      <c r="VBH53" s="369"/>
      <c r="VBI53" s="369"/>
      <c r="VBJ53" s="369"/>
      <c r="VBK53" s="369"/>
      <c r="VBL53" s="369"/>
      <c r="VBM53" s="369"/>
      <c r="VBN53" s="369"/>
      <c r="VBO53" s="369"/>
      <c r="VBP53" s="369"/>
      <c r="VBQ53" s="369"/>
      <c r="VBR53" s="369"/>
      <c r="VBS53" s="369"/>
      <c r="VBT53" s="369"/>
      <c r="VBU53" s="369"/>
      <c r="VBV53" s="369"/>
      <c r="VBW53" s="369"/>
      <c r="VBX53" s="369"/>
      <c r="VBY53" s="369"/>
      <c r="VBZ53" s="369"/>
      <c r="VCA53" s="369"/>
      <c r="VCB53" s="369"/>
      <c r="VCC53" s="369"/>
      <c r="VCD53" s="369"/>
      <c r="VCE53" s="369"/>
      <c r="VCF53" s="369"/>
      <c r="VCG53" s="369"/>
      <c r="VCH53" s="369"/>
      <c r="VCI53" s="369"/>
      <c r="VCJ53" s="369"/>
      <c r="VCK53" s="369"/>
      <c r="VCL53" s="369"/>
      <c r="VCM53" s="369"/>
      <c r="VCN53" s="369"/>
      <c r="VCO53" s="369"/>
      <c r="VCP53" s="369"/>
      <c r="VCQ53" s="369"/>
      <c r="VCR53" s="369"/>
      <c r="VCS53" s="369"/>
      <c r="VCT53" s="369"/>
      <c r="VCU53" s="369"/>
      <c r="VCV53" s="369"/>
      <c r="VCW53" s="369"/>
      <c r="VCX53" s="369"/>
      <c r="VCY53" s="369"/>
      <c r="VCZ53" s="369"/>
      <c r="VDA53" s="369"/>
      <c r="VDB53" s="369"/>
      <c r="VDC53" s="369"/>
      <c r="VDD53" s="369"/>
      <c r="VDE53" s="369"/>
      <c r="VDF53" s="369"/>
      <c r="VDG53" s="369"/>
      <c r="VDH53" s="369"/>
      <c r="VDI53" s="369"/>
      <c r="VDJ53" s="369"/>
      <c r="VDK53" s="369"/>
      <c r="VDL53" s="369"/>
      <c r="VDM53" s="369"/>
      <c r="VDN53" s="369"/>
      <c r="VDO53" s="369"/>
      <c r="VDP53" s="369"/>
      <c r="VDQ53" s="369"/>
      <c r="VDR53" s="369"/>
      <c r="VDS53" s="369"/>
      <c r="VDT53" s="369"/>
      <c r="VDU53" s="369"/>
      <c r="VDV53" s="369"/>
      <c r="VDW53" s="369"/>
      <c r="VDX53" s="369"/>
      <c r="VDY53" s="369"/>
      <c r="VDZ53" s="369"/>
      <c r="VEA53" s="369"/>
      <c r="VEB53" s="369"/>
      <c r="VEC53" s="369"/>
      <c r="VED53" s="369"/>
      <c r="VEE53" s="369"/>
      <c r="VEF53" s="369"/>
      <c r="VEG53" s="369"/>
      <c r="VEH53" s="369"/>
      <c r="VEI53" s="369"/>
      <c r="VEJ53" s="369"/>
      <c r="VEK53" s="369"/>
      <c r="VEL53" s="369"/>
      <c r="VEM53" s="369"/>
      <c r="VEN53" s="369"/>
      <c r="VEO53" s="369"/>
      <c r="VEP53" s="369"/>
      <c r="VEQ53" s="369"/>
      <c r="VER53" s="369"/>
      <c r="VES53" s="369"/>
      <c r="VET53" s="369"/>
      <c r="VEU53" s="369"/>
      <c r="VEV53" s="369"/>
      <c r="VEW53" s="369"/>
      <c r="VEX53" s="369"/>
      <c r="VEY53" s="369"/>
      <c r="VEZ53" s="369"/>
      <c r="VFA53" s="369"/>
      <c r="VFB53" s="369"/>
      <c r="VFC53" s="369"/>
      <c r="VFD53" s="369"/>
      <c r="VFE53" s="369"/>
      <c r="VFF53" s="369"/>
      <c r="VFG53" s="369"/>
      <c r="VFH53" s="369"/>
      <c r="VFI53" s="369"/>
      <c r="VFJ53" s="369"/>
      <c r="VFK53" s="369"/>
      <c r="VFL53" s="369"/>
      <c r="VFM53" s="369"/>
      <c r="VFN53" s="369"/>
      <c r="VFO53" s="369"/>
      <c r="VFP53" s="369"/>
      <c r="VFQ53" s="369"/>
      <c r="VFR53" s="369"/>
      <c r="VFS53" s="369"/>
      <c r="VFT53" s="369"/>
      <c r="VFU53" s="369"/>
      <c r="VFV53" s="369"/>
      <c r="VFW53" s="369"/>
      <c r="VFX53" s="369"/>
      <c r="VFY53" s="369"/>
      <c r="VFZ53" s="369"/>
      <c r="VGA53" s="369"/>
      <c r="VGB53" s="369"/>
      <c r="VGC53" s="369"/>
      <c r="VGD53" s="369"/>
      <c r="VGE53" s="369"/>
      <c r="VGF53" s="369"/>
      <c r="VGG53" s="369"/>
      <c r="VGH53" s="369"/>
      <c r="VGI53" s="369"/>
      <c r="VGJ53" s="369"/>
      <c r="VGK53" s="369"/>
      <c r="VGP53" s="369"/>
      <c r="VGQ53" s="369"/>
      <c r="VGR53" s="369"/>
      <c r="VGS53" s="369"/>
      <c r="VGT53" s="369"/>
      <c r="VGU53" s="369"/>
      <c r="VGV53" s="369"/>
      <c r="VGW53" s="369"/>
      <c r="VGX53" s="369"/>
      <c r="VGY53" s="369"/>
      <c r="VGZ53" s="369"/>
      <c r="VIR53" s="369"/>
      <c r="VIS53" s="369"/>
      <c r="VIT53" s="369"/>
      <c r="VIU53" s="369"/>
      <c r="VIV53" s="369"/>
      <c r="VIW53" s="369"/>
      <c r="VIX53" s="369"/>
      <c r="VIY53" s="369"/>
      <c r="VIZ53" s="369"/>
      <c r="VJA53" s="369"/>
      <c r="VJB53" s="369"/>
      <c r="VJC53" s="369"/>
      <c r="VJD53" s="369"/>
      <c r="VJE53" s="369"/>
      <c r="VJF53" s="369"/>
      <c r="VJG53" s="369"/>
      <c r="VJH53" s="369"/>
      <c r="VJI53" s="369"/>
      <c r="VJJ53" s="369"/>
      <c r="VJK53" s="369"/>
      <c r="VJL53" s="369"/>
      <c r="VJM53" s="369"/>
      <c r="VJN53" s="369"/>
      <c r="VJO53" s="369"/>
      <c r="VJP53" s="369"/>
      <c r="VJQ53" s="369"/>
      <c r="VJR53" s="369"/>
      <c r="VJS53" s="369"/>
      <c r="VJT53" s="369"/>
      <c r="VJU53" s="369"/>
      <c r="VJV53" s="369"/>
      <c r="VJW53" s="369"/>
      <c r="VJX53" s="369"/>
      <c r="VJY53" s="369"/>
      <c r="VJZ53" s="369"/>
      <c r="VKA53" s="369"/>
      <c r="VKB53" s="369"/>
      <c r="VKC53" s="369"/>
      <c r="VKD53" s="369"/>
      <c r="VKE53" s="369"/>
      <c r="VKF53" s="369"/>
      <c r="VKG53" s="369"/>
      <c r="VKH53" s="369"/>
      <c r="VKI53" s="369"/>
      <c r="VKJ53" s="369"/>
      <c r="VKK53" s="369"/>
      <c r="VKL53" s="369"/>
      <c r="VKM53" s="369"/>
      <c r="VKN53" s="369"/>
      <c r="VKO53" s="369"/>
      <c r="VKP53" s="369"/>
      <c r="VKQ53" s="369"/>
      <c r="VKR53" s="369"/>
      <c r="VKS53" s="369"/>
      <c r="VKT53" s="369"/>
      <c r="VKU53" s="369"/>
      <c r="VKV53" s="369"/>
      <c r="VKW53" s="369"/>
      <c r="VKX53" s="369"/>
      <c r="VKY53" s="369"/>
      <c r="VKZ53" s="369"/>
      <c r="VLA53" s="369"/>
      <c r="VLB53" s="369"/>
      <c r="VLC53" s="369"/>
      <c r="VLD53" s="369"/>
      <c r="VLE53" s="369"/>
      <c r="VLF53" s="369"/>
      <c r="VLG53" s="369"/>
      <c r="VLH53" s="369"/>
      <c r="VLI53" s="369"/>
      <c r="VLJ53" s="369"/>
      <c r="VLK53" s="369"/>
      <c r="VLL53" s="369"/>
      <c r="VLM53" s="369"/>
      <c r="VLN53" s="369"/>
      <c r="VLO53" s="369"/>
      <c r="VLP53" s="369"/>
      <c r="VLQ53" s="369"/>
      <c r="VLR53" s="369"/>
      <c r="VLS53" s="369"/>
      <c r="VLT53" s="369"/>
      <c r="VLU53" s="369"/>
      <c r="VLV53" s="369"/>
      <c r="VLW53" s="369"/>
      <c r="VLX53" s="369"/>
      <c r="VLY53" s="369"/>
      <c r="VLZ53" s="369"/>
      <c r="VMA53" s="369"/>
      <c r="VMB53" s="369"/>
      <c r="VMC53" s="369"/>
      <c r="VMD53" s="369"/>
      <c r="VME53" s="369"/>
      <c r="VMF53" s="369"/>
      <c r="VMG53" s="369"/>
      <c r="VMH53" s="369"/>
      <c r="VMI53" s="369"/>
      <c r="VMJ53" s="369"/>
      <c r="VMK53" s="369"/>
      <c r="VML53" s="369"/>
      <c r="VMM53" s="369"/>
      <c r="VMN53" s="369"/>
      <c r="VMO53" s="369"/>
      <c r="VMP53" s="369"/>
      <c r="VMQ53" s="369"/>
      <c r="VMR53" s="369"/>
      <c r="VMS53" s="369"/>
      <c r="VMT53" s="369"/>
      <c r="VMU53" s="369"/>
      <c r="VMV53" s="369"/>
      <c r="VMW53" s="369"/>
      <c r="VMX53" s="369"/>
      <c r="VMY53" s="369"/>
      <c r="VMZ53" s="369"/>
      <c r="VNA53" s="369"/>
      <c r="VNB53" s="369"/>
      <c r="VNC53" s="369"/>
      <c r="VND53" s="369"/>
      <c r="VNE53" s="369"/>
      <c r="VNF53" s="369"/>
      <c r="VNG53" s="369"/>
      <c r="VNH53" s="369"/>
      <c r="VNI53" s="369"/>
      <c r="VNJ53" s="369"/>
      <c r="VNK53" s="369"/>
      <c r="VNL53" s="369"/>
      <c r="VNM53" s="369"/>
      <c r="VNN53" s="369"/>
      <c r="VNO53" s="369"/>
      <c r="VNP53" s="369"/>
      <c r="VNQ53" s="369"/>
      <c r="VNR53" s="369"/>
      <c r="VNS53" s="369"/>
      <c r="VNT53" s="369"/>
      <c r="VNU53" s="369"/>
      <c r="VNV53" s="369"/>
      <c r="VNW53" s="369"/>
      <c r="VNX53" s="369"/>
      <c r="VNY53" s="369"/>
      <c r="VNZ53" s="369"/>
      <c r="VOA53" s="369"/>
      <c r="VOB53" s="369"/>
      <c r="VOC53" s="369"/>
      <c r="VOD53" s="369"/>
      <c r="VOE53" s="369"/>
      <c r="VOF53" s="369"/>
      <c r="VOG53" s="369"/>
      <c r="VOH53" s="369"/>
      <c r="VOI53" s="369"/>
      <c r="VOJ53" s="369"/>
      <c r="VOK53" s="369"/>
      <c r="VOL53" s="369"/>
      <c r="VOM53" s="369"/>
      <c r="VON53" s="369"/>
      <c r="VOO53" s="369"/>
      <c r="VOP53" s="369"/>
      <c r="VOQ53" s="369"/>
      <c r="VOR53" s="369"/>
      <c r="VOS53" s="369"/>
      <c r="VOT53" s="369"/>
      <c r="VOU53" s="369"/>
      <c r="VOV53" s="369"/>
      <c r="VOW53" s="369"/>
      <c r="VOX53" s="369"/>
      <c r="VOY53" s="369"/>
      <c r="VOZ53" s="369"/>
      <c r="VPA53" s="369"/>
      <c r="VPB53" s="369"/>
      <c r="VPC53" s="369"/>
      <c r="VPD53" s="369"/>
      <c r="VPE53" s="369"/>
      <c r="VPF53" s="369"/>
      <c r="VPG53" s="369"/>
      <c r="VPH53" s="369"/>
      <c r="VPI53" s="369"/>
      <c r="VPJ53" s="369"/>
      <c r="VPK53" s="369"/>
      <c r="VPL53" s="369"/>
      <c r="VPM53" s="369"/>
      <c r="VPN53" s="369"/>
      <c r="VPO53" s="369"/>
      <c r="VPP53" s="369"/>
      <c r="VPQ53" s="369"/>
      <c r="VPR53" s="369"/>
      <c r="VPS53" s="369"/>
      <c r="VPT53" s="369"/>
      <c r="VPU53" s="369"/>
      <c r="VPV53" s="369"/>
      <c r="VPW53" s="369"/>
      <c r="VPX53" s="369"/>
      <c r="VPY53" s="369"/>
      <c r="VPZ53" s="369"/>
      <c r="VQA53" s="369"/>
      <c r="VQB53" s="369"/>
      <c r="VQC53" s="369"/>
      <c r="VQD53" s="369"/>
      <c r="VQE53" s="369"/>
      <c r="VQF53" s="369"/>
      <c r="VQG53" s="369"/>
      <c r="VQL53" s="369"/>
      <c r="VQM53" s="369"/>
      <c r="VQN53" s="369"/>
      <c r="VQO53" s="369"/>
      <c r="VQP53" s="369"/>
      <c r="VQQ53" s="369"/>
      <c r="VQR53" s="369"/>
      <c r="VQS53" s="369"/>
      <c r="VQT53" s="369"/>
      <c r="VQU53" s="369"/>
      <c r="VQV53" s="369"/>
      <c r="VSN53" s="369"/>
      <c r="VSO53" s="369"/>
      <c r="VSP53" s="369"/>
      <c r="VSQ53" s="369"/>
      <c r="VSR53" s="369"/>
      <c r="VSS53" s="369"/>
      <c r="VST53" s="369"/>
      <c r="VSU53" s="369"/>
      <c r="VSV53" s="369"/>
      <c r="VSW53" s="369"/>
      <c r="VSX53" s="369"/>
      <c r="VSY53" s="369"/>
      <c r="VSZ53" s="369"/>
      <c r="VTA53" s="369"/>
      <c r="VTB53" s="369"/>
      <c r="VTC53" s="369"/>
      <c r="VTD53" s="369"/>
      <c r="VTE53" s="369"/>
      <c r="VTF53" s="369"/>
      <c r="VTG53" s="369"/>
      <c r="VTH53" s="369"/>
      <c r="VTI53" s="369"/>
      <c r="VTJ53" s="369"/>
      <c r="VTK53" s="369"/>
      <c r="VTL53" s="369"/>
      <c r="VTM53" s="369"/>
      <c r="VTN53" s="369"/>
      <c r="VTO53" s="369"/>
      <c r="VTP53" s="369"/>
      <c r="VTQ53" s="369"/>
      <c r="VTR53" s="369"/>
      <c r="VTS53" s="369"/>
      <c r="VTT53" s="369"/>
      <c r="VTU53" s="369"/>
      <c r="VTV53" s="369"/>
      <c r="VTW53" s="369"/>
      <c r="VTX53" s="369"/>
      <c r="VTY53" s="369"/>
      <c r="VTZ53" s="369"/>
      <c r="VUA53" s="369"/>
      <c r="VUB53" s="369"/>
      <c r="VUC53" s="369"/>
      <c r="VUD53" s="369"/>
      <c r="VUE53" s="369"/>
      <c r="VUF53" s="369"/>
      <c r="VUG53" s="369"/>
      <c r="VUH53" s="369"/>
      <c r="VUI53" s="369"/>
      <c r="VUJ53" s="369"/>
      <c r="VUK53" s="369"/>
      <c r="VUL53" s="369"/>
      <c r="VUM53" s="369"/>
      <c r="VUN53" s="369"/>
      <c r="VUO53" s="369"/>
      <c r="VUP53" s="369"/>
      <c r="VUQ53" s="369"/>
      <c r="VUR53" s="369"/>
      <c r="VUS53" s="369"/>
      <c r="VUT53" s="369"/>
      <c r="VUU53" s="369"/>
      <c r="VUV53" s="369"/>
      <c r="VUW53" s="369"/>
      <c r="VUX53" s="369"/>
      <c r="VUY53" s="369"/>
      <c r="VUZ53" s="369"/>
      <c r="VVA53" s="369"/>
      <c r="VVB53" s="369"/>
      <c r="VVC53" s="369"/>
      <c r="VVD53" s="369"/>
      <c r="VVE53" s="369"/>
      <c r="VVF53" s="369"/>
      <c r="VVG53" s="369"/>
      <c r="VVH53" s="369"/>
      <c r="VVI53" s="369"/>
      <c r="VVJ53" s="369"/>
      <c r="VVK53" s="369"/>
      <c r="VVL53" s="369"/>
      <c r="VVM53" s="369"/>
      <c r="VVN53" s="369"/>
      <c r="VVO53" s="369"/>
      <c r="VVP53" s="369"/>
      <c r="VVQ53" s="369"/>
      <c r="VVR53" s="369"/>
      <c r="VVS53" s="369"/>
      <c r="VVT53" s="369"/>
      <c r="VVU53" s="369"/>
      <c r="VVV53" s="369"/>
      <c r="VVW53" s="369"/>
      <c r="VVX53" s="369"/>
      <c r="VVY53" s="369"/>
      <c r="VVZ53" s="369"/>
      <c r="VWA53" s="369"/>
      <c r="VWB53" s="369"/>
      <c r="VWC53" s="369"/>
      <c r="VWD53" s="369"/>
      <c r="VWE53" s="369"/>
      <c r="VWF53" s="369"/>
      <c r="VWG53" s="369"/>
      <c r="VWH53" s="369"/>
      <c r="VWI53" s="369"/>
      <c r="VWJ53" s="369"/>
      <c r="VWK53" s="369"/>
      <c r="VWL53" s="369"/>
      <c r="VWM53" s="369"/>
      <c r="VWN53" s="369"/>
      <c r="VWO53" s="369"/>
      <c r="VWP53" s="369"/>
      <c r="VWQ53" s="369"/>
      <c r="VWR53" s="369"/>
      <c r="VWS53" s="369"/>
      <c r="VWT53" s="369"/>
      <c r="VWU53" s="369"/>
      <c r="VWV53" s="369"/>
      <c r="VWW53" s="369"/>
      <c r="VWX53" s="369"/>
      <c r="VWY53" s="369"/>
      <c r="VWZ53" s="369"/>
      <c r="VXA53" s="369"/>
      <c r="VXB53" s="369"/>
      <c r="VXC53" s="369"/>
      <c r="VXD53" s="369"/>
      <c r="VXE53" s="369"/>
      <c r="VXF53" s="369"/>
      <c r="VXG53" s="369"/>
      <c r="VXH53" s="369"/>
      <c r="VXI53" s="369"/>
      <c r="VXJ53" s="369"/>
      <c r="VXK53" s="369"/>
      <c r="VXL53" s="369"/>
      <c r="VXM53" s="369"/>
      <c r="VXN53" s="369"/>
      <c r="VXO53" s="369"/>
      <c r="VXP53" s="369"/>
      <c r="VXQ53" s="369"/>
      <c r="VXR53" s="369"/>
      <c r="VXS53" s="369"/>
      <c r="VXT53" s="369"/>
      <c r="VXU53" s="369"/>
      <c r="VXV53" s="369"/>
      <c r="VXW53" s="369"/>
      <c r="VXX53" s="369"/>
      <c r="VXY53" s="369"/>
      <c r="VXZ53" s="369"/>
      <c r="VYA53" s="369"/>
      <c r="VYB53" s="369"/>
      <c r="VYC53" s="369"/>
      <c r="VYD53" s="369"/>
      <c r="VYE53" s="369"/>
      <c r="VYF53" s="369"/>
      <c r="VYG53" s="369"/>
      <c r="VYH53" s="369"/>
      <c r="VYI53" s="369"/>
      <c r="VYJ53" s="369"/>
      <c r="VYK53" s="369"/>
      <c r="VYL53" s="369"/>
      <c r="VYM53" s="369"/>
      <c r="VYN53" s="369"/>
      <c r="VYO53" s="369"/>
      <c r="VYP53" s="369"/>
      <c r="VYQ53" s="369"/>
      <c r="VYR53" s="369"/>
      <c r="VYS53" s="369"/>
      <c r="VYT53" s="369"/>
      <c r="VYU53" s="369"/>
      <c r="VYV53" s="369"/>
      <c r="VYW53" s="369"/>
      <c r="VYX53" s="369"/>
      <c r="VYY53" s="369"/>
      <c r="VYZ53" s="369"/>
      <c r="VZA53" s="369"/>
      <c r="VZB53" s="369"/>
      <c r="VZC53" s="369"/>
      <c r="VZD53" s="369"/>
      <c r="VZE53" s="369"/>
      <c r="VZF53" s="369"/>
      <c r="VZG53" s="369"/>
      <c r="VZH53" s="369"/>
      <c r="VZI53" s="369"/>
      <c r="VZJ53" s="369"/>
      <c r="VZK53" s="369"/>
      <c r="VZL53" s="369"/>
      <c r="VZM53" s="369"/>
      <c r="VZN53" s="369"/>
      <c r="VZO53" s="369"/>
      <c r="VZP53" s="369"/>
      <c r="VZQ53" s="369"/>
      <c r="VZR53" s="369"/>
      <c r="VZS53" s="369"/>
      <c r="VZT53" s="369"/>
      <c r="VZU53" s="369"/>
      <c r="VZV53" s="369"/>
      <c r="VZW53" s="369"/>
      <c r="VZX53" s="369"/>
      <c r="VZY53" s="369"/>
      <c r="VZZ53" s="369"/>
      <c r="WAA53" s="369"/>
      <c r="WAB53" s="369"/>
      <c r="WAC53" s="369"/>
      <c r="WAH53" s="369"/>
      <c r="WAI53" s="369"/>
      <c r="WAJ53" s="369"/>
      <c r="WAK53" s="369"/>
      <c r="WAL53" s="369"/>
      <c r="WAM53" s="369"/>
      <c r="WAN53" s="369"/>
      <c r="WAO53" s="369"/>
      <c r="WAP53" s="369"/>
      <c r="WAQ53" s="369"/>
      <c r="WAR53" s="369"/>
      <c r="WCJ53" s="369"/>
      <c r="WCK53" s="369"/>
      <c r="WCL53" s="369"/>
      <c r="WCM53" s="369"/>
      <c r="WCN53" s="369"/>
      <c r="WCO53" s="369"/>
      <c r="WCP53" s="369"/>
      <c r="WCQ53" s="369"/>
      <c r="WCR53" s="369"/>
      <c r="WCS53" s="369"/>
      <c r="WCT53" s="369"/>
      <c r="WCU53" s="369"/>
      <c r="WCV53" s="369"/>
      <c r="WCW53" s="369"/>
      <c r="WCX53" s="369"/>
      <c r="WCY53" s="369"/>
      <c r="WCZ53" s="369"/>
      <c r="WDA53" s="369"/>
      <c r="WDB53" s="369"/>
      <c r="WDC53" s="369"/>
      <c r="WDD53" s="369"/>
      <c r="WDE53" s="369"/>
      <c r="WDF53" s="369"/>
      <c r="WDG53" s="369"/>
      <c r="WDH53" s="369"/>
      <c r="WDI53" s="369"/>
      <c r="WDJ53" s="369"/>
      <c r="WDK53" s="369"/>
      <c r="WDL53" s="369"/>
      <c r="WDM53" s="369"/>
      <c r="WDN53" s="369"/>
      <c r="WDO53" s="369"/>
      <c r="WDP53" s="369"/>
      <c r="WDQ53" s="369"/>
      <c r="WDR53" s="369"/>
      <c r="WDS53" s="369"/>
      <c r="WDT53" s="369"/>
      <c r="WDU53" s="369"/>
      <c r="WDV53" s="369"/>
      <c r="WDW53" s="369"/>
      <c r="WDX53" s="369"/>
      <c r="WDY53" s="369"/>
      <c r="WDZ53" s="369"/>
      <c r="WEA53" s="369"/>
      <c r="WEB53" s="369"/>
      <c r="WEC53" s="369"/>
      <c r="WED53" s="369"/>
      <c r="WEE53" s="369"/>
      <c r="WEF53" s="369"/>
      <c r="WEG53" s="369"/>
      <c r="WEH53" s="369"/>
      <c r="WEI53" s="369"/>
      <c r="WEJ53" s="369"/>
      <c r="WEK53" s="369"/>
      <c r="WEL53" s="369"/>
      <c r="WEM53" s="369"/>
      <c r="WEN53" s="369"/>
      <c r="WEO53" s="369"/>
      <c r="WEP53" s="369"/>
      <c r="WEQ53" s="369"/>
      <c r="WER53" s="369"/>
      <c r="WES53" s="369"/>
      <c r="WET53" s="369"/>
      <c r="WEU53" s="369"/>
      <c r="WEV53" s="369"/>
      <c r="WEW53" s="369"/>
      <c r="WEX53" s="369"/>
      <c r="WEY53" s="369"/>
      <c r="WEZ53" s="369"/>
      <c r="WFA53" s="369"/>
      <c r="WFB53" s="369"/>
      <c r="WFC53" s="369"/>
      <c r="WFD53" s="369"/>
      <c r="WFE53" s="369"/>
      <c r="WFF53" s="369"/>
      <c r="WFG53" s="369"/>
      <c r="WFH53" s="369"/>
      <c r="WFI53" s="369"/>
      <c r="WFJ53" s="369"/>
      <c r="WFK53" s="369"/>
      <c r="WFL53" s="369"/>
      <c r="WFM53" s="369"/>
      <c r="WFN53" s="369"/>
      <c r="WFO53" s="369"/>
      <c r="WFP53" s="369"/>
      <c r="WFQ53" s="369"/>
      <c r="WFR53" s="369"/>
      <c r="WFS53" s="369"/>
      <c r="WFT53" s="369"/>
      <c r="WFU53" s="369"/>
      <c r="WFV53" s="369"/>
      <c r="WFW53" s="369"/>
      <c r="WFX53" s="369"/>
      <c r="WFY53" s="369"/>
      <c r="WFZ53" s="369"/>
      <c r="WGA53" s="369"/>
      <c r="WGB53" s="369"/>
      <c r="WGC53" s="369"/>
      <c r="WGD53" s="369"/>
      <c r="WGE53" s="369"/>
      <c r="WGF53" s="369"/>
      <c r="WGG53" s="369"/>
      <c r="WGH53" s="369"/>
      <c r="WGI53" s="369"/>
      <c r="WGJ53" s="369"/>
      <c r="WGK53" s="369"/>
      <c r="WGL53" s="369"/>
      <c r="WGM53" s="369"/>
      <c r="WGN53" s="369"/>
      <c r="WGO53" s="369"/>
      <c r="WGP53" s="369"/>
      <c r="WGQ53" s="369"/>
      <c r="WGR53" s="369"/>
      <c r="WGS53" s="369"/>
      <c r="WGT53" s="369"/>
      <c r="WGU53" s="369"/>
      <c r="WGV53" s="369"/>
      <c r="WGW53" s="369"/>
      <c r="WGX53" s="369"/>
      <c r="WGY53" s="369"/>
      <c r="WGZ53" s="369"/>
      <c r="WHA53" s="369"/>
      <c r="WHB53" s="369"/>
      <c r="WHC53" s="369"/>
      <c r="WHD53" s="369"/>
      <c r="WHE53" s="369"/>
      <c r="WHF53" s="369"/>
      <c r="WHG53" s="369"/>
      <c r="WHH53" s="369"/>
      <c r="WHI53" s="369"/>
      <c r="WHJ53" s="369"/>
      <c r="WHK53" s="369"/>
      <c r="WHL53" s="369"/>
      <c r="WHM53" s="369"/>
      <c r="WHN53" s="369"/>
      <c r="WHO53" s="369"/>
      <c r="WHP53" s="369"/>
      <c r="WHQ53" s="369"/>
      <c r="WHR53" s="369"/>
      <c r="WHS53" s="369"/>
      <c r="WHT53" s="369"/>
      <c r="WHU53" s="369"/>
      <c r="WHV53" s="369"/>
      <c r="WHW53" s="369"/>
      <c r="WHX53" s="369"/>
      <c r="WHY53" s="369"/>
      <c r="WHZ53" s="369"/>
      <c r="WIA53" s="369"/>
      <c r="WIB53" s="369"/>
      <c r="WIC53" s="369"/>
      <c r="WID53" s="369"/>
      <c r="WIE53" s="369"/>
      <c r="WIF53" s="369"/>
      <c r="WIG53" s="369"/>
      <c r="WIH53" s="369"/>
      <c r="WII53" s="369"/>
      <c r="WIJ53" s="369"/>
      <c r="WIK53" s="369"/>
      <c r="WIL53" s="369"/>
      <c r="WIM53" s="369"/>
      <c r="WIN53" s="369"/>
      <c r="WIO53" s="369"/>
      <c r="WIP53" s="369"/>
      <c r="WIQ53" s="369"/>
      <c r="WIR53" s="369"/>
      <c r="WIS53" s="369"/>
      <c r="WIT53" s="369"/>
      <c r="WIU53" s="369"/>
      <c r="WIV53" s="369"/>
      <c r="WIW53" s="369"/>
      <c r="WIX53" s="369"/>
      <c r="WIY53" s="369"/>
      <c r="WIZ53" s="369"/>
      <c r="WJA53" s="369"/>
      <c r="WJB53" s="369"/>
      <c r="WJC53" s="369"/>
      <c r="WJD53" s="369"/>
      <c r="WJE53" s="369"/>
      <c r="WJF53" s="369"/>
      <c r="WJG53" s="369"/>
      <c r="WJH53" s="369"/>
      <c r="WJI53" s="369"/>
      <c r="WJJ53" s="369"/>
      <c r="WJK53" s="369"/>
      <c r="WJL53" s="369"/>
      <c r="WJM53" s="369"/>
      <c r="WJN53" s="369"/>
      <c r="WJO53" s="369"/>
      <c r="WJP53" s="369"/>
      <c r="WJQ53" s="369"/>
      <c r="WJR53" s="369"/>
      <c r="WJS53" s="369"/>
      <c r="WJT53" s="369"/>
      <c r="WJU53" s="369"/>
      <c r="WJV53" s="369"/>
      <c r="WJW53" s="369"/>
      <c r="WJX53" s="369"/>
      <c r="WJY53" s="369"/>
      <c r="WKD53" s="369"/>
      <c r="WKE53" s="369"/>
      <c r="WKF53" s="369"/>
      <c r="WKG53" s="369"/>
      <c r="WKH53" s="369"/>
      <c r="WKI53" s="369"/>
      <c r="WKJ53" s="369"/>
      <c r="WKK53" s="369"/>
      <c r="WKL53" s="369"/>
      <c r="WKM53" s="369"/>
      <c r="WKN53" s="369"/>
      <c r="WMF53" s="369"/>
      <c r="WMG53" s="369"/>
      <c r="WMH53" s="369"/>
      <c r="WMI53" s="369"/>
      <c r="WMJ53" s="369"/>
      <c r="WMK53" s="369"/>
      <c r="WML53" s="369"/>
      <c r="WMM53" s="369"/>
      <c r="WMN53" s="369"/>
      <c r="WMO53" s="369"/>
      <c r="WMP53" s="369"/>
      <c r="WMQ53" s="369"/>
      <c r="WMR53" s="369"/>
      <c r="WMS53" s="369"/>
      <c r="WMT53" s="369"/>
      <c r="WMU53" s="369"/>
      <c r="WMV53" s="369"/>
      <c r="WMW53" s="369"/>
      <c r="WMX53" s="369"/>
      <c r="WMY53" s="369"/>
      <c r="WMZ53" s="369"/>
      <c r="WNA53" s="369"/>
      <c r="WNB53" s="369"/>
      <c r="WNC53" s="369"/>
      <c r="WND53" s="369"/>
      <c r="WNE53" s="369"/>
      <c r="WNF53" s="369"/>
      <c r="WNG53" s="369"/>
      <c r="WNH53" s="369"/>
      <c r="WNI53" s="369"/>
      <c r="WNJ53" s="369"/>
      <c r="WNK53" s="369"/>
      <c r="WNL53" s="369"/>
      <c r="WNM53" s="369"/>
      <c r="WNN53" s="369"/>
      <c r="WNO53" s="369"/>
      <c r="WNP53" s="369"/>
      <c r="WNQ53" s="369"/>
      <c r="WNR53" s="369"/>
      <c r="WNS53" s="369"/>
      <c r="WNT53" s="369"/>
      <c r="WNU53" s="369"/>
      <c r="WNV53" s="369"/>
      <c r="WNW53" s="369"/>
      <c r="WNX53" s="369"/>
      <c r="WNY53" s="369"/>
      <c r="WNZ53" s="369"/>
      <c r="WOA53" s="369"/>
      <c r="WOB53" s="369"/>
      <c r="WOC53" s="369"/>
      <c r="WOD53" s="369"/>
      <c r="WOE53" s="369"/>
      <c r="WOF53" s="369"/>
      <c r="WOG53" s="369"/>
      <c r="WOH53" s="369"/>
      <c r="WOI53" s="369"/>
      <c r="WOJ53" s="369"/>
      <c r="WOK53" s="369"/>
      <c r="WOL53" s="369"/>
      <c r="WOM53" s="369"/>
      <c r="WON53" s="369"/>
      <c r="WOO53" s="369"/>
      <c r="WOP53" s="369"/>
      <c r="WOQ53" s="369"/>
      <c r="WOR53" s="369"/>
      <c r="WOS53" s="369"/>
      <c r="WOT53" s="369"/>
      <c r="WOU53" s="369"/>
      <c r="WOV53" s="369"/>
      <c r="WOW53" s="369"/>
      <c r="WOX53" s="369"/>
      <c r="WOY53" s="369"/>
      <c r="WOZ53" s="369"/>
      <c r="WPA53" s="369"/>
      <c r="WPB53" s="369"/>
      <c r="WPC53" s="369"/>
      <c r="WPD53" s="369"/>
      <c r="WPE53" s="369"/>
      <c r="WPF53" s="369"/>
      <c r="WPG53" s="369"/>
      <c r="WPH53" s="369"/>
      <c r="WPI53" s="369"/>
      <c r="WPJ53" s="369"/>
      <c r="WPK53" s="369"/>
      <c r="WPL53" s="369"/>
      <c r="WPM53" s="369"/>
      <c r="WPN53" s="369"/>
      <c r="WPO53" s="369"/>
      <c r="WPP53" s="369"/>
      <c r="WPQ53" s="369"/>
      <c r="WPR53" s="369"/>
      <c r="WPS53" s="369"/>
      <c r="WPT53" s="369"/>
      <c r="WPU53" s="369"/>
      <c r="WPV53" s="369"/>
      <c r="WPW53" s="369"/>
      <c r="WPX53" s="369"/>
      <c r="WPY53" s="369"/>
      <c r="WPZ53" s="369"/>
      <c r="WQA53" s="369"/>
      <c r="WQB53" s="369"/>
      <c r="WQC53" s="369"/>
      <c r="WQD53" s="369"/>
      <c r="WQE53" s="369"/>
      <c r="WQF53" s="369"/>
      <c r="WQG53" s="369"/>
      <c r="WQH53" s="369"/>
      <c r="WQI53" s="369"/>
      <c r="WQJ53" s="369"/>
      <c r="WQK53" s="369"/>
      <c r="WQL53" s="369"/>
      <c r="WQM53" s="369"/>
      <c r="WQN53" s="369"/>
      <c r="WQO53" s="369"/>
      <c r="WQP53" s="369"/>
      <c r="WQQ53" s="369"/>
      <c r="WQR53" s="369"/>
      <c r="WQS53" s="369"/>
      <c r="WQT53" s="369"/>
      <c r="WQU53" s="369"/>
      <c r="WQV53" s="369"/>
      <c r="WQW53" s="369"/>
      <c r="WQX53" s="369"/>
      <c r="WQY53" s="369"/>
      <c r="WQZ53" s="369"/>
      <c r="WRA53" s="369"/>
      <c r="WRB53" s="369"/>
      <c r="WRC53" s="369"/>
      <c r="WRD53" s="369"/>
      <c r="WRE53" s="369"/>
      <c r="WRF53" s="369"/>
      <c r="WRG53" s="369"/>
      <c r="WRH53" s="369"/>
      <c r="WRI53" s="369"/>
      <c r="WRJ53" s="369"/>
      <c r="WRK53" s="369"/>
      <c r="WRL53" s="369"/>
      <c r="WRM53" s="369"/>
      <c r="WRN53" s="369"/>
      <c r="WRO53" s="369"/>
      <c r="WRP53" s="369"/>
      <c r="WRQ53" s="369"/>
      <c r="WRR53" s="369"/>
      <c r="WRS53" s="369"/>
      <c r="WRT53" s="369"/>
      <c r="WRU53" s="369"/>
      <c r="WRV53" s="369"/>
      <c r="WRW53" s="369"/>
      <c r="WRX53" s="369"/>
      <c r="WRY53" s="369"/>
      <c r="WRZ53" s="369"/>
      <c r="WSA53" s="369"/>
      <c r="WSB53" s="369"/>
      <c r="WSC53" s="369"/>
      <c r="WSD53" s="369"/>
      <c r="WSE53" s="369"/>
      <c r="WSF53" s="369"/>
      <c r="WSG53" s="369"/>
      <c r="WSH53" s="369"/>
      <c r="WSI53" s="369"/>
      <c r="WSJ53" s="369"/>
      <c r="WSK53" s="369"/>
      <c r="WSL53" s="369"/>
      <c r="WSM53" s="369"/>
      <c r="WSN53" s="369"/>
      <c r="WSO53" s="369"/>
      <c r="WSP53" s="369"/>
      <c r="WSQ53" s="369"/>
      <c r="WSR53" s="369"/>
      <c r="WSS53" s="369"/>
      <c r="WST53" s="369"/>
      <c r="WSU53" s="369"/>
      <c r="WSV53" s="369"/>
      <c r="WSW53" s="369"/>
      <c r="WSX53" s="369"/>
      <c r="WSY53" s="369"/>
      <c r="WSZ53" s="369"/>
      <c r="WTA53" s="369"/>
      <c r="WTB53" s="369"/>
      <c r="WTC53" s="369"/>
      <c r="WTD53" s="369"/>
      <c r="WTE53" s="369"/>
      <c r="WTF53" s="369"/>
      <c r="WTG53" s="369"/>
      <c r="WTH53" s="369"/>
      <c r="WTI53" s="369"/>
      <c r="WTJ53" s="369"/>
      <c r="WTK53" s="369"/>
      <c r="WTL53" s="369"/>
      <c r="WTM53" s="369"/>
      <c r="WTN53" s="369"/>
      <c r="WTO53" s="369"/>
      <c r="WTP53" s="369"/>
      <c r="WTQ53" s="369"/>
      <c r="WTR53" s="369"/>
      <c r="WTS53" s="369"/>
      <c r="WTT53" s="369"/>
      <c r="WTU53" s="369"/>
      <c r="WTZ53" s="369"/>
      <c r="WUA53" s="369"/>
      <c r="WUB53" s="369"/>
      <c r="WUC53" s="369"/>
      <c r="WUD53" s="369"/>
      <c r="WUE53" s="369"/>
      <c r="WUF53" s="369"/>
      <c r="WUG53" s="369"/>
      <c r="WUH53" s="369"/>
      <c r="WUI53" s="369"/>
      <c r="WUJ53" s="369"/>
      <c r="WWB53" s="369"/>
      <c r="WWC53" s="369"/>
      <c r="WWD53" s="369"/>
      <c r="WWE53" s="369"/>
      <c r="WWF53" s="369"/>
      <c r="WWG53" s="369"/>
      <c r="WWH53" s="369"/>
      <c r="WWI53" s="369"/>
      <c r="WWJ53" s="369"/>
      <c r="WWK53" s="369"/>
      <c r="WWL53" s="369"/>
      <c r="WWM53" s="369"/>
      <c r="WWN53" s="369"/>
      <c r="WWO53" s="369"/>
      <c r="WWP53" s="369"/>
      <c r="WWQ53" s="369"/>
      <c r="WWR53" s="369"/>
      <c r="WWS53" s="369"/>
      <c r="WWT53" s="369"/>
      <c r="WWU53" s="369"/>
      <c r="WWV53" s="369"/>
      <c r="WWW53" s="369"/>
      <c r="WWX53" s="369"/>
      <c r="WWY53" s="369"/>
      <c r="WWZ53" s="369"/>
      <c r="WXA53" s="369"/>
      <c r="WXB53" s="369"/>
      <c r="WXC53" s="369"/>
      <c r="WXD53" s="369"/>
      <c r="WXE53" s="369"/>
      <c r="WXF53" s="369"/>
      <c r="WXG53" s="369"/>
      <c r="WXH53" s="369"/>
      <c r="WXI53" s="369"/>
      <c r="WXJ53" s="369"/>
      <c r="WXK53" s="369"/>
      <c r="WXL53" s="369"/>
      <c r="WXM53" s="369"/>
      <c r="WXN53" s="369"/>
      <c r="WXO53" s="369"/>
      <c r="WXP53" s="369"/>
      <c r="WXQ53" s="369"/>
      <c r="WXR53" s="369"/>
      <c r="WXS53" s="369"/>
      <c r="WXT53" s="369"/>
      <c r="WXU53" s="369"/>
      <c r="WXV53" s="369"/>
      <c r="WXW53" s="369"/>
      <c r="WXX53" s="369"/>
      <c r="WXY53" s="369"/>
      <c r="WXZ53" s="369"/>
      <c r="WYA53" s="369"/>
      <c r="WYB53" s="369"/>
      <c r="WYC53" s="369"/>
      <c r="WYD53" s="369"/>
      <c r="WYE53" s="369"/>
      <c r="WYF53" s="369"/>
      <c r="WYG53" s="369"/>
      <c r="WYH53" s="369"/>
      <c r="WYI53" s="369"/>
      <c r="WYJ53" s="369"/>
      <c r="WYK53" s="369"/>
      <c r="WYL53" s="369"/>
      <c r="WYM53" s="369"/>
      <c r="WYN53" s="369"/>
      <c r="WYO53" s="369"/>
      <c r="WYP53" s="369"/>
      <c r="WYQ53" s="369"/>
      <c r="WYR53" s="369"/>
      <c r="WYS53" s="369"/>
      <c r="WYT53" s="369"/>
      <c r="WYU53" s="369"/>
      <c r="WYV53" s="369"/>
      <c r="WYW53" s="369"/>
      <c r="WYX53" s="369"/>
      <c r="WYY53" s="369"/>
      <c r="WYZ53" s="369"/>
      <c r="WZA53" s="369"/>
      <c r="WZB53" s="369"/>
      <c r="WZC53" s="369"/>
      <c r="WZD53" s="369"/>
      <c r="WZE53" s="369"/>
      <c r="WZF53" s="369"/>
      <c r="WZG53" s="369"/>
      <c r="WZH53" s="369"/>
      <c r="WZI53" s="369"/>
      <c r="WZJ53" s="369"/>
      <c r="WZK53" s="369"/>
      <c r="WZL53" s="369"/>
      <c r="WZM53" s="369"/>
      <c r="WZN53" s="369"/>
      <c r="WZO53" s="369"/>
      <c r="WZP53" s="369"/>
      <c r="WZQ53" s="369"/>
      <c r="WZR53" s="369"/>
      <c r="WZS53" s="369"/>
      <c r="WZT53" s="369"/>
      <c r="WZU53" s="369"/>
      <c r="WZV53" s="369"/>
      <c r="WZW53" s="369"/>
      <c r="WZX53" s="369"/>
      <c r="WZY53" s="369"/>
      <c r="WZZ53" s="369"/>
      <c r="XAA53" s="369"/>
      <c r="XAB53" s="369"/>
      <c r="XAC53" s="369"/>
      <c r="XAD53" s="369"/>
      <c r="XAE53" s="369"/>
      <c r="XAF53" s="369"/>
      <c r="XAG53" s="369"/>
      <c r="XAH53" s="369"/>
      <c r="XAI53" s="369"/>
      <c r="XAJ53" s="369"/>
      <c r="XAK53" s="369"/>
      <c r="XAL53" s="369"/>
      <c r="XAM53" s="369"/>
      <c r="XAN53" s="369"/>
      <c r="XAO53" s="369"/>
      <c r="XAP53" s="369"/>
      <c r="XAQ53" s="369"/>
      <c r="XAR53" s="369"/>
      <c r="XAS53" s="369"/>
      <c r="XAT53" s="369"/>
      <c r="XAU53" s="369"/>
      <c r="XAV53" s="369"/>
      <c r="XAW53" s="369"/>
      <c r="XAX53" s="369"/>
      <c r="XAY53" s="369"/>
      <c r="XAZ53" s="369"/>
      <c r="XBA53" s="369"/>
      <c r="XBB53" s="369"/>
      <c r="XBC53" s="369"/>
      <c r="XBD53" s="369"/>
      <c r="XBE53" s="369"/>
      <c r="XBF53" s="369"/>
      <c r="XBG53" s="369"/>
      <c r="XBH53" s="369"/>
      <c r="XBI53" s="369"/>
      <c r="XBJ53" s="369"/>
      <c r="XBK53" s="369"/>
      <c r="XBL53" s="369"/>
      <c r="XBM53" s="369"/>
      <c r="XBN53" s="369"/>
      <c r="XBO53" s="369"/>
      <c r="XBP53" s="369"/>
      <c r="XBQ53" s="369"/>
      <c r="XBR53" s="369"/>
      <c r="XBS53" s="369"/>
      <c r="XBT53" s="369"/>
      <c r="XBU53" s="369"/>
      <c r="XBV53" s="369"/>
      <c r="XBW53" s="369"/>
      <c r="XBX53" s="369"/>
      <c r="XBY53" s="369"/>
      <c r="XBZ53" s="369"/>
      <c r="XCA53" s="369"/>
      <c r="XCB53" s="369"/>
      <c r="XCC53" s="369"/>
      <c r="XCD53" s="369"/>
      <c r="XCE53" s="369"/>
      <c r="XCF53" s="369"/>
      <c r="XCG53" s="369"/>
      <c r="XCH53" s="369"/>
      <c r="XCI53" s="369"/>
      <c r="XCJ53" s="369"/>
      <c r="XCK53" s="369"/>
      <c r="XCL53" s="369"/>
      <c r="XCM53" s="369"/>
      <c r="XCN53" s="369"/>
      <c r="XCO53" s="369"/>
      <c r="XCP53" s="369"/>
      <c r="XCQ53" s="369"/>
      <c r="XCR53" s="369"/>
      <c r="XCS53" s="369"/>
      <c r="XCT53" s="369"/>
      <c r="XCU53" s="369"/>
      <c r="XCV53" s="369"/>
      <c r="XCW53" s="369"/>
      <c r="XCX53" s="369"/>
      <c r="XCY53" s="369"/>
      <c r="XCZ53" s="369"/>
      <c r="XDA53" s="369"/>
      <c r="XDB53" s="369"/>
      <c r="XDC53" s="369"/>
      <c r="XDD53" s="369"/>
      <c r="XDE53" s="369"/>
      <c r="XDF53" s="369"/>
      <c r="XDG53" s="369"/>
      <c r="XDH53" s="369"/>
      <c r="XDI53" s="369"/>
      <c r="XDJ53" s="369"/>
      <c r="XDK53" s="369"/>
      <c r="XDL53" s="369"/>
      <c r="XDM53" s="369"/>
      <c r="XDN53" s="369"/>
      <c r="XDO53" s="369"/>
      <c r="XDP53" s="369"/>
      <c r="XDQ53" s="369"/>
      <c r="XDR53" s="369"/>
      <c r="XDS53" s="369"/>
      <c r="XDT53" s="369"/>
      <c r="XDU53" s="369"/>
      <c r="XDV53" s="369"/>
      <c r="XDW53" s="369"/>
      <c r="XDX53" s="369"/>
      <c r="XDY53" s="369"/>
      <c r="XDZ53" s="369"/>
      <c r="XEA53" s="369"/>
      <c r="XEB53" s="369"/>
      <c r="XEC53" s="369"/>
      <c r="XED53" s="369"/>
      <c r="XEE53" s="369"/>
      <c r="XEF53" s="369"/>
      <c r="XEG53" s="369"/>
      <c r="XEH53" s="369"/>
      <c r="XEI53" s="369"/>
      <c r="XEJ53" s="369"/>
      <c r="XEK53" s="369"/>
      <c r="XEL53" s="369"/>
      <c r="XEM53" s="369"/>
      <c r="XEN53" s="369"/>
      <c r="XEO53" s="369"/>
      <c r="XEP53" s="369"/>
      <c r="XEQ53" s="369"/>
      <c r="XER53" s="369"/>
      <c r="XES53" s="369"/>
      <c r="XET53" s="369"/>
      <c r="XEU53" s="369"/>
      <c r="XEV53" s="369"/>
      <c r="XEW53" s="369"/>
      <c r="XEX53" s="369"/>
    </row>
    <row r="54" spans="1:1000 1044:2024 2068:3048 3092:4072 4116:5096 5140:6120 6164:7144 7188:8168 8212:9192 9236:10216 10260:11240 11284:12264 12308:13288 13332:14312 14356:15336 15380:16378" s="69" customFormat="1" ht="94.5" hidden="1" customHeight="1" x14ac:dyDescent="0.25">
      <c r="A54" s="65"/>
      <c r="B54" s="65"/>
      <c r="C54" s="65"/>
      <c r="D54" s="65"/>
      <c r="E54" s="67"/>
      <c r="F54" s="428" t="s">
        <v>6494</v>
      </c>
      <c r="G54" s="429"/>
      <c r="H54" s="430"/>
      <c r="I54" s="364"/>
      <c r="J54" s="364"/>
      <c r="K54" s="81">
        <v>5800</v>
      </c>
      <c r="L54" s="237">
        <v>4059.9999999999995</v>
      </c>
      <c r="M54" s="237">
        <v>3480</v>
      </c>
      <c r="N54" s="81"/>
      <c r="O54" s="81"/>
      <c r="P54" s="81"/>
      <c r="Q54" s="81"/>
      <c r="R54" s="18"/>
      <c r="S54" s="18"/>
      <c r="T54" s="18"/>
      <c r="U54" s="18"/>
      <c r="V54" s="18"/>
      <c r="W54" s="18"/>
      <c r="X54" s="18"/>
      <c r="Y54" s="18"/>
      <c r="Z54" s="18"/>
      <c r="AA54" s="18"/>
      <c r="AB54" s="18"/>
      <c r="AC54" s="18"/>
      <c r="AD54" s="18"/>
    </row>
    <row r="55" spans="1:1000 1044:2024 2068:3048 3092:4072 4116:5096 5140:6120 6164:7144 7188:8168 8212:9192 9236:10216 10260:11240 11284:12264 12308:13288 13332:14312 14356:15336 15380:16378" s="69" customFormat="1" ht="110.25" hidden="1" customHeight="1" x14ac:dyDescent="0.25">
      <c r="A55" s="65"/>
      <c r="B55" s="65"/>
      <c r="C55" s="65"/>
      <c r="D55" s="65"/>
      <c r="E55" s="67"/>
      <c r="F55" s="428" t="s">
        <v>6495</v>
      </c>
      <c r="G55" s="429"/>
      <c r="H55" s="430"/>
      <c r="I55" s="364"/>
      <c r="J55" s="364"/>
      <c r="K55" s="81">
        <v>4300</v>
      </c>
      <c r="L55" s="237">
        <v>3010</v>
      </c>
      <c r="M55" s="237">
        <v>2580</v>
      </c>
      <c r="N55" s="81"/>
      <c r="O55" s="81"/>
      <c r="P55" s="81"/>
      <c r="Q55" s="81"/>
      <c r="R55" s="18"/>
      <c r="S55" s="18"/>
      <c r="T55" s="18"/>
      <c r="U55" s="18"/>
      <c r="V55" s="18"/>
      <c r="W55" s="18"/>
      <c r="X55" s="18"/>
      <c r="Y55" s="18"/>
      <c r="Z55" s="18"/>
      <c r="AA55" s="18"/>
      <c r="AB55" s="18"/>
      <c r="AC55" s="18"/>
      <c r="AD55" s="18"/>
    </row>
    <row r="56" spans="1:1000 1044:2024 2068:3048 3092:4072 4116:5096 5140:6120 6164:7144 7188:8168 8212:9192 9236:10216 10260:11240 11284:12264 12308:13288 13332:14312 14356:15336 15380:16378" s="69" customFormat="1" ht="126" hidden="1" customHeight="1" x14ac:dyDescent="0.25">
      <c r="A56" s="65"/>
      <c r="B56" s="65"/>
      <c r="C56" s="65"/>
      <c r="D56" s="65"/>
      <c r="E56" s="67"/>
      <c r="F56" s="428" t="s">
        <v>6496</v>
      </c>
      <c r="G56" s="429"/>
      <c r="H56" s="430"/>
      <c r="I56" s="364"/>
      <c r="J56" s="364"/>
      <c r="K56" s="81">
        <v>3400</v>
      </c>
      <c r="L56" s="237">
        <v>2380</v>
      </c>
      <c r="M56" s="237">
        <v>2040</v>
      </c>
      <c r="N56" s="81"/>
      <c r="O56" s="81"/>
      <c r="P56" s="81"/>
      <c r="Q56" s="81"/>
      <c r="R56" s="18"/>
      <c r="S56" s="18"/>
      <c r="T56" s="18"/>
      <c r="U56" s="18"/>
      <c r="V56" s="18"/>
      <c r="W56" s="18"/>
      <c r="X56" s="18"/>
      <c r="Y56" s="18"/>
      <c r="Z56" s="18"/>
      <c r="AA56" s="18"/>
      <c r="AB56" s="18"/>
      <c r="AC56" s="18"/>
      <c r="AD56" s="18"/>
    </row>
    <row r="57" spans="1:1000 1044:2024 2068:3048 3092:4072 4116:5096 5140:6120 6164:7144 7188:8168 8212:9192 9236:10216 10260:11240 11284:12264 12308:13288 13332:14312 14356:15336 15380:16378" s="69" customFormat="1" ht="94.5" hidden="1" customHeight="1" x14ac:dyDescent="0.25">
      <c r="A57" s="65"/>
      <c r="B57" s="65"/>
      <c r="C57" s="65"/>
      <c r="D57" s="65"/>
      <c r="E57" s="67"/>
      <c r="F57" s="428" t="s">
        <v>6497</v>
      </c>
      <c r="G57" s="429"/>
      <c r="H57" s="430"/>
      <c r="I57" s="364"/>
      <c r="J57" s="364"/>
      <c r="K57" s="81">
        <v>4640</v>
      </c>
      <c r="L57" s="237">
        <v>3248</v>
      </c>
      <c r="M57" s="237">
        <v>2784</v>
      </c>
      <c r="N57" s="81"/>
      <c r="O57" s="81"/>
      <c r="P57" s="81"/>
      <c r="Q57" s="81"/>
      <c r="R57" s="18"/>
      <c r="S57" s="18"/>
      <c r="T57" s="18"/>
      <c r="U57" s="18"/>
      <c r="V57" s="18"/>
      <c r="W57" s="18"/>
      <c r="X57" s="18"/>
      <c r="Y57" s="18"/>
      <c r="Z57" s="18"/>
      <c r="AA57" s="18"/>
      <c r="AB57" s="18"/>
      <c r="AC57" s="18"/>
      <c r="AD57" s="18"/>
    </row>
    <row r="58" spans="1:1000 1044:2024 2068:3048 3092:4072 4116:5096 5140:6120 6164:7144 7188:8168 8212:9192 9236:10216 10260:11240 11284:12264 12308:13288 13332:14312 14356:15336 15380:16378" s="69" customFormat="1" ht="94.5" hidden="1" customHeight="1" x14ac:dyDescent="0.25">
      <c r="A58" s="65"/>
      <c r="B58" s="65"/>
      <c r="C58" s="65"/>
      <c r="D58" s="65"/>
      <c r="E58" s="67"/>
      <c r="F58" s="428" t="s">
        <v>6498</v>
      </c>
      <c r="G58" s="429"/>
      <c r="H58" s="430"/>
      <c r="I58" s="364"/>
      <c r="J58" s="364"/>
      <c r="K58" s="81">
        <v>3440</v>
      </c>
      <c r="L58" s="237">
        <v>2408</v>
      </c>
      <c r="M58" s="237">
        <v>2064</v>
      </c>
      <c r="N58" s="81"/>
      <c r="O58" s="81"/>
      <c r="P58" s="81"/>
      <c r="Q58" s="81"/>
      <c r="R58" s="18"/>
      <c r="S58" s="18"/>
      <c r="T58" s="18"/>
      <c r="U58" s="18"/>
      <c r="V58" s="18"/>
      <c r="W58" s="18"/>
      <c r="X58" s="18"/>
      <c r="Y58" s="18"/>
      <c r="Z58" s="18"/>
      <c r="AA58" s="18"/>
      <c r="AB58" s="18"/>
      <c r="AC58" s="18"/>
      <c r="AD58" s="18"/>
    </row>
    <row r="59" spans="1:1000 1044:2024 2068:3048 3092:4072 4116:5096 5140:6120 6164:7144 7188:8168 8212:9192 9236:10216 10260:11240 11284:12264 12308:13288 13332:14312 14356:15336 15380:16378" s="69" customFormat="1" ht="126" hidden="1" customHeight="1" x14ac:dyDescent="0.25">
      <c r="A59" s="65"/>
      <c r="B59" s="65"/>
      <c r="C59" s="65"/>
      <c r="D59" s="65"/>
      <c r="E59" s="67"/>
      <c r="F59" s="428" t="s">
        <v>6499</v>
      </c>
      <c r="G59" s="429"/>
      <c r="H59" s="430"/>
      <c r="I59" s="364"/>
      <c r="J59" s="364"/>
      <c r="K59" s="81">
        <v>2720</v>
      </c>
      <c r="L59" s="237">
        <v>1903.9999999999998</v>
      </c>
      <c r="M59" s="237">
        <v>1632</v>
      </c>
      <c r="N59" s="81"/>
      <c r="O59" s="81"/>
      <c r="P59" s="81"/>
      <c r="Q59" s="81"/>
      <c r="R59" s="18"/>
      <c r="S59" s="18"/>
      <c r="T59" s="18"/>
      <c r="U59" s="18"/>
      <c r="V59" s="18"/>
      <c r="W59" s="18"/>
      <c r="X59" s="18"/>
      <c r="Y59" s="18"/>
      <c r="Z59" s="18"/>
      <c r="AA59" s="18"/>
      <c r="AB59" s="18"/>
      <c r="AC59" s="18"/>
      <c r="AD59" s="18"/>
    </row>
    <row r="60" spans="1:1000 1044:2024 2068:3048 3092:4072 4116:5096 5140:6120 6164:7144 7188:8168 8212:9192 9236:10216 10260:11240 11284:12264 12308:13288 13332:14312 14356:15336 15380:16378" s="69" customFormat="1" ht="110.25" customHeight="1" x14ac:dyDescent="0.25">
      <c r="A60" s="65" t="s">
        <v>6402</v>
      </c>
      <c r="B60" s="65" t="s">
        <v>6403</v>
      </c>
      <c r="C60" s="65" t="s">
        <v>6404</v>
      </c>
      <c r="D60" s="65" t="s">
        <v>6405</v>
      </c>
      <c r="E60" s="85">
        <v>52</v>
      </c>
      <c r="F60" s="93" t="s">
        <v>368</v>
      </c>
      <c r="G60" s="93" t="s">
        <v>377</v>
      </c>
      <c r="H60" s="93" t="s">
        <v>6392</v>
      </c>
      <c r="I60" s="237">
        <v>12000</v>
      </c>
      <c r="J60" s="368">
        <v>3.5</v>
      </c>
      <c r="K60" s="376">
        <v>42000</v>
      </c>
      <c r="L60" s="237">
        <v>29399.999999999996</v>
      </c>
      <c r="M60" s="237">
        <v>25200</v>
      </c>
      <c r="N60" s="237">
        <v>7200</v>
      </c>
      <c r="O60" s="237">
        <v>8400</v>
      </c>
      <c r="P60" s="368">
        <v>3.4999999999999996</v>
      </c>
      <c r="Q60" s="368">
        <v>3.5</v>
      </c>
      <c r="R60" s="369"/>
      <c r="S60" s="369"/>
      <c r="T60" s="369"/>
      <c r="U60" s="369"/>
      <c r="V60" s="370"/>
      <c r="W60" s="369"/>
      <c r="X60" s="369"/>
      <c r="Y60" s="369"/>
      <c r="Z60" s="369"/>
      <c r="AA60" s="369"/>
      <c r="AB60" s="369"/>
      <c r="AC60" s="369"/>
      <c r="AD60" s="369"/>
      <c r="AE60" s="369"/>
      <c r="AF60" s="369"/>
      <c r="AG60" s="369"/>
      <c r="AH60" s="369"/>
      <c r="AI60" s="369"/>
      <c r="AJ60" s="369"/>
      <c r="AK60" s="369"/>
      <c r="AL60" s="369"/>
      <c r="AM60" s="369"/>
      <c r="AN60" s="369"/>
      <c r="AO60" s="369"/>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369"/>
      <c r="BO60" s="369"/>
      <c r="BP60" s="369"/>
      <c r="BQ60" s="369"/>
      <c r="BR60" s="369"/>
      <c r="BS60" s="369"/>
      <c r="BT60" s="369"/>
      <c r="BU60" s="369"/>
      <c r="BV60" s="369"/>
      <c r="BW60" s="369"/>
      <c r="BX60" s="369"/>
      <c r="BY60" s="369"/>
      <c r="BZ60" s="369"/>
      <c r="CA60" s="369"/>
      <c r="CB60" s="369"/>
      <c r="CC60" s="369"/>
      <c r="CD60" s="369"/>
      <c r="CE60" s="369"/>
      <c r="CF60" s="369"/>
      <c r="CG60" s="369"/>
      <c r="CH60" s="369"/>
      <c r="CI60" s="369"/>
      <c r="CJ60" s="369"/>
      <c r="CK60" s="369"/>
      <c r="CL60" s="369"/>
      <c r="CM60" s="369"/>
      <c r="CN60" s="369"/>
      <c r="CO60" s="369"/>
      <c r="CP60" s="369"/>
      <c r="CQ60" s="369"/>
      <c r="CR60" s="369"/>
      <c r="CS60" s="369"/>
      <c r="CT60" s="369"/>
      <c r="CU60" s="369"/>
      <c r="CV60" s="369"/>
      <c r="CW60" s="369"/>
      <c r="CX60" s="369"/>
      <c r="CY60" s="369"/>
      <c r="CZ60" s="369"/>
      <c r="DA60" s="369"/>
      <c r="DB60" s="369"/>
      <c r="DC60" s="369"/>
      <c r="DD60" s="369"/>
      <c r="DE60" s="369"/>
      <c r="DF60" s="369"/>
      <c r="DG60" s="369"/>
      <c r="DH60" s="369"/>
      <c r="DI60" s="369"/>
      <c r="DJ60" s="369"/>
      <c r="DK60" s="369"/>
      <c r="DL60" s="369"/>
      <c r="DM60" s="369"/>
      <c r="DN60" s="369"/>
      <c r="DO60" s="369"/>
      <c r="DP60" s="369"/>
      <c r="DQ60" s="369"/>
      <c r="DR60" s="369"/>
      <c r="DS60" s="369"/>
      <c r="DT60" s="369"/>
      <c r="DU60" s="369"/>
      <c r="DV60" s="369"/>
      <c r="DW60" s="369"/>
      <c r="DX60" s="369"/>
      <c r="DY60" s="369"/>
      <c r="DZ60" s="369"/>
      <c r="EA60" s="369"/>
      <c r="EB60" s="369"/>
      <c r="EC60" s="369"/>
      <c r="ED60" s="369"/>
      <c r="EE60" s="369"/>
      <c r="EF60" s="369"/>
      <c r="EG60" s="369"/>
      <c r="EH60" s="369"/>
      <c r="EI60" s="369"/>
      <c r="EJ60" s="369"/>
      <c r="EK60" s="369"/>
      <c r="EL60" s="369"/>
      <c r="EM60" s="369"/>
      <c r="EN60" s="369"/>
      <c r="EO60" s="369"/>
      <c r="EP60" s="369"/>
      <c r="EQ60" s="369"/>
      <c r="ER60" s="369"/>
      <c r="ES60" s="369"/>
      <c r="ET60" s="369"/>
      <c r="EU60" s="369"/>
      <c r="EV60" s="369"/>
      <c r="EW60" s="369"/>
      <c r="EX60" s="369"/>
      <c r="EY60" s="369"/>
      <c r="EZ60" s="369"/>
      <c r="FA60" s="369"/>
      <c r="FB60" s="369"/>
      <c r="FC60" s="369"/>
      <c r="FD60" s="369"/>
      <c r="FE60" s="369"/>
      <c r="FF60" s="369"/>
      <c r="FG60" s="369"/>
      <c r="FH60" s="369"/>
      <c r="FI60" s="369"/>
      <c r="FJ60" s="369"/>
      <c r="FK60" s="369"/>
      <c r="FL60" s="369"/>
      <c r="FM60" s="369"/>
      <c r="FN60" s="369"/>
      <c r="FO60" s="369"/>
      <c r="FP60" s="369"/>
      <c r="FQ60" s="369"/>
      <c r="FR60" s="369"/>
      <c r="FS60" s="369"/>
      <c r="FT60" s="369"/>
      <c r="FU60" s="369"/>
      <c r="FV60" s="369"/>
      <c r="FW60" s="369"/>
      <c r="FX60" s="369"/>
      <c r="FY60" s="369"/>
      <c r="FZ60" s="369"/>
      <c r="GA60" s="369"/>
      <c r="GB60" s="369"/>
      <c r="GC60" s="369"/>
      <c r="GD60" s="369"/>
      <c r="GE60" s="369"/>
      <c r="GF60" s="369"/>
      <c r="GG60" s="369"/>
      <c r="GH60" s="369"/>
      <c r="GI60" s="369"/>
      <c r="GJ60" s="369"/>
      <c r="GK60" s="369"/>
      <c r="GL60" s="369"/>
      <c r="GM60" s="369"/>
      <c r="GN60" s="369"/>
      <c r="GO60" s="369"/>
      <c r="GP60" s="369"/>
      <c r="GQ60" s="369"/>
      <c r="GR60" s="369"/>
      <c r="GS60" s="369"/>
      <c r="GT60" s="369"/>
      <c r="GU60" s="369"/>
      <c r="GV60" s="369"/>
      <c r="GW60" s="369"/>
      <c r="GX60" s="369"/>
      <c r="GY60" s="369"/>
      <c r="GZ60" s="369"/>
      <c r="HA60" s="369"/>
      <c r="HB60" s="369"/>
      <c r="HC60" s="369"/>
      <c r="HD60" s="369"/>
      <c r="HE60" s="369"/>
      <c r="HF60" s="369"/>
      <c r="HG60" s="369"/>
      <c r="HH60" s="369"/>
      <c r="HI60" s="369"/>
      <c r="HN60" s="369"/>
      <c r="HO60" s="369"/>
      <c r="HP60" s="369"/>
      <c r="HQ60" s="369"/>
      <c r="HR60" s="369"/>
      <c r="HS60" s="369"/>
      <c r="HT60" s="369"/>
      <c r="HU60" s="369"/>
      <c r="HV60" s="369"/>
      <c r="HW60" s="369"/>
      <c r="HX60" s="369"/>
      <c r="JP60" s="369"/>
      <c r="JQ60" s="369"/>
      <c r="JR60" s="369"/>
      <c r="JS60" s="369"/>
      <c r="JT60" s="369"/>
      <c r="JU60" s="369"/>
      <c r="JV60" s="369"/>
      <c r="JW60" s="369"/>
      <c r="JX60" s="369"/>
      <c r="JY60" s="369"/>
      <c r="JZ60" s="369"/>
      <c r="KA60" s="369"/>
      <c r="KB60" s="369"/>
      <c r="KC60" s="369"/>
      <c r="KD60" s="369"/>
      <c r="KE60" s="369"/>
      <c r="KF60" s="369"/>
      <c r="KG60" s="369"/>
      <c r="KH60" s="369"/>
      <c r="KI60" s="369"/>
      <c r="KJ60" s="369"/>
      <c r="KK60" s="369"/>
      <c r="KL60" s="369"/>
      <c r="KM60" s="369"/>
      <c r="KN60" s="369"/>
      <c r="KO60" s="369"/>
      <c r="KP60" s="369"/>
      <c r="KQ60" s="369"/>
      <c r="KR60" s="369"/>
      <c r="KS60" s="369"/>
      <c r="KT60" s="369"/>
      <c r="KU60" s="369"/>
      <c r="KV60" s="369"/>
      <c r="KW60" s="369"/>
      <c r="KX60" s="369"/>
      <c r="KY60" s="369"/>
      <c r="KZ60" s="369"/>
      <c r="LA60" s="369"/>
      <c r="LB60" s="369"/>
      <c r="LC60" s="369"/>
      <c r="LD60" s="369"/>
      <c r="LE60" s="369"/>
      <c r="LF60" s="369"/>
      <c r="LG60" s="369"/>
      <c r="LH60" s="369"/>
      <c r="LI60" s="369"/>
      <c r="LJ60" s="369"/>
      <c r="LK60" s="369"/>
      <c r="LL60" s="369"/>
      <c r="LM60" s="369"/>
      <c r="LN60" s="369"/>
      <c r="LO60" s="369"/>
      <c r="LP60" s="369"/>
      <c r="LQ60" s="369"/>
      <c r="LR60" s="369"/>
      <c r="LS60" s="369"/>
      <c r="LT60" s="369"/>
      <c r="LU60" s="369"/>
      <c r="LV60" s="369"/>
      <c r="LW60" s="369"/>
      <c r="LX60" s="369"/>
      <c r="LY60" s="369"/>
      <c r="LZ60" s="369"/>
      <c r="MA60" s="369"/>
      <c r="MB60" s="369"/>
      <c r="MC60" s="369"/>
      <c r="MD60" s="369"/>
      <c r="ME60" s="369"/>
      <c r="MF60" s="369"/>
      <c r="MG60" s="369"/>
      <c r="MH60" s="369"/>
      <c r="MI60" s="369"/>
      <c r="MJ60" s="369"/>
      <c r="MK60" s="369"/>
      <c r="ML60" s="369"/>
      <c r="MM60" s="369"/>
      <c r="MN60" s="369"/>
      <c r="MO60" s="369"/>
      <c r="MP60" s="369"/>
      <c r="MQ60" s="369"/>
      <c r="MR60" s="369"/>
      <c r="MS60" s="369"/>
      <c r="MT60" s="369"/>
      <c r="MU60" s="369"/>
      <c r="MV60" s="369"/>
      <c r="MW60" s="369"/>
      <c r="MX60" s="369"/>
      <c r="MY60" s="369"/>
      <c r="MZ60" s="369"/>
      <c r="NA60" s="369"/>
      <c r="NB60" s="369"/>
      <c r="NC60" s="369"/>
      <c r="ND60" s="369"/>
      <c r="NE60" s="369"/>
      <c r="NF60" s="369"/>
      <c r="NG60" s="369"/>
      <c r="NH60" s="369"/>
      <c r="NI60" s="369"/>
      <c r="NJ60" s="369"/>
      <c r="NK60" s="369"/>
      <c r="NL60" s="369"/>
      <c r="NM60" s="369"/>
      <c r="NN60" s="369"/>
      <c r="NO60" s="369"/>
      <c r="NP60" s="369"/>
      <c r="NQ60" s="369"/>
      <c r="NR60" s="369"/>
      <c r="NS60" s="369"/>
      <c r="NT60" s="369"/>
      <c r="NU60" s="369"/>
      <c r="NV60" s="369"/>
      <c r="NW60" s="369"/>
      <c r="NX60" s="369"/>
      <c r="NY60" s="369"/>
      <c r="NZ60" s="369"/>
      <c r="OA60" s="369"/>
      <c r="OB60" s="369"/>
      <c r="OC60" s="369"/>
      <c r="OD60" s="369"/>
      <c r="OE60" s="369"/>
      <c r="OF60" s="369"/>
      <c r="OG60" s="369"/>
      <c r="OH60" s="369"/>
      <c r="OI60" s="369"/>
      <c r="OJ60" s="369"/>
      <c r="OK60" s="369"/>
      <c r="OL60" s="369"/>
      <c r="OM60" s="369"/>
      <c r="ON60" s="369"/>
      <c r="OO60" s="369"/>
      <c r="OP60" s="369"/>
      <c r="OQ60" s="369"/>
      <c r="OR60" s="369"/>
      <c r="OS60" s="369"/>
      <c r="OT60" s="369"/>
      <c r="OU60" s="369"/>
      <c r="OV60" s="369"/>
      <c r="OW60" s="369"/>
      <c r="OX60" s="369"/>
      <c r="OY60" s="369"/>
      <c r="OZ60" s="369"/>
      <c r="PA60" s="369"/>
      <c r="PB60" s="369"/>
      <c r="PC60" s="369"/>
      <c r="PD60" s="369"/>
      <c r="PE60" s="369"/>
      <c r="PF60" s="369"/>
      <c r="PG60" s="369"/>
      <c r="PH60" s="369"/>
      <c r="PI60" s="369"/>
      <c r="PJ60" s="369"/>
      <c r="PK60" s="369"/>
      <c r="PL60" s="369"/>
      <c r="PM60" s="369"/>
      <c r="PN60" s="369"/>
      <c r="PO60" s="369"/>
      <c r="PP60" s="369"/>
      <c r="PQ60" s="369"/>
      <c r="PR60" s="369"/>
      <c r="PS60" s="369"/>
      <c r="PT60" s="369"/>
      <c r="PU60" s="369"/>
      <c r="PV60" s="369"/>
      <c r="PW60" s="369"/>
      <c r="PX60" s="369"/>
      <c r="PY60" s="369"/>
      <c r="PZ60" s="369"/>
      <c r="QA60" s="369"/>
      <c r="QB60" s="369"/>
      <c r="QC60" s="369"/>
      <c r="QD60" s="369"/>
      <c r="QE60" s="369"/>
      <c r="QF60" s="369"/>
      <c r="QG60" s="369"/>
      <c r="QH60" s="369"/>
      <c r="QI60" s="369"/>
      <c r="QJ60" s="369"/>
      <c r="QK60" s="369"/>
      <c r="QL60" s="369"/>
      <c r="QM60" s="369"/>
      <c r="QN60" s="369"/>
      <c r="QO60" s="369"/>
      <c r="QP60" s="369"/>
      <c r="QQ60" s="369"/>
      <c r="QR60" s="369"/>
      <c r="QS60" s="369"/>
      <c r="QT60" s="369"/>
      <c r="QU60" s="369"/>
      <c r="QV60" s="369"/>
      <c r="QW60" s="369"/>
      <c r="QX60" s="369"/>
      <c r="QY60" s="369"/>
      <c r="QZ60" s="369"/>
      <c r="RA60" s="369"/>
      <c r="RB60" s="369"/>
      <c r="RC60" s="369"/>
      <c r="RD60" s="369"/>
      <c r="RE60" s="369"/>
      <c r="RJ60" s="369"/>
      <c r="RK60" s="369"/>
      <c r="RL60" s="369"/>
      <c r="RM60" s="369"/>
      <c r="RN60" s="369"/>
      <c r="RO60" s="369"/>
      <c r="RP60" s="369"/>
      <c r="RQ60" s="369"/>
      <c r="RR60" s="369"/>
      <c r="RS60" s="369"/>
      <c r="RT60" s="369"/>
      <c r="TL60" s="369"/>
      <c r="TM60" s="369"/>
      <c r="TN60" s="369"/>
      <c r="TO60" s="369"/>
      <c r="TP60" s="369"/>
      <c r="TQ60" s="369"/>
      <c r="TR60" s="369"/>
      <c r="TS60" s="369"/>
      <c r="TT60" s="369"/>
      <c r="TU60" s="369"/>
      <c r="TV60" s="369"/>
      <c r="TW60" s="369"/>
      <c r="TX60" s="369"/>
      <c r="TY60" s="369"/>
      <c r="TZ60" s="369"/>
      <c r="UA60" s="369"/>
      <c r="UB60" s="369"/>
      <c r="UC60" s="369"/>
      <c r="UD60" s="369"/>
      <c r="UE60" s="369"/>
      <c r="UF60" s="369"/>
      <c r="UG60" s="369"/>
      <c r="UH60" s="369"/>
      <c r="UI60" s="369"/>
      <c r="UJ60" s="369"/>
      <c r="UK60" s="369"/>
      <c r="UL60" s="369"/>
      <c r="UM60" s="369"/>
      <c r="UN60" s="369"/>
      <c r="UO60" s="369"/>
      <c r="UP60" s="369"/>
      <c r="UQ60" s="369"/>
      <c r="UR60" s="369"/>
      <c r="US60" s="369"/>
      <c r="UT60" s="369"/>
      <c r="UU60" s="369"/>
      <c r="UV60" s="369"/>
      <c r="UW60" s="369"/>
      <c r="UX60" s="369"/>
      <c r="UY60" s="369"/>
      <c r="UZ60" s="369"/>
      <c r="VA60" s="369"/>
      <c r="VB60" s="369"/>
      <c r="VC60" s="369"/>
      <c r="VD60" s="369"/>
      <c r="VE60" s="369"/>
      <c r="VF60" s="369"/>
      <c r="VG60" s="369"/>
      <c r="VH60" s="369"/>
      <c r="VI60" s="369"/>
      <c r="VJ60" s="369"/>
      <c r="VK60" s="369"/>
      <c r="VL60" s="369"/>
      <c r="VM60" s="369"/>
      <c r="VN60" s="369"/>
      <c r="VO60" s="369"/>
      <c r="VP60" s="369"/>
      <c r="VQ60" s="369"/>
      <c r="VR60" s="369"/>
      <c r="VS60" s="369"/>
      <c r="VT60" s="369"/>
      <c r="VU60" s="369"/>
      <c r="VV60" s="369"/>
      <c r="VW60" s="369"/>
      <c r="VX60" s="369"/>
      <c r="VY60" s="369"/>
      <c r="VZ60" s="369"/>
      <c r="WA60" s="369"/>
      <c r="WB60" s="369"/>
      <c r="WC60" s="369"/>
      <c r="WD60" s="369"/>
      <c r="WE60" s="369"/>
      <c r="WF60" s="369"/>
      <c r="WG60" s="369"/>
      <c r="WH60" s="369"/>
      <c r="WI60" s="369"/>
      <c r="WJ60" s="369"/>
      <c r="WK60" s="369"/>
      <c r="WL60" s="369"/>
      <c r="WM60" s="369"/>
      <c r="WN60" s="369"/>
      <c r="WO60" s="369"/>
      <c r="WP60" s="369"/>
      <c r="WQ60" s="369"/>
      <c r="WR60" s="369"/>
      <c r="WS60" s="369"/>
      <c r="WT60" s="369"/>
      <c r="WU60" s="369"/>
      <c r="WV60" s="369"/>
      <c r="WW60" s="369"/>
      <c r="WX60" s="369"/>
      <c r="WY60" s="369"/>
      <c r="WZ60" s="369"/>
      <c r="XA60" s="369"/>
      <c r="XB60" s="369"/>
      <c r="XC60" s="369"/>
      <c r="XD60" s="369"/>
      <c r="XE60" s="369"/>
      <c r="XF60" s="369"/>
      <c r="XG60" s="369"/>
      <c r="XH60" s="369"/>
      <c r="XI60" s="369"/>
      <c r="XJ60" s="369"/>
      <c r="XK60" s="369"/>
      <c r="XL60" s="369"/>
      <c r="XM60" s="369"/>
      <c r="XN60" s="369"/>
      <c r="XO60" s="369"/>
      <c r="XP60" s="369"/>
      <c r="XQ60" s="369"/>
      <c r="XR60" s="369"/>
      <c r="XS60" s="369"/>
      <c r="XT60" s="369"/>
      <c r="XU60" s="369"/>
      <c r="XV60" s="369"/>
      <c r="XW60" s="369"/>
      <c r="XX60" s="369"/>
      <c r="XY60" s="369"/>
      <c r="XZ60" s="369"/>
      <c r="YA60" s="369"/>
      <c r="YB60" s="369"/>
      <c r="YC60" s="369"/>
      <c r="YD60" s="369"/>
      <c r="YE60" s="369"/>
      <c r="YF60" s="369"/>
      <c r="YG60" s="369"/>
      <c r="YH60" s="369"/>
      <c r="YI60" s="369"/>
      <c r="YJ60" s="369"/>
      <c r="YK60" s="369"/>
      <c r="YL60" s="369"/>
      <c r="YM60" s="369"/>
      <c r="YN60" s="369"/>
      <c r="YO60" s="369"/>
      <c r="YP60" s="369"/>
      <c r="YQ60" s="369"/>
      <c r="YR60" s="369"/>
      <c r="YS60" s="369"/>
      <c r="YT60" s="369"/>
      <c r="YU60" s="369"/>
      <c r="YV60" s="369"/>
      <c r="YW60" s="369"/>
      <c r="YX60" s="369"/>
      <c r="YY60" s="369"/>
      <c r="YZ60" s="369"/>
      <c r="ZA60" s="369"/>
      <c r="ZB60" s="369"/>
      <c r="ZC60" s="369"/>
      <c r="ZD60" s="369"/>
      <c r="ZE60" s="369"/>
      <c r="ZF60" s="369"/>
      <c r="ZG60" s="369"/>
      <c r="ZH60" s="369"/>
      <c r="ZI60" s="369"/>
      <c r="ZJ60" s="369"/>
      <c r="ZK60" s="369"/>
      <c r="ZL60" s="369"/>
      <c r="ZM60" s="369"/>
      <c r="ZN60" s="369"/>
      <c r="ZO60" s="369"/>
      <c r="ZP60" s="369"/>
      <c r="ZQ60" s="369"/>
      <c r="ZR60" s="369"/>
      <c r="ZS60" s="369"/>
      <c r="ZT60" s="369"/>
      <c r="ZU60" s="369"/>
      <c r="ZV60" s="369"/>
      <c r="ZW60" s="369"/>
      <c r="ZX60" s="369"/>
      <c r="ZY60" s="369"/>
      <c r="ZZ60" s="369"/>
      <c r="AAA60" s="369"/>
      <c r="AAB60" s="369"/>
      <c r="AAC60" s="369"/>
      <c r="AAD60" s="369"/>
      <c r="AAE60" s="369"/>
      <c r="AAF60" s="369"/>
      <c r="AAG60" s="369"/>
      <c r="AAH60" s="369"/>
      <c r="AAI60" s="369"/>
      <c r="AAJ60" s="369"/>
      <c r="AAK60" s="369"/>
      <c r="AAL60" s="369"/>
      <c r="AAM60" s="369"/>
      <c r="AAN60" s="369"/>
      <c r="AAO60" s="369"/>
      <c r="AAP60" s="369"/>
      <c r="AAQ60" s="369"/>
      <c r="AAR60" s="369"/>
      <c r="AAS60" s="369"/>
      <c r="AAT60" s="369"/>
      <c r="AAU60" s="369"/>
      <c r="AAV60" s="369"/>
      <c r="AAW60" s="369"/>
      <c r="AAX60" s="369"/>
      <c r="AAY60" s="369"/>
      <c r="AAZ60" s="369"/>
      <c r="ABA60" s="369"/>
      <c r="ABF60" s="369"/>
      <c r="ABG60" s="369"/>
      <c r="ABH60" s="369"/>
      <c r="ABI60" s="369"/>
      <c r="ABJ60" s="369"/>
      <c r="ABK60" s="369"/>
      <c r="ABL60" s="369"/>
      <c r="ABM60" s="369"/>
      <c r="ABN60" s="369"/>
      <c r="ABO60" s="369"/>
      <c r="ABP60" s="369"/>
      <c r="ADH60" s="369"/>
      <c r="ADI60" s="369"/>
      <c r="ADJ60" s="369"/>
      <c r="ADK60" s="369"/>
      <c r="ADL60" s="369"/>
      <c r="ADM60" s="369"/>
      <c r="ADN60" s="369"/>
      <c r="ADO60" s="369"/>
      <c r="ADP60" s="369"/>
      <c r="ADQ60" s="369"/>
      <c r="ADR60" s="369"/>
      <c r="ADS60" s="369"/>
      <c r="ADT60" s="369"/>
      <c r="ADU60" s="369"/>
      <c r="ADV60" s="369"/>
      <c r="ADW60" s="369"/>
      <c r="ADX60" s="369"/>
      <c r="ADY60" s="369"/>
      <c r="ADZ60" s="369"/>
      <c r="AEA60" s="369"/>
      <c r="AEB60" s="369"/>
      <c r="AEC60" s="369"/>
      <c r="AED60" s="369"/>
      <c r="AEE60" s="369"/>
      <c r="AEF60" s="369"/>
      <c r="AEG60" s="369"/>
      <c r="AEH60" s="369"/>
      <c r="AEI60" s="369"/>
      <c r="AEJ60" s="369"/>
      <c r="AEK60" s="369"/>
      <c r="AEL60" s="369"/>
      <c r="AEM60" s="369"/>
      <c r="AEN60" s="369"/>
      <c r="AEO60" s="369"/>
      <c r="AEP60" s="369"/>
      <c r="AEQ60" s="369"/>
      <c r="AER60" s="369"/>
      <c r="AES60" s="369"/>
      <c r="AET60" s="369"/>
      <c r="AEU60" s="369"/>
      <c r="AEV60" s="369"/>
      <c r="AEW60" s="369"/>
      <c r="AEX60" s="369"/>
      <c r="AEY60" s="369"/>
      <c r="AEZ60" s="369"/>
      <c r="AFA60" s="369"/>
      <c r="AFB60" s="369"/>
      <c r="AFC60" s="369"/>
      <c r="AFD60" s="369"/>
      <c r="AFE60" s="369"/>
      <c r="AFF60" s="369"/>
      <c r="AFG60" s="369"/>
      <c r="AFH60" s="369"/>
      <c r="AFI60" s="369"/>
      <c r="AFJ60" s="369"/>
      <c r="AFK60" s="369"/>
      <c r="AFL60" s="369"/>
      <c r="AFM60" s="369"/>
      <c r="AFN60" s="369"/>
      <c r="AFO60" s="369"/>
      <c r="AFP60" s="369"/>
      <c r="AFQ60" s="369"/>
      <c r="AFR60" s="369"/>
      <c r="AFS60" s="369"/>
      <c r="AFT60" s="369"/>
      <c r="AFU60" s="369"/>
      <c r="AFV60" s="369"/>
      <c r="AFW60" s="369"/>
      <c r="AFX60" s="369"/>
      <c r="AFY60" s="369"/>
      <c r="AFZ60" s="369"/>
      <c r="AGA60" s="369"/>
      <c r="AGB60" s="369"/>
      <c r="AGC60" s="369"/>
      <c r="AGD60" s="369"/>
      <c r="AGE60" s="369"/>
      <c r="AGF60" s="369"/>
      <c r="AGG60" s="369"/>
      <c r="AGH60" s="369"/>
      <c r="AGI60" s="369"/>
      <c r="AGJ60" s="369"/>
      <c r="AGK60" s="369"/>
      <c r="AGL60" s="369"/>
      <c r="AGM60" s="369"/>
      <c r="AGN60" s="369"/>
      <c r="AGO60" s="369"/>
      <c r="AGP60" s="369"/>
      <c r="AGQ60" s="369"/>
      <c r="AGR60" s="369"/>
      <c r="AGS60" s="369"/>
      <c r="AGT60" s="369"/>
      <c r="AGU60" s="369"/>
      <c r="AGV60" s="369"/>
      <c r="AGW60" s="369"/>
      <c r="AGX60" s="369"/>
      <c r="AGY60" s="369"/>
      <c r="AGZ60" s="369"/>
      <c r="AHA60" s="369"/>
      <c r="AHB60" s="369"/>
      <c r="AHC60" s="369"/>
      <c r="AHD60" s="369"/>
      <c r="AHE60" s="369"/>
      <c r="AHF60" s="369"/>
      <c r="AHG60" s="369"/>
      <c r="AHH60" s="369"/>
      <c r="AHI60" s="369"/>
      <c r="AHJ60" s="369"/>
      <c r="AHK60" s="369"/>
      <c r="AHL60" s="369"/>
      <c r="AHM60" s="369"/>
      <c r="AHN60" s="369"/>
      <c r="AHO60" s="369"/>
      <c r="AHP60" s="369"/>
      <c r="AHQ60" s="369"/>
      <c r="AHR60" s="369"/>
      <c r="AHS60" s="369"/>
      <c r="AHT60" s="369"/>
      <c r="AHU60" s="369"/>
      <c r="AHV60" s="369"/>
      <c r="AHW60" s="369"/>
      <c r="AHX60" s="369"/>
      <c r="AHY60" s="369"/>
      <c r="AHZ60" s="369"/>
      <c r="AIA60" s="369"/>
      <c r="AIB60" s="369"/>
      <c r="AIC60" s="369"/>
      <c r="AID60" s="369"/>
      <c r="AIE60" s="369"/>
      <c r="AIF60" s="369"/>
      <c r="AIG60" s="369"/>
      <c r="AIH60" s="369"/>
      <c r="AII60" s="369"/>
      <c r="AIJ60" s="369"/>
      <c r="AIK60" s="369"/>
      <c r="AIL60" s="369"/>
      <c r="AIM60" s="369"/>
      <c r="AIN60" s="369"/>
      <c r="AIO60" s="369"/>
      <c r="AIP60" s="369"/>
      <c r="AIQ60" s="369"/>
      <c r="AIR60" s="369"/>
      <c r="AIS60" s="369"/>
      <c r="AIT60" s="369"/>
      <c r="AIU60" s="369"/>
      <c r="AIV60" s="369"/>
      <c r="AIW60" s="369"/>
      <c r="AIX60" s="369"/>
      <c r="AIY60" s="369"/>
      <c r="AIZ60" s="369"/>
      <c r="AJA60" s="369"/>
      <c r="AJB60" s="369"/>
      <c r="AJC60" s="369"/>
      <c r="AJD60" s="369"/>
      <c r="AJE60" s="369"/>
      <c r="AJF60" s="369"/>
      <c r="AJG60" s="369"/>
      <c r="AJH60" s="369"/>
      <c r="AJI60" s="369"/>
      <c r="AJJ60" s="369"/>
      <c r="AJK60" s="369"/>
      <c r="AJL60" s="369"/>
      <c r="AJM60" s="369"/>
      <c r="AJN60" s="369"/>
      <c r="AJO60" s="369"/>
      <c r="AJP60" s="369"/>
      <c r="AJQ60" s="369"/>
      <c r="AJR60" s="369"/>
      <c r="AJS60" s="369"/>
      <c r="AJT60" s="369"/>
      <c r="AJU60" s="369"/>
      <c r="AJV60" s="369"/>
      <c r="AJW60" s="369"/>
      <c r="AJX60" s="369"/>
      <c r="AJY60" s="369"/>
      <c r="AJZ60" s="369"/>
      <c r="AKA60" s="369"/>
      <c r="AKB60" s="369"/>
      <c r="AKC60" s="369"/>
      <c r="AKD60" s="369"/>
      <c r="AKE60" s="369"/>
      <c r="AKF60" s="369"/>
      <c r="AKG60" s="369"/>
      <c r="AKH60" s="369"/>
      <c r="AKI60" s="369"/>
      <c r="AKJ60" s="369"/>
      <c r="AKK60" s="369"/>
      <c r="AKL60" s="369"/>
      <c r="AKM60" s="369"/>
      <c r="AKN60" s="369"/>
      <c r="AKO60" s="369"/>
      <c r="AKP60" s="369"/>
      <c r="AKQ60" s="369"/>
      <c r="AKR60" s="369"/>
      <c r="AKS60" s="369"/>
      <c r="AKT60" s="369"/>
      <c r="AKU60" s="369"/>
      <c r="AKV60" s="369"/>
      <c r="AKW60" s="369"/>
      <c r="ALB60" s="369"/>
      <c r="ALC60" s="369"/>
      <c r="ALD60" s="369"/>
      <c r="ALE60" s="369"/>
      <c r="ALF60" s="369"/>
      <c r="ALG60" s="369"/>
      <c r="ALH60" s="369"/>
      <c r="ALI60" s="369"/>
      <c r="ALJ60" s="369"/>
      <c r="ALK60" s="369"/>
      <c r="ALL60" s="369"/>
      <c r="AND60" s="369"/>
      <c r="ANE60" s="369"/>
      <c r="ANF60" s="369"/>
      <c r="ANG60" s="369"/>
      <c r="ANH60" s="369"/>
      <c r="ANI60" s="369"/>
      <c r="ANJ60" s="369"/>
      <c r="ANK60" s="369"/>
      <c r="ANL60" s="369"/>
      <c r="ANM60" s="369"/>
      <c r="ANN60" s="369"/>
      <c r="ANO60" s="369"/>
      <c r="ANP60" s="369"/>
      <c r="ANQ60" s="369"/>
      <c r="ANR60" s="369"/>
      <c r="ANS60" s="369"/>
      <c r="ANT60" s="369"/>
      <c r="ANU60" s="369"/>
      <c r="ANV60" s="369"/>
      <c r="ANW60" s="369"/>
      <c r="ANX60" s="369"/>
      <c r="ANY60" s="369"/>
      <c r="ANZ60" s="369"/>
      <c r="AOA60" s="369"/>
      <c r="AOB60" s="369"/>
      <c r="AOC60" s="369"/>
      <c r="AOD60" s="369"/>
      <c r="AOE60" s="369"/>
      <c r="AOF60" s="369"/>
      <c r="AOG60" s="369"/>
      <c r="AOH60" s="369"/>
      <c r="AOI60" s="369"/>
      <c r="AOJ60" s="369"/>
      <c r="AOK60" s="369"/>
      <c r="AOL60" s="369"/>
      <c r="AOM60" s="369"/>
      <c r="AON60" s="369"/>
      <c r="AOO60" s="369"/>
      <c r="AOP60" s="369"/>
      <c r="AOQ60" s="369"/>
      <c r="AOR60" s="369"/>
      <c r="AOS60" s="369"/>
      <c r="AOT60" s="369"/>
      <c r="AOU60" s="369"/>
      <c r="AOV60" s="369"/>
      <c r="AOW60" s="369"/>
      <c r="AOX60" s="369"/>
      <c r="AOY60" s="369"/>
      <c r="AOZ60" s="369"/>
      <c r="APA60" s="369"/>
      <c r="APB60" s="369"/>
      <c r="APC60" s="369"/>
      <c r="APD60" s="369"/>
      <c r="APE60" s="369"/>
      <c r="APF60" s="369"/>
      <c r="APG60" s="369"/>
      <c r="APH60" s="369"/>
      <c r="API60" s="369"/>
      <c r="APJ60" s="369"/>
      <c r="APK60" s="369"/>
      <c r="APL60" s="369"/>
      <c r="APM60" s="369"/>
      <c r="APN60" s="369"/>
      <c r="APO60" s="369"/>
      <c r="APP60" s="369"/>
      <c r="APQ60" s="369"/>
      <c r="APR60" s="369"/>
      <c r="APS60" s="369"/>
      <c r="APT60" s="369"/>
      <c r="APU60" s="369"/>
      <c r="APV60" s="369"/>
      <c r="APW60" s="369"/>
      <c r="APX60" s="369"/>
      <c r="APY60" s="369"/>
      <c r="APZ60" s="369"/>
      <c r="AQA60" s="369"/>
      <c r="AQB60" s="369"/>
      <c r="AQC60" s="369"/>
      <c r="AQD60" s="369"/>
      <c r="AQE60" s="369"/>
      <c r="AQF60" s="369"/>
      <c r="AQG60" s="369"/>
      <c r="AQH60" s="369"/>
      <c r="AQI60" s="369"/>
      <c r="AQJ60" s="369"/>
      <c r="AQK60" s="369"/>
      <c r="AQL60" s="369"/>
      <c r="AQM60" s="369"/>
      <c r="AQN60" s="369"/>
      <c r="AQO60" s="369"/>
      <c r="AQP60" s="369"/>
      <c r="AQQ60" s="369"/>
      <c r="AQR60" s="369"/>
      <c r="AQS60" s="369"/>
      <c r="AQT60" s="369"/>
      <c r="AQU60" s="369"/>
      <c r="AQV60" s="369"/>
      <c r="AQW60" s="369"/>
      <c r="AQX60" s="369"/>
      <c r="AQY60" s="369"/>
      <c r="AQZ60" s="369"/>
      <c r="ARA60" s="369"/>
      <c r="ARB60" s="369"/>
      <c r="ARC60" s="369"/>
      <c r="ARD60" s="369"/>
      <c r="ARE60" s="369"/>
      <c r="ARF60" s="369"/>
      <c r="ARG60" s="369"/>
      <c r="ARH60" s="369"/>
      <c r="ARI60" s="369"/>
      <c r="ARJ60" s="369"/>
      <c r="ARK60" s="369"/>
      <c r="ARL60" s="369"/>
      <c r="ARM60" s="369"/>
      <c r="ARN60" s="369"/>
      <c r="ARO60" s="369"/>
      <c r="ARP60" s="369"/>
      <c r="ARQ60" s="369"/>
      <c r="ARR60" s="369"/>
      <c r="ARS60" s="369"/>
      <c r="ART60" s="369"/>
      <c r="ARU60" s="369"/>
      <c r="ARV60" s="369"/>
      <c r="ARW60" s="369"/>
      <c r="ARX60" s="369"/>
      <c r="ARY60" s="369"/>
      <c r="ARZ60" s="369"/>
      <c r="ASA60" s="369"/>
      <c r="ASB60" s="369"/>
      <c r="ASC60" s="369"/>
      <c r="ASD60" s="369"/>
      <c r="ASE60" s="369"/>
      <c r="ASF60" s="369"/>
      <c r="ASG60" s="369"/>
      <c r="ASH60" s="369"/>
      <c r="ASI60" s="369"/>
      <c r="ASJ60" s="369"/>
      <c r="ASK60" s="369"/>
      <c r="ASL60" s="369"/>
      <c r="ASM60" s="369"/>
      <c r="ASN60" s="369"/>
      <c r="ASO60" s="369"/>
      <c r="ASP60" s="369"/>
      <c r="ASQ60" s="369"/>
      <c r="ASR60" s="369"/>
      <c r="ASS60" s="369"/>
      <c r="AST60" s="369"/>
      <c r="ASU60" s="369"/>
      <c r="ASV60" s="369"/>
      <c r="ASW60" s="369"/>
      <c r="ASX60" s="369"/>
      <c r="ASY60" s="369"/>
      <c r="ASZ60" s="369"/>
      <c r="ATA60" s="369"/>
      <c r="ATB60" s="369"/>
      <c r="ATC60" s="369"/>
      <c r="ATD60" s="369"/>
      <c r="ATE60" s="369"/>
      <c r="ATF60" s="369"/>
      <c r="ATG60" s="369"/>
      <c r="ATH60" s="369"/>
      <c r="ATI60" s="369"/>
      <c r="ATJ60" s="369"/>
      <c r="ATK60" s="369"/>
      <c r="ATL60" s="369"/>
      <c r="ATM60" s="369"/>
      <c r="ATN60" s="369"/>
      <c r="ATO60" s="369"/>
      <c r="ATP60" s="369"/>
      <c r="ATQ60" s="369"/>
      <c r="ATR60" s="369"/>
      <c r="ATS60" s="369"/>
      <c r="ATT60" s="369"/>
      <c r="ATU60" s="369"/>
      <c r="ATV60" s="369"/>
      <c r="ATW60" s="369"/>
      <c r="ATX60" s="369"/>
      <c r="ATY60" s="369"/>
      <c r="ATZ60" s="369"/>
      <c r="AUA60" s="369"/>
      <c r="AUB60" s="369"/>
      <c r="AUC60" s="369"/>
      <c r="AUD60" s="369"/>
      <c r="AUE60" s="369"/>
      <c r="AUF60" s="369"/>
      <c r="AUG60" s="369"/>
      <c r="AUH60" s="369"/>
      <c r="AUI60" s="369"/>
      <c r="AUJ60" s="369"/>
      <c r="AUK60" s="369"/>
      <c r="AUL60" s="369"/>
      <c r="AUM60" s="369"/>
      <c r="AUN60" s="369"/>
      <c r="AUO60" s="369"/>
      <c r="AUP60" s="369"/>
      <c r="AUQ60" s="369"/>
      <c r="AUR60" s="369"/>
      <c r="AUS60" s="369"/>
      <c r="AUX60" s="369"/>
      <c r="AUY60" s="369"/>
      <c r="AUZ60" s="369"/>
      <c r="AVA60" s="369"/>
      <c r="AVB60" s="369"/>
      <c r="AVC60" s="369"/>
      <c r="AVD60" s="369"/>
      <c r="AVE60" s="369"/>
      <c r="AVF60" s="369"/>
      <c r="AVG60" s="369"/>
      <c r="AVH60" s="369"/>
      <c r="AWZ60" s="369"/>
      <c r="AXA60" s="369"/>
      <c r="AXB60" s="369"/>
      <c r="AXC60" s="369"/>
      <c r="AXD60" s="369"/>
      <c r="AXE60" s="369"/>
      <c r="AXF60" s="369"/>
      <c r="AXG60" s="369"/>
      <c r="AXH60" s="369"/>
      <c r="AXI60" s="369"/>
      <c r="AXJ60" s="369"/>
      <c r="AXK60" s="369"/>
      <c r="AXL60" s="369"/>
      <c r="AXM60" s="369"/>
      <c r="AXN60" s="369"/>
      <c r="AXO60" s="369"/>
      <c r="AXP60" s="369"/>
      <c r="AXQ60" s="369"/>
      <c r="AXR60" s="369"/>
      <c r="AXS60" s="369"/>
      <c r="AXT60" s="369"/>
      <c r="AXU60" s="369"/>
      <c r="AXV60" s="369"/>
      <c r="AXW60" s="369"/>
      <c r="AXX60" s="369"/>
      <c r="AXY60" s="369"/>
      <c r="AXZ60" s="369"/>
      <c r="AYA60" s="369"/>
      <c r="AYB60" s="369"/>
      <c r="AYC60" s="369"/>
      <c r="AYD60" s="369"/>
      <c r="AYE60" s="369"/>
      <c r="AYF60" s="369"/>
      <c r="AYG60" s="369"/>
      <c r="AYH60" s="369"/>
      <c r="AYI60" s="369"/>
      <c r="AYJ60" s="369"/>
      <c r="AYK60" s="369"/>
      <c r="AYL60" s="369"/>
      <c r="AYM60" s="369"/>
      <c r="AYN60" s="369"/>
      <c r="AYO60" s="369"/>
      <c r="AYP60" s="369"/>
      <c r="AYQ60" s="369"/>
      <c r="AYR60" s="369"/>
      <c r="AYS60" s="369"/>
      <c r="AYT60" s="369"/>
      <c r="AYU60" s="369"/>
      <c r="AYV60" s="369"/>
      <c r="AYW60" s="369"/>
      <c r="AYX60" s="369"/>
      <c r="AYY60" s="369"/>
      <c r="AYZ60" s="369"/>
      <c r="AZA60" s="369"/>
      <c r="AZB60" s="369"/>
      <c r="AZC60" s="369"/>
      <c r="AZD60" s="369"/>
      <c r="AZE60" s="369"/>
      <c r="AZF60" s="369"/>
      <c r="AZG60" s="369"/>
      <c r="AZH60" s="369"/>
      <c r="AZI60" s="369"/>
      <c r="AZJ60" s="369"/>
      <c r="AZK60" s="369"/>
      <c r="AZL60" s="369"/>
      <c r="AZM60" s="369"/>
      <c r="AZN60" s="369"/>
      <c r="AZO60" s="369"/>
      <c r="AZP60" s="369"/>
      <c r="AZQ60" s="369"/>
      <c r="AZR60" s="369"/>
      <c r="AZS60" s="369"/>
      <c r="AZT60" s="369"/>
      <c r="AZU60" s="369"/>
      <c r="AZV60" s="369"/>
      <c r="AZW60" s="369"/>
      <c r="AZX60" s="369"/>
      <c r="AZY60" s="369"/>
      <c r="AZZ60" s="369"/>
      <c r="BAA60" s="369"/>
      <c r="BAB60" s="369"/>
      <c r="BAC60" s="369"/>
      <c r="BAD60" s="369"/>
      <c r="BAE60" s="369"/>
      <c r="BAF60" s="369"/>
      <c r="BAG60" s="369"/>
      <c r="BAH60" s="369"/>
      <c r="BAI60" s="369"/>
      <c r="BAJ60" s="369"/>
      <c r="BAK60" s="369"/>
      <c r="BAL60" s="369"/>
      <c r="BAM60" s="369"/>
      <c r="BAN60" s="369"/>
      <c r="BAO60" s="369"/>
      <c r="BAP60" s="369"/>
      <c r="BAQ60" s="369"/>
      <c r="BAR60" s="369"/>
      <c r="BAS60" s="369"/>
      <c r="BAT60" s="369"/>
      <c r="BAU60" s="369"/>
      <c r="BAV60" s="369"/>
      <c r="BAW60" s="369"/>
      <c r="BAX60" s="369"/>
      <c r="BAY60" s="369"/>
      <c r="BAZ60" s="369"/>
      <c r="BBA60" s="369"/>
      <c r="BBB60" s="369"/>
      <c r="BBC60" s="369"/>
      <c r="BBD60" s="369"/>
      <c r="BBE60" s="369"/>
      <c r="BBF60" s="369"/>
      <c r="BBG60" s="369"/>
      <c r="BBH60" s="369"/>
      <c r="BBI60" s="369"/>
      <c r="BBJ60" s="369"/>
      <c r="BBK60" s="369"/>
      <c r="BBL60" s="369"/>
      <c r="BBM60" s="369"/>
      <c r="BBN60" s="369"/>
      <c r="BBO60" s="369"/>
      <c r="BBP60" s="369"/>
      <c r="BBQ60" s="369"/>
      <c r="BBR60" s="369"/>
      <c r="BBS60" s="369"/>
      <c r="BBT60" s="369"/>
      <c r="BBU60" s="369"/>
      <c r="BBV60" s="369"/>
      <c r="BBW60" s="369"/>
      <c r="BBX60" s="369"/>
      <c r="BBY60" s="369"/>
      <c r="BBZ60" s="369"/>
      <c r="BCA60" s="369"/>
      <c r="BCB60" s="369"/>
      <c r="BCC60" s="369"/>
      <c r="BCD60" s="369"/>
      <c r="BCE60" s="369"/>
      <c r="BCF60" s="369"/>
      <c r="BCG60" s="369"/>
      <c r="BCH60" s="369"/>
      <c r="BCI60" s="369"/>
      <c r="BCJ60" s="369"/>
      <c r="BCK60" s="369"/>
      <c r="BCL60" s="369"/>
      <c r="BCM60" s="369"/>
      <c r="BCN60" s="369"/>
      <c r="BCO60" s="369"/>
      <c r="BCP60" s="369"/>
      <c r="BCQ60" s="369"/>
      <c r="BCR60" s="369"/>
      <c r="BCS60" s="369"/>
      <c r="BCT60" s="369"/>
      <c r="BCU60" s="369"/>
      <c r="BCV60" s="369"/>
      <c r="BCW60" s="369"/>
      <c r="BCX60" s="369"/>
      <c r="BCY60" s="369"/>
      <c r="BCZ60" s="369"/>
      <c r="BDA60" s="369"/>
      <c r="BDB60" s="369"/>
      <c r="BDC60" s="369"/>
      <c r="BDD60" s="369"/>
      <c r="BDE60" s="369"/>
      <c r="BDF60" s="369"/>
      <c r="BDG60" s="369"/>
      <c r="BDH60" s="369"/>
      <c r="BDI60" s="369"/>
      <c r="BDJ60" s="369"/>
      <c r="BDK60" s="369"/>
      <c r="BDL60" s="369"/>
      <c r="BDM60" s="369"/>
      <c r="BDN60" s="369"/>
      <c r="BDO60" s="369"/>
      <c r="BDP60" s="369"/>
      <c r="BDQ60" s="369"/>
      <c r="BDR60" s="369"/>
      <c r="BDS60" s="369"/>
      <c r="BDT60" s="369"/>
      <c r="BDU60" s="369"/>
      <c r="BDV60" s="369"/>
      <c r="BDW60" s="369"/>
      <c r="BDX60" s="369"/>
      <c r="BDY60" s="369"/>
      <c r="BDZ60" s="369"/>
      <c r="BEA60" s="369"/>
      <c r="BEB60" s="369"/>
      <c r="BEC60" s="369"/>
      <c r="BED60" s="369"/>
      <c r="BEE60" s="369"/>
      <c r="BEF60" s="369"/>
      <c r="BEG60" s="369"/>
      <c r="BEH60" s="369"/>
      <c r="BEI60" s="369"/>
      <c r="BEJ60" s="369"/>
      <c r="BEK60" s="369"/>
      <c r="BEL60" s="369"/>
      <c r="BEM60" s="369"/>
      <c r="BEN60" s="369"/>
      <c r="BEO60" s="369"/>
      <c r="BET60" s="369"/>
      <c r="BEU60" s="369"/>
      <c r="BEV60" s="369"/>
      <c r="BEW60" s="369"/>
      <c r="BEX60" s="369"/>
      <c r="BEY60" s="369"/>
      <c r="BEZ60" s="369"/>
      <c r="BFA60" s="369"/>
      <c r="BFB60" s="369"/>
      <c r="BFC60" s="369"/>
      <c r="BFD60" s="369"/>
      <c r="BGV60" s="369"/>
      <c r="BGW60" s="369"/>
      <c r="BGX60" s="369"/>
      <c r="BGY60" s="369"/>
      <c r="BGZ60" s="369"/>
      <c r="BHA60" s="369"/>
      <c r="BHB60" s="369"/>
      <c r="BHC60" s="369"/>
      <c r="BHD60" s="369"/>
      <c r="BHE60" s="369"/>
      <c r="BHF60" s="369"/>
      <c r="BHG60" s="369"/>
      <c r="BHH60" s="369"/>
      <c r="BHI60" s="369"/>
      <c r="BHJ60" s="369"/>
      <c r="BHK60" s="369"/>
      <c r="BHL60" s="369"/>
      <c r="BHM60" s="369"/>
      <c r="BHN60" s="369"/>
      <c r="BHO60" s="369"/>
      <c r="BHP60" s="369"/>
      <c r="BHQ60" s="369"/>
      <c r="BHR60" s="369"/>
      <c r="BHS60" s="369"/>
      <c r="BHT60" s="369"/>
      <c r="BHU60" s="369"/>
      <c r="BHV60" s="369"/>
      <c r="BHW60" s="369"/>
      <c r="BHX60" s="369"/>
      <c r="BHY60" s="369"/>
      <c r="BHZ60" s="369"/>
      <c r="BIA60" s="369"/>
      <c r="BIB60" s="369"/>
      <c r="BIC60" s="369"/>
      <c r="BID60" s="369"/>
      <c r="BIE60" s="369"/>
      <c r="BIF60" s="369"/>
      <c r="BIG60" s="369"/>
      <c r="BIH60" s="369"/>
      <c r="BII60" s="369"/>
      <c r="BIJ60" s="369"/>
      <c r="BIK60" s="369"/>
      <c r="BIL60" s="369"/>
      <c r="BIM60" s="369"/>
      <c r="BIN60" s="369"/>
      <c r="BIO60" s="369"/>
      <c r="BIP60" s="369"/>
      <c r="BIQ60" s="369"/>
      <c r="BIR60" s="369"/>
      <c r="BIS60" s="369"/>
      <c r="BIT60" s="369"/>
      <c r="BIU60" s="369"/>
      <c r="BIV60" s="369"/>
      <c r="BIW60" s="369"/>
      <c r="BIX60" s="369"/>
      <c r="BIY60" s="369"/>
      <c r="BIZ60" s="369"/>
      <c r="BJA60" s="369"/>
      <c r="BJB60" s="369"/>
      <c r="BJC60" s="369"/>
      <c r="BJD60" s="369"/>
      <c r="BJE60" s="369"/>
      <c r="BJF60" s="369"/>
      <c r="BJG60" s="369"/>
      <c r="BJH60" s="369"/>
      <c r="BJI60" s="369"/>
      <c r="BJJ60" s="369"/>
      <c r="BJK60" s="369"/>
      <c r="BJL60" s="369"/>
      <c r="BJM60" s="369"/>
      <c r="BJN60" s="369"/>
      <c r="BJO60" s="369"/>
      <c r="BJP60" s="369"/>
      <c r="BJQ60" s="369"/>
      <c r="BJR60" s="369"/>
      <c r="BJS60" s="369"/>
      <c r="BJT60" s="369"/>
      <c r="BJU60" s="369"/>
      <c r="BJV60" s="369"/>
      <c r="BJW60" s="369"/>
      <c r="BJX60" s="369"/>
      <c r="BJY60" s="369"/>
      <c r="BJZ60" s="369"/>
      <c r="BKA60" s="369"/>
      <c r="BKB60" s="369"/>
      <c r="BKC60" s="369"/>
      <c r="BKD60" s="369"/>
      <c r="BKE60" s="369"/>
      <c r="BKF60" s="369"/>
      <c r="BKG60" s="369"/>
      <c r="BKH60" s="369"/>
      <c r="BKI60" s="369"/>
      <c r="BKJ60" s="369"/>
      <c r="BKK60" s="369"/>
      <c r="BKL60" s="369"/>
      <c r="BKM60" s="369"/>
      <c r="BKN60" s="369"/>
      <c r="BKO60" s="369"/>
      <c r="BKP60" s="369"/>
      <c r="BKQ60" s="369"/>
      <c r="BKR60" s="369"/>
      <c r="BKS60" s="369"/>
      <c r="BKT60" s="369"/>
      <c r="BKU60" s="369"/>
      <c r="BKV60" s="369"/>
      <c r="BKW60" s="369"/>
      <c r="BKX60" s="369"/>
      <c r="BKY60" s="369"/>
      <c r="BKZ60" s="369"/>
      <c r="BLA60" s="369"/>
      <c r="BLB60" s="369"/>
      <c r="BLC60" s="369"/>
      <c r="BLD60" s="369"/>
      <c r="BLE60" s="369"/>
      <c r="BLF60" s="369"/>
      <c r="BLG60" s="369"/>
      <c r="BLH60" s="369"/>
      <c r="BLI60" s="369"/>
      <c r="BLJ60" s="369"/>
      <c r="BLK60" s="369"/>
      <c r="BLL60" s="369"/>
      <c r="BLM60" s="369"/>
      <c r="BLN60" s="369"/>
      <c r="BLO60" s="369"/>
      <c r="BLP60" s="369"/>
      <c r="BLQ60" s="369"/>
      <c r="BLR60" s="369"/>
      <c r="BLS60" s="369"/>
      <c r="BLT60" s="369"/>
      <c r="BLU60" s="369"/>
      <c r="BLV60" s="369"/>
      <c r="BLW60" s="369"/>
      <c r="BLX60" s="369"/>
      <c r="BLY60" s="369"/>
      <c r="BLZ60" s="369"/>
      <c r="BMA60" s="369"/>
      <c r="BMB60" s="369"/>
      <c r="BMC60" s="369"/>
      <c r="BMD60" s="369"/>
      <c r="BME60" s="369"/>
      <c r="BMF60" s="369"/>
      <c r="BMG60" s="369"/>
      <c r="BMH60" s="369"/>
      <c r="BMI60" s="369"/>
      <c r="BMJ60" s="369"/>
      <c r="BMK60" s="369"/>
      <c r="BML60" s="369"/>
      <c r="BMM60" s="369"/>
      <c r="BMN60" s="369"/>
      <c r="BMO60" s="369"/>
      <c r="BMP60" s="369"/>
      <c r="BMQ60" s="369"/>
      <c r="BMR60" s="369"/>
      <c r="BMS60" s="369"/>
      <c r="BMT60" s="369"/>
      <c r="BMU60" s="369"/>
      <c r="BMV60" s="369"/>
      <c r="BMW60" s="369"/>
      <c r="BMX60" s="369"/>
      <c r="BMY60" s="369"/>
      <c r="BMZ60" s="369"/>
      <c r="BNA60" s="369"/>
      <c r="BNB60" s="369"/>
      <c r="BNC60" s="369"/>
      <c r="BND60" s="369"/>
      <c r="BNE60" s="369"/>
      <c r="BNF60" s="369"/>
      <c r="BNG60" s="369"/>
      <c r="BNH60" s="369"/>
      <c r="BNI60" s="369"/>
      <c r="BNJ60" s="369"/>
      <c r="BNK60" s="369"/>
      <c r="BNL60" s="369"/>
      <c r="BNM60" s="369"/>
      <c r="BNN60" s="369"/>
      <c r="BNO60" s="369"/>
      <c r="BNP60" s="369"/>
      <c r="BNQ60" s="369"/>
      <c r="BNR60" s="369"/>
      <c r="BNS60" s="369"/>
      <c r="BNT60" s="369"/>
      <c r="BNU60" s="369"/>
      <c r="BNV60" s="369"/>
      <c r="BNW60" s="369"/>
      <c r="BNX60" s="369"/>
      <c r="BNY60" s="369"/>
      <c r="BNZ60" s="369"/>
      <c r="BOA60" s="369"/>
      <c r="BOB60" s="369"/>
      <c r="BOC60" s="369"/>
      <c r="BOD60" s="369"/>
      <c r="BOE60" s="369"/>
      <c r="BOF60" s="369"/>
      <c r="BOG60" s="369"/>
      <c r="BOH60" s="369"/>
      <c r="BOI60" s="369"/>
      <c r="BOJ60" s="369"/>
      <c r="BOK60" s="369"/>
      <c r="BOP60" s="369"/>
      <c r="BOQ60" s="369"/>
      <c r="BOR60" s="369"/>
      <c r="BOS60" s="369"/>
      <c r="BOT60" s="369"/>
      <c r="BOU60" s="369"/>
      <c r="BOV60" s="369"/>
      <c r="BOW60" s="369"/>
      <c r="BOX60" s="369"/>
      <c r="BOY60" s="369"/>
      <c r="BOZ60" s="369"/>
      <c r="BQR60" s="369"/>
      <c r="BQS60" s="369"/>
      <c r="BQT60" s="369"/>
      <c r="BQU60" s="369"/>
      <c r="BQV60" s="369"/>
      <c r="BQW60" s="369"/>
      <c r="BQX60" s="369"/>
      <c r="BQY60" s="369"/>
      <c r="BQZ60" s="369"/>
      <c r="BRA60" s="369"/>
      <c r="BRB60" s="369"/>
      <c r="BRC60" s="369"/>
      <c r="BRD60" s="369"/>
      <c r="BRE60" s="369"/>
      <c r="BRF60" s="369"/>
      <c r="BRG60" s="369"/>
      <c r="BRH60" s="369"/>
      <c r="BRI60" s="369"/>
      <c r="BRJ60" s="369"/>
      <c r="BRK60" s="369"/>
      <c r="BRL60" s="369"/>
      <c r="BRM60" s="369"/>
      <c r="BRN60" s="369"/>
      <c r="BRO60" s="369"/>
      <c r="BRP60" s="369"/>
      <c r="BRQ60" s="369"/>
      <c r="BRR60" s="369"/>
      <c r="BRS60" s="369"/>
      <c r="BRT60" s="369"/>
      <c r="BRU60" s="369"/>
      <c r="BRV60" s="369"/>
      <c r="BRW60" s="369"/>
      <c r="BRX60" s="369"/>
      <c r="BRY60" s="369"/>
      <c r="BRZ60" s="369"/>
      <c r="BSA60" s="369"/>
      <c r="BSB60" s="369"/>
      <c r="BSC60" s="369"/>
      <c r="BSD60" s="369"/>
      <c r="BSE60" s="369"/>
      <c r="BSF60" s="369"/>
      <c r="BSG60" s="369"/>
      <c r="BSH60" s="369"/>
      <c r="BSI60" s="369"/>
      <c r="BSJ60" s="369"/>
      <c r="BSK60" s="369"/>
      <c r="BSL60" s="369"/>
      <c r="BSM60" s="369"/>
      <c r="BSN60" s="369"/>
      <c r="BSO60" s="369"/>
      <c r="BSP60" s="369"/>
      <c r="BSQ60" s="369"/>
      <c r="BSR60" s="369"/>
      <c r="BSS60" s="369"/>
      <c r="BST60" s="369"/>
      <c r="BSU60" s="369"/>
      <c r="BSV60" s="369"/>
      <c r="BSW60" s="369"/>
      <c r="BSX60" s="369"/>
      <c r="BSY60" s="369"/>
      <c r="BSZ60" s="369"/>
      <c r="BTA60" s="369"/>
      <c r="BTB60" s="369"/>
      <c r="BTC60" s="369"/>
      <c r="BTD60" s="369"/>
      <c r="BTE60" s="369"/>
      <c r="BTF60" s="369"/>
      <c r="BTG60" s="369"/>
      <c r="BTH60" s="369"/>
      <c r="BTI60" s="369"/>
      <c r="BTJ60" s="369"/>
      <c r="BTK60" s="369"/>
      <c r="BTL60" s="369"/>
      <c r="BTM60" s="369"/>
      <c r="BTN60" s="369"/>
      <c r="BTO60" s="369"/>
      <c r="BTP60" s="369"/>
      <c r="BTQ60" s="369"/>
      <c r="BTR60" s="369"/>
      <c r="BTS60" s="369"/>
      <c r="BTT60" s="369"/>
      <c r="BTU60" s="369"/>
      <c r="BTV60" s="369"/>
      <c r="BTW60" s="369"/>
      <c r="BTX60" s="369"/>
      <c r="BTY60" s="369"/>
      <c r="BTZ60" s="369"/>
      <c r="BUA60" s="369"/>
      <c r="BUB60" s="369"/>
      <c r="BUC60" s="369"/>
      <c r="BUD60" s="369"/>
      <c r="BUE60" s="369"/>
      <c r="BUF60" s="369"/>
      <c r="BUG60" s="369"/>
      <c r="BUH60" s="369"/>
      <c r="BUI60" s="369"/>
      <c r="BUJ60" s="369"/>
      <c r="BUK60" s="369"/>
      <c r="BUL60" s="369"/>
      <c r="BUM60" s="369"/>
      <c r="BUN60" s="369"/>
      <c r="BUO60" s="369"/>
      <c r="BUP60" s="369"/>
      <c r="BUQ60" s="369"/>
      <c r="BUR60" s="369"/>
      <c r="BUS60" s="369"/>
      <c r="BUT60" s="369"/>
      <c r="BUU60" s="369"/>
      <c r="BUV60" s="369"/>
      <c r="BUW60" s="369"/>
      <c r="BUX60" s="369"/>
      <c r="BUY60" s="369"/>
      <c r="BUZ60" s="369"/>
      <c r="BVA60" s="369"/>
      <c r="BVB60" s="369"/>
      <c r="BVC60" s="369"/>
      <c r="BVD60" s="369"/>
      <c r="BVE60" s="369"/>
      <c r="BVF60" s="369"/>
      <c r="BVG60" s="369"/>
      <c r="BVH60" s="369"/>
      <c r="BVI60" s="369"/>
      <c r="BVJ60" s="369"/>
      <c r="BVK60" s="369"/>
      <c r="BVL60" s="369"/>
      <c r="BVM60" s="369"/>
      <c r="BVN60" s="369"/>
      <c r="BVO60" s="369"/>
      <c r="BVP60" s="369"/>
      <c r="BVQ60" s="369"/>
      <c r="BVR60" s="369"/>
      <c r="BVS60" s="369"/>
      <c r="BVT60" s="369"/>
      <c r="BVU60" s="369"/>
      <c r="BVV60" s="369"/>
      <c r="BVW60" s="369"/>
      <c r="BVX60" s="369"/>
      <c r="BVY60" s="369"/>
      <c r="BVZ60" s="369"/>
      <c r="BWA60" s="369"/>
      <c r="BWB60" s="369"/>
      <c r="BWC60" s="369"/>
      <c r="BWD60" s="369"/>
      <c r="BWE60" s="369"/>
      <c r="BWF60" s="369"/>
      <c r="BWG60" s="369"/>
      <c r="BWH60" s="369"/>
      <c r="BWI60" s="369"/>
      <c r="BWJ60" s="369"/>
      <c r="BWK60" s="369"/>
      <c r="BWL60" s="369"/>
      <c r="BWM60" s="369"/>
      <c r="BWN60" s="369"/>
      <c r="BWO60" s="369"/>
      <c r="BWP60" s="369"/>
      <c r="BWQ60" s="369"/>
      <c r="BWR60" s="369"/>
      <c r="BWS60" s="369"/>
      <c r="BWT60" s="369"/>
      <c r="BWU60" s="369"/>
      <c r="BWV60" s="369"/>
      <c r="BWW60" s="369"/>
      <c r="BWX60" s="369"/>
      <c r="BWY60" s="369"/>
      <c r="BWZ60" s="369"/>
      <c r="BXA60" s="369"/>
      <c r="BXB60" s="369"/>
      <c r="BXC60" s="369"/>
      <c r="BXD60" s="369"/>
      <c r="BXE60" s="369"/>
      <c r="BXF60" s="369"/>
      <c r="BXG60" s="369"/>
      <c r="BXH60" s="369"/>
      <c r="BXI60" s="369"/>
      <c r="BXJ60" s="369"/>
      <c r="BXK60" s="369"/>
      <c r="BXL60" s="369"/>
      <c r="BXM60" s="369"/>
      <c r="BXN60" s="369"/>
      <c r="BXO60" s="369"/>
      <c r="BXP60" s="369"/>
      <c r="BXQ60" s="369"/>
      <c r="BXR60" s="369"/>
      <c r="BXS60" s="369"/>
      <c r="BXT60" s="369"/>
      <c r="BXU60" s="369"/>
      <c r="BXV60" s="369"/>
      <c r="BXW60" s="369"/>
      <c r="BXX60" s="369"/>
      <c r="BXY60" s="369"/>
      <c r="BXZ60" s="369"/>
      <c r="BYA60" s="369"/>
      <c r="BYB60" s="369"/>
      <c r="BYC60" s="369"/>
      <c r="BYD60" s="369"/>
      <c r="BYE60" s="369"/>
      <c r="BYF60" s="369"/>
      <c r="BYG60" s="369"/>
      <c r="BYL60" s="369"/>
      <c r="BYM60" s="369"/>
      <c r="BYN60" s="369"/>
      <c r="BYO60" s="369"/>
      <c r="BYP60" s="369"/>
      <c r="BYQ60" s="369"/>
      <c r="BYR60" s="369"/>
      <c r="BYS60" s="369"/>
      <c r="BYT60" s="369"/>
      <c r="BYU60" s="369"/>
      <c r="BYV60" s="369"/>
      <c r="CAN60" s="369"/>
      <c r="CAO60" s="369"/>
      <c r="CAP60" s="369"/>
      <c r="CAQ60" s="369"/>
      <c r="CAR60" s="369"/>
      <c r="CAS60" s="369"/>
      <c r="CAT60" s="369"/>
      <c r="CAU60" s="369"/>
      <c r="CAV60" s="369"/>
      <c r="CAW60" s="369"/>
      <c r="CAX60" s="369"/>
      <c r="CAY60" s="369"/>
      <c r="CAZ60" s="369"/>
      <c r="CBA60" s="369"/>
      <c r="CBB60" s="369"/>
      <c r="CBC60" s="369"/>
      <c r="CBD60" s="369"/>
      <c r="CBE60" s="369"/>
      <c r="CBF60" s="369"/>
      <c r="CBG60" s="369"/>
      <c r="CBH60" s="369"/>
      <c r="CBI60" s="369"/>
      <c r="CBJ60" s="369"/>
      <c r="CBK60" s="369"/>
      <c r="CBL60" s="369"/>
      <c r="CBM60" s="369"/>
      <c r="CBN60" s="369"/>
      <c r="CBO60" s="369"/>
      <c r="CBP60" s="369"/>
      <c r="CBQ60" s="369"/>
      <c r="CBR60" s="369"/>
      <c r="CBS60" s="369"/>
      <c r="CBT60" s="369"/>
      <c r="CBU60" s="369"/>
      <c r="CBV60" s="369"/>
      <c r="CBW60" s="369"/>
      <c r="CBX60" s="369"/>
      <c r="CBY60" s="369"/>
      <c r="CBZ60" s="369"/>
      <c r="CCA60" s="369"/>
      <c r="CCB60" s="369"/>
      <c r="CCC60" s="369"/>
      <c r="CCD60" s="369"/>
      <c r="CCE60" s="369"/>
      <c r="CCF60" s="369"/>
      <c r="CCG60" s="369"/>
      <c r="CCH60" s="369"/>
      <c r="CCI60" s="369"/>
      <c r="CCJ60" s="369"/>
      <c r="CCK60" s="369"/>
      <c r="CCL60" s="369"/>
      <c r="CCM60" s="369"/>
      <c r="CCN60" s="369"/>
      <c r="CCO60" s="369"/>
      <c r="CCP60" s="369"/>
      <c r="CCQ60" s="369"/>
      <c r="CCR60" s="369"/>
      <c r="CCS60" s="369"/>
      <c r="CCT60" s="369"/>
      <c r="CCU60" s="369"/>
      <c r="CCV60" s="369"/>
      <c r="CCW60" s="369"/>
      <c r="CCX60" s="369"/>
      <c r="CCY60" s="369"/>
      <c r="CCZ60" s="369"/>
      <c r="CDA60" s="369"/>
      <c r="CDB60" s="369"/>
      <c r="CDC60" s="369"/>
      <c r="CDD60" s="369"/>
      <c r="CDE60" s="369"/>
      <c r="CDF60" s="369"/>
      <c r="CDG60" s="369"/>
      <c r="CDH60" s="369"/>
      <c r="CDI60" s="369"/>
      <c r="CDJ60" s="369"/>
      <c r="CDK60" s="369"/>
      <c r="CDL60" s="369"/>
      <c r="CDM60" s="369"/>
      <c r="CDN60" s="369"/>
      <c r="CDO60" s="369"/>
      <c r="CDP60" s="369"/>
      <c r="CDQ60" s="369"/>
      <c r="CDR60" s="369"/>
      <c r="CDS60" s="369"/>
      <c r="CDT60" s="369"/>
      <c r="CDU60" s="369"/>
      <c r="CDV60" s="369"/>
      <c r="CDW60" s="369"/>
      <c r="CDX60" s="369"/>
      <c r="CDY60" s="369"/>
      <c r="CDZ60" s="369"/>
      <c r="CEA60" s="369"/>
      <c r="CEB60" s="369"/>
      <c r="CEC60" s="369"/>
      <c r="CED60" s="369"/>
      <c r="CEE60" s="369"/>
      <c r="CEF60" s="369"/>
      <c r="CEG60" s="369"/>
      <c r="CEH60" s="369"/>
      <c r="CEI60" s="369"/>
      <c r="CEJ60" s="369"/>
      <c r="CEK60" s="369"/>
      <c r="CEL60" s="369"/>
      <c r="CEM60" s="369"/>
      <c r="CEN60" s="369"/>
      <c r="CEO60" s="369"/>
      <c r="CEP60" s="369"/>
      <c r="CEQ60" s="369"/>
      <c r="CER60" s="369"/>
      <c r="CES60" s="369"/>
      <c r="CET60" s="369"/>
      <c r="CEU60" s="369"/>
      <c r="CEV60" s="369"/>
      <c r="CEW60" s="369"/>
      <c r="CEX60" s="369"/>
      <c r="CEY60" s="369"/>
      <c r="CEZ60" s="369"/>
      <c r="CFA60" s="369"/>
      <c r="CFB60" s="369"/>
      <c r="CFC60" s="369"/>
      <c r="CFD60" s="369"/>
      <c r="CFE60" s="369"/>
      <c r="CFF60" s="369"/>
      <c r="CFG60" s="369"/>
      <c r="CFH60" s="369"/>
      <c r="CFI60" s="369"/>
      <c r="CFJ60" s="369"/>
      <c r="CFK60" s="369"/>
      <c r="CFL60" s="369"/>
      <c r="CFM60" s="369"/>
      <c r="CFN60" s="369"/>
      <c r="CFO60" s="369"/>
      <c r="CFP60" s="369"/>
      <c r="CFQ60" s="369"/>
      <c r="CFR60" s="369"/>
      <c r="CFS60" s="369"/>
      <c r="CFT60" s="369"/>
      <c r="CFU60" s="369"/>
      <c r="CFV60" s="369"/>
      <c r="CFW60" s="369"/>
      <c r="CFX60" s="369"/>
      <c r="CFY60" s="369"/>
      <c r="CFZ60" s="369"/>
      <c r="CGA60" s="369"/>
      <c r="CGB60" s="369"/>
      <c r="CGC60" s="369"/>
      <c r="CGD60" s="369"/>
      <c r="CGE60" s="369"/>
      <c r="CGF60" s="369"/>
      <c r="CGG60" s="369"/>
      <c r="CGH60" s="369"/>
      <c r="CGI60" s="369"/>
      <c r="CGJ60" s="369"/>
      <c r="CGK60" s="369"/>
      <c r="CGL60" s="369"/>
      <c r="CGM60" s="369"/>
      <c r="CGN60" s="369"/>
      <c r="CGO60" s="369"/>
      <c r="CGP60" s="369"/>
      <c r="CGQ60" s="369"/>
      <c r="CGR60" s="369"/>
      <c r="CGS60" s="369"/>
      <c r="CGT60" s="369"/>
      <c r="CGU60" s="369"/>
      <c r="CGV60" s="369"/>
      <c r="CGW60" s="369"/>
      <c r="CGX60" s="369"/>
      <c r="CGY60" s="369"/>
      <c r="CGZ60" s="369"/>
      <c r="CHA60" s="369"/>
      <c r="CHB60" s="369"/>
      <c r="CHC60" s="369"/>
      <c r="CHD60" s="369"/>
      <c r="CHE60" s="369"/>
      <c r="CHF60" s="369"/>
      <c r="CHG60" s="369"/>
      <c r="CHH60" s="369"/>
      <c r="CHI60" s="369"/>
      <c r="CHJ60" s="369"/>
      <c r="CHK60" s="369"/>
      <c r="CHL60" s="369"/>
      <c r="CHM60" s="369"/>
      <c r="CHN60" s="369"/>
      <c r="CHO60" s="369"/>
      <c r="CHP60" s="369"/>
      <c r="CHQ60" s="369"/>
      <c r="CHR60" s="369"/>
      <c r="CHS60" s="369"/>
      <c r="CHT60" s="369"/>
      <c r="CHU60" s="369"/>
      <c r="CHV60" s="369"/>
      <c r="CHW60" s="369"/>
      <c r="CHX60" s="369"/>
      <c r="CHY60" s="369"/>
      <c r="CHZ60" s="369"/>
      <c r="CIA60" s="369"/>
      <c r="CIB60" s="369"/>
      <c r="CIC60" s="369"/>
      <c r="CIH60" s="369"/>
      <c r="CII60" s="369"/>
      <c r="CIJ60" s="369"/>
      <c r="CIK60" s="369"/>
      <c r="CIL60" s="369"/>
      <c r="CIM60" s="369"/>
      <c r="CIN60" s="369"/>
      <c r="CIO60" s="369"/>
      <c r="CIP60" s="369"/>
      <c r="CIQ60" s="369"/>
      <c r="CIR60" s="369"/>
      <c r="CKJ60" s="369"/>
      <c r="CKK60" s="369"/>
      <c r="CKL60" s="369"/>
      <c r="CKM60" s="369"/>
      <c r="CKN60" s="369"/>
      <c r="CKO60" s="369"/>
      <c r="CKP60" s="369"/>
      <c r="CKQ60" s="369"/>
      <c r="CKR60" s="369"/>
      <c r="CKS60" s="369"/>
      <c r="CKT60" s="369"/>
      <c r="CKU60" s="369"/>
      <c r="CKV60" s="369"/>
      <c r="CKW60" s="369"/>
      <c r="CKX60" s="369"/>
      <c r="CKY60" s="369"/>
      <c r="CKZ60" s="369"/>
      <c r="CLA60" s="369"/>
      <c r="CLB60" s="369"/>
      <c r="CLC60" s="369"/>
      <c r="CLD60" s="369"/>
      <c r="CLE60" s="369"/>
      <c r="CLF60" s="369"/>
      <c r="CLG60" s="369"/>
      <c r="CLH60" s="369"/>
      <c r="CLI60" s="369"/>
      <c r="CLJ60" s="369"/>
      <c r="CLK60" s="369"/>
      <c r="CLL60" s="369"/>
      <c r="CLM60" s="369"/>
      <c r="CLN60" s="369"/>
      <c r="CLO60" s="369"/>
      <c r="CLP60" s="369"/>
      <c r="CLQ60" s="369"/>
      <c r="CLR60" s="369"/>
      <c r="CLS60" s="369"/>
      <c r="CLT60" s="369"/>
      <c r="CLU60" s="369"/>
      <c r="CLV60" s="369"/>
      <c r="CLW60" s="369"/>
      <c r="CLX60" s="369"/>
      <c r="CLY60" s="369"/>
      <c r="CLZ60" s="369"/>
      <c r="CMA60" s="369"/>
      <c r="CMB60" s="369"/>
      <c r="CMC60" s="369"/>
      <c r="CMD60" s="369"/>
      <c r="CME60" s="369"/>
      <c r="CMF60" s="369"/>
      <c r="CMG60" s="369"/>
      <c r="CMH60" s="369"/>
      <c r="CMI60" s="369"/>
      <c r="CMJ60" s="369"/>
      <c r="CMK60" s="369"/>
      <c r="CML60" s="369"/>
      <c r="CMM60" s="369"/>
      <c r="CMN60" s="369"/>
      <c r="CMO60" s="369"/>
      <c r="CMP60" s="369"/>
      <c r="CMQ60" s="369"/>
      <c r="CMR60" s="369"/>
      <c r="CMS60" s="369"/>
      <c r="CMT60" s="369"/>
      <c r="CMU60" s="369"/>
      <c r="CMV60" s="369"/>
      <c r="CMW60" s="369"/>
      <c r="CMX60" s="369"/>
      <c r="CMY60" s="369"/>
      <c r="CMZ60" s="369"/>
      <c r="CNA60" s="369"/>
      <c r="CNB60" s="369"/>
      <c r="CNC60" s="369"/>
      <c r="CND60" s="369"/>
      <c r="CNE60" s="369"/>
      <c r="CNF60" s="369"/>
      <c r="CNG60" s="369"/>
      <c r="CNH60" s="369"/>
      <c r="CNI60" s="369"/>
      <c r="CNJ60" s="369"/>
      <c r="CNK60" s="369"/>
      <c r="CNL60" s="369"/>
      <c r="CNM60" s="369"/>
      <c r="CNN60" s="369"/>
      <c r="CNO60" s="369"/>
      <c r="CNP60" s="369"/>
      <c r="CNQ60" s="369"/>
      <c r="CNR60" s="369"/>
      <c r="CNS60" s="369"/>
      <c r="CNT60" s="369"/>
      <c r="CNU60" s="369"/>
      <c r="CNV60" s="369"/>
      <c r="CNW60" s="369"/>
      <c r="CNX60" s="369"/>
      <c r="CNY60" s="369"/>
      <c r="CNZ60" s="369"/>
      <c r="COA60" s="369"/>
      <c r="COB60" s="369"/>
      <c r="COC60" s="369"/>
      <c r="COD60" s="369"/>
      <c r="COE60" s="369"/>
      <c r="COF60" s="369"/>
      <c r="COG60" s="369"/>
      <c r="COH60" s="369"/>
      <c r="COI60" s="369"/>
      <c r="COJ60" s="369"/>
      <c r="COK60" s="369"/>
      <c r="COL60" s="369"/>
      <c r="COM60" s="369"/>
      <c r="CON60" s="369"/>
      <c r="COO60" s="369"/>
      <c r="COP60" s="369"/>
      <c r="COQ60" s="369"/>
      <c r="COR60" s="369"/>
      <c r="COS60" s="369"/>
      <c r="COT60" s="369"/>
      <c r="COU60" s="369"/>
      <c r="COV60" s="369"/>
      <c r="COW60" s="369"/>
      <c r="COX60" s="369"/>
      <c r="COY60" s="369"/>
      <c r="COZ60" s="369"/>
      <c r="CPA60" s="369"/>
      <c r="CPB60" s="369"/>
      <c r="CPC60" s="369"/>
      <c r="CPD60" s="369"/>
      <c r="CPE60" s="369"/>
      <c r="CPF60" s="369"/>
      <c r="CPG60" s="369"/>
      <c r="CPH60" s="369"/>
      <c r="CPI60" s="369"/>
      <c r="CPJ60" s="369"/>
      <c r="CPK60" s="369"/>
      <c r="CPL60" s="369"/>
      <c r="CPM60" s="369"/>
      <c r="CPN60" s="369"/>
      <c r="CPO60" s="369"/>
      <c r="CPP60" s="369"/>
      <c r="CPQ60" s="369"/>
      <c r="CPR60" s="369"/>
      <c r="CPS60" s="369"/>
      <c r="CPT60" s="369"/>
      <c r="CPU60" s="369"/>
      <c r="CPV60" s="369"/>
      <c r="CPW60" s="369"/>
      <c r="CPX60" s="369"/>
      <c r="CPY60" s="369"/>
      <c r="CPZ60" s="369"/>
      <c r="CQA60" s="369"/>
      <c r="CQB60" s="369"/>
      <c r="CQC60" s="369"/>
      <c r="CQD60" s="369"/>
      <c r="CQE60" s="369"/>
      <c r="CQF60" s="369"/>
      <c r="CQG60" s="369"/>
      <c r="CQH60" s="369"/>
      <c r="CQI60" s="369"/>
      <c r="CQJ60" s="369"/>
      <c r="CQK60" s="369"/>
      <c r="CQL60" s="369"/>
      <c r="CQM60" s="369"/>
      <c r="CQN60" s="369"/>
      <c r="CQO60" s="369"/>
      <c r="CQP60" s="369"/>
      <c r="CQQ60" s="369"/>
      <c r="CQR60" s="369"/>
      <c r="CQS60" s="369"/>
      <c r="CQT60" s="369"/>
      <c r="CQU60" s="369"/>
      <c r="CQV60" s="369"/>
      <c r="CQW60" s="369"/>
      <c r="CQX60" s="369"/>
      <c r="CQY60" s="369"/>
      <c r="CQZ60" s="369"/>
      <c r="CRA60" s="369"/>
      <c r="CRB60" s="369"/>
      <c r="CRC60" s="369"/>
      <c r="CRD60" s="369"/>
      <c r="CRE60" s="369"/>
      <c r="CRF60" s="369"/>
      <c r="CRG60" s="369"/>
      <c r="CRH60" s="369"/>
      <c r="CRI60" s="369"/>
      <c r="CRJ60" s="369"/>
      <c r="CRK60" s="369"/>
      <c r="CRL60" s="369"/>
      <c r="CRM60" s="369"/>
      <c r="CRN60" s="369"/>
      <c r="CRO60" s="369"/>
      <c r="CRP60" s="369"/>
      <c r="CRQ60" s="369"/>
      <c r="CRR60" s="369"/>
      <c r="CRS60" s="369"/>
      <c r="CRT60" s="369"/>
      <c r="CRU60" s="369"/>
      <c r="CRV60" s="369"/>
      <c r="CRW60" s="369"/>
      <c r="CRX60" s="369"/>
      <c r="CRY60" s="369"/>
      <c r="CSD60" s="369"/>
      <c r="CSE60" s="369"/>
      <c r="CSF60" s="369"/>
      <c r="CSG60" s="369"/>
      <c r="CSH60" s="369"/>
      <c r="CSI60" s="369"/>
      <c r="CSJ60" s="369"/>
      <c r="CSK60" s="369"/>
      <c r="CSL60" s="369"/>
      <c r="CSM60" s="369"/>
      <c r="CSN60" s="369"/>
      <c r="CUF60" s="369"/>
      <c r="CUG60" s="369"/>
      <c r="CUH60" s="369"/>
      <c r="CUI60" s="369"/>
      <c r="CUJ60" s="369"/>
      <c r="CUK60" s="369"/>
      <c r="CUL60" s="369"/>
      <c r="CUM60" s="369"/>
      <c r="CUN60" s="369"/>
      <c r="CUO60" s="369"/>
      <c r="CUP60" s="369"/>
      <c r="CUQ60" s="369"/>
      <c r="CUR60" s="369"/>
      <c r="CUS60" s="369"/>
      <c r="CUT60" s="369"/>
      <c r="CUU60" s="369"/>
      <c r="CUV60" s="369"/>
      <c r="CUW60" s="369"/>
      <c r="CUX60" s="369"/>
      <c r="CUY60" s="369"/>
      <c r="CUZ60" s="369"/>
      <c r="CVA60" s="369"/>
      <c r="CVB60" s="369"/>
      <c r="CVC60" s="369"/>
      <c r="CVD60" s="369"/>
      <c r="CVE60" s="369"/>
      <c r="CVF60" s="369"/>
      <c r="CVG60" s="369"/>
      <c r="CVH60" s="369"/>
      <c r="CVI60" s="369"/>
      <c r="CVJ60" s="369"/>
      <c r="CVK60" s="369"/>
      <c r="CVL60" s="369"/>
      <c r="CVM60" s="369"/>
      <c r="CVN60" s="369"/>
      <c r="CVO60" s="369"/>
      <c r="CVP60" s="369"/>
      <c r="CVQ60" s="369"/>
      <c r="CVR60" s="369"/>
      <c r="CVS60" s="369"/>
      <c r="CVT60" s="369"/>
      <c r="CVU60" s="369"/>
      <c r="CVV60" s="369"/>
      <c r="CVW60" s="369"/>
      <c r="CVX60" s="369"/>
      <c r="CVY60" s="369"/>
      <c r="CVZ60" s="369"/>
      <c r="CWA60" s="369"/>
      <c r="CWB60" s="369"/>
      <c r="CWC60" s="369"/>
      <c r="CWD60" s="369"/>
      <c r="CWE60" s="369"/>
      <c r="CWF60" s="369"/>
      <c r="CWG60" s="369"/>
      <c r="CWH60" s="369"/>
      <c r="CWI60" s="369"/>
      <c r="CWJ60" s="369"/>
      <c r="CWK60" s="369"/>
      <c r="CWL60" s="369"/>
      <c r="CWM60" s="369"/>
      <c r="CWN60" s="369"/>
      <c r="CWO60" s="369"/>
      <c r="CWP60" s="369"/>
      <c r="CWQ60" s="369"/>
      <c r="CWR60" s="369"/>
      <c r="CWS60" s="369"/>
      <c r="CWT60" s="369"/>
      <c r="CWU60" s="369"/>
      <c r="CWV60" s="369"/>
      <c r="CWW60" s="369"/>
      <c r="CWX60" s="369"/>
      <c r="CWY60" s="369"/>
      <c r="CWZ60" s="369"/>
      <c r="CXA60" s="369"/>
      <c r="CXB60" s="369"/>
      <c r="CXC60" s="369"/>
      <c r="CXD60" s="369"/>
      <c r="CXE60" s="369"/>
      <c r="CXF60" s="369"/>
      <c r="CXG60" s="369"/>
      <c r="CXH60" s="369"/>
      <c r="CXI60" s="369"/>
      <c r="CXJ60" s="369"/>
      <c r="CXK60" s="369"/>
      <c r="CXL60" s="369"/>
      <c r="CXM60" s="369"/>
      <c r="CXN60" s="369"/>
      <c r="CXO60" s="369"/>
      <c r="CXP60" s="369"/>
      <c r="CXQ60" s="369"/>
      <c r="CXR60" s="369"/>
      <c r="CXS60" s="369"/>
      <c r="CXT60" s="369"/>
      <c r="CXU60" s="369"/>
      <c r="CXV60" s="369"/>
      <c r="CXW60" s="369"/>
      <c r="CXX60" s="369"/>
      <c r="CXY60" s="369"/>
      <c r="CXZ60" s="369"/>
      <c r="CYA60" s="369"/>
      <c r="CYB60" s="369"/>
      <c r="CYC60" s="369"/>
      <c r="CYD60" s="369"/>
      <c r="CYE60" s="369"/>
      <c r="CYF60" s="369"/>
      <c r="CYG60" s="369"/>
      <c r="CYH60" s="369"/>
      <c r="CYI60" s="369"/>
      <c r="CYJ60" s="369"/>
      <c r="CYK60" s="369"/>
      <c r="CYL60" s="369"/>
      <c r="CYM60" s="369"/>
      <c r="CYN60" s="369"/>
      <c r="CYO60" s="369"/>
      <c r="CYP60" s="369"/>
      <c r="CYQ60" s="369"/>
      <c r="CYR60" s="369"/>
      <c r="CYS60" s="369"/>
      <c r="CYT60" s="369"/>
      <c r="CYU60" s="369"/>
      <c r="CYV60" s="369"/>
      <c r="CYW60" s="369"/>
      <c r="CYX60" s="369"/>
      <c r="CYY60" s="369"/>
      <c r="CYZ60" s="369"/>
      <c r="CZA60" s="369"/>
      <c r="CZB60" s="369"/>
      <c r="CZC60" s="369"/>
      <c r="CZD60" s="369"/>
      <c r="CZE60" s="369"/>
      <c r="CZF60" s="369"/>
      <c r="CZG60" s="369"/>
      <c r="CZH60" s="369"/>
      <c r="CZI60" s="369"/>
      <c r="CZJ60" s="369"/>
      <c r="CZK60" s="369"/>
      <c r="CZL60" s="369"/>
      <c r="CZM60" s="369"/>
      <c r="CZN60" s="369"/>
      <c r="CZO60" s="369"/>
      <c r="CZP60" s="369"/>
      <c r="CZQ60" s="369"/>
      <c r="CZR60" s="369"/>
      <c r="CZS60" s="369"/>
      <c r="CZT60" s="369"/>
      <c r="CZU60" s="369"/>
      <c r="CZV60" s="369"/>
      <c r="CZW60" s="369"/>
      <c r="CZX60" s="369"/>
      <c r="CZY60" s="369"/>
      <c r="CZZ60" s="369"/>
      <c r="DAA60" s="369"/>
      <c r="DAB60" s="369"/>
      <c r="DAC60" s="369"/>
      <c r="DAD60" s="369"/>
      <c r="DAE60" s="369"/>
      <c r="DAF60" s="369"/>
      <c r="DAG60" s="369"/>
      <c r="DAH60" s="369"/>
      <c r="DAI60" s="369"/>
      <c r="DAJ60" s="369"/>
      <c r="DAK60" s="369"/>
      <c r="DAL60" s="369"/>
      <c r="DAM60" s="369"/>
      <c r="DAN60" s="369"/>
      <c r="DAO60" s="369"/>
      <c r="DAP60" s="369"/>
      <c r="DAQ60" s="369"/>
      <c r="DAR60" s="369"/>
      <c r="DAS60" s="369"/>
      <c r="DAT60" s="369"/>
      <c r="DAU60" s="369"/>
      <c r="DAV60" s="369"/>
      <c r="DAW60" s="369"/>
      <c r="DAX60" s="369"/>
      <c r="DAY60" s="369"/>
      <c r="DAZ60" s="369"/>
      <c r="DBA60" s="369"/>
      <c r="DBB60" s="369"/>
      <c r="DBC60" s="369"/>
      <c r="DBD60" s="369"/>
      <c r="DBE60" s="369"/>
      <c r="DBF60" s="369"/>
      <c r="DBG60" s="369"/>
      <c r="DBH60" s="369"/>
      <c r="DBI60" s="369"/>
      <c r="DBJ60" s="369"/>
      <c r="DBK60" s="369"/>
      <c r="DBL60" s="369"/>
      <c r="DBM60" s="369"/>
      <c r="DBN60" s="369"/>
      <c r="DBO60" s="369"/>
      <c r="DBP60" s="369"/>
      <c r="DBQ60" s="369"/>
      <c r="DBR60" s="369"/>
      <c r="DBS60" s="369"/>
      <c r="DBT60" s="369"/>
      <c r="DBU60" s="369"/>
      <c r="DBZ60" s="369"/>
      <c r="DCA60" s="369"/>
      <c r="DCB60" s="369"/>
      <c r="DCC60" s="369"/>
      <c r="DCD60" s="369"/>
      <c r="DCE60" s="369"/>
      <c r="DCF60" s="369"/>
      <c r="DCG60" s="369"/>
      <c r="DCH60" s="369"/>
      <c r="DCI60" s="369"/>
      <c r="DCJ60" s="369"/>
      <c r="DEB60" s="369"/>
      <c r="DEC60" s="369"/>
      <c r="DED60" s="369"/>
      <c r="DEE60" s="369"/>
      <c r="DEF60" s="369"/>
      <c r="DEG60" s="369"/>
      <c r="DEH60" s="369"/>
      <c r="DEI60" s="369"/>
      <c r="DEJ60" s="369"/>
      <c r="DEK60" s="369"/>
      <c r="DEL60" s="369"/>
      <c r="DEM60" s="369"/>
      <c r="DEN60" s="369"/>
      <c r="DEO60" s="369"/>
      <c r="DEP60" s="369"/>
      <c r="DEQ60" s="369"/>
      <c r="DER60" s="369"/>
      <c r="DES60" s="369"/>
      <c r="DET60" s="369"/>
      <c r="DEU60" s="369"/>
      <c r="DEV60" s="369"/>
      <c r="DEW60" s="369"/>
      <c r="DEX60" s="369"/>
      <c r="DEY60" s="369"/>
      <c r="DEZ60" s="369"/>
      <c r="DFA60" s="369"/>
      <c r="DFB60" s="369"/>
      <c r="DFC60" s="369"/>
      <c r="DFD60" s="369"/>
      <c r="DFE60" s="369"/>
      <c r="DFF60" s="369"/>
      <c r="DFG60" s="369"/>
      <c r="DFH60" s="369"/>
      <c r="DFI60" s="369"/>
      <c r="DFJ60" s="369"/>
      <c r="DFK60" s="369"/>
      <c r="DFL60" s="369"/>
      <c r="DFM60" s="369"/>
      <c r="DFN60" s="369"/>
      <c r="DFO60" s="369"/>
      <c r="DFP60" s="369"/>
      <c r="DFQ60" s="369"/>
      <c r="DFR60" s="369"/>
      <c r="DFS60" s="369"/>
      <c r="DFT60" s="369"/>
      <c r="DFU60" s="369"/>
      <c r="DFV60" s="369"/>
      <c r="DFW60" s="369"/>
      <c r="DFX60" s="369"/>
      <c r="DFY60" s="369"/>
      <c r="DFZ60" s="369"/>
      <c r="DGA60" s="369"/>
      <c r="DGB60" s="369"/>
      <c r="DGC60" s="369"/>
      <c r="DGD60" s="369"/>
      <c r="DGE60" s="369"/>
      <c r="DGF60" s="369"/>
      <c r="DGG60" s="369"/>
      <c r="DGH60" s="369"/>
      <c r="DGI60" s="369"/>
      <c r="DGJ60" s="369"/>
      <c r="DGK60" s="369"/>
      <c r="DGL60" s="369"/>
      <c r="DGM60" s="369"/>
      <c r="DGN60" s="369"/>
      <c r="DGO60" s="369"/>
      <c r="DGP60" s="369"/>
      <c r="DGQ60" s="369"/>
      <c r="DGR60" s="369"/>
      <c r="DGS60" s="369"/>
      <c r="DGT60" s="369"/>
      <c r="DGU60" s="369"/>
      <c r="DGV60" s="369"/>
      <c r="DGW60" s="369"/>
      <c r="DGX60" s="369"/>
      <c r="DGY60" s="369"/>
      <c r="DGZ60" s="369"/>
      <c r="DHA60" s="369"/>
      <c r="DHB60" s="369"/>
      <c r="DHC60" s="369"/>
      <c r="DHD60" s="369"/>
      <c r="DHE60" s="369"/>
      <c r="DHF60" s="369"/>
      <c r="DHG60" s="369"/>
      <c r="DHH60" s="369"/>
      <c r="DHI60" s="369"/>
      <c r="DHJ60" s="369"/>
      <c r="DHK60" s="369"/>
      <c r="DHL60" s="369"/>
      <c r="DHM60" s="369"/>
      <c r="DHN60" s="369"/>
      <c r="DHO60" s="369"/>
      <c r="DHP60" s="369"/>
      <c r="DHQ60" s="369"/>
      <c r="DHR60" s="369"/>
      <c r="DHS60" s="369"/>
      <c r="DHT60" s="369"/>
      <c r="DHU60" s="369"/>
      <c r="DHV60" s="369"/>
      <c r="DHW60" s="369"/>
      <c r="DHX60" s="369"/>
      <c r="DHY60" s="369"/>
      <c r="DHZ60" s="369"/>
      <c r="DIA60" s="369"/>
      <c r="DIB60" s="369"/>
      <c r="DIC60" s="369"/>
      <c r="DID60" s="369"/>
      <c r="DIE60" s="369"/>
      <c r="DIF60" s="369"/>
      <c r="DIG60" s="369"/>
      <c r="DIH60" s="369"/>
      <c r="DII60" s="369"/>
      <c r="DIJ60" s="369"/>
      <c r="DIK60" s="369"/>
      <c r="DIL60" s="369"/>
      <c r="DIM60" s="369"/>
      <c r="DIN60" s="369"/>
      <c r="DIO60" s="369"/>
      <c r="DIP60" s="369"/>
      <c r="DIQ60" s="369"/>
      <c r="DIR60" s="369"/>
      <c r="DIS60" s="369"/>
      <c r="DIT60" s="369"/>
      <c r="DIU60" s="369"/>
      <c r="DIV60" s="369"/>
      <c r="DIW60" s="369"/>
      <c r="DIX60" s="369"/>
      <c r="DIY60" s="369"/>
      <c r="DIZ60" s="369"/>
      <c r="DJA60" s="369"/>
      <c r="DJB60" s="369"/>
      <c r="DJC60" s="369"/>
      <c r="DJD60" s="369"/>
      <c r="DJE60" s="369"/>
      <c r="DJF60" s="369"/>
      <c r="DJG60" s="369"/>
      <c r="DJH60" s="369"/>
      <c r="DJI60" s="369"/>
      <c r="DJJ60" s="369"/>
      <c r="DJK60" s="369"/>
      <c r="DJL60" s="369"/>
      <c r="DJM60" s="369"/>
      <c r="DJN60" s="369"/>
      <c r="DJO60" s="369"/>
      <c r="DJP60" s="369"/>
      <c r="DJQ60" s="369"/>
      <c r="DJR60" s="369"/>
      <c r="DJS60" s="369"/>
      <c r="DJT60" s="369"/>
      <c r="DJU60" s="369"/>
      <c r="DJV60" s="369"/>
      <c r="DJW60" s="369"/>
      <c r="DJX60" s="369"/>
      <c r="DJY60" s="369"/>
      <c r="DJZ60" s="369"/>
      <c r="DKA60" s="369"/>
      <c r="DKB60" s="369"/>
      <c r="DKC60" s="369"/>
      <c r="DKD60" s="369"/>
      <c r="DKE60" s="369"/>
      <c r="DKF60" s="369"/>
      <c r="DKG60" s="369"/>
      <c r="DKH60" s="369"/>
      <c r="DKI60" s="369"/>
      <c r="DKJ60" s="369"/>
      <c r="DKK60" s="369"/>
      <c r="DKL60" s="369"/>
      <c r="DKM60" s="369"/>
      <c r="DKN60" s="369"/>
      <c r="DKO60" s="369"/>
      <c r="DKP60" s="369"/>
      <c r="DKQ60" s="369"/>
      <c r="DKR60" s="369"/>
      <c r="DKS60" s="369"/>
      <c r="DKT60" s="369"/>
      <c r="DKU60" s="369"/>
      <c r="DKV60" s="369"/>
      <c r="DKW60" s="369"/>
      <c r="DKX60" s="369"/>
      <c r="DKY60" s="369"/>
      <c r="DKZ60" s="369"/>
      <c r="DLA60" s="369"/>
      <c r="DLB60" s="369"/>
      <c r="DLC60" s="369"/>
      <c r="DLD60" s="369"/>
      <c r="DLE60" s="369"/>
      <c r="DLF60" s="369"/>
      <c r="DLG60" s="369"/>
      <c r="DLH60" s="369"/>
      <c r="DLI60" s="369"/>
      <c r="DLJ60" s="369"/>
      <c r="DLK60" s="369"/>
      <c r="DLL60" s="369"/>
      <c r="DLM60" s="369"/>
      <c r="DLN60" s="369"/>
      <c r="DLO60" s="369"/>
      <c r="DLP60" s="369"/>
      <c r="DLQ60" s="369"/>
      <c r="DLV60" s="369"/>
      <c r="DLW60" s="369"/>
      <c r="DLX60" s="369"/>
      <c r="DLY60" s="369"/>
      <c r="DLZ60" s="369"/>
      <c r="DMA60" s="369"/>
      <c r="DMB60" s="369"/>
      <c r="DMC60" s="369"/>
      <c r="DMD60" s="369"/>
      <c r="DME60" s="369"/>
      <c r="DMF60" s="369"/>
      <c r="DNX60" s="369"/>
      <c r="DNY60" s="369"/>
      <c r="DNZ60" s="369"/>
      <c r="DOA60" s="369"/>
      <c r="DOB60" s="369"/>
      <c r="DOC60" s="369"/>
      <c r="DOD60" s="369"/>
      <c r="DOE60" s="369"/>
      <c r="DOF60" s="369"/>
      <c r="DOG60" s="369"/>
      <c r="DOH60" s="369"/>
      <c r="DOI60" s="369"/>
      <c r="DOJ60" s="369"/>
      <c r="DOK60" s="369"/>
      <c r="DOL60" s="369"/>
      <c r="DOM60" s="369"/>
      <c r="DON60" s="369"/>
      <c r="DOO60" s="369"/>
      <c r="DOP60" s="369"/>
      <c r="DOQ60" s="369"/>
      <c r="DOR60" s="369"/>
      <c r="DOS60" s="369"/>
      <c r="DOT60" s="369"/>
      <c r="DOU60" s="369"/>
      <c r="DOV60" s="369"/>
      <c r="DOW60" s="369"/>
      <c r="DOX60" s="369"/>
      <c r="DOY60" s="369"/>
      <c r="DOZ60" s="369"/>
      <c r="DPA60" s="369"/>
      <c r="DPB60" s="369"/>
      <c r="DPC60" s="369"/>
      <c r="DPD60" s="369"/>
      <c r="DPE60" s="369"/>
      <c r="DPF60" s="369"/>
      <c r="DPG60" s="369"/>
      <c r="DPH60" s="369"/>
      <c r="DPI60" s="369"/>
      <c r="DPJ60" s="369"/>
      <c r="DPK60" s="369"/>
      <c r="DPL60" s="369"/>
      <c r="DPM60" s="369"/>
      <c r="DPN60" s="369"/>
      <c r="DPO60" s="369"/>
      <c r="DPP60" s="369"/>
      <c r="DPQ60" s="369"/>
      <c r="DPR60" s="369"/>
      <c r="DPS60" s="369"/>
      <c r="DPT60" s="369"/>
      <c r="DPU60" s="369"/>
      <c r="DPV60" s="369"/>
      <c r="DPW60" s="369"/>
      <c r="DPX60" s="369"/>
      <c r="DPY60" s="369"/>
      <c r="DPZ60" s="369"/>
      <c r="DQA60" s="369"/>
      <c r="DQB60" s="369"/>
      <c r="DQC60" s="369"/>
      <c r="DQD60" s="369"/>
      <c r="DQE60" s="369"/>
      <c r="DQF60" s="369"/>
      <c r="DQG60" s="369"/>
      <c r="DQH60" s="369"/>
      <c r="DQI60" s="369"/>
      <c r="DQJ60" s="369"/>
      <c r="DQK60" s="369"/>
      <c r="DQL60" s="369"/>
      <c r="DQM60" s="369"/>
      <c r="DQN60" s="369"/>
      <c r="DQO60" s="369"/>
      <c r="DQP60" s="369"/>
      <c r="DQQ60" s="369"/>
      <c r="DQR60" s="369"/>
      <c r="DQS60" s="369"/>
      <c r="DQT60" s="369"/>
      <c r="DQU60" s="369"/>
      <c r="DQV60" s="369"/>
      <c r="DQW60" s="369"/>
      <c r="DQX60" s="369"/>
      <c r="DQY60" s="369"/>
      <c r="DQZ60" s="369"/>
      <c r="DRA60" s="369"/>
      <c r="DRB60" s="369"/>
      <c r="DRC60" s="369"/>
      <c r="DRD60" s="369"/>
      <c r="DRE60" s="369"/>
      <c r="DRF60" s="369"/>
      <c r="DRG60" s="369"/>
      <c r="DRH60" s="369"/>
      <c r="DRI60" s="369"/>
      <c r="DRJ60" s="369"/>
      <c r="DRK60" s="369"/>
      <c r="DRL60" s="369"/>
      <c r="DRM60" s="369"/>
      <c r="DRN60" s="369"/>
      <c r="DRO60" s="369"/>
      <c r="DRP60" s="369"/>
      <c r="DRQ60" s="369"/>
      <c r="DRR60" s="369"/>
      <c r="DRS60" s="369"/>
      <c r="DRT60" s="369"/>
      <c r="DRU60" s="369"/>
      <c r="DRV60" s="369"/>
      <c r="DRW60" s="369"/>
      <c r="DRX60" s="369"/>
      <c r="DRY60" s="369"/>
      <c r="DRZ60" s="369"/>
      <c r="DSA60" s="369"/>
      <c r="DSB60" s="369"/>
      <c r="DSC60" s="369"/>
      <c r="DSD60" s="369"/>
      <c r="DSE60" s="369"/>
      <c r="DSF60" s="369"/>
      <c r="DSG60" s="369"/>
      <c r="DSH60" s="369"/>
      <c r="DSI60" s="369"/>
      <c r="DSJ60" s="369"/>
      <c r="DSK60" s="369"/>
      <c r="DSL60" s="369"/>
      <c r="DSM60" s="369"/>
      <c r="DSN60" s="369"/>
      <c r="DSO60" s="369"/>
      <c r="DSP60" s="369"/>
      <c r="DSQ60" s="369"/>
      <c r="DSR60" s="369"/>
      <c r="DSS60" s="369"/>
      <c r="DST60" s="369"/>
      <c r="DSU60" s="369"/>
      <c r="DSV60" s="369"/>
      <c r="DSW60" s="369"/>
      <c r="DSX60" s="369"/>
      <c r="DSY60" s="369"/>
      <c r="DSZ60" s="369"/>
      <c r="DTA60" s="369"/>
      <c r="DTB60" s="369"/>
      <c r="DTC60" s="369"/>
      <c r="DTD60" s="369"/>
      <c r="DTE60" s="369"/>
      <c r="DTF60" s="369"/>
      <c r="DTG60" s="369"/>
      <c r="DTH60" s="369"/>
      <c r="DTI60" s="369"/>
      <c r="DTJ60" s="369"/>
      <c r="DTK60" s="369"/>
      <c r="DTL60" s="369"/>
      <c r="DTM60" s="369"/>
      <c r="DTN60" s="369"/>
      <c r="DTO60" s="369"/>
      <c r="DTP60" s="369"/>
      <c r="DTQ60" s="369"/>
      <c r="DTR60" s="369"/>
      <c r="DTS60" s="369"/>
      <c r="DTT60" s="369"/>
      <c r="DTU60" s="369"/>
      <c r="DTV60" s="369"/>
      <c r="DTW60" s="369"/>
      <c r="DTX60" s="369"/>
      <c r="DTY60" s="369"/>
      <c r="DTZ60" s="369"/>
      <c r="DUA60" s="369"/>
      <c r="DUB60" s="369"/>
      <c r="DUC60" s="369"/>
      <c r="DUD60" s="369"/>
      <c r="DUE60" s="369"/>
      <c r="DUF60" s="369"/>
      <c r="DUG60" s="369"/>
      <c r="DUH60" s="369"/>
      <c r="DUI60" s="369"/>
      <c r="DUJ60" s="369"/>
      <c r="DUK60" s="369"/>
      <c r="DUL60" s="369"/>
      <c r="DUM60" s="369"/>
      <c r="DUN60" s="369"/>
      <c r="DUO60" s="369"/>
      <c r="DUP60" s="369"/>
      <c r="DUQ60" s="369"/>
      <c r="DUR60" s="369"/>
      <c r="DUS60" s="369"/>
      <c r="DUT60" s="369"/>
      <c r="DUU60" s="369"/>
      <c r="DUV60" s="369"/>
      <c r="DUW60" s="369"/>
      <c r="DUX60" s="369"/>
      <c r="DUY60" s="369"/>
      <c r="DUZ60" s="369"/>
      <c r="DVA60" s="369"/>
      <c r="DVB60" s="369"/>
      <c r="DVC60" s="369"/>
      <c r="DVD60" s="369"/>
      <c r="DVE60" s="369"/>
      <c r="DVF60" s="369"/>
      <c r="DVG60" s="369"/>
      <c r="DVH60" s="369"/>
      <c r="DVI60" s="369"/>
      <c r="DVJ60" s="369"/>
      <c r="DVK60" s="369"/>
      <c r="DVL60" s="369"/>
      <c r="DVM60" s="369"/>
      <c r="DVR60" s="369"/>
      <c r="DVS60" s="369"/>
      <c r="DVT60" s="369"/>
      <c r="DVU60" s="369"/>
      <c r="DVV60" s="369"/>
      <c r="DVW60" s="369"/>
      <c r="DVX60" s="369"/>
      <c r="DVY60" s="369"/>
      <c r="DVZ60" s="369"/>
      <c r="DWA60" s="369"/>
      <c r="DWB60" s="369"/>
      <c r="DXT60" s="369"/>
      <c r="DXU60" s="369"/>
      <c r="DXV60" s="369"/>
      <c r="DXW60" s="369"/>
      <c r="DXX60" s="369"/>
      <c r="DXY60" s="369"/>
      <c r="DXZ60" s="369"/>
      <c r="DYA60" s="369"/>
      <c r="DYB60" s="369"/>
      <c r="DYC60" s="369"/>
      <c r="DYD60" s="369"/>
      <c r="DYE60" s="369"/>
      <c r="DYF60" s="369"/>
      <c r="DYG60" s="369"/>
      <c r="DYH60" s="369"/>
      <c r="DYI60" s="369"/>
      <c r="DYJ60" s="369"/>
      <c r="DYK60" s="369"/>
      <c r="DYL60" s="369"/>
      <c r="DYM60" s="369"/>
      <c r="DYN60" s="369"/>
      <c r="DYO60" s="369"/>
      <c r="DYP60" s="369"/>
      <c r="DYQ60" s="369"/>
      <c r="DYR60" s="369"/>
      <c r="DYS60" s="369"/>
      <c r="DYT60" s="369"/>
      <c r="DYU60" s="369"/>
      <c r="DYV60" s="369"/>
      <c r="DYW60" s="369"/>
      <c r="DYX60" s="369"/>
      <c r="DYY60" s="369"/>
      <c r="DYZ60" s="369"/>
      <c r="DZA60" s="369"/>
      <c r="DZB60" s="369"/>
      <c r="DZC60" s="369"/>
      <c r="DZD60" s="369"/>
      <c r="DZE60" s="369"/>
      <c r="DZF60" s="369"/>
      <c r="DZG60" s="369"/>
      <c r="DZH60" s="369"/>
      <c r="DZI60" s="369"/>
      <c r="DZJ60" s="369"/>
      <c r="DZK60" s="369"/>
      <c r="DZL60" s="369"/>
      <c r="DZM60" s="369"/>
      <c r="DZN60" s="369"/>
      <c r="DZO60" s="369"/>
      <c r="DZP60" s="369"/>
      <c r="DZQ60" s="369"/>
      <c r="DZR60" s="369"/>
      <c r="DZS60" s="369"/>
      <c r="DZT60" s="369"/>
      <c r="DZU60" s="369"/>
      <c r="DZV60" s="369"/>
      <c r="DZW60" s="369"/>
      <c r="DZX60" s="369"/>
      <c r="DZY60" s="369"/>
      <c r="DZZ60" s="369"/>
      <c r="EAA60" s="369"/>
      <c r="EAB60" s="369"/>
      <c r="EAC60" s="369"/>
      <c r="EAD60" s="369"/>
      <c r="EAE60" s="369"/>
      <c r="EAF60" s="369"/>
      <c r="EAG60" s="369"/>
      <c r="EAH60" s="369"/>
      <c r="EAI60" s="369"/>
      <c r="EAJ60" s="369"/>
      <c r="EAK60" s="369"/>
      <c r="EAL60" s="369"/>
      <c r="EAM60" s="369"/>
      <c r="EAN60" s="369"/>
      <c r="EAO60" s="369"/>
      <c r="EAP60" s="369"/>
      <c r="EAQ60" s="369"/>
      <c r="EAR60" s="369"/>
      <c r="EAS60" s="369"/>
      <c r="EAT60" s="369"/>
      <c r="EAU60" s="369"/>
      <c r="EAV60" s="369"/>
      <c r="EAW60" s="369"/>
      <c r="EAX60" s="369"/>
      <c r="EAY60" s="369"/>
      <c r="EAZ60" s="369"/>
      <c r="EBA60" s="369"/>
      <c r="EBB60" s="369"/>
      <c r="EBC60" s="369"/>
      <c r="EBD60" s="369"/>
      <c r="EBE60" s="369"/>
      <c r="EBF60" s="369"/>
      <c r="EBG60" s="369"/>
      <c r="EBH60" s="369"/>
      <c r="EBI60" s="369"/>
      <c r="EBJ60" s="369"/>
      <c r="EBK60" s="369"/>
      <c r="EBL60" s="369"/>
      <c r="EBM60" s="369"/>
      <c r="EBN60" s="369"/>
      <c r="EBO60" s="369"/>
      <c r="EBP60" s="369"/>
      <c r="EBQ60" s="369"/>
      <c r="EBR60" s="369"/>
      <c r="EBS60" s="369"/>
      <c r="EBT60" s="369"/>
      <c r="EBU60" s="369"/>
      <c r="EBV60" s="369"/>
      <c r="EBW60" s="369"/>
      <c r="EBX60" s="369"/>
      <c r="EBY60" s="369"/>
      <c r="EBZ60" s="369"/>
      <c r="ECA60" s="369"/>
      <c r="ECB60" s="369"/>
      <c r="ECC60" s="369"/>
      <c r="ECD60" s="369"/>
      <c r="ECE60" s="369"/>
      <c r="ECF60" s="369"/>
      <c r="ECG60" s="369"/>
      <c r="ECH60" s="369"/>
      <c r="ECI60" s="369"/>
      <c r="ECJ60" s="369"/>
      <c r="ECK60" s="369"/>
      <c r="ECL60" s="369"/>
      <c r="ECM60" s="369"/>
      <c r="ECN60" s="369"/>
      <c r="ECO60" s="369"/>
      <c r="ECP60" s="369"/>
      <c r="ECQ60" s="369"/>
      <c r="ECR60" s="369"/>
      <c r="ECS60" s="369"/>
      <c r="ECT60" s="369"/>
      <c r="ECU60" s="369"/>
      <c r="ECV60" s="369"/>
      <c r="ECW60" s="369"/>
      <c r="ECX60" s="369"/>
      <c r="ECY60" s="369"/>
      <c r="ECZ60" s="369"/>
      <c r="EDA60" s="369"/>
      <c r="EDB60" s="369"/>
      <c r="EDC60" s="369"/>
      <c r="EDD60" s="369"/>
      <c r="EDE60" s="369"/>
      <c r="EDF60" s="369"/>
      <c r="EDG60" s="369"/>
      <c r="EDH60" s="369"/>
      <c r="EDI60" s="369"/>
      <c r="EDJ60" s="369"/>
      <c r="EDK60" s="369"/>
      <c r="EDL60" s="369"/>
      <c r="EDM60" s="369"/>
      <c r="EDN60" s="369"/>
      <c r="EDO60" s="369"/>
      <c r="EDP60" s="369"/>
      <c r="EDQ60" s="369"/>
      <c r="EDR60" s="369"/>
      <c r="EDS60" s="369"/>
      <c r="EDT60" s="369"/>
      <c r="EDU60" s="369"/>
      <c r="EDV60" s="369"/>
      <c r="EDW60" s="369"/>
      <c r="EDX60" s="369"/>
      <c r="EDY60" s="369"/>
      <c r="EDZ60" s="369"/>
      <c r="EEA60" s="369"/>
      <c r="EEB60" s="369"/>
      <c r="EEC60" s="369"/>
      <c r="EED60" s="369"/>
      <c r="EEE60" s="369"/>
      <c r="EEF60" s="369"/>
      <c r="EEG60" s="369"/>
      <c r="EEH60" s="369"/>
      <c r="EEI60" s="369"/>
      <c r="EEJ60" s="369"/>
      <c r="EEK60" s="369"/>
      <c r="EEL60" s="369"/>
      <c r="EEM60" s="369"/>
      <c r="EEN60" s="369"/>
      <c r="EEO60" s="369"/>
      <c r="EEP60" s="369"/>
      <c r="EEQ60" s="369"/>
      <c r="EER60" s="369"/>
      <c r="EES60" s="369"/>
      <c r="EET60" s="369"/>
      <c r="EEU60" s="369"/>
      <c r="EEV60" s="369"/>
      <c r="EEW60" s="369"/>
      <c r="EEX60" s="369"/>
      <c r="EEY60" s="369"/>
      <c r="EEZ60" s="369"/>
      <c r="EFA60" s="369"/>
      <c r="EFB60" s="369"/>
      <c r="EFC60" s="369"/>
      <c r="EFD60" s="369"/>
      <c r="EFE60" s="369"/>
      <c r="EFF60" s="369"/>
      <c r="EFG60" s="369"/>
      <c r="EFH60" s="369"/>
      <c r="EFI60" s="369"/>
      <c r="EFN60" s="369"/>
      <c r="EFO60" s="369"/>
      <c r="EFP60" s="369"/>
      <c r="EFQ60" s="369"/>
      <c r="EFR60" s="369"/>
      <c r="EFS60" s="369"/>
      <c r="EFT60" s="369"/>
      <c r="EFU60" s="369"/>
      <c r="EFV60" s="369"/>
      <c r="EFW60" s="369"/>
      <c r="EFX60" s="369"/>
      <c r="EHP60" s="369"/>
      <c r="EHQ60" s="369"/>
      <c r="EHR60" s="369"/>
      <c r="EHS60" s="369"/>
      <c r="EHT60" s="369"/>
      <c r="EHU60" s="369"/>
      <c r="EHV60" s="369"/>
      <c r="EHW60" s="369"/>
      <c r="EHX60" s="369"/>
      <c r="EHY60" s="369"/>
      <c r="EHZ60" s="369"/>
      <c r="EIA60" s="369"/>
      <c r="EIB60" s="369"/>
      <c r="EIC60" s="369"/>
      <c r="EID60" s="369"/>
      <c r="EIE60" s="369"/>
      <c r="EIF60" s="369"/>
      <c r="EIG60" s="369"/>
      <c r="EIH60" s="369"/>
      <c r="EII60" s="369"/>
      <c r="EIJ60" s="369"/>
      <c r="EIK60" s="369"/>
      <c r="EIL60" s="369"/>
      <c r="EIM60" s="369"/>
      <c r="EIN60" s="369"/>
      <c r="EIO60" s="369"/>
      <c r="EIP60" s="369"/>
      <c r="EIQ60" s="369"/>
      <c r="EIR60" s="369"/>
      <c r="EIS60" s="369"/>
      <c r="EIT60" s="369"/>
      <c r="EIU60" s="369"/>
      <c r="EIV60" s="369"/>
      <c r="EIW60" s="369"/>
      <c r="EIX60" s="369"/>
      <c r="EIY60" s="369"/>
      <c r="EIZ60" s="369"/>
      <c r="EJA60" s="369"/>
      <c r="EJB60" s="369"/>
      <c r="EJC60" s="369"/>
      <c r="EJD60" s="369"/>
      <c r="EJE60" s="369"/>
      <c r="EJF60" s="369"/>
      <c r="EJG60" s="369"/>
      <c r="EJH60" s="369"/>
      <c r="EJI60" s="369"/>
      <c r="EJJ60" s="369"/>
      <c r="EJK60" s="369"/>
      <c r="EJL60" s="369"/>
      <c r="EJM60" s="369"/>
      <c r="EJN60" s="369"/>
      <c r="EJO60" s="369"/>
      <c r="EJP60" s="369"/>
      <c r="EJQ60" s="369"/>
      <c r="EJR60" s="369"/>
      <c r="EJS60" s="369"/>
      <c r="EJT60" s="369"/>
      <c r="EJU60" s="369"/>
      <c r="EJV60" s="369"/>
      <c r="EJW60" s="369"/>
      <c r="EJX60" s="369"/>
      <c r="EJY60" s="369"/>
      <c r="EJZ60" s="369"/>
      <c r="EKA60" s="369"/>
      <c r="EKB60" s="369"/>
      <c r="EKC60" s="369"/>
      <c r="EKD60" s="369"/>
      <c r="EKE60" s="369"/>
      <c r="EKF60" s="369"/>
      <c r="EKG60" s="369"/>
      <c r="EKH60" s="369"/>
      <c r="EKI60" s="369"/>
      <c r="EKJ60" s="369"/>
      <c r="EKK60" s="369"/>
      <c r="EKL60" s="369"/>
      <c r="EKM60" s="369"/>
      <c r="EKN60" s="369"/>
      <c r="EKO60" s="369"/>
      <c r="EKP60" s="369"/>
      <c r="EKQ60" s="369"/>
      <c r="EKR60" s="369"/>
      <c r="EKS60" s="369"/>
      <c r="EKT60" s="369"/>
      <c r="EKU60" s="369"/>
      <c r="EKV60" s="369"/>
      <c r="EKW60" s="369"/>
      <c r="EKX60" s="369"/>
      <c r="EKY60" s="369"/>
      <c r="EKZ60" s="369"/>
      <c r="ELA60" s="369"/>
      <c r="ELB60" s="369"/>
      <c r="ELC60" s="369"/>
      <c r="ELD60" s="369"/>
      <c r="ELE60" s="369"/>
      <c r="ELF60" s="369"/>
      <c r="ELG60" s="369"/>
      <c r="ELH60" s="369"/>
      <c r="ELI60" s="369"/>
      <c r="ELJ60" s="369"/>
      <c r="ELK60" s="369"/>
      <c r="ELL60" s="369"/>
      <c r="ELM60" s="369"/>
      <c r="ELN60" s="369"/>
      <c r="ELO60" s="369"/>
      <c r="ELP60" s="369"/>
      <c r="ELQ60" s="369"/>
      <c r="ELR60" s="369"/>
      <c r="ELS60" s="369"/>
      <c r="ELT60" s="369"/>
      <c r="ELU60" s="369"/>
      <c r="ELV60" s="369"/>
      <c r="ELW60" s="369"/>
      <c r="ELX60" s="369"/>
      <c r="ELY60" s="369"/>
      <c r="ELZ60" s="369"/>
      <c r="EMA60" s="369"/>
      <c r="EMB60" s="369"/>
      <c r="EMC60" s="369"/>
      <c r="EMD60" s="369"/>
      <c r="EME60" s="369"/>
      <c r="EMF60" s="369"/>
      <c r="EMG60" s="369"/>
      <c r="EMH60" s="369"/>
      <c r="EMI60" s="369"/>
      <c r="EMJ60" s="369"/>
      <c r="EMK60" s="369"/>
      <c r="EML60" s="369"/>
      <c r="EMM60" s="369"/>
      <c r="EMN60" s="369"/>
      <c r="EMO60" s="369"/>
      <c r="EMP60" s="369"/>
      <c r="EMQ60" s="369"/>
      <c r="EMR60" s="369"/>
      <c r="EMS60" s="369"/>
      <c r="EMT60" s="369"/>
      <c r="EMU60" s="369"/>
      <c r="EMV60" s="369"/>
      <c r="EMW60" s="369"/>
      <c r="EMX60" s="369"/>
      <c r="EMY60" s="369"/>
      <c r="EMZ60" s="369"/>
      <c r="ENA60" s="369"/>
      <c r="ENB60" s="369"/>
      <c r="ENC60" s="369"/>
      <c r="END60" s="369"/>
      <c r="ENE60" s="369"/>
      <c r="ENF60" s="369"/>
      <c r="ENG60" s="369"/>
      <c r="ENH60" s="369"/>
      <c r="ENI60" s="369"/>
      <c r="ENJ60" s="369"/>
      <c r="ENK60" s="369"/>
      <c r="ENL60" s="369"/>
      <c r="ENM60" s="369"/>
      <c r="ENN60" s="369"/>
      <c r="ENO60" s="369"/>
      <c r="ENP60" s="369"/>
      <c r="ENQ60" s="369"/>
      <c r="ENR60" s="369"/>
      <c r="ENS60" s="369"/>
      <c r="ENT60" s="369"/>
      <c r="ENU60" s="369"/>
      <c r="ENV60" s="369"/>
      <c r="ENW60" s="369"/>
      <c r="ENX60" s="369"/>
      <c r="ENY60" s="369"/>
      <c r="ENZ60" s="369"/>
      <c r="EOA60" s="369"/>
      <c r="EOB60" s="369"/>
      <c r="EOC60" s="369"/>
      <c r="EOD60" s="369"/>
      <c r="EOE60" s="369"/>
      <c r="EOF60" s="369"/>
      <c r="EOG60" s="369"/>
      <c r="EOH60" s="369"/>
      <c r="EOI60" s="369"/>
      <c r="EOJ60" s="369"/>
      <c r="EOK60" s="369"/>
      <c r="EOL60" s="369"/>
      <c r="EOM60" s="369"/>
      <c r="EON60" s="369"/>
      <c r="EOO60" s="369"/>
      <c r="EOP60" s="369"/>
      <c r="EOQ60" s="369"/>
      <c r="EOR60" s="369"/>
      <c r="EOS60" s="369"/>
      <c r="EOT60" s="369"/>
      <c r="EOU60" s="369"/>
      <c r="EOV60" s="369"/>
      <c r="EOW60" s="369"/>
      <c r="EOX60" s="369"/>
      <c r="EOY60" s="369"/>
      <c r="EOZ60" s="369"/>
      <c r="EPA60" s="369"/>
      <c r="EPB60" s="369"/>
      <c r="EPC60" s="369"/>
      <c r="EPD60" s="369"/>
      <c r="EPE60" s="369"/>
      <c r="EPJ60" s="369"/>
      <c r="EPK60" s="369"/>
      <c r="EPL60" s="369"/>
      <c r="EPM60" s="369"/>
      <c r="EPN60" s="369"/>
      <c r="EPO60" s="369"/>
      <c r="EPP60" s="369"/>
      <c r="EPQ60" s="369"/>
      <c r="EPR60" s="369"/>
      <c r="EPS60" s="369"/>
      <c r="EPT60" s="369"/>
      <c r="ERL60" s="369"/>
      <c r="ERM60" s="369"/>
      <c r="ERN60" s="369"/>
      <c r="ERO60" s="369"/>
      <c r="ERP60" s="369"/>
      <c r="ERQ60" s="369"/>
      <c r="ERR60" s="369"/>
      <c r="ERS60" s="369"/>
      <c r="ERT60" s="369"/>
      <c r="ERU60" s="369"/>
      <c r="ERV60" s="369"/>
      <c r="ERW60" s="369"/>
      <c r="ERX60" s="369"/>
      <c r="ERY60" s="369"/>
      <c r="ERZ60" s="369"/>
      <c r="ESA60" s="369"/>
      <c r="ESB60" s="369"/>
      <c r="ESC60" s="369"/>
      <c r="ESD60" s="369"/>
      <c r="ESE60" s="369"/>
      <c r="ESF60" s="369"/>
      <c r="ESG60" s="369"/>
      <c r="ESH60" s="369"/>
      <c r="ESI60" s="369"/>
      <c r="ESJ60" s="369"/>
      <c r="ESK60" s="369"/>
      <c r="ESL60" s="369"/>
      <c r="ESM60" s="369"/>
      <c r="ESN60" s="369"/>
      <c r="ESO60" s="369"/>
      <c r="ESP60" s="369"/>
      <c r="ESQ60" s="369"/>
      <c r="ESR60" s="369"/>
      <c r="ESS60" s="369"/>
      <c r="EST60" s="369"/>
      <c r="ESU60" s="369"/>
      <c r="ESV60" s="369"/>
      <c r="ESW60" s="369"/>
      <c r="ESX60" s="369"/>
      <c r="ESY60" s="369"/>
      <c r="ESZ60" s="369"/>
      <c r="ETA60" s="369"/>
      <c r="ETB60" s="369"/>
      <c r="ETC60" s="369"/>
      <c r="ETD60" s="369"/>
      <c r="ETE60" s="369"/>
      <c r="ETF60" s="369"/>
      <c r="ETG60" s="369"/>
      <c r="ETH60" s="369"/>
      <c r="ETI60" s="369"/>
      <c r="ETJ60" s="369"/>
      <c r="ETK60" s="369"/>
      <c r="ETL60" s="369"/>
      <c r="ETM60" s="369"/>
      <c r="ETN60" s="369"/>
      <c r="ETO60" s="369"/>
      <c r="ETP60" s="369"/>
      <c r="ETQ60" s="369"/>
      <c r="ETR60" s="369"/>
      <c r="ETS60" s="369"/>
      <c r="ETT60" s="369"/>
      <c r="ETU60" s="369"/>
      <c r="ETV60" s="369"/>
      <c r="ETW60" s="369"/>
      <c r="ETX60" s="369"/>
      <c r="ETY60" s="369"/>
      <c r="ETZ60" s="369"/>
      <c r="EUA60" s="369"/>
      <c r="EUB60" s="369"/>
      <c r="EUC60" s="369"/>
      <c r="EUD60" s="369"/>
      <c r="EUE60" s="369"/>
      <c r="EUF60" s="369"/>
      <c r="EUG60" s="369"/>
      <c r="EUH60" s="369"/>
      <c r="EUI60" s="369"/>
      <c r="EUJ60" s="369"/>
      <c r="EUK60" s="369"/>
      <c r="EUL60" s="369"/>
      <c r="EUM60" s="369"/>
      <c r="EUN60" s="369"/>
      <c r="EUO60" s="369"/>
      <c r="EUP60" s="369"/>
      <c r="EUQ60" s="369"/>
      <c r="EUR60" s="369"/>
      <c r="EUS60" s="369"/>
      <c r="EUT60" s="369"/>
      <c r="EUU60" s="369"/>
      <c r="EUV60" s="369"/>
      <c r="EUW60" s="369"/>
      <c r="EUX60" s="369"/>
      <c r="EUY60" s="369"/>
      <c r="EUZ60" s="369"/>
      <c r="EVA60" s="369"/>
      <c r="EVB60" s="369"/>
      <c r="EVC60" s="369"/>
      <c r="EVD60" s="369"/>
      <c r="EVE60" s="369"/>
      <c r="EVF60" s="369"/>
      <c r="EVG60" s="369"/>
      <c r="EVH60" s="369"/>
      <c r="EVI60" s="369"/>
      <c r="EVJ60" s="369"/>
      <c r="EVK60" s="369"/>
      <c r="EVL60" s="369"/>
      <c r="EVM60" s="369"/>
      <c r="EVN60" s="369"/>
      <c r="EVO60" s="369"/>
      <c r="EVP60" s="369"/>
      <c r="EVQ60" s="369"/>
      <c r="EVR60" s="369"/>
      <c r="EVS60" s="369"/>
      <c r="EVT60" s="369"/>
      <c r="EVU60" s="369"/>
      <c r="EVV60" s="369"/>
      <c r="EVW60" s="369"/>
      <c r="EVX60" s="369"/>
      <c r="EVY60" s="369"/>
      <c r="EVZ60" s="369"/>
      <c r="EWA60" s="369"/>
      <c r="EWB60" s="369"/>
      <c r="EWC60" s="369"/>
      <c r="EWD60" s="369"/>
      <c r="EWE60" s="369"/>
      <c r="EWF60" s="369"/>
      <c r="EWG60" s="369"/>
      <c r="EWH60" s="369"/>
      <c r="EWI60" s="369"/>
      <c r="EWJ60" s="369"/>
      <c r="EWK60" s="369"/>
      <c r="EWL60" s="369"/>
      <c r="EWM60" s="369"/>
      <c r="EWN60" s="369"/>
      <c r="EWO60" s="369"/>
      <c r="EWP60" s="369"/>
      <c r="EWQ60" s="369"/>
      <c r="EWR60" s="369"/>
      <c r="EWS60" s="369"/>
      <c r="EWT60" s="369"/>
      <c r="EWU60" s="369"/>
      <c r="EWV60" s="369"/>
      <c r="EWW60" s="369"/>
      <c r="EWX60" s="369"/>
      <c r="EWY60" s="369"/>
      <c r="EWZ60" s="369"/>
      <c r="EXA60" s="369"/>
      <c r="EXB60" s="369"/>
      <c r="EXC60" s="369"/>
      <c r="EXD60" s="369"/>
      <c r="EXE60" s="369"/>
      <c r="EXF60" s="369"/>
      <c r="EXG60" s="369"/>
      <c r="EXH60" s="369"/>
      <c r="EXI60" s="369"/>
      <c r="EXJ60" s="369"/>
      <c r="EXK60" s="369"/>
      <c r="EXL60" s="369"/>
      <c r="EXM60" s="369"/>
      <c r="EXN60" s="369"/>
      <c r="EXO60" s="369"/>
      <c r="EXP60" s="369"/>
      <c r="EXQ60" s="369"/>
      <c r="EXR60" s="369"/>
      <c r="EXS60" s="369"/>
      <c r="EXT60" s="369"/>
      <c r="EXU60" s="369"/>
      <c r="EXV60" s="369"/>
      <c r="EXW60" s="369"/>
      <c r="EXX60" s="369"/>
      <c r="EXY60" s="369"/>
      <c r="EXZ60" s="369"/>
      <c r="EYA60" s="369"/>
      <c r="EYB60" s="369"/>
      <c r="EYC60" s="369"/>
      <c r="EYD60" s="369"/>
      <c r="EYE60" s="369"/>
      <c r="EYF60" s="369"/>
      <c r="EYG60" s="369"/>
      <c r="EYH60" s="369"/>
      <c r="EYI60" s="369"/>
      <c r="EYJ60" s="369"/>
      <c r="EYK60" s="369"/>
      <c r="EYL60" s="369"/>
      <c r="EYM60" s="369"/>
      <c r="EYN60" s="369"/>
      <c r="EYO60" s="369"/>
      <c r="EYP60" s="369"/>
      <c r="EYQ60" s="369"/>
      <c r="EYR60" s="369"/>
      <c r="EYS60" s="369"/>
      <c r="EYT60" s="369"/>
      <c r="EYU60" s="369"/>
      <c r="EYV60" s="369"/>
      <c r="EYW60" s="369"/>
      <c r="EYX60" s="369"/>
      <c r="EYY60" s="369"/>
      <c r="EYZ60" s="369"/>
      <c r="EZA60" s="369"/>
      <c r="EZF60" s="369"/>
      <c r="EZG60" s="369"/>
      <c r="EZH60" s="369"/>
      <c r="EZI60" s="369"/>
      <c r="EZJ60" s="369"/>
      <c r="EZK60" s="369"/>
      <c r="EZL60" s="369"/>
      <c r="EZM60" s="369"/>
      <c r="EZN60" s="369"/>
      <c r="EZO60" s="369"/>
      <c r="EZP60" s="369"/>
      <c r="FBH60" s="369"/>
      <c r="FBI60" s="369"/>
      <c r="FBJ60" s="369"/>
      <c r="FBK60" s="369"/>
      <c r="FBL60" s="369"/>
      <c r="FBM60" s="369"/>
      <c r="FBN60" s="369"/>
      <c r="FBO60" s="369"/>
      <c r="FBP60" s="369"/>
      <c r="FBQ60" s="369"/>
      <c r="FBR60" s="369"/>
      <c r="FBS60" s="369"/>
      <c r="FBT60" s="369"/>
      <c r="FBU60" s="369"/>
      <c r="FBV60" s="369"/>
      <c r="FBW60" s="369"/>
      <c r="FBX60" s="369"/>
      <c r="FBY60" s="369"/>
      <c r="FBZ60" s="369"/>
      <c r="FCA60" s="369"/>
      <c r="FCB60" s="369"/>
      <c r="FCC60" s="369"/>
      <c r="FCD60" s="369"/>
      <c r="FCE60" s="369"/>
      <c r="FCF60" s="369"/>
      <c r="FCG60" s="369"/>
      <c r="FCH60" s="369"/>
      <c r="FCI60" s="369"/>
      <c r="FCJ60" s="369"/>
      <c r="FCK60" s="369"/>
      <c r="FCL60" s="369"/>
      <c r="FCM60" s="369"/>
      <c r="FCN60" s="369"/>
      <c r="FCO60" s="369"/>
      <c r="FCP60" s="369"/>
      <c r="FCQ60" s="369"/>
      <c r="FCR60" s="369"/>
      <c r="FCS60" s="369"/>
      <c r="FCT60" s="369"/>
      <c r="FCU60" s="369"/>
      <c r="FCV60" s="369"/>
      <c r="FCW60" s="369"/>
      <c r="FCX60" s="369"/>
      <c r="FCY60" s="369"/>
      <c r="FCZ60" s="369"/>
      <c r="FDA60" s="369"/>
      <c r="FDB60" s="369"/>
      <c r="FDC60" s="369"/>
      <c r="FDD60" s="369"/>
      <c r="FDE60" s="369"/>
      <c r="FDF60" s="369"/>
      <c r="FDG60" s="369"/>
      <c r="FDH60" s="369"/>
      <c r="FDI60" s="369"/>
      <c r="FDJ60" s="369"/>
      <c r="FDK60" s="369"/>
      <c r="FDL60" s="369"/>
      <c r="FDM60" s="369"/>
      <c r="FDN60" s="369"/>
      <c r="FDO60" s="369"/>
      <c r="FDP60" s="369"/>
      <c r="FDQ60" s="369"/>
      <c r="FDR60" s="369"/>
      <c r="FDS60" s="369"/>
      <c r="FDT60" s="369"/>
      <c r="FDU60" s="369"/>
      <c r="FDV60" s="369"/>
      <c r="FDW60" s="369"/>
      <c r="FDX60" s="369"/>
      <c r="FDY60" s="369"/>
      <c r="FDZ60" s="369"/>
      <c r="FEA60" s="369"/>
      <c r="FEB60" s="369"/>
      <c r="FEC60" s="369"/>
      <c r="FED60" s="369"/>
      <c r="FEE60" s="369"/>
      <c r="FEF60" s="369"/>
      <c r="FEG60" s="369"/>
      <c r="FEH60" s="369"/>
      <c r="FEI60" s="369"/>
      <c r="FEJ60" s="369"/>
      <c r="FEK60" s="369"/>
      <c r="FEL60" s="369"/>
      <c r="FEM60" s="369"/>
      <c r="FEN60" s="369"/>
      <c r="FEO60" s="369"/>
      <c r="FEP60" s="369"/>
      <c r="FEQ60" s="369"/>
      <c r="FER60" s="369"/>
      <c r="FES60" s="369"/>
      <c r="FET60" s="369"/>
      <c r="FEU60" s="369"/>
      <c r="FEV60" s="369"/>
      <c r="FEW60" s="369"/>
      <c r="FEX60" s="369"/>
      <c r="FEY60" s="369"/>
      <c r="FEZ60" s="369"/>
      <c r="FFA60" s="369"/>
      <c r="FFB60" s="369"/>
      <c r="FFC60" s="369"/>
      <c r="FFD60" s="369"/>
      <c r="FFE60" s="369"/>
      <c r="FFF60" s="369"/>
      <c r="FFG60" s="369"/>
      <c r="FFH60" s="369"/>
      <c r="FFI60" s="369"/>
      <c r="FFJ60" s="369"/>
      <c r="FFK60" s="369"/>
      <c r="FFL60" s="369"/>
      <c r="FFM60" s="369"/>
      <c r="FFN60" s="369"/>
      <c r="FFO60" s="369"/>
      <c r="FFP60" s="369"/>
      <c r="FFQ60" s="369"/>
      <c r="FFR60" s="369"/>
      <c r="FFS60" s="369"/>
      <c r="FFT60" s="369"/>
      <c r="FFU60" s="369"/>
      <c r="FFV60" s="369"/>
      <c r="FFW60" s="369"/>
      <c r="FFX60" s="369"/>
      <c r="FFY60" s="369"/>
      <c r="FFZ60" s="369"/>
      <c r="FGA60" s="369"/>
      <c r="FGB60" s="369"/>
      <c r="FGC60" s="369"/>
      <c r="FGD60" s="369"/>
      <c r="FGE60" s="369"/>
      <c r="FGF60" s="369"/>
      <c r="FGG60" s="369"/>
      <c r="FGH60" s="369"/>
      <c r="FGI60" s="369"/>
      <c r="FGJ60" s="369"/>
      <c r="FGK60" s="369"/>
      <c r="FGL60" s="369"/>
      <c r="FGM60" s="369"/>
      <c r="FGN60" s="369"/>
      <c r="FGO60" s="369"/>
      <c r="FGP60" s="369"/>
      <c r="FGQ60" s="369"/>
      <c r="FGR60" s="369"/>
      <c r="FGS60" s="369"/>
      <c r="FGT60" s="369"/>
      <c r="FGU60" s="369"/>
      <c r="FGV60" s="369"/>
      <c r="FGW60" s="369"/>
      <c r="FGX60" s="369"/>
      <c r="FGY60" s="369"/>
      <c r="FGZ60" s="369"/>
      <c r="FHA60" s="369"/>
      <c r="FHB60" s="369"/>
      <c r="FHC60" s="369"/>
      <c r="FHD60" s="369"/>
      <c r="FHE60" s="369"/>
      <c r="FHF60" s="369"/>
      <c r="FHG60" s="369"/>
      <c r="FHH60" s="369"/>
      <c r="FHI60" s="369"/>
      <c r="FHJ60" s="369"/>
      <c r="FHK60" s="369"/>
      <c r="FHL60" s="369"/>
      <c r="FHM60" s="369"/>
      <c r="FHN60" s="369"/>
      <c r="FHO60" s="369"/>
      <c r="FHP60" s="369"/>
      <c r="FHQ60" s="369"/>
      <c r="FHR60" s="369"/>
      <c r="FHS60" s="369"/>
      <c r="FHT60" s="369"/>
      <c r="FHU60" s="369"/>
      <c r="FHV60" s="369"/>
      <c r="FHW60" s="369"/>
      <c r="FHX60" s="369"/>
      <c r="FHY60" s="369"/>
      <c r="FHZ60" s="369"/>
      <c r="FIA60" s="369"/>
      <c r="FIB60" s="369"/>
      <c r="FIC60" s="369"/>
      <c r="FID60" s="369"/>
      <c r="FIE60" s="369"/>
      <c r="FIF60" s="369"/>
      <c r="FIG60" s="369"/>
      <c r="FIH60" s="369"/>
      <c r="FII60" s="369"/>
      <c r="FIJ60" s="369"/>
      <c r="FIK60" s="369"/>
      <c r="FIL60" s="369"/>
      <c r="FIM60" s="369"/>
      <c r="FIN60" s="369"/>
      <c r="FIO60" s="369"/>
      <c r="FIP60" s="369"/>
      <c r="FIQ60" s="369"/>
      <c r="FIR60" s="369"/>
      <c r="FIS60" s="369"/>
      <c r="FIT60" s="369"/>
      <c r="FIU60" s="369"/>
      <c r="FIV60" s="369"/>
      <c r="FIW60" s="369"/>
      <c r="FJB60" s="369"/>
      <c r="FJC60" s="369"/>
      <c r="FJD60" s="369"/>
      <c r="FJE60" s="369"/>
      <c r="FJF60" s="369"/>
      <c r="FJG60" s="369"/>
      <c r="FJH60" s="369"/>
      <c r="FJI60" s="369"/>
      <c r="FJJ60" s="369"/>
      <c r="FJK60" s="369"/>
      <c r="FJL60" s="369"/>
      <c r="FLD60" s="369"/>
      <c r="FLE60" s="369"/>
      <c r="FLF60" s="369"/>
      <c r="FLG60" s="369"/>
      <c r="FLH60" s="369"/>
      <c r="FLI60" s="369"/>
      <c r="FLJ60" s="369"/>
      <c r="FLK60" s="369"/>
      <c r="FLL60" s="369"/>
      <c r="FLM60" s="369"/>
      <c r="FLN60" s="369"/>
      <c r="FLO60" s="369"/>
      <c r="FLP60" s="369"/>
      <c r="FLQ60" s="369"/>
      <c r="FLR60" s="369"/>
      <c r="FLS60" s="369"/>
      <c r="FLT60" s="369"/>
      <c r="FLU60" s="369"/>
      <c r="FLV60" s="369"/>
      <c r="FLW60" s="369"/>
      <c r="FLX60" s="369"/>
      <c r="FLY60" s="369"/>
      <c r="FLZ60" s="369"/>
      <c r="FMA60" s="369"/>
      <c r="FMB60" s="369"/>
      <c r="FMC60" s="369"/>
      <c r="FMD60" s="369"/>
      <c r="FME60" s="369"/>
      <c r="FMF60" s="369"/>
      <c r="FMG60" s="369"/>
      <c r="FMH60" s="369"/>
      <c r="FMI60" s="369"/>
      <c r="FMJ60" s="369"/>
      <c r="FMK60" s="369"/>
      <c r="FML60" s="369"/>
      <c r="FMM60" s="369"/>
      <c r="FMN60" s="369"/>
      <c r="FMO60" s="369"/>
      <c r="FMP60" s="369"/>
      <c r="FMQ60" s="369"/>
      <c r="FMR60" s="369"/>
      <c r="FMS60" s="369"/>
      <c r="FMT60" s="369"/>
      <c r="FMU60" s="369"/>
      <c r="FMV60" s="369"/>
      <c r="FMW60" s="369"/>
      <c r="FMX60" s="369"/>
      <c r="FMY60" s="369"/>
      <c r="FMZ60" s="369"/>
      <c r="FNA60" s="369"/>
      <c r="FNB60" s="369"/>
      <c r="FNC60" s="369"/>
      <c r="FND60" s="369"/>
      <c r="FNE60" s="369"/>
      <c r="FNF60" s="369"/>
      <c r="FNG60" s="369"/>
      <c r="FNH60" s="369"/>
      <c r="FNI60" s="369"/>
      <c r="FNJ60" s="369"/>
      <c r="FNK60" s="369"/>
      <c r="FNL60" s="369"/>
      <c r="FNM60" s="369"/>
      <c r="FNN60" s="369"/>
      <c r="FNO60" s="369"/>
      <c r="FNP60" s="369"/>
      <c r="FNQ60" s="369"/>
      <c r="FNR60" s="369"/>
      <c r="FNS60" s="369"/>
      <c r="FNT60" s="369"/>
      <c r="FNU60" s="369"/>
      <c r="FNV60" s="369"/>
      <c r="FNW60" s="369"/>
      <c r="FNX60" s="369"/>
      <c r="FNY60" s="369"/>
      <c r="FNZ60" s="369"/>
      <c r="FOA60" s="369"/>
      <c r="FOB60" s="369"/>
      <c r="FOC60" s="369"/>
      <c r="FOD60" s="369"/>
      <c r="FOE60" s="369"/>
      <c r="FOF60" s="369"/>
      <c r="FOG60" s="369"/>
      <c r="FOH60" s="369"/>
      <c r="FOI60" s="369"/>
      <c r="FOJ60" s="369"/>
      <c r="FOK60" s="369"/>
      <c r="FOL60" s="369"/>
      <c r="FOM60" s="369"/>
      <c r="FON60" s="369"/>
      <c r="FOO60" s="369"/>
      <c r="FOP60" s="369"/>
      <c r="FOQ60" s="369"/>
      <c r="FOR60" s="369"/>
      <c r="FOS60" s="369"/>
      <c r="FOT60" s="369"/>
      <c r="FOU60" s="369"/>
      <c r="FOV60" s="369"/>
      <c r="FOW60" s="369"/>
      <c r="FOX60" s="369"/>
      <c r="FOY60" s="369"/>
      <c r="FOZ60" s="369"/>
      <c r="FPA60" s="369"/>
      <c r="FPB60" s="369"/>
      <c r="FPC60" s="369"/>
      <c r="FPD60" s="369"/>
      <c r="FPE60" s="369"/>
      <c r="FPF60" s="369"/>
      <c r="FPG60" s="369"/>
      <c r="FPH60" s="369"/>
      <c r="FPI60" s="369"/>
      <c r="FPJ60" s="369"/>
      <c r="FPK60" s="369"/>
      <c r="FPL60" s="369"/>
      <c r="FPM60" s="369"/>
      <c r="FPN60" s="369"/>
      <c r="FPO60" s="369"/>
      <c r="FPP60" s="369"/>
      <c r="FPQ60" s="369"/>
      <c r="FPR60" s="369"/>
      <c r="FPS60" s="369"/>
      <c r="FPT60" s="369"/>
      <c r="FPU60" s="369"/>
      <c r="FPV60" s="369"/>
      <c r="FPW60" s="369"/>
      <c r="FPX60" s="369"/>
      <c r="FPY60" s="369"/>
      <c r="FPZ60" s="369"/>
      <c r="FQA60" s="369"/>
      <c r="FQB60" s="369"/>
      <c r="FQC60" s="369"/>
      <c r="FQD60" s="369"/>
      <c r="FQE60" s="369"/>
      <c r="FQF60" s="369"/>
      <c r="FQG60" s="369"/>
      <c r="FQH60" s="369"/>
      <c r="FQI60" s="369"/>
      <c r="FQJ60" s="369"/>
      <c r="FQK60" s="369"/>
      <c r="FQL60" s="369"/>
      <c r="FQM60" s="369"/>
      <c r="FQN60" s="369"/>
      <c r="FQO60" s="369"/>
      <c r="FQP60" s="369"/>
      <c r="FQQ60" s="369"/>
      <c r="FQR60" s="369"/>
      <c r="FQS60" s="369"/>
      <c r="FQT60" s="369"/>
      <c r="FQU60" s="369"/>
      <c r="FQV60" s="369"/>
      <c r="FQW60" s="369"/>
      <c r="FQX60" s="369"/>
      <c r="FQY60" s="369"/>
      <c r="FQZ60" s="369"/>
      <c r="FRA60" s="369"/>
      <c r="FRB60" s="369"/>
      <c r="FRC60" s="369"/>
      <c r="FRD60" s="369"/>
      <c r="FRE60" s="369"/>
      <c r="FRF60" s="369"/>
      <c r="FRG60" s="369"/>
      <c r="FRH60" s="369"/>
      <c r="FRI60" s="369"/>
      <c r="FRJ60" s="369"/>
      <c r="FRK60" s="369"/>
      <c r="FRL60" s="369"/>
      <c r="FRM60" s="369"/>
      <c r="FRN60" s="369"/>
      <c r="FRO60" s="369"/>
      <c r="FRP60" s="369"/>
      <c r="FRQ60" s="369"/>
      <c r="FRR60" s="369"/>
      <c r="FRS60" s="369"/>
      <c r="FRT60" s="369"/>
      <c r="FRU60" s="369"/>
      <c r="FRV60" s="369"/>
      <c r="FRW60" s="369"/>
      <c r="FRX60" s="369"/>
      <c r="FRY60" s="369"/>
      <c r="FRZ60" s="369"/>
      <c r="FSA60" s="369"/>
      <c r="FSB60" s="369"/>
      <c r="FSC60" s="369"/>
      <c r="FSD60" s="369"/>
      <c r="FSE60" s="369"/>
      <c r="FSF60" s="369"/>
      <c r="FSG60" s="369"/>
      <c r="FSH60" s="369"/>
      <c r="FSI60" s="369"/>
      <c r="FSJ60" s="369"/>
      <c r="FSK60" s="369"/>
      <c r="FSL60" s="369"/>
      <c r="FSM60" s="369"/>
      <c r="FSN60" s="369"/>
      <c r="FSO60" s="369"/>
      <c r="FSP60" s="369"/>
      <c r="FSQ60" s="369"/>
      <c r="FSR60" s="369"/>
      <c r="FSS60" s="369"/>
      <c r="FSX60" s="369"/>
      <c r="FSY60" s="369"/>
      <c r="FSZ60" s="369"/>
      <c r="FTA60" s="369"/>
      <c r="FTB60" s="369"/>
      <c r="FTC60" s="369"/>
      <c r="FTD60" s="369"/>
      <c r="FTE60" s="369"/>
      <c r="FTF60" s="369"/>
      <c r="FTG60" s="369"/>
      <c r="FTH60" s="369"/>
      <c r="FUZ60" s="369"/>
      <c r="FVA60" s="369"/>
      <c r="FVB60" s="369"/>
      <c r="FVC60" s="369"/>
      <c r="FVD60" s="369"/>
      <c r="FVE60" s="369"/>
      <c r="FVF60" s="369"/>
      <c r="FVG60" s="369"/>
      <c r="FVH60" s="369"/>
      <c r="FVI60" s="369"/>
      <c r="FVJ60" s="369"/>
      <c r="FVK60" s="369"/>
      <c r="FVL60" s="369"/>
      <c r="FVM60" s="369"/>
      <c r="FVN60" s="369"/>
      <c r="FVO60" s="369"/>
      <c r="FVP60" s="369"/>
      <c r="FVQ60" s="369"/>
      <c r="FVR60" s="369"/>
      <c r="FVS60" s="369"/>
      <c r="FVT60" s="369"/>
      <c r="FVU60" s="369"/>
      <c r="FVV60" s="369"/>
      <c r="FVW60" s="369"/>
      <c r="FVX60" s="369"/>
      <c r="FVY60" s="369"/>
      <c r="FVZ60" s="369"/>
      <c r="FWA60" s="369"/>
      <c r="FWB60" s="369"/>
      <c r="FWC60" s="369"/>
      <c r="FWD60" s="369"/>
      <c r="FWE60" s="369"/>
      <c r="FWF60" s="369"/>
      <c r="FWG60" s="369"/>
      <c r="FWH60" s="369"/>
      <c r="FWI60" s="369"/>
      <c r="FWJ60" s="369"/>
      <c r="FWK60" s="369"/>
      <c r="FWL60" s="369"/>
      <c r="FWM60" s="369"/>
      <c r="FWN60" s="369"/>
      <c r="FWO60" s="369"/>
      <c r="FWP60" s="369"/>
      <c r="FWQ60" s="369"/>
      <c r="FWR60" s="369"/>
      <c r="FWS60" s="369"/>
      <c r="FWT60" s="369"/>
      <c r="FWU60" s="369"/>
      <c r="FWV60" s="369"/>
      <c r="FWW60" s="369"/>
      <c r="FWX60" s="369"/>
      <c r="FWY60" s="369"/>
      <c r="FWZ60" s="369"/>
      <c r="FXA60" s="369"/>
      <c r="FXB60" s="369"/>
      <c r="FXC60" s="369"/>
      <c r="FXD60" s="369"/>
      <c r="FXE60" s="369"/>
      <c r="FXF60" s="369"/>
      <c r="FXG60" s="369"/>
      <c r="FXH60" s="369"/>
      <c r="FXI60" s="369"/>
      <c r="FXJ60" s="369"/>
      <c r="FXK60" s="369"/>
      <c r="FXL60" s="369"/>
      <c r="FXM60" s="369"/>
      <c r="FXN60" s="369"/>
      <c r="FXO60" s="369"/>
      <c r="FXP60" s="369"/>
      <c r="FXQ60" s="369"/>
      <c r="FXR60" s="369"/>
      <c r="FXS60" s="369"/>
      <c r="FXT60" s="369"/>
      <c r="FXU60" s="369"/>
      <c r="FXV60" s="369"/>
      <c r="FXW60" s="369"/>
      <c r="FXX60" s="369"/>
      <c r="FXY60" s="369"/>
      <c r="FXZ60" s="369"/>
      <c r="FYA60" s="369"/>
      <c r="FYB60" s="369"/>
      <c r="FYC60" s="369"/>
      <c r="FYD60" s="369"/>
      <c r="FYE60" s="369"/>
      <c r="FYF60" s="369"/>
      <c r="FYG60" s="369"/>
      <c r="FYH60" s="369"/>
      <c r="FYI60" s="369"/>
      <c r="FYJ60" s="369"/>
      <c r="FYK60" s="369"/>
      <c r="FYL60" s="369"/>
      <c r="FYM60" s="369"/>
      <c r="FYN60" s="369"/>
      <c r="FYO60" s="369"/>
      <c r="FYP60" s="369"/>
      <c r="FYQ60" s="369"/>
      <c r="FYR60" s="369"/>
      <c r="FYS60" s="369"/>
      <c r="FYT60" s="369"/>
      <c r="FYU60" s="369"/>
      <c r="FYV60" s="369"/>
      <c r="FYW60" s="369"/>
      <c r="FYX60" s="369"/>
      <c r="FYY60" s="369"/>
      <c r="FYZ60" s="369"/>
      <c r="FZA60" s="369"/>
      <c r="FZB60" s="369"/>
      <c r="FZC60" s="369"/>
      <c r="FZD60" s="369"/>
      <c r="FZE60" s="369"/>
      <c r="FZF60" s="369"/>
      <c r="FZG60" s="369"/>
      <c r="FZH60" s="369"/>
      <c r="FZI60" s="369"/>
      <c r="FZJ60" s="369"/>
      <c r="FZK60" s="369"/>
      <c r="FZL60" s="369"/>
      <c r="FZM60" s="369"/>
      <c r="FZN60" s="369"/>
      <c r="FZO60" s="369"/>
      <c r="FZP60" s="369"/>
      <c r="FZQ60" s="369"/>
      <c r="FZR60" s="369"/>
      <c r="FZS60" s="369"/>
      <c r="FZT60" s="369"/>
      <c r="FZU60" s="369"/>
      <c r="FZV60" s="369"/>
      <c r="FZW60" s="369"/>
      <c r="FZX60" s="369"/>
      <c r="FZY60" s="369"/>
      <c r="FZZ60" s="369"/>
      <c r="GAA60" s="369"/>
      <c r="GAB60" s="369"/>
      <c r="GAC60" s="369"/>
      <c r="GAD60" s="369"/>
      <c r="GAE60" s="369"/>
      <c r="GAF60" s="369"/>
      <c r="GAG60" s="369"/>
      <c r="GAH60" s="369"/>
      <c r="GAI60" s="369"/>
      <c r="GAJ60" s="369"/>
      <c r="GAK60" s="369"/>
      <c r="GAL60" s="369"/>
      <c r="GAM60" s="369"/>
      <c r="GAN60" s="369"/>
      <c r="GAO60" s="369"/>
      <c r="GAP60" s="369"/>
      <c r="GAQ60" s="369"/>
      <c r="GAR60" s="369"/>
      <c r="GAS60" s="369"/>
      <c r="GAT60" s="369"/>
      <c r="GAU60" s="369"/>
      <c r="GAV60" s="369"/>
      <c r="GAW60" s="369"/>
      <c r="GAX60" s="369"/>
      <c r="GAY60" s="369"/>
      <c r="GAZ60" s="369"/>
      <c r="GBA60" s="369"/>
      <c r="GBB60" s="369"/>
      <c r="GBC60" s="369"/>
      <c r="GBD60" s="369"/>
      <c r="GBE60" s="369"/>
      <c r="GBF60" s="369"/>
      <c r="GBG60" s="369"/>
      <c r="GBH60" s="369"/>
      <c r="GBI60" s="369"/>
      <c r="GBJ60" s="369"/>
      <c r="GBK60" s="369"/>
      <c r="GBL60" s="369"/>
      <c r="GBM60" s="369"/>
      <c r="GBN60" s="369"/>
      <c r="GBO60" s="369"/>
      <c r="GBP60" s="369"/>
      <c r="GBQ60" s="369"/>
      <c r="GBR60" s="369"/>
      <c r="GBS60" s="369"/>
      <c r="GBT60" s="369"/>
      <c r="GBU60" s="369"/>
      <c r="GBV60" s="369"/>
      <c r="GBW60" s="369"/>
      <c r="GBX60" s="369"/>
      <c r="GBY60" s="369"/>
      <c r="GBZ60" s="369"/>
      <c r="GCA60" s="369"/>
      <c r="GCB60" s="369"/>
      <c r="GCC60" s="369"/>
      <c r="GCD60" s="369"/>
      <c r="GCE60" s="369"/>
      <c r="GCF60" s="369"/>
      <c r="GCG60" s="369"/>
      <c r="GCH60" s="369"/>
      <c r="GCI60" s="369"/>
      <c r="GCJ60" s="369"/>
      <c r="GCK60" s="369"/>
      <c r="GCL60" s="369"/>
      <c r="GCM60" s="369"/>
      <c r="GCN60" s="369"/>
      <c r="GCO60" s="369"/>
      <c r="GCT60" s="369"/>
      <c r="GCU60" s="369"/>
      <c r="GCV60" s="369"/>
      <c r="GCW60" s="369"/>
      <c r="GCX60" s="369"/>
      <c r="GCY60" s="369"/>
      <c r="GCZ60" s="369"/>
      <c r="GDA60" s="369"/>
      <c r="GDB60" s="369"/>
      <c r="GDC60" s="369"/>
      <c r="GDD60" s="369"/>
      <c r="GEV60" s="369"/>
      <c r="GEW60" s="369"/>
      <c r="GEX60" s="369"/>
      <c r="GEY60" s="369"/>
      <c r="GEZ60" s="369"/>
      <c r="GFA60" s="369"/>
      <c r="GFB60" s="369"/>
      <c r="GFC60" s="369"/>
      <c r="GFD60" s="369"/>
      <c r="GFE60" s="369"/>
      <c r="GFF60" s="369"/>
      <c r="GFG60" s="369"/>
      <c r="GFH60" s="369"/>
      <c r="GFI60" s="369"/>
      <c r="GFJ60" s="369"/>
      <c r="GFK60" s="369"/>
      <c r="GFL60" s="369"/>
      <c r="GFM60" s="369"/>
      <c r="GFN60" s="369"/>
      <c r="GFO60" s="369"/>
      <c r="GFP60" s="369"/>
      <c r="GFQ60" s="369"/>
      <c r="GFR60" s="369"/>
      <c r="GFS60" s="369"/>
      <c r="GFT60" s="369"/>
      <c r="GFU60" s="369"/>
      <c r="GFV60" s="369"/>
      <c r="GFW60" s="369"/>
      <c r="GFX60" s="369"/>
      <c r="GFY60" s="369"/>
      <c r="GFZ60" s="369"/>
      <c r="GGA60" s="369"/>
      <c r="GGB60" s="369"/>
      <c r="GGC60" s="369"/>
      <c r="GGD60" s="369"/>
      <c r="GGE60" s="369"/>
      <c r="GGF60" s="369"/>
      <c r="GGG60" s="369"/>
      <c r="GGH60" s="369"/>
      <c r="GGI60" s="369"/>
      <c r="GGJ60" s="369"/>
      <c r="GGK60" s="369"/>
      <c r="GGL60" s="369"/>
      <c r="GGM60" s="369"/>
      <c r="GGN60" s="369"/>
      <c r="GGO60" s="369"/>
      <c r="GGP60" s="369"/>
      <c r="GGQ60" s="369"/>
      <c r="GGR60" s="369"/>
      <c r="GGS60" s="369"/>
      <c r="GGT60" s="369"/>
      <c r="GGU60" s="369"/>
      <c r="GGV60" s="369"/>
      <c r="GGW60" s="369"/>
      <c r="GGX60" s="369"/>
      <c r="GGY60" s="369"/>
      <c r="GGZ60" s="369"/>
      <c r="GHA60" s="369"/>
      <c r="GHB60" s="369"/>
      <c r="GHC60" s="369"/>
      <c r="GHD60" s="369"/>
      <c r="GHE60" s="369"/>
      <c r="GHF60" s="369"/>
      <c r="GHG60" s="369"/>
      <c r="GHH60" s="369"/>
      <c r="GHI60" s="369"/>
      <c r="GHJ60" s="369"/>
      <c r="GHK60" s="369"/>
      <c r="GHL60" s="369"/>
      <c r="GHM60" s="369"/>
      <c r="GHN60" s="369"/>
      <c r="GHO60" s="369"/>
      <c r="GHP60" s="369"/>
      <c r="GHQ60" s="369"/>
      <c r="GHR60" s="369"/>
      <c r="GHS60" s="369"/>
      <c r="GHT60" s="369"/>
      <c r="GHU60" s="369"/>
      <c r="GHV60" s="369"/>
      <c r="GHW60" s="369"/>
      <c r="GHX60" s="369"/>
      <c r="GHY60" s="369"/>
      <c r="GHZ60" s="369"/>
      <c r="GIA60" s="369"/>
      <c r="GIB60" s="369"/>
      <c r="GIC60" s="369"/>
      <c r="GID60" s="369"/>
      <c r="GIE60" s="369"/>
      <c r="GIF60" s="369"/>
      <c r="GIG60" s="369"/>
      <c r="GIH60" s="369"/>
      <c r="GII60" s="369"/>
      <c r="GIJ60" s="369"/>
      <c r="GIK60" s="369"/>
      <c r="GIL60" s="369"/>
      <c r="GIM60" s="369"/>
      <c r="GIN60" s="369"/>
      <c r="GIO60" s="369"/>
      <c r="GIP60" s="369"/>
      <c r="GIQ60" s="369"/>
      <c r="GIR60" s="369"/>
      <c r="GIS60" s="369"/>
      <c r="GIT60" s="369"/>
      <c r="GIU60" s="369"/>
      <c r="GIV60" s="369"/>
      <c r="GIW60" s="369"/>
      <c r="GIX60" s="369"/>
      <c r="GIY60" s="369"/>
      <c r="GIZ60" s="369"/>
      <c r="GJA60" s="369"/>
      <c r="GJB60" s="369"/>
      <c r="GJC60" s="369"/>
      <c r="GJD60" s="369"/>
      <c r="GJE60" s="369"/>
      <c r="GJF60" s="369"/>
      <c r="GJG60" s="369"/>
      <c r="GJH60" s="369"/>
      <c r="GJI60" s="369"/>
      <c r="GJJ60" s="369"/>
      <c r="GJK60" s="369"/>
      <c r="GJL60" s="369"/>
      <c r="GJM60" s="369"/>
      <c r="GJN60" s="369"/>
      <c r="GJO60" s="369"/>
      <c r="GJP60" s="369"/>
      <c r="GJQ60" s="369"/>
      <c r="GJR60" s="369"/>
      <c r="GJS60" s="369"/>
      <c r="GJT60" s="369"/>
      <c r="GJU60" s="369"/>
      <c r="GJV60" s="369"/>
      <c r="GJW60" s="369"/>
      <c r="GJX60" s="369"/>
      <c r="GJY60" s="369"/>
      <c r="GJZ60" s="369"/>
      <c r="GKA60" s="369"/>
      <c r="GKB60" s="369"/>
      <c r="GKC60" s="369"/>
      <c r="GKD60" s="369"/>
      <c r="GKE60" s="369"/>
      <c r="GKF60" s="369"/>
      <c r="GKG60" s="369"/>
      <c r="GKH60" s="369"/>
      <c r="GKI60" s="369"/>
      <c r="GKJ60" s="369"/>
      <c r="GKK60" s="369"/>
      <c r="GKL60" s="369"/>
      <c r="GKM60" s="369"/>
      <c r="GKN60" s="369"/>
      <c r="GKO60" s="369"/>
      <c r="GKP60" s="369"/>
      <c r="GKQ60" s="369"/>
      <c r="GKR60" s="369"/>
      <c r="GKS60" s="369"/>
      <c r="GKT60" s="369"/>
      <c r="GKU60" s="369"/>
      <c r="GKV60" s="369"/>
      <c r="GKW60" s="369"/>
      <c r="GKX60" s="369"/>
      <c r="GKY60" s="369"/>
      <c r="GKZ60" s="369"/>
      <c r="GLA60" s="369"/>
      <c r="GLB60" s="369"/>
      <c r="GLC60" s="369"/>
      <c r="GLD60" s="369"/>
      <c r="GLE60" s="369"/>
      <c r="GLF60" s="369"/>
      <c r="GLG60" s="369"/>
      <c r="GLH60" s="369"/>
      <c r="GLI60" s="369"/>
      <c r="GLJ60" s="369"/>
      <c r="GLK60" s="369"/>
      <c r="GLL60" s="369"/>
      <c r="GLM60" s="369"/>
      <c r="GLN60" s="369"/>
      <c r="GLO60" s="369"/>
      <c r="GLP60" s="369"/>
      <c r="GLQ60" s="369"/>
      <c r="GLR60" s="369"/>
      <c r="GLS60" s="369"/>
      <c r="GLT60" s="369"/>
      <c r="GLU60" s="369"/>
      <c r="GLV60" s="369"/>
      <c r="GLW60" s="369"/>
      <c r="GLX60" s="369"/>
      <c r="GLY60" s="369"/>
      <c r="GLZ60" s="369"/>
      <c r="GMA60" s="369"/>
      <c r="GMB60" s="369"/>
      <c r="GMC60" s="369"/>
      <c r="GMD60" s="369"/>
      <c r="GME60" s="369"/>
      <c r="GMF60" s="369"/>
      <c r="GMG60" s="369"/>
      <c r="GMH60" s="369"/>
      <c r="GMI60" s="369"/>
      <c r="GMJ60" s="369"/>
      <c r="GMK60" s="369"/>
      <c r="GMP60" s="369"/>
      <c r="GMQ60" s="369"/>
      <c r="GMR60" s="369"/>
      <c r="GMS60" s="369"/>
      <c r="GMT60" s="369"/>
      <c r="GMU60" s="369"/>
      <c r="GMV60" s="369"/>
      <c r="GMW60" s="369"/>
      <c r="GMX60" s="369"/>
      <c r="GMY60" s="369"/>
      <c r="GMZ60" s="369"/>
      <c r="GOR60" s="369"/>
      <c r="GOS60" s="369"/>
      <c r="GOT60" s="369"/>
      <c r="GOU60" s="369"/>
      <c r="GOV60" s="369"/>
      <c r="GOW60" s="369"/>
      <c r="GOX60" s="369"/>
      <c r="GOY60" s="369"/>
      <c r="GOZ60" s="369"/>
      <c r="GPA60" s="369"/>
      <c r="GPB60" s="369"/>
      <c r="GPC60" s="369"/>
      <c r="GPD60" s="369"/>
      <c r="GPE60" s="369"/>
      <c r="GPF60" s="369"/>
      <c r="GPG60" s="369"/>
      <c r="GPH60" s="369"/>
      <c r="GPI60" s="369"/>
      <c r="GPJ60" s="369"/>
      <c r="GPK60" s="369"/>
      <c r="GPL60" s="369"/>
      <c r="GPM60" s="369"/>
      <c r="GPN60" s="369"/>
      <c r="GPO60" s="369"/>
      <c r="GPP60" s="369"/>
      <c r="GPQ60" s="369"/>
      <c r="GPR60" s="369"/>
      <c r="GPS60" s="369"/>
      <c r="GPT60" s="369"/>
      <c r="GPU60" s="369"/>
      <c r="GPV60" s="369"/>
      <c r="GPW60" s="369"/>
      <c r="GPX60" s="369"/>
      <c r="GPY60" s="369"/>
      <c r="GPZ60" s="369"/>
      <c r="GQA60" s="369"/>
      <c r="GQB60" s="369"/>
      <c r="GQC60" s="369"/>
      <c r="GQD60" s="369"/>
      <c r="GQE60" s="369"/>
      <c r="GQF60" s="369"/>
      <c r="GQG60" s="369"/>
      <c r="GQH60" s="369"/>
      <c r="GQI60" s="369"/>
      <c r="GQJ60" s="369"/>
      <c r="GQK60" s="369"/>
      <c r="GQL60" s="369"/>
      <c r="GQM60" s="369"/>
      <c r="GQN60" s="369"/>
      <c r="GQO60" s="369"/>
      <c r="GQP60" s="369"/>
      <c r="GQQ60" s="369"/>
      <c r="GQR60" s="369"/>
      <c r="GQS60" s="369"/>
      <c r="GQT60" s="369"/>
      <c r="GQU60" s="369"/>
      <c r="GQV60" s="369"/>
      <c r="GQW60" s="369"/>
      <c r="GQX60" s="369"/>
      <c r="GQY60" s="369"/>
      <c r="GQZ60" s="369"/>
      <c r="GRA60" s="369"/>
      <c r="GRB60" s="369"/>
      <c r="GRC60" s="369"/>
      <c r="GRD60" s="369"/>
      <c r="GRE60" s="369"/>
      <c r="GRF60" s="369"/>
      <c r="GRG60" s="369"/>
      <c r="GRH60" s="369"/>
      <c r="GRI60" s="369"/>
      <c r="GRJ60" s="369"/>
      <c r="GRK60" s="369"/>
      <c r="GRL60" s="369"/>
      <c r="GRM60" s="369"/>
      <c r="GRN60" s="369"/>
      <c r="GRO60" s="369"/>
      <c r="GRP60" s="369"/>
      <c r="GRQ60" s="369"/>
      <c r="GRR60" s="369"/>
      <c r="GRS60" s="369"/>
      <c r="GRT60" s="369"/>
      <c r="GRU60" s="369"/>
      <c r="GRV60" s="369"/>
      <c r="GRW60" s="369"/>
      <c r="GRX60" s="369"/>
      <c r="GRY60" s="369"/>
      <c r="GRZ60" s="369"/>
      <c r="GSA60" s="369"/>
      <c r="GSB60" s="369"/>
      <c r="GSC60" s="369"/>
      <c r="GSD60" s="369"/>
      <c r="GSE60" s="369"/>
      <c r="GSF60" s="369"/>
      <c r="GSG60" s="369"/>
      <c r="GSH60" s="369"/>
      <c r="GSI60" s="369"/>
      <c r="GSJ60" s="369"/>
      <c r="GSK60" s="369"/>
      <c r="GSL60" s="369"/>
      <c r="GSM60" s="369"/>
      <c r="GSN60" s="369"/>
      <c r="GSO60" s="369"/>
      <c r="GSP60" s="369"/>
      <c r="GSQ60" s="369"/>
      <c r="GSR60" s="369"/>
      <c r="GSS60" s="369"/>
      <c r="GST60" s="369"/>
      <c r="GSU60" s="369"/>
      <c r="GSV60" s="369"/>
      <c r="GSW60" s="369"/>
      <c r="GSX60" s="369"/>
      <c r="GSY60" s="369"/>
      <c r="GSZ60" s="369"/>
      <c r="GTA60" s="369"/>
      <c r="GTB60" s="369"/>
      <c r="GTC60" s="369"/>
      <c r="GTD60" s="369"/>
      <c r="GTE60" s="369"/>
      <c r="GTF60" s="369"/>
      <c r="GTG60" s="369"/>
      <c r="GTH60" s="369"/>
      <c r="GTI60" s="369"/>
      <c r="GTJ60" s="369"/>
      <c r="GTK60" s="369"/>
      <c r="GTL60" s="369"/>
      <c r="GTM60" s="369"/>
      <c r="GTN60" s="369"/>
      <c r="GTO60" s="369"/>
      <c r="GTP60" s="369"/>
      <c r="GTQ60" s="369"/>
      <c r="GTR60" s="369"/>
      <c r="GTS60" s="369"/>
      <c r="GTT60" s="369"/>
      <c r="GTU60" s="369"/>
      <c r="GTV60" s="369"/>
      <c r="GTW60" s="369"/>
      <c r="GTX60" s="369"/>
      <c r="GTY60" s="369"/>
      <c r="GTZ60" s="369"/>
      <c r="GUA60" s="369"/>
      <c r="GUB60" s="369"/>
      <c r="GUC60" s="369"/>
      <c r="GUD60" s="369"/>
      <c r="GUE60" s="369"/>
      <c r="GUF60" s="369"/>
      <c r="GUG60" s="369"/>
      <c r="GUH60" s="369"/>
      <c r="GUI60" s="369"/>
      <c r="GUJ60" s="369"/>
      <c r="GUK60" s="369"/>
      <c r="GUL60" s="369"/>
      <c r="GUM60" s="369"/>
      <c r="GUN60" s="369"/>
      <c r="GUO60" s="369"/>
      <c r="GUP60" s="369"/>
      <c r="GUQ60" s="369"/>
      <c r="GUR60" s="369"/>
      <c r="GUS60" s="369"/>
      <c r="GUT60" s="369"/>
      <c r="GUU60" s="369"/>
      <c r="GUV60" s="369"/>
      <c r="GUW60" s="369"/>
      <c r="GUX60" s="369"/>
      <c r="GUY60" s="369"/>
      <c r="GUZ60" s="369"/>
      <c r="GVA60" s="369"/>
      <c r="GVB60" s="369"/>
      <c r="GVC60" s="369"/>
      <c r="GVD60" s="369"/>
      <c r="GVE60" s="369"/>
      <c r="GVF60" s="369"/>
      <c r="GVG60" s="369"/>
      <c r="GVH60" s="369"/>
      <c r="GVI60" s="369"/>
      <c r="GVJ60" s="369"/>
      <c r="GVK60" s="369"/>
      <c r="GVL60" s="369"/>
      <c r="GVM60" s="369"/>
      <c r="GVN60" s="369"/>
      <c r="GVO60" s="369"/>
      <c r="GVP60" s="369"/>
      <c r="GVQ60" s="369"/>
      <c r="GVR60" s="369"/>
      <c r="GVS60" s="369"/>
      <c r="GVT60" s="369"/>
      <c r="GVU60" s="369"/>
      <c r="GVV60" s="369"/>
      <c r="GVW60" s="369"/>
      <c r="GVX60" s="369"/>
      <c r="GVY60" s="369"/>
      <c r="GVZ60" s="369"/>
      <c r="GWA60" s="369"/>
      <c r="GWB60" s="369"/>
      <c r="GWC60" s="369"/>
      <c r="GWD60" s="369"/>
      <c r="GWE60" s="369"/>
      <c r="GWF60" s="369"/>
      <c r="GWG60" s="369"/>
      <c r="GWL60" s="369"/>
      <c r="GWM60" s="369"/>
      <c r="GWN60" s="369"/>
      <c r="GWO60" s="369"/>
      <c r="GWP60" s="369"/>
      <c r="GWQ60" s="369"/>
      <c r="GWR60" s="369"/>
      <c r="GWS60" s="369"/>
      <c r="GWT60" s="369"/>
      <c r="GWU60" s="369"/>
      <c r="GWV60" s="369"/>
      <c r="GYN60" s="369"/>
      <c r="GYO60" s="369"/>
      <c r="GYP60" s="369"/>
      <c r="GYQ60" s="369"/>
      <c r="GYR60" s="369"/>
      <c r="GYS60" s="369"/>
      <c r="GYT60" s="369"/>
      <c r="GYU60" s="369"/>
      <c r="GYV60" s="369"/>
      <c r="GYW60" s="369"/>
      <c r="GYX60" s="369"/>
      <c r="GYY60" s="369"/>
      <c r="GYZ60" s="369"/>
      <c r="GZA60" s="369"/>
      <c r="GZB60" s="369"/>
      <c r="GZC60" s="369"/>
      <c r="GZD60" s="369"/>
      <c r="GZE60" s="369"/>
      <c r="GZF60" s="369"/>
      <c r="GZG60" s="369"/>
      <c r="GZH60" s="369"/>
      <c r="GZI60" s="369"/>
      <c r="GZJ60" s="369"/>
      <c r="GZK60" s="369"/>
      <c r="GZL60" s="369"/>
      <c r="GZM60" s="369"/>
      <c r="GZN60" s="369"/>
      <c r="GZO60" s="369"/>
      <c r="GZP60" s="369"/>
      <c r="GZQ60" s="369"/>
      <c r="GZR60" s="369"/>
      <c r="GZS60" s="369"/>
      <c r="GZT60" s="369"/>
      <c r="GZU60" s="369"/>
      <c r="GZV60" s="369"/>
      <c r="GZW60" s="369"/>
      <c r="GZX60" s="369"/>
      <c r="GZY60" s="369"/>
      <c r="GZZ60" s="369"/>
      <c r="HAA60" s="369"/>
      <c r="HAB60" s="369"/>
      <c r="HAC60" s="369"/>
      <c r="HAD60" s="369"/>
      <c r="HAE60" s="369"/>
      <c r="HAF60" s="369"/>
      <c r="HAG60" s="369"/>
      <c r="HAH60" s="369"/>
      <c r="HAI60" s="369"/>
      <c r="HAJ60" s="369"/>
      <c r="HAK60" s="369"/>
      <c r="HAL60" s="369"/>
      <c r="HAM60" s="369"/>
      <c r="HAN60" s="369"/>
      <c r="HAO60" s="369"/>
      <c r="HAP60" s="369"/>
      <c r="HAQ60" s="369"/>
      <c r="HAR60" s="369"/>
      <c r="HAS60" s="369"/>
      <c r="HAT60" s="369"/>
      <c r="HAU60" s="369"/>
      <c r="HAV60" s="369"/>
      <c r="HAW60" s="369"/>
      <c r="HAX60" s="369"/>
      <c r="HAY60" s="369"/>
      <c r="HAZ60" s="369"/>
      <c r="HBA60" s="369"/>
      <c r="HBB60" s="369"/>
      <c r="HBC60" s="369"/>
      <c r="HBD60" s="369"/>
      <c r="HBE60" s="369"/>
      <c r="HBF60" s="369"/>
      <c r="HBG60" s="369"/>
      <c r="HBH60" s="369"/>
      <c r="HBI60" s="369"/>
      <c r="HBJ60" s="369"/>
      <c r="HBK60" s="369"/>
      <c r="HBL60" s="369"/>
      <c r="HBM60" s="369"/>
      <c r="HBN60" s="369"/>
      <c r="HBO60" s="369"/>
      <c r="HBP60" s="369"/>
      <c r="HBQ60" s="369"/>
      <c r="HBR60" s="369"/>
      <c r="HBS60" s="369"/>
      <c r="HBT60" s="369"/>
      <c r="HBU60" s="369"/>
      <c r="HBV60" s="369"/>
      <c r="HBW60" s="369"/>
      <c r="HBX60" s="369"/>
      <c r="HBY60" s="369"/>
      <c r="HBZ60" s="369"/>
      <c r="HCA60" s="369"/>
      <c r="HCB60" s="369"/>
      <c r="HCC60" s="369"/>
      <c r="HCD60" s="369"/>
      <c r="HCE60" s="369"/>
      <c r="HCF60" s="369"/>
      <c r="HCG60" s="369"/>
      <c r="HCH60" s="369"/>
      <c r="HCI60" s="369"/>
      <c r="HCJ60" s="369"/>
      <c r="HCK60" s="369"/>
      <c r="HCL60" s="369"/>
      <c r="HCM60" s="369"/>
      <c r="HCN60" s="369"/>
      <c r="HCO60" s="369"/>
      <c r="HCP60" s="369"/>
      <c r="HCQ60" s="369"/>
      <c r="HCR60" s="369"/>
      <c r="HCS60" s="369"/>
      <c r="HCT60" s="369"/>
      <c r="HCU60" s="369"/>
      <c r="HCV60" s="369"/>
      <c r="HCW60" s="369"/>
      <c r="HCX60" s="369"/>
      <c r="HCY60" s="369"/>
      <c r="HCZ60" s="369"/>
      <c r="HDA60" s="369"/>
      <c r="HDB60" s="369"/>
      <c r="HDC60" s="369"/>
      <c r="HDD60" s="369"/>
      <c r="HDE60" s="369"/>
      <c r="HDF60" s="369"/>
      <c r="HDG60" s="369"/>
      <c r="HDH60" s="369"/>
      <c r="HDI60" s="369"/>
      <c r="HDJ60" s="369"/>
      <c r="HDK60" s="369"/>
      <c r="HDL60" s="369"/>
      <c r="HDM60" s="369"/>
      <c r="HDN60" s="369"/>
      <c r="HDO60" s="369"/>
      <c r="HDP60" s="369"/>
      <c r="HDQ60" s="369"/>
      <c r="HDR60" s="369"/>
      <c r="HDS60" s="369"/>
      <c r="HDT60" s="369"/>
      <c r="HDU60" s="369"/>
      <c r="HDV60" s="369"/>
      <c r="HDW60" s="369"/>
      <c r="HDX60" s="369"/>
      <c r="HDY60" s="369"/>
      <c r="HDZ60" s="369"/>
      <c r="HEA60" s="369"/>
      <c r="HEB60" s="369"/>
      <c r="HEC60" s="369"/>
      <c r="HED60" s="369"/>
      <c r="HEE60" s="369"/>
      <c r="HEF60" s="369"/>
      <c r="HEG60" s="369"/>
      <c r="HEH60" s="369"/>
      <c r="HEI60" s="369"/>
      <c r="HEJ60" s="369"/>
      <c r="HEK60" s="369"/>
      <c r="HEL60" s="369"/>
      <c r="HEM60" s="369"/>
      <c r="HEN60" s="369"/>
      <c r="HEO60" s="369"/>
      <c r="HEP60" s="369"/>
      <c r="HEQ60" s="369"/>
      <c r="HER60" s="369"/>
      <c r="HES60" s="369"/>
      <c r="HET60" s="369"/>
      <c r="HEU60" s="369"/>
      <c r="HEV60" s="369"/>
      <c r="HEW60" s="369"/>
      <c r="HEX60" s="369"/>
      <c r="HEY60" s="369"/>
      <c r="HEZ60" s="369"/>
      <c r="HFA60" s="369"/>
      <c r="HFB60" s="369"/>
      <c r="HFC60" s="369"/>
      <c r="HFD60" s="369"/>
      <c r="HFE60" s="369"/>
      <c r="HFF60" s="369"/>
      <c r="HFG60" s="369"/>
      <c r="HFH60" s="369"/>
      <c r="HFI60" s="369"/>
      <c r="HFJ60" s="369"/>
      <c r="HFK60" s="369"/>
      <c r="HFL60" s="369"/>
      <c r="HFM60" s="369"/>
      <c r="HFN60" s="369"/>
      <c r="HFO60" s="369"/>
      <c r="HFP60" s="369"/>
      <c r="HFQ60" s="369"/>
      <c r="HFR60" s="369"/>
      <c r="HFS60" s="369"/>
      <c r="HFT60" s="369"/>
      <c r="HFU60" s="369"/>
      <c r="HFV60" s="369"/>
      <c r="HFW60" s="369"/>
      <c r="HFX60" s="369"/>
      <c r="HFY60" s="369"/>
      <c r="HFZ60" s="369"/>
      <c r="HGA60" s="369"/>
      <c r="HGB60" s="369"/>
      <c r="HGC60" s="369"/>
      <c r="HGH60" s="369"/>
      <c r="HGI60" s="369"/>
      <c r="HGJ60" s="369"/>
      <c r="HGK60" s="369"/>
      <c r="HGL60" s="369"/>
      <c r="HGM60" s="369"/>
      <c r="HGN60" s="369"/>
      <c r="HGO60" s="369"/>
      <c r="HGP60" s="369"/>
      <c r="HGQ60" s="369"/>
      <c r="HGR60" s="369"/>
      <c r="HIJ60" s="369"/>
      <c r="HIK60" s="369"/>
      <c r="HIL60" s="369"/>
      <c r="HIM60" s="369"/>
      <c r="HIN60" s="369"/>
      <c r="HIO60" s="369"/>
      <c r="HIP60" s="369"/>
      <c r="HIQ60" s="369"/>
      <c r="HIR60" s="369"/>
      <c r="HIS60" s="369"/>
      <c r="HIT60" s="369"/>
      <c r="HIU60" s="369"/>
      <c r="HIV60" s="369"/>
      <c r="HIW60" s="369"/>
      <c r="HIX60" s="369"/>
      <c r="HIY60" s="369"/>
      <c r="HIZ60" s="369"/>
      <c r="HJA60" s="369"/>
      <c r="HJB60" s="369"/>
      <c r="HJC60" s="369"/>
      <c r="HJD60" s="369"/>
      <c r="HJE60" s="369"/>
      <c r="HJF60" s="369"/>
      <c r="HJG60" s="369"/>
      <c r="HJH60" s="369"/>
      <c r="HJI60" s="369"/>
      <c r="HJJ60" s="369"/>
      <c r="HJK60" s="369"/>
      <c r="HJL60" s="369"/>
      <c r="HJM60" s="369"/>
      <c r="HJN60" s="369"/>
      <c r="HJO60" s="369"/>
      <c r="HJP60" s="369"/>
      <c r="HJQ60" s="369"/>
      <c r="HJR60" s="369"/>
      <c r="HJS60" s="369"/>
      <c r="HJT60" s="369"/>
      <c r="HJU60" s="369"/>
      <c r="HJV60" s="369"/>
      <c r="HJW60" s="369"/>
      <c r="HJX60" s="369"/>
      <c r="HJY60" s="369"/>
      <c r="HJZ60" s="369"/>
      <c r="HKA60" s="369"/>
      <c r="HKB60" s="369"/>
      <c r="HKC60" s="369"/>
      <c r="HKD60" s="369"/>
      <c r="HKE60" s="369"/>
      <c r="HKF60" s="369"/>
      <c r="HKG60" s="369"/>
      <c r="HKH60" s="369"/>
      <c r="HKI60" s="369"/>
      <c r="HKJ60" s="369"/>
      <c r="HKK60" s="369"/>
      <c r="HKL60" s="369"/>
      <c r="HKM60" s="369"/>
      <c r="HKN60" s="369"/>
      <c r="HKO60" s="369"/>
      <c r="HKP60" s="369"/>
      <c r="HKQ60" s="369"/>
      <c r="HKR60" s="369"/>
      <c r="HKS60" s="369"/>
      <c r="HKT60" s="369"/>
      <c r="HKU60" s="369"/>
      <c r="HKV60" s="369"/>
      <c r="HKW60" s="369"/>
      <c r="HKX60" s="369"/>
      <c r="HKY60" s="369"/>
      <c r="HKZ60" s="369"/>
      <c r="HLA60" s="369"/>
      <c r="HLB60" s="369"/>
      <c r="HLC60" s="369"/>
      <c r="HLD60" s="369"/>
      <c r="HLE60" s="369"/>
      <c r="HLF60" s="369"/>
      <c r="HLG60" s="369"/>
      <c r="HLH60" s="369"/>
      <c r="HLI60" s="369"/>
      <c r="HLJ60" s="369"/>
      <c r="HLK60" s="369"/>
      <c r="HLL60" s="369"/>
      <c r="HLM60" s="369"/>
      <c r="HLN60" s="369"/>
      <c r="HLO60" s="369"/>
      <c r="HLP60" s="369"/>
      <c r="HLQ60" s="369"/>
      <c r="HLR60" s="369"/>
      <c r="HLS60" s="369"/>
      <c r="HLT60" s="369"/>
      <c r="HLU60" s="369"/>
      <c r="HLV60" s="369"/>
      <c r="HLW60" s="369"/>
      <c r="HLX60" s="369"/>
      <c r="HLY60" s="369"/>
      <c r="HLZ60" s="369"/>
      <c r="HMA60" s="369"/>
      <c r="HMB60" s="369"/>
      <c r="HMC60" s="369"/>
      <c r="HMD60" s="369"/>
      <c r="HME60" s="369"/>
      <c r="HMF60" s="369"/>
      <c r="HMG60" s="369"/>
      <c r="HMH60" s="369"/>
      <c r="HMI60" s="369"/>
      <c r="HMJ60" s="369"/>
      <c r="HMK60" s="369"/>
      <c r="HML60" s="369"/>
      <c r="HMM60" s="369"/>
      <c r="HMN60" s="369"/>
      <c r="HMO60" s="369"/>
      <c r="HMP60" s="369"/>
      <c r="HMQ60" s="369"/>
      <c r="HMR60" s="369"/>
      <c r="HMS60" s="369"/>
      <c r="HMT60" s="369"/>
      <c r="HMU60" s="369"/>
      <c r="HMV60" s="369"/>
      <c r="HMW60" s="369"/>
      <c r="HMX60" s="369"/>
      <c r="HMY60" s="369"/>
      <c r="HMZ60" s="369"/>
      <c r="HNA60" s="369"/>
      <c r="HNB60" s="369"/>
      <c r="HNC60" s="369"/>
      <c r="HND60" s="369"/>
      <c r="HNE60" s="369"/>
      <c r="HNF60" s="369"/>
      <c r="HNG60" s="369"/>
      <c r="HNH60" s="369"/>
      <c r="HNI60" s="369"/>
      <c r="HNJ60" s="369"/>
      <c r="HNK60" s="369"/>
      <c r="HNL60" s="369"/>
      <c r="HNM60" s="369"/>
      <c r="HNN60" s="369"/>
      <c r="HNO60" s="369"/>
      <c r="HNP60" s="369"/>
      <c r="HNQ60" s="369"/>
      <c r="HNR60" s="369"/>
      <c r="HNS60" s="369"/>
      <c r="HNT60" s="369"/>
      <c r="HNU60" s="369"/>
      <c r="HNV60" s="369"/>
      <c r="HNW60" s="369"/>
      <c r="HNX60" s="369"/>
      <c r="HNY60" s="369"/>
      <c r="HNZ60" s="369"/>
      <c r="HOA60" s="369"/>
      <c r="HOB60" s="369"/>
      <c r="HOC60" s="369"/>
      <c r="HOD60" s="369"/>
      <c r="HOE60" s="369"/>
      <c r="HOF60" s="369"/>
      <c r="HOG60" s="369"/>
      <c r="HOH60" s="369"/>
      <c r="HOI60" s="369"/>
      <c r="HOJ60" s="369"/>
      <c r="HOK60" s="369"/>
      <c r="HOL60" s="369"/>
      <c r="HOM60" s="369"/>
      <c r="HON60" s="369"/>
      <c r="HOO60" s="369"/>
      <c r="HOP60" s="369"/>
      <c r="HOQ60" s="369"/>
      <c r="HOR60" s="369"/>
      <c r="HOS60" s="369"/>
      <c r="HOT60" s="369"/>
      <c r="HOU60" s="369"/>
      <c r="HOV60" s="369"/>
      <c r="HOW60" s="369"/>
      <c r="HOX60" s="369"/>
      <c r="HOY60" s="369"/>
      <c r="HOZ60" s="369"/>
      <c r="HPA60" s="369"/>
      <c r="HPB60" s="369"/>
      <c r="HPC60" s="369"/>
      <c r="HPD60" s="369"/>
      <c r="HPE60" s="369"/>
      <c r="HPF60" s="369"/>
      <c r="HPG60" s="369"/>
      <c r="HPH60" s="369"/>
      <c r="HPI60" s="369"/>
      <c r="HPJ60" s="369"/>
      <c r="HPK60" s="369"/>
      <c r="HPL60" s="369"/>
      <c r="HPM60" s="369"/>
      <c r="HPN60" s="369"/>
      <c r="HPO60" s="369"/>
      <c r="HPP60" s="369"/>
      <c r="HPQ60" s="369"/>
      <c r="HPR60" s="369"/>
      <c r="HPS60" s="369"/>
      <c r="HPT60" s="369"/>
      <c r="HPU60" s="369"/>
      <c r="HPV60" s="369"/>
      <c r="HPW60" s="369"/>
      <c r="HPX60" s="369"/>
      <c r="HPY60" s="369"/>
      <c r="HQD60" s="369"/>
      <c r="HQE60" s="369"/>
      <c r="HQF60" s="369"/>
      <c r="HQG60" s="369"/>
      <c r="HQH60" s="369"/>
      <c r="HQI60" s="369"/>
      <c r="HQJ60" s="369"/>
      <c r="HQK60" s="369"/>
      <c r="HQL60" s="369"/>
      <c r="HQM60" s="369"/>
      <c r="HQN60" s="369"/>
      <c r="HSF60" s="369"/>
      <c r="HSG60" s="369"/>
      <c r="HSH60" s="369"/>
      <c r="HSI60" s="369"/>
      <c r="HSJ60" s="369"/>
      <c r="HSK60" s="369"/>
      <c r="HSL60" s="369"/>
      <c r="HSM60" s="369"/>
      <c r="HSN60" s="369"/>
      <c r="HSO60" s="369"/>
      <c r="HSP60" s="369"/>
      <c r="HSQ60" s="369"/>
      <c r="HSR60" s="369"/>
      <c r="HSS60" s="369"/>
      <c r="HST60" s="369"/>
      <c r="HSU60" s="369"/>
      <c r="HSV60" s="369"/>
      <c r="HSW60" s="369"/>
      <c r="HSX60" s="369"/>
      <c r="HSY60" s="369"/>
      <c r="HSZ60" s="369"/>
      <c r="HTA60" s="369"/>
      <c r="HTB60" s="369"/>
      <c r="HTC60" s="369"/>
      <c r="HTD60" s="369"/>
      <c r="HTE60" s="369"/>
      <c r="HTF60" s="369"/>
      <c r="HTG60" s="369"/>
      <c r="HTH60" s="369"/>
      <c r="HTI60" s="369"/>
      <c r="HTJ60" s="369"/>
      <c r="HTK60" s="369"/>
      <c r="HTL60" s="369"/>
      <c r="HTM60" s="369"/>
      <c r="HTN60" s="369"/>
      <c r="HTO60" s="369"/>
      <c r="HTP60" s="369"/>
      <c r="HTQ60" s="369"/>
      <c r="HTR60" s="369"/>
      <c r="HTS60" s="369"/>
      <c r="HTT60" s="369"/>
      <c r="HTU60" s="369"/>
      <c r="HTV60" s="369"/>
      <c r="HTW60" s="369"/>
      <c r="HTX60" s="369"/>
      <c r="HTY60" s="369"/>
      <c r="HTZ60" s="369"/>
      <c r="HUA60" s="369"/>
      <c r="HUB60" s="369"/>
      <c r="HUC60" s="369"/>
      <c r="HUD60" s="369"/>
      <c r="HUE60" s="369"/>
      <c r="HUF60" s="369"/>
      <c r="HUG60" s="369"/>
      <c r="HUH60" s="369"/>
      <c r="HUI60" s="369"/>
      <c r="HUJ60" s="369"/>
      <c r="HUK60" s="369"/>
      <c r="HUL60" s="369"/>
      <c r="HUM60" s="369"/>
      <c r="HUN60" s="369"/>
      <c r="HUO60" s="369"/>
      <c r="HUP60" s="369"/>
      <c r="HUQ60" s="369"/>
      <c r="HUR60" s="369"/>
      <c r="HUS60" s="369"/>
      <c r="HUT60" s="369"/>
      <c r="HUU60" s="369"/>
      <c r="HUV60" s="369"/>
      <c r="HUW60" s="369"/>
      <c r="HUX60" s="369"/>
      <c r="HUY60" s="369"/>
      <c r="HUZ60" s="369"/>
      <c r="HVA60" s="369"/>
      <c r="HVB60" s="369"/>
      <c r="HVC60" s="369"/>
      <c r="HVD60" s="369"/>
      <c r="HVE60" s="369"/>
      <c r="HVF60" s="369"/>
      <c r="HVG60" s="369"/>
      <c r="HVH60" s="369"/>
      <c r="HVI60" s="369"/>
      <c r="HVJ60" s="369"/>
      <c r="HVK60" s="369"/>
      <c r="HVL60" s="369"/>
      <c r="HVM60" s="369"/>
      <c r="HVN60" s="369"/>
      <c r="HVO60" s="369"/>
      <c r="HVP60" s="369"/>
      <c r="HVQ60" s="369"/>
      <c r="HVR60" s="369"/>
      <c r="HVS60" s="369"/>
      <c r="HVT60" s="369"/>
      <c r="HVU60" s="369"/>
      <c r="HVV60" s="369"/>
      <c r="HVW60" s="369"/>
      <c r="HVX60" s="369"/>
      <c r="HVY60" s="369"/>
      <c r="HVZ60" s="369"/>
      <c r="HWA60" s="369"/>
      <c r="HWB60" s="369"/>
      <c r="HWC60" s="369"/>
      <c r="HWD60" s="369"/>
      <c r="HWE60" s="369"/>
      <c r="HWF60" s="369"/>
      <c r="HWG60" s="369"/>
      <c r="HWH60" s="369"/>
      <c r="HWI60" s="369"/>
      <c r="HWJ60" s="369"/>
      <c r="HWK60" s="369"/>
      <c r="HWL60" s="369"/>
      <c r="HWM60" s="369"/>
      <c r="HWN60" s="369"/>
      <c r="HWO60" s="369"/>
      <c r="HWP60" s="369"/>
      <c r="HWQ60" s="369"/>
      <c r="HWR60" s="369"/>
      <c r="HWS60" s="369"/>
      <c r="HWT60" s="369"/>
      <c r="HWU60" s="369"/>
      <c r="HWV60" s="369"/>
      <c r="HWW60" s="369"/>
      <c r="HWX60" s="369"/>
      <c r="HWY60" s="369"/>
      <c r="HWZ60" s="369"/>
      <c r="HXA60" s="369"/>
      <c r="HXB60" s="369"/>
      <c r="HXC60" s="369"/>
      <c r="HXD60" s="369"/>
      <c r="HXE60" s="369"/>
      <c r="HXF60" s="369"/>
      <c r="HXG60" s="369"/>
      <c r="HXH60" s="369"/>
      <c r="HXI60" s="369"/>
      <c r="HXJ60" s="369"/>
      <c r="HXK60" s="369"/>
      <c r="HXL60" s="369"/>
      <c r="HXM60" s="369"/>
      <c r="HXN60" s="369"/>
      <c r="HXO60" s="369"/>
      <c r="HXP60" s="369"/>
      <c r="HXQ60" s="369"/>
      <c r="HXR60" s="369"/>
      <c r="HXS60" s="369"/>
      <c r="HXT60" s="369"/>
      <c r="HXU60" s="369"/>
      <c r="HXV60" s="369"/>
      <c r="HXW60" s="369"/>
      <c r="HXX60" s="369"/>
      <c r="HXY60" s="369"/>
      <c r="HXZ60" s="369"/>
      <c r="HYA60" s="369"/>
      <c r="HYB60" s="369"/>
      <c r="HYC60" s="369"/>
      <c r="HYD60" s="369"/>
      <c r="HYE60" s="369"/>
      <c r="HYF60" s="369"/>
      <c r="HYG60" s="369"/>
      <c r="HYH60" s="369"/>
      <c r="HYI60" s="369"/>
      <c r="HYJ60" s="369"/>
      <c r="HYK60" s="369"/>
      <c r="HYL60" s="369"/>
      <c r="HYM60" s="369"/>
      <c r="HYN60" s="369"/>
      <c r="HYO60" s="369"/>
      <c r="HYP60" s="369"/>
      <c r="HYQ60" s="369"/>
      <c r="HYR60" s="369"/>
      <c r="HYS60" s="369"/>
      <c r="HYT60" s="369"/>
      <c r="HYU60" s="369"/>
      <c r="HYV60" s="369"/>
      <c r="HYW60" s="369"/>
      <c r="HYX60" s="369"/>
      <c r="HYY60" s="369"/>
      <c r="HYZ60" s="369"/>
      <c r="HZA60" s="369"/>
      <c r="HZB60" s="369"/>
      <c r="HZC60" s="369"/>
      <c r="HZD60" s="369"/>
      <c r="HZE60" s="369"/>
      <c r="HZF60" s="369"/>
      <c r="HZG60" s="369"/>
      <c r="HZH60" s="369"/>
      <c r="HZI60" s="369"/>
      <c r="HZJ60" s="369"/>
      <c r="HZK60" s="369"/>
      <c r="HZL60" s="369"/>
      <c r="HZM60" s="369"/>
      <c r="HZN60" s="369"/>
      <c r="HZO60" s="369"/>
      <c r="HZP60" s="369"/>
      <c r="HZQ60" s="369"/>
      <c r="HZR60" s="369"/>
      <c r="HZS60" s="369"/>
      <c r="HZT60" s="369"/>
      <c r="HZU60" s="369"/>
      <c r="HZZ60" s="369"/>
      <c r="IAA60" s="369"/>
      <c r="IAB60" s="369"/>
      <c r="IAC60" s="369"/>
      <c r="IAD60" s="369"/>
      <c r="IAE60" s="369"/>
      <c r="IAF60" s="369"/>
      <c r="IAG60" s="369"/>
      <c r="IAH60" s="369"/>
      <c r="IAI60" s="369"/>
      <c r="IAJ60" s="369"/>
      <c r="ICB60" s="369"/>
      <c r="ICC60" s="369"/>
      <c r="ICD60" s="369"/>
      <c r="ICE60" s="369"/>
      <c r="ICF60" s="369"/>
      <c r="ICG60" s="369"/>
      <c r="ICH60" s="369"/>
      <c r="ICI60" s="369"/>
      <c r="ICJ60" s="369"/>
      <c r="ICK60" s="369"/>
      <c r="ICL60" s="369"/>
      <c r="ICM60" s="369"/>
      <c r="ICN60" s="369"/>
      <c r="ICO60" s="369"/>
      <c r="ICP60" s="369"/>
      <c r="ICQ60" s="369"/>
      <c r="ICR60" s="369"/>
      <c r="ICS60" s="369"/>
      <c r="ICT60" s="369"/>
      <c r="ICU60" s="369"/>
      <c r="ICV60" s="369"/>
      <c r="ICW60" s="369"/>
      <c r="ICX60" s="369"/>
      <c r="ICY60" s="369"/>
      <c r="ICZ60" s="369"/>
      <c r="IDA60" s="369"/>
      <c r="IDB60" s="369"/>
      <c r="IDC60" s="369"/>
      <c r="IDD60" s="369"/>
      <c r="IDE60" s="369"/>
      <c r="IDF60" s="369"/>
      <c r="IDG60" s="369"/>
      <c r="IDH60" s="369"/>
      <c r="IDI60" s="369"/>
      <c r="IDJ60" s="369"/>
      <c r="IDK60" s="369"/>
      <c r="IDL60" s="369"/>
      <c r="IDM60" s="369"/>
      <c r="IDN60" s="369"/>
      <c r="IDO60" s="369"/>
      <c r="IDP60" s="369"/>
      <c r="IDQ60" s="369"/>
      <c r="IDR60" s="369"/>
      <c r="IDS60" s="369"/>
      <c r="IDT60" s="369"/>
      <c r="IDU60" s="369"/>
      <c r="IDV60" s="369"/>
      <c r="IDW60" s="369"/>
      <c r="IDX60" s="369"/>
      <c r="IDY60" s="369"/>
      <c r="IDZ60" s="369"/>
      <c r="IEA60" s="369"/>
      <c r="IEB60" s="369"/>
      <c r="IEC60" s="369"/>
      <c r="IED60" s="369"/>
      <c r="IEE60" s="369"/>
      <c r="IEF60" s="369"/>
      <c r="IEG60" s="369"/>
      <c r="IEH60" s="369"/>
      <c r="IEI60" s="369"/>
      <c r="IEJ60" s="369"/>
      <c r="IEK60" s="369"/>
      <c r="IEL60" s="369"/>
      <c r="IEM60" s="369"/>
      <c r="IEN60" s="369"/>
      <c r="IEO60" s="369"/>
      <c r="IEP60" s="369"/>
      <c r="IEQ60" s="369"/>
      <c r="IER60" s="369"/>
      <c r="IES60" s="369"/>
      <c r="IET60" s="369"/>
      <c r="IEU60" s="369"/>
      <c r="IEV60" s="369"/>
      <c r="IEW60" s="369"/>
      <c r="IEX60" s="369"/>
      <c r="IEY60" s="369"/>
      <c r="IEZ60" s="369"/>
      <c r="IFA60" s="369"/>
      <c r="IFB60" s="369"/>
      <c r="IFC60" s="369"/>
      <c r="IFD60" s="369"/>
      <c r="IFE60" s="369"/>
      <c r="IFF60" s="369"/>
      <c r="IFG60" s="369"/>
      <c r="IFH60" s="369"/>
      <c r="IFI60" s="369"/>
      <c r="IFJ60" s="369"/>
      <c r="IFK60" s="369"/>
      <c r="IFL60" s="369"/>
      <c r="IFM60" s="369"/>
      <c r="IFN60" s="369"/>
      <c r="IFO60" s="369"/>
      <c r="IFP60" s="369"/>
      <c r="IFQ60" s="369"/>
      <c r="IFR60" s="369"/>
      <c r="IFS60" s="369"/>
      <c r="IFT60" s="369"/>
      <c r="IFU60" s="369"/>
      <c r="IFV60" s="369"/>
      <c r="IFW60" s="369"/>
      <c r="IFX60" s="369"/>
      <c r="IFY60" s="369"/>
      <c r="IFZ60" s="369"/>
      <c r="IGA60" s="369"/>
      <c r="IGB60" s="369"/>
      <c r="IGC60" s="369"/>
      <c r="IGD60" s="369"/>
      <c r="IGE60" s="369"/>
      <c r="IGF60" s="369"/>
      <c r="IGG60" s="369"/>
      <c r="IGH60" s="369"/>
      <c r="IGI60" s="369"/>
      <c r="IGJ60" s="369"/>
      <c r="IGK60" s="369"/>
      <c r="IGL60" s="369"/>
      <c r="IGM60" s="369"/>
      <c r="IGN60" s="369"/>
      <c r="IGO60" s="369"/>
      <c r="IGP60" s="369"/>
      <c r="IGQ60" s="369"/>
      <c r="IGR60" s="369"/>
      <c r="IGS60" s="369"/>
      <c r="IGT60" s="369"/>
      <c r="IGU60" s="369"/>
      <c r="IGV60" s="369"/>
      <c r="IGW60" s="369"/>
      <c r="IGX60" s="369"/>
      <c r="IGY60" s="369"/>
      <c r="IGZ60" s="369"/>
      <c r="IHA60" s="369"/>
      <c r="IHB60" s="369"/>
      <c r="IHC60" s="369"/>
      <c r="IHD60" s="369"/>
      <c r="IHE60" s="369"/>
      <c r="IHF60" s="369"/>
      <c r="IHG60" s="369"/>
      <c r="IHH60" s="369"/>
      <c r="IHI60" s="369"/>
      <c r="IHJ60" s="369"/>
      <c r="IHK60" s="369"/>
      <c r="IHL60" s="369"/>
      <c r="IHM60" s="369"/>
      <c r="IHN60" s="369"/>
      <c r="IHO60" s="369"/>
      <c r="IHP60" s="369"/>
      <c r="IHQ60" s="369"/>
      <c r="IHR60" s="369"/>
      <c r="IHS60" s="369"/>
      <c r="IHT60" s="369"/>
      <c r="IHU60" s="369"/>
      <c r="IHV60" s="369"/>
      <c r="IHW60" s="369"/>
      <c r="IHX60" s="369"/>
      <c r="IHY60" s="369"/>
      <c r="IHZ60" s="369"/>
      <c r="IIA60" s="369"/>
      <c r="IIB60" s="369"/>
      <c r="IIC60" s="369"/>
      <c r="IID60" s="369"/>
      <c r="IIE60" s="369"/>
      <c r="IIF60" s="369"/>
      <c r="IIG60" s="369"/>
      <c r="IIH60" s="369"/>
      <c r="III60" s="369"/>
      <c r="IIJ60" s="369"/>
      <c r="IIK60" s="369"/>
      <c r="IIL60" s="369"/>
      <c r="IIM60" s="369"/>
      <c r="IIN60" s="369"/>
      <c r="IIO60" s="369"/>
      <c r="IIP60" s="369"/>
      <c r="IIQ60" s="369"/>
      <c r="IIR60" s="369"/>
      <c r="IIS60" s="369"/>
      <c r="IIT60" s="369"/>
      <c r="IIU60" s="369"/>
      <c r="IIV60" s="369"/>
      <c r="IIW60" s="369"/>
      <c r="IIX60" s="369"/>
      <c r="IIY60" s="369"/>
      <c r="IIZ60" s="369"/>
      <c r="IJA60" s="369"/>
      <c r="IJB60" s="369"/>
      <c r="IJC60" s="369"/>
      <c r="IJD60" s="369"/>
      <c r="IJE60" s="369"/>
      <c r="IJF60" s="369"/>
      <c r="IJG60" s="369"/>
      <c r="IJH60" s="369"/>
      <c r="IJI60" s="369"/>
      <c r="IJJ60" s="369"/>
      <c r="IJK60" s="369"/>
      <c r="IJL60" s="369"/>
      <c r="IJM60" s="369"/>
      <c r="IJN60" s="369"/>
      <c r="IJO60" s="369"/>
      <c r="IJP60" s="369"/>
      <c r="IJQ60" s="369"/>
      <c r="IJV60" s="369"/>
      <c r="IJW60" s="369"/>
      <c r="IJX60" s="369"/>
      <c r="IJY60" s="369"/>
      <c r="IJZ60" s="369"/>
      <c r="IKA60" s="369"/>
      <c r="IKB60" s="369"/>
      <c r="IKC60" s="369"/>
      <c r="IKD60" s="369"/>
      <c r="IKE60" s="369"/>
      <c r="IKF60" s="369"/>
      <c r="ILX60" s="369"/>
      <c r="ILY60" s="369"/>
      <c r="ILZ60" s="369"/>
      <c r="IMA60" s="369"/>
      <c r="IMB60" s="369"/>
      <c r="IMC60" s="369"/>
      <c r="IMD60" s="369"/>
      <c r="IME60" s="369"/>
      <c r="IMF60" s="369"/>
      <c r="IMG60" s="369"/>
      <c r="IMH60" s="369"/>
      <c r="IMI60" s="369"/>
      <c r="IMJ60" s="369"/>
      <c r="IMK60" s="369"/>
      <c r="IML60" s="369"/>
      <c r="IMM60" s="369"/>
      <c r="IMN60" s="369"/>
      <c r="IMO60" s="369"/>
      <c r="IMP60" s="369"/>
      <c r="IMQ60" s="369"/>
      <c r="IMR60" s="369"/>
      <c r="IMS60" s="369"/>
      <c r="IMT60" s="369"/>
      <c r="IMU60" s="369"/>
      <c r="IMV60" s="369"/>
      <c r="IMW60" s="369"/>
      <c r="IMX60" s="369"/>
      <c r="IMY60" s="369"/>
      <c r="IMZ60" s="369"/>
      <c r="INA60" s="369"/>
      <c r="INB60" s="369"/>
      <c r="INC60" s="369"/>
      <c r="IND60" s="369"/>
      <c r="INE60" s="369"/>
      <c r="INF60" s="369"/>
      <c r="ING60" s="369"/>
      <c r="INH60" s="369"/>
      <c r="INI60" s="369"/>
      <c r="INJ60" s="369"/>
      <c r="INK60" s="369"/>
      <c r="INL60" s="369"/>
      <c r="INM60" s="369"/>
      <c r="INN60" s="369"/>
      <c r="INO60" s="369"/>
      <c r="INP60" s="369"/>
      <c r="INQ60" s="369"/>
      <c r="INR60" s="369"/>
      <c r="INS60" s="369"/>
      <c r="INT60" s="369"/>
      <c r="INU60" s="369"/>
      <c r="INV60" s="369"/>
      <c r="INW60" s="369"/>
      <c r="INX60" s="369"/>
      <c r="INY60" s="369"/>
      <c r="INZ60" s="369"/>
      <c r="IOA60" s="369"/>
      <c r="IOB60" s="369"/>
      <c r="IOC60" s="369"/>
      <c r="IOD60" s="369"/>
      <c r="IOE60" s="369"/>
      <c r="IOF60" s="369"/>
      <c r="IOG60" s="369"/>
      <c r="IOH60" s="369"/>
      <c r="IOI60" s="369"/>
      <c r="IOJ60" s="369"/>
      <c r="IOK60" s="369"/>
      <c r="IOL60" s="369"/>
      <c r="IOM60" s="369"/>
      <c r="ION60" s="369"/>
      <c r="IOO60" s="369"/>
      <c r="IOP60" s="369"/>
      <c r="IOQ60" s="369"/>
      <c r="IOR60" s="369"/>
      <c r="IOS60" s="369"/>
      <c r="IOT60" s="369"/>
      <c r="IOU60" s="369"/>
      <c r="IOV60" s="369"/>
      <c r="IOW60" s="369"/>
      <c r="IOX60" s="369"/>
      <c r="IOY60" s="369"/>
      <c r="IOZ60" s="369"/>
      <c r="IPA60" s="369"/>
      <c r="IPB60" s="369"/>
      <c r="IPC60" s="369"/>
      <c r="IPD60" s="369"/>
      <c r="IPE60" s="369"/>
      <c r="IPF60" s="369"/>
      <c r="IPG60" s="369"/>
      <c r="IPH60" s="369"/>
      <c r="IPI60" s="369"/>
      <c r="IPJ60" s="369"/>
      <c r="IPK60" s="369"/>
      <c r="IPL60" s="369"/>
      <c r="IPM60" s="369"/>
      <c r="IPN60" s="369"/>
      <c r="IPO60" s="369"/>
      <c r="IPP60" s="369"/>
      <c r="IPQ60" s="369"/>
      <c r="IPR60" s="369"/>
      <c r="IPS60" s="369"/>
      <c r="IPT60" s="369"/>
      <c r="IPU60" s="369"/>
      <c r="IPV60" s="369"/>
      <c r="IPW60" s="369"/>
      <c r="IPX60" s="369"/>
      <c r="IPY60" s="369"/>
      <c r="IPZ60" s="369"/>
      <c r="IQA60" s="369"/>
      <c r="IQB60" s="369"/>
      <c r="IQC60" s="369"/>
      <c r="IQD60" s="369"/>
      <c r="IQE60" s="369"/>
      <c r="IQF60" s="369"/>
      <c r="IQG60" s="369"/>
      <c r="IQH60" s="369"/>
      <c r="IQI60" s="369"/>
      <c r="IQJ60" s="369"/>
      <c r="IQK60" s="369"/>
      <c r="IQL60" s="369"/>
      <c r="IQM60" s="369"/>
      <c r="IQN60" s="369"/>
      <c r="IQO60" s="369"/>
      <c r="IQP60" s="369"/>
      <c r="IQQ60" s="369"/>
      <c r="IQR60" s="369"/>
      <c r="IQS60" s="369"/>
      <c r="IQT60" s="369"/>
      <c r="IQU60" s="369"/>
      <c r="IQV60" s="369"/>
      <c r="IQW60" s="369"/>
      <c r="IQX60" s="369"/>
      <c r="IQY60" s="369"/>
      <c r="IQZ60" s="369"/>
      <c r="IRA60" s="369"/>
      <c r="IRB60" s="369"/>
      <c r="IRC60" s="369"/>
      <c r="IRD60" s="369"/>
      <c r="IRE60" s="369"/>
      <c r="IRF60" s="369"/>
      <c r="IRG60" s="369"/>
      <c r="IRH60" s="369"/>
      <c r="IRI60" s="369"/>
      <c r="IRJ60" s="369"/>
      <c r="IRK60" s="369"/>
      <c r="IRL60" s="369"/>
      <c r="IRM60" s="369"/>
      <c r="IRN60" s="369"/>
      <c r="IRO60" s="369"/>
      <c r="IRP60" s="369"/>
      <c r="IRQ60" s="369"/>
      <c r="IRR60" s="369"/>
      <c r="IRS60" s="369"/>
      <c r="IRT60" s="369"/>
      <c r="IRU60" s="369"/>
      <c r="IRV60" s="369"/>
      <c r="IRW60" s="369"/>
      <c r="IRX60" s="369"/>
      <c r="IRY60" s="369"/>
      <c r="IRZ60" s="369"/>
      <c r="ISA60" s="369"/>
      <c r="ISB60" s="369"/>
      <c r="ISC60" s="369"/>
      <c r="ISD60" s="369"/>
      <c r="ISE60" s="369"/>
      <c r="ISF60" s="369"/>
      <c r="ISG60" s="369"/>
      <c r="ISH60" s="369"/>
      <c r="ISI60" s="369"/>
      <c r="ISJ60" s="369"/>
      <c r="ISK60" s="369"/>
      <c r="ISL60" s="369"/>
      <c r="ISM60" s="369"/>
      <c r="ISN60" s="369"/>
      <c r="ISO60" s="369"/>
      <c r="ISP60" s="369"/>
      <c r="ISQ60" s="369"/>
      <c r="ISR60" s="369"/>
      <c r="ISS60" s="369"/>
      <c r="IST60" s="369"/>
      <c r="ISU60" s="369"/>
      <c r="ISV60" s="369"/>
      <c r="ISW60" s="369"/>
      <c r="ISX60" s="369"/>
      <c r="ISY60" s="369"/>
      <c r="ISZ60" s="369"/>
      <c r="ITA60" s="369"/>
      <c r="ITB60" s="369"/>
      <c r="ITC60" s="369"/>
      <c r="ITD60" s="369"/>
      <c r="ITE60" s="369"/>
      <c r="ITF60" s="369"/>
      <c r="ITG60" s="369"/>
      <c r="ITH60" s="369"/>
      <c r="ITI60" s="369"/>
      <c r="ITJ60" s="369"/>
      <c r="ITK60" s="369"/>
      <c r="ITL60" s="369"/>
      <c r="ITM60" s="369"/>
      <c r="ITR60" s="369"/>
      <c r="ITS60" s="369"/>
      <c r="ITT60" s="369"/>
      <c r="ITU60" s="369"/>
      <c r="ITV60" s="369"/>
      <c r="ITW60" s="369"/>
      <c r="ITX60" s="369"/>
      <c r="ITY60" s="369"/>
      <c r="ITZ60" s="369"/>
      <c r="IUA60" s="369"/>
      <c r="IUB60" s="369"/>
      <c r="IVT60" s="369"/>
      <c r="IVU60" s="369"/>
      <c r="IVV60" s="369"/>
      <c r="IVW60" s="369"/>
      <c r="IVX60" s="369"/>
      <c r="IVY60" s="369"/>
      <c r="IVZ60" s="369"/>
      <c r="IWA60" s="369"/>
      <c r="IWB60" s="369"/>
      <c r="IWC60" s="369"/>
      <c r="IWD60" s="369"/>
      <c r="IWE60" s="369"/>
      <c r="IWF60" s="369"/>
      <c r="IWG60" s="369"/>
      <c r="IWH60" s="369"/>
      <c r="IWI60" s="369"/>
      <c r="IWJ60" s="369"/>
      <c r="IWK60" s="369"/>
      <c r="IWL60" s="369"/>
      <c r="IWM60" s="369"/>
      <c r="IWN60" s="369"/>
      <c r="IWO60" s="369"/>
      <c r="IWP60" s="369"/>
      <c r="IWQ60" s="369"/>
      <c r="IWR60" s="369"/>
      <c r="IWS60" s="369"/>
      <c r="IWT60" s="369"/>
      <c r="IWU60" s="369"/>
      <c r="IWV60" s="369"/>
      <c r="IWW60" s="369"/>
      <c r="IWX60" s="369"/>
      <c r="IWY60" s="369"/>
      <c r="IWZ60" s="369"/>
      <c r="IXA60" s="369"/>
      <c r="IXB60" s="369"/>
      <c r="IXC60" s="369"/>
      <c r="IXD60" s="369"/>
      <c r="IXE60" s="369"/>
      <c r="IXF60" s="369"/>
      <c r="IXG60" s="369"/>
      <c r="IXH60" s="369"/>
      <c r="IXI60" s="369"/>
      <c r="IXJ60" s="369"/>
      <c r="IXK60" s="369"/>
      <c r="IXL60" s="369"/>
      <c r="IXM60" s="369"/>
      <c r="IXN60" s="369"/>
      <c r="IXO60" s="369"/>
      <c r="IXP60" s="369"/>
      <c r="IXQ60" s="369"/>
      <c r="IXR60" s="369"/>
      <c r="IXS60" s="369"/>
      <c r="IXT60" s="369"/>
      <c r="IXU60" s="369"/>
      <c r="IXV60" s="369"/>
      <c r="IXW60" s="369"/>
      <c r="IXX60" s="369"/>
      <c r="IXY60" s="369"/>
      <c r="IXZ60" s="369"/>
      <c r="IYA60" s="369"/>
      <c r="IYB60" s="369"/>
      <c r="IYC60" s="369"/>
      <c r="IYD60" s="369"/>
      <c r="IYE60" s="369"/>
      <c r="IYF60" s="369"/>
      <c r="IYG60" s="369"/>
      <c r="IYH60" s="369"/>
      <c r="IYI60" s="369"/>
      <c r="IYJ60" s="369"/>
      <c r="IYK60" s="369"/>
      <c r="IYL60" s="369"/>
      <c r="IYM60" s="369"/>
      <c r="IYN60" s="369"/>
      <c r="IYO60" s="369"/>
      <c r="IYP60" s="369"/>
      <c r="IYQ60" s="369"/>
      <c r="IYR60" s="369"/>
      <c r="IYS60" s="369"/>
      <c r="IYT60" s="369"/>
      <c r="IYU60" s="369"/>
      <c r="IYV60" s="369"/>
      <c r="IYW60" s="369"/>
      <c r="IYX60" s="369"/>
      <c r="IYY60" s="369"/>
      <c r="IYZ60" s="369"/>
      <c r="IZA60" s="369"/>
      <c r="IZB60" s="369"/>
      <c r="IZC60" s="369"/>
      <c r="IZD60" s="369"/>
      <c r="IZE60" s="369"/>
      <c r="IZF60" s="369"/>
      <c r="IZG60" s="369"/>
      <c r="IZH60" s="369"/>
      <c r="IZI60" s="369"/>
      <c r="IZJ60" s="369"/>
      <c r="IZK60" s="369"/>
      <c r="IZL60" s="369"/>
      <c r="IZM60" s="369"/>
      <c r="IZN60" s="369"/>
      <c r="IZO60" s="369"/>
      <c r="IZP60" s="369"/>
      <c r="IZQ60" s="369"/>
      <c r="IZR60" s="369"/>
      <c r="IZS60" s="369"/>
      <c r="IZT60" s="369"/>
      <c r="IZU60" s="369"/>
      <c r="IZV60" s="369"/>
      <c r="IZW60" s="369"/>
      <c r="IZX60" s="369"/>
      <c r="IZY60" s="369"/>
      <c r="IZZ60" s="369"/>
      <c r="JAA60" s="369"/>
      <c r="JAB60" s="369"/>
      <c r="JAC60" s="369"/>
      <c r="JAD60" s="369"/>
      <c r="JAE60" s="369"/>
      <c r="JAF60" s="369"/>
      <c r="JAG60" s="369"/>
      <c r="JAH60" s="369"/>
      <c r="JAI60" s="369"/>
      <c r="JAJ60" s="369"/>
      <c r="JAK60" s="369"/>
      <c r="JAL60" s="369"/>
      <c r="JAM60" s="369"/>
      <c r="JAN60" s="369"/>
      <c r="JAO60" s="369"/>
      <c r="JAP60" s="369"/>
      <c r="JAQ60" s="369"/>
      <c r="JAR60" s="369"/>
      <c r="JAS60" s="369"/>
      <c r="JAT60" s="369"/>
      <c r="JAU60" s="369"/>
      <c r="JAV60" s="369"/>
      <c r="JAW60" s="369"/>
      <c r="JAX60" s="369"/>
      <c r="JAY60" s="369"/>
      <c r="JAZ60" s="369"/>
      <c r="JBA60" s="369"/>
      <c r="JBB60" s="369"/>
      <c r="JBC60" s="369"/>
      <c r="JBD60" s="369"/>
      <c r="JBE60" s="369"/>
      <c r="JBF60" s="369"/>
      <c r="JBG60" s="369"/>
      <c r="JBH60" s="369"/>
      <c r="JBI60" s="369"/>
      <c r="JBJ60" s="369"/>
      <c r="JBK60" s="369"/>
      <c r="JBL60" s="369"/>
      <c r="JBM60" s="369"/>
      <c r="JBN60" s="369"/>
      <c r="JBO60" s="369"/>
      <c r="JBP60" s="369"/>
      <c r="JBQ60" s="369"/>
      <c r="JBR60" s="369"/>
      <c r="JBS60" s="369"/>
      <c r="JBT60" s="369"/>
      <c r="JBU60" s="369"/>
      <c r="JBV60" s="369"/>
      <c r="JBW60" s="369"/>
      <c r="JBX60" s="369"/>
      <c r="JBY60" s="369"/>
      <c r="JBZ60" s="369"/>
      <c r="JCA60" s="369"/>
      <c r="JCB60" s="369"/>
      <c r="JCC60" s="369"/>
      <c r="JCD60" s="369"/>
      <c r="JCE60" s="369"/>
      <c r="JCF60" s="369"/>
      <c r="JCG60" s="369"/>
      <c r="JCH60" s="369"/>
      <c r="JCI60" s="369"/>
      <c r="JCJ60" s="369"/>
      <c r="JCK60" s="369"/>
      <c r="JCL60" s="369"/>
      <c r="JCM60" s="369"/>
      <c r="JCN60" s="369"/>
      <c r="JCO60" s="369"/>
      <c r="JCP60" s="369"/>
      <c r="JCQ60" s="369"/>
      <c r="JCR60" s="369"/>
      <c r="JCS60" s="369"/>
      <c r="JCT60" s="369"/>
      <c r="JCU60" s="369"/>
      <c r="JCV60" s="369"/>
      <c r="JCW60" s="369"/>
      <c r="JCX60" s="369"/>
      <c r="JCY60" s="369"/>
      <c r="JCZ60" s="369"/>
      <c r="JDA60" s="369"/>
      <c r="JDB60" s="369"/>
      <c r="JDC60" s="369"/>
      <c r="JDD60" s="369"/>
      <c r="JDE60" s="369"/>
      <c r="JDF60" s="369"/>
      <c r="JDG60" s="369"/>
      <c r="JDH60" s="369"/>
      <c r="JDI60" s="369"/>
      <c r="JDN60" s="369"/>
      <c r="JDO60" s="369"/>
      <c r="JDP60" s="369"/>
      <c r="JDQ60" s="369"/>
      <c r="JDR60" s="369"/>
      <c r="JDS60" s="369"/>
      <c r="JDT60" s="369"/>
      <c r="JDU60" s="369"/>
      <c r="JDV60" s="369"/>
      <c r="JDW60" s="369"/>
      <c r="JDX60" s="369"/>
      <c r="JFP60" s="369"/>
      <c r="JFQ60" s="369"/>
      <c r="JFR60" s="369"/>
      <c r="JFS60" s="369"/>
      <c r="JFT60" s="369"/>
      <c r="JFU60" s="369"/>
      <c r="JFV60" s="369"/>
      <c r="JFW60" s="369"/>
      <c r="JFX60" s="369"/>
      <c r="JFY60" s="369"/>
      <c r="JFZ60" s="369"/>
      <c r="JGA60" s="369"/>
      <c r="JGB60" s="369"/>
      <c r="JGC60" s="369"/>
      <c r="JGD60" s="369"/>
      <c r="JGE60" s="369"/>
      <c r="JGF60" s="369"/>
      <c r="JGG60" s="369"/>
      <c r="JGH60" s="369"/>
      <c r="JGI60" s="369"/>
      <c r="JGJ60" s="369"/>
      <c r="JGK60" s="369"/>
      <c r="JGL60" s="369"/>
      <c r="JGM60" s="369"/>
      <c r="JGN60" s="369"/>
      <c r="JGO60" s="369"/>
      <c r="JGP60" s="369"/>
      <c r="JGQ60" s="369"/>
      <c r="JGR60" s="369"/>
      <c r="JGS60" s="369"/>
      <c r="JGT60" s="369"/>
      <c r="JGU60" s="369"/>
      <c r="JGV60" s="369"/>
      <c r="JGW60" s="369"/>
      <c r="JGX60" s="369"/>
      <c r="JGY60" s="369"/>
      <c r="JGZ60" s="369"/>
      <c r="JHA60" s="369"/>
      <c r="JHB60" s="369"/>
      <c r="JHC60" s="369"/>
      <c r="JHD60" s="369"/>
      <c r="JHE60" s="369"/>
      <c r="JHF60" s="369"/>
      <c r="JHG60" s="369"/>
      <c r="JHH60" s="369"/>
      <c r="JHI60" s="369"/>
      <c r="JHJ60" s="369"/>
      <c r="JHK60" s="369"/>
      <c r="JHL60" s="369"/>
      <c r="JHM60" s="369"/>
      <c r="JHN60" s="369"/>
      <c r="JHO60" s="369"/>
      <c r="JHP60" s="369"/>
      <c r="JHQ60" s="369"/>
      <c r="JHR60" s="369"/>
      <c r="JHS60" s="369"/>
      <c r="JHT60" s="369"/>
      <c r="JHU60" s="369"/>
      <c r="JHV60" s="369"/>
      <c r="JHW60" s="369"/>
      <c r="JHX60" s="369"/>
      <c r="JHY60" s="369"/>
      <c r="JHZ60" s="369"/>
      <c r="JIA60" s="369"/>
      <c r="JIB60" s="369"/>
      <c r="JIC60" s="369"/>
      <c r="JID60" s="369"/>
      <c r="JIE60" s="369"/>
      <c r="JIF60" s="369"/>
      <c r="JIG60" s="369"/>
      <c r="JIH60" s="369"/>
      <c r="JII60" s="369"/>
      <c r="JIJ60" s="369"/>
      <c r="JIK60" s="369"/>
      <c r="JIL60" s="369"/>
      <c r="JIM60" s="369"/>
      <c r="JIN60" s="369"/>
      <c r="JIO60" s="369"/>
      <c r="JIP60" s="369"/>
      <c r="JIQ60" s="369"/>
      <c r="JIR60" s="369"/>
      <c r="JIS60" s="369"/>
      <c r="JIT60" s="369"/>
      <c r="JIU60" s="369"/>
      <c r="JIV60" s="369"/>
      <c r="JIW60" s="369"/>
      <c r="JIX60" s="369"/>
      <c r="JIY60" s="369"/>
      <c r="JIZ60" s="369"/>
      <c r="JJA60" s="369"/>
      <c r="JJB60" s="369"/>
      <c r="JJC60" s="369"/>
      <c r="JJD60" s="369"/>
      <c r="JJE60" s="369"/>
      <c r="JJF60" s="369"/>
      <c r="JJG60" s="369"/>
      <c r="JJH60" s="369"/>
      <c r="JJI60" s="369"/>
      <c r="JJJ60" s="369"/>
      <c r="JJK60" s="369"/>
      <c r="JJL60" s="369"/>
      <c r="JJM60" s="369"/>
      <c r="JJN60" s="369"/>
      <c r="JJO60" s="369"/>
      <c r="JJP60" s="369"/>
      <c r="JJQ60" s="369"/>
      <c r="JJR60" s="369"/>
      <c r="JJS60" s="369"/>
      <c r="JJT60" s="369"/>
      <c r="JJU60" s="369"/>
      <c r="JJV60" s="369"/>
      <c r="JJW60" s="369"/>
      <c r="JJX60" s="369"/>
      <c r="JJY60" s="369"/>
      <c r="JJZ60" s="369"/>
      <c r="JKA60" s="369"/>
      <c r="JKB60" s="369"/>
      <c r="JKC60" s="369"/>
      <c r="JKD60" s="369"/>
      <c r="JKE60" s="369"/>
      <c r="JKF60" s="369"/>
      <c r="JKG60" s="369"/>
      <c r="JKH60" s="369"/>
      <c r="JKI60" s="369"/>
      <c r="JKJ60" s="369"/>
      <c r="JKK60" s="369"/>
      <c r="JKL60" s="369"/>
      <c r="JKM60" s="369"/>
      <c r="JKN60" s="369"/>
      <c r="JKO60" s="369"/>
      <c r="JKP60" s="369"/>
      <c r="JKQ60" s="369"/>
      <c r="JKR60" s="369"/>
      <c r="JKS60" s="369"/>
      <c r="JKT60" s="369"/>
      <c r="JKU60" s="369"/>
      <c r="JKV60" s="369"/>
      <c r="JKW60" s="369"/>
      <c r="JKX60" s="369"/>
      <c r="JKY60" s="369"/>
      <c r="JKZ60" s="369"/>
      <c r="JLA60" s="369"/>
      <c r="JLB60" s="369"/>
      <c r="JLC60" s="369"/>
      <c r="JLD60" s="369"/>
      <c r="JLE60" s="369"/>
      <c r="JLF60" s="369"/>
      <c r="JLG60" s="369"/>
      <c r="JLH60" s="369"/>
      <c r="JLI60" s="369"/>
      <c r="JLJ60" s="369"/>
      <c r="JLK60" s="369"/>
      <c r="JLL60" s="369"/>
      <c r="JLM60" s="369"/>
      <c r="JLN60" s="369"/>
      <c r="JLO60" s="369"/>
      <c r="JLP60" s="369"/>
      <c r="JLQ60" s="369"/>
      <c r="JLR60" s="369"/>
      <c r="JLS60" s="369"/>
      <c r="JLT60" s="369"/>
      <c r="JLU60" s="369"/>
      <c r="JLV60" s="369"/>
      <c r="JLW60" s="369"/>
      <c r="JLX60" s="369"/>
      <c r="JLY60" s="369"/>
      <c r="JLZ60" s="369"/>
      <c r="JMA60" s="369"/>
      <c r="JMB60" s="369"/>
      <c r="JMC60" s="369"/>
      <c r="JMD60" s="369"/>
      <c r="JME60" s="369"/>
      <c r="JMF60" s="369"/>
      <c r="JMG60" s="369"/>
      <c r="JMH60" s="369"/>
      <c r="JMI60" s="369"/>
      <c r="JMJ60" s="369"/>
      <c r="JMK60" s="369"/>
      <c r="JML60" s="369"/>
      <c r="JMM60" s="369"/>
      <c r="JMN60" s="369"/>
      <c r="JMO60" s="369"/>
      <c r="JMP60" s="369"/>
      <c r="JMQ60" s="369"/>
      <c r="JMR60" s="369"/>
      <c r="JMS60" s="369"/>
      <c r="JMT60" s="369"/>
      <c r="JMU60" s="369"/>
      <c r="JMV60" s="369"/>
      <c r="JMW60" s="369"/>
      <c r="JMX60" s="369"/>
      <c r="JMY60" s="369"/>
      <c r="JMZ60" s="369"/>
      <c r="JNA60" s="369"/>
      <c r="JNB60" s="369"/>
      <c r="JNC60" s="369"/>
      <c r="JND60" s="369"/>
      <c r="JNE60" s="369"/>
      <c r="JNJ60" s="369"/>
      <c r="JNK60" s="369"/>
      <c r="JNL60" s="369"/>
      <c r="JNM60" s="369"/>
      <c r="JNN60" s="369"/>
      <c r="JNO60" s="369"/>
      <c r="JNP60" s="369"/>
      <c r="JNQ60" s="369"/>
      <c r="JNR60" s="369"/>
      <c r="JNS60" s="369"/>
      <c r="JNT60" s="369"/>
      <c r="JPL60" s="369"/>
      <c r="JPM60" s="369"/>
      <c r="JPN60" s="369"/>
      <c r="JPO60" s="369"/>
      <c r="JPP60" s="369"/>
      <c r="JPQ60" s="369"/>
      <c r="JPR60" s="369"/>
      <c r="JPS60" s="369"/>
      <c r="JPT60" s="369"/>
      <c r="JPU60" s="369"/>
      <c r="JPV60" s="369"/>
      <c r="JPW60" s="369"/>
      <c r="JPX60" s="369"/>
      <c r="JPY60" s="369"/>
      <c r="JPZ60" s="369"/>
      <c r="JQA60" s="369"/>
      <c r="JQB60" s="369"/>
      <c r="JQC60" s="369"/>
      <c r="JQD60" s="369"/>
      <c r="JQE60" s="369"/>
      <c r="JQF60" s="369"/>
      <c r="JQG60" s="369"/>
      <c r="JQH60" s="369"/>
      <c r="JQI60" s="369"/>
      <c r="JQJ60" s="369"/>
      <c r="JQK60" s="369"/>
      <c r="JQL60" s="369"/>
      <c r="JQM60" s="369"/>
      <c r="JQN60" s="369"/>
      <c r="JQO60" s="369"/>
      <c r="JQP60" s="369"/>
      <c r="JQQ60" s="369"/>
      <c r="JQR60" s="369"/>
      <c r="JQS60" s="369"/>
      <c r="JQT60" s="369"/>
      <c r="JQU60" s="369"/>
      <c r="JQV60" s="369"/>
      <c r="JQW60" s="369"/>
      <c r="JQX60" s="369"/>
      <c r="JQY60" s="369"/>
      <c r="JQZ60" s="369"/>
      <c r="JRA60" s="369"/>
      <c r="JRB60" s="369"/>
      <c r="JRC60" s="369"/>
      <c r="JRD60" s="369"/>
      <c r="JRE60" s="369"/>
      <c r="JRF60" s="369"/>
      <c r="JRG60" s="369"/>
      <c r="JRH60" s="369"/>
      <c r="JRI60" s="369"/>
      <c r="JRJ60" s="369"/>
      <c r="JRK60" s="369"/>
      <c r="JRL60" s="369"/>
      <c r="JRM60" s="369"/>
      <c r="JRN60" s="369"/>
      <c r="JRO60" s="369"/>
      <c r="JRP60" s="369"/>
      <c r="JRQ60" s="369"/>
      <c r="JRR60" s="369"/>
      <c r="JRS60" s="369"/>
      <c r="JRT60" s="369"/>
      <c r="JRU60" s="369"/>
      <c r="JRV60" s="369"/>
      <c r="JRW60" s="369"/>
      <c r="JRX60" s="369"/>
      <c r="JRY60" s="369"/>
      <c r="JRZ60" s="369"/>
      <c r="JSA60" s="369"/>
      <c r="JSB60" s="369"/>
      <c r="JSC60" s="369"/>
      <c r="JSD60" s="369"/>
      <c r="JSE60" s="369"/>
      <c r="JSF60" s="369"/>
      <c r="JSG60" s="369"/>
      <c r="JSH60" s="369"/>
      <c r="JSI60" s="369"/>
      <c r="JSJ60" s="369"/>
      <c r="JSK60" s="369"/>
      <c r="JSL60" s="369"/>
      <c r="JSM60" s="369"/>
      <c r="JSN60" s="369"/>
      <c r="JSO60" s="369"/>
      <c r="JSP60" s="369"/>
      <c r="JSQ60" s="369"/>
      <c r="JSR60" s="369"/>
      <c r="JSS60" s="369"/>
      <c r="JST60" s="369"/>
      <c r="JSU60" s="369"/>
      <c r="JSV60" s="369"/>
      <c r="JSW60" s="369"/>
      <c r="JSX60" s="369"/>
      <c r="JSY60" s="369"/>
      <c r="JSZ60" s="369"/>
      <c r="JTA60" s="369"/>
      <c r="JTB60" s="369"/>
      <c r="JTC60" s="369"/>
      <c r="JTD60" s="369"/>
      <c r="JTE60" s="369"/>
      <c r="JTF60" s="369"/>
      <c r="JTG60" s="369"/>
      <c r="JTH60" s="369"/>
      <c r="JTI60" s="369"/>
      <c r="JTJ60" s="369"/>
      <c r="JTK60" s="369"/>
      <c r="JTL60" s="369"/>
      <c r="JTM60" s="369"/>
      <c r="JTN60" s="369"/>
      <c r="JTO60" s="369"/>
      <c r="JTP60" s="369"/>
      <c r="JTQ60" s="369"/>
      <c r="JTR60" s="369"/>
      <c r="JTS60" s="369"/>
      <c r="JTT60" s="369"/>
      <c r="JTU60" s="369"/>
      <c r="JTV60" s="369"/>
      <c r="JTW60" s="369"/>
      <c r="JTX60" s="369"/>
      <c r="JTY60" s="369"/>
      <c r="JTZ60" s="369"/>
      <c r="JUA60" s="369"/>
      <c r="JUB60" s="369"/>
      <c r="JUC60" s="369"/>
      <c r="JUD60" s="369"/>
      <c r="JUE60" s="369"/>
      <c r="JUF60" s="369"/>
      <c r="JUG60" s="369"/>
      <c r="JUH60" s="369"/>
      <c r="JUI60" s="369"/>
      <c r="JUJ60" s="369"/>
      <c r="JUK60" s="369"/>
      <c r="JUL60" s="369"/>
      <c r="JUM60" s="369"/>
      <c r="JUN60" s="369"/>
      <c r="JUO60" s="369"/>
      <c r="JUP60" s="369"/>
      <c r="JUQ60" s="369"/>
      <c r="JUR60" s="369"/>
      <c r="JUS60" s="369"/>
      <c r="JUT60" s="369"/>
      <c r="JUU60" s="369"/>
      <c r="JUV60" s="369"/>
      <c r="JUW60" s="369"/>
      <c r="JUX60" s="369"/>
      <c r="JUY60" s="369"/>
      <c r="JUZ60" s="369"/>
      <c r="JVA60" s="369"/>
      <c r="JVB60" s="369"/>
      <c r="JVC60" s="369"/>
      <c r="JVD60" s="369"/>
      <c r="JVE60" s="369"/>
      <c r="JVF60" s="369"/>
      <c r="JVG60" s="369"/>
      <c r="JVH60" s="369"/>
      <c r="JVI60" s="369"/>
      <c r="JVJ60" s="369"/>
      <c r="JVK60" s="369"/>
      <c r="JVL60" s="369"/>
      <c r="JVM60" s="369"/>
      <c r="JVN60" s="369"/>
      <c r="JVO60" s="369"/>
      <c r="JVP60" s="369"/>
      <c r="JVQ60" s="369"/>
      <c r="JVR60" s="369"/>
      <c r="JVS60" s="369"/>
      <c r="JVT60" s="369"/>
      <c r="JVU60" s="369"/>
      <c r="JVV60" s="369"/>
      <c r="JVW60" s="369"/>
      <c r="JVX60" s="369"/>
      <c r="JVY60" s="369"/>
      <c r="JVZ60" s="369"/>
      <c r="JWA60" s="369"/>
      <c r="JWB60" s="369"/>
      <c r="JWC60" s="369"/>
      <c r="JWD60" s="369"/>
      <c r="JWE60" s="369"/>
      <c r="JWF60" s="369"/>
      <c r="JWG60" s="369"/>
      <c r="JWH60" s="369"/>
      <c r="JWI60" s="369"/>
      <c r="JWJ60" s="369"/>
      <c r="JWK60" s="369"/>
      <c r="JWL60" s="369"/>
      <c r="JWM60" s="369"/>
      <c r="JWN60" s="369"/>
      <c r="JWO60" s="369"/>
      <c r="JWP60" s="369"/>
      <c r="JWQ60" s="369"/>
      <c r="JWR60" s="369"/>
      <c r="JWS60" s="369"/>
      <c r="JWT60" s="369"/>
      <c r="JWU60" s="369"/>
      <c r="JWV60" s="369"/>
      <c r="JWW60" s="369"/>
      <c r="JWX60" s="369"/>
      <c r="JWY60" s="369"/>
      <c r="JWZ60" s="369"/>
      <c r="JXA60" s="369"/>
      <c r="JXF60" s="369"/>
      <c r="JXG60" s="369"/>
      <c r="JXH60" s="369"/>
      <c r="JXI60" s="369"/>
      <c r="JXJ60" s="369"/>
      <c r="JXK60" s="369"/>
      <c r="JXL60" s="369"/>
      <c r="JXM60" s="369"/>
      <c r="JXN60" s="369"/>
      <c r="JXO60" s="369"/>
      <c r="JXP60" s="369"/>
      <c r="JZH60" s="369"/>
      <c r="JZI60" s="369"/>
      <c r="JZJ60" s="369"/>
      <c r="JZK60" s="369"/>
      <c r="JZL60" s="369"/>
      <c r="JZM60" s="369"/>
      <c r="JZN60" s="369"/>
      <c r="JZO60" s="369"/>
      <c r="JZP60" s="369"/>
      <c r="JZQ60" s="369"/>
      <c r="JZR60" s="369"/>
      <c r="JZS60" s="369"/>
      <c r="JZT60" s="369"/>
      <c r="JZU60" s="369"/>
      <c r="JZV60" s="369"/>
      <c r="JZW60" s="369"/>
      <c r="JZX60" s="369"/>
      <c r="JZY60" s="369"/>
      <c r="JZZ60" s="369"/>
      <c r="KAA60" s="369"/>
      <c r="KAB60" s="369"/>
      <c r="KAC60" s="369"/>
      <c r="KAD60" s="369"/>
      <c r="KAE60" s="369"/>
      <c r="KAF60" s="369"/>
      <c r="KAG60" s="369"/>
      <c r="KAH60" s="369"/>
      <c r="KAI60" s="369"/>
      <c r="KAJ60" s="369"/>
      <c r="KAK60" s="369"/>
      <c r="KAL60" s="369"/>
      <c r="KAM60" s="369"/>
      <c r="KAN60" s="369"/>
      <c r="KAO60" s="369"/>
      <c r="KAP60" s="369"/>
      <c r="KAQ60" s="369"/>
      <c r="KAR60" s="369"/>
      <c r="KAS60" s="369"/>
      <c r="KAT60" s="369"/>
      <c r="KAU60" s="369"/>
      <c r="KAV60" s="369"/>
      <c r="KAW60" s="369"/>
      <c r="KAX60" s="369"/>
      <c r="KAY60" s="369"/>
      <c r="KAZ60" s="369"/>
      <c r="KBA60" s="369"/>
      <c r="KBB60" s="369"/>
      <c r="KBC60" s="369"/>
      <c r="KBD60" s="369"/>
      <c r="KBE60" s="369"/>
      <c r="KBF60" s="369"/>
      <c r="KBG60" s="369"/>
      <c r="KBH60" s="369"/>
      <c r="KBI60" s="369"/>
      <c r="KBJ60" s="369"/>
      <c r="KBK60" s="369"/>
      <c r="KBL60" s="369"/>
      <c r="KBM60" s="369"/>
      <c r="KBN60" s="369"/>
      <c r="KBO60" s="369"/>
      <c r="KBP60" s="369"/>
      <c r="KBQ60" s="369"/>
      <c r="KBR60" s="369"/>
      <c r="KBS60" s="369"/>
      <c r="KBT60" s="369"/>
      <c r="KBU60" s="369"/>
      <c r="KBV60" s="369"/>
      <c r="KBW60" s="369"/>
      <c r="KBX60" s="369"/>
      <c r="KBY60" s="369"/>
      <c r="KBZ60" s="369"/>
      <c r="KCA60" s="369"/>
      <c r="KCB60" s="369"/>
      <c r="KCC60" s="369"/>
      <c r="KCD60" s="369"/>
      <c r="KCE60" s="369"/>
      <c r="KCF60" s="369"/>
      <c r="KCG60" s="369"/>
      <c r="KCH60" s="369"/>
      <c r="KCI60" s="369"/>
      <c r="KCJ60" s="369"/>
      <c r="KCK60" s="369"/>
      <c r="KCL60" s="369"/>
      <c r="KCM60" s="369"/>
      <c r="KCN60" s="369"/>
      <c r="KCO60" s="369"/>
      <c r="KCP60" s="369"/>
      <c r="KCQ60" s="369"/>
      <c r="KCR60" s="369"/>
      <c r="KCS60" s="369"/>
      <c r="KCT60" s="369"/>
      <c r="KCU60" s="369"/>
      <c r="KCV60" s="369"/>
      <c r="KCW60" s="369"/>
      <c r="KCX60" s="369"/>
      <c r="KCY60" s="369"/>
      <c r="KCZ60" s="369"/>
      <c r="KDA60" s="369"/>
      <c r="KDB60" s="369"/>
      <c r="KDC60" s="369"/>
      <c r="KDD60" s="369"/>
      <c r="KDE60" s="369"/>
      <c r="KDF60" s="369"/>
      <c r="KDG60" s="369"/>
      <c r="KDH60" s="369"/>
      <c r="KDI60" s="369"/>
      <c r="KDJ60" s="369"/>
      <c r="KDK60" s="369"/>
      <c r="KDL60" s="369"/>
      <c r="KDM60" s="369"/>
      <c r="KDN60" s="369"/>
      <c r="KDO60" s="369"/>
      <c r="KDP60" s="369"/>
      <c r="KDQ60" s="369"/>
      <c r="KDR60" s="369"/>
      <c r="KDS60" s="369"/>
      <c r="KDT60" s="369"/>
      <c r="KDU60" s="369"/>
      <c r="KDV60" s="369"/>
      <c r="KDW60" s="369"/>
      <c r="KDX60" s="369"/>
      <c r="KDY60" s="369"/>
      <c r="KDZ60" s="369"/>
      <c r="KEA60" s="369"/>
      <c r="KEB60" s="369"/>
      <c r="KEC60" s="369"/>
      <c r="KED60" s="369"/>
      <c r="KEE60" s="369"/>
      <c r="KEF60" s="369"/>
      <c r="KEG60" s="369"/>
      <c r="KEH60" s="369"/>
      <c r="KEI60" s="369"/>
      <c r="KEJ60" s="369"/>
      <c r="KEK60" s="369"/>
      <c r="KEL60" s="369"/>
      <c r="KEM60" s="369"/>
      <c r="KEN60" s="369"/>
      <c r="KEO60" s="369"/>
      <c r="KEP60" s="369"/>
      <c r="KEQ60" s="369"/>
      <c r="KER60" s="369"/>
      <c r="KES60" s="369"/>
      <c r="KET60" s="369"/>
      <c r="KEU60" s="369"/>
      <c r="KEV60" s="369"/>
      <c r="KEW60" s="369"/>
      <c r="KEX60" s="369"/>
      <c r="KEY60" s="369"/>
      <c r="KEZ60" s="369"/>
      <c r="KFA60" s="369"/>
      <c r="KFB60" s="369"/>
      <c r="KFC60" s="369"/>
      <c r="KFD60" s="369"/>
      <c r="KFE60" s="369"/>
      <c r="KFF60" s="369"/>
      <c r="KFG60" s="369"/>
      <c r="KFH60" s="369"/>
      <c r="KFI60" s="369"/>
      <c r="KFJ60" s="369"/>
      <c r="KFK60" s="369"/>
      <c r="KFL60" s="369"/>
      <c r="KFM60" s="369"/>
      <c r="KFN60" s="369"/>
      <c r="KFO60" s="369"/>
      <c r="KFP60" s="369"/>
      <c r="KFQ60" s="369"/>
      <c r="KFR60" s="369"/>
      <c r="KFS60" s="369"/>
      <c r="KFT60" s="369"/>
      <c r="KFU60" s="369"/>
      <c r="KFV60" s="369"/>
      <c r="KFW60" s="369"/>
      <c r="KFX60" s="369"/>
      <c r="KFY60" s="369"/>
      <c r="KFZ60" s="369"/>
      <c r="KGA60" s="369"/>
      <c r="KGB60" s="369"/>
      <c r="KGC60" s="369"/>
      <c r="KGD60" s="369"/>
      <c r="KGE60" s="369"/>
      <c r="KGF60" s="369"/>
      <c r="KGG60" s="369"/>
      <c r="KGH60" s="369"/>
      <c r="KGI60" s="369"/>
      <c r="KGJ60" s="369"/>
      <c r="KGK60" s="369"/>
      <c r="KGL60" s="369"/>
      <c r="KGM60" s="369"/>
      <c r="KGN60" s="369"/>
      <c r="KGO60" s="369"/>
      <c r="KGP60" s="369"/>
      <c r="KGQ60" s="369"/>
      <c r="KGR60" s="369"/>
      <c r="KGS60" s="369"/>
      <c r="KGT60" s="369"/>
      <c r="KGU60" s="369"/>
      <c r="KGV60" s="369"/>
      <c r="KGW60" s="369"/>
      <c r="KHB60" s="369"/>
      <c r="KHC60" s="369"/>
      <c r="KHD60" s="369"/>
      <c r="KHE60" s="369"/>
      <c r="KHF60" s="369"/>
      <c r="KHG60" s="369"/>
      <c r="KHH60" s="369"/>
      <c r="KHI60" s="369"/>
      <c r="KHJ60" s="369"/>
      <c r="KHK60" s="369"/>
      <c r="KHL60" s="369"/>
      <c r="KJD60" s="369"/>
      <c r="KJE60" s="369"/>
      <c r="KJF60" s="369"/>
      <c r="KJG60" s="369"/>
      <c r="KJH60" s="369"/>
      <c r="KJI60" s="369"/>
      <c r="KJJ60" s="369"/>
      <c r="KJK60" s="369"/>
      <c r="KJL60" s="369"/>
      <c r="KJM60" s="369"/>
      <c r="KJN60" s="369"/>
      <c r="KJO60" s="369"/>
      <c r="KJP60" s="369"/>
      <c r="KJQ60" s="369"/>
      <c r="KJR60" s="369"/>
      <c r="KJS60" s="369"/>
      <c r="KJT60" s="369"/>
      <c r="KJU60" s="369"/>
      <c r="KJV60" s="369"/>
      <c r="KJW60" s="369"/>
      <c r="KJX60" s="369"/>
      <c r="KJY60" s="369"/>
      <c r="KJZ60" s="369"/>
      <c r="KKA60" s="369"/>
      <c r="KKB60" s="369"/>
      <c r="KKC60" s="369"/>
      <c r="KKD60" s="369"/>
      <c r="KKE60" s="369"/>
      <c r="KKF60" s="369"/>
      <c r="KKG60" s="369"/>
      <c r="KKH60" s="369"/>
      <c r="KKI60" s="369"/>
      <c r="KKJ60" s="369"/>
      <c r="KKK60" s="369"/>
      <c r="KKL60" s="369"/>
      <c r="KKM60" s="369"/>
      <c r="KKN60" s="369"/>
      <c r="KKO60" s="369"/>
      <c r="KKP60" s="369"/>
      <c r="KKQ60" s="369"/>
      <c r="KKR60" s="369"/>
      <c r="KKS60" s="369"/>
      <c r="KKT60" s="369"/>
      <c r="KKU60" s="369"/>
      <c r="KKV60" s="369"/>
      <c r="KKW60" s="369"/>
      <c r="KKX60" s="369"/>
      <c r="KKY60" s="369"/>
      <c r="KKZ60" s="369"/>
      <c r="KLA60" s="369"/>
      <c r="KLB60" s="369"/>
      <c r="KLC60" s="369"/>
      <c r="KLD60" s="369"/>
      <c r="KLE60" s="369"/>
      <c r="KLF60" s="369"/>
      <c r="KLG60" s="369"/>
      <c r="KLH60" s="369"/>
      <c r="KLI60" s="369"/>
      <c r="KLJ60" s="369"/>
      <c r="KLK60" s="369"/>
      <c r="KLL60" s="369"/>
      <c r="KLM60" s="369"/>
      <c r="KLN60" s="369"/>
      <c r="KLO60" s="369"/>
      <c r="KLP60" s="369"/>
      <c r="KLQ60" s="369"/>
      <c r="KLR60" s="369"/>
      <c r="KLS60" s="369"/>
      <c r="KLT60" s="369"/>
      <c r="KLU60" s="369"/>
      <c r="KLV60" s="369"/>
      <c r="KLW60" s="369"/>
      <c r="KLX60" s="369"/>
      <c r="KLY60" s="369"/>
      <c r="KLZ60" s="369"/>
      <c r="KMA60" s="369"/>
      <c r="KMB60" s="369"/>
      <c r="KMC60" s="369"/>
      <c r="KMD60" s="369"/>
      <c r="KME60" s="369"/>
      <c r="KMF60" s="369"/>
      <c r="KMG60" s="369"/>
      <c r="KMH60" s="369"/>
      <c r="KMI60" s="369"/>
      <c r="KMJ60" s="369"/>
      <c r="KMK60" s="369"/>
      <c r="KML60" s="369"/>
      <c r="KMM60" s="369"/>
      <c r="KMN60" s="369"/>
      <c r="KMO60" s="369"/>
      <c r="KMP60" s="369"/>
      <c r="KMQ60" s="369"/>
      <c r="KMR60" s="369"/>
      <c r="KMS60" s="369"/>
      <c r="KMT60" s="369"/>
      <c r="KMU60" s="369"/>
      <c r="KMV60" s="369"/>
      <c r="KMW60" s="369"/>
      <c r="KMX60" s="369"/>
      <c r="KMY60" s="369"/>
      <c r="KMZ60" s="369"/>
      <c r="KNA60" s="369"/>
      <c r="KNB60" s="369"/>
      <c r="KNC60" s="369"/>
      <c r="KND60" s="369"/>
      <c r="KNE60" s="369"/>
      <c r="KNF60" s="369"/>
      <c r="KNG60" s="369"/>
      <c r="KNH60" s="369"/>
      <c r="KNI60" s="369"/>
      <c r="KNJ60" s="369"/>
      <c r="KNK60" s="369"/>
      <c r="KNL60" s="369"/>
      <c r="KNM60" s="369"/>
      <c r="KNN60" s="369"/>
      <c r="KNO60" s="369"/>
      <c r="KNP60" s="369"/>
      <c r="KNQ60" s="369"/>
      <c r="KNR60" s="369"/>
      <c r="KNS60" s="369"/>
      <c r="KNT60" s="369"/>
      <c r="KNU60" s="369"/>
      <c r="KNV60" s="369"/>
      <c r="KNW60" s="369"/>
      <c r="KNX60" s="369"/>
      <c r="KNY60" s="369"/>
      <c r="KNZ60" s="369"/>
      <c r="KOA60" s="369"/>
      <c r="KOB60" s="369"/>
      <c r="KOC60" s="369"/>
      <c r="KOD60" s="369"/>
      <c r="KOE60" s="369"/>
      <c r="KOF60" s="369"/>
      <c r="KOG60" s="369"/>
      <c r="KOH60" s="369"/>
      <c r="KOI60" s="369"/>
      <c r="KOJ60" s="369"/>
      <c r="KOK60" s="369"/>
      <c r="KOL60" s="369"/>
      <c r="KOM60" s="369"/>
      <c r="KON60" s="369"/>
      <c r="KOO60" s="369"/>
      <c r="KOP60" s="369"/>
      <c r="KOQ60" s="369"/>
      <c r="KOR60" s="369"/>
      <c r="KOS60" s="369"/>
      <c r="KOT60" s="369"/>
      <c r="KOU60" s="369"/>
      <c r="KOV60" s="369"/>
      <c r="KOW60" s="369"/>
      <c r="KOX60" s="369"/>
      <c r="KOY60" s="369"/>
      <c r="KOZ60" s="369"/>
      <c r="KPA60" s="369"/>
      <c r="KPB60" s="369"/>
      <c r="KPC60" s="369"/>
      <c r="KPD60" s="369"/>
      <c r="KPE60" s="369"/>
      <c r="KPF60" s="369"/>
      <c r="KPG60" s="369"/>
      <c r="KPH60" s="369"/>
      <c r="KPI60" s="369"/>
      <c r="KPJ60" s="369"/>
      <c r="KPK60" s="369"/>
      <c r="KPL60" s="369"/>
      <c r="KPM60" s="369"/>
      <c r="KPN60" s="369"/>
      <c r="KPO60" s="369"/>
      <c r="KPP60" s="369"/>
      <c r="KPQ60" s="369"/>
      <c r="KPR60" s="369"/>
      <c r="KPS60" s="369"/>
      <c r="KPT60" s="369"/>
      <c r="KPU60" s="369"/>
      <c r="KPV60" s="369"/>
      <c r="KPW60" s="369"/>
      <c r="KPX60" s="369"/>
      <c r="KPY60" s="369"/>
      <c r="KPZ60" s="369"/>
      <c r="KQA60" s="369"/>
      <c r="KQB60" s="369"/>
      <c r="KQC60" s="369"/>
      <c r="KQD60" s="369"/>
      <c r="KQE60" s="369"/>
      <c r="KQF60" s="369"/>
      <c r="KQG60" s="369"/>
      <c r="KQH60" s="369"/>
      <c r="KQI60" s="369"/>
      <c r="KQJ60" s="369"/>
      <c r="KQK60" s="369"/>
      <c r="KQL60" s="369"/>
      <c r="KQM60" s="369"/>
      <c r="KQN60" s="369"/>
      <c r="KQO60" s="369"/>
      <c r="KQP60" s="369"/>
      <c r="KQQ60" s="369"/>
      <c r="KQR60" s="369"/>
      <c r="KQS60" s="369"/>
      <c r="KQX60" s="369"/>
      <c r="KQY60" s="369"/>
      <c r="KQZ60" s="369"/>
      <c r="KRA60" s="369"/>
      <c r="KRB60" s="369"/>
      <c r="KRC60" s="369"/>
      <c r="KRD60" s="369"/>
      <c r="KRE60" s="369"/>
      <c r="KRF60" s="369"/>
      <c r="KRG60" s="369"/>
      <c r="KRH60" s="369"/>
      <c r="KSZ60" s="369"/>
      <c r="KTA60" s="369"/>
      <c r="KTB60" s="369"/>
      <c r="KTC60" s="369"/>
      <c r="KTD60" s="369"/>
      <c r="KTE60" s="369"/>
      <c r="KTF60" s="369"/>
      <c r="KTG60" s="369"/>
      <c r="KTH60" s="369"/>
      <c r="KTI60" s="369"/>
      <c r="KTJ60" s="369"/>
      <c r="KTK60" s="369"/>
      <c r="KTL60" s="369"/>
      <c r="KTM60" s="369"/>
      <c r="KTN60" s="369"/>
      <c r="KTO60" s="369"/>
      <c r="KTP60" s="369"/>
      <c r="KTQ60" s="369"/>
      <c r="KTR60" s="369"/>
      <c r="KTS60" s="369"/>
      <c r="KTT60" s="369"/>
      <c r="KTU60" s="369"/>
      <c r="KTV60" s="369"/>
      <c r="KTW60" s="369"/>
      <c r="KTX60" s="369"/>
      <c r="KTY60" s="369"/>
      <c r="KTZ60" s="369"/>
      <c r="KUA60" s="369"/>
      <c r="KUB60" s="369"/>
      <c r="KUC60" s="369"/>
      <c r="KUD60" s="369"/>
      <c r="KUE60" s="369"/>
      <c r="KUF60" s="369"/>
      <c r="KUG60" s="369"/>
      <c r="KUH60" s="369"/>
      <c r="KUI60" s="369"/>
      <c r="KUJ60" s="369"/>
      <c r="KUK60" s="369"/>
      <c r="KUL60" s="369"/>
      <c r="KUM60" s="369"/>
      <c r="KUN60" s="369"/>
      <c r="KUO60" s="369"/>
      <c r="KUP60" s="369"/>
      <c r="KUQ60" s="369"/>
      <c r="KUR60" s="369"/>
      <c r="KUS60" s="369"/>
      <c r="KUT60" s="369"/>
      <c r="KUU60" s="369"/>
      <c r="KUV60" s="369"/>
      <c r="KUW60" s="369"/>
      <c r="KUX60" s="369"/>
      <c r="KUY60" s="369"/>
      <c r="KUZ60" s="369"/>
      <c r="KVA60" s="369"/>
      <c r="KVB60" s="369"/>
      <c r="KVC60" s="369"/>
      <c r="KVD60" s="369"/>
      <c r="KVE60" s="369"/>
      <c r="KVF60" s="369"/>
      <c r="KVG60" s="369"/>
      <c r="KVH60" s="369"/>
      <c r="KVI60" s="369"/>
      <c r="KVJ60" s="369"/>
      <c r="KVK60" s="369"/>
      <c r="KVL60" s="369"/>
      <c r="KVM60" s="369"/>
      <c r="KVN60" s="369"/>
      <c r="KVO60" s="369"/>
      <c r="KVP60" s="369"/>
      <c r="KVQ60" s="369"/>
      <c r="KVR60" s="369"/>
      <c r="KVS60" s="369"/>
      <c r="KVT60" s="369"/>
      <c r="KVU60" s="369"/>
      <c r="KVV60" s="369"/>
      <c r="KVW60" s="369"/>
      <c r="KVX60" s="369"/>
      <c r="KVY60" s="369"/>
      <c r="KVZ60" s="369"/>
      <c r="KWA60" s="369"/>
      <c r="KWB60" s="369"/>
      <c r="KWC60" s="369"/>
      <c r="KWD60" s="369"/>
      <c r="KWE60" s="369"/>
      <c r="KWF60" s="369"/>
      <c r="KWG60" s="369"/>
      <c r="KWH60" s="369"/>
      <c r="KWI60" s="369"/>
      <c r="KWJ60" s="369"/>
      <c r="KWK60" s="369"/>
      <c r="KWL60" s="369"/>
      <c r="KWM60" s="369"/>
      <c r="KWN60" s="369"/>
      <c r="KWO60" s="369"/>
      <c r="KWP60" s="369"/>
      <c r="KWQ60" s="369"/>
      <c r="KWR60" s="369"/>
      <c r="KWS60" s="369"/>
      <c r="KWT60" s="369"/>
      <c r="KWU60" s="369"/>
      <c r="KWV60" s="369"/>
      <c r="KWW60" s="369"/>
      <c r="KWX60" s="369"/>
      <c r="KWY60" s="369"/>
      <c r="KWZ60" s="369"/>
      <c r="KXA60" s="369"/>
      <c r="KXB60" s="369"/>
      <c r="KXC60" s="369"/>
      <c r="KXD60" s="369"/>
      <c r="KXE60" s="369"/>
      <c r="KXF60" s="369"/>
      <c r="KXG60" s="369"/>
      <c r="KXH60" s="369"/>
      <c r="KXI60" s="369"/>
      <c r="KXJ60" s="369"/>
      <c r="KXK60" s="369"/>
      <c r="KXL60" s="369"/>
      <c r="KXM60" s="369"/>
      <c r="KXN60" s="369"/>
      <c r="KXO60" s="369"/>
      <c r="KXP60" s="369"/>
      <c r="KXQ60" s="369"/>
      <c r="KXR60" s="369"/>
      <c r="KXS60" s="369"/>
      <c r="KXT60" s="369"/>
      <c r="KXU60" s="369"/>
      <c r="KXV60" s="369"/>
      <c r="KXW60" s="369"/>
      <c r="KXX60" s="369"/>
      <c r="KXY60" s="369"/>
      <c r="KXZ60" s="369"/>
      <c r="KYA60" s="369"/>
      <c r="KYB60" s="369"/>
      <c r="KYC60" s="369"/>
      <c r="KYD60" s="369"/>
      <c r="KYE60" s="369"/>
      <c r="KYF60" s="369"/>
      <c r="KYG60" s="369"/>
      <c r="KYH60" s="369"/>
      <c r="KYI60" s="369"/>
      <c r="KYJ60" s="369"/>
      <c r="KYK60" s="369"/>
      <c r="KYL60" s="369"/>
      <c r="KYM60" s="369"/>
      <c r="KYN60" s="369"/>
      <c r="KYO60" s="369"/>
      <c r="KYP60" s="369"/>
      <c r="KYQ60" s="369"/>
      <c r="KYR60" s="369"/>
      <c r="KYS60" s="369"/>
      <c r="KYT60" s="369"/>
      <c r="KYU60" s="369"/>
      <c r="KYV60" s="369"/>
      <c r="KYW60" s="369"/>
      <c r="KYX60" s="369"/>
      <c r="KYY60" s="369"/>
      <c r="KYZ60" s="369"/>
      <c r="KZA60" s="369"/>
      <c r="KZB60" s="369"/>
      <c r="KZC60" s="369"/>
      <c r="KZD60" s="369"/>
      <c r="KZE60" s="369"/>
      <c r="KZF60" s="369"/>
      <c r="KZG60" s="369"/>
      <c r="KZH60" s="369"/>
      <c r="KZI60" s="369"/>
      <c r="KZJ60" s="369"/>
      <c r="KZK60" s="369"/>
      <c r="KZL60" s="369"/>
      <c r="KZM60" s="369"/>
      <c r="KZN60" s="369"/>
      <c r="KZO60" s="369"/>
      <c r="KZP60" s="369"/>
      <c r="KZQ60" s="369"/>
      <c r="KZR60" s="369"/>
      <c r="KZS60" s="369"/>
      <c r="KZT60" s="369"/>
      <c r="KZU60" s="369"/>
      <c r="KZV60" s="369"/>
      <c r="KZW60" s="369"/>
      <c r="KZX60" s="369"/>
      <c r="KZY60" s="369"/>
      <c r="KZZ60" s="369"/>
      <c r="LAA60" s="369"/>
      <c r="LAB60" s="369"/>
      <c r="LAC60" s="369"/>
      <c r="LAD60" s="369"/>
      <c r="LAE60" s="369"/>
      <c r="LAF60" s="369"/>
      <c r="LAG60" s="369"/>
      <c r="LAH60" s="369"/>
      <c r="LAI60" s="369"/>
      <c r="LAJ60" s="369"/>
      <c r="LAK60" s="369"/>
      <c r="LAL60" s="369"/>
      <c r="LAM60" s="369"/>
      <c r="LAN60" s="369"/>
      <c r="LAO60" s="369"/>
      <c r="LAT60" s="369"/>
      <c r="LAU60" s="369"/>
      <c r="LAV60" s="369"/>
      <c r="LAW60" s="369"/>
      <c r="LAX60" s="369"/>
      <c r="LAY60" s="369"/>
      <c r="LAZ60" s="369"/>
      <c r="LBA60" s="369"/>
      <c r="LBB60" s="369"/>
      <c r="LBC60" s="369"/>
      <c r="LBD60" s="369"/>
      <c r="LCV60" s="369"/>
      <c r="LCW60" s="369"/>
      <c r="LCX60" s="369"/>
      <c r="LCY60" s="369"/>
      <c r="LCZ60" s="369"/>
      <c r="LDA60" s="369"/>
      <c r="LDB60" s="369"/>
      <c r="LDC60" s="369"/>
      <c r="LDD60" s="369"/>
      <c r="LDE60" s="369"/>
      <c r="LDF60" s="369"/>
      <c r="LDG60" s="369"/>
      <c r="LDH60" s="369"/>
      <c r="LDI60" s="369"/>
      <c r="LDJ60" s="369"/>
      <c r="LDK60" s="369"/>
      <c r="LDL60" s="369"/>
      <c r="LDM60" s="369"/>
      <c r="LDN60" s="369"/>
      <c r="LDO60" s="369"/>
      <c r="LDP60" s="369"/>
      <c r="LDQ60" s="369"/>
      <c r="LDR60" s="369"/>
      <c r="LDS60" s="369"/>
      <c r="LDT60" s="369"/>
      <c r="LDU60" s="369"/>
      <c r="LDV60" s="369"/>
      <c r="LDW60" s="369"/>
      <c r="LDX60" s="369"/>
      <c r="LDY60" s="369"/>
      <c r="LDZ60" s="369"/>
      <c r="LEA60" s="369"/>
      <c r="LEB60" s="369"/>
      <c r="LEC60" s="369"/>
      <c r="LED60" s="369"/>
      <c r="LEE60" s="369"/>
      <c r="LEF60" s="369"/>
      <c r="LEG60" s="369"/>
      <c r="LEH60" s="369"/>
      <c r="LEI60" s="369"/>
      <c r="LEJ60" s="369"/>
      <c r="LEK60" s="369"/>
      <c r="LEL60" s="369"/>
      <c r="LEM60" s="369"/>
      <c r="LEN60" s="369"/>
      <c r="LEO60" s="369"/>
      <c r="LEP60" s="369"/>
      <c r="LEQ60" s="369"/>
      <c r="LER60" s="369"/>
      <c r="LES60" s="369"/>
      <c r="LET60" s="369"/>
      <c r="LEU60" s="369"/>
      <c r="LEV60" s="369"/>
      <c r="LEW60" s="369"/>
      <c r="LEX60" s="369"/>
      <c r="LEY60" s="369"/>
      <c r="LEZ60" s="369"/>
      <c r="LFA60" s="369"/>
      <c r="LFB60" s="369"/>
      <c r="LFC60" s="369"/>
      <c r="LFD60" s="369"/>
      <c r="LFE60" s="369"/>
      <c r="LFF60" s="369"/>
      <c r="LFG60" s="369"/>
      <c r="LFH60" s="369"/>
      <c r="LFI60" s="369"/>
      <c r="LFJ60" s="369"/>
      <c r="LFK60" s="369"/>
      <c r="LFL60" s="369"/>
      <c r="LFM60" s="369"/>
      <c r="LFN60" s="369"/>
      <c r="LFO60" s="369"/>
      <c r="LFP60" s="369"/>
      <c r="LFQ60" s="369"/>
      <c r="LFR60" s="369"/>
      <c r="LFS60" s="369"/>
      <c r="LFT60" s="369"/>
      <c r="LFU60" s="369"/>
      <c r="LFV60" s="369"/>
      <c r="LFW60" s="369"/>
      <c r="LFX60" s="369"/>
      <c r="LFY60" s="369"/>
      <c r="LFZ60" s="369"/>
      <c r="LGA60" s="369"/>
      <c r="LGB60" s="369"/>
      <c r="LGC60" s="369"/>
      <c r="LGD60" s="369"/>
      <c r="LGE60" s="369"/>
      <c r="LGF60" s="369"/>
      <c r="LGG60" s="369"/>
      <c r="LGH60" s="369"/>
      <c r="LGI60" s="369"/>
      <c r="LGJ60" s="369"/>
      <c r="LGK60" s="369"/>
      <c r="LGL60" s="369"/>
      <c r="LGM60" s="369"/>
      <c r="LGN60" s="369"/>
      <c r="LGO60" s="369"/>
      <c r="LGP60" s="369"/>
      <c r="LGQ60" s="369"/>
      <c r="LGR60" s="369"/>
      <c r="LGS60" s="369"/>
      <c r="LGT60" s="369"/>
      <c r="LGU60" s="369"/>
      <c r="LGV60" s="369"/>
      <c r="LGW60" s="369"/>
      <c r="LGX60" s="369"/>
      <c r="LGY60" s="369"/>
      <c r="LGZ60" s="369"/>
      <c r="LHA60" s="369"/>
      <c r="LHB60" s="369"/>
      <c r="LHC60" s="369"/>
      <c r="LHD60" s="369"/>
      <c r="LHE60" s="369"/>
      <c r="LHF60" s="369"/>
      <c r="LHG60" s="369"/>
      <c r="LHH60" s="369"/>
      <c r="LHI60" s="369"/>
      <c r="LHJ60" s="369"/>
      <c r="LHK60" s="369"/>
      <c r="LHL60" s="369"/>
      <c r="LHM60" s="369"/>
      <c r="LHN60" s="369"/>
      <c r="LHO60" s="369"/>
      <c r="LHP60" s="369"/>
      <c r="LHQ60" s="369"/>
      <c r="LHR60" s="369"/>
      <c r="LHS60" s="369"/>
      <c r="LHT60" s="369"/>
      <c r="LHU60" s="369"/>
      <c r="LHV60" s="369"/>
      <c r="LHW60" s="369"/>
      <c r="LHX60" s="369"/>
      <c r="LHY60" s="369"/>
      <c r="LHZ60" s="369"/>
      <c r="LIA60" s="369"/>
      <c r="LIB60" s="369"/>
      <c r="LIC60" s="369"/>
      <c r="LID60" s="369"/>
      <c r="LIE60" s="369"/>
      <c r="LIF60" s="369"/>
      <c r="LIG60" s="369"/>
      <c r="LIH60" s="369"/>
      <c r="LII60" s="369"/>
      <c r="LIJ60" s="369"/>
      <c r="LIK60" s="369"/>
      <c r="LIL60" s="369"/>
      <c r="LIM60" s="369"/>
      <c r="LIN60" s="369"/>
      <c r="LIO60" s="369"/>
      <c r="LIP60" s="369"/>
      <c r="LIQ60" s="369"/>
      <c r="LIR60" s="369"/>
      <c r="LIS60" s="369"/>
      <c r="LIT60" s="369"/>
      <c r="LIU60" s="369"/>
      <c r="LIV60" s="369"/>
      <c r="LIW60" s="369"/>
      <c r="LIX60" s="369"/>
      <c r="LIY60" s="369"/>
      <c r="LIZ60" s="369"/>
      <c r="LJA60" s="369"/>
      <c r="LJB60" s="369"/>
      <c r="LJC60" s="369"/>
      <c r="LJD60" s="369"/>
      <c r="LJE60" s="369"/>
      <c r="LJF60" s="369"/>
      <c r="LJG60" s="369"/>
      <c r="LJH60" s="369"/>
      <c r="LJI60" s="369"/>
      <c r="LJJ60" s="369"/>
      <c r="LJK60" s="369"/>
      <c r="LJL60" s="369"/>
      <c r="LJM60" s="369"/>
      <c r="LJN60" s="369"/>
      <c r="LJO60" s="369"/>
      <c r="LJP60" s="369"/>
      <c r="LJQ60" s="369"/>
      <c r="LJR60" s="369"/>
      <c r="LJS60" s="369"/>
      <c r="LJT60" s="369"/>
      <c r="LJU60" s="369"/>
      <c r="LJV60" s="369"/>
      <c r="LJW60" s="369"/>
      <c r="LJX60" s="369"/>
      <c r="LJY60" s="369"/>
      <c r="LJZ60" s="369"/>
      <c r="LKA60" s="369"/>
      <c r="LKB60" s="369"/>
      <c r="LKC60" s="369"/>
      <c r="LKD60" s="369"/>
      <c r="LKE60" s="369"/>
      <c r="LKF60" s="369"/>
      <c r="LKG60" s="369"/>
      <c r="LKH60" s="369"/>
      <c r="LKI60" s="369"/>
      <c r="LKJ60" s="369"/>
      <c r="LKK60" s="369"/>
      <c r="LKP60" s="369"/>
      <c r="LKQ60" s="369"/>
      <c r="LKR60" s="369"/>
      <c r="LKS60" s="369"/>
      <c r="LKT60" s="369"/>
      <c r="LKU60" s="369"/>
      <c r="LKV60" s="369"/>
      <c r="LKW60" s="369"/>
      <c r="LKX60" s="369"/>
      <c r="LKY60" s="369"/>
      <c r="LKZ60" s="369"/>
      <c r="LMR60" s="369"/>
      <c r="LMS60" s="369"/>
      <c r="LMT60" s="369"/>
      <c r="LMU60" s="369"/>
      <c r="LMV60" s="369"/>
      <c r="LMW60" s="369"/>
      <c r="LMX60" s="369"/>
      <c r="LMY60" s="369"/>
      <c r="LMZ60" s="369"/>
      <c r="LNA60" s="369"/>
      <c r="LNB60" s="369"/>
      <c r="LNC60" s="369"/>
      <c r="LND60" s="369"/>
      <c r="LNE60" s="369"/>
      <c r="LNF60" s="369"/>
      <c r="LNG60" s="369"/>
      <c r="LNH60" s="369"/>
      <c r="LNI60" s="369"/>
      <c r="LNJ60" s="369"/>
      <c r="LNK60" s="369"/>
      <c r="LNL60" s="369"/>
      <c r="LNM60" s="369"/>
      <c r="LNN60" s="369"/>
      <c r="LNO60" s="369"/>
      <c r="LNP60" s="369"/>
      <c r="LNQ60" s="369"/>
      <c r="LNR60" s="369"/>
      <c r="LNS60" s="369"/>
      <c r="LNT60" s="369"/>
      <c r="LNU60" s="369"/>
      <c r="LNV60" s="369"/>
      <c r="LNW60" s="369"/>
      <c r="LNX60" s="369"/>
      <c r="LNY60" s="369"/>
      <c r="LNZ60" s="369"/>
      <c r="LOA60" s="369"/>
      <c r="LOB60" s="369"/>
      <c r="LOC60" s="369"/>
      <c r="LOD60" s="369"/>
      <c r="LOE60" s="369"/>
      <c r="LOF60" s="369"/>
      <c r="LOG60" s="369"/>
      <c r="LOH60" s="369"/>
      <c r="LOI60" s="369"/>
      <c r="LOJ60" s="369"/>
      <c r="LOK60" s="369"/>
      <c r="LOL60" s="369"/>
      <c r="LOM60" s="369"/>
      <c r="LON60" s="369"/>
      <c r="LOO60" s="369"/>
      <c r="LOP60" s="369"/>
      <c r="LOQ60" s="369"/>
      <c r="LOR60" s="369"/>
      <c r="LOS60" s="369"/>
      <c r="LOT60" s="369"/>
      <c r="LOU60" s="369"/>
      <c r="LOV60" s="369"/>
      <c r="LOW60" s="369"/>
      <c r="LOX60" s="369"/>
      <c r="LOY60" s="369"/>
      <c r="LOZ60" s="369"/>
      <c r="LPA60" s="369"/>
      <c r="LPB60" s="369"/>
      <c r="LPC60" s="369"/>
      <c r="LPD60" s="369"/>
      <c r="LPE60" s="369"/>
      <c r="LPF60" s="369"/>
      <c r="LPG60" s="369"/>
      <c r="LPH60" s="369"/>
      <c r="LPI60" s="369"/>
      <c r="LPJ60" s="369"/>
      <c r="LPK60" s="369"/>
      <c r="LPL60" s="369"/>
      <c r="LPM60" s="369"/>
      <c r="LPN60" s="369"/>
      <c r="LPO60" s="369"/>
      <c r="LPP60" s="369"/>
      <c r="LPQ60" s="369"/>
      <c r="LPR60" s="369"/>
      <c r="LPS60" s="369"/>
      <c r="LPT60" s="369"/>
      <c r="LPU60" s="369"/>
      <c r="LPV60" s="369"/>
      <c r="LPW60" s="369"/>
      <c r="LPX60" s="369"/>
      <c r="LPY60" s="369"/>
      <c r="LPZ60" s="369"/>
      <c r="LQA60" s="369"/>
      <c r="LQB60" s="369"/>
      <c r="LQC60" s="369"/>
      <c r="LQD60" s="369"/>
      <c r="LQE60" s="369"/>
      <c r="LQF60" s="369"/>
      <c r="LQG60" s="369"/>
      <c r="LQH60" s="369"/>
      <c r="LQI60" s="369"/>
      <c r="LQJ60" s="369"/>
      <c r="LQK60" s="369"/>
      <c r="LQL60" s="369"/>
      <c r="LQM60" s="369"/>
      <c r="LQN60" s="369"/>
      <c r="LQO60" s="369"/>
      <c r="LQP60" s="369"/>
      <c r="LQQ60" s="369"/>
      <c r="LQR60" s="369"/>
      <c r="LQS60" s="369"/>
      <c r="LQT60" s="369"/>
      <c r="LQU60" s="369"/>
      <c r="LQV60" s="369"/>
      <c r="LQW60" s="369"/>
      <c r="LQX60" s="369"/>
      <c r="LQY60" s="369"/>
      <c r="LQZ60" s="369"/>
      <c r="LRA60" s="369"/>
      <c r="LRB60" s="369"/>
      <c r="LRC60" s="369"/>
      <c r="LRD60" s="369"/>
      <c r="LRE60" s="369"/>
      <c r="LRF60" s="369"/>
      <c r="LRG60" s="369"/>
      <c r="LRH60" s="369"/>
      <c r="LRI60" s="369"/>
      <c r="LRJ60" s="369"/>
      <c r="LRK60" s="369"/>
      <c r="LRL60" s="369"/>
      <c r="LRM60" s="369"/>
      <c r="LRN60" s="369"/>
      <c r="LRO60" s="369"/>
      <c r="LRP60" s="369"/>
      <c r="LRQ60" s="369"/>
      <c r="LRR60" s="369"/>
      <c r="LRS60" s="369"/>
      <c r="LRT60" s="369"/>
      <c r="LRU60" s="369"/>
      <c r="LRV60" s="369"/>
      <c r="LRW60" s="369"/>
      <c r="LRX60" s="369"/>
      <c r="LRY60" s="369"/>
      <c r="LRZ60" s="369"/>
      <c r="LSA60" s="369"/>
      <c r="LSB60" s="369"/>
      <c r="LSC60" s="369"/>
      <c r="LSD60" s="369"/>
      <c r="LSE60" s="369"/>
      <c r="LSF60" s="369"/>
      <c r="LSG60" s="369"/>
      <c r="LSH60" s="369"/>
      <c r="LSI60" s="369"/>
      <c r="LSJ60" s="369"/>
      <c r="LSK60" s="369"/>
      <c r="LSL60" s="369"/>
      <c r="LSM60" s="369"/>
      <c r="LSN60" s="369"/>
      <c r="LSO60" s="369"/>
      <c r="LSP60" s="369"/>
      <c r="LSQ60" s="369"/>
      <c r="LSR60" s="369"/>
      <c r="LSS60" s="369"/>
      <c r="LST60" s="369"/>
      <c r="LSU60" s="369"/>
      <c r="LSV60" s="369"/>
      <c r="LSW60" s="369"/>
      <c r="LSX60" s="369"/>
      <c r="LSY60" s="369"/>
      <c r="LSZ60" s="369"/>
      <c r="LTA60" s="369"/>
      <c r="LTB60" s="369"/>
      <c r="LTC60" s="369"/>
      <c r="LTD60" s="369"/>
      <c r="LTE60" s="369"/>
      <c r="LTF60" s="369"/>
      <c r="LTG60" s="369"/>
      <c r="LTH60" s="369"/>
      <c r="LTI60" s="369"/>
      <c r="LTJ60" s="369"/>
      <c r="LTK60" s="369"/>
      <c r="LTL60" s="369"/>
      <c r="LTM60" s="369"/>
      <c r="LTN60" s="369"/>
      <c r="LTO60" s="369"/>
      <c r="LTP60" s="369"/>
      <c r="LTQ60" s="369"/>
      <c r="LTR60" s="369"/>
      <c r="LTS60" s="369"/>
      <c r="LTT60" s="369"/>
      <c r="LTU60" s="369"/>
      <c r="LTV60" s="369"/>
      <c r="LTW60" s="369"/>
      <c r="LTX60" s="369"/>
      <c r="LTY60" s="369"/>
      <c r="LTZ60" s="369"/>
      <c r="LUA60" s="369"/>
      <c r="LUB60" s="369"/>
      <c r="LUC60" s="369"/>
      <c r="LUD60" s="369"/>
      <c r="LUE60" s="369"/>
      <c r="LUF60" s="369"/>
      <c r="LUG60" s="369"/>
      <c r="LUL60" s="369"/>
      <c r="LUM60" s="369"/>
      <c r="LUN60" s="369"/>
      <c r="LUO60" s="369"/>
      <c r="LUP60" s="369"/>
      <c r="LUQ60" s="369"/>
      <c r="LUR60" s="369"/>
      <c r="LUS60" s="369"/>
      <c r="LUT60" s="369"/>
      <c r="LUU60" s="369"/>
      <c r="LUV60" s="369"/>
      <c r="LWN60" s="369"/>
      <c r="LWO60" s="369"/>
      <c r="LWP60" s="369"/>
      <c r="LWQ60" s="369"/>
      <c r="LWR60" s="369"/>
      <c r="LWS60" s="369"/>
      <c r="LWT60" s="369"/>
      <c r="LWU60" s="369"/>
      <c r="LWV60" s="369"/>
      <c r="LWW60" s="369"/>
      <c r="LWX60" s="369"/>
      <c r="LWY60" s="369"/>
      <c r="LWZ60" s="369"/>
      <c r="LXA60" s="369"/>
      <c r="LXB60" s="369"/>
      <c r="LXC60" s="369"/>
      <c r="LXD60" s="369"/>
      <c r="LXE60" s="369"/>
      <c r="LXF60" s="369"/>
      <c r="LXG60" s="369"/>
      <c r="LXH60" s="369"/>
      <c r="LXI60" s="369"/>
      <c r="LXJ60" s="369"/>
      <c r="LXK60" s="369"/>
      <c r="LXL60" s="369"/>
      <c r="LXM60" s="369"/>
      <c r="LXN60" s="369"/>
      <c r="LXO60" s="369"/>
      <c r="LXP60" s="369"/>
      <c r="LXQ60" s="369"/>
      <c r="LXR60" s="369"/>
      <c r="LXS60" s="369"/>
      <c r="LXT60" s="369"/>
      <c r="LXU60" s="369"/>
      <c r="LXV60" s="369"/>
      <c r="LXW60" s="369"/>
      <c r="LXX60" s="369"/>
      <c r="LXY60" s="369"/>
      <c r="LXZ60" s="369"/>
      <c r="LYA60" s="369"/>
      <c r="LYB60" s="369"/>
      <c r="LYC60" s="369"/>
      <c r="LYD60" s="369"/>
      <c r="LYE60" s="369"/>
      <c r="LYF60" s="369"/>
      <c r="LYG60" s="369"/>
      <c r="LYH60" s="369"/>
      <c r="LYI60" s="369"/>
      <c r="LYJ60" s="369"/>
      <c r="LYK60" s="369"/>
      <c r="LYL60" s="369"/>
      <c r="LYM60" s="369"/>
      <c r="LYN60" s="369"/>
      <c r="LYO60" s="369"/>
      <c r="LYP60" s="369"/>
      <c r="LYQ60" s="369"/>
      <c r="LYR60" s="369"/>
      <c r="LYS60" s="369"/>
      <c r="LYT60" s="369"/>
      <c r="LYU60" s="369"/>
      <c r="LYV60" s="369"/>
      <c r="LYW60" s="369"/>
      <c r="LYX60" s="369"/>
      <c r="LYY60" s="369"/>
      <c r="LYZ60" s="369"/>
      <c r="LZA60" s="369"/>
      <c r="LZB60" s="369"/>
      <c r="LZC60" s="369"/>
      <c r="LZD60" s="369"/>
      <c r="LZE60" s="369"/>
      <c r="LZF60" s="369"/>
      <c r="LZG60" s="369"/>
      <c r="LZH60" s="369"/>
      <c r="LZI60" s="369"/>
      <c r="LZJ60" s="369"/>
      <c r="LZK60" s="369"/>
      <c r="LZL60" s="369"/>
      <c r="LZM60" s="369"/>
      <c r="LZN60" s="369"/>
      <c r="LZO60" s="369"/>
      <c r="LZP60" s="369"/>
      <c r="LZQ60" s="369"/>
      <c r="LZR60" s="369"/>
      <c r="LZS60" s="369"/>
      <c r="LZT60" s="369"/>
      <c r="LZU60" s="369"/>
      <c r="LZV60" s="369"/>
      <c r="LZW60" s="369"/>
      <c r="LZX60" s="369"/>
      <c r="LZY60" s="369"/>
      <c r="LZZ60" s="369"/>
      <c r="MAA60" s="369"/>
      <c r="MAB60" s="369"/>
      <c r="MAC60" s="369"/>
      <c r="MAD60" s="369"/>
      <c r="MAE60" s="369"/>
      <c r="MAF60" s="369"/>
      <c r="MAG60" s="369"/>
      <c r="MAH60" s="369"/>
      <c r="MAI60" s="369"/>
      <c r="MAJ60" s="369"/>
      <c r="MAK60" s="369"/>
      <c r="MAL60" s="369"/>
      <c r="MAM60" s="369"/>
      <c r="MAN60" s="369"/>
      <c r="MAO60" s="369"/>
      <c r="MAP60" s="369"/>
      <c r="MAQ60" s="369"/>
      <c r="MAR60" s="369"/>
      <c r="MAS60" s="369"/>
      <c r="MAT60" s="369"/>
      <c r="MAU60" s="369"/>
      <c r="MAV60" s="369"/>
      <c r="MAW60" s="369"/>
      <c r="MAX60" s="369"/>
      <c r="MAY60" s="369"/>
      <c r="MAZ60" s="369"/>
      <c r="MBA60" s="369"/>
      <c r="MBB60" s="369"/>
      <c r="MBC60" s="369"/>
      <c r="MBD60" s="369"/>
      <c r="MBE60" s="369"/>
      <c r="MBF60" s="369"/>
      <c r="MBG60" s="369"/>
      <c r="MBH60" s="369"/>
      <c r="MBI60" s="369"/>
      <c r="MBJ60" s="369"/>
      <c r="MBK60" s="369"/>
      <c r="MBL60" s="369"/>
      <c r="MBM60" s="369"/>
      <c r="MBN60" s="369"/>
      <c r="MBO60" s="369"/>
      <c r="MBP60" s="369"/>
      <c r="MBQ60" s="369"/>
      <c r="MBR60" s="369"/>
      <c r="MBS60" s="369"/>
      <c r="MBT60" s="369"/>
      <c r="MBU60" s="369"/>
      <c r="MBV60" s="369"/>
      <c r="MBW60" s="369"/>
      <c r="MBX60" s="369"/>
      <c r="MBY60" s="369"/>
      <c r="MBZ60" s="369"/>
      <c r="MCA60" s="369"/>
      <c r="MCB60" s="369"/>
      <c r="MCC60" s="369"/>
      <c r="MCD60" s="369"/>
      <c r="MCE60" s="369"/>
      <c r="MCF60" s="369"/>
      <c r="MCG60" s="369"/>
      <c r="MCH60" s="369"/>
      <c r="MCI60" s="369"/>
      <c r="MCJ60" s="369"/>
      <c r="MCK60" s="369"/>
      <c r="MCL60" s="369"/>
      <c r="MCM60" s="369"/>
      <c r="MCN60" s="369"/>
      <c r="MCO60" s="369"/>
      <c r="MCP60" s="369"/>
      <c r="MCQ60" s="369"/>
      <c r="MCR60" s="369"/>
      <c r="MCS60" s="369"/>
      <c r="MCT60" s="369"/>
      <c r="MCU60" s="369"/>
      <c r="MCV60" s="369"/>
      <c r="MCW60" s="369"/>
      <c r="MCX60" s="369"/>
      <c r="MCY60" s="369"/>
      <c r="MCZ60" s="369"/>
      <c r="MDA60" s="369"/>
      <c r="MDB60" s="369"/>
      <c r="MDC60" s="369"/>
      <c r="MDD60" s="369"/>
      <c r="MDE60" s="369"/>
      <c r="MDF60" s="369"/>
      <c r="MDG60" s="369"/>
      <c r="MDH60" s="369"/>
      <c r="MDI60" s="369"/>
      <c r="MDJ60" s="369"/>
      <c r="MDK60" s="369"/>
      <c r="MDL60" s="369"/>
      <c r="MDM60" s="369"/>
      <c r="MDN60" s="369"/>
      <c r="MDO60" s="369"/>
      <c r="MDP60" s="369"/>
      <c r="MDQ60" s="369"/>
      <c r="MDR60" s="369"/>
      <c r="MDS60" s="369"/>
      <c r="MDT60" s="369"/>
      <c r="MDU60" s="369"/>
      <c r="MDV60" s="369"/>
      <c r="MDW60" s="369"/>
      <c r="MDX60" s="369"/>
      <c r="MDY60" s="369"/>
      <c r="MDZ60" s="369"/>
      <c r="MEA60" s="369"/>
      <c r="MEB60" s="369"/>
      <c r="MEC60" s="369"/>
      <c r="MEH60" s="369"/>
      <c r="MEI60" s="369"/>
      <c r="MEJ60" s="369"/>
      <c r="MEK60" s="369"/>
      <c r="MEL60" s="369"/>
      <c r="MEM60" s="369"/>
      <c r="MEN60" s="369"/>
      <c r="MEO60" s="369"/>
      <c r="MEP60" s="369"/>
      <c r="MEQ60" s="369"/>
      <c r="MER60" s="369"/>
      <c r="MGJ60" s="369"/>
      <c r="MGK60" s="369"/>
      <c r="MGL60" s="369"/>
      <c r="MGM60" s="369"/>
      <c r="MGN60" s="369"/>
      <c r="MGO60" s="369"/>
      <c r="MGP60" s="369"/>
      <c r="MGQ60" s="369"/>
      <c r="MGR60" s="369"/>
      <c r="MGS60" s="369"/>
      <c r="MGT60" s="369"/>
      <c r="MGU60" s="369"/>
      <c r="MGV60" s="369"/>
      <c r="MGW60" s="369"/>
      <c r="MGX60" s="369"/>
      <c r="MGY60" s="369"/>
      <c r="MGZ60" s="369"/>
      <c r="MHA60" s="369"/>
      <c r="MHB60" s="369"/>
      <c r="MHC60" s="369"/>
      <c r="MHD60" s="369"/>
      <c r="MHE60" s="369"/>
      <c r="MHF60" s="369"/>
      <c r="MHG60" s="369"/>
      <c r="MHH60" s="369"/>
      <c r="MHI60" s="369"/>
      <c r="MHJ60" s="369"/>
      <c r="MHK60" s="369"/>
      <c r="MHL60" s="369"/>
      <c r="MHM60" s="369"/>
      <c r="MHN60" s="369"/>
      <c r="MHO60" s="369"/>
      <c r="MHP60" s="369"/>
      <c r="MHQ60" s="369"/>
      <c r="MHR60" s="369"/>
      <c r="MHS60" s="369"/>
      <c r="MHT60" s="369"/>
      <c r="MHU60" s="369"/>
      <c r="MHV60" s="369"/>
      <c r="MHW60" s="369"/>
      <c r="MHX60" s="369"/>
      <c r="MHY60" s="369"/>
      <c r="MHZ60" s="369"/>
      <c r="MIA60" s="369"/>
      <c r="MIB60" s="369"/>
      <c r="MIC60" s="369"/>
      <c r="MID60" s="369"/>
      <c r="MIE60" s="369"/>
      <c r="MIF60" s="369"/>
      <c r="MIG60" s="369"/>
      <c r="MIH60" s="369"/>
      <c r="MII60" s="369"/>
      <c r="MIJ60" s="369"/>
      <c r="MIK60" s="369"/>
      <c r="MIL60" s="369"/>
      <c r="MIM60" s="369"/>
      <c r="MIN60" s="369"/>
      <c r="MIO60" s="369"/>
      <c r="MIP60" s="369"/>
      <c r="MIQ60" s="369"/>
      <c r="MIR60" s="369"/>
      <c r="MIS60" s="369"/>
      <c r="MIT60" s="369"/>
      <c r="MIU60" s="369"/>
      <c r="MIV60" s="369"/>
      <c r="MIW60" s="369"/>
      <c r="MIX60" s="369"/>
      <c r="MIY60" s="369"/>
      <c r="MIZ60" s="369"/>
      <c r="MJA60" s="369"/>
      <c r="MJB60" s="369"/>
      <c r="MJC60" s="369"/>
      <c r="MJD60" s="369"/>
      <c r="MJE60" s="369"/>
      <c r="MJF60" s="369"/>
      <c r="MJG60" s="369"/>
      <c r="MJH60" s="369"/>
      <c r="MJI60" s="369"/>
      <c r="MJJ60" s="369"/>
      <c r="MJK60" s="369"/>
      <c r="MJL60" s="369"/>
      <c r="MJM60" s="369"/>
      <c r="MJN60" s="369"/>
      <c r="MJO60" s="369"/>
      <c r="MJP60" s="369"/>
      <c r="MJQ60" s="369"/>
      <c r="MJR60" s="369"/>
      <c r="MJS60" s="369"/>
      <c r="MJT60" s="369"/>
      <c r="MJU60" s="369"/>
      <c r="MJV60" s="369"/>
      <c r="MJW60" s="369"/>
      <c r="MJX60" s="369"/>
      <c r="MJY60" s="369"/>
      <c r="MJZ60" s="369"/>
      <c r="MKA60" s="369"/>
      <c r="MKB60" s="369"/>
      <c r="MKC60" s="369"/>
      <c r="MKD60" s="369"/>
      <c r="MKE60" s="369"/>
      <c r="MKF60" s="369"/>
      <c r="MKG60" s="369"/>
      <c r="MKH60" s="369"/>
      <c r="MKI60" s="369"/>
      <c r="MKJ60" s="369"/>
      <c r="MKK60" s="369"/>
      <c r="MKL60" s="369"/>
      <c r="MKM60" s="369"/>
      <c r="MKN60" s="369"/>
      <c r="MKO60" s="369"/>
      <c r="MKP60" s="369"/>
      <c r="MKQ60" s="369"/>
      <c r="MKR60" s="369"/>
      <c r="MKS60" s="369"/>
      <c r="MKT60" s="369"/>
      <c r="MKU60" s="369"/>
      <c r="MKV60" s="369"/>
      <c r="MKW60" s="369"/>
      <c r="MKX60" s="369"/>
      <c r="MKY60" s="369"/>
      <c r="MKZ60" s="369"/>
      <c r="MLA60" s="369"/>
      <c r="MLB60" s="369"/>
      <c r="MLC60" s="369"/>
      <c r="MLD60" s="369"/>
      <c r="MLE60" s="369"/>
      <c r="MLF60" s="369"/>
      <c r="MLG60" s="369"/>
      <c r="MLH60" s="369"/>
      <c r="MLI60" s="369"/>
      <c r="MLJ60" s="369"/>
      <c r="MLK60" s="369"/>
      <c r="MLL60" s="369"/>
      <c r="MLM60" s="369"/>
      <c r="MLN60" s="369"/>
      <c r="MLO60" s="369"/>
      <c r="MLP60" s="369"/>
      <c r="MLQ60" s="369"/>
      <c r="MLR60" s="369"/>
      <c r="MLS60" s="369"/>
      <c r="MLT60" s="369"/>
      <c r="MLU60" s="369"/>
      <c r="MLV60" s="369"/>
      <c r="MLW60" s="369"/>
      <c r="MLX60" s="369"/>
      <c r="MLY60" s="369"/>
      <c r="MLZ60" s="369"/>
      <c r="MMA60" s="369"/>
      <c r="MMB60" s="369"/>
      <c r="MMC60" s="369"/>
      <c r="MMD60" s="369"/>
      <c r="MME60" s="369"/>
      <c r="MMF60" s="369"/>
      <c r="MMG60" s="369"/>
      <c r="MMH60" s="369"/>
      <c r="MMI60" s="369"/>
      <c r="MMJ60" s="369"/>
      <c r="MMK60" s="369"/>
      <c r="MML60" s="369"/>
      <c r="MMM60" s="369"/>
      <c r="MMN60" s="369"/>
      <c r="MMO60" s="369"/>
      <c r="MMP60" s="369"/>
      <c r="MMQ60" s="369"/>
      <c r="MMR60" s="369"/>
      <c r="MMS60" s="369"/>
      <c r="MMT60" s="369"/>
      <c r="MMU60" s="369"/>
      <c r="MMV60" s="369"/>
      <c r="MMW60" s="369"/>
      <c r="MMX60" s="369"/>
      <c r="MMY60" s="369"/>
      <c r="MMZ60" s="369"/>
      <c r="MNA60" s="369"/>
      <c r="MNB60" s="369"/>
      <c r="MNC60" s="369"/>
      <c r="MND60" s="369"/>
      <c r="MNE60" s="369"/>
      <c r="MNF60" s="369"/>
      <c r="MNG60" s="369"/>
      <c r="MNH60" s="369"/>
      <c r="MNI60" s="369"/>
      <c r="MNJ60" s="369"/>
      <c r="MNK60" s="369"/>
      <c r="MNL60" s="369"/>
      <c r="MNM60" s="369"/>
      <c r="MNN60" s="369"/>
      <c r="MNO60" s="369"/>
      <c r="MNP60" s="369"/>
      <c r="MNQ60" s="369"/>
      <c r="MNR60" s="369"/>
      <c r="MNS60" s="369"/>
      <c r="MNT60" s="369"/>
      <c r="MNU60" s="369"/>
      <c r="MNV60" s="369"/>
      <c r="MNW60" s="369"/>
      <c r="MNX60" s="369"/>
      <c r="MNY60" s="369"/>
      <c r="MOD60" s="369"/>
      <c r="MOE60" s="369"/>
      <c r="MOF60" s="369"/>
      <c r="MOG60" s="369"/>
      <c r="MOH60" s="369"/>
      <c r="MOI60" s="369"/>
      <c r="MOJ60" s="369"/>
      <c r="MOK60" s="369"/>
      <c r="MOL60" s="369"/>
      <c r="MOM60" s="369"/>
      <c r="MON60" s="369"/>
      <c r="MQF60" s="369"/>
      <c r="MQG60" s="369"/>
      <c r="MQH60" s="369"/>
      <c r="MQI60" s="369"/>
      <c r="MQJ60" s="369"/>
      <c r="MQK60" s="369"/>
      <c r="MQL60" s="369"/>
      <c r="MQM60" s="369"/>
      <c r="MQN60" s="369"/>
      <c r="MQO60" s="369"/>
      <c r="MQP60" s="369"/>
      <c r="MQQ60" s="369"/>
      <c r="MQR60" s="369"/>
      <c r="MQS60" s="369"/>
      <c r="MQT60" s="369"/>
      <c r="MQU60" s="369"/>
      <c r="MQV60" s="369"/>
      <c r="MQW60" s="369"/>
      <c r="MQX60" s="369"/>
      <c r="MQY60" s="369"/>
      <c r="MQZ60" s="369"/>
      <c r="MRA60" s="369"/>
      <c r="MRB60" s="369"/>
      <c r="MRC60" s="369"/>
      <c r="MRD60" s="369"/>
      <c r="MRE60" s="369"/>
      <c r="MRF60" s="369"/>
      <c r="MRG60" s="369"/>
      <c r="MRH60" s="369"/>
      <c r="MRI60" s="369"/>
      <c r="MRJ60" s="369"/>
      <c r="MRK60" s="369"/>
      <c r="MRL60" s="369"/>
      <c r="MRM60" s="369"/>
      <c r="MRN60" s="369"/>
      <c r="MRO60" s="369"/>
      <c r="MRP60" s="369"/>
      <c r="MRQ60" s="369"/>
      <c r="MRR60" s="369"/>
      <c r="MRS60" s="369"/>
      <c r="MRT60" s="369"/>
      <c r="MRU60" s="369"/>
      <c r="MRV60" s="369"/>
      <c r="MRW60" s="369"/>
      <c r="MRX60" s="369"/>
      <c r="MRY60" s="369"/>
      <c r="MRZ60" s="369"/>
      <c r="MSA60" s="369"/>
      <c r="MSB60" s="369"/>
      <c r="MSC60" s="369"/>
      <c r="MSD60" s="369"/>
      <c r="MSE60" s="369"/>
      <c r="MSF60" s="369"/>
      <c r="MSG60" s="369"/>
      <c r="MSH60" s="369"/>
      <c r="MSI60" s="369"/>
      <c r="MSJ60" s="369"/>
      <c r="MSK60" s="369"/>
      <c r="MSL60" s="369"/>
      <c r="MSM60" s="369"/>
      <c r="MSN60" s="369"/>
      <c r="MSO60" s="369"/>
      <c r="MSP60" s="369"/>
      <c r="MSQ60" s="369"/>
      <c r="MSR60" s="369"/>
      <c r="MSS60" s="369"/>
      <c r="MST60" s="369"/>
      <c r="MSU60" s="369"/>
      <c r="MSV60" s="369"/>
      <c r="MSW60" s="369"/>
      <c r="MSX60" s="369"/>
      <c r="MSY60" s="369"/>
      <c r="MSZ60" s="369"/>
      <c r="MTA60" s="369"/>
      <c r="MTB60" s="369"/>
      <c r="MTC60" s="369"/>
      <c r="MTD60" s="369"/>
      <c r="MTE60" s="369"/>
      <c r="MTF60" s="369"/>
      <c r="MTG60" s="369"/>
      <c r="MTH60" s="369"/>
      <c r="MTI60" s="369"/>
      <c r="MTJ60" s="369"/>
      <c r="MTK60" s="369"/>
      <c r="MTL60" s="369"/>
      <c r="MTM60" s="369"/>
      <c r="MTN60" s="369"/>
      <c r="MTO60" s="369"/>
      <c r="MTP60" s="369"/>
      <c r="MTQ60" s="369"/>
      <c r="MTR60" s="369"/>
      <c r="MTS60" s="369"/>
      <c r="MTT60" s="369"/>
      <c r="MTU60" s="369"/>
      <c r="MTV60" s="369"/>
      <c r="MTW60" s="369"/>
      <c r="MTX60" s="369"/>
      <c r="MTY60" s="369"/>
      <c r="MTZ60" s="369"/>
      <c r="MUA60" s="369"/>
      <c r="MUB60" s="369"/>
      <c r="MUC60" s="369"/>
      <c r="MUD60" s="369"/>
      <c r="MUE60" s="369"/>
      <c r="MUF60" s="369"/>
      <c r="MUG60" s="369"/>
      <c r="MUH60" s="369"/>
      <c r="MUI60" s="369"/>
      <c r="MUJ60" s="369"/>
      <c r="MUK60" s="369"/>
      <c r="MUL60" s="369"/>
      <c r="MUM60" s="369"/>
      <c r="MUN60" s="369"/>
      <c r="MUO60" s="369"/>
      <c r="MUP60" s="369"/>
      <c r="MUQ60" s="369"/>
      <c r="MUR60" s="369"/>
      <c r="MUS60" s="369"/>
      <c r="MUT60" s="369"/>
      <c r="MUU60" s="369"/>
      <c r="MUV60" s="369"/>
      <c r="MUW60" s="369"/>
      <c r="MUX60" s="369"/>
      <c r="MUY60" s="369"/>
      <c r="MUZ60" s="369"/>
      <c r="MVA60" s="369"/>
      <c r="MVB60" s="369"/>
      <c r="MVC60" s="369"/>
      <c r="MVD60" s="369"/>
      <c r="MVE60" s="369"/>
      <c r="MVF60" s="369"/>
      <c r="MVG60" s="369"/>
      <c r="MVH60" s="369"/>
      <c r="MVI60" s="369"/>
      <c r="MVJ60" s="369"/>
      <c r="MVK60" s="369"/>
      <c r="MVL60" s="369"/>
      <c r="MVM60" s="369"/>
      <c r="MVN60" s="369"/>
      <c r="MVO60" s="369"/>
      <c r="MVP60" s="369"/>
      <c r="MVQ60" s="369"/>
      <c r="MVR60" s="369"/>
      <c r="MVS60" s="369"/>
      <c r="MVT60" s="369"/>
      <c r="MVU60" s="369"/>
      <c r="MVV60" s="369"/>
      <c r="MVW60" s="369"/>
      <c r="MVX60" s="369"/>
      <c r="MVY60" s="369"/>
      <c r="MVZ60" s="369"/>
      <c r="MWA60" s="369"/>
      <c r="MWB60" s="369"/>
      <c r="MWC60" s="369"/>
      <c r="MWD60" s="369"/>
      <c r="MWE60" s="369"/>
      <c r="MWF60" s="369"/>
      <c r="MWG60" s="369"/>
      <c r="MWH60" s="369"/>
      <c r="MWI60" s="369"/>
      <c r="MWJ60" s="369"/>
      <c r="MWK60" s="369"/>
      <c r="MWL60" s="369"/>
      <c r="MWM60" s="369"/>
      <c r="MWN60" s="369"/>
      <c r="MWO60" s="369"/>
      <c r="MWP60" s="369"/>
      <c r="MWQ60" s="369"/>
      <c r="MWR60" s="369"/>
      <c r="MWS60" s="369"/>
      <c r="MWT60" s="369"/>
      <c r="MWU60" s="369"/>
      <c r="MWV60" s="369"/>
      <c r="MWW60" s="369"/>
      <c r="MWX60" s="369"/>
      <c r="MWY60" s="369"/>
      <c r="MWZ60" s="369"/>
      <c r="MXA60" s="369"/>
      <c r="MXB60" s="369"/>
      <c r="MXC60" s="369"/>
      <c r="MXD60" s="369"/>
      <c r="MXE60" s="369"/>
      <c r="MXF60" s="369"/>
      <c r="MXG60" s="369"/>
      <c r="MXH60" s="369"/>
      <c r="MXI60" s="369"/>
      <c r="MXJ60" s="369"/>
      <c r="MXK60" s="369"/>
      <c r="MXL60" s="369"/>
      <c r="MXM60" s="369"/>
      <c r="MXN60" s="369"/>
      <c r="MXO60" s="369"/>
      <c r="MXP60" s="369"/>
      <c r="MXQ60" s="369"/>
      <c r="MXR60" s="369"/>
      <c r="MXS60" s="369"/>
      <c r="MXT60" s="369"/>
      <c r="MXU60" s="369"/>
      <c r="MXZ60" s="369"/>
      <c r="MYA60" s="369"/>
      <c r="MYB60" s="369"/>
      <c r="MYC60" s="369"/>
      <c r="MYD60" s="369"/>
      <c r="MYE60" s="369"/>
      <c r="MYF60" s="369"/>
      <c r="MYG60" s="369"/>
      <c r="MYH60" s="369"/>
      <c r="MYI60" s="369"/>
      <c r="MYJ60" s="369"/>
      <c r="NAB60" s="369"/>
      <c r="NAC60" s="369"/>
      <c r="NAD60" s="369"/>
      <c r="NAE60" s="369"/>
      <c r="NAF60" s="369"/>
      <c r="NAG60" s="369"/>
      <c r="NAH60" s="369"/>
      <c r="NAI60" s="369"/>
      <c r="NAJ60" s="369"/>
      <c r="NAK60" s="369"/>
      <c r="NAL60" s="369"/>
      <c r="NAM60" s="369"/>
      <c r="NAN60" s="369"/>
      <c r="NAO60" s="369"/>
      <c r="NAP60" s="369"/>
      <c r="NAQ60" s="369"/>
      <c r="NAR60" s="369"/>
      <c r="NAS60" s="369"/>
      <c r="NAT60" s="369"/>
      <c r="NAU60" s="369"/>
      <c r="NAV60" s="369"/>
      <c r="NAW60" s="369"/>
      <c r="NAX60" s="369"/>
      <c r="NAY60" s="369"/>
      <c r="NAZ60" s="369"/>
      <c r="NBA60" s="369"/>
      <c r="NBB60" s="369"/>
      <c r="NBC60" s="369"/>
      <c r="NBD60" s="369"/>
      <c r="NBE60" s="369"/>
      <c r="NBF60" s="369"/>
      <c r="NBG60" s="369"/>
      <c r="NBH60" s="369"/>
      <c r="NBI60" s="369"/>
      <c r="NBJ60" s="369"/>
      <c r="NBK60" s="369"/>
      <c r="NBL60" s="369"/>
      <c r="NBM60" s="369"/>
      <c r="NBN60" s="369"/>
      <c r="NBO60" s="369"/>
      <c r="NBP60" s="369"/>
      <c r="NBQ60" s="369"/>
      <c r="NBR60" s="369"/>
      <c r="NBS60" s="369"/>
      <c r="NBT60" s="369"/>
      <c r="NBU60" s="369"/>
      <c r="NBV60" s="369"/>
      <c r="NBW60" s="369"/>
      <c r="NBX60" s="369"/>
      <c r="NBY60" s="369"/>
      <c r="NBZ60" s="369"/>
      <c r="NCA60" s="369"/>
      <c r="NCB60" s="369"/>
      <c r="NCC60" s="369"/>
      <c r="NCD60" s="369"/>
      <c r="NCE60" s="369"/>
      <c r="NCF60" s="369"/>
      <c r="NCG60" s="369"/>
      <c r="NCH60" s="369"/>
      <c r="NCI60" s="369"/>
      <c r="NCJ60" s="369"/>
      <c r="NCK60" s="369"/>
      <c r="NCL60" s="369"/>
      <c r="NCM60" s="369"/>
      <c r="NCN60" s="369"/>
      <c r="NCO60" s="369"/>
      <c r="NCP60" s="369"/>
      <c r="NCQ60" s="369"/>
      <c r="NCR60" s="369"/>
      <c r="NCS60" s="369"/>
      <c r="NCT60" s="369"/>
      <c r="NCU60" s="369"/>
      <c r="NCV60" s="369"/>
      <c r="NCW60" s="369"/>
      <c r="NCX60" s="369"/>
      <c r="NCY60" s="369"/>
      <c r="NCZ60" s="369"/>
      <c r="NDA60" s="369"/>
      <c r="NDB60" s="369"/>
      <c r="NDC60" s="369"/>
      <c r="NDD60" s="369"/>
      <c r="NDE60" s="369"/>
      <c r="NDF60" s="369"/>
      <c r="NDG60" s="369"/>
      <c r="NDH60" s="369"/>
      <c r="NDI60" s="369"/>
      <c r="NDJ60" s="369"/>
      <c r="NDK60" s="369"/>
      <c r="NDL60" s="369"/>
      <c r="NDM60" s="369"/>
      <c r="NDN60" s="369"/>
      <c r="NDO60" s="369"/>
      <c r="NDP60" s="369"/>
      <c r="NDQ60" s="369"/>
      <c r="NDR60" s="369"/>
      <c r="NDS60" s="369"/>
      <c r="NDT60" s="369"/>
      <c r="NDU60" s="369"/>
      <c r="NDV60" s="369"/>
      <c r="NDW60" s="369"/>
      <c r="NDX60" s="369"/>
      <c r="NDY60" s="369"/>
      <c r="NDZ60" s="369"/>
      <c r="NEA60" s="369"/>
      <c r="NEB60" s="369"/>
      <c r="NEC60" s="369"/>
      <c r="NED60" s="369"/>
      <c r="NEE60" s="369"/>
      <c r="NEF60" s="369"/>
      <c r="NEG60" s="369"/>
      <c r="NEH60" s="369"/>
      <c r="NEI60" s="369"/>
      <c r="NEJ60" s="369"/>
      <c r="NEK60" s="369"/>
      <c r="NEL60" s="369"/>
      <c r="NEM60" s="369"/>
      <c r="NEN60" s="369"/>
      <c r="NEO60" s="369"/>
      <c r="NEP60" s="369"/>
      <c r="NEQ60" s="369"/>
      <c r="NER60" s="369"/>
      <c r="NES60" s="369"/>
      <c r="NET60" s="369"/>
      <c r="NEU60" s="369"/>
      <c r="NEV60" s="369"/>
      <c r="NEW60" s="369"/>
      <c r="NEX60" s="369"/>
      <c r="NEY60" s="369"/>
      <c r="NEZ60" s="369"/>
      <c r="NFA60" s="369"/>
      <c r="NFB60" s="369"/>
      <c r="NFC60" s="369"/>
      <c r="NFD60" s="369"/>
      <c r="NFE60" s="369"/>
      <c r="NFF60" s="369"/>
      <c r="NFG60" s="369"/>
      <c r="NFH60" s="369"/>
      <c r="NFI60" s="369"/>
      <c r="NFJ60" s="369"/>
      <c r="NFK60" s="369"/>
      <c r="NFL60" s="369"/>
      <c r="NFM60" s="369"/>
      <c r="NFN60" s="369"/>
      <c r="NFO60" s="369"/>
      <c r="NFP60" s="369"/>
      <c r="NFQ60" s="369"/>
      <c r="NFR60" s="369"/>
      <c r="NFS60" s="369"/>
      <c r="NFT60" s="369"/>
      <c r="NFU60" s="369"/>
      <c r="NFV60" s="369"/>
      <c r="NFW60" s="369"/>
      <c r="NFX60" s="369"/>
      <c r="NFY60" s="369"/>
      <c r="NFZ60" s="369"/>
      <c r="NGA60" s="369"/>
      <c r="NGB60" s="369"/>
      <c r="NGC60" s="369"/>
      <c r="NGD60" s="369"/>
      <c r="NGE60" s="369"/>
      <c r="NGF60" s="369"/>
      <c r="NGG60" s="369"/>
      <c r="NGH60" s="369"/>
      <c r="NGI60" s="369"/>
      <c r="NGJ60" s="369"/>
      <c r="NGK60" s="369"/>
      <c r="NGL60" s="369"/>
      <c r="NGM60" s="369"/>
      <c r="NGN60" s="369"/>
      <c r="NGO60" s="369"/>
      <c r="NGP60" s="369"/>
      <c r="NGQ60" s="369"/>
      <c r="NGR60" s="369"/>
      <c r="NGS60" s="369"/>
      <c r="NGT60" s="369"/>
      <c r="NGU60" s="369"/>
      <c r="NGV60" s="369"/>
      <c r="NGW60" s="369"/>
      <c r="NGX60" s="369"/>
      <c r="NGY60" s="369"/>
      <c r="NGZ60" s="369"/>
      <c r="NHA60" s="369"/>
      <c r="NHB60" s="369"/>
      <c r="NHC60" s="369"/>
      <c r="NHD60" s="369"/>
      <c r="NHE60" s="369"/>
      <c r="NHF60" s="369"/>
      <c r="NHG60" s="369"/>
      <c r="NHH60" s="369"/>
      <c r="NHI60" s="369"/>
      <c r="NHJ60" s="369"/>
      <c r="NHK60" s="369"/>
      <c r="NHL60" s="369"/>
      <c r="NHM60" s="369"/>
      <c r="NHN60" s="369"/>
      <c r="NHO60" s="369"/>
      <c r="NHP60" s="369"/>
      <c r="NHQ60" s="369"/>
      <c r="NHV60" s="369"/>
      <c r="NHW60" s="369"/>
      <c r="NHX60" s="369"/>
      <c r="NHY60" s="369"/>
      <c r="NHZ60" s="369"/>
      <c r="NIA60" s="369"/>
      <c r="NIB60" s="369"/>
      <c r="NIC60" s="369"/>
      <c r="NID60" s="369"/>
      <c r="NIE60" s="369"/>
      <c r="NIF60" s="369"/>
      <c r="NJX60" s="369"/>
      <c r="NJY60" s="369"/>
      <c r="NJZ60" s="369"/>
      <c r="NKA60" s="369"/>
      <c r="NKB60" s="369"/>
      <c r="NKC60" s="369"/>
      <c r="NKD60" s="369"/>
      <c r="NKE60" s="369"/>
      <c r="NKF60" s="369"/>
      <c r="NKG60" s="369"/>
      <c r="NKH60" s="369"/>
      <c r="NKI60" s="369"/>
      <c r="NKJ60" s="369"/>
      <c r="NKK60" s="369"/>
      <c r="NKL60" s="369"/>
      <c r="NKM60" s="369"/>
      <c r="NKN60" s="369"/>
      <c r="NKO60" s="369"/>
      <c r="NKP60" s="369"/>
      <c r="NKQ60" s="369"/>
      <c r="NKR60" s="369"/>
      <c r="NKS60" s="369"/>
      <c r="NKT60" s="369"/>
      <c r="NKU60" s="369"/>
      <c r="NKV60" s="369"/>
      <c r="NKW60" s="369"/>
      <c r="NKX60" s="369"/>
      <c r="NKY60" s="369"/>
      <c r="NKZ60" s="369"/>
      <c r="NLA60" s="369"/>
      <c r="NLB60" s="369"/>
      <c r="NLC60" s="369"/>
      <c r="NLD60" s="369"/>
      <c r="NLE60" s="369"/>
      <c r="NLF60" s="369"/>
      <c r="NLG60" s="369"/>
      <c r="NLH60" s="369"/>
      <c r="NLI60" s="369"/>
      <c r="NLJ60" s="369"/>
      <c r="NLK60" s="369"/>
      <c r="NLL60" s="369"/>
      <c r="NLM60" s="369"/>
      <c r="NLN60" s="369"/>
      <c r="NLO60" s="369"/>
      <c r="NLP60" s="369"/>
      <c r="NLQ60" s="369"/>
      <c r="NLR60" s="369"/>
      <c r="NLS60" s="369"/>
      <c r="NLT60" s="369"/>
      <c r="NLU60" s="369"/>
      <c r="NLV60" s="369"/>
      <c r="NLW60" s="369"/>
      <c r="NLX60" s="369"/>
      <c r="NLY60" s="369"/>
      <c r="NLZ60" s="369"/>
      <c r="NMA60" s="369"/>
      <c r="NMB60" s="369"/>
      <c r="NMC60" s="369"/>
      <c r="NMD60" s="369"/>
      <c r="NME60" s="369"/>
      <c r="NMF60" s="369"/>
      <c r="NMG60" s="369"/>
      <c r="NMH60" s="369"/>
      <c r="NMI60" s="369"/>
      <c r="NMJ60" s="369"/>
      <c r="NMK60" s="369"/>
      <c r="NML60" s="369"/>
      <c r="NMM60" s="369"/>
      <c r="NMN60" s="369"/>
      <c r="NMO60" s="369"/>
      <c r="NMP60" s="369"/>
      <c r="NMQ60" s="369"/>
      <c r="NMR60" s="369"/>
      <c r="NMS60" s="369"/>
      <c r="NMT60" s="369"/>
      <c r="NMU60" s="369"/>
      <c r="NMV60" s="369"/>
      <c r="NMW60" s="369"/>
      <c r="NMX60" s="369"/>
      <c r="NMY60" s="369"/>
      <c r="NMZ60" s="369"/>
      <c r="NNA60" s="369"/>
      <c r="NNB60" s="369"/>
      <c r="NNC60" s="369"/>
      <c r="NND60" s="369"/>
      <c r="NNE60" s="369"/>
      <c r="NNF60" s="369"/>
      <c r="NNG60" s="369"/>
      <c r="NNH60" s="369"/>
      <c r="NNI60" s="369"/>
      <c r="NNJ60" s="369"/>
      <c r="NNK60" s="369"/>
      <c r="NNL60" s="369"/>
      <c r="NNM60" s="369"/>
      <c r="NNN60" s="369"/>
      <c r="NNO60" s="369"/>
      <c r="NNP60" s="369"/>
      <c r="NNQ60" s="369"/>
      <c r="NNR60" s="369"/>
      <c r="NNS60" s="369"/>
      <c r="NNT60" s="369"/>
      <c r="NNU60" s="369"/>
      <c r="NNV60" s="369"/>
      <c r="NNW60" s="369"/>
      <c r="NNX60" s="369"/>
      <c r="NNY60" s="369"/>
      <c r="NNZ60" s="369"/>
      <c r="NOA60" s="369"/>
      <c r="NOB60" s="369"/>
      <c r="NOC60" s="369"/>
      <c r="NOD60" s="369"/>
      <c r="NOE60" s="369"/>
      <c r="NOF60" s="369"/>
      <c r="NOG60" s="369"/>
      <c r="NOH60" s="369"/>
      <c r="NOI60" s="369"/>
      <c r="NOJ60" s="369"/>
      <c r="NOK60" s="369"/>
      <c r="NOL60" s="369"/>
      <c r="NOM60" s="369"/>
      <c r="NON60" s="369"/>
      <c r="NOO60" s="369"/>
      <c r="NOP60" s="369"/>
      <c r="NOQ60" s="369"/>
      <c r="NOR60" s="369"/>
      <c r="NOS60" s="369"/>
      <c r="NOT60" s="369"/>
      <c r="NOU60" s="369"/>
      <c r="NOV60" s="369"/>
      <c r="NOW60" s="369"/>
      <c r="NOX60" s="369"/>
      <c r="NOY60" s="369"/>
      <c r="NOZ60" s="369"/>
      <c r="NPA60" s="369"/>
      <c r="NPB60" s="369"/>
      <c r="NPC60" s="369"/>
      <c r="NPD60" s="369"/>
      <c r="NPE60" s="369"/>
      <c r="NPF60" s="369"/>
      <c r="NPG60" s="369"/>
      <c r="NPH60" s="369"/>
      <c r="NPI60" s="369"/>
      <c r="NPJ60" s="369"/>
      <c r="NPK60" s="369"/>
      <c r="NPL60" s="369"/>
      <c r="NPM60" s="369"/>
      <c r="NPN60" s="369"/>
      <c r="NPO60" s="369"/>
      <c r="NPP60" s="369"/>
      <c r="NPQ60" s="369"/>
      <c r="NPR60" s="369"/>
      <c r="NPS60" s="369"/>
      <c r="NPT60" s="369"/>
      <c r="NPU60" s="369"/>
      <c r="NPV60" s="369"/>
      <c r="NPW60" s="369"/>
      <c r="NPX60" s="369"/>
      <c r="NPY60" s="369"/>
      <c r="NPZ60" s="369"/>
      <c r="NQA60" s="369"/>
      <c r="NQB60" s="369"/>
      <c r="NQC60" s="369"/>
      <c r="NQD60" s="369"/>
      <c r="NQE60" s="369"/>
      <c r="NQF60" s="369"/>
      <c r="NQG60" s="369"/>
      <c r="NQH60" s="369"/>
      <c r="NQI60" s="369"/>
      <c r="NQJ60" s="369"/>
      <c r="NQK60" s="369"/>
      <c r="NQL60" s="369"/>
      <c r="NQM60" s="369"/>
      <c r="NQN60" s="369"/>
      <c r="NQO60" s="369"/>
      <c r="NQP60" s="369"/>
      <c r="NQQ60" s="369"/>
      <c r="NQR60" s="369"/>
      <c r="NQS60" s="369"/>
      <c r="NQT60" s="369"/>
      <c r="NQU60" s="369"/>
      <c r="NQV60" s="369"/>
      <c r="NQW60" s="369"/>
      <c r="NQX60" s="369"/>
      <c r="NQY60" s="369"/>
      <c r="NQZ60" s="369"/>
      <c r="NRA60" s="369"/>
      <c r="NRB60" s="369"/>
      <c r="NRC60" s="369"/>
      <c r="NRD60" s="369"/>
      <c r="NRE60" s="369"/>
      <c r="NRF60" s="369"/>
      <c r="NRG60" s="369"/>
      <c r="NRH60" s="369"/>
      <c r="NRI60" s="369"/>
      <c r="NRJ60" s="369"/>
      <c r="NRK60" s="369"/>
      <c r="NRL60" s="369"/>
      <c r="NRM60" s="369"/>
      <c r="NRR60" s="369"/>
      <c r="NRS60" s="369"/>
      <c r="NRT60" s="369"/>
      <c r="NRU60" s="369"/>
      <c r="NRV60" s="369"/>
      <c r="NRW60" s="369"/>
      <c r="NRX60" s="369"/>
      <c r="NRY60" s="369"/>
      <c r="NRZ60" s="369"/>
      <c r="NSA60" s="369"/>
      <c r="NSB60" s="369"/>
      <c r="NTT60" s="369"/>
      <c r="NTU60" s="369"/>
      <c r="NTV60" s="369"/>
      <c r="NTW60" s="369"/>
      <c r="NTX60" s="369"/>
      <c r="NTY60" s="369"/>
      <c r="NTZ60" s="369"/>
      <c r="NUA60" s="369"/>
      <c r="NUB60" s="369"/>
      <c r="NUC60" s="369"/>
      <c r="NUD60" s="369"/>
      <c r="NUE60" s="369"/>
      <c r="NUF60" s="369"/>
      <c r="NUG60" s="369"/>
      <c r="NUH60" s="369"/>
      <c r="NUI60" s="369"/>
      <c r="NUJ60" s="369"/>
      <c r="NUK60" s="369"/>
      <c r="NUL60" s="369"/>
      <c r="NUM60" s="369"/>
      <c r="NUN60" s="369"/>
      <c r="NUO60" s="369"/>
      <c r="NUP60" s="369"/>
      <c r="NUQ60" s="369"/>
      <c r="NUR60" s="369"/>
      <c r="NUS60" s="369"/>
      <c r="NUT60" s="369"/>
      <c r="NUU60" s="369"/>
      <c r="NUV60" s="369"/>
      <c r="NUW60" s="369"/>
      <c r="NUX60" s="369"/>
      <c r="NUY60" s="369"/>
      <c r="NUZ60" s="369"/>
      <c r="NVA60" s="369"/>
      <c r="NVB60" s="369"/>
      <c r="NVC60" s="369"/>
      <c r="NVD60" s="369"/>
      <c r="NVE60" s="369"/>
      <c r="NVF60" s="369"/>
      <c r="NVG60" s="369"/>
      <c r="NVH60" s="369"/>
      <c r="NVI60" s="369"/>
      <c r="NVJ60" s="369"/>
      <c r="NVK60" s="369"/>
      <c r="NVL60" s="369"/>
      <c r="NVM60" s="369"/>
      <c r="NVN60" s="369"/>
      <c r="NVO60" s="369"/>
      <c r="NVP60" s="369"/>
      <c r="NVQ60" s="369"/>
      <c r="NVR60" s="369"/>
      <c r="NVS60" s="369"/>
      <c r="NVT60" s="369"/>
      <c r="NVU60" s="369"/>
      <c r="NVV60" s="369"/>
      <c r="NVW60" s="369"/>
      <c r="NVX60" s="369"/>
      <c r="NVY60" s="369"/>
      <c r="NVZ60" s="369"/>
      <c r="NWA60" s="369"/>
      <c r="NWB60" s="369"/>
      <c r="NWC60" s="369"/>
      <c r="NWD60" s="369"/>
      <c r="NWE60" s="369"/>
      <c r="NWF60" s="369"/>
      <c r="NWG60" s="369"/>
      <c r="NWH60" s="369"/>
      <c r="NWI60" s="369"/>
      <c r="NWJ60" s="369"/>
      <c r="NWK60" s="369"/>
      <c r="NWL60" s="369"/>
      <c r="NWM60" s="369"/>
      <c r="NWN60" s="369"/>
      <c r="NWO60" s="369"/>
      <c r="NWP60" s="369"/>
      <c r="NWQ60" s="369"/>
      <c r="NWR60" s="369"/>
      <c r="NWS60" s="369"/>
      <c r="NWT60" s="369"/>
      <c r="NWU60" s="369"/>
      <c r="NWV60" s="369"/>
      <c r="NWW60" s="369"/>
      <c r="NWX60" s="369"/>
      <c r="NWY60" s="369"/>
      <c r="NWZ60" s="369"/>
      <c r="NXA60" s="369"/>
      <c r="NXB60" s="369"/>
      <c r="NXC60" s="369"/>
      <c r="NXD60" s="369"/>
      <c r="NXE60" s="369"/>
      <c r="NXF60" s="369"/>
      <c r="NXG60" s="369"/>
      <c r="NXH60" s="369"/>
      <c r="NXI60" s="369"/>
      <c r="NXJ60" s="369"/>
      <c r="NXK60" s="369"/>
      <c r="NXL60" s="369"/>
      <c r="NXM60" s="369"/>
      <c r="NXN60" s="369"/>
      <c r="NXO60" s="369"/>
      <c r="NXP60" s="369"/>
      <c r="NXQ60" s="369"/>
      <c r="NXR60" s="369"/>
      <c r="NXS60" s="369"/>
      <c r="NXT60" s="369"/>
      <c r="NXU60" s="369"/>
      <c r="NXV60" s="369"/>
      <c r="NXW60" s="369"/>
      <c r="NXX60" s="369"/>
      <c r="NXY60" s="369"/>
      <c r="NXZ60" s="369"/>
      <c r="NYA60" s="369"/>
      <c r="NYB60" s="369"/>
      <c r="NYC60" s="369"/>
      <c r="NYD60" s="369"/>
      <c r="NYE60" s="369"/>
      <c r="NYF60" s="369"/>
      <c r="NYG60" s="369"/>
      <c r="NYH60" s="369"/>
      <c r="NYI60" s="369"/>
      <c r="NYJ60" s="369"/>
      <c r="NYK60" s="369"/>
      <c r="NYL60" s="369"/>
      <c r="NYM60" s="369"/>
      <c r="NYN60" s="369"/>
      <c r="NYO60" s="369"/>
      <c r="NYP60" s="369"/>
      <c r="NYQ60" s="369"/>
      <c r="NYR60" s="369"/>
      <c r="NYS60" s="369"/>
      <c r="NYT60" s="369"/>
      <c r="NYU60" s="369"/>
      <c r="NYV60" s="369"/>
      <c r="NYW60" s="369"/>
      <c r="NYX60" s="369"/>
      <c r="NYY60" s="369"/>
      <c r="NYZ60" s="369"/>
      <c r="NZA60" s="369"/>
      <c r="NZB60" s="369"/>
      <c r="NZC60" s="369"/>
      <c r="NZD60" s="369"/>
      <c r="NZE60" s="369"/>
      <c r="NZF60" s="369"/>
      <c r="NZG60" s="369"/>
      <c r="NZH60" s="369"/>
      <c r="NZI60" s="369"/>
      <c r="NZJ60" s="369"/>
      <c r="NZK60" s="369"/>
      <c r="NZL60" s="369"/>
      <c r="NZM60" s="369"/>
      <c r="NZN60" s="369"/>
      <c r="NZO60" s="369"/>
      <c r="NZP60" s="369"/>
      <c r="NZQ60" s="369"/>
      <c r="NZR60" s="369"/>
      <c r="NZS60" s="369"/>
      <c r="NZT60" s="369"/>
      <c r="NZU60" s="369"/>
      <c r="NZV60" s="369"/>
      <c r="NZW60" s="369"/>
      <c r="NZX60" s="369"/>
      <c r="NZY60" s="369"/>
      <c r="NZZ60" s="369"/>
      <c r="OAA60" s="369"/>
      <c r="OAB60" s="369"/>
      <c r="OAC60" s="369"/>
      <c r="OAD60" s="369"/>
      <c r="OAE60" s="369"/>
      <c r="OAF60" s="369"/>
      <c r="OAG60" s="369"/>
      <c r="OAH60" s="369"/>
      <c r="OAI60" s="369"/>
      <c r="OAJ60" s="369"/>
      <c r="OAK60" s="369"/>
      <c r="OAL60" s="369"/>
      <c r="OAM60" s="369"/>
      <c r="OAN60" s="369"/>
      <c r="OAO60" s="369"/>
      <c r="OAP60" s="369"/>
      <c r="OAQ60" s="369"/>
      <c r="OAR60" s="369"/>
      <c r="OAS60" s="369"/>
      <c r="OAT60" s="369"/>
      <c r="OAU60" s="369"/>
      <c r="OAV60" s="369"/>
      <c r="OAW60" s="369"/>
      <c r="OAX60" s="369"/>
      <c r="OAY60" s="369"/>
      <c r="OAZ60" s="369"/>
      <c r="OBA60" s="369"/>
      <c r="OBB60" s="369"/>
      <c r="OBC60" s="369"/>
      <c r="OBD60" s="369"/>
      <c r="OBE60" s="369"/>
      <c r="OBF60" s="369"/>
      <c r="OBG60" s="369"/>
      <c r="OBH60" s="369"/>
      <c r="OBI60" s="369"/>
      <c r="OBN60" s="369"/>
      <c r="OBO60" s="369"/>
      <c r="OBP60" s="369"/>
      <c r="OBQ60" s="369"/>
      <c r="OBR60" s="369"/>
      <c r="OBS60" s="369"/>
      <c r="OBT60" s="369"/>
      <c r="OBU60" s="369"/>
      <c r="OBV60" s="369"/>
      <c r="OBW60" s="369"/>
      <c r="OBX60" s="369"/>
      <c r="ODP60" s="369"/>
      <c r="ODQ60" s="369"/>
      <c r="ODR60" s="369"/>
      <c r="ODS60" s="369"/>
      <c r="ODT60" s="369"/>
      <c r="ODU60" s="369"/>
      <c r="ODV60" s="369"/>
      <c r="ODW60" s="369"/>
      <c r="ODX60" s="369"/>
      <c r="ODY60" s="369"/>
      <c r="ODZ60" s="369"/>
      <c r="OEA60" s="369"/>
      <c r="OEB60" s="369"/>
      <c r="OEC60" s="369"/>
      <c r="OED60" s="369"/>
      <c r="OEE60" s="369"/>
      <c r="OEF60" s="369"/>
      <c r="OEG60" s="369"/>
      <c r="OEH60" s="369"/>
      <c r="OEI60" s="369"/>
      <c r="OEJ60" s="369"/>
      <c r="OEK60" s="369"/>
      <c r="OEL60" s="369"/>
      <c r="OEM60" s="369"/>
      <c r="OEN60" s="369"/>
      <c r="OEO60" s="369"/>
      <c r="OEP60" s="369"/>
      <c r="OEQ60" s="369"/>
      <c r="OER60" s="369"/>
      <c r="OES60" s="369"/>
      <c r="OET60" s="369"/>
      <c r="OEU60" s="369"/>
      <c r="OEV60" s="369"/>
      <c r="OEW60" s="369"/>
      <c r="OEX60" s="369"/>
      <c r="OEY60" s="369"/>
      <c r="OEZ60" s="369"/>
      <c r="OFA60" s="369"/>
      <c r="OFB60" s="369"/>
      <c r="OFC60" s="369"/>
      <c r="OFD60" s="369"/>
      <c r="OFE60" s="369"/>
      <c r="OFF60" s="369"/>
      <c r="OFG60" s="369"/>
      <c r="OFH60" s="369"/>
      <c r="OFI60" s="369"/>
      <c r="OFJ60" s="369"/>
      <c r="OFK60" s="369"/>
      <c r="OFL60" s="369"/>
      <c r="OFM60" s="369"/>
      <c r="OFN60" s="369"/>
      <c r="OFO60" s="369"/>
      <c r="OFP60" s="369"/>
      <c r="OFQ60" s="369"/>
      <c r="OFR60" s="369"/>
      <c r="OFS60" s="369"/>
      <c r="OFT60" s="369"/>
      <c r="OFU60" s="369"/>
      <c r="OFV60" s="369"/>
      <c r="OFW60" s="369"/>
      <c r="OFX60" s="369"/>
      <c r="OFY60" s="369"/>
      <c r="OFZ60" s="369"/>
      <c r="OGA60" s="369"/>
      <c r="OGB60" s="369"/>
      <c r="OGC60" s="369"/>
      <c r="OGD60" s="369"/>
      <c r="OGE60" s="369"/>
      <c r="OGF60" s="369"/>
      <c r="OGG60" s="369"/>
      <c r="OGH60" s="369"/>
      <c r="OGI60" s="369"/>
      <c r="OGJ60" s="369"/>
      <c r="OGK60" s="369"/>
      <c r="OGL60" s="369"/>
      <c r="OGM60" s="369"/>
      <c r="OGN60" s="369"/>
      <c r="OGO60" s="369"/>
      <c r="OGP60" s="369"/>
      <c r="OGQ60" s="369"/>
      <c r="OGR60" s="369"/>
      <c r="OGS60" s="369"/>
      <c r="OGT60" s="369"/>
      <c r="OGU60" s="369"/>
      <c r="OGV60" s="369"/>
      <c r="OGW60" s="369"/>
      <c r="OGX60" s="369"/>
      <c r="OGY60" s="369"/>
      <c r="OGZ60" s="369"/>
      <c r="OHA60" s="369"/>
      <c r="OHB60" s="369"/>
      <c r="OHC60" s="369"/>
      <c r="OHD60" s="369"/>
      <c r="OHE60" s="369"/>
      <c r="OHF60" s="369"/>
      <c r="OHG60" s="369"/>
      <c r="OHH60" s="369"/>
      <c r="OHI60" s="369"/>
      <c r="OHJ60" s="369"/>
      <c r="OHK60" s="369"/>
      <c r="OHL60" s="369"/>
      <c r="OHM60" s="369"/>
      <c r="OHN60" s="369"/>
      <c r="OHO60" s="369"/>
      <c r="OHP60" s="369"/>
      <c r="OHQ60" s="369"/>
      <c r="OHR60" s="369"/>
      <c r="OHS60" s="369"/>
      <c r="OHT60" s="369"/>
      <c r="OHU60" s="369"/>
      <c r="OHV60" s="369"/>
      <c r="OHW60" s="369"/>
      <c r="OHX60" s="369"/>
      <c r="OHY60" s="369"/>
      <c r="OHZ60" s="369"/>
      <c r="OIA60" s="369"/>
      <c r="OIB60" s="369"/>
      <c r="OIC60" s="369"/>
      <c r="OID60" s="369"/>
      <c r="OIE60" s="369"/>
      <c r="OIF60" s="369"/>
      <c r="OIG60" s="369"/>
      <c r="OIH60" s="369"/>
      <c r="OII60" s="369"/>
      <c r="OIJ60" s="369"/>
      <c r="OIK60" s="369"/>
      <c r="OIL60" s="369"/>
      <c r="OIM60" s="369"/>
      <c r="OIN60" s="369"/>
      <c r="OIO60" s="369"/>
      <c r="OIP60" s="369"/>
      <c r="OIQ60" s="369"/>
      <c r="OIR60" s="369"/>
      <c r="OIS60" s="369"/>
      <c r="OIT60" s="369"/>
      <c r="OIU60" s="369"/>
      <c r="OIV60" s="369"/>
      <c r="OIW60" s="369"/>
      <c r="OIX60" s="369"/>
      <c r="OIY60" s="369"/>
      <c r="OIZ60" s="369"/>
      <c r="OJA60" s="369"/>
      <c r="OJB60" s="369"/>
      <c r="OJC60" s="369"/>
      <c r="OJD60" s="369"/>
      <c r="OJE60" s="369"/>
      <c r="OJF60" s="369"/>
      <c r="OJG60" s="369"/>
      <c r="OJH60" s="369"/>
      <c r="OJI60" s="369"/>
      <c r="OJJ60" s="369"/>
      <c r="OJK60" s="369"/>
      <c r="OJL60" s="369"/>
      <c r="OJM60" s="369"/>
      <c r="OJN60" s="369"/>
      <c r="OJO60" s="369"/>
      <c r="OJP60" s="369"/>
      <c r="OJQ60" s="369"/>
      <c r="OJR60" s="369"/>
      <c r="OJS60" s="369"/>
      <c r="OJT60" s="369"/>
      <c r="OJU60" s="369"/>
      <c r="OJV60" s="369"/>
      <c r="OJW60" s="369"/>
      <c r="OJX60" s="369"/>
      <c r="OJY60" s="369"/>
      <c r="OJZ60" s="369"/>
      <c r="OKA60" s="369"/>
      <c r="OKB60" s="369"/>
      <c r="OKC60" s="369"/>
      <c r="OKD60" s="369"/>
      <c r="OKE60" s="369"/>
      <c r="OKF60" s="369"/>
      <c r="OKG60" s="369"/>
      <c r="OKH60" s="369"/>
      <c r="OKI60" s="369"/>
      <c r="OKJ60" s="369"/>
      <c r="OKK60" s="369"/>
      <c r="OKL60" s="369"/>
      <c r="OKM60" s="369"/>
      <c r="OKN60" s="369"/>
      <c r="OKO60" s="369"/>
      <c r="OKP60" s="369"/>
      <c r="OKQ60" s="369"/>
      <c r="OKR60" s="369"/>
      <c r="OKS60" s="369"/>
      <c r="OKT60" s="369"/>
      <c r="OKU60" s="369"/>
      <c r="OKV60" s="369"/>
      <c r="OKW60" s="369"/>
      <c r="OKX60" s="369"/>
      <c r="OKY60" s="369"/>
      <c r="OKZ60" s="369"/>
      <c r="OLA60" s="369"/>
      <c r="OLB60" s="369"/>
      <c r="OLC60" s="369"/>
      <c r="OLD60" s="369"/>
      <c r="OLE60" s="369"/>
      <c r="OLJ60" s="369"/>
      <c r="OLK60" s="369"/>
      <c r="OLL60" s="369"/>
      <c r="OLM60" s="369"/>
      <c r="OLN60" s="369"/>
      <c r="OLO60" s="369"/>
      <c r="OLP60" s="369"/>
      <c r="OLQ60" s="369"/>
      <c r="OLR60" s="369"/>
      <c r="OLS60" s="369"/>
      <c r="OLT60" s="369"/>
      <c r="ONL60" s="369"/>
      <c r="ONM60" s="369"/>
      <c r="ONN60" s="369"/>
      <c r="ONO60" s="369"/>
      <c r="ONP60" s="369"/>
      <c r="ONQ60" s="369"/>
      <c r="ONR60" s="369"/>
      <c r="ONS60" s="369"/>
      <c r="ONT60" s="369"/>
      <c r="ONU60" s="369"/>
      <c r="ONV60" s="369"/>
      <c r="ONW60" s="369"/>
      <c r="ONX60" s="369"/>
      <c r="ONY60" s="369"/>
      <c r="ONZ60" s="369"/>
      <c r="OOA60" s="369"/>
      <c r="OOB60" s="369"/>
      <c r="OOC60" s="369"/>
      <c r="OOD60" s="369"/>
      <c r="OOE60" s="369"/>
      <c r="OOF60" s="369"/>
      <c r="OOG60" s="369"/>
      <c r="OOH60" s="369"/>
      <c r="OOI60" s="369"/>
      <c r="OOJ60" s="369"/>
      <c r="OOK60" s="369"/>
      <c r="OOL60" s="369"/>
      <c r="OOM60" s="369"/>
      <c r="OON60" s="369"/>
      <c r="OOO60" s="369"/>
      <c r="OOP60" s="369"/>
      <c r="OOQ60" s="369"/>
      <c r="OOR60" s="369"/>
      <c r="OOS60" s="369"/>
      <c r="OOT60" s="369"/>
      <c r="OOU60" s="369"/>
      <c r="OOV60" s="369"/>
      <c r="OOW60" s="369"/>
      <c r="OOX60" s="369"/>
      <c r="OOY60" s="369"/>
      <c r="OOZ60" s="369"/>
      <c r="OPA60" s="369"/>
      <c r="OPB60" s="369"/>
      <c r="OPC60" s="369"/>
      <c r="OPD60" s="369"/>
      <c r="OPE60" s="369"/>
      <c r="OPF60" s="369"/>
      <c r="OPG60" s="369"/>
      <c r="OPH60" s="369"/>
      <c r="OPI60" s="369"/>
      <c r="OPJ60" s="369"/>
      <c r="OPK60" s="369"/>
      <c r="OPL60" s="369"/>
      <c r="OPM60" s="369"/>
      <c r="OPN60" s="369"/>
      <c r="OPO60" s="369"/>
      <c r="OPP60" s="369"/>
      <c r="OPQ60" s="369"/>
      <c r="OPR60" s="369"/>
      <c r="OPS60" s="369"/>
      <c r="OPT60" s="369"/>
      <c r="OPU60" s="369"/>
      <c r="OPV60" s="369"/>
      <c r="OPW60" s="369"/>
      <c r="OPX60" s="369"/>
      <c r="OPY60" s="369"/>
      <c r="OPZ60" s="369"/>
      <c r="OQA60" s="369"/>
      <c r="OQB60" s="369"/>
      <c r="OQC60" s="369"/>
      <c r="OQD60" s="369"/>
      <c r="OQE60" s="369"/>
      <c r="OQF60" s="369"/>
      <c r="OQG60" s="369"/>
      <c r="OQH60" s="369"/>
      <c r="OQI60" s="369"/>
      <c r="OQJ60" s="369"/>
      <c r="OQK60" s="369"/>
      <c r="OQL60" s="369"/>
      <c r="OQM60" s="369"/>
      <c r="OQN60" s="369"/>
      <c r="OQO60" s="369"/>
      <c r="OQP60" s="369"/>
      <c r="OQQ60" s="369"/>
      <c r="OQR60" s="369"/>
      <c r="OQS60" s="369"/>
      <c r="OQT60" s="369"/>
      <c r="OQU60" s="369"/>
      <c r="OQV60" s="369"/>
      <c r="OQW60" s="369"/>
      <c r="OQX60" s="369"/>
      <c r="OQY60" s="369"/>
      <c r="OQZ60" s="369"/>
      <c r="ORA60" s="369"/>
      <c r="ORB60" s="369"/>
      <c r="ORC60" s="369"/>
      <c r="ORD60" s="369"/>
      <c r="ORE60" s="369"/>
      <c r="ORF60" s="369"/>
      <c r="ORG60" s="369"/>
      <c r="ORH60" s="369"/>
      <c r="ORI60" s="369"/>
      <c r="ORJ60" s="369"/>
      <c r="ORK60" s="369"/>
      <c r="ORL60" s="369"/>
      <c r="ORM60" s="369"/>
      <c r="ORN60" s="369"/>
      <c r="ORO60" s="369"/>
      <c r="ORP60" s="369"/>
      <c r="ORQ60" s="369"/>
      <c r="ORR60" s="369"/>
      <c r="ORS60" s="369"/>
      <c r="ORT60" s="369"/>
      <c r="ORU60" s="369"/>
      <c r="ORV60" s="369"/>
      <c r="ORW60" s="369"/>
      <c r="ORX60" s="369"/>
      <c r="ORY60" s="369"/>
      <c r="ORZ60" s="369"/>
      <c r="OSA60" s="369"/>
      <c r="OSB60" s="369"/>
      <c r="OSC60" s="369"/>
      <c r="OSD60" s="369"/>
      <c r="OSE60" s="369"/>
      <c r="OSF60" s="369"/>
      <c r="OSG60" s="369"/>
      <c r="OSH60" s="369"/>
      <c r="OSI60" s="369"/>
      <c r="OSJ60" s="369"/>
      <c r="OSK60" s="369"/>
      <c r="OSL60" s="369"/>
      <c r="OSM60" s="369"/>
      <c r="OSN60" s="369"/>
      <c r="OSO60" s="369"/>
      <c r="OSP60" s="369"/>
      <c r="OSQ60" s="369"/>
      <c r="OSR60" s="369"/>
      <c r="OSS60" s="369"/>
      <c r="OST60" s="369"/>
      <c r="OSU60" s="369"/>
      <c r="OSV60" s="369"/>
      <c r="OSW60" s="369"/>
      <c r="OSX60" s="369"/>
      <c r="OSY60" s="369"/>
      <c r="OSZ60" s="369"/>
      <c r="OTA60" s="369"/>
      <c r="OTB60" s="369"/>
      <c r="OTC60" s="369"/>
      <c r="OTD60" s="369"/>
      <c r="OTE60" s="369"/>
      <c r="OTF60" s="369"/>
      <c r="OTG60" s="369"/>
      <c r="OTH60" s="369"/>
      <c r="OTI60" s="369"/>
      <c r="OTJ60" s="369"/>
      <c r="OTK60" s="369"/>
      <c r="OTL60" s="369"/>
      <c r="OTM60" s="369"/>
      <c r="OTN60" s="369"/>
      <c r="OTO60" s="369"/>
      <c r="OTP60" s="369"/>
      <c r="OTQ60" s="369"/>
      <c r="OTR60" s="369"/>
      <c r="OTS60" s="369"/>
      <c r="OTT60" s="369"/>
      <c r="OTU60" s="369"/>
      <c r="OTV60" s="369"/>
      <c r="OTW60" s="369"/>
      <c r="OTX60" s="369"/>
      <c r="OTY60" s="369"/>
      <c r="OTZ60" s="369"/>
      <c r="OUA60" s="369"/>
      <c r="OUB60" s="369"/>
      <c r="OUC60" s="369"/>
      <c r="OUD60" s="369"/>
      <c r="OUE60" s="369"/>
      <c r="OUF60" s="369"/>
      <c r="OUG60" s="369"/>
      <c r="OUH60" s="369"/>
      <c r="OUI60" s="369"/>
      <c r="OUJ60" s="369"/>
      <c r="OUK60" s="369"/>
      <c r="OUL60" s="369"/>
      <c r="OUM60" s="369"/>
      <c r="OUN60" s="369"/>
      <c r="OUO60" s="369"/>
      <c r="OUP60" s="369"/>
      <c r="OUQ60" s="369"/>
      <c r="OUR60" s="369"/>
      <c r="OUS60" s="369"/>
      <c r="OUT60" s="369"/>
      <c r="OUU60" s="369"/>
      <c r="OUV60" s="369"/>
      <c r="OUW60" s="369"/>
      <c r="OUX60" s="369"/>
      <c r="OUY60" s="369"/>
      <c r="OUZ60" s="369"/>
      <c r="OVA60" s="369"/>
      <c r="OVF60" s="369"/>
      <c r="OVG60" s="369"/>
      <c r="OVH60" s="369"/>
      <c r="OVI60" s="369"/>
      <c r="OVJ60" s="369"/>
      <c r="OVK60" s="369"/>
      <c r="OVL60" s="369"/>
      <c r="OVM60" s="369"/>
      <c r="OVN60" s="369"/>
      <c r="OVO60" s="369"/>
      <c r="OVP60" s="369"/>
      <c r="OXH60" s="369"/>
      <c r="OXI60" s="369"/>
      <c r="OXJ60" s="369"/>
      <c r="OXK60" s="369"/>
      <c r="OXL60" s="369"/>
      <c r="OXM60" s="369"/>
      <c r="OXN60" s="369"/>
      <c r="OXO60" s="369"/>
      <c r="OXP60" s="369"/>
      <c r="OXQ60" s="369"/>
      <c r="OXR60" s="369"/>
      <c r="OXS60" s="369"/>
      <c r="OXT60" s="369"/>
      <c r="OXU60" s="369"/>
      <c r="OXV60" s="369"/>
      <c r="OXW60" s="369"/>
      <c r="OXX60" s="369"/>
      <c r="OXY60" s="369"/>
      <c r="OXZ60" s="369"/>
      <c r="OYA60" s="369"/>
      <c r="OYB60" s="369"/>
      <c r="OYC60" s="369"/>
      <c r="OYD60" s="369"/>
      <c r="OYE60" s="369"/>
      <c r="OYF60" s="369"/>
      <c r="OYG60" s="369"/>
      <c r="OYH60" s="369"/>
      <c r="OYI60" s="369"/>
      <c r="OYJ60" s="369"/>
      <c r="OYK60" s="369"/>
      <c r="OYL60" s="369"/>
      <c r="OYM60" s="369"/>
      <c r="OYN60" s="369"/>
      <c r="OYO60" s="369"/>
      <c r="OYP60" s="369"/>
      <c r="OYQ60" s="369"/>
      <c r="OYR60" s="369"/>
      <c r="OYS60" s="369"/>
      <c r="OYT60" s="369"/>
      <c r="OYU60" s="369"/>
      <c r="OYV60" s="369"/>
      <c r="OYW60" s="369"/>
      <c r="OYX60" s="369"/>
      <c r="OYY60" s="369"/>
      <c r="OYZ60" s="369"/>
      <c r="OZA60" s="369"/>
      <c r="OZB60" s="369"/>
      <c r="OZC60" s="369"/>
      <c r="OZD60" s="369"/>
      <c r="OZE60" s="369"/>
      <c r="OZF60" s="369"/>
      <c r="OZG60" s="369"/>
      <c r="OZH60" s="369"/>
      <c r="OZI60" s="369"/>
      <c r="OZJ60" s="369"/>
      <c r="OZK60" s="369"/>
      <c r="OZL60" s="369"/>
      <c r="OZM60" s="369"/>
      <c r="OZN60" s="369"/>
      <c r="OZO60" s="369"/>
      <c r="OZP60" s="369"/>
      <c r="OZQ60" s="369"/>
      <c r="OZR60" s="369"/>
      <c r="OZS60" s="369"/>
      <c r="OZT60" s="369"/>
      <c r="OZU60" s="369"/>
      <c r="OZV60" s="369"/>
      <c r="OZW60" s="369"/>
      <c r="OZX60" s="369"/>
      <c r="OZY60" s="369"/>
      <c r="OZZ60" s="369"/>
      <c r="PAA60" s="369"/>
      <c r="PAB60" s="369"/>
      <c r="PAC60" s="369"/>
      <c r="PAD60" s="369"/>
      <c r="PAE60" s="369"/>
      <c r="PAF60" s="369"/>
      <c r="PAG60" s="369"/>
      <c r="PAH60" s="369"/>
      <c r="PAI60" s="369"/>
      <c r="PAJ60" s="369"/>
      <c r="PAK60" s="369"/>
      <c r="PAL60" s="369"/>
      <c r="PAM60" s="369"/>
      <c r="PAN60" s="369"/>
      <c r="PAO60" s="369"/>
      <c r="PAP60" s="369"/>
      <c r="PAQ60" s="369"/>
      <c r="PAR60" s="369"/>
      <c r="PAS60" s="369"/>
      <c r="PAT60" s="369"/>
      <c r="PAU60" s="369"/>
      <c r="PAV60" s="369"/>
      <c r="PAW60" s="369"/>
      <c r="PAX60" s="369"/>
      <c r="PAY60" s="369"/>
      <c r="PAZ60" s="369"/>
      <c r="PBA60" s="369"/>
      <c r="PBB60" s="369"/>
      <c r="PBC60" s="369"/>
      <c r="PBD60" s="369"/>
      <c r="PBE60" s="369"/>
      <c r="PBF60" s="369"/>
      <c r="PBG60" s="369"/>
      <c r="PBH60" s="369"/>
      <c r="PBI60" s="369"/>
      <c r="PBJ60" s="369"/>
      <c r="PBK60" s="369"/>
      <c r="PBL60" s="369"/>
      <c r="PBM60" s="369"/>
      <c r="PBN60" s="369"/>
      <c r="PBO60" s="369"/>
      <c r="PBP60" s="369"/>
      <c r="PBQ60" s="369"/>
      <c r="PBR60" s="369"/>
      <c r="PBS60" s="369"/>
      <c r="PBT60" s="369"/>
      <c r="PBU60" s="369"/>
      <c r="PBV60" s="369"/>
      <c r="PBW60" s="369"/>
      <c r="PBX60" s="369"/>
      <c r="PBY60" s="369"/>
      <c r="PBZ60" s="369"/>
      <c r="PCA60" s="369"/>
      <c r="PCB60" s="369"/>
      <c r="PCC60" s="369"/>
      <c r="PCD60" s="369"/>
      <c r="PCE60" s="369"/>
      <c r="PCF60" s="369"/>
      <c r="PCG60" s="369"/>
      <c r="PCH60" s="369"/>
      <c r="PCI60" s="369"/>
      <c r="PCJ60" s="369"/>
      <c r="PCK60" s="369"/>
      <c r="PCL60" s="369"/>
      <c r="PCM60" s="369"/>
      <c r="PCN60" s="369"/>
      <c r="PCO60" s="369"/>
      <c r="PCP60" s="369"/>
      <c r="PCQ60" s="369"/>
      <c r="PCR60" s="369"/>
      <c r="PCS60" s="369"/>
      <c r="PCT60" s="369"/>
      <c r="PCU60" s="369"/>
      <c r="PCV60" s="369"/>
      <c r="PCW60" s="369"/>
      <c r="PCX60" s="369"/>
      <c r="PCY60" s="369"/>
      <c r="PCZ60" s="369"/>
      <c r="PDA60" s="369"/>
      <c r="PDB60" s="369"/>
      <c r="PDC60" s="369"/>
      <c r="PDD60" s="369"/>
      <c r="PDE60" s="369"/>
      <c r="PDF60" s="369"/>
      <c r="PDG60" s="369"/>
      <c r="PDH60" s="369"/>
      <c r="PDI60" s="369"/>
      <c r="PDJ60" s="369"/>
      <c r="PDK60" s="369"/>
      <c r="PDL60" s="369"/>
      <c r="PDM60" s="369"/>
      <c r="PDN60" s="369"/>
      <c r="PDO60" s="369"/>
      <c r="PDP60" s="369"/>
      <c r="PDQ60" s="369"/>
      <c r="PDR60" s="369"/>
      <c r="PDS60" s="369"/>
      <c r="PDT60" s="369"/>
      <c r="PDU60" s="369"/>
      <c r="PDV60" s="369"/>
      <c r="PDW60" s="369"/>
      <c r="PDX60" s="369"/>
      <c r="PDY60" s="369"/>
      <c r="PDZ60" s="369"/>
      <c r="PEA60" s="369"/>
      <c r="PEB60" s="369"/>
      <c r="PEC60" s="369"/>
      <c r="PED60" s="369"/>
      <c r="PEE60" s="369"/>
      <c r="PEF60" s="369"/>
      <c r="PEG60" s="369"/>
      <c r="PEH60" s="369"/>
      <c r="PEI60" s="369"/>
      <c r="PEJ60" s="369"/>
      <c r="PEK60" s="369"/>
      <c r="PEL60" s="369"/>
      <c r="PEM60" s="369"/>
      <c r="PEN60" s="369"/>
      <c r="PEO60" s="369"/>
      <c r="PEP60" s="369"/>
      <c r="PEQ60" s="369"/>
      <c r="PER60" s="369"/>
      <c r="PES60" s="369"/>
      <c r="PET60" s="369"/>
      <c r="PEU60" s="369"/>
      <c r="PEV60" s="369"/>
      <c r="PEW60" s="369"/>
      <c r="PFB60" s="369"/>
      <c r="PFC60" s="369"/>
      <c r="PFD60" s="369"/>
      <c r="PFE60" s="369"/>
      <c r="PFF60" s="369"/>
      <c r="PFG60" s="369"/>
      <c r="PFH60" s="369"/>
      <c r="PFI60" s="369"/>
      <c r="PFJ60" s="369"/>
      <c r="PFK60" s="369"/>
      <c r="PFL60" s="369"/>
      <c r="PHD60" s="369"/>
      <c r="PHE60" s="369"/>
      <c r="PHF60" s="369"/>
      <c r="PHG60" s="369"/>
      <c r="PHH60" s="369"/>
      <c r="PHI60" s="369"/>
      <c r="PHJ60" s="369"/>
      <c r="PHK60" s="369"/>
      <c r="PHL60" s="369"/>
      <c r="PHM60" s="369"/>
      <c r="PHN60" s="369"/>
      <c r="PHO60" s="369"/>
      <c r="PHP60" s="369"/>
      <c r="PHQ60" s="369"/>
      <c r="PHR60" s="369"/>
      <c r="PHS60" s="369"/>
      <c r="PHT60" s="369"/>
      <c r="PHU60" s="369"/>
      <c r="PHV60" s="369"/>
      <c r="PHW60" s="369"/>
      <c r="PHX60" s="369"/>
      <c r="PHY60" s="369"/>
      <c r="PHZ60" s="369"/>
      <c r="PIA60" s="369"/>
      <c r="PIB60" s="369"/>
      <c r="PIC60" s="369"/>
      <c r="PID60" s="369"/>
      <c r="PIE60" s="369"/>
      <c r="PIF60" s="369"/>
      <c r="PIG60" s="369"/>
      <c r="PIH60" s="369"/>
      <c r="PII60" s="369"/>
      <c r="PIJ60" s="369"/>
      <c r="PIK60" s="369"/>
      <c r="PIL60" s="369"/>
      <c r="PIM60" s="369"/>
      <c r="PIN60" s="369"/>
      <c r="PIO60" s="369"/>
      <c r="PIP60" s="369"/>
      <c r="PIQ60" s="369"/>
      <c r="PIR60" s="369"/>
      <c r="PIS60" s="369"/>
      <c r="PIT60" s="369"/>
      <c r="PIU60" s="369"/>
      <c r="PIV60" s="369"/>
      <c r="PIW60" s="369"/>
      <c r="PIX60" s="369"/>
      <c r="PIY60" s="369"/>
      <c r="PIZ60" s="369"/>
      <c r="PJA60" s="369"/>
      <c r="PJB60" s="369"/>
      <c r="PJC60" s="369"/>
      <c r="PJD60" s="369"/>
      <c r="PJE60" s="369"/>
      <c r="PJF60" s="369"/>
      <c r="PJG60" s="369"/>
      <c r="PJH60" s="369"/>
      <c r="PJI60" s="369"/>
      <c r="PJJ60" s="369"/>
      <c r="PJK60" s="369"/>
      <c r="PJL60" s="369"/>
      <c r="PJM60" s="369"/>
      <c r="PJN60" s="369"/>
      <c r="PJO60" s="369"/>
      <c r="PJP60" s="369"/>
      <c r="PJQ60" s="369"/>
      <c r="PJR60" s="369"/>
      <c r="PJS60" s="369"/>
      <c r="PJT60" s="369"/>
      <c r="PJU60" s="369"/>
      <c r="PJV60" s="369"/>
      <c r="PJW60" s="369"/>
      <c r="PJX60" s="369"/>
      <c r="PJY60" s="369"/>
      <c r="PJZ60" s="369"/>
      <c r="PKA60" s="369"/>
      <c r="PKB60" s="369"/>
      <c r="PKC60" s="369"/>
      <c r="PKD60" s="369"/>
      <c r="PKE60" s="369"/>
      <c r="PKF60" s="369"/>
      <c r="PKG60" s="369"/>
      <c r="PKH60" s="369"/>
      <c r="PKI60" s="369"/>
      <c r="PKJ60" s="369"/>
      <c r="PKK60" s="369"/>
      <c r="PKL60" s="369"/>
      <c r="PKM60" s="369"/>
      <c r="PKN60" s="369"/>
      <c r="PKO60" s="369"/>
      <c r="PKP60" s="369"/>
      <c r="PKQ60" s="369"/>
      <c r="PKR60" s="369"/>
      <c r="PKS60" s="369"/>
      <c r="PKT60" s="369"/>
      <c r="PKU60" s="369"/>
      <c r="PKV60" s="369"/>
      <c r="PKW60" s="369"/>
      <c r="PKX60" s="369"/>
      <c r="PKY60" s="369"/>
      <c r="PKZ60" s="369"/>
      <c r="PLA60" s="369"/>
      <c r="PLB60" s="369"/>
      <c r="PLC60" s="369"/>
      <c r="PLD60" s="369"/>
      <c r="PLE60" s="369"/>
      <c r="PLF60" s="369"/>
      <c r="PLG60" s="369"/>
      <c r="PLH60" s="369"/>
      <c r="PLI60" s="369"/>
      <c r="PLJ60" s="369"/>
      <c r="PLK60" s="369"/>
      <c r="PLL60" s="369"/>
      <c r="PLM60" s="369"/>
      <c r="PLN60" s="369"/>
      <c r="PLO60" s="369"/>
      <c r="PLP60" s="369"/>
      <c r="PLQ60" s="369"/>
      <c r="PLR60" s="369"/>
      <c r="PLS60" s="369"/>
      <c r="PLT60" s="369"/>
      <c r="PLU60" s="369"/>
      <c r="PLV60" s="369"/>
      <c r="PLW60" s="369"/>
      <c r="PLX60" s="369"/>
      <c r="PLY60" s="369"/>
      <c r="PLZ60" s="369"/>
      <c r="PMA60" s="369"/>
      <c r="PMB60" s="369"/>
      <c r="PMC60" s="369"/>
      <c r="PMD60" s="369"/>
      <c r="PME60" s="369"/>
      <c r="PMF60" s="369"/>
      <c r="PMG60" s="369"/>
      <c r="PMH60" s="369"/>
      <c r="PMI60" s="369"/>
      <c r="PMJ60" s="369"/>
      <c r="PMK60" s="369"/>
      <c r="PML60" s="369"/>
      <c r="PMM60" s="369"/>
      <c r="PMN60" s="369"/>
      <c r="PMO60" s="369"/>
      <c r="PMP60" s="369"/>
      <c r="PMQ60" s="369"/>
      <c r="PMR60" s="369"/>
      <c r="PMS60" s="369"/>
      <c r="PMT60" s="369"/>
      <c r="PMU60" s="369"/>
      <c r="PMV60" s="369"/>
      <c r="PMW60" s="369"/>
      <c r="PMX60" s="369"/>
      <c r="PMY60" s="369"/>
      <c r="PMZ60" s="369"/>
      <c r="PNA60" s="369"/>
      <c r="PNB60" s="369"/>
      <c r="PNC60" s="369"/>
      <c r="PND60" s="369"/>
      <c r="PNE60" s="369"/>
      <c r="PNF60" s="369"/>
      <c r="PNG60" s="369"/>
      <c r="PNH60" s="369"/>
      <c r="PNI60" s="369"/>
      <c r="PNJ60" s="369"/>
      <c r="PNK60" s="369"/>
      <c r="PNL60" s="369"/>
      <c r="PNM60" s="369"/>
      <c r="PNN60" s="369"/>
      <c r="PNO60" s="369"/>
      <c r="PNP60" s="369"/>
      <c r="PNQ60" s="369"/>
      <c r="PNR60" s="369"/>
      <c r="PNS60" s="369"/>
      <c r="PNT60" s="369"/>
      <c r="PNU60" s="369"/>
      <c r="PNV60" s="369"/>
      <c r="PNW60" s="369"/>
      <c r="PNX60" s="369"/>
      <c r="PNY60" s="369"/>
      <c r="PNZ60" s="369"/>
      <c r="POA60" s="369"/>
      <c r="POB60" s="369"/>
      <c r="POC60" s="369"/>
      <c r="POD60" s="369"/>
      <c r="POE60" s="369"/>
      <c r="POF60" s="369"/>
      <c r="POG60" s="369"/>
      <c r="POH60" s="369"/>
      <c r="POI60" s="369"/>
      <c r="POJ60" s="369"/>
      <c r="POK60" s="369"/>
      <c r="POL60" s="369"/>
      <c r="POM60" s="369"/>
      <c r="PON60" s="369"/>
      <c r="POO60" s="369"/>
      <c r="POP60" s="369"/>
      <c r="POQ60" s="369"/>
      <c r="POR60" s="369"/>
      <c r="POS60" s="369"/>
      <c r="POX60" s="369"/>
      <c r="POY60" s="369"/>
      <c r="POZ60" s="369"/>
      <c r="PPA60" s="369"/>
      <c r="PPB60" s="369"/>
      <c r="PPC60" s="369"/>
      <c r="PPD60" s="369"/>
      <c r="PPE60" s="369"/>
      <c r="PPF60" s="369"/>
      <c r="PPG60" s="369"/>
      <c r="PPH60" s="369"/>
      <c r="PQZ60" s="369"/>
      <c r="PRA60" s="369"/>
      <c r="PRB60" s="369"/>
      <c r="PRC60" s="369"/>
      <c r="PRD60" s="369"/>
      <c r="PRE60" s="369"/>
      <c r="PRF60" s="369"/>
      <c r="PRG60" s="369"/>
      <c r="PRH60" s="369"/>
      <c r="PRI60" s="369"/>
      <c r="PRJ60" s="369"/>
      <c r="PRK60" s="369"/>
      <c r="PRL60" s="369"/>
      <c r="PRM60" s="369"/>
      <c r="PRN60" s="369"/>
      <c r="PRO60" s="369"/>
      <c r="PRP60" s="369"/>
      <c r="PRQ60" s="369"/>
      <c r="PRR60" s="369"/>
      <c r="PRS60" s="369"/>
      <c r="PRT60" s="369"/>
      <c r="PRU60" s="369"/>
      <c r="PRV60" s="369"/>
      <c r="PRW60" s="369"/>
      <c r="PRX60" s="369"/>
      <c r="PRY60" s="369"/>
      <c r="PRZ60" s="369"/>
      <c r="PSA60" s="369"/>
      <c r="PSB60" s="369"/>
      <c r="PSC60" s="369"/>
      <c r="PSD60" s="369"/>
      <c r="PSE60" s="369"/>
      <c r="PSF60" s="369"/>
      <c r="PSG60" s="369"/>
      <c r="PSH60" s="369"/>
      <c r="PSI60" s="369"/>
      <c r="PSJ60" s="369"/>
      <c r="PSK60" s="369"/>
      <c r="PSL60" s="369"/>
      <c r="PSM60" s="369"/>
      <c r="PSN60" s="369"/>
      <c r="PSO60" s="369"/>
      <c r="PSP60" s="369"/>
      <c r="PSQ60" s="369"/>
      <c r="PSR60" s="369"/>
      <c r="PSS60" s="369"/>
      <c r="PST60" s="369"/>
      <c r="PSU60" s="369"/>
      <c r="PSV60" s="369"/>
      <c r="PSW60" s="369"/>
      <c r="PSX60" s="369"/>
      <c r="PSY60" s="369"/>
      <c r="PSZ60" s="369"/>
      <c r="PTA60" s="369"/>
      <c r="PTB60" s="369"/>
      <c r="PTC60" s="369"/>
      <c r="PTD60" s="369"/>
      <c r="PTE60" s="369"/>
      <c r="PTF60" s="369"/>
      <c r="PTG60" s="369"/>
      <c r="PTH60" s="369"/>
      <c r="PTI60" s="369"/>
      <c r="PTJ60" s="369"/>
      <c r="PTK60" s="369"/>
      <c r="PTL60" s="369"/>
      <c r="PTM60" s="369"/>
      <c r="PTN60" s="369"/>
      <c r="PTO60" s="369"/>
      <c r="PTP60" s="369"/>
      <c r="PTQ60" s="369"/>
      <c r="PTR60" s="369"/>
      <c r="PTS60" s="369"/>
      <c r="PTT60" s="369"/>
      <c r="PTU60" s="369"/>
      <c r="PTV60" s="369"/>
      <c r="PTW60" s="369"/>
      <c r="PTX60" s="369"/>
      <c r="PTY60" s="369"/>
      <c r="PTZ60" s="369"/>
      <c r="PUA60" s="369"/>
      <c r="PUB60" s="369"/>
      <c r="PUC60" s="369"/>
      <c r="PUD60" s="369"/>
      <c r="PUE60" s="369"/>
      <c r="PUF60" s="369"/>
      <c r="PUG60" s="369"/>
      <c r="PUH60" s="369"/>
      <c r="PUI60" s="369"/>
      <c r="PUJ60" s="369"/>
      <c r="PUK60" s="369"/>
      <c r="PUL60" s="369"/>
      <c r="PUM60" s="369"/>
      <c r="PUN60" s="369"/>
      <c r="PUO60" s="369"/>
      <c r="PUP60" s="369"/>
      <c r="PUQ60" s="369"/>
      <c r="PUR60" s="369"/>
      <c r="PUS60" s="369"/>
      <c r="PUT60" s="369"/>
      <c r="PUU60" s="369"/>
      <c r="PUV60" s="369"/>
      <c r="PUW60" s="369"/>
      <c r="PUX60" s="369"/>
      <c r="PUY60" s="369"/>
      <c r="PUZ60" s="369"/>
      <c r="PVA60" s="369"/>
      <c r="PVB60" s="369"/>
      <c r="PVC60" s="369"/>
      <c r="PVD60" s="369"/>
      <c r="PVE60" s="369"/>
      <c r="PVF60" s="369"/>
      <c r="PVG60" s="369"/>
      <c r="PVH60" s="369"/>
      <c r="PVI60" s="369"/>
      <c r="PVJ60" s="369"/>
      <c r="PVK60" s="369"/>
      <c r="PVL60" s="369"/>
      <c r="PVM60" s="369"/>
      <c r="PVN60" s="369"/>
      <c r="PVO60" s="369"/>
      <c r="PVP60" s="369"/>
      <c r="PVQ60" s="369"/>
      <c r="PVR60" s="369"/>
      <c r="PVS60" s="369"/>
      <c r="PVT60" s="369"/>
      <c r="PVU60" s="369"/>
      <c r="PVV60" s="369"/>
      <c r="PVW60" s="369"/>
      <c r="PVX60" s="369"/>
      <c r="PVY60" s="369"/>
      <c r="PVZ60" s="369"/>
      <c r="PWA60" s="369"/>
      <c r="PWB60" s="369"/>
      <c r="PWC60" s="369"/>
      <c r="PWD60" s="369"/>
      <c r="PWE60" s="369"/>
      <c r="PWF60" s="369"/>
      <c r="PWG60" s="369"/>
      <c r="PWH60" s="369"/>
      <c r="PWI60" s="369"/>
      <c r="PWJ60" s="369"/>
      <c r="PWK60" s="369"/>
      <c r="PWL60" s="369"/>
      <c r="PWM60" s="369"/>
      <c r="PWN60" s="369"/>
      <c r="PWO60" s="369"/>
      <c r="PWP60" s="369"/>
      <c r="PWQ60" s="369"/>
      <c r="PWR60" s="369"/>
      <c r="PWS60" s="369"/>
      <c r="PWT60" s="369"/>
      <c r="PWU60" s="369"/>
      <c r="PWV60" s="369"/>
      <c r="PWW60" s="369"/>
      <c r="PWX60" s="369"/>
      <c r="PWY60" s="369"/>
      <c r="PWZ60" s="369"/>
      <c r="PXA60" s="369"/>
      <c r="PXB60" s="369"/>
      <c r="PXC60" s="369"/>
      <c r="PXD60" s="369"/>
      <c r="PXE60" s="369"/>
      <c r="PXF60" s="369"/>
      <c r="PXG60" s="369"/>
      <c r="PXH60" s="369"/>
      <c r="PXI60" s="369"/>
      <c r="PXJ60" s="369"/>
      <c r="PXK60" s="369"/>
      <c r="PXL60" s="369"/>
      <c r="PXM60" s="369"/>
      <c r="PXN60" s="369"/>
      <c r="PXO60" s="369"/>
      <c r="PXP60" s="369"/>
      <c r="PXQ60" s="369"/>
      <c r="PXR60" s="369"/>
      <c r="PXS60" s="369"/>
      <c r="PXT60" s="369"/>
      <c r="PXU60" s="369"/>
      <c r="PXV60" s="369"/>
      <c r="PXW60" s="369"/>
      <c r="PXX60" s="369"/>
      <c r="PXY60" s="369"/>
      <c r="PXZ60" s="369"/>
      <c r="PYA60" s="369"/>
      <c r="PYB60" s="369"/>
      <c r="PYC60" s="369"/>
      <c r="PYD60" s="369"/>
      <c r="PYE60" s="369"/>
      <c r="PYF60" s="369"/>
      <c r="PYG60" s="369"/>
      <c r="PYH60" s="369"/>
      <c r="PYI60" s="369"/>
      <c r="PYJ60" s="369"/>
      <c r="PYK60" s="369"/>
      <c r="PYL60" s="369"/>
      <c r="PYM60" s="369"/>
      <c r="PYN60" s="369"/>
      <c r="PYO60" s="369"/>
      <c r="PYT60" s="369"/>
      <c r="PYU60" s="369"/>
      <c r="PYV60" s="369"/>
      <c r="PYW60" s="369"/>
      <c r="PYX60" s="369"/>
      <c r="PYY60" s="369"/>
      <c r="PYZ60" s="369"/>
      <c r="PZA60" s="369"/>
      <c r="PZB60" s="369"/>
      <c r="PZC60" s="369"/>
      <c r="PZD60" s="369"/>
      <c r="QAV60" s="369"/>
      <c r="QAW60" s="369"/>
      <c r="QAX60" s="369"/>
      <c r="QAY60" s="369"/>
      <c r="QAZ60" s="369"/>
      <c r="QBA60" s="369"/>
      <c r="QBB60" s="369"/>
      <c r="QBC60" s="369"/>
      <c r="QBD60" s="369"/>
      <c r="QBE60" s="369"/>
      <c r="QBF60" s="369"/>
      <c r="QBG60" s="369"/>
      <c r="QBH60" s="369"/>
      <c r="QBI60" s="369"/>
      <c r="QBJ60" s="369"/>
      <c r="QBK60" s="369"/>
      <c r="QBL60" s="369"/>
      <c r="QBM60" s="369"/>
      <c r="QBN60" s="369"/>
      <c r="QBO60" s="369"/>
      <c r="QBP60" s="369"/>
      <c r="QBQ60" s="369"/>
      <c r="QBR60" s="369"/>
      <c r="QBS60" s="369"/>
      <c r="QBT60" s="369"/>
      <c r="QBU60" s="369"/>
      <c r="QBV60" s="369"/>
      <c r="QBW60" s="369"/>
      <c r="QBX60" s="369"/>
      <c r="QBY60" s="369"/>
      <c r="QBZ60" s="369"/>
      <c r="QCA60" s="369"/>
      <c r="QCB60" s="369"/>
      <c r="QCC60" s="369"/>
      <c r="QCD60" s="369"/>
      <c r="QCE60" s="369"/>
      <c r="QCF60" s="369"/>
      <c r="QCG60" s="369"/>
      <c r="QCH60" s="369"/>
      <c r="QCI60" s="369"/>
      <c r="QCJ60" s="369"/>
      <c r="QCK60" s="369"/>
      <c r="QCL60" s="369"/>
      <c r="QCM60" s="369"/>
      <c r="QCN60" s="369"/>
      <c r="QCO60" s="369"/>
      <c r="QCP60" s="369"/>
      <c r="QCQ60" s="369"/>
      <c r="QCR60" s="369"/>
      <c r="QCS60" s="369"/>
      <c r="QCT60" s="369"/>
      <c r="QCU60" s="369"/>
      <c r="QCV60" s="369"/>
      <c r="QCW60" s="369"/>
      <c r="QCX60" s="369"/>
      <c r="QCY60" s="369"/>
      <c r="QCZ60" s="369"/>
      <c r="QDA60" s="369"/>
      <c r="QDB60" s="369"/>
      <c r="QDC60" s="369"/>
      <c r="QDD60" s="369"/>
      <c r="QDE60" s="369"/>
      <c r="QDF60" s="369"/>
      <c r="QDG60" s="369"/>
      <c r="QDH60" s="369"/>
      <c r="QDI60" s="369"/>
      <c r="QDJ60" s="369"/>
      <c r="QDK60" s="369"/>
      <c r="QDL60" s="369"/>
      <c r="QDM60" s="369"/>
      <c r="QDN60" s="369"/>
      <c r="QDO60" s="369"/>
      <c r="QDP60" s="369"/>
      <c r="QDQ60" s="369"/>
      <c r="QDR60" s="369"/>
      <c r="QDS60" s="369"/>
      <c r="QDT60" s="369"/>
      <c r="QDU60" s="369"/>
      <c r="QDV60" s="369"/>
      <c r="QDW60" s="369"/>
      <c r="QDX60" s="369"/>
      <c r="QDY60" s="369"/>
      <c r="QDZ60" s="369"/>
      <c r="QEA60" s="369"/>
      <c r="QEB60" s="369"/>
      <c r="QEC60" s="369"/>
      <c r="QED60" s="369"/>
      <c r="QEE60" s="369"/>
      <c r="QEF60" s="369"/>
      <c r="QEG60" s="369"/>
      <c r="QEH60" s="369"/>
      <c r="QEI60" s="369"/>
      <c r="QEJ60" s="369"/>
      <c r="QEK60" s="369"/>
      <c r="QEL60" s="369"/>
      <c r="QEM60" s="369"/>
      <c r="QEN60" s="369"/>
      <c r="QEO60" s="369"/>
      <c r="QEP60" s="369"/>
      <c r="QEQ60" s="369"/>
      <c r="QER60" s="369"/>
      <c r="QES60" s="369"/>
      <c r="QET60" s="369"/>
      <c r="QEU60" s="369"/>
      <c r="QEV60" s="369"/>
      <c r="QEW60" s="369"/>
      <c r="QEX60" s="369"/>
      <c r="QEY60" s="369"/>
      <c r="QEZ60" s="369"/>
      <c r="QFA60" s="369"/>
      <c r="QFB60" s="369"/>
      <c r="QFC60" s="369"/>
      <c r="QFD60" s="369"/>
      <c r="QFE60" s="369"/>
      <c r="QFF60" s="369"/>
      <c r="QFG60" s="369"/>
      <c r="QFH60" s="369"/>
      <c r="QFI60" s="369"/>
      <c r="QFJ60" s="369"/>
      <c r="QFK60" s="369"/>
      <c r="QFL60" s="369"/>
      <c r="QFM60" s="369"/>
      <c r="QFN60" s="369"/>
      <c r="QFO60" s="369"/>
      <c r="QFP60" s="369"/>
      <c r="QFQ60" s="369"/>
      <c r="QFR60" s="369"/>
      <c r="QFS60" s="369"/>
      <c r="QFT60" s="369"/>
      <c r="QFU60" s="369"/>
      <c r="QFV60" s="369"/>
      <c r="QFW60" s="369"/>
      <c r="QFX60" s="369"/>
      <c r="QFY60" s="369"/>
      <c r="QFZ60" s="369"/>
      <c r="QGA60" s="369"/>
      <c r="QGB60" s="369"/>
      <c r="QGC60" s="369"/>
      <c r="QGD60" s="369"/>
      <c r="QGE60" s="369"/>
      <c r="QGF60" s="369"/>
      <c r="QGG60" s="369"/>
      <c r="QGH60" s="369"/>
      <c r="QGI60" s="369"/>
      <c r="QGJ60" s="369"/>
      <c r="QGK60" s="369"/>
      <c r="QGL60" s="369"/>
      <c r="QGM60" s="369"/>
      <c r="QGN60" s="369"/>
      <c r="QGO60" s="369"/>
      <c r="QGP60" s="369"/>
      <c r="QGQ60" s="369"/>
      <c r="QGR60" s="369"/>
      <c r="QGS60" s="369"/>
      <c r="QGT60" s="369"/>
      <c r="QGU60" s="369"/>
      <c r="QGV60" s="369"/>
      <c r="QGW60" s="369"/>
      <c r="QGX60" s="369"/>
      <c r="QGY60" s="369"/>
      <c r="QGZ60" s="369"/>
      <c r="QHA60" s="369"/>
      <c r="QHB60" s="369"/>
      <c r="QHC60" s="369"/>
      <c r="QHD60" s="369"/>
      <c r="QHE60" s="369"/>
      <c r="QHF60" s="369"/>
      <c r="QHG60" s="369"/>
      <c r="QHH60" s="369"/>
      <c r="QHI60" s="369"/>
      <c r="QHJ60" s="369"/>
      <c r="QHK60" s="369"/>
      <c r="QHL60" s="369"/>
      <c r="QHM60" s="369"/>
      <c r="QHN60" s="369"/>
      <c r="QHO60" s="369"/>
      <c r="QHP60" s="369"/>
      <c r="QHQ60" s="369"/>
      <c r="QHR60" s="369"/>
      <c r="QHS60" s="369"/>
      <c r="QHT60" s="369"/>
      <c r="QHU60" s="369"/>
      <c r="QHV60" s="369"/>
      <c r="QHW60" s="369"/>
      <c r="QHX60" s="369"/>
      <c r="QHY60" s="369"/>
      <c r="QHZ60" s="369"/>
      <c r="QIA60" s="369"/>
      <c r="QIB60" s="369"/>
      <c r="QIC60" s="369"/>
      <c r="QID60" s="369"/>
      <c r="QIE60" s="369"/>
      <c r="QIF60" s="369"/>
      <c r="QIG60" s="369"/>
      <c r="QIH60" s="369"/>
      <c r="QII60" s="369"/>
      <c r="QIJ60" s="369"/>
      <c r="QIK60" s="369"/>
      <c r="QIP60" s="369"/>
      <c r="QIQ60" s="369"/>
      <c r="QIR60" s="369"/>
      <c r="QIS60" s="369"/>
      <c r="QIT60" s="369"/>
      <c r="QIU60" s="369"/>
      <c r="QIV60" s="369"/>
      <c r="QIW60" s="369"/>
      <c r="QIX60" s="369"/>
      <c r="QIY60" s="369"/>
      <c r="QIZ60" s="369"/>
      <c r="QKR60" s="369"/>
      <c r="QKS60" s="369"/>
      <c r="QKT60" s="369"/>
      <c r="QKU60" s="369"/>
      <c r="QKV60" s="369"/>
      <c r="QKW60" s="369"/>
      <c r="QKX60" s="369"/>
      <c r="QKY60" s="369"/>
      <c r="QKZ60" s="369"/>
      <c r="QLA60" s="369"/>
      <c r="QLB60" s="369"/>
      <c r="QLC60" s="369"/>
      <c r="QLD60" s="369"/>
      <c r="QLE60" s="369"/>
      <c r="QLF60" s="369"/>
      <c r="QLG60" s="369"/>
      <c r="QLH60" s="369"/>
      <c r="QLI60" s="369"/>
      <c r="QLJ60" s="369"/>
      <c r="QLK60" s="369"/>
      <c r="QLL60" s="369"/>
      <c r="QLM60" s="369"/>
      <c r="QLN60" s="369"/>
      <c r="QLO60" s="369"/>
      <c r="QLP60" s="369"/>
      <c r="QLQ60" s="369"/>
      <c r="QLR60" s="369"/>
      <c r="QLS60" s="369"/>
      <c r="QLT60" s="369"/>
      <c r="QLU60" s="369"/>
      <c r="QLV60" s="369"/>
      <c r="QLW60" s="369"/>
      <c r="QLX60" s="369"/>
      <c r="QLY60" s="369"/>
      <c r="QLZ60" s="369"/>
      <c r="QMA60" s="369"/>
      <c r="QMB60" s="369"/>
      <c r="QMC60" s="369"/>
      <c r="QMD60" s="369"/>
      <c r="QME60" s="369"/>
      <c r="QMF60" s="369"/>
      <c r="QMG60" s="369"/>
      <c r="QMH60" s="369"/>
      <c r="QMI60" s="369"/>
      <c r="QMJ60" s="369"/>
      <c r="QMK60" s="369"/>
      <c r="QML60" s="369"/>
      <c r="QMM60" s="369"/>
      <c r="QMN60" s="369"/>
      <c r="QMO60" s="369"/>
      <c r="QMP60" s="369"/>
      <c r="QMQ60" s="369"/>
      <c r="QMR60" s="369"/>
      <c r="QMS60" s="369"/>
      <c r="QMT60" s="369"/>
      <c r="QMU60" s="369"/>
      <c r="QMV60" s="369"/>
      <c r="QMW60" s="369"/>
      <c r="QMX60" s="369"/>
      <c r="QMY60" s="369"/>
      <c r="QMZ60" s="369"/>
      <c r="QNA60" s="369"/>
      <c r="QNB60" s="369"/>
      <c r="QNC60" s="369"/>
      <c r="QND60" s="369"/>
      <c r="QNE60" s="369"/>
      <c r="QNF60" s="369"/>
      <c r="QNG60" s="369"/>
      <c r="QNH60" s="369"/>
      <c r="QNI60" s="369"/>
      <c r="QNJ60" s="369"/>
      <c r="QNK60" s="369"/>
      <c r="QNL60" s="369"/>
      <c r="QNM60" s="369"/>
      <c r="QNN60" s="369"/>
      <c r="QNO60" s="369"/>
      <c r="QNP60" s="369"/>
      <c r="QNQ60" s="369"/>
      <c r="QNR60" s="369"/>
      <c r="QNS60" s="369"/>
      <c r="QNT60" s="369"/>
      <c r="QNU60" s="369"/>
      <c r="QNV60" s="369"/>
      <c r="QNW60" s="369"/>
      <c r="QNX60" s="369"/>
      <c r="QNY60" s="369"/>
      <c r="QNZ60" s="369"/>
      <c r="QOA60" s="369"/>
      <c r="QOB60" s="369"/>
      <c r="QOC60" s="369"/>
      <c r="QOD60" s="369"/>
      <c r="QOE60" s="369"/>
      <c r="QOF60" s="369"/>
      <c r="QOG60" s="369"/>
      <c r="QOH60" s="369"/>
      <c r="QOI60" s="369"/>
      <c r="QOJ60" s="369"/>
      <c r="QOK60" s="369"/>
      <c r="QOL60" s="369"/>
      <c r="QOM60" s="369"/>
      <c r="QON60" s="369"/>
      <c r="QOO60" s="369"/>
      <c r="QOP60" s="369"/>
      <c r="QOQ60" s="369"/>
      <c r="QOR60" s="369"/>
      <c r="QOS60" s="369"/>
      <c r="QOT60" s="369"/>
      <c r="QOU60" s="369"/>
      <c r="QOV60" s="369"/>
      <c r="QOW60" s="369"/>
      <c r="QOX60" s="369"/>
      <c r="QOY60" s="369"/>
      <c r="QOZ60" s="369"/>
      <c r="QPA60" s="369"/>
      <c r="QPB60" s="369"/>
      <c r="QPC60" s="369"/>
      <c r="QPD60" s="369"/>
      <c r="QPE60" s="369"/>
      <c r="QPF60" s="369"/>
      <c r="QPG60" s="369"/>
      <c r="QPH60" s="369"/>
      <c r="QPI60" s="369"/>
      <c r="QPJ60" s="369"/>
      <c r="QPK60" s="369"/>
      <c r="QPL60" s="369"/>
      <c r="QPM60" s="369"/>
      <c r="QPN60" s="369"/>
      <c r="QPO60" s="369"/>
      <c r="QPP60" s="369"/>
      <c r="QPQ60" s="369"/>
      <c r="QPR60" s="369"/>
      <c r="QPS60" s="369"/>
      <c r="QPT60" s="369"/>
      <c r="QPU60" s="369"/>
      <c r="QPV60" s="369"/>
      <c r="QPW60" s="369"/>
      <c r="QPX60" s="369"/>
      <c r="QPY60" s="369"/>
      <c r="QPZ60" s="369"/>
      <c r="QQA60" s="369"/>
      <c r="QQB60" s="369"/>
      <c r="QQC60" s="369"/>
      <c r="QQD60" s="369"/>
      <c r="QQE60" s="369"/>
      <c r="QQF60" s="369"/>
      <c r="QQG60" s="369"/>
      <c r="QQH60" s="369"/>
      <c r="QQI60" s="369"/>
      <c r="QQJ60" s="369"/>
      <c r="QQK60" s="369"/>
      <c r="QQL60" s="369"/>
      <c r="QQM60" s="369"/>
      <c r="QQN60" s="369"/>
      <c r="QQO60" s="369"/>
      <c r="QQP60" s="369"/>
      <c r="QQQ60" s="369"/>
      <c r="QQR60" s="369"/>
      <c r="QQS60" s="369"/>
      <c r="QQT60" s="369"/>
      <c r="QQU60" s="369"/>
      <c r="QQV60" s="369"/>
      <c r="QQW60" s="369"/>
      <c r="QQX60" s="369"/>
      <c r="QQY60" s="369"/>
      <c r="QQZ60" s="369"/>
      <c r="QRA60" s="369"/>
      <c r="QRB60" s="369"/>
      <c r="QRC60" s="369"/>
      <c r="QRD60" s="369"/>
      <c r="QRE60" s="369"/>
      <c r="QRF60" s="369"/>
      <c r="QRG60" s="369"/>
      <c r="QRH60" s="369"/>
      <c r="QRI60" s="369"/>
      <c r="QRJ60" s="369"/>
      <c r="QRK60" s="369"/>
      <c r="QRL60" s="369"/>
      <c r="QRM60" s="369"/>
      <c r="QRN60" s="369"/>
      <c r="QRO60" s="369"/>
      <c r="QRP60" s="369"/>
      <c r="QRQ60" s="369"/>
      <c r="QRR60" s="369"/>
      <c r="QRS60" s="369"/>
      <c r="QRT60" s="369"/>
      <c r="QRU60" s="369"/>
      <c r="QRV60" s="369"/>
      <c r="QRW60" s="369"/>
      <c r="QRX60" s="369"/>
      <c r="QRY60" s="369"/>
      <c r="QRZ60" s="369"/>
      <c r="QSA60" s="369"/>
      <c r="QSB60" s="369"/>
      <c r="QSC60" s="369"/>
      <c r="QSD60" s="369"/>
      <c r="QSE60" s="369"/>
      <c r="QSF60" s="369"/>
      <c r="QSG60" s="369"/>
      <c r="QSL60" s="369"/>
      <c r="QSM60" s="369"/>
      <c r="QSN60" s="369"/>
      <c r="QSO60" s="369"/>
      <c r="QSP60" s="369"/>
      <c r="QSQ60" s="369"/>
      <c r="QSR60" s="369"/>
      <c r="QSS60" s="369"/>
      <c r="QST60" s="369"/>
      <c r="QSU60" s="369"/>
      <c r="QSV60" s="369"/>
      <c r="QUN60" s="369"/>
      <c r="QUO60" s="369"/>
      <c r="QUP60" s="369"/>
      <c r="QUQ60" s="369"/>
      <c r="QUR60" s="369"/>
      <c r="QUS60" s="369"/>
      <c r="QUT60" s="369"/>
      <c r="QUU60" s="369"/>
      <c r="QUV60" s="369"/>
      <c r="QUW60" s="369"/>
      <c r="QUX60" s="369"/>
      <c r="QUY60" s="369"/>
      <c r="QUZ60" s="369"/>
      <c r="QVA60" s="369"/>
      <c r="QVB60" s="369"/>
      <c r="QVC60" s="369"/>
      <c r="QVD60" s="369"/>
      <c r="QVE60" s="369"/>
      <c r="QVF60" s="369"/>
      <c r="QVG60" s="369"/>
      <c r="QVH60" s="369"/>
      <c r="QVI60" s="369"/>
      <c r="QVJ60" s="369"/>
      <c r="QVK60" s="369"/>
      <c r="QVL60" s="369"/>
      <c r="QVM60" s="369"/>
      <c r="QVN60" s="369"/>
      <c r="QVO60" s="369"/>
      <c r="QVP60" s="369"/>
      <c r="QVQ60" s="369"/>
      <c r="QVR60" s="369"/>
      <c r="QVS60" s="369"/>
      <c r="QVT60" s="369"/>
      <c r="QVU60" s="369"/>
      <c r="QVV60" s="369"/>
      <c r="QVW60" s="369"/>
      <c r="QVX60" s="369"/>
      <c r="QVY60" s="369"/>
      <c r="QVZ60" s="369"/>
      <c r="QWA60" s="369"/>
      <c r="QWB60" s="369"/>
      <c r="QWC60" s="369"/>
      <c r="QWD60" s="369"/>
      <c r="QWE60" s="369"/>
      <c r="QWF60" s="369"/>
      <c r="QWG60" s="369"/>
      <c r="QWH60" s="369"/>
      <c r="QWI60" s="369"/>
      <c r="QWJ60" s="369"/>
      <c r="QWK60" s="369"/>
      <c r="QWL60" s="369"/>
      <c r="QWM60" s="369"/>
      <c r="QWN60" s="369"/>
      <c r="QWO60" s="369"/>
      <c r="QWP60" s="369"/>
      <c r="QWQ60" s="369"/>
      <c r="QWR60" s="369"/>
      <c r="QWS60" s="369"/>
      <c r="QWT60" s="369"/>
      <c r="QWU60" s="369"/>
      <c r="QWV60" s="369"/>
      <c r="QWW60" s="369"/>
      <c r="QWX60" s="369"/>
      <c r="QWY60" s="369"/>
      <c r="QWZ60" s="369"/>
      <c r="QXA60" s="369"/>
      <c r="QXB60" s="369"/>
      <c r="QXC60" s="369"/>
      <c r="QXD60" s="369"/>
      <c r="QXE60" s="369"/>
      <c r="QXF60" s="369"/>
      <c r="QXG60" s="369"/>
      <c r="QXH60" s="369"/>
      <c r="QXI60" s="369"/>
      <c r="QXJ60" s="369"/>
      <c r="QXK60" s="369"/>
      <c r="QXL60" s="369"/>
      <c r="QXM60" s="369"/>
      <c r="QXN60" s="369"/>
      <c r="QXO60" s="369"/>
      <c r="QXP60" s="369"/>
      <c r="QXQ60" s="369"/>
      <c r="QXR60" s="369"/>
      <c r="QXS60" s="369"/>
      <c r="QXT60" s="369"/>
      <c r="QXU60" s="369"/>
      <c r="QXV60" s="369"/>
      <c r="QXW60" s="369"/>
      <c r="QXX60" s="369"/>
      <c r="QXY60" s="369"/>
      <c r="QXZ60" s="369"/>
      <c r="QYA60" s="369"/>
      <c r="QYB60" s="369"/>
      <c r="QYC60" s="369"/>
      <c r="QYD60" s="369"/>
      <c r="QYE60" s="369"/>
      <c r="QYF60" s="369"/>
      <c r="QYG60" s="369"/>
      <c r="QYH60" s="369"/>
      <c r="QYI60" s="369"/>
      <c r="QYJ60" s="369"/>
      <c r="QYK60" s="369"/>
      <c r="QYL60" s="369"/>
      <c r="QYM60" s="369"/>
      <c r="QYN60" s="369"/>
      <c r="QYO60" s="369"/>
      <c r="QYP60" s="369"/>
      <c r="QYQ60" s="369"/>
      <c r="QYR60" s="369"/>
      <c r="QYS60" s="369"/>
      <c r="QYT60" s="369"/>
      <c r="QYU60" s="369"/>
      <c r="QYV60" s="369"/>
      <c r="QYW60" s="369"/>
      <c r="QYX60" s="369"/>
      <c r="QYY60" s="369"/>
      <c r="QYZ60" s="369"/>
      <c r="QZA60" s="369"/>
      <c r="QZB60" s="369"/>
      <c r="QZC60" s="369"/>
      <c r="QZD60" s="369"/>
      <c r="QZE60" s="369"/>
      <c r="QZF60" s="369"/>
      <c r="QZG60" s="369"/>
      <c r="QZH60" s="369"/>
      <c r="QZI60" s="369"/>
      <c r="QZJ60" s="369"/>
      <c r="QZK60" s="369"/>
      <c r="QZL60" s="369"/>
      <c r="QZM60" s="369"/>
      <c r="QZN60" s="369"/>
      <c r="QZO60" s="369"/>
      <c r="QZP60" s="369"/>
      <c r="QZQ60" s="369"/>
      <c r="QZR60" s="369"/>
      <c r="QZS60" s="369"/>
      <c r="QZT60" s="369"/>
      <c r="QZU60" s="369"/>
      <c r="QZV60" s="369"/>
      <c r="QZW60" s="369"/>
      <c r="QZX60" s="369"/>
      <c r="QZY60" s="369"/>
      <c r="QZZ60" s="369"/>
      <c r="RAA60" s="369"/>
      <c r="RAB60" s="369"/>
      <c r="RAC60" s="369"/>
      <c r="RAD60" s="369"/>
      <c r="RAE60" s="369"/>
      <c r="RAF60" s="369"/>
      <c r="RAG60" s="369"/>
      <c r="RAH60" s="369"/>
      <c r="RAI60" s="369"/>
      <c r="RAJ60" s="369"/>
      <c r="RAK60" s="369"/>
      <c r="RAL60" s="369"/>
      <c r="RAM60" s="369"/>
      <c r="RAN60" s="369"/>
      <c r="RAO60" s="369"/>
      <c r="RAP60" s="369"/>
      <c r="RAQ60" s="369"/>
      <c r="RAR60" s="369"/>
      <c r="RAS60" s="369"/>
      <c r="RAT60" s="369"/>
      <c r="RAU60" s="369"/>
      <c r="RAV60" s="369"/>
      <c r="RAW60" s="369"/>
      <c r="RAX60" s="369"/>
      <c r="RAY60" s="369"/>
      <c r="RAZ60" s="369"/>
      <c r="RBA60" s="369"/>
      <c r="RBB60" s="369"/>
      <c r="RBC60" s="369"/>
      <c r="RBD60" s="369"/>
      <c r="RBE60" s="369"/>
      <c r="RBF60" s="369"/>
      <c r="RBG60" s="369"/>
      <c r="RBH60" s="369"/>
      <c r="RBI60" s="369"/>
      <c r="RBJ60" s="369"/>
      <c r="RBK60" s="369"/>
      <c r="RBL60" s="369"/>
      <c r="RBM60" s="369"/>
      <c r="RBN60" s="369"/>
      <c r="RBO60" s="369"/>
      <c r="RBP60" s="369"/>
      <c r="RBQ60" s="369"/>
      <c r="RBR60" s="369"/>
      <c r="RBS60" s="369"/>
      <c r="RBT60" s="369"/>
      <c r="RBU60" s="369"/>
      <c r="RBV60" s="369"/>
      <c r="RBW60" s="369"/>
      <c r="RBX60" s="369"/>
      <c r="RBY60" s="369"/>
      <c r="RBZ60" s="369"/>
      <c r="RCA60" s="369"/>
      <c r="RCB60" s="369"/>
      <c r="RCC60" s="369"/>
      <c r="RCH60" s="369"/>
      <c r="RCI60" s="369"/>
      <c r="RCJ60" s="369"/>
      <c r="RCK60" s="369"/>
      <c r="RCL60" s="369"/>
      <c r="RCM60" s="369"/>
      <c r="RCN60" s="369"/>
      <c r="RCO60" s="369"/>
      <c r="RCP60" s="369"/>
      <c r="RCQ60" s="369"/>
      <c r="RCR60" s="369"/>
      <c r="REJ60" s="369"/>
      <c r="REK60" s="369"/>
      <c r="REL60" s="369"/>
      <c r="REM60" s="369"/>
      <c r="REN60" s="369"/>
      <c r="REO60" s="369"/>
      <c r="REP60" s="369"/>
      <c r="REQ60" s="369"/>
      <c r="RER60" s="369"/>
      <c r="RES60" s="369"/>
      <c r="RET60" s="369"/>
      <c r="REU60" s="369"/>
      <c r="REV60" s="369"/>
      <c r="REW60" s="369"/>
      <c r="REX60" s="369"/>
      <c r="REY60" s="369"/>
      <c r="REZ60" s="369"/>
      <c r="RFA60" s="369"/>
      <c r="RFB60" s="369"/>
      <c r="RFC60" s="369"/>
      <c r="RFD60" s="369"/>
      <c r="RFE60" s="369"/>
      <c r="RFF60" s="369"/>
      <c r="RFG60" s="369"/>
      <c r="RFH60" s="369"/>
      <c r="RFI60" s="369"/>
      <c r="RFJ60" s="369"/>
      <c r="RFK60" s="369"/>
      <c r="RFL60" s="369"/>
      <c r="RFM60" s="369"/>
      <c r="RFN60" s="369"/>
      <c r="RFO60" s="369"/>
      <c r="RFP60" s="369"/>
      <c r="RFQ60" s="369"/>
      <c r="RFR60" s="369"/>
      <c r="RFS60" s="369"/>
      <c r="RFT60" s="369"/>
      <c r="RFU60" s="369"/>
      <c r="RFV60" s="369"/>
      <c r="RFW60" s="369"/>
      <c r="RFX60" s="369"/>
      <c r="RFY60" s="369"/>
      <c r="RFZ60" s="369"/>
      <c r="RGA60" s="369"/>
      <c r="RGB60" s="369"/>
      <c r="RGC60" s="369"/>
      <c r="RGD60" s="369"/>
      <c r="RGE60" s="369"/>
      <c r="RGF60" s="369"/>
      <c r="RGG60" s="369"/>
      <c r="RGH60" s="369"/>
      <c r="RGI60" s="369"/>
      <c r="RGJ60" s="369"/>
      <c r="RGK60" s="369"/>
      <c r="RGL60" s="369"/>
      <c r="RGM60" s="369"/>
      <c r="RGN60" s="369"/>
      <c r="RGO60" s="369"/>
      <c r="RGP60" s="369"/>
      <c r="RGQ60" s="369"/>
      <c r="RGR60" s="369"/>
      <c r="RGS60" s="369"/>
      <c r="RGT60" s="369"/>
      <c r="RGU60" s="369"/>
      <c r="RGV60" s="369"/>
      <c r="RGW60" s="369"/>
      <c r="RGX60" s="369"/>
      <c r="RGY60" s="369"/>
      <c r="RGZ60" s="369"/>
      <c r="RHA60" s="369"/>
      <c r="RHB60" s="369"/>
      <c r="RHC60" s="369"/>
      <c r="RHD60" s="369"/>
      <c r="RHE60" s="369"/>
      <c r="RHF60" s="369"/>
      <c r="RHG60" s="369"/>
      <c r="RHH60" s="369"/>
      <c r="RHI60" s="369"/>
      <c r="RHJ60" s="369"/>
      <c r="RHK60" s="369"/>
      <c r="RHL60" s="369"/>
      <c r="RHM60" s="369"/>
      <c r="RHN60" s="369"/>
      <c r="RHO60" s="369"/>
      <c r="RHP60" s="369"/>
      <c r="RHQ60" s="369"/>
      <c r="RHR60" s="369"/>
      <c r="RHS60" s="369"/>
      <c r="RHT60" s="369"/>
      <c r="RHU60" s="369"/>
      <c r="RHV60" s="369"/>
      <c r="RHW60" s="369"/>
      <c r="RHX60" s="369"/>
      <c r="RHY60" s="369"/>
      <c r="RHZ60" s="369"/>
      <c r="RIA60" s="369"/>
      <c r="RIB60" s="369"/>
      <c r="RIC60" s="369"/>
      <c r="RID60" s="369"/>
      <c r="RIE60" s="369"/>
      <c r="RIF60" s="369"/>
      <c r="RIG60" s="369"/>
      <c r="RIH60" s="369"/>
      <c r="RII60" s="369"/>
      <c r="RIJ60" s="369"/>
      <c r="RIK60" s="369"/>
      <c r="RIL60" s="369"/>
      <c r="RIM60" s="369"/>
      <c r="RIN60" s="369"/>
      <c r="RIO60" s="369"/>
      <c r="RIP60" s="369"/>
      <c r="RIQ60" s="369"/>
      <c r="RIR60" s="369"/>
      <c r="RIS60" s="369"/>
      <c r="RIT60" s="369"/>
      <c r="RIU60" s="369"/>
      <c r="RIV60" s="369"/>
      <c r="RIW60" s="369"/>
      <c r="RIX60" s="369"/>
      <c r="RIY60" s="369"/>
      <c r="RIZ60" s="369"/>
      <c r="RJA60" s="369"/>
      <c r="RJB60" s="369"/>
      <c r="RJC60" s="369"/>
      <c r="RJD60" s="369"/>
      <c r="RJE60" s="369"/>
      <c r="RJF60" s="369"/>
      <c r="RJG60" s="369"/>
      <c r="RJH60" s="369"/>
      <c r="RJI60" s="369"/>
      <c r="RJJ60" s="369"/>
      <c r="RJK60" s="369"/>
      <c r="RJL60" s="369"/>
      <c r="RJM60" s="369"/>
      <c r="RJN60" s="369"/>
      <c r="RJO60" s="369"/>
      <c r="RJP60" s="369"/>
      <c r="RJQ60" s="369"/>
      <c r="RJR60" s="369"/>
      <c r="RJS60" s="369"/>
      <c r="RJT60" s="369"/>
      <c r="RJU60" s="369"/>
      <c r="RJV60" s="369"/>
      <c r="RJW60" s="369"/>
      <c r="RJX60" s="369"/>
      <c r="RJY60" s="369"/>
      <c r="RJZ60" s="369"/>
      <c r="RKA60" s="369"/>
      <c r="RKB60" s="369"/>
      <c r="RKC60" s="369"/>
      <c r="RKD60" s="369"/>
      <c r="RKE60" s="369"/>
      <c r="RKF60" s="369"/>
      <c r="RKG60" s="369"/>
      <c r="RKH60" s="369"/>
      <c r="RKI60" s="369"/>
      <c r="RKJ60" s="369"/>
      <c r="RKK60" s="369"/>
      <c r="RKL60" s="369"/>
      <c r="RKM60" s="369"/>
      <c r="RKN60" s="369"/>
      <c r="RKO60" s="369"/>
      <c r="RKP60" s="369"/>
      <c r="RKQ60" s="369"/>
      <c r="RKR60" s="369"/>
      <c r="RKS60" s="369"/>
      <c r="RKT60" s="369"/>
      <c r="RKU60" s="369"/>
      <c r="RKV60" s="369"/>
      <c r="RKW60" s="369"/>
      <c r="RKX60" s="369"/>
      <c r="RKY60" s="369"/>
      <c r="RKZ60" s="369"/>
      <c r="RLA60" s="369"/>
      <c r="RLB60" s="369"/>
      <c r="RLC60" s="369"/>
      <c r="RLD60" s="369"/>
      <c r="RLE60" s="369"/>
      <c r="RLF60" s="369"/>
      <c r="RLG60" s="369"/>
      <c r="RLH60" s="369"/>
      <c r="RLI60" s="369"/>
      <c r="RLJ60" s="369"/>
      <c r="RLK60" s="369"/>
      <c r="RLL60" s="369"/>
      <c r="RLM60" s="369"/>
      <c r="RLN60" s="369"/>
      <c r="RLO60" s="369"/>
      <c r="RLP60" s="369"/>
      <c r="RLQ60" s="369"/>
      <c r="RLR60" s="369"/>
      <c r="RLS60" s="369"/>
      <c r="RLT60" s="369"/>
      <c r="RLU60" s="369"/>
      <c r="RLV60" s="369"/>
      <c r="RLW60" s="369"/>
      <c r="RLX60" s="369"/>
      <c r="RLY60" s="369"/>
      <c r="RMD60" s="369"/>
      <c r="RME60" s="369"/>
      <c r="RMF60" s="369"/>
      <c r="RMG60" s="369"/>
      <c r="RMH60" s="369"/>
      <c r="RMI60" s="369"/>
      <c r="RMJ60" s="369"/>
      <c r="RMK60" s="369"/>
      <c r="RML60" s="369"/>
      <c r="RMM60" s="369"/>
      <c r="RMN60" s="369"/>
      <c r="ROF60" s="369"/>
      <c r="ROG60" s="369"/>
      <c r="ROH60" s="369"/>
      <c r="ROI60" s="369"/>
      <c r="ROJ60" s="369"/>
      <c r="ROK60" s="369"/>
      <c r="ROL60" s="369"/>
      <c r="ROM60" s="369"/>
      <c r="RON60" s="369"/>
      <c r="ROO60" s="369"/>
      <c r="ROP60" s="369"/>
      <c r="ROQ60" s="369"/>
      <c r="ROR60" s="369"/>
      <c r="ROS60" s="369"/>
      <c r="ROT60" s="369"/>
      <c r="ROU60" s="369"/>
      <c r="ROV60" s="369"/>
      <c r="ROW60" s="369"/>
      <c r="ROX60" s="369"/>
      <c r="ROY60" s="369"/>
      <c r="ROZ60" s="369"/>
      <c r="RPA60" s="369"/>
      <c r="RPB60" s="369"/>
      <c r="RPC60" s="369"/>
      <c r="RPD60" s="369"/>
      <c r="RPE60" s="369"/>
      <c r="RPF60" s="369"/>
      <c r="RPG60" s="369"/>
      <c r="RPH60" s="369"/>
      <c r="RPI60" s="369"/>
      <c r="RPJ60" s="369"/>
      <c r="RPK60" s="369"/>
      <c r="RPL60" s="369"/>
      <c r="RPM60" s="369"/>
      <c r="RPN60" s="369"/>
      <c r="RPO60" s="369"/>
      <c r="RPP60" s="369"/>
      <c r="RPQ60" s="369"/>
      <c r="RPR60" s="369"/>
      <c r="RPS60" s="369"/>
      <c r="RPT60" s="369"/>
      <c r="RPU60" s="369"/>
      <c r="RPV60" s="369"/>
      <c r="RPW60" s="369"/>
      <c r="RPX60" s="369"/>
      <c r="RPY60" s="369"/>
      <c r="RPZ60" s="369"/>
      <c r="RQA60" s="369"/>
      <c r="RQB60" s="369"/>
      <c r="RQC60" s="369"/>
      <c r="RQD60" s="369"/>
      <c r="RQE60" s="369"/>
      <c r="RQF60" s="369"/>
      <c r="RQG60" s="369"/>
      <c r="RQH60" s="369"/>
      <c r="RQI60" s="369"/>
      <c r="RQJ60" s="369"/>
      <c r="RQK60" s="369"/>
      <c r="RQL60" s="369"/>
      <c r="RQM60" s="369"/>
      <c r="RQN60" s="369"/>
      <c r="RQO60" s="369"/>
      <c r="RQP60" s="369"/>
      <c r="RQQ60" s="369"/>
      <c r="RQR60" s="369"/>
      <c r="RQS60" s="369"/>
      <c r="RQT60" s="369"/>
      <c r="RQU60" s="369"/>
      <c r="RQV60" s="369"/>
      <c r="RQW60" s="369"/>
      <c r="RQX60" s="369"/>
      <c r="RQY60" s="369"/>
      <c r="RQZ60" s="369"/>
      <c r="RRA60" s="369"/>
      <c r="RRB60" s="369"/>
      <c r="RRC60" s="369"/>
      <c r="RRD60" s="369"/>
      <c r="RRE60" s="369"/>
      <c r="RRF60" s="369"/>
      <c r="RRG60" s="369"/>
      <c r="RRH60" s="369"/>
      <c r="RRI60" s="369"/>
      <c r="RRJ60" s="369"/>
      <c r="RRK60" s="369"/>
      <c r="RRL60" s="369"/>
      <c r="RRM60" s="369"/>
      <c r="RRN60" s="369"/>
      <c r="RRO60" s="369"/>
      <c r="RRP60" s="369"/>
      <c r="RRQ60" s="369"/>
      <c r="RRR60" s="369"/>
      <c r="RRS60" s="369"/>
      <c r="RRT60" s="369"/>
      <c r="RRU60" s="369"/>
      <c r="RRV60" s="369"/>
      <c r="RRW60" s="369"/>
      <c r="RRX60" s="369"/>
      <c r="RRY60" s="369"/>
      <c r="RRZ60" s="369"/>
      <c r="RSA60" s="369"/>
      <c r="RSB60" s="369"/>
      <c r="RSC60" s="369"/>
      <c r="RSD60" s="369"/>
      <c r="RSE60" s="369"/>
      <c r="RSF60" s="369"/>
      <c r="RSG60" s="369"/>
      <c r="RSH60" s="369"/>
      <c r="RSI60" s="369"/>
      <c r="RSJ60" s="369"/>
      <c r="RSK60" s="369"/>
      <c r="RSL60" s="369"/>
      <c r="RSM60" s="369"/>
      <c r="RSN60" s="369"/>
      <c r="RSO60" s="369"/>
      <c r="RSP60" s="369"/>
      <c r="RSQ60" s="369"/>
      <c r="RSR60" s="369"/>
      <c r="RSS60" s="369"/>
      <c r="RST60" s="369"/>
      <c r="RSU60" s="369"/>
      <c r="RSV60" s="369"/>
      <c r="RSW60" s="369"/>
      <c r="RSX60" s="369"/>
      <c r="RSY60" s="369"/>
      <c r="RSZ60" s="369"/>
      <c r="RTA60" s="369"/>
      <c r="RTB60" s="369"/>
      <c r="RTC60" s="369"/>
      <c r="RTD60" s="369"/>
      <c r="RTE60" s="369"/>
      <c r="RTF60" s="369"/>
      <c r="RTG60" s="369"/>
      <c r="RTH60" s="369"/>
      <c r="RTI60" s="369"/>
      <c r="RTJ60" s="369"/>
      <c r="RTK60" s="369"/>
      <c r="RTL60" s="369"/>
      <c r="RTM60" s="369"/>
      <c r="RTN60" s="369"/>
      <c r="RTO60" s="369"/>
      <c r="RTP60" s="369"/>
      <c r="RTQ60" s="369"/>
      <c r="RTR60" s="369"/>
      <c r="RTS60" s="369"/>
      <c r="RTT60" s="369"/>
      <c r="RTU60" s="369"/>
      <c r="RTV60" s="369"/>
      <c r="RTW60" s="369"/>
      <c r="RTX60" s="369"/>
      <c r="RTY60" s="369"/>
      <c r="RTZ60" s="369"/>
      <c r="RUA60" s="369"/>
      <c r="RUB60" s="369"/>
      <c r="RUC60" s="369"/>
      <c r="RUD60" s="369"/>
      <c r="RUE60" s="369"/>
      <c r="RUF60" s="369"/>
      <c r="RUG60" s="369"/>
      <c r="RUH60" s="369"/>
      <c r="RUI60" s="369"/>
      <c r="RUJ60" s="369"/>
      <c r="RUK60" s="369"/>
      <c r="RUL60" s="369"/>
      <c r="RUM60" s="369"/>
      <c r="RUN60" s="369"/>
      <c r="RUO60" s="369"/>
      <c r="RUP60" s="369"/>
      <c r="RUQ60" s="369"/>
      <c r="RUR60" s="369"/>
      <c r="RUS60" s="369"/>
      <c r="RUT60" s="369"/>
      <c r="RUU60" s="369"/>
      <c r="RUV60" s="369"/>
      <c r="RUW60" s="369"/>
      <c r="RUX60" s="369"/>
      <c r="RUY60" s="369"/>
      <c r="RUZ60" s="369"/>
      <c r="RVA60" s="369"/>
      <c r="RVB60" s="369"/>
      <c r="RVC60" s="369"/>
      <c r="RVD60" s="369"/>
      <c r="RVE60" s="369"/>
      <c r="RVF60" s="369"/>
      <c r="RVG60" s="369"/>
      <c r="RVH60" s="369"/>
      <c r="RVI60" s="369"/>
      <c r="RVJ60" s="369"/>
      <c r="RVK60" s="369"/>
      <c r="RVL60" s="369"/>
      <c r="RVM60" s="369"/>
      <c r="RVN60" s="369"/>
      <c r="RVO60" s="369"/>
      <c r="RVP60" s="369"/>
      <c r="RVQ60" s="369"/>
      <c r="RVR60" s="369"/>
      <c r="RVS60" s="369"/>
      <c r="RVT60" s="369"/>
      <c r="RVU60" s="369"/>
      <c r="RVZ60" s="369"/>
      <c r="RWA60" s="369"/>
      <c r="RWB60" s="369"/>
      <c r="RWC60" s="369"/>
      <c r="RWD60" s="369"/>
      <c r="RWE60" s="369"/>
      <c r="RWF60" s="369"/>
      <c r="RWG60" s="369"/>
      <c r="RWH60" s="369"/>
      <c r="RWI60" s="369"/>
      <c r="RWJ60" s="369"/>
      <c r="RYB60" s="369"/>
      <c r="RYC60" s="369"/>
      <c r="RYD60" s="369"/>
      <c r="RYE60" s="369"/>
      <c r="RYF60" s="369"/>
      <c r="RYG60" s="369"/>
      <c r="RYH60" s="369"/>
      <c r="RYI60" s="369"/>
      <c r="RYJ60" s="369"/>
      <c r="RYK60" s="369"/>
      <c r="RYL60" s="369"/>
      <c r="RYM60" s="369"/>
      <c r="RYN60" s="369"/>
      <c r="RYO60" s="369"/>
      <c r="RYP60" s="369"/>
      <c r="RYQ60" s="369"/>
      <c r="RYR60" s="369"/>
      <c r="RYS60" s="369"/>
      <c r="RYT60" s="369"/>
      <c r="RYU60" s="369"/>
      <c r="RYV60" s="369"/>
      <c r="RYW60" s="369"/>
      <c r="RYX60" s="369"/>
      <c r="RYY60" s="369"/>
      <c r="RYZ60" s="369"/>
      <c r="RZA60" s="369"/>
      <c r="RZB60" s="369"/>
      <c r="RZC60" s="369"/>
      <c r="RZD60" s="369"/>
      <c r="RZE60" s="369"/>
      <c r="RZF60" s="369"/>
      <c r="RZG60" s="369"/>
      <c r="RZH60" s="369"/>
      <c r="RZI60" s="369"/>
      <c r="RZJ60" s="369"/>
      <c r="RZK60" s="369"/>
      <c r="RZL60" s="369"/>
      <c r="RZM60" s="369"/>
      <c r="RZN60" s="369"/>
      <c r="RZO60" s="369"/>
      <c r="RZP60" s="369"/>
      <c r="RZQ60" s="369"/>
      <c r="RZR60" s="369"/>
      <c r="RZS60" s="369"/>
      <c r="RZT60" s="369"/>
      <c r="RZU60" s="369"/>
      <c r="RZV60" s="369"/>
      <c r="RZW60" s="369"/>
      <c r="RZX60" s="369"/>
      <c r="RZY60" s="369"/>
      <c r="RZZ60" s="369"/>
      <c r="SAA60" s="369"/>
      <c r="SAB60" s="369"/>
      <c r="SAC60" s="369"/>
      <c r="SAD60" s="369"/>
      <c r="SAE60" s="369"/>
      <c r="SAF60" s="369"/>
      <c r="SAG60" s="369"/>
      <c r="SAH60" s="369"/>
      <c r="SAI60" s="369"/>
      <c r="SAJ60" s="369"/>
      <c r="SAK60" s="369"/>
      <c r="SAL60" s="369"/>
      <c r="SAM60" s="369"/>
      <c r="SAN60" s="369"/>
      <c r="SAO60" s="369"/>
      <c r="SAP60" s="369"/>
      <c r="SAQ60" s="369"/>
      <c r="SAR60" s="369"/>
      <c r="SAS60" s="369"/>
      <c r="SAT60" s="369"/>
      <c r="SAU60" s="369"/>
      <c r="SAV60" s="369"/>
      <c r="SAW60" s="369"/>
      <c r="SAX60" s="369"/>
      <c r="SAY60" s="369"/>
      <c r="SAZ60" s="369"/>
      <c r="SBA60" s="369"/>
      <c r="SBB60" s="369"/>
      <c r="SBC60" s="369"/>
      <c r="SBD60" s="369"/>
      <c r="SBE60" s="369"/>
      <c r="SBF60" s="369"/>
      <c r="SBG60" s="369"/>
      <c r="SBH60" s="369"/>
      <c r="SBI60" s="369"/>
      <c r="SBJ60" s="369"/>
      <c r="SBK60" s="369"/>
      <c r="SBL60" s="369"/>
      <c r="SBM60" s="369"/>
      <c r="SBN60" s="369"/>
      <c r="SBO60" s="369"/>
      <c r="SBP60" s="369"/>
      <c r="SBQ60" s="369"/>
      <c r="SBR60" s="369"/>
      <c r="SBS60" s="369"/>
      <c r="SBT60" s="369"/>
      <c r="SBU60" s="369"/>
      <c r="SBV60" s="369"/>
      <c r="SBW60" s="369"/>
      <c r="SBX60" s="369"/>
      <c r="SBY60" s="369"/>
      <c r="SBZ60" s="369"/>
      <c r="SCA60" s="369"/>
      <c r="SCB60" s="369"/>
      <c r="SCC60" s="369"/>
      <c r="SCD60" s="369"/>
      <c r="SCE60" s="369"/>
      <c r="SCF60" s="369"/>
      <c r="SCG60" s="369"/>
      <c r="SCH60" s="369"/>
      <c r="SCI60" s="369"/>
      <c r="SCJ60" s="369"/>
      <c r="SCK60" s="369"/>
      <c r="SCL60" s="369"/>
      <c r="SCM60" s="369"/>
      <c r="SCN60" s="369"/>
      <c r="SCO60" s="369"/>
      <c r="SCP60" s="369"/>
      <c r="SCQ60" s="369"/>
      <c r="SCR60" s="369"/>
      <c r="SCS60" s="369"/>
      <c r="SCT60" s="369"/>
      <c r="SCU60" s="369"/>
      <c r="SCV60" s="369"/>
      <c r="SCW60" s="369"/>
      <c r="SCX60" s="369"/>
      <c r="SCY60" s="369"/>
      <c r="SCZ60" s="369"/>
      <c r="SDA60" s="369"/>
      <c r="SDB60" s="369"/>
      <c r="SDC60" s="369"/>
      <c r="SDD60" s="369"/>
      <c r="SDE60" s="369"/>
      <c r="SDF60" s="369"/>
      <c r="SDG60" s="369"/>
      <c r="SDH60" s="369"/>
      <c r="SDI60" s="369"/>
      <c r="SDJ60" s="369"/>
      <c r="SDK60" s="369"/>
      <c r="SDL60" s="369"/>
      <c r="SDM60" s="369"/>
      <c r="SDN60" s="369"/>
      <c r="SDO60" s="369"/>
      <c r="SDP60" s="369"/>
      <c r="SDQ60" s="369"/>
      <c r="SDR60" s="369"/>
      <c r="SDS60" s="369"/>
      <c r="SDT60" s="369"/>
      <c r="SDU60" s="369"/>
      <c r="SDV60" s="369"/>
      <c r="SDW60" s="369"/>
      <c r="SDX60" s="369"/>
      <c r="SDY60" s="369"/>
      <c r="SDZ60" s="369"/>
      <c r="SEA60" s="369"/>
      <c r="SEB60" s="369"/>
      <c r="SEC60" s="369"/>
      <c r="SED60" s="369"/>
      <c r="SEE60" s="369"/>
      <c r="SEF60" s="369"/>
      <c r="SEG60" s="369"/>
      <c r="SEH60" s="369"/>
      <c r="SEI60" s="369"/>
      <c r="SEJ60" s="369"/>
      <c r="SEK60" s="369"/>
      <c r="SEL60" s="369"/>
      <c r="SEM60" s="369"/>
      <c r="SEN60" s="369"/>
      <c r="SEO60" s="369"/>
      <c r="SEP60" s="369"/>
      <c r="SEQ60" s="369"/>
      <c r="SER60" s="369"/>
      <c r="SES60" s="369"/>
      <c r="SET60" s="369"/>
      <c r="SEU60" s="369"/>
      <c r="SEV60" s="369"/>
      <c r="SEW60" s="369"/>
      <c r="SEX60" s="369"/>
      <c r="SEY60" s="369"/>
      <c r="SEZ60" s="369"/>
      <c r="SFA60" s="369"/>
      <c r="SFB60" s="369"/>
      <c r="SFC60" s="369"/>
      <c r="SFD60" s="369"/>
      <c r="SFE60" s="369"/>
      <c r="SFF60" s="369"/>
      <c r="SFG60" s="369"/>
      <c r="SFH60" s="369"/>
      <c r="SFI60" s="369"/>
      <c r="SFJ60" s="369"/>
      <c r="SFK60" s="369"/>
      <c r="SFL60" s="369"/>
      <c r="SFM60" s="369"/>
      <c r="SFN60" s="369"/>
      <c r="SFO60" s="369"/>
      <c r="SFP60" s="369"/>
      <c r="SFQ60" s="369"/>
      <c r="SFV60" s="369"/>
      <c r="SFW60" s="369"/>
      <c r="SFX60" s="369"/>
      <c r="SFY60" s="369"/>
      <c r="SFZ60" s="369"/>
      <c r="SGA60" s="369"/>
      <c r="SGB60" s="369"/>
      <c r="SGC60" s="369"/>
      <c r="SGD60" s="369"/>
      <c r="SGE60" s="369"/>
      <c r="SGF60" s="369"/>
      <c r="SHX60" s="369"/>
      <c r="SHY60" s="369"/>
      <c r="SHZ60" s="369"/>
      <c r="SIA60" s="369"/>
      <c r="SIB60" s="369"/>
      <c r="SIC60" s="369"/>
      <c r="SID60" s="369"/>
      <c r="SIE60" s="369"/>
      <c r="SIF60" s="369"/>
      <c r="SIG60" s="369"/>
      <c r="SIH60" s="369"/>
      <c r="SII60" s="369"/>
      <c r="SIJ60" s="369"/>
      <c r="SIK60" s="369"/>
      <c r="SIL60" s="369"/>
      <c r="SIM60" s="369"/>
      <c r="SIN60" s="369"/>
      <c r="SIO60" s="369"/>
      <c r="SIP60" s="369"/>
      <c r="SIQ60" s="369"/>
      <c r="SIR60" s="369"/>
      <c r="SIS60" s="369"/>
      <c r="SIT60" s="369"/>
      <c r="SIU60" s="369"/>
      <c r="SIV60" s="369"/>
      <c r="SIW60" s="369"/>
      <c r="SIX60" s="369"/>
      <c r="SIY60" s="369"/>
      <c r="SIZ60" s="369"/>
      <c r="SJA60" s="369"/>
      <c r="SJB60" s="369"/>
      <c r="SJC60" s="369"/>
      <c r="SJD60" s="369"/>
      <c r="SJE60" s="369"/>
      <c r="SJF60" s="369"/>
      <c r="SJG60" s="369"/>
      <c r="SJH60" s="369"/>
      <c r="SJI60" s="369"/>
      <c r="SJJ60" s="369"/>
      <c r="SJK60" s="369"/>
      <c r="SJL60" s="369"/>
      <c r="SJM60" s="369"/>
      <c r="SJN60" s="369"/>
      <c r="SJO60" s="369"/>
      <c r="SJP60" s="369"/>
      <c r="SJQ60" s="369"/>
      <c r="SJR60" s="369"/>
      <c r="SJS60" s="369"/>
      <c r="SJT60" s="369"/>
      <c r="SJU60" s="369"/>
      <c r="SJV60" s="369"/>
      <c r="SJW60" s="369"/>
      <c r="SJX60" s="369"/>
      <c r="SJY60" s="369"/>
      <c r="SJZ60" s="369"/>
      <c r="SKA60" s="369"/>
      <c r="SKB60" s="369"/>
      <c r="SKC60" s="369"/>
      <c r="SKD60" s="369"/>
      <c r="SKE60" s="369"/>
      <c r="SKF60" s="369"/>
      <c r="SKG60" s="369"/>
      <c r="SKH60" s="369"/>
      <c r="SKI60" s="369"/>
      <c r="SKJ60" s="369"/>
      <c r="SKK60" s="369"/>
      <c r="SKL60" s="369"/>
      <c r="SKM60" s="369"/>
      <c r="SKN60" s="369"/>
      <c r="SKO60" s="369"/>
      <c r="SKP60" s="369"/>
      <c r="SKQ60" s="369"/>
      <c r="SKR60" s="369"/>
      <c r="SKS60" s="369"/>
      <c r="SKT60" s="369"/>
      <c r="SKU60" s="369"/>
      <c r="SKV60" s="369"/>
      <c r="SKW60" s="369"/>
      <c r="SKX60" s="369"/>
      <c r="SKY60" s="369"/>
      <c r="SKZ60" s="369"/>
      <c r="SLA60" s="369"/>
      <c r="SLB60" s="369"/>
      <c r="SLC60" s="369"/>
      <c r="SLD60" s="369"/>
      <c r="SLE60" s="369"/>
      <c r="SLF60" s="369"/>
      <c r="SLG60" s="369"/>
      <c r="SLH60" s="369"/>
      <c r="SLI60" s="369"/>
      <c r="SLJ60" s="369"/>
      <c r="SLK60" s="369"/>
      <c r="SLL60" s="369"/>
      <c r="SLM60" s="369"/>
      <c r="SLN60" s="369"/>
      <c r="SLO60" s="369"/>
      <c r="SLP60" s="369"/>
      <c r="SLQ60" s="369"/>
      <c r="SLR60" s="369"/>
      <c r="SLS60" s="369"/>
      <c r="SLT60" s="369"/>
      <c r="SLU60" s="369"/>
      <c r="SLV60" s="369"/>
      <c r="SLW60" s="369"/>
      <c r="SLX60" s="369"/>
      <c r="SLY60" s="369"/>
      <c r="SLZ60" s="369"/>
      <c r="SMA60" s="369"/>
      <c r="SMB60" s="369"/>
      <c r="SMC60" s="369"/>
      <c r="SMD60" s="369"/>
      <c r="SME60" s="369"/>
      <c r="SMF60" s="369"/>
      <c r="SMG60" s="369"/>
      <c r="SMH60" s="369"/>
      <c r="SMI60" s="369"/>
      <c r="SMJ60" s="369"/>
      <c r="SMK60" s="369"/>
      <c r="SML60" s="369"/>
      <c r="SMM60" s="369"/>
      <c r="SMN60" s="369"/>
      <c r="SMO60" s="369"/>
      <c r="SMP60" s="369"/>
      <c r="SMQ60" s="369"/>
      <c r="SMR60" s="369"/>
      <c r="SMS60" s="369"/>
      <c r="SMT60" s="369"/>
      <c r="SMU60" s="369"/>
      <c r="SMV60" s="369"/>
      <c r="SMW60" s="369"/>
      <c r="SMX60" s="369"/>
      <c r="SMY60" s="369"/>
      <c r="SMZ60" s="369"/>
      <c r="SNA60" s="369"/>
      <c r="SNB60" s="369"/>
      <c r="SNC60" s="369"/>
      <c r="SND60" s="369"/>
      <c r="SNE60" s="369"/>
      <c r="SNF60" s="369"/>
      <c r="SNG60" s="369"/>
      <c r="SNH60" s="369"/>
      <c r="SNI60" s="369"/>
      <c r="SNJ60" s="369"/>
      <c r="SNK60" s="369"/>
      <c r="SNL60" s="369"/>
      <c r="SNM60" s="369"/>
      <c r="SNN60" s="369"/>
      <c r="SNO60" s="369"/>
      <c r="SNP60" s="369"/>
      <c r="SNQ60" s="369"/>
      <c r="SNR60" s="369"/>
      <c r="SNS60" s="369"/>
      <c r="SNT60" s="369"/>
      <c r="SNU60" s="369"/>
      <c r="SNV60" s="369"/>
      <c r="SNW60" s="369"/>
      <c r="SNX60" s="369"/>
      <c r="SNY60" s="369"/>
      <c r="SNZ60" s="369"/>
      <c r="SOA60" s="369"/>
      <c r="SOB60" s="369"/>
      <c r="SOC60" s="369"/>
      <c r="SOD60" s="369"/>
      <c r="SOE60" s="369"/>
      <c r="SOF60" s="369"/>
      <c r="SOG60" s="369"/>
      <c r="SOH60" s="369"/>
      <c r="SOI60" s="369"/>
      <c r="SOJ60" s="369"/>
      <c r="SOK60" s="369"/>
      <c r="SOL60" s="369"/>
      <c r="SOM60" s="369"/>
      <c r="SON60" s="369"/>
      <c r="SOO60" s="369"/>
      <c r="SOP60" s="369"/>
      <c r="SOQ60" s="369"/>
      <c r="SOR60" s="369"/>
      <c r="SOS60" s="369"/>
      <c r="SOT60" s="369"/>
      <c r="SOU60" s="369"/>
      <c r="SOV60" s="369"/>
      <c r="SOW60" s="369"/>
      <c r="SOX60" s="369"/>
      <c r="SOY60" s="369"/>
      <c r="SOZ60" s="369"/>
      <c r="SPA60" s="369"/>
      <c r="SPB60" s="369"/>
      <c r="SPC60" s="369"/>
      <c r="SPD60" s="369"/>
      <c r="SPE60" s="369"/>
      <c r="SPF60" s="369"/>
      <c r="SPG60" s="369"/>
      <c r="SPH60" s="369"/>
      <c r="SPI60" s="369"/>
      <c r="SPJ60" s="369"/>
      <c r="SPK60" s="369"/>
      <c r="SPL60" s="369"/>
      <c r="SPM60" s="369"/>
      <c r="SPR60" s="369"/>
      <c r="SPS60" s="369"/>
      <c r="SPT60" s="369"/>
      <c r="SPU60" s="369"/>
      <c r="SPV60" s="369"/>
      <c r="SPW60" s="369"/>
      <c r="SPX60" s="369"/>
      <c r="SPY60" s="369"/>
      <c r="SPZ60" s="369"/>
      <c r="SQA60" s="369"/>
      <c r="SQB60" s="369"/>
      <c r="SRT60" s="369"/>
      <c r="SRU60" s="369"/>
      <c r="SRV60" s="369"/>
      <c r="SRW60" s="369"/>
      <c r="SRX60" s="369"/>
      <c r="SRY60" s="369"/>
      <c r="SRZ60" s="369"/>
      <c r="SSA60" s="369"/>
      <c r="SSB60" s="369"/>
      <c r="SSC60" s="369"/>
      <c r="SSD60" s="369"/>
      <c r="SSE60" s="369"/>
      <c r="SSF60" s="369"/>
      <c r="SSG60" s="369"/>
      <c r="SSH60" s="369"/>
      <c r="SSI60" s="369"/>
      <c r="SSJ60" s="369"/>
      <c r="SSK60" s="369"/>
      <c r="SSL60" s="369"/>
      <c r="SSM60" s="369"/>
      <c r="SSN60" s="369"/>
      <c r="SSO60" s="369"/>
      <c r="SSP60" s="369"/>
      <c r="SSQ60" s="369"/>
      <c r="SSR60" s="369"/>
      <c r="SSS60" s="369"/>
      <c r="SST60" s="369"/>
      <c r="SSU60" s="369"/>
      <c r="SSV60" s="369"/>
      <c r="SSW60" s="369"/>
      <c r="SSX60" s="369"/>
      <c r="SSY60" s="369"/>
      <c r="SSZ60" s="369"/>
      <c r="STA60" s="369"/>
      <c r="STB60" s="369"/>
      <c r="STC60" s="369"/>
      <c r="STD60" s="369"/>
      <c r="STE60" s="369"/>
      <c r="STF60" s="369"/>
      <c r="STG60" s="369"/>
      <c r="STH60" s="369"/>
      <c r="STI60" s="369"/>
      <c r="STJ60" s="369"/>
      <c r="STK60" s="369"/>
      <c r="STL60" s="369"/>
      <c r="STM60" s="369"/>
      <c r="STN60" s="369"/>
      <c r="STO60" s="369"/>
      <c r="STP60" s="369"/>
      <c r="STQ60" s="369"/>
      <c r="STR60" s="369"/>
      <c r="STS60" s="369"/>
      <c r="STT60" s="369"/>
      <c r="STU60" s="369"/>
      <c r="STV60" s="369"/>
      <c r="STW60" s="369"/>
      <c r="STX60" s="369"/>
      <c r="STY60" s="369"/>
      <c r="STZ60" s="369"/>
      <c r="SUA60" s="369"/>
      <c r="SUB60" s="369"/>
      <c r="SUC60" s="369"/>
      <c r="SUD60" s="369"/>
      <c r="SUE60" s="369"/>
      <c r="SUF60" s="369"/>
      <c r="SUG60" s="369"/>
      <c r="SUH60" s="369"/>
      <c r="SUI60" s="369"/>
      <c r="SUJ60" s="369"/>
      <c r="SUK60" s="369"/>
      <c r="SUL60" s="369"/>
      <c r="SUM60" s="369"/>
      <c r="SUN60" s="369"/>
      <c r="SUO60" s="369"/>
      <c r="SUP60" s="369"/>
      <c r="SUQ60" s="369"/>
      <c r="SUR60" s="369"/>
      <c r="SUS60" s="369"/>
      <c r="SUT60" s="369"/>
      <c r="SUU60" s="369"/>
      <c r="SUV60" s="369"/>
      <c r="SUW60" s="369"/>
      <c r="SUX60" s="369"/>
      <c r="SUY60" s="369"/>
      <c r="SUZ60" s="369"/>
      <c r="SVA60" s="369"/>
      <c r="SVB60" s="369"/>
      <c r="SVC60" s="369"/>
      <c r="SVD60" s="369"/>
      <c r="SVE60" s="369"/>
      <c r="SVF60" s="369"/>
      <c r="SVG60" s="369"/>
      <c r="SVH60" s="369"/>
      <c r="SVI60" s="369"/>
      <c r="SVJ60" s="369"/>
      <c r="SVK60" s="369"/>
      <c r="SVL60" s="369"/>
      <c r="SVM60" s="369"/>
      <c r="SVN60" s="369"/>
      <c r="SVO60" s="369"/>
      <c r="SVP60" s="369"/>
      <c r="SVQ60" s="369"/>
      <c r="SVR60" s="369"/>
      <c r="SVS60" s="369"/>
      <c r="SVT60" s="369"/>
      <c r="SVU60" s="369"/>
      <c r="SVV60" s="369"/>
      <c r="SVW60" s="369"/>
      <c r="SVX60" s="369"/>
      <c r="SVY60" s="369"/>
      <c r="SVZ60" s="369"/>
      <c r="SWA60" s="369"/>
      <c r="SWB60" s="369"/>
      <c r="SWC60" s="369"/>
      <c r="SWD60" s="369"/>
      <c r="SWE60" s="369"/>
      <c r="SWF60" s="369"/>
      <c r="SWG60" s="369"/>
      <c r="SWH60" s="369"/>
      <c r="SWI60" s="369"/>
      <c r="SWJ60" s="369"/>
      <c r="SWK60" s="369"/>
      <c r="SWL60" s="369"/>
      <c r="SWM60" s="369"/>
      <c r="SWN60" s="369"/>
      <c r="SWO60" s="369"/>
      <c r="SWP60" s="369"/>
      <c r="SWQ60" s="369"/>
      <c r="SWR60" s="369"/>
      <c r="SWS60" s="369"/>
      <c r="SWT60" s="369"/>
      <c r="SWU60" s="369"/>
      <c r="SWV60" s="369"/>
      <c r="SWW60" s="369"/>
      <c r="SWX60" s="369"/>
      <c r="SWY60" s="369"/>
      <c r="SWZ60" s="369"/>
      <c r="SXA60" s="369"/>
      <c r="SXB60" s="369"/>
      <c r="SXC60" s="369"/>
      <c r="SXD60" s="369"/>
      <c r="SXE60" s="369"/>
      <c r="SXF60" s="369"/>
      <c r="SXG60" s="369"/>
      <c r="SXH60" s="369"/>
      <c r="SXI60" s="369"/>
      <c r="SXJ60" s="369"/>
      <c r="SXK60" s="369"/>
      <c r="SXL60" s="369"/>
      <c r="SXM60" s="369"/>
      <c r="SXN60" s="369"/>
      <c r="SXO60" s="369"/>
      <c r="SXP60" s="369"/>
      <c r="SXQ60" s="369"/>
      <c r="SXR60" s="369"/>
      <c r="SXS60" s="369"/>
      <c r="SXT60" s="369"/>
      <c r="SXU60" s="369"/>
      <c r="SXV60" s="369"/>
      <c r="SXW60" s="369"/>
      <c r="SXX60" s="369"/>
      <c r="SXY60" s="369"/>
      <c r="SXZ60" s="369"/>
      <c r="SYA60" s="369"/>
      <c r="SYB60" s="369"/>
      <c r="SYC60" s="369"/>
      <c r="SYD60" s="369"/>
      <c r="SYE60" s="369"/>
      <c r="SYF60" s="369"/>
      <c r="SYG60" s="369"/>
      <c r="SYH60" s="369"/>
      <c r="SYI60" s="369"/>
      <c r="SYJ60" s="369"/>
      <c r="SYK60" s="369"/>
      <c r="SYL60" s="369"/>
      <c r="SYM60" s="369"/>
      <c r="SYN60" s="369"/>
      <c r="SYO60" s="369"/>
      <c r="SYP60" s="369"/>
      <c r="SYQ60" s="369"/>
      <c r="SYR60" s="369"/>
      <c r="SYS60" s="369"/>
      <c r="SYT60" s="369"/>
      <c r="SYU60" s="369"/>
      <c r="SYV60" s="369"/>
      <c r="SYW60" s="369"/>
      <c r="SYX60" s="369"/>
      <c r="SYY60" s="369"/>
      <c r="SYZ60" s="369"/>
      <c r="SZA60" s="369"/>
      <c r="SZB60" s="369"/>
      <c r="SZC60" s="369"/>
      <c r="SZD60" s="369"/>
      <c r="SZE60" s="369"/>
      <c r="SZF60" s="369"/>
      <c r="SZG60" s="369"/>
      <c r="SZH60" s="369"/>
      <c r="SZI60" s="369"/>
      <c r="SZN60" s="369"/>
      <c r="SZO60" s="369"/>
      <c r="SZP60" s="369"/>
      <c r="SZQ60" s="369"/>
      <c r="SZR60" s="369"/>
      <c r="SZS60" s="369"/>
      <c r="SZT60" s="369"/>
      <c r="SZU60" s="369"/>
      <c r="SZV60" s="369"/>
      <c r="SZW60" s="369"/>
      <c r="SZX60" s="369"/>
      <c r="TBP60" s="369"/>
      <c r="TBQ60" s="369"/>
      <c r="TBR60" s="369"/>
      <c r="TBS60" s="369"/>
      <c r="TBT60" s="369"/>
      <c r="TBU60" s="369"/>
      <c r="TBV60" s="369"/>
      <c r="TBW60" s="369"/>
      <c r="TBX60" s="369"/>
      <c r="TBY60" s="369"/>
      <c r="TBZ60" s="369"/>
      <c r="TCA60" s="369"/>
      <c r="TCB60" s="369"/>
      <c r="TCC60" s="369"/>
      <c r="TCD60" s="369"/>
      <c r="TCE60" s="369"/>
      <c r="TCF60" s="369"/>
      <c r="TCG60" s="369"/>
      <c r="TCH60" s="369"/>
      <c r="TCI60" s="369"/>
      <c r="TCJ60" s="369"/>
      <c r="TCK60" s="369"/>
      <c r="TCL60" s="369"/>
      <c r="TCM60" s="369"/>
      <c r="TCN60" s="369"/>
      <c r="TCO60" s="369"/>
      <c r="TCP60" s="369"/>
      <c r="TCQ60" s="369"/>
      <c r="TCR60" s="369"/>
      <c r="TCS60" s="369"/>
      <c r="TCT60" s="369"/>
      <c r="TCU60" s="369"/>
      <c r="TCV60" s="369"/>
      <c r="TCW60" s="369"/>
      <c r="TCX60" s="369"/>
      <c r="TCY60" s="369"/>
      <c r="TCZ60" s="369"/>
      <c r="TDA60" s="369"/>
      <c r="TDB60" s="369"/>
      <c r="TDC60" s="369"/>
      <c r="TDD60" s="369"/>
      <c r="TDE60" s="369"/>
      <c r="TDF60" s="369"/>
      <c r="TDG60" s="369"/>
      <c r="TDH60" s="369"/>
      <c r="TDI60" s="369"/>
      <c r="TDJ60" s="369"/>
      <c r="TDK60" s="369"/>
      <c r="TDL60" s="369"/>
      <c r="TDM60" s="369"/>
      <c r="TDN60" s="369"/>
      <c r="TDO60" s="369"/>
      <c r="TDP60" s="369"/>
      <c r="TDQ60" s="369"/>
      <c r="TDR60" s="369"/>
      <c r="TDS60" s="369"/>
      <c r="TDT60" s="369"/>
      <c r="TDU60" s="369"/>
      <c r="TDV60" s="369"/>
      <c r="TDW60" s="369"/>
      <c r="TDX60" s="369"/>
      <c r="TDY60" s="369"/>
      <c r="TDZ60" s="369"/>
      <c r="TEA60" s="369"/>
      <c r="TEB60" s="369"/>
      <c r="TEC60" s="369"/>
      <c r="TED60" s="369"/>
      <c r="TEE60" s="369"/>
      <c r="TEF60" s="369"/>
      <c r="TEG60" s="369"/>
      <c r="TEH60" s="369"/>
      <c r="TEI60" s="369"/>
      <c r="TEJ60" s="369"/>
      <c r="TEK60" s="369"/>
      <c r="TEL60" s="369"/>
      <c r="TEM60" s="369"/>
      <c r="TEN60" s="369"/>
      <c r="TEO60" s="369"/>
      <c r="TEP60" s="369"/>
      <c r="TEQ60" s="369"/>
      <c r="TER60" s="369"/>
      <c r="TES60" s="369"/>
      <c r="TET60" s="369"/>
      <c r="TEU60" s="369"/>
      <c r="TEV60" s="369"/>
      <c r="TEW60" s="369"/>
      <c r="TEX60" s="369"/>
      <c r="TEY60" s="369"/>
      <c r="TEZ60" s="369"/>
      <c r="TFA60" s="369"/>
      <c r="TFB60" s="369"/>
      <c r="TFC60" s="369"/>
      <c r="TFD60" s="369"/>
      <c r="TFE60" s="369"/>
      <c r="TFF60" s="369"/>
      <c r="TFG60" s="369"/>
      <c r="TFH60" s="369"/>
      <c r="TFI60" s="369"/>
      <c r="TFJ60" s="369"/>
      <c r="TFK60" s="369"/>
      <c r="TFL60" s="369"/>
      <c r="TFM60" s="369"/>
      <c r="TFN60" s="369"/>
      <c r="TFO60" s="369"/>
      <c r="TFP60" s="369"/>
      <c r="TFQ60" s="369"/>
      <c r="TFR60" s="369"/>
      <c r="TFS60" s="369"/>
      <c r="TFT60" s="369"/>
      <c r="TFU60" s="369"/>
      <c r="TFV60" s="369"/>
      <c r="TFW60" s="369"/>
      <c r="TFX60" s="369"/>
      <c r="TFY60" s="369"/>
      <c r="TFZ60" s="369"/>
      <c r="TGA60" s="369"/>
      <c r="TGB60" s="369"/>
      <c r="TGC60" s="369"/>
      <c r="TGD60" s="369"/>
      <c r="TGE60" s="369"/>
      <c r="TGF60" s="369"/>
      <c r="TGG60" s="369"/>
      <c r="TGH60" s="369"/>
      <c r="TGI60" s="369"/>
      <c r="TGJ60" s="369"/>
      <c r="TGK60" s="369"/>
      <c r="TGL60" s="369"/>
      <c r="TGM60" s="369"/>
      <c r="TGN60" s="369"/>
      <c r="TGO60" s="369"/>
      <c r="TGP60" s="369"/>
      <c r="TGQ60" s="369"/>
      <c r="TGR60" s="369"/>
      <c r="TGS60" s="369"/>
      <c r="TGT60" s="369"/>
      <c r="TGU60" s="369"/>
      <c r="TGV60" s="369"/>
      <c r="TGW60" s="369"/>
      <c r="TGX60" s="369"/>
      <c r="TGY60" s="369"/>
      <c r="TGZ60" s="369"/>
      <c r="THA60" s="369"/>
      <c r="THB60" s="369"/>
      <c r="THC60" s="369"/>
      <c r="THD60" s="369"/>
      <c r="THE60" s="369"/>
      <c r="THF60" s="369"/>
      <c r="THG60" s="369"/>
      <c r="THH60" s="369"/>
      <c r="THI60" s="369"/>
      <c r="THJ60" s="369"/>
      <c r="THK60" s="369"/>
      <c r="THL60" s="369"/>
      <c r="THM60" s="369"/>
      <c r="THN60" s="369"/>
      <c r="THO60" s="369"/>
      <c r="THP60" s="369"/>
      <c r="THQ60" s="369"/>
      <c r="THR60" s="369"/>
      <c r="THS60" s="369"/>
      <c r="THT60" s="369"/>
      <c r="THU60" s="369"/>
      <c r="THV60" s="369"/>
      <c r="THW60" s="369"/>
      <c r="THX60" s="369"/>
      <c r="THY60" s="369"/>
      <c r="THZ60" s="369"/>
      <c r="TIA60" s="369"/>
      <c r="TIB60" s="369"/>
      <c r="TIC60" s="369"/>
      <c r="TID60" s="369"/>
      <c r="TIE60" s="369"/>
      <c r="TIF60" s="369"/>
      <c r="TIG60" s="369"/>
      <c r="TIH60" s="369"/>
      <c r="TII60" s="369"/>
      <c r="TIJ60" s="369"/>
      <c r="TIK60" s="369"/>
      <c r="TIL60" s="369"/>
      <c r="TIM60" s="369"/>
      <c r="TIN60" s="369"/>
      <c r="TIO60" s="369"/>
      <c r="TIP60" s="369"/>
      <c r="TIQ60" s="369"/>
      <c r="TIR60" s="369"/>
      <c r="TIS60" s="369"/>
      <c r="TIT60" s="369"/>
      <c r="TIU60" s="369"/>
      <c r="TIV60" s="369"/>
      <c r="TIW60" s="369"/>
      <c r="TIX60" s="369"/>
      <c r="TIY60" s="369"/>
      <c r="TIZ60" s="369"/>
      <c r="TJA60" s="369"/>
      <c r="TJB60" s="369"/>
      <c r="TJC60" s="369"/>
      <c r="TJD60" s="369"/>
      <c r="TJE60" s="369"/>
      <c r="TJJ60" s="369"/>
      <c r="TJK60" s="369"/>
      <c r="TJL60" s="369"/>
      <c r="TJM60" s="369"/>
      <c r="TJN60" s="369"/>
      <c r="TJO60" s="369"/>
      <c r="TJP60" s="369"/>
      <c r="TJQ60" s="369"/>
      <c r="TJR60" s="369"/>
      <c r="TJS60" s="369"/>
      <c r="TJT60" s="369"/>
      <c r="TLL60" s="369"/>
      <c r="TLM60" s="369"/>
      <c r="TLN60" s="369"/>
      <c r="TLO60" s="369"/>
      <c r="TLP60" s="369"/>
      <c r="TLQ60" s="369"/>
      <c r="TLR60" s="369"/>
      <c r="TLS60" s="369"/>
      <c r="TLT60" s="369"/>
      <c r="TLU60" s="369"/>
      <c r="TLV60" s="369"/>
      <c r="TLW60" s="369"/>
      <c r="TLX60" s="369"/>
      <c r="TLY60" s="369"/>
      <c r="TLZ60" s="369"/>
      <c r="TMA60" s="369"/>
      <c r="TMB60" s="369"/>
      <c r="TMC60" s="369"/>
      <c r="TMD60" s="369"/>
      <c r="TME60" s="369"/>
      <c r="TMF60" s="369"/>
      <c r="TMG60" s="369"/>
      <c r="TMH60" s="369"/>
      <c r="TMI60" s="369"/>
      <c r="TMJ60" s="369"/>
      <c r="TMK60" s="369"/>
      <c r="TML60" s="369"/>
      <c r="TMM60" s="369"/>
      <c r="TMN60" s="369"/>
      <c r="TMO60" s="369"/>
      <c r="TMP60" s="369"/>
      <c r="TMQ60" s="369"/>
      <c r="TMR60" s="369"/>
      <c r="TMS60" s="369"/>
      <c r="TMT60" s="369"/>
      <c r="TMU60" s="369"/>
      <c r="TMV60" s="369"/>
      <c r="TMW60" s="369"/>
      <c r="TMX60" s="369"/>
      <c r="TMY60" s="369"/>
      <c r="TMZ60" s="369"/>
      <c r="TNA60" s="369"/>
      <c r="TNB60" s="369"/>
      <c r="TNC60" s="369"/>
      <c r="TND60" s="369"/>
      <c r="TNE60" s="369"/>
      <c r="TNF60" s="369"/>
      <c r="TNG60" s="369"/>
      <c r="TNH60" s="369"/>
      <c r="TNI60" s="369"/>
      <c r="TNJ60" s="369"/>
      <c r="TNK60" s="369"/>
      <c r="TNL60" s="369"/>
      <c r="TNM60" s="369"/>
      <c r="TNN60" s="369"/>
      <c r="TNO60" s="369"/>
      <c r="TNP60" s="369"/>
      <c r="TNQ60" s="369"/>
      <c r="TNR60" s="369"/>
      <c r="TNS60" s="369"/>
      <c r="TNT60" s="369"/>
      <c r="TNU60" s="369"/>
      <c r="TNV60" s="369"/>
      <c r="TNW60" s="369"/>
      <c r="TNX60" s="369"/>
      <c r="TNY60" s="369"/>
      <c r="TNZ60" s="369"/>
      <c r="TOA60" s="369"/>
      <c r="TOB60" s="369"/>
      <c r="TOC60" s="369"/>
      <c r="TOD60" s="369"/>
      <c r="TOE60" s="369"/>
      <c r="TOF60" s="369"/>
      <c r="TOG60" s="369"/>
      <c r="TOH60" s="369"/>
      <c r="TOI60" s="369"/>
      <c r="TOJ60" s="369"/>
      <c r="TOK60" s="369"/>
      <c r="TOL60" s="369"/>
      <c r="TOM60" s="369"/>
      <c r="TON60" s="369"/>
      <c r="TOO60" s="369"/>
      <c r="TOP60" s="369"/>
      <c r="TOQ60" s="369"/>
      <c r="TOR60" s="369"/>
      <c r="TOS60" s="369"/>
      <c r="TOT60" s="369"/>
      <c r="TOU60" s="369"/>
      <c r="TOV60" s="369"/>
      <c r="TOW60" s="369"/>
      <c r="TOX60" s="369"/>
      <c r="TOY60" s="369"/>
      <c r="TOZ60" s="369"/>
      <c r="TPA60" s="369"/>
      <c r="TPB60" s="369"/>
      <c r="TPC60" s="369"/>
      <c r="TPD60" s="369"/>
      <c r="TPE60" s="369"/>
      <c r="TPF60" s="369"/>
      <c r="TPG60" s="369"/>
      <c r="TPH60" s="369"/>
      <c r="TPI60" s="369"/>
      <c r="TPJ60" s="369"/>
      <c r="TPK60" s="369"/>
      <c r="TPL60" s="369"/>
      <c r="TPM60" s="369"/>
      <c r="TPN60" s="369"/>
      <c r="TPO60" s="369"/>
      <c r="TPP60" s="369"/>
      <c r="TPQ60" s="369"/>
      <c r="TPR60" s="369"/>
      <c r="TPS60" s="369"/>
      <c r="TPT60" s="369"/>
      <c r="TPU60" s="369"/>
      <c r="TPV60" s="369"/>
      <c r="TPW60" s="369"/>
      <c r="TPX60" s="369"/>
      <c r="TPY60" s="369"/>
      <c r="TPZ60" s="369"/>
      <c r="TQA60" s="369"/>
      <c r="TQB60" s="369"/>
      <c r="TQC60" s="369"/>
      <c r="TQD60" s="369"/>
      <c r="TQE60" s="369"/>
      <c r="TQF60" s="369"/>
      <c r="TQG60" s="369"/>
      <c r="TQH60" s="369"/>
      <c r="TQI60" s="369"/>
      <c r="TQJ60" s="369"/>
      <c r="TQK60" s="369"/>
      <c r="TQL60" s="369"/>
      <c r="TQM60" s="369"/>
      <c r="TQN60" s="369"/>
      <c r="TQO60" s="369"/>
      <c r="TQP60" s="369"/>
      <c r="TQQ60" s="369"/>
      <c r="TQR60" s="369"/>
      <c r="TQS60" s="369"/>
      <c r="TQT60" s="369"/>
      <c r="TQU60" s="369"/>
      <c r="TQV60" s="369"/>
      <c r="TQW60" s="369"/>
      <c r="TQX60" s="369"/>
      <c r="TQY60" s="369"/>
      <c r="TQZ60" s="369"/>
      <c r="TRA60" s="369"/>
      <c r="TRB60" s="369"/>
      <c r="TRC60" s="369"/>
      <c r="TRD60" s="369"/>
      <c r="TRE60" s="369"/>
      <c r="TRF60" s="369"/>
      <c r="TRG60" s="369"/>
      <c r="TRH60" s="369"/>
      <c r="TRI60" s="369"/>
      <c r="TRJ60" s="369"/>
      <c r="TRK60" s="369"/>
      <c r="TRL60" s="369"/>
      <c r="TRM60" s="369"/>
      <c r="TRN60" s="369"/>
      <c r="TRO60" s="369"/>
      <c r="TRP60" s="369"/>
      <c r="TRQ60" s="369"/>
      <c r="TRR60" s="369"/>
      <c r="TRS60" s="369"/>
      <c r="TRT60" s="369"/>
      <c r="TRU60" s="369"/>
      <c r="TRV60" s="369"/>
      <c r="TRW60" s="369"/>
      <c r="TRX60" s="369"/>
      <c r="TRY60" s="369"/>
      <c r="TRZ60" s="369"/>
      <c r="TSA60" s="369"/>
      <c r="TSB60" s="369"/>
      <c r="TSC60" s="369"/>
      <c r="TSD60" s="369"/>
      <c r="TSE60" s="369"/>
      <c r="TSF60" s="369"/>
      <c r="TSG60" s="369"/>
      <c r="TSH60" s="369"/>
      <c r="TSI60" s="369"/>
      <c r="TSJ60" s="369"/>
      <c r="TSK60" s="369"/>
      <c r="TSL60" s="369"/>
      <c r="TSM60" s="369"/>
      <c r="TSN60" s="369"/>
      <c r="TSO60" s="369"/>
      <c r="TSP60" s="369"/>
      <c r="TSQ60" s="369"/>
      <c r="TSR60" s="369"/>
      <c r="TSS60" s="369"/>
      <c r="TST60" s="369"/>
      <c r="TSU60" s="369"/>
      <c r="TSV60" s="369"/>
      <c r="TSW60" s="369"/>
      <c r="TSX60" s="369"/>
      <c r="TSY60" s="369"/>
      <c r="TSZ60" s="369"/>
      <c r="TTA60" s="369"/>
      <c r="TTF60" s="369"/>
      <c r="TTG60" s="369"/>
      <c r="TTH60" s="369"/>
      <c r="TTI60" s="369"/>
      <c r="TTJ60" s="369"/>
      <c r="TTK60" s="369"/>
      <c r="TTL60" s="369"/>
      <c r="TTM60" s="369"/>
      <c r="TTN60" s="369"/>
      <c r="TTO60" s="369"/>
      <c r="TTP60" s="369"/>
      <c r="TVH60" s="369"/>
      <c r="TVI60" s="369"/>
      <c r="TVJ60" s="369"/>
      <c r="TVK60" s="369"/>
      <c r="TVL60" s="369"/>
      <c r="TVM60" s="369"/>
      <c r="TVN60" s="369"/>
      <c r="TVO60" s="369"/>
      <c r="TVP60" s="369"/>
      <c r="TVQ60" s="369"/>
      <c r="TVR60" s="369"/>
      <c r="TVS60" s="369"/>
      <c r="TVT60" s="369"/>
      <c r="TVU60" s="369"/>
      <c r="TVV60" s="369"/>
      <c r="TVW60" s="369"/>
      <c r="TVX60" s="369"/>
      <c r="TVY60" s="369"/>
      <c r="TVZ60" s="369"/>
      <c r="TWA60" s="369"/>
      <c r="TWB60" s="369"/>
      <c r="TWC60" s="369"/>
      <c r="TWD60" s="369"/>
      <c r="TWE60" s="369"/>
      <c r="TWF60" s="369"/>
      <c r="TWG60" s="369"/>
      <c r="TWH60" s="369"/>
      <c r="TWI60" s="369"/>
      <c r="TWJ60" s="369"/>
      <c r="TWK60" s="369"/>
      <c r="TWL60" s="369"/>
      <c r="TWM60" s="369"/>
      <c r="TWN60" s="369"/>
      <c r="TWO60" s="369"/>
      <c r="TWP60" s="369"/>
      <c r="TWQ60" s="369"/>
      <c r="TWR60" s="369"/>
      <c r="TWS60" s="369"/>
      <c r="TWT60" s="369"/>
      <c r="TWU60" s="369"/>
      <c r="TWV60" s="369"/>
      <c r="TWW60" s="369"/>
      <c r="TWX60" s="369"/>
      <c r="TWY60" s="369"/>
      <c r="TWZ60" s="369"/>
      <c r="TXA60" s="369"/>
      <c r="TXB60" s="369"/>
      <c r="TXC60" s="369"/>
      <c r="TXD60" s="369"/>
      <c r="TXE60" s="369"/>
      <c r="TXF60" s="369"/>
      <c r="TXG60" s="369"/>
      <c r="TXH60" s="369"/>
      <c r="TXI60" s="369"/>
      <c r="TXJ60" s="369"/>
      <c r="TXK60" s="369"/>
      <c r="TXL60" s="369"/>
      <c r="TXM60" s="369"/>
      <c r="TXN60" s="369"/>
      <c r="TXO60" s="369"/>
      <c r="TXP60" s="369"/>
      <c r="TXQ60" s="369"/>
      <c r="TXR60" s="369"/>
      <c r="TXS60" s="369"/>
      <c r="TXT60" s="369"/>
      <c r="TXU60" s="369"/>
      <c r="TXV60" s="369"/>
      <c r="TXW60" s="369"/>
      <c r="TXX60" s="369"/>
      <c r="TXY60" s="369"/>
      <c r="TXZ60" s="369"/>
      <c r="TYA60" s="369"/>
      <c r="TYB60" s="369"/>
      <c r="TYC60" s="369"/>
      <c r="TYD60" s="369"/>
      <c r="TYE60" s="369"/>
      <c r="TYF60" s="369"/>
      <c r="TYG60" s="369"/>
      <c r="TYH60" s="369"/>
      <c r="TYI60" s="369"/>
      <c r="TYJ60" s="369"/>
      <c r="TYK60" s="369"/>
      <c r="TYL60" s="369"/>
      <c r="TYM60" s="369"/>
      <c r="TYN60" s="369"/>
      <c r="TYO60" s="369"/>
      <c r="TYP60" s="369"/>
      <c r="TYQ60" s="369"/>
      <c r="TYR60" s="369"/>
      <c r="TYS60" s="369"/>
      <c r="TYT60" s="369"/>
      <c r="TYU60" s="369"/>
      <c r="TYV60" s="369"/>
      <c r="TYW60" s="369"/>
      <c r="TYX60" s="369"/>
      <c r="TYY60" s="369"/>
      <c r="TYZ60" s="369"/>
      <c r="TZA60" s="369"/>
      <c r="TZB60" s="369"/>
      <c r="TZC60" s="369"/>
      <c r="TZD60" s="369"/>
      <c r="TZE60" s="369"/>
      <c r="TZF60" s="369"/>
      <c r="TZG60" s="369"/>
      <c r="TZH60" s="369"/>
      <c r="TZI60" s="369"/>
      <c r="TZJ60" s="369"/>
      <c r="TZK60" s="369"/>
      <c r="TZL60" s="369"/>
      <c r="TZM60" s="369"/>
      <c r="TZN60" s="369"/>
      <c r="TZO60" s="369"/>
      <c r="TZP60" s="369"/>
      <c r="TZQ60" s="369"/>
      <c r="TZR60" s="369"/>
      <c r="TZS60" s="369"/>
      <c r="TZT60" s="369"/>
      <c r="TZU60" s="369"/>
      <c r="TZV60" s="369"/>
      <c r="TZW60" s="369"/>
      <c r="TZX60" s="369"/>
      <c r="TZY60" s="369"/>
      <c r="TZZ60" s="369"/>
      <c r="UAA60" s="369"/>
      <c r="UAB60" s="369"/>
      <c r="UAC60" s="369"/>
      <c r="UAD60" s="369"/>
      <c r="UAE60" s="369"/>
      <c r="UAF60" s="369"/>
      <c r="UAG60" s="369"/>
      <c r="UAH60" s="369"/>
      <c r="UAI60" s="369"/>
      <c r="UAJ60" s="369"/>
      <c r="UAK60" s="369"/>
      <c r="UAL60" s="369"/>
      <c r="UAM60" s="369"/>
      <c r="UAN60" s="369"/>
      <c r="UAO60" s="369"/>
      <c r="UAP60" s="369"/>
      <c r="UAQ60" s="369"/>
      <c r="UAR60" s="369"/>
      <c r="UAS60" s="369"/>
      <c r="UAT60" s="369"/>
      <c r="UAU60" s="369"/>
      <c r="UAV60" s="369"/>
      <c r="UAW60" s="369"/>
      <c r="UAX60" s="369"/>
      <c r="UAY60" s="369"/>
      <c r="UAZ60" s="369"/>
      <c r="UBA60" s="369"/>
      <c r="UBB60" s="369"/>
      <c r="UBC60" s="369"/>
      <c r="UBD60" s="369"/>
      <c r="UBE60" s="369"/>
      <c r="UBF60" s="369"/>
      <c r="UBG60" s="369"/>
      <c r="UBH60" s="369"/>
      <c r="UBI60" s="369"/>
      <c r="UBJ60" s="369"/>
      <c r="UBK60" s="369"/>
      <c r="UBL60" s="369"/>
      <c r="UBM60" s="369"/>
      <c r="UBN60" s="369"/>
      <c r="UBO60" s="369"/>
      <c r="UBP60" s="369"/>
      <c r="UBQ60" s="369"/>
      <c r="UBR60" s="369"/>
      <c r="UBS60" s="369"/>
      <c r="UBT60" s="369"/>
      <c r="UBU60" s="369"/>
      <c r="UBV60" s="369"/>
      <c r="UBW60" s="369"/>
      <c r="UBX60" s="369"/>
      <c r="UBY60" s="369"/>
      <c r="UBZ60" s="369"/>
      <c r="UCA60" s="369"/>
      <c r="UCB60" s="369"/>
      <c r="UCC60" s="369"/>
      <c r="UCD60" s="369"/>
      <c r="UCE60" s="369"/>
      <c r="UCF60" s="369"/>
      <c r="UCG60" s="369"/>
      <c r="UCH60" s="369"/>
      <c r="UCI60" s="369"/>
      <c r="UCJ60" s="369"/>
      <c r="UCK60" s="369"/>
      <c r="UCL60" s="369"/>
      <c r="UCM60" s="369"/>
      <c r="UCN60" s="369"/>
      <c r="UCO60" s="369"/>
      <c r="UCP60" s="369"/>
      <c r="UCQ60" s="369"/>
      <c r="UCR60" s="369"/>
      <c r="UCS60" s="369"/>
      <c r="UCT60" s="369"/>
      <c r="UCU60" s="369"/>
      <c r="UCV60" s="369"/>
      <c r="UCW60" s="369"/>
      <c r="UDB60" s="369"/>
      <c r="UDC60" s="369"/>
      <c r="UDD60" s="369"/>
      <c r="UDE60" s="369"/>
      <c r="UDF60" s="369"/>
      <c r="UDG60" s="369"/>
      <c r="UDH60" s="369"/>
      <c r="UDI60" s="369"/>
      <c r="UDJ60" s="369"/>
      <c r="UDK60" s="369"/>
      <c r="UDL60" s="369"/>
      <c r="UFD60" s="369"/>
      <c r="UFE60" s="369"/>
      <c r="UFF60" s="369"/>
      <c r="UFG60" s="369"/>
      <c r="UFH60" s="369"/>
      <c r="UFI60" s="369"/>
      <c r="UFJ60" s="369"/>
      <c r="UFK60" s="369"/>
      <c r="UFL60" s="369"/>
      <c r="UFM60" s="369"/>
      <c r="UFN60" s="369"/>
      <c r="UFO60" s="369"/>
      <c r="UFP60" s="369"/>
      <c r="UFQ60" s="369"/>
      <c r="UFR60" s="369"/>
      <c r="UFS60" s="369"/>
      <c r="UFT60" s="369"/>
      <c r="UFU60" s="369"/>
      <c r="UFV60" s="369"/>
      <c r="UFW60" s="369"/>
      <c r="UFX60" s="369"/>
      <c r="UFY60" s="369"/>
      <c r="UFZ60" s="369"/>
      <c r="UGA60" s="369"/>
      <c r="UGB60" s="369"/>
      <c r="UGC60" s="369"/>
      <c r="UGD60" s="369"/>
      <c r="UGE60" s="369"/>
      <c r="UGF60" s="369"/>
      <c r="UGG60" s="369"/>
      <c r="UGH60" s="369"/>
      <c r="UGI60" s="369"/>
      <c r="UGJ60" s="369"/>
      <c r="UGK60" s="369"/>
      <c r="UGL60" s="369"/>
      <c r="UGM60" s="369"/>
      <c r="UGN60" s="369"/>
      <c r="UGO60" s="369"/>
      <c r="UGP60" s="369"/>
      <c r="UGQ60" s="369"/>
      <c r="UGR60" s="369"/>
      <c r="UGS60" s="369"/>
      <c r="UGT60" s="369"/>
      <c r="UGU60" s="369"/>
      <c r="UGV60" s="369"/>
      <c r="UGW60" s="369"/>
      <c r="UGX60" s="369"/>
      <c r="UGY60" s="369"/>
      <c r="UGZ60" s="369"/>
      <c r="UHA60" s="369"/>
      <c r="UHB60" s="369"/>
      <c r="UHC60" s="369"/>
      <c r="UHD60" s="369"/>
      <c r="UHE60" s="369"/>
      <c r="UHF60" s="369"/>
      <c r="UHG60" s="369"/>
      <c r="UHH60" s="369"/>
      <c r="UHI60" s="369"/>
      <c r="UHJ60" s="369"/>
      <c r="UHK60" s="369"/>
      <c r="UHL60" s="369"/>
      <c r="UHM60" s="369"/>
      <c r="UHN60" s="369"/>
      <c r="UHO60" s="369"/>
      <c r="UHP60" s="369"/>
      <c r="UHQ60" s="369"/>
      <c r="UHR60" s="369"/>
      <c r="UHS60" s="369"/>
      <c r="UHT60" s="369"/>
      <c r="UHU60" s="369"/>
      <c r="UHV60" s="369"/>
      <c r="UHW60" s="369"/>
      <c r="UHX60" s="369"/>
      <c r="UHY60" s="369"/>
      <c r="UHZ60" s="369"/>
      <c r="UIA60" s="369"/>
      <c r="UIB60" s="369"/>
      <c r="UIC60" s="369"/>
      <c r="UID60" s="369"/>
      <c r="UIE60" s="369"/>
      <c r="UIF60" s="369"/>
      <c r="UIG60" s="369"/>
      <c r="UIH60" s="369"/>
      <c r="UII60" s="369"/>
      <c r="UIJ60" s="369"/>
      <c r="UIK60" s="369"/>
      <c r="UIL60" s="369"/>
      <c r="UIM60" s="369"/>
      <c r="UIN60" s="369"/>
      <c r="UIO60" s="369"/>
      <c r="UIP60" s="369"/>
      <c r="UIQ60" s="369"/>
      <c r="UIR60" s="369"/>
      <c r="UIS60" s="369"/>
      <c r="UIT60" s="369"/>
      <c r="UIU60" s="369"/>
      <c r="UIV60" s="369"/>
      <c r="UIW60" s="369"/>
      <c r="UIX60" s="369"/>
      <c r="UIY60" s="369"/>
      <c r="UIZ60" s="369"/>
      <c r="UJA60" s="369"/>
      <c r="UJB60" s="369"/>
      <c r="UJC60" s="369"/>
      <c r="UJD60" s="369"/>
      <c r="UJE60" s="369"/>
      <c r="UJF60" s="369"/>
      <c r="UJG60" s="369"/>
      <c r="UJH60" s="369"/>
      <c r="UJI60" s="369"/>
      <c r="UJJ60" s="369"/>
      <c r="UJK60" s="369"/>
      <c r="UJL60" s="369"/>
      <c r="UJM60" s="369"/>
      <c r="UJN60" s="369"/>
      <c r="UJO60" s="369"/>
      <c r="UJP60" s="369"/>
      <c r="UJQ60" s="369"/>
      <c r="UJR60" s="369"/>
      <c r="UJS60" s="369"/>
      <c r="UJT60" s="369"/>
      <c r="UJU60" s="369"/>
      <c r="UJV60" s="369"/>
      <c r="UJW60" s="369"/>
      <c r="UJX60" s="369"/>
      <c r="UJY60" s="369"/>
      <c r="UJZ60" s="369"/>
      <c r="UKA60" s="369"/>
      <c r="UKB60" s="369"/>
      <c r="UKC60" s="369"/>
      <c r="UKD60" s="369"/>
      <c r="UKE60" s="369"/>
      <c r="UKF60" s="369"/>
      <c r="UKG60" s="369"/>
      <c r="UKH60" s="369"/>
      <c r="UKI60" s="369"/>
      <c r="UKJ60" s="369"/>
      <c r="UKK60" s="369"/>
      <c r="UKL60" s="369"/>
      <c r="UKM60" s="369"/>
      <c r="UKN60" s="369"/>
      <c r="UKO60" s="369"/>
      <c r="UKP60" s="369"/>
      <c r="UKQ60" s="369"/>
      <c r="UKR60" s="369"/>
      <c r="UKS60" s="369"/>
      <c r="UKT60" s="369"/>
      <c r="UKU60" s="369"/>
      <c r="UKV60" s="369"/>
      <c r="UKW60" s="369"/>
      <c r="UKX60" s="369"/>
      <c r="UKY60" s="369"/>
      <c r="UKZ60" s="369"/>
      <c r="ULA60" s="369"/>
      <c r="ULB60" s="369"/>
      <c r="ULC60" s="369"/>
      <c r="ULD60" s="369"/>
      <c r="ULE60" s="369"/>
      <c r="ULF60" s="369"/>
      <c r="ULG60" s="369"/>
      <c r="ULH60" s="369"/>
      <c r="ULI60" s="369"/>
      <c r="ULJ60" s="369"/>
      <c r="ULK60" s="369"/>
      <c r="ULL60" s="369"/>
      <c r="ULM60" s="369"/>
      <c r="ULN60" s="369"/>
      <c r="ULO60" s="369"/>
      <c r="ULP60" s="369"/>
      <c r="ULQ60" s="369"/>
      <c r="ULR60" s="369"/>
      <c r="ULS60" s="369"/>
      <c r="ULT60" s="369"/>
      <c r="ULU60" s="369"/>
      <c r="ULV60" s="369"/>
      <c r="ULW60" s="369"/>
      <c r="ULX60" s="369"/>
      <c r="ULY60" s="369"/>
      <c r="ULZ60" s="369"/>
      <c r="UMA60" s="369"/>
      <c r="UMB60" s="369"/>
      <c r="UMC60" s="369"/>
      <c r="UMD60" s="369"/>
      <c r="UME60" s="369"/>
      <c r="UMF60" s="369"/>
      <c r="UMG60" s="369"/>
      <c r="UMH60" s="369"/>
      <c r="UMI60" s="369"/>
      <c r="UMJ60" s="369"/>
      <c r="UMK60" s="369"/>
      <c r="UML60" s="369"/>
      <c r="UMM60" s="369"/>
      <c r="UMN60" s="369"/>
      <c r="UMO60" s="369"/>
      <c r="UMP60" s="369"/>
      <c r="UMQ60" s="369"/>
      <c r="UMR60" s="369"/>
      <c r="UMS60" s="369"/>
      <c r="UMX60" s="369"/>
      <c r="UMY60" s="369"/>
      <c r="UMZ60" s="369"/>
      <c r="UNA60" s="369"/>
      <c r="UNB60" s="369"/>
      <c r="UNC60" s="369"/>
      <c r="UND60" s="369"/>
      <c r="UNE60" s="369"/>
      <c r="UNF60" s="369"/>
      <c r="UNG60" s="369"/>
      <c r="UNH60" s="369"/>
      <c r="UOZ60" s="369"/>
      <c r="UPA60" s="369"/>
      <c r="UPB60" s="369"/>
      <c r="UPC60" s="369"/>
      <c r="UPD60" s="369"/>
      <c r="UPE60" s="369"/>
      <c r="UPF60" s="369"/>
      <c r="UPG60" s="369"/>
      <c r="UPH60" s="369"/>
      <c r="UPI60" s="369"/>
      <c r="UPJ60" s="369"/>
      <c r="UPK60" s="369"/>
      <c r="UPL60" s="369"/>
      <c r="UPM60" s="369"/>
      <c r="UPN60" s="369"/>
      <c r="UPO60" s="369"/>
      <c r="UPP60" s="369"/>
      <c r="UPQ60" s="369"/>
      <c r="UPR60" s="369"/>
      <c r="UPS60" s="369"/>
      <c r="UPT60" s="369"/>
      <c r="UPU60" s="369"/>
      <c r="UPV60" s="369"/>
      <c r="UPW60" s="369"/>
      <c r="UPX60" s="369"/>
      <c r="UPY60" s="369"/>
      <c r="UPZ60" s="369"/>
      <c r="UQA60" s="369"/>
      <c r="UQB60" s="369"/>
      <c r="UQC60" s="369"/>
      <c r="UQD60" s="369"/>
      <c r="UQE60" s="369"/>
      <c r="UQF60" s="369"/>
      <c r="UQG60" s="369"/>
      <c r="UQH60" s="369"/>
      <c r="UQI60" s="369"/>
      <c r="UQJ60" s="369"/>
      <c r="UQK60" s="369"/>
      <c r="UQL60" s="369"/>
      <c r="UQM60" s="369"/>
      <c r="UQN60" s="369"/>
      <c r="UQO60" s="369"/>
      <c r="UQP60" s="369"/>
      <c r="UQQ60" s="369"/>
      <c r="UQR60" s="369"/>
      <c r="UQS60" s="369"/>
      <c r="UQT60" s="369"/>
      <c r="UQU60" s="369"/>
      <c r="UQV60" s="369"/>
      <c r="UQW60" s="369"/>
      <c r="UQX60" s="369"/>
      <c r="UQY60" s="369"/>
      <c r="UQZ60" s="369"/>
      <c r="URA60" s="369"/>
      <c r="URB60" s="369"/>
      <c r="URC60" s="369"/>
      <c r="URD60" s="369"/>
      <c r="URE60" s="369"/>
      <c r="URF60" s="369"/>
      <c r="URG60" s="369"/>
      <c r="URH60" s="369"/>
      <c r="URI60" s="369"/>
      <c r="URJ60" s="369"/>
      <c r="URK60" s="369"/>
      <c r="URL60" s="369"/>
      <c r="URM60" s="369"/>
      <c r="URN60" s="369"/>
      <c r="URO60" s="369"/>
      <c r="URP60" s="369"/>
      <c r="URQ60" s="369"/>
      <c r="URR60" s="369"/>
      <c r="URS60" s="369"/>
      <c r="URT60" s="369"/>
      <c r="URU60" s="369"/>
      <c r="URV60" s="369"/>
      <c r="URW60" s="369"/>
      <c r="URX60" s="369"/>
      <c r="URY60" s="369"/>
      <c r="URZ60" s="369"/>
      <c r="USA60" s="369"/>
      <c r="USB60" s="369"/>
      <c r="USC60" s="369"/>
      <c r="USD60" s="369"/>
      <c r="USE60" s="369"/>
      <c r="USF60" s="369"/>
      <c r="USG60" s="369"/>
      <c r="USH60" s="369"/>
      <c r="USI60" s="369"/>
      <c r="USJ60" s="369"/>
      <c r="USK60" s="369"/>
      <c r="USL60" s="369"/>
      <c r="USM60" s="369"/>
      <c r="USN60" s="369"/>
      <c r="USO60" s="369"/>
      <c r="USP60" s="369"/>
      <c r="USQ60" s="369"/>
      <c r="USR60" s="369"/>
      <c r="USS60" s="369"/>
      <c r="UST60" s="369"/>
      <c r="USU60" s="369"/>
      <c r="USV60" s="369"/>
      <c r="USW60" s="369"/>
      <c r="USX60" s="369"/>
      <c r="USY60" s="369"/>
      <c r="USZ60" s="369"/>
      <c r="UTA60" s="369"/>
      <c r="UTB60" s="369"/>
      <c r="UTC60" s="369"/>
      <c r="UTD60" s="369"/>
      <c r="UTE60" s="369"/>
      <c r="UTF60" s="369"/>
      <c r="UTG60" s="369"/>
      <c r="UTH60" s="369"/>
      <c r="UTI60" s="369"/>
      <c r="UTJ60" s="369"/>
      <c r="UTK60" s="369"/>
      <c r="UTL60" s="369"/>
      <c r="UTM60" s="369"/>
      <c r="UTN60" s="369"/>
      <c r="UTO60" s="369"/>
      <c r="UTP60" s="369"/>
      <c r="UTQ60" s="369"/>
      <c r="UTR60" s="369"/>
      <c r="UTS60" s="369"/>
      <c r="UTT60" s="369"/>
      <c r="UTU60" s="369"/>
      <c r="UTV60" s="369"/>
      <c r="UTW60" s="369"/>
      <c r="UTX60" s="369"/>
      <c r="UTY60" s="369"/>
      <c r="UTZ60" s="369"/>
      <c r="UUA60" s="369"/>
      <c r="UUB60" s="369"/>
      <c r="UUC60" s="369"/>
      <c r="UUD60" s="369"/>
      <c r="UUE60" s="369"/>
      <c r="UUF60" s="369"/>
      <c r="UUG60" s="369"/>
      <c r="UUH60" s="369"/>
      <c r="UUI60" s="369"/>
      <c r="UUJ60" s="369"/>
      <c r="UUK60" s="369"/>
      <c r="UUL60" s="369"/>
      <c r="UUM60" s="369"/>
      <c r="UUN60" s="369"/>
      <c r="UUO60" s="369"/>
      <c r="UUP60" s="369"/>
      <c r="UUQ60" s="369"/>
      <c r="UUR60" s="369"/>
      <c r="UUS60" s="369"/>
      <c r="UUT60" s="369"/>
      <c r="UUU60" s="369"/>
      <c r="UUV60" s="369"/>
      <c r="UUW60" s="369"/>
      <c r="UUX60" s="369"/>
      <c r="UUY60" s="369"/>
      <c r="UUZ60" s="369"/>
      <c r="UVA60" s="369"/>
      <c r="UVB60" s="369"/>
      <c r="UVC60" s="369"/>
      <c r="UVD60" s="369"/>
      <c r="UVE60" s="369"/>
      <c r="UVF60" s="369"/>
      <c r="UVG60" s="369"/>
      <c r="UVH60" s="369"/>
      <c r="UVI60" s="369"/>
      <c r="UVJ60" s="369"/>
      <c r="UVK60" s="369"/>
      <c r="UVL60" s="369"/>
      <c r="UVM60" s="369"/>
      <c r="UVN60" s="369"/>
      <c r="UVO60" s="369"/>
      <c r="UVP60" s="369"/>
      <c r="UVQ60" s="369"/>
      <c r="UVR60" s="369"/>
      <c r="UVS60" s="369"/>
      <c r="UVT60" s="369"/>
      <c r="UVU60" s="369"/>
      <c r="UVV60" s="369"/>
      <c r="UVW60" s="369"/>
      <c r="UVX60" s="369"/>
      <c r="UVY60" s="369"/>
      <c r="UVZ60" s="369"/>
      <c r="UWA60" s="369"/>
      <c r="UWB60" s="369"/>
      <c r="UWC60" s="369"/>
      <c r="UWD60" s="369"/>
      <c r="UWE60" s="369"/>
      <c r="UWF60" s="369"/>
      <c r="UWG60" s="369"/>
      <c r="UWH60" s="369"/>
      <c r="UWI60" s="369"/>
      <c r="UWJ60" s="369"/>
      <c r="UWK60" s="369"/>
      <c r="UWL60" s="369"/>
      <c r="UWM60" s="369"/>
      <c r="UWN60" s="369"/>
      <c r="UWO60" s="369"/>
      <c r="UWT60" s="369"/>
      <c r="UWU60" s="369"/>
      <c r="UWV60" s="369"/>
      <c r="UWW60" s="369"/>
      <c r="UWX60" s="369"/>
      <c r="UWY60" s="369"/>
      <c r="UWZ60" s="369"/>
      <c r="UXA60" s="369"/>
      <c r="UXB60" s="369"/>
      <c r="UXC60" s="369"/>
      <c r="UXD60" s="369"/>
      <c r="UYV60" s="369"/>
      <c r="UYW60" s="369"/>
      <c r="UYX60" s="369"/>
      <c r="UYY60" s="369"/>
      <c r="UYZ60" s="369"/>
      <c r="UZA60" s="369"/>
      <c r="UZB60" s="369"/>
      <c r="UZC60" s="369"/>
      <c r="UZD60" s="369"/>
      <c r="UZE60" s="369"/>
      <c r="UZF60" s="369"/>
      <c r="UZG60" s="369"/>
      <c r="UZH60" s="369"/>
      <c r="UZI60" s="369"/>
      <c r="UZJ60" s="369"/>
      <c r="UZK60" s="369"/>
      <c r="UZL60" s="369"/>
      <c r="UZM60" s="369"/>
      <c r="UZN60" s="369"/>
      <c r="UZO60" s="369"/>
      <c r="UZP60" s="369"/>
      <c r="UZQ60" s="369"/>
      <c r="UZR60" s="369"/>
      <c r="UZS60" s="369"/>
      <c r="UZT60" s="369"/>
      <c r="UZU60" s="369"/>
      <c r="UZV60" s="369"/>
      <c r="UZW60" s="369"/>
      <c r="UZX60" s="369"/>
      <c r="UZY60" s="369"/>
      <c r="UZZ60" s="369"/>
      <c r="VAA60" s="369"/>
      <c r="VAB60" s="369"/>
      <c r="VAC60" s="369"/>
      <c r="VAD60" s="369"/>
      <c r="VAE60" s="369"/>
      <c r="VAF60" s="369"/>
      <c r="VAG60" s="369"/>
      <c r="VAH60" s="369"/>
      <c r="VAI60" s="369"/>
      <c r="VAJ60" s="369"/>
      <c r="VAK60" s="369"/>
      <c r="VAL60" s="369"/>
      <c r="VAM60" s="369"/>
      <c r="VAN60" s="369"/>
      <c r="VAO60" s="369"/>
      <c r="VAP60" s="369"/>
      <c r="VAQ60" s="369"/>
      <c r="VAR60" s="369"/>
      <c r="VAS60" s="369"/>
      <c r="VAT60" s="369"/>
      <c r="VAU60" s="369"/>
      <c r="VAV60" s="369"/>
      <c r="VAW60" s="369"/>
      <c r="VAX60" s="369"/>
      <c r="VAY60" s="369"/>
      <c r="VAZ60" s="369"/>
      <c r="VBA60" s="369"/>
      <c r="VBB60" s="369"/>
      <c r="VBC60" s="369"/>
      <c r="VBD60" s="369"/>
      <c r="VBE60" s="369"/>
      <c r="VBF60" s="369"/>
      <c r="VBG60" s="369"/>
      <c r="VBH60" s="369"/>
      <c r="VBI60" s="369"/>
      <c r="VBJ60" s="369"/>
      <c r="VBK60" s="369"/>
      <c r="VBL60" s="369"/>
      <c r="VBM60" s="369"/>
      <c r="VBN60" s="369"/>
      <c r="VBO60" s="369"/>
      <c r="VBP60" s="369"/>
      <c r="VBQ60" s="369"/>
      <c r="VBR60" s="369"/>
      <c r="VBS60" s="369"/>
      <c r="VBT60" s="369"/>
      <c r="VBU60" s="369"/>
      <c r="VBV60" s="369"/>
      <c r="VBW60" s="369"/>
      <c r="VBX60" s="369"/>
      <c r="VBY60" s="369"/>
      <c r="VBZ60" s="369"/>
      <c r="VCA60" s="369"/>
      <c r="VCB60" s="369"/>
      <c r="VCC60" s="369"/>
      <c r="VCD60" s="369"/>
      <c r="VCE60" s="369"/>
      <c r="VCF60" s="369"/>
      <c r="VCG60" s="369"/>
      <c r="VCH60" s="369"/>
      <c r="VCI60" s="369"/>
      <c r="VCJ60" s="369"/>
      <c r="VCK60" s="369"/>
      <c r="VCL60" s="369"/>
      <c r="VCM60" s="369"/>
      <c r="VCN60" s="369"/>
      <c r="VCO60" s="369"/>
      <c r="VCP60" s="369"/>
      <c r="VCQ60" s="369"/>
      <c r="VCR60" s="369"/>
      <c r="VCS60" s="369"/>
      <c r="VCT60" s="369"/>
      <c r="VCU60" s="369"/>
      <c r="VCV60" s="369"/>
      <c r="VCW60" s="369"/>
      <c r="VCX60" s="369"/>
      <c r="VCY60" s="369"/>
      <c r="VCZ60" s="369"/>
      <c r="VDA60" s="369"/>
      <c r="VDB60" s="369"/>
      <c r="VDC60" s="369"/>
      <c r="VDD60" s="369"/>
      <c r="VDE60" s="369"/>
      <c r="VDF60" s="369"/>
      <c r="VDG60" s="369"/>
      <c r="VDH60" s="369"/>
      <c r="VDI60" s="369"/>
      <c r="VDJ60" s="369"/>
      <c r="VDK60" s="369"/>
      <c r="VDL60" s="369"/>
      <c r="VDM60" s="369"/>
      <c r="VDN60" s="369"/>
      <c r="VDO60" s="369"/>
      <c r="VDP60" s="369"/>
      <c r="VDQ60" s="369"/>
      <c r="VDR60" s="369"/>
      <c r="VDS60" s="369"/>
      <c r="VDT60" s="369"/>
      <c r="VDU60" s="369"/>
      <c r="VDV60" s="369"/>
      <c r="VDW60" s="369"/>
      <c r="VDX60" s="369"/>
      <c r="VDY60" s="369"/>
      <c r="VDZ60" s="369"/>
      <c r="VEA60" s="369"/>
      <c r="VEB60" s="369"/>
      <c r="VEC60" s="369"/>
      <c r="VED60" s="369"/>
      <c r="VEE60" s="369"/>
      <c r="VEF60" s="369"/>
      <c r="VEG60" s="369"/>
      <c r="VEH60" s="369"/>
      <c r="VEI60" s="369"/>
      <c r="VEJ60" s="369"/>
      <c r="VEK60" s="369"/>
      <c r="VEL60" s="369"/>
      <c r="VEM60" s="369"/>
      <c r="VEN60" s="369"/>
      <c r="VEO60" s="369"/>
      <c r="VEP60" s="369"/>
      <c r="VEQ60" s="369"/>
      <c r="VER60" s="369"/>
      <c r="VES60" s="369"/>
      <c r="VET60" s="369"/>
      <c r="VEU60" s="369"/>
      <c r="VEV60" s="369"/>
      <c r="VEW60" s="369"/>
      <c r="VEX60" s="369"/>
      <c r="VEY60" s="369"/>
      <c r="VEZ60" s="369"/>
      <c r="VFA60" s="369"/>
      <c r="VFB60" s="369"/>
      <c r="VFC60" s="369"/>
      <c r="VFD60" s="369"/>
      <c r="VFE60" s="369"/>
      <c r="VFF60" s="369"/>
      <c r="VFG60" s="369"/>
      <c r="VFH60" s="369"/>
      <c r="VFI60" s="369"/>
      <c r="VFJ60" s="369"/>
      <c r="VFK60" s="369"/>
      <c r="VFL60" s="369"/>
      <c r="VFM60" s="369"/>
      <c r="VFN60" s="369"/>
      <c r="VFO60" s="369"/>
      <c r="VFP60" s="369"/>
      <c r="VFQ60" s="369"/>
      <c r="VFR60" s="369"/>
      <c r="VFS60" s="369"/>
      <c r="VFT60" s="369"/>
      <c r="VFU60" s="369"/>
      <c r="VFV60" s="369"/>
      <c r="VFW60" s="369"/>
      <c r="VFX60" s="369"/>
      <c r="VFY60" s="369"/>
      <c r="VFZ60" s="369"/>
      <c r="VGA60" s="369"/>
      <c r="VGB60" s="369"/>
      <c r="VGC60" s="369"/>
      <c r="VGD60" s="369"/>
      <c r="VGE60" s="369"/>
      <c r="VGF60" s="369"/>
      <c r="VGG60" s="369"/>
      <c r="VGH60" s="369"/>
      <c r="VGI60" s="369"/>
      <c r="VGJ60" s="369"/>
      <c r="VGK60" s="369"/>
      <c r="VGP60" s="369"/>
      <c r="VGQ60" s="369"/>
      <c r="VGR60" s="369"/>
      <c r="VGS60" s="369"/>
      <c r="VGT60" s="369"/>
      <c r="VGU60" s="369"/>
      <c r="VGV60" s="369"/>
      <c r="VGW60" s="369"/>
      <c r="VGX60" s="369"/>
      <c r="VGY60" s="369"/>
      <c r="VGZ60" s="369"/>
      <c r="VIR60" s="369"/>
      <c r="VIS60" s="369"/>
      <c r="VIT60" s="369"/>
      <c r="VIU60" s="369"/>
      <c r="VIV60" s="369"/>
      <c r="VIW60" s="369"/>
      <c r="VIX60" s="369"/>
      <c r="VIY60" s="369"/>
      <c r="VIZ60" s="369"/>
      <c r="VJA60" s="369"/>
      <c r="VJB60" s="369"/>
      <c r="VJC60" s="369"/>
      <c r="VJD60" s="369"/>
      <c r="VJE60" s="369"/>
      <c r="VJF60" s="369"/>
      <c r="VJG60" s="369"/>
      <c r="VJH60" s="369"/>
      <c r="VJI60" s="369"/>
      <c r="VJJ60" s="369"/>
      <c r="VJK60" s="369"/>
      <c r="VJL60" s="369"/>
      <c r="VJM60" s="369"/>
      <c r="VJN60" s="369"/>
      <c r="VJO60" s="369"/>
      <c r="VJP60" s="369"/>
      <c r="VJQ60" s="369"/>
      <c r="VJR60" s="369"/>
      <c r="VJS60" s="369"/>
      <c r="VJT60" s="369"/>
      <c r="VJU60" s="369"/>
      <c r="VJV60" s="369"/>
      <c r="VJW60" s="369"/>
      <c r="VJX60" s="369"/>
      <c r="VJY60" s="369"/>
      <c r="VJZ60" s="369"/>
      <c r="VKA60" s="369"/>
      <c r="VKB60" s="369"/>
      <c r="VKC60" s="369"/>
      <c r="VKD60" s="369"/>
      <c r="VKE60" s="369"/>
      <c r="VKF60" s="369"/>
      <c r="VKG60" s="369"/>
      <c r="VKH60" s="369"/>
      <c r="VKI60" s="369"/>
      <c r="VKJ60" s="369"/>
      <c r="VKK60" s="369"/>
      <c r="VKL60" s="369"/>
      <c r="VKM60" s="369"/>
      <c r="VKN60" s="369"/>
      <c r="VKO60" s="369"/>
      <c r="VKP60" s="369"/>
      <c r="VKQ60" s="369"/>
      <c r="VKR60" s="369"/>
      <c r="VKS60" s="369"/>
      <c r="VKT60" s="369"/>
      <c r="VKU60" s="369"/>
      <c r="VKV60" s="369"/>
      <c r="VKW60" s="369"/>
      <c r="VKX60" s="369"/>
      <c r="VKY60" s="369"/>
      <c r="VKZ60" s="369"/>
      <c r="VLA60" s="369"/>
      <c r="VLB60" s="369"/>
      <c r="VLC60" s="369"/>
      <c r="VLD60" s="369"/>
      <c r="VLE60" s="369"/>
      <c r="VLF60" s="369"/>
      <c r="VLG60" s="369"/>
      <c r="VLH60" s="369"/>
      <c r="VLI60" s="369"/>
      <c r="VLJ60" s="369"/>
      <c r="VLK60" s="369"/>
      <c r="VLL60" s="369"/>
      <c r="VLM60" s="369"/>
      <c r="VLN60" s="369"/>
      <c r="VLO60" s="369"/>
      <c r="VLP60" s="369"/>
      <c r="VLQ60" s="369"/>
      <c r="VLR60" s="369"/>
      <c r="VLS60" s="369"/>
      <c r="VLT60" s="369"/>
      <c r="VLU60" s="369"/>
      <c r="VLV60" s="369"/>
      <c r="VLW60" s="369"/>
      <c r="VLX60" s="369"/>
      <c r="VLY60" s="369"/>
      <c r="VLZ60" s="369"/>
      <c r="VMA60" s="369"/>
      <c r="VMB60" s="369"/>
      <c r="VMC60" s="369"/>
      <c r="VMD60" s="369"/>
      <c r="VME60" s="369"/>
      <c r="VMF60" s="369"/>
      <c r="VMG60" s="369"/>
      <c r="VMH60" s="369"/>
      <c r="VMI60" s="369"/>
      <c r="VMJ60" s="369"/>
      <c r="VMK60" s="369"/>
      <c r="VML60" s="369"/>
      <c r="VMM60" s="369"/>
      <c r="VMN60" s="369"/>
      <c r="VMO60" s="369"/>
      <c r="VMP60" s="369"/>
      <c r="VMQ60" s="369"/>
      <c r="VMR60" s="369"/>
      <c r="VMS60" s="369"/>
      <c r="VMT60" s="369"/>
      <c r="VMU60" s="369"/>
      <c r="VMV60" s="369"/>
      <c r="VMW60" s="369"/>
      <c r="VMX60" s="369"/>
      <c r="VMY60" s="369"/>
      <c r="VMZ60" s="369"/>
      <c r="VNA60" s="369"/>
      <c r="VNB60" s="369"/>
      <c r="VNC60" s="369"/>
      <c r="VND60" s="369"/>
      <c r="VNE60" s="369"/>
      <c r="VNF60" s="369"/>
      <c r="VNG60" s="369"/>
      <c r="VNH60" s="369"/>
      <c r="VNI60" s="369"/>
      <c r="VNJ60" s="369"/>
      <c r="VNK60" s="369"/>
      <c r="VNL60" s="369"/>
      <c r="VNM60" s="369"/>
      <c r="VNN60" s="369"/>
      <c r="VNO60" s="369"/>
      <c r="VNP60" s="369"/>
      <c r="VNQ60" s="369"/>
      <c r="VNR60" s="369"/>
      <c r="VNS60" s="369"/>
      <c r="VNT60" s="369"/>
      <c r="VNU60" s="369"/>
      <c r="VNV60" s="369"/>
      <c r="VNW60" s="369"/>
      <c r="VNX60" s="369"/>
      <c r="VNY60" s="369"/>
      <c r="VNZ60" s="369"/>
      <c r="VOA60" s="369"/>
      <c r="VOB60" s="369"/>
      <c r="VOC60" s="369"/>
      <c r="VOD60" s="369"/>
      <c r="VOE60" s="369"/>
      <c r="VOF60" s="369"/>
      <c r="VOG60" s="369"/>
      <c r="VOH60" s="369"/>
      <c r="VOI60" s="369"/>
      <c r="VOJ60" s="369"/>
      <c r="VOK60" s="369"/>
      <c r="VOL60" s="369"/>
      <c r="VOM60" s="369"/>
      <c r="VON60" s="369"/>
      <c r="VOO60" s="369"/>
      <c r="VOP60" s="369"/>
      <c r="VOQ60" s="369"/>
      <c r="VOR60" s="369"/>
      <c r="VOS60" s="369"/>
      <c r="VOT60" s="369"/>
      <c r="VOU60" s="369"/>
      <c r="VOV60" s="369"/>
      <c r="VOW60" s="369"/>
      <c r="VOX60" s="369"/>
      <c r="VOY60" s="369"/>
      <c r="VOZ60" s="369"/>
      <c r="VPA60" s="369"/>
      <c r="VPB60" s="369"/>
      <c r="VPC60" s="369"/>
      <c r="VPD60" s="369"/>
      <c r="VPE60" s="369"/>
      <c r="VPF60" s="369"/>
      <c r="VPG60" s="369"/>
      <c r="VPH60" s="369"/>
      <c r="VPI60" s="369"/>
      <c r="VPJ60" s="369"/>
      <c r="VPK60" s="369"/>
      <c r="VPL60" s="369"/>
      <c r="VPM60" s="369"/>
      <c r="VPN60" s="369"/>
      <c r="VPO60" s="369"/>
      <c r="VPP60" s="369"/>
      <c r="VPQ60" s="369"/>
      <c r="VPR60" s="369"/>
      <c r="VPS60" s="369"/>
      <c r="VPT60" s="369"/>
      <c r="VPU60" s="369"/>
      <c r="VPV60" s="369"/>
      <c r="VPW60" s="369"/>
      <c r="VPX60" s="369"/>
      <c r="VPY60" s="369"/>
      <c r="VPZ60" s="369"/>
      <c r="VQA60" s="369"/>
      <c r="VQB60" s="369"/>
      <c r="VQC60" s="369"/>
      <c r="VQD60" s="369"/>
      <c r="VQE60" s="369"/>
      <c r="VQF60" s="369"/>
      <c r="VQG60" s="369"/>
      <c r="VQL60" s="369"/>
      <c r="VQM60" s="369"/>
      <c r="VQN60" s="369"/>
      <c r="VQO60" s="369"/>
      <c r="VQP60" s="369"/>
      <c r="VQQ60" s="369"/>
      <c r="VQR60" s="369"/>
      <c r="VQS60" s="369"/>
      <c r="VQT60" s="369"/>
      <c r="VQU60" s="369"/>
      <c r="VQV60" s="369"/>
      <c r="VSN60" s="369"/>
      <c r="VSO60" s="369"/>
      <c r="VSP60" s="369"/>
      <c r="VSQ60" s="369"/>
      <c r="VSR60" s="369"/>
      <c r="VSS60" s="369"/>
      <c r="VST60" s="369"/>
      <c r="VSU60" s="369"/>
      <c r="VSV60" s="369"/>
      <c r="VSW60" s="369"/>
      <c r="VSX60" s="369"/>
      <c r="VSY60" s="369"/>
      <c r="VSZ60" s="369"/>
      <c r="VTA60" s="369"/>
      <c r="VTB60" s="369"/>
      <c r="VTC60" s="369"/>
      <c r="VTD60" s="369"/>
      <c r="VTE60" s="369"/>
      <c r="VTF60" s="369"/>
      <c r="VTG60" s="369"/>
      <c r="VTH60" s="369"/>
      <c r="VTI60" s="369"/>
      <c r="VTJ60" s="369"/>
      <c r="VTK60" s="369"/>
      <c r="VTL60" s="369"/>
      <c r="VTM60" s="369"/>
      <c r="VTN60" s="369"/>
      <c r="VTO60" s="369"/>
      <c r="VTP60" s="369"/>
      <c r="VTQ60" s="369"/>
      <c r="VTR60" s="369"/>
      <c r="VTS60" s="369"/>
      <c r="VTT60" s="369"/>
      <c r="VTU60" s="369"/>
      <c r="VTV60" s="369"/>
      <c r="VTW60" s="369"/>
      <c r="VTX60" s="369"/>
      <c r="VTY60" s="369"/>
      <c r="VTZ60" s="369"/>
      <c r="VUA60" s="369"/>
      <c r="VUB60" s="369"/>
      <c r="VUC60" s="369"/>
      <c r="VUD60" s="369"/>
      <c r="VUE60" s="369"/>
      <c r="VUF60" s="369"/>
      <c r="VUG60" s="369"/>
      <c r="VUH60" s="369"/>
      <c r="VUI60" s="369"/>
      <c r="VUJ60" s="369"/>
      <c r="VUK60" s="369"/>
      <c r="VUL60" s="369"/>
      <c r="VUM60" s="369"/>
      <c r="VUN60" s="369"/>
      <c r="VUO60" s="369"/>
      <c r="VUP60" s="369"/>
      <c r="VUQ60" s="369"/>
      <c r="VUR60" s="369"/>
      <c r="VUS60" s="369"/>
      <c r="VUT60" s="369"/>
      <c r="VUU60" s="369"/>
      <c r="VUV60" s="369"/>
      <c r="VUW60" s="369"/>
      <c r="VUX60" s="369"/>
      <c r="VUY60" s="369"/>
      <c r="VUZ60" s="369"/>
      <c r="VVA60" s="369"/>
      <c r="VVB60" s="369"/>
      <c r="VVC60" s="369"/>
      <c r="VVD60" s="369"/>
      <c r="VVE60" s="369"/>
      <c r="VVF60" s="369"/>
      <c r="VVG60" s="369"/>
      <c r="VVH60" s="369"/>
      <c r="VVI60" s="369"/>
      <c r="VVJ60" s="369"/>
      <c r="VVK60" s="369"/>
      <c r="VVL60" s="369"/>
      <c r="VVM60" s="369"/>
      <c r="VVN60" s="369"/>
      <c r="VVO60" s="369"/>
      <c r="VVP60" s="369"/>
      <c r="VVQ60" s="369"/>
      <c r="VVR60" s="369"/>
      <c r="VVS60" s="369"/>
      <c r="VVT60" s="369"/>
      <c r="VVU60" s="369"/>
      <c r="VVV60" s="369"/>
      <c r="VVW60" s="369"/>
      <c r="VVX60" s="369"/>
      <c r="VVY60" s="369"/>
      <c r="VVZ60" s="369"/>
      <c r="VWA60" s="369"/>
      <c r="VWB60" s="369"/>
      <c r="VWC60" s="369"/>
      <c r="VWD60" s="369"/>
      <c r="VWE60" s="369"/>
      <c r="VWF60" s="369"/>
      <c r="VWG60" s="369"/>
      <c r="VWH60" s="369"/>
      <c r="VWI60" s="369"/>
      <c r="VWJ60" s="369"/>
      <c r="VWK60" s="369"/>
      <c r="VWL60" s="369"/>
      <c r="VWM60" s="369"/>
      <c r="VWN60" s="369"/>
      <c r="VWO60" s="369"/>
      <c r="VWP60" s="369"/>
      <c r="VWQ60" s="369"/>
      <c r="VWR60" s="369"/>
      <c r="VWS60" s="369"/>
      <c r="VWT60" s="369"/>
      <c r="VWU60" s="369"/>
      <c r="VWV60" s="369"/>
      <c r="VWW60" s="369"/>
      <c r="VWX60" s="369"/>
      <c r="VWY60" s="369"/>
      <c r="VWZ60" s="369"/>
      <c r="VXA60" s="369"/>
      <c r="VXB60" s="369"/>
      <c r="VXC60" s="369"/>
      <c r="VXD60" s="369"/>
      <c r="VXE60" s="369"/>
      <c r="VXF60" s="369"/>
      <c r="VXG60" s="369"/>
      <c r="VXH60" s="369"/>
      <c r="VXI60" s="369"/>
      <c r="VXJ60" s="369"/>
      <c r="VXK60" s="369"/>
      <c r="VXL60" s="369"/>
      <c r="VXM60" s="369"/>
      <c r="VXN60" s="369"/>
      <c r="VXO60" s="369"/>
      <c r="VXP60" s="369"/>
      <c r="VXQ60" s="369"/>
      <c r="VXR60" s="369"/>
      <c r="VXS60" s="369"/>
      <c r="VXT60" s="369"/>
      <c r="VXU60" s="369"/>
      <c r="VXV60" s="369"/>
      <c r="VXW60" s="369"/>
      <c r="VXX60" s="369"/>
      <c r="VXY60" s="369"/>
      <c r="VXZ60" s="369"/>
      <c r="VYA60" s="369"/>
      <c r="VYB60" s="369"/>
      <c r="VYC60" s="369"/>
      <c r="VYD60" s="369"/>
      <c r="VYE60" s="369"/>
      <c r="VYF60" s="369"/>
      <c r="VYG60" s="369"/>
      <c r="VYH60" s="369"/>
      <c r="VYI60" s="369"/>
      <c r="VYJ60" s="369"/>
      <c r="VYK60" s="369"/>
      <c r="VYL60" s="369"/>
      <c r="VYM60" s="369"/>
      <c r="VYN60" s="369"/>
      <c r="VYO60" s="369"/>
      <c r="VYP60" s="369"/>
      <c r="VYQ60" s="369"/>
      <c r="VYR60" s="369"/>
      <c r="VYS60" s="369"/>
      <c r="VYT60" s="369"/>
      <c r="VYU60" s="369"/>
      <c r="VYV60" s="369"/>
      <c r="VYW60" s="369"/>
      <c r="VYX60" s="369"/>
      <c r="VYY60" s="369"/>
      <c r="VYZ60" s="369"/>
      <c r="VZA60" s="369"/>
      <c r="VZB60" s="369"/>
      <c r="VZC60" s="369"/>
      <c r="VZD60" s="369"/>
      <c r="VZE60" s="369"/>
      <c r="VZF60" s="369"/>
      <c r="VZG60" s="369"/>
      <c r="VZH60" s="369"/>
      <c r="VZI60" s="369"/>
      <c r="VZJ60" s="369"/>
      <c r="VZK60" s="369"/>
      <c r="VZL60" s="369"/>
      <c r="VZM60" s="369"/>
      <c r="VZN60" s="369"/>
      <c r="VZO60" s="369"/>
      <c r="VZP60" s="369"/>
      <c r="VZQ60" s="369"/>
      <c r="VZR60" s="369"/>
      <c r="VZS60" s="369"/>
      <c r="VZT60" s="369"/>
      <c r="VZU60" s="369"/>
      <c r="VZV60" s="369"/>
      <c r="VZW60" s="369"/>
      <c r="VZX60" s="369"/>
      <c r="VZY60" s="369"/>
      <c r="VZZ60" s="369"/>
      <c r="WAA60" s="369"/>
      <c r="WAB60" s="369"/>
      <c r="WAC60" s="369"/>
      <c r="WAH60" s="369"/>
      <c r="WAI60" s="369"/>
      <c r="WAJ60" s="369"/>
      <c r="WAK60" s="369"/>
      <c r="WAL60" s="369"/>
      <c r="WAM60" s="369"/>
      <c r="WAN60" s="369"/>
      <c r="WAO60" s="369"/>
      <c r="WAP60" s="369"/>
      <c r="WAQ60" s="369"/>
      <c r="WAR60" s="369"/>
      <c r="WCJ60" s="369"/>
      <c r="WCK60" s="369"/>
      <c r="WCL60" s="369"/>
      <c r="WCM60" s="369"/>
      <c r="WCN60" s="369"/>
      <c r="WCO60" s="369"/>
      <c r="WCP60" s="369"/>
      <c r="WCQ60" s="369"/>
      <c r="WCR60" s="369"/>
      <c r="WCS60" s="369"/>
      <c r="WCT60" s="369"/>
      <c r="WCU60" s="369"/>
      <c r="WCV60" s="369"/>
      <c r="WCW60" s="369"/>
      <c r="WCX60" s="369"/>
      <c r="WCY60" s="369"/>
      <c r="WCZ60" s="369"/>
      <c r="WDA60" s="369"/>
      <c r="WDB60" s="369"/>
      <c r="WDC60" s="369"/>
      <c r="WDD60" s="369"/>
      <c r="WDE60" s="369"/>
      <c r="WDF60" s="369"/>
      <c r="WDG60" s="369"/>
      <c r="WDH60" s="369"/>
      <c r="WDI60" s="369"/>
      <c r="WDJ60" s="369"/>
      <c r="WDK60" s="369"/>
      <c r="WDL60" s="369"/>
      <c r="WDM60" s="369"/>
      <c r="WDN60" s="369"/>
      <c r="WDO60" s="369"/>
      <c r="WDP60" s="369"/>
      <c r="WDQ60" s="369"/>
      <c r="WDR60" s="369"/>
      <c r="WDS60" s="369"/>
      <c r="WDT60" s="369"/>
      <c r="WDU60" s="369"/>
      <c r="WDV60" s="369"/>
      <c r="WDW60" s="369"/>
      <c r="WDX60" s="369"/>
      <c r="WDY60" s="369"/>
      <c r="WDZ60" s="369"/>
      <c r="WEA60" s="369"/>
      <c r="WEB60" s="369"/>
      <c r="WEC60" s="369"/>
      <c r="WED60" s="369"/>
      <c r="WEE60" s="369"/>
      <c r="WEF60" s="369"/>
      <c r="WEG60" s="369"/>
      <c r="WEH60" s="369"/>
      <c r="WEI60" s="369"/>
      <c r="WEJ60" s="369"/>
      <c r="WEK60" s="369"/>
      <c r="WEL60" s="369"/>
      <c r="WEM60" s="369"/>
      <c r="WEN60" s="369"/>
      <c r="WEO60" s="369"/>
      <c r="WEP60" s="369"/>
      <c r="WEQ60" s="369"/>
      <c r="WER60" s="369"/>
      <c r="WES60" s="369"/>
      <c r="WET60" s="369"/>
      <c r="WEU60" s="369"/>
      <c r="WEV60" s="369"/>
      <c r="WEW60" s="369"/>
      <c r="WEX60" s="369"/>
      <c r="WEY60" s="369"/>
      <c r="WEZ60" s="369"/>
      <c r="WFA60" s="369"/>
      <c r="WFB60" s="369"/>
      <c r="WFC60" s="369"/>
      <c r="WFD60" s="369"/>
      <c r="WFE60" s="369"/>
      <c r="WFF60" s="369"/>
      <c r="WFG60" s="369"/>
      <c r="WFH60" s="369"/>
      <c r="WFI60" s="369"/>
      <c r="WFJ60" s="369"/>
      <c r="WFK60" s="369"/>
      <c r="WFL60" s="369"/>
      <c r="WFM60" s="369"/>
      <c r="WFN60" s="369"/>
      <c r="WFO60" s="369"/>
      <c r="WFP60" s="369"/>
      <c r="WFQ60" s="369"/>
      <c r="WFR60" s="369"/>
      <c r="WFS60" s="369"/>
      <c r="WFT60" s="369"/>
      <c r="WFU60" s="369"/>
      <c r="WFV60" s="369"/>
      <c r="WFW60" s="369"/>
      <c r="WFX60" s="369"/>
      <c r="WFY60" s="369"/>
      <c r="WFZ60" s="369"/>
      <c r="WGA60" s="369"/>
      <c r="WGB60" s="369"/>
      <c r="WGC60" s="369"/>
      <c r="WGD60" s="369"/>
      <c r="WGE60" s="369"/>
      <c r="WGF60" s="369"/>
      <c r="WGG60" s="369"/>
      <c r="WGH60" s="369"/>
      <c r="WGI60" s="369"/>
      <c r="WGJ60" s="369"/>
      <c r="WGK60" s="369"/>
      <c r="WGL60" s="369"/>
      <c r="WGM60" s="369"/>
      <c r="WGN60" s="369"/>
      <c r="WGO60" s="369"/>
      <c r="WGP60" s="369"/>
      <c r="WGQ60" s="369"/>
      <c r="WGR60" s="369"/>
      <c r="WGS60" s="369"/>
      <c r="WGT60" s="369"/>
      <c r="WGU60" s="369"/>
      <c r="WGV60" s="369"/>
      <c r="WGW60" s="369"/>
      <c r="WGX60" s="369"/>
      <c r="WGY60" s="369"/>
      <c r="WGZ60" s="369"/>
      <c r="WHA60" s="369"/>
      <c r="WHB60" s="369"/>
      <c r="WHC60" s="369"/>
      <c r="WHD60" s="369"/>
      <c r="WHE60" s="369"/>
      <c r="WHF60" s="369"/>
      <c r="WHG60" s="369"/>
      <c r="WHH60" s="369"/>
      <c r="WHI60" s="369"/>
      <c r="WHJ60" s="369"/>
      <c r="WHK60" s="369"/>
      <c r="WHL60" s="369"/>
      <c r="WHM60" s="369"/>
      <c r="WHN60" s="369"/>
      <c r="WHO60" s="369"/>
      <c r="WHP60" s="369"/>
      <c r="WHQ60" s="369"/>
      <c r="WHR60" s="369"/>
      <c r="WHS60" s="369"/>
      <c r="WHT60" s="369"/>
      <c r="WHU60" s="369"/>
      <c r="WHV60" s="369"/>
      <c r="WHW60" s="369"/>
      <c r="WHX60" s="369"/>
      <c r="WHY60" s="369"/>
      <c r="WHZ60" s="369"/>
      <c r="WIA60" s="369"/>
      <c r="WIB60" s="369"/>
      <c r="WIC60" s="369"/>
      <c r="WID60" s="369"/>
      <c r="WIE60" s="369"/>
      <c r="WIF60" s="369"/>
      <c r="WIG60" s="369"/>
      <c r="WIH60" s="369"/>
      <c r="WII60" s="369"/>
      <c r="WIJ60" s="369"/>
      <c r="WIK60" s="369"/>
      <c r="WIL60" s="369"/>
      <c r="WIM60" s="369"/>
      <c r="WIN60" s="369"/>
      <c r="WIO60" s="369"/>
      <c r="WIP60" s="369"/>
      <c r="WIQ60" s="369"/>
      <c r="WIR60" s="369"/>
      <c r="WIS60" s="369"/>
      <c r="WIT60" s="369"/>
      <c r="WIU60" s="369"/>
      <c r="WIV60" s="369"/>
      <c r="WIW60" s="369"/>
      <c r="WIX60" s="369"/>
      <c r="WIY60" s="369"/>
      <c r="WIZ60" s="369"/>
      <c r="WJA60" s="369"/>
      <c r="WJB60" s="369"/>
      <c r="WJC60" s="369"/>
      <c r="WJD60" s="369"/>
      <c r="WJE60" s="369"/>
      <c r="WJF60" s="369"/>
      <c r="WJG60" s="369"/>
      <c r="WJH60" s="369"/>
      <c r="WJI60" s="369"/>
      <c r="WJJ60" s="369"/>
      <c r="WJK60" s="369"/>
      <c r="WJL60" s="369"/>
      <c r="WJM60" s="369"/>
      <c r="WJN60" s="369"/>
      <c r="WJO60" s="369"/>
      <c r="WJP60" s="369"/>
      <c r="WJQ60" s="369"/>
      <c r="WJR60" s="369"/>
      <c r="WJS60" s="369"/>
      <c r="WJT60" s="369"/>
      <c r="WJU60" s="369"/>
      <c r="WJV60" s="369"/>
      <c r="WJW60" s="369"/>
      <c r="WJX60" s="369"/>
      <c r="WJY60" s="369"/>
      <c r="WKD60" s="369"/>
      <c r="WKE60" s="369"/>
      <c r="WKF60" s="369"/>
      <c r="WKG60" s="369"/>
      <c r="WKH60" s="369"/>
      <c r="WKI60" s="369"/>
      <c r="WKJ60" s="369"/>
      <c r="WKK60" s="369"/>
      <c r="WKL60" s="369"/>
      <c r="WKM60" s="369"/>
      <c r="WKN60" s="369"/>
      <c r="WMF60" s="369"/>
      <c r="WMG60" s="369"/>
      <c r="WMH60" s="369"/>
      <c r="WMI60" s="369"/>
      <c r="WMJ60" s="369"/>
      <c r="WMK60" s="369"/>
      <c r="WML60" s="369"/>
      <c r="WMM60" s="369"/>
      <c r="WMN60" s="369"/>
      <c r="WMO60" s="369"/>
      <c r="WMP60" s="369"/>
      <c r="WMQ60" s="369"/>
      <c r="WMR60" s="369"/>
      <c r="WMS60" s="369"/>
      <c r="WMT60" s="369"/>
      <c r="WMU60" s="369"/>
      <c r="WMV60" s="369"/>
      <c r="WMW60" s="369"/>
      <c r="WMX60" s="369"/>
      <c r="WMY60" s="369"/>
      <c r="WMZ60" s="369"/>
      <c r="WNA60" s="369"/>
      <c r="WNB60" s="369"/>
      <c r="WNC60" s="369"/>
      <c r="WND60" s="369"/>
      <c r="WNE60" s="369"/>
      <c r="WNF60" s="369"/>
      <c r="WNG60" s="369"/>
      <c r="WNH60" s="369"/>
      <c r="WNI60" s="369"/>
      <c r="WNJ60" s="369"/>
      <c r="WNK60" s="369"/>
      <c r="WNL60" s="369"/>
      <c r="WNM60" s="369"/>
      <c r="WNN60" s="369"/>
      <c r="WNO60" s="369"/>
      <c r="WNP60" s="369"/>
      <c r="WNQ60" s="369"/>
      <c r="WNR60" s="369"/>
      <c r="WNS60" s="369"/>
      <c r="WNT60" s="369"/>
      <c r="WNU60" s="369"/>
      <c r="WNV60" s="369"/>
      <c r="WNW60" s="369"/>
      <c r="WNX60" s="369"/>
      <c r="WNY60" s="369"/>
      <c r="WNZ60" s="369"/>
      <c r="WOA60" s="369"/>
      <c r="WOB60" s="369"/>
      <c r="WOC60" s="369"/>
      <c r="WOD60" s="369"/>
      <c r="WOE60" s="369"/>
      <c r="WOF60" s="369"/>
      <c r="WOG60" s="369"/>
      <c r="WOH60" s="369"/>
      <c r="WOI60" s="369"/>
      <c r="WOJ60" s="369"/>
      <c r="WOK60" s="369"/>
      <c r="WOL60" s="369"/>
      <c r="WOM60" s="369"/>
      <c r="WON60" s="369"/>
      <c r="WOO60" s="369"/>
      <c r="WOP60" s="369"/>
      <c r="WOQ60" s="369"/>
      <c r="WOR60" s="369"/>
      <c r="WOS60" s="369"/>
      <c r="WOT60" s="369"/>
      <c r="WOU60" s="369"/>
      <c r="WOV60" s="369"/>
      <c r="WOW60" s="369"/>
      <c r="WOX60" s="369"/>
      <c r="WOY60" s="369"/>
      <c r="WOZ60" s="369"/>
      <c r="WPA60" s="369"/>
      <c r="WPB60" s="369"/>
      <c r="WPC60" s="369"/>
      <c r="WPD60" s="369"/>
      <c r="WPE60" s="369"/>
      <c r="WPF60" s="369"/>
      <c r="WPG60" s="369"/>
      <c r="WPH60" s="369"/>
      <c r="WPI60" s="369"/>
      <c r="WPJ60" s="369"/>
      <c r="WPK60" s="369"/>
      <c r="WPL60" s="369"/>
      <c r="WPM60" s="369"/>
      <c r="WPN60" s="369"/>
      <c r="WPO60" s="369"/>
      <c r="WPP60" s="369"/>
      <c r="WPQ60" s="369"/>
      <c r="WPR60" s="369"/>
      <c r="WPS60" s="369"/>
      <c r="WPT60" s="369"/>
      <c r="WPU60" s="369"/>
      <c r="WPV60" s="369"/>
      <c r="WPW60" s="369"/>
      <c r="WPX60" s="369"/>
      <c r="WPY60" s="369"/>
      <c r="WPZ60" s="369"/>
      <c r="WQA60" s="369"/>
      <c r="WQB60" s="369"/>
      <c r="WQC60" s="369"/>
      <c r="WQD60" s="369"/>
      <c r="WQE60" s="369"/>
      <c r="WQF60" s="369"/>
      <c r="WQG60" s="369"/>
      <c r="WQH60" s="369"/>
      <c r="WQI60" s="369"/>
      <c r="WQJ60" s="369"/>
      <c r="WQK60" s="369"/>
      <c r="WQL60" s="369"/>
      <c r="WQM60" s="369"/>
      <c r="WQN60" s="369"/>
      <c r="WQO60" s="369"/>
      <c r="WQP60" s="369"/>
      <c r="WQQ60" s="369"/>
      <c r="WQR60" s="369"/>
      <c r="WQS60" s="369"/>
      <c r="WQT60" s="369"/>
      <c r="WQU60" s="369"/>
      <c r="WQV60" s="369"/>
      <c r="WQW60" s="369"/>
      <c r="WQX60" s="369"/>
      <c r="WQY60" s="369"/>
      <c r="WQZ60" s="369"/>
      <c r="WRA60" s="369"/>
      <c r="WRB60" s="369"/>
      <c r="WRC60" s="369"/>
      <c r="WRD60" s="369"/>
      <c r="WRE60" s="369"/>
      <c r="WRF60" s="369"/>
      <c r="WRG60" s="369"/>
      <c r="WRH60" s="369"/>
      <c r="WRI60" s="369"/>
      <c r="WRJ60" s="369"/>
      <c r="WRK60" s="369"/>
      <c r="WRL60" s="369"/>
      <c r="WRM60" s="369"/>
      <c r="WRN60" s="369"/>
      <c r="WRO60" s="369"/>
      <c r="WRP60" s="369"/>
      <c r="WRQ60" s="369"/>
      <c r="WRR60" s="369"/>
      <c r="WRS60" s="369"/>
      <c r="WRT60" s="369"/>
      <c r="WRU60" s="369"/>
      <c r="WRV60" s="369"/>
      <c r="WRW60" s="369"/>
      <c r="WRX60" s="369"/>
      <c r="WRY60" s="369"/>
      <c r="WRZ60" s="369"/>
      <c r="WSA60" s="369"/>
      <c r="WSB60" s="369"/>
      <c r="WSC60" s="369"/>
      <c r="WSD60" s="369"/>
      <c r="WSE60" s="369"/>
      <c r="WSF60" s="369"/>
      <c r="WSG60" s="369"/>
      <c r="WSH60" s="369"/>
      <c r="WSI60" s="369"/>
      <c r="WSJ60" s="369"/>
      <c r="WSK60" s="369"/>
      <c r="WSL60" s="369"/>
      <c r="WSM60" s="369"/>
      <c r="WSN60" s="369"/>
      <c r="WSO60" s="369"/>
      <c r="WSP60" s="369"/>
      <c r="WSQ60" s="369"/>
      <c r="WSR60" s="369"/>
      <c r="WSS60" s="369"/>
      <c r="WST60" s="369"/>
      <c r="WSU60" s="369"/>
      <c r="WSV60" s="369"/>
      <c r="WSW60" s="369"/>
      <c r="WSX60" s="369"/>
      <c r="WSY60" s="369"/>
      <c r="WSZ60" s="369"/>
      <c r="WTA60" s="369"/>
      <c r="WTB60" s="369"/>
      <c r="WTC60" s="369"/>
      <c r="WTD60" s="369"/>
      <c r="WTE60" s="369"/>
      <c r="WTF60" s="369"/>
      <c r="WTG60" s="369"/>
      <c r="WTH60" s="369"/>
      <c r="WTI60" s="369"/>
      <c r="WTJ60" s="369"/>
      <c r="WTK60" s="369"/>
      <c r="WTL60" s="369"/>
      <c r="WTM60" s="369"/>
      <c r="WTN60" s="369"/>
      <c r="WTO60" s="369"/>
      <c r="WTP60" s="369"/>
      <c r="WTQ60" s="369"/>
      <c r="WTR60" s="369"/>
      <c r="WTS60" s="369"/>
      <c r="WTT60" s="369"/>
      <c r="WTU60" s="369"/>
      <c r="WTZ60" s="369"/>
      <c r="WUA60" s="369"/>
      <c r="WUB60" s="369"/>
      <c r="WUC60" s="369"/>
      <c r="WUD60" s="369"/>
      <c r="WUE60" s="369"/>
      <c r="WUF60" s="369"/>
      <c r="WUG60" s="369"/>
      <c r="WUH60" s="369"/>
      <c r="WUI60" s="369"/>
      <c r="WUJ60" s="369"/>
      <c r="WWB60" s="369"/>
      <c r="WWC60" s="369"/>
      <c r="WWD60" s="369"/>
      <c r="WWE60" s="369"/>
      <c r="WWF60" s="369"/>
      <c r="WWG60" s="369"/>
      <c r="WWH60" s="369"/>
      <c r="WWI60" s="369"/>
      <c r="WWJ60" s="369"/>
      <c r="WWK60" s="369"/>
      <c r="WWL60" s="369"/>
      <c r="WWM60" s="369"/>
      <c r="WWN60" s="369"/>
      <c r="WWO60" s="369"/>
      <c r="WWP60" s="369"/>
      <c r="WWQ60" s="369"/>
      <c r="WWR60" s="369"/>
      <c r="WWS60" s="369"/>
      <c r="WWT60" s="369"/>
      <c r="WWU60" s="369"/>
      <c r="WWV60" s="369"/>
      <c r="WWW60" s="369"/>
      <c r="WWX60" s="369"/>
      <c r="WWY60" s="369"/>
      <c r="WWZ60" s="369"/>
      <c r="WXA60" s="369"/>
      <c r="WXB60" s="369"/>
      <c r="WXC60" s="369"/>
      <c r="WXD60" s="369"/>
      <c r="WXE60" s="369"/>
      <c r="WXF60" s="369"/>
      <c r="WXG60" s="369"/>
      <c r="WXH60" s="369"/>
      <c r="WXI60" s="369"/>
      <c r="WXJ60" s="369"/>
      <c r="WXK60" s="369"/>
      <c r="WXL60" s="369"/>
      <c r="WXM60" s="369"/>
      <c r="WXN60" s="369"/>
      <c r="WXO60" s="369"/>
      <c r="WXP60" s="369"/>
      <c r="WXQ60" s="369"/>
      <c r="WXR60" s="369"/>
      <c r="WXS60" s="369"/>
      <c r="WXT60" s="369"/>
      <c r="WXU60" s="369"/>
      <c r="WXV60" s="369"/>
      <c r="WXW60" s="369"/>
      <c r="WXX60" s="369"/>
      <c r="WXY60" s="369"/>
      <c r="WXZ60" s="369"/>
      <c r="WYA60" s="369"/>
      <c r="WYB60" s="369"/>
      <c r="WYC60" s="369"/>
      <c r="WYD60" s="369"/>
      <c r="WYE60" s="369"/>
      <c r="WYF60" s="369"/>
      <c r="WYG60" s="369"/>
      <c r="WYH60" s="369"/>
      <c r="WYI60" s="369"/>
      <c r="WYJ60" s="369"/>
      <c r="WYK60" s="369"/>
      <c r="WYL60" s="369"/>
      <c r="WYM60" s="369"/>
      <c r="WYN60" s="369"/>
      <c r="WYO60" s="369"/>
      <c r="WYP60" s="369"/>
      <c r="WYQ60" s="369"/>
      <c r="WYR60" s="369"/>
      <c r="WYS60" s="369"/>
      <c r="WYT60" s="369"/>
      <c r="WYU60" s="369"/>
      <c r="WYV60" s="369"/>
      <c r="WYW60" s="369"/>
      <c r="WYX60" s="369"/>
      <c r="WYY60" s="369"/>
      <c r="WYZ60" s="369"/>
      <c r="WZA60" s="369"/>
      <c r="WZB60" s="369"/>
      <c r="WZC60" s="369"/>
      <c r="WZD60" s="369"/>
      <c r="WZE60" s="369"/>
      <c r="WZF60" s="369"/>
      <c r="WZG60" s="369"/>
      <c r="WZH60" s="369"/>
      <c r="WZI60" s="369"/>
      <c r="WZJ60" s="369"/>
      <c r="WZK60" s="369"/>
      <c r="WZL60" s="369"/>
      <c r="WZM60" s="369"/>
      <c r="WZN60" s="369"/>
      <c r="WZO60" s="369"/>
      <c r="WZP60" s="369"/>
      <c r="WZQ60" s="369"/>
      <c r="WZR60" s="369"/>
      <c r="WZS60" s="369"/>
      <c r="WZT60" s="369"/>
      <c r="WZU60" s="369"/>
      <c r="WZV60" s="369"/>
      <c r="WZW60" s="369"/>
      <c r="WZX60" s="369"/>
      <c r="WZY60" s="369"/>
      <c r="WZZ60" s="369"/>
      <c r="XAA60" s="369"/>
      <c r="XAB60" s="369"/>
      <c r="XAC60" s="369"/>
      <c r="XAD60" s="369"/>
      <c r="XAE60" s="369"/>
      <c r="XAF60" s="369"/>
      <c r="XAG60" s="369"/>
      <c r="XAH60" s="369"/>
      <c r="XAI60" s="369"/>
      <c r="XAJ60" s="369"/>
      <c r="XAK60" s="369"/>
      <c r="XAL60" s="369"/>
      <c r="XAM60" s="369"/>
      <c r="XAN60" s="369"/>
      <c r="XAO60" s="369"/>
      <c r="XAP60" s="369"/>
      <c r="XAQ60" s="369"/>
      <c r="XAR60" s="369"/>
      <c r="XAS60" s="369"/>
      <c r="XAT60" s="369"/>
      <c r="XAU60" s="369"/>
      <c r="XAV60" s="369"/>
      <c r="XAW60" s="369"/>
      <c r="XAX60" s="369"/>
      <c r="XAY60" s="369"/>
      <c r="XAZ60" s="369"/>
      <c r="XBA60" s="369"/>
      <c r="XBB60" s="369"/>
      <c r="XBC60" s="369"/>
      <c r="XBD60" s="369"/>
      <c r="XBE60" s="369"/>
      <c r="XBF60" s="369"/>
      <c r="XBG60" s="369"/>
      <c r="XBH60" s="369"/>
      <c r="XBI60" s="369"/>
      <c r="XBJ60" s="369"/>
      <c r="XBK60" s="369"/>
      <c r="XBL60" s="369"/>
      <c r="XBM60" s="369"/>
      <c r="XBN60" s="369"/>
      <c r="XBO60" s="369"/>
      <c r="XBP60" s="369"/>
      <c r="XBQ60" s="369"/>
      <c r="XBR60" s="369"/>
      <c r="XBS60" s="369"/>
      <c r="XBT60" s="369"/>
      <c r="XBU60" s="369"/>
      <c r="XBV60" s="369"/>
      <c r="XBW60" s="369"/>
      <c r="XBX60" s="369"/>
      <c r="XBY60" s="369"/>
      <c r="XBZ60" s="369"/>
      <c r="XCA60" s="369"/>
      <c r="XCB60" s="369"/>
      <c r="XCC60" s="369"/>
      <c r="XCD60" s="369"/>
      <c r="XCE60" s="369"/>
      <c r="XCF60" s="369"/>
      <c r="XCG60" s="369"/>
      <c r="XCH60" s="369"/>
      <c r="XCI60" s="369"/>
      <c r="XCJ60" s="369"/>
      <c r="XCK60" s="369"/>
      <c r="XCL60" s="369"/>
      <c r="XCM60" s="369"/>
      <c r="XCN60" s="369"/>
      <c r="XCO60" s="369"/>
      <c r="XCP60" s="369"/>
      <c r="XCQ60" s="369"/>
      <c r="XCR60" s="369"/>
      <c r="XCS60" s="369"/>
      <c r="XCT60" s="369"/>
      <c r="XCU60" s="369"/>
      <c r="XCV60" s="369"/>
      <c r="XCW60" s="369"/>
      <c r="XCX60" s="369"/>
      <c r="XCY60" s="369"/>
      <c r="XCZ60" s="369"/>
      <c r="XDA60" s="369"/>
      <c r="XDB60" s="369"/>
      <c r="XDC60" s="369"/>
      <c r="XDD60" s="369"/>
      <c r="XDE60" s="369"/>
      <c r="XDF60" s="369"/>
      <c r="XDG60" s="369"/>
      <c r="XDH60" s="369"/>
      <c r="XDI60" s="369"/>
      <c r="XDJ60" s="369"/>
      <c r="XDK60" s="369"/>
      <c r="XDL60" s="369"/>
      <c r="XDM60" s="369"/>
      <c r="XDN60" s="369"/>
      <c r="XDO60" s="369"/>
      <c r="XDP60" s="369"/>
      <c r="XDQ60" s="369"/>
      <c r="XDR60" s="369"/>
      <c r="XDS60" s="369"/>
      <c r="XDT60" s="369"/>
      <c r="XDU60" s="369"/>
      <c r="XDV60" s="369"/>
      <c r="XDW60" s="369"/>
      <c r="XDX60" s="369"/>
      <c r="XDY60" s="369"/>
      <c r="XDZ60" s="369"/>
      <c r="XEA60" s="369"/>
      <c r="XEB60" s="369"/>
      <c r="XEC60" s="369"/>
      <c r="XED60" s="369"/>
      <c r="XEE60" s="369"/>
      <c r="XEF60" s="369"/>
      <c r="XEG60" s="369"/>
      <c r="XEH60" s="369"/>
      <c r="XEI60" s="369"/>
      <c r="XEJ60" s="369"/>
      <c r="XEK60" s="369"/>
      <c r="XEL60" s="369"/>
      <c r="XEM60" s="369"/>
      <c r="XEN60" s="369"/>
      <c r="XEO60" s="369"/>
      <c r="XEP60" s="369"/>
      <c r="XEQ60" s="369"/>
      <c r="XER60" s="369"/>
      <c r="XES60" s="369"/>
      <c r="XET60" s="369"/>
      <c r="XEU60" s="369"/>
      <c r="XEV60" s="369"/>
      <c r="XEW60" s="369"/>
      <c r="XEX60" s="369"/>
    </row>
    <row r="61" spans="1:1000 1044:2024 2068:3048 3092:4072 4116:5096 5140:6120 6164:7144 7188:8168 8212:9192 9236:10216 10260:11240 11284:12264 12308:13288 13332:14312 14356:15336 15380:16378" s="69" customFormat="1" ht="94.5" hidden="1" customHeight="1" x14ac:dyDescent="0.25">
      <c r="A61" s="65"/>
      <c r="B61" s="65"/>
      <c r="C61" s="65"/>
      <c r="D61" s="65"/>
      <c r="E61" s="67"/>
      <c r="F61" s="428" t="s">
        <v>6500</v>
      </c>
      <c r="G61" s="429"/>
      <c r="H61" s="430"/>
      <c r="I61" s="364"/>
      <c r="J61" s="364"/>
      <c r="K61" s="81">
        <v>13700</v>
      </c>
      <c r="L61" s="237">
        <v>9590</v>
      </c>
      <c r="M61" s="237">
        <v>8220</v>
      </c>
      <c r="N61" s="81"/>
      <c r="O61" s="81"/>
      <c r="P61" s="81"/>
      <c r="Q61" s="81"/>
      <c r="R61" s="18"/>
      <c r="S61" s="18"/>
      <c r="T61" s="18"/>
      <c r="U61" s="18"/>
      <c r="V61" s="18"/>
      <c r="W61" s="18"/>
      <c r="X61" s="18"/>
      <c r="Y61" s="18"/>
      <c r="Z61" s="18"/>
      <c r="AA61" s="18"/>
      <c r="AB61" s="18"/>
      <c r="AC61" s="18"/>
      <c r="AD61" s="18"/>
    </row>
    <row r="62" spans="1:1000 1044:2024 2068:3048 3092:4072 4116:5096 5140:6120 6164:7144 7188:8168 8212:9192 9236:10216 10260:11240 11284:12264 12308:13288 13332:14312 14356:15336 15380:16378" s="69" customFormat="1" ht="110.25" hidden="1" customHeight="1" x14ac:dyDescent="0.25">
      <c r="A62" s="65"/>
      <c r="B62" s="65"/>
      <c r="C62" s="65"/>
      <c r="D62" s="65"/>
      <c r="E62" s="67"/>
      <c r="F62" s="428" t="s">
        <v>6501</v>
      </c>
      <c r="G62" s="429"/>
      <c r="H62" s="430"/>
      <c r="I62" s="364"/>
      <c r="J62" s="364"/>
      <c r="K62" s="81">
        <v>9500</v>
      </c>
      <c r="L62" s="237">
        <v>6650</v>
      </c>
      <c r="M62" s="237">
        <v>5700</v>
      </c>
      <c r="N62" s="81"/>
      <c r="O62" s="81"/>
      <c r="P62" s="81"/>
      <c r="Q62" s="81"/>
      <c r="R62" s="18"/>
      <c r="S62" s="18"/>
      <c r="T62" s="18"/>
      <c r="U62" s="18"/>
      <c r="V62" s="18"/>
      <c r="W62" s="18"/>
      <c r="X62" s="18"/>
      <c r="Y62" s="18"/>
      <c r="Z62" s="18"/>
      <c r="AA62" s="18"/>
      <c r="AB62" s="18"/>
      <c r="AC62" s="18"/>
      <c r="AD62" s="18"/>
    </row>
    <row r="63" spans="1:1000 1044:2024 2068:3048 3092:4072 4116:5096 5140:6120 6164:7144 7188:8168 8212:9192 9236:10216 10260:11240 11284:12264 12308:13288 13332:14312 14356:15336 15380:16378" s="69" customFormat="1" ht="126" hidden="1" customHeight="1" x14ac:dyDescent="0.25">
      <c r="A63" s="65"/>
      <c r="B63" s="65"/>
      <c r="C63" s="65"/>
      <c r="D63" s="65"/>
      <c r="E63" s="67"/>
      <c r="F63" s="428" t="s">
        <v>6502</v>
      </c>
      <c r="G63" s="429"/>
      <c r="H63" s="430"/>
      <c r="I63" s="364"/>
      <c r="J63" s="364"/>
      <c r="K63" s="81">
        <v>6300</v>
      </c>
      <c r="L63" s="237">
        <v>4410</v>
      </c>
      <c r="M63" s="237">
        <v>3780</v>
      </c>
      <c r="N63" s="81"/>
      <c r="O63" s="81"/>
      <c r="P63" s="81"/>
      <c r="Q63" s="81"/>
      <c r="R63" s="18"/>
      <c r="S63" s="18"/>
      <c r="T63" s="18"/>
      <c r="U63" s="18"/>
      <c r="V63" s="18"/>
      <c r="W63" s="18"/>
      <c r="X63" s="18"/>
      <c r="Y63" s="18"/>
      <c r="Z63" s="18"/>
      <c r="AA63" s="18"/>
      <c r="AB63" s="18"/>
      <c r="AC63" s="18"/>
      <c r="AD63" s="18"/>
    </row>
    <row r="64" spans="1:1000 1044:2024 2068:3048 3092:4072 4116:5096 5140:6120 6164:7144 7188:8168 8212:9192 9236:10216 10260:11240 11284:12264 12308:13288 13332:14312 14356:15336 15380:16378" s="69" customFormat="1" ht="94.5" hidden="1" customHeight="1" x14ac:dyDescent="0.25">
      <c r="A64" s="65"/>
      <c r="B64" s="65"/>
      <c r="C64" s="65"/>
      <c r="D64" s="65"/>
      <c r="E64" s="67"/>
      <c r="F64" s="428" t="s">
        <v>6503</v>
      </c>
      <c r="G64" s="429"/>
      <c r="H64" s="430"/>
      <c r="I64" s="364"/>
      <c r="J64" s="364"/>
      <c r="K64" s="81">
        <v>10960</v>
      </c>
      <c r="L64" s="237">
        <v>7671.9999999999991</v>
      </c>
      <c r="M64" s="237">
        <v>6576</v>
      </c>
      <c r="N64" s="81"/>
      <c r="O64" s="81"/>
      <c r="P64" s="81"/>
      <c r="Q64" s="81"/>
      <c r="R64" s="18"/>
      <c r="S64" s="18"/>
      <c r="T64" s="18"/>
      <c r="U64" s="18"/>
      <c r="V64" s="18"/>
      <c r="W64" s="18"/>
      <c r="X64" s="18"/>
      <c r="Y64" s="18"/>
      <c r="Z64" s="18"/>
      <c r="AA64" s="18"/>
      <c r="AB64" s="18"/>
      <c r="AC64" s="18"/>
      <c r="AD64" s="18"/>
    </row>
    <row r="65" spans="1:1000 1044:2024 2068:3048 3092:4072 4116:5096 5140:6120 6164:7144 7188:8168 8212:9192 9236:10216 10260:11240 11284:12264 12308:13288 13332:14312 14356:15336 15380:16378" s="69" customFormat="1" ht="94.5" hidden="1" customHeight="1" x14ac:dyDescent="0.25">
      <c r="A65" s="65"/>
      <c r="B65" s="65"/>
      <c r="C65" s="65"/>
      <c r="D65" s="65"/>
      <c r="E65" s="67"/>
      <c r="F65" s="428" t="s">
        <v>6504</v>
      </c>
      <c r="G65" s="429"/>
      <c r="H65" s="430"/>
      <c r="I65" s="364"/>
      <c r="J65" s="364"/>
      <c r="K65" s="81">
        <v>7600</v>
      </c>
      <c r="L65" s="237">
        <v>5320</v>
      </c>
      <c r="M65" s="237">
        <v>4560</v>
      </c>
      <c r="N65" s="81"/>
      <c r="O65" s="81"/>
      <c r="P65" s="81"/>
      <c r="Q65" s="81"/>
      <c r="R65" s="18"/>
      <c r="S65" s="18"/>
      <c r="T65" s="18"/>
      <c r="U65" s="18"/>
      <c r="V65" s="18"/>
      <c r="W65" s="18"/>
      <c r="X65" s="18"/>
      <c r="Y65" s="18"/>
      <c r="Z65" s="18"/>
      <c r="AA65" s="18"/>
      <c r="AB65" s="18"/>
      <c r="AC65" s="18"/>
      <c r="AD65" s="18"/>
    </row>
    <row r="66" spans="1:1000 1044:2024 2068:3048 3092:4072 4116:5096 5140:6120 6164:7144 7188:8168 8212:9192 9236:10216 10260:11240 11284:12264 12308:13288 13332:14312 14356:15336 15380:16378" s="69" customFormat="1" ht="126" hidden="1" customHeight="1" x14ac:dyDescent="0.25">
      <c r="A66" s="65"/>
      <c r="B66" s="65"/>
      <c r="C66" s="65"/>
      <c r="D66" s="65"/>
      <c r="E66" s="67"/>
      <c r="F66" s="428" t="s">
        <v>6505</v>
      </c>
      <c r="G66" s="429"/>
      <c r="H66" s="430"/>
      <c r="I66" s="364"/>
      <c r="J66" s="364"/>
      <c r="K66" s="81">
        <v>5040</v>
      </c>
      <c r="L66" s="237">
        <v>3528</v>
      </c>
      <c r="M66" s="237">
        <v>3024</v>
      </c>
      <c r="N66" s="81"/>
      <c r="O66" s="81"/>
      <c r="P66" s="81"/>
      <c r="Q66" s="81"/>
      <c r="R66" s="18"/>
      <c r="S66" s="18"/>
      <c r="T66" s="18"/>
      <c r="U66" s="18"/>
      <c r="V66" s="18"/>
      <c r="W66" s="18"/>
      <c r="X66" s="18"/>
      <c r="Y66" s="18"/>
      <c r="Z66" s="18"/>
      <c r="AA66" s="18"/>
      <c r="AB66" s="18"/>
      <c r="AC66" s="18"/>
      <c r="AD66" s="18"/>
    </row>
    <row r="67" spans="1:1000 1044:2024 2068:3048 3092:4072 4116:5096 5140:6120 6164:7144 7188:8168 8212:9192 9236:10216 10260:11240 11284:12264 12308:13288 13332:14312 14356:15336 15380:16378" s="18" customFormat="1" ht="47.25" hidden="1" customHeight="1" x14ac:dyDescent="0.25">
      <c r="A67" s="51" t="s">
        <v>6506</v>
      </c>
      <c r="B67" s="51" t="s">
        <v>6507</v>
      </c>
      <c r="C67" s="51" t="s">
        <v>6508</v>
      </c>
      <c r="D67" s="51" t="s">
        <v>6509</v>
      </c>
      <c r="E67" s="85"/>
      <c r="F67" s="93" t="s">
        <v>6406</v>
      </c>
      <c r="G67" s="93" t="s">
        <v>368</v>
      </c>
      <c r="H67" s="93" t="s">
        <v>514</v>
      </c>
      <c r="I67" s="237">
        <v>3600</v>
      </c>
      <c r="J67" s="368">
        <v>2</v>
      </c>
      <c r="K67" s="376">
        <v>7200</v>
      </c>
      <c r="L67" s="237">
        <v>5040</v>
      </c>
      <c r="M67" s="237">
        <v>4320</v>
      </c>
      <c r="N67" s="237">
        <v>2160</v>
      </c>
      <c r="O67" s="237">
        <v>2520</v>
      </c>
      <c r="P67" s="368">
        <v>2</v>
      </c>
      <c r="Q67" s="368">
        <v>2</v>
      </c>
      <c r="R67" s="369"/>
      <c r="S67" s="369"/>
      <c r="T67" s="369"/>
      <c r="U67" s="369"/>
      <c r="V67" s="369"/>
      <c r="W67" s="369"/>
      <c r="X67" s="369"/>
      <c r="Y67" s="369"/>
      <c r="Z67" s="369"/>
      <c r="AA67" s="369"/>
      <c r="AB67" s="369"/>
      <c r="AC67" s="369"/>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69"/>
      <c r="FX67" s="369"/>
      <c r="FY67" s="369"/>
      <c r="FZ67" s="369"/>
      <c r="GA67" s="369"/>
      <c r="GB67" s="369"/>
      <c r="GC67" s="369"/>
      <c r="GD67" s="369"/>
      <c r="GE67" s="369"/>
      <c r="GF67" s="369"/>
      <c r="GG67" s="369"/>
      <c r="GH67" s="369"/>
      <c r="GI67" s="369"/>
      <c r="GJ67" s="369"/>
      <c r="GK67" s="369"/>
      <c r="GL67" s="369"/>
      <c r="GM67" s="369"/>
      <c r="GN67" s="369"/>
      <c r="GO67" s="369"/>
      <c r="GP67" s="369"/>
      <c r="GQ67" s="369"/>
      <c r="GR67" s="369"/>
      <c r="GS67" s="369"/>
      <c r="GT67" s="369"/>
      <c r="GU67" s="369"/>
      <c r="GV67" s="369"/>
      <c r="GW67" s="369"/>
      <c r="GX67" s="369"/>
      <c r="GY67" s="369"/>
      <c r="GZ67" s="369"/>
      <c r="HA67" s="369"/>
      <c r="HB67" s="369"/>
      <c r="HC67" s="369"/>
      <c r="HD67" s="369"/>
      <c r="HE67" s="369"/>
      <c r="HF67" s="369"/>
      <c r="HG67" s="369"/>
      <c r="HH67" s="369"/>
      <c r="HI67" s="369"/>
      <c r="HN67" s="369"/>
      <c r="HO67" s="369"/>
      <c r="HP67" s="369"/>
      <c r="HQ67" s="369"/>
      <c r="HR67" s="369"/>
      <c r="HS67" s="369"/>
      <c r="HT67" s="369"/>
      <c r="HU67" s="369"/>
      <c r="HV67" s="369"/>
      <c r="HW67" s="369"/>
      <c r="HX67" s="369"/>
      <c r="JP67" s="369"/>
      <c r="JQ67" s="369"/>
      <c r="JR67" s="369"/>
      <c r="JS67" s="369"/>
      <c r="JT67" s="369"/>
      <c r="JU67" s="369"/>
      <c r="JV67" s="369"/>
      <c r="JW67" s="369"/>
      <c r="JX67" s="369"/>
      <c r="JY67" s="369"/>
      <c r="JZ67" s="369"/>
      <c r="KA67" s="369"/>
      <c r="KB67" s="369"/>
      <c r="KC67" s="369"/>
      <c r="KD67" s="369"/>
      <c r="KE67" s="369"/>
      <c r="KF67" s="369"/>
      <c r="KG67" s="369"/>
      <c r="KH67" s="369"/>
      <c r="KI67" s="369"/>
      <c r="KJ67" s="369"/>
      <c r="KK67" s="369"/>
      <c r="KL67" s="369"/>
      <c r="KM67" s="369"/>
      <c r="KN67" s="369"/>
      <c r="KO67" s="369"/>
      <c r="KP67" s="369"/>
      <c r="KQ67" s="369"/>
      <c r="KR67" s="369"/>
      <c r="KS67" s="369"/>
      <c r="KT67" s="369"/>
      <c r="KU67" s="369"/>
      <c r="KV67" s="369"/>
      <c r="KW67" s="369"/>
      <c r="KX67" s="369"/>
      <c r="KY67" s="369"/>
      <c r="KZ67" s="369"/>
      <c r="LA67" s="369"/>
      <c r="LB67" s="369"/>
      <c r="LC67" s="369"/>
      <c r="LD67" s="369"/>
      <c r="LE67" s="369"/>
      <c r="LF67" s="369"/>
      <c r="LG67" s="369"/>
      <c r="LH67" s="369"/>
      <c r="LI67" s="369"/>
      <c r="LJ67" s="369"/>
      <c r="LK67" s="369"/>
      <c r="LL67" s="369"/>
      <c r="LM67" s="369"/>
      <c r="LN67" s="369"/>
      <c r="LO67" s="369"/>
      <c r="LP67" s="369"/>
      <c r="LQ67" s="369"/>
      <c r="LR67" s="369"/>
      <c r="LS67" s="369"/>
      <c r="LT67" s="369"/>
      <c r="LU67" s="369"/>
      <c r="LV67" s="369"/>
      <c r="LW67" s="369"/>
      <c r="LX67" s="369"/>
      <c r="LY67" s="369"/>
      <c r="LZ67" s="369"/>
      <c r="MA67" s="369"/>
      <c r="MB67" s="369"/>
      <c r="MC67" s="369"/>
      <c r="MD67" s="369"/>
      <c r="ME67" s="369"/>
      <c r="MF67" s="369"/>
      <c r="MG67" s="369"/>
      <c r="MH67" s="369"/>
      <c r="MI67" s="369"/>
      <c r="MJ67" s="369"/>
      <c r="MK67" s="369"/>
      <c r="ML67" s="369"/>
      <c r="MM67" s="369"/>
      <c r="MN67" s="369"/>
      <c r="MO67" s="369"/>
      <c r="MP67" s="369"/>
      <c r="MQ67" s="369"/>
      <c r="MR67" s="369"/>
      <c r="MS67" s="369"/>
      <c r="MT67" s="369"/>
      <c r="MU67" s="369"/>
      <c r="MV67" s="369"/>
      <c r="MW67" s="369"/>
      <c r="MX67" s="369"/>
      <c r="MY67" s="369"/>
      <c r="MZ67" s="369"/>
      <c r="NA67" s="369"/>
      <c r="NB67" s="369"/>
      <c r="NC67" s="369"/>
      <c r="ND67" s="369"/>
      <c r="NE67" s="369"/>
      <c r="NF67" s="369"/>
      <c r="NG67" s="369"/>
      <c r="NH67" s="369"/>
      <c r="NI67" s="369"/>
      <c r="NJ67" s="369"/>
      <c r="NK67" s="369"/>
      <c r="NL67" s="369"/>
      <c r="NM67" s="369"/>
      <c r="NN67" s="369"/>
      <c r="NO67" s="369"/>
      <c r="NP67" s="369"/>
      <c r="NQ67" s="369"/>
      <c r="NR67" s="369"/>
      <c r="NS67" s="369"/>
      <c r="NT67" s="369"/>
      <c r="NU67" s="369"/>
      <c r="NV67" s="369"/>
      <c r="NW67" s="369"/>
      <c r="NX67" s="369"/>
      <c r="NY67" s="369"/>
      <c r="NZ67" s="369"/>
      <c r="OA67" s="369"/>
      <c r="OB67" s="369"/>
      <c r="OC67" s="369"/>
      <c r="OD67" s="369"/>
      <c r="OE67" s="369"/>
      <c r="OF67" s="369"/>
      <c r="OG67" s="369"/>
      <c r="OH67" s="369"/>
      <c r="OI67" s="369"/>
      <c r="OJ67" s="369"/>
      <c r="OK67" s="369"/>
      <c r="OL67" s="369"/>
      <c r="OM67" s="369"/>
      <c r="ON67" s="369"/>
      <c r="OO67" s="369"/>
      <c r="OP67" s="369"/>
      <c r="OQ67" s="369"/>
      <c r="OR67" s="369"/>
      <c r="OS67" s="369"/>
      <c r="OT67" s="369"/>
      <c r="OU67" s="369"/>
      <c r="OV67" s="369"/>
      <c r="OW67" s="369"/>
      <c r="OX67" s="369"/>
      <c r="OY67" s="369"/>
      <c r="OZ67" s="369"/>
      <c r="PA67" s="369"/>
      <c r="PB67" s="369"/>
      <c r="PC67" s="369"/>
      <c r="PD67" s="369"/>
      <c r="PE67" s="369"/>
      <c r="PF67" s="369"/>
      <c r="PG67" s="369"/>
      <c r="PH67" s="369"/>
      <c r="PI67" s="369"/>
      <c r="PJ67" s="369"/>
      <c r="PK67" s="369"/>
      <c r="PL67" s="369"/>
      <c r="PM67" s="369"/>
      <c r="PN67" s="369"/>
      <c r="PO67" s="369"/>
      <c r="PP67" s="369"/>
      <c r="PQ67" s="369"/>
      <c r="PR67" s="369"/>
      <c r="PS67" s="369"/>
      <c r="PT67" s="369"/>
      <c r="PU67" s="369"/>
      <c r="PV67" s="369"/>
      <c r="PW67" s="369"/>
      <c r="PX67" s="369"/>
      <c r="PY67" s="369"/>
      <c r="PZ67" s="369"/>
      <c r="QA67" s="369"/>
      <c r="QB67" s="369"/>
      <c r="QC67" s="369"/>
      <c r="QD67" s="369"/>
      <c r="QE67" s="369"/>
      <c r="QF67" s="369"/>
      <c r="QG67" s="369"/>
      <c r="QH67" s="369"/>
      <c r="QI67" s="369"/>
      <c r="QJ67" s="369"/>
      <c r="QK67" s="369"/>
      <c r="QL67" s="369"/>
      <c r="QM67" s="369"/>
      <c r="QN67" s="369"/>
      <c r="QO67" s="369"/>
      <c r="QP67" s="369"/>
      <c r="QQ67" s="369"/>
      <c r="QR67" s="369"/>
      <c r="QS67" s="369"/>
      <c r="QT67" s="369"/>
      <c r="QU67" s="369"/>
      <c r="QV67" s="369"/>
      <c r="QW67" s="369"/>
      <c r="QX67" s="369"/>
      <c r="QY67" s="369"/>
      <c r="QZ67" s="369"/>
      <c r="RA67" s="369"/>
      <c r="RB67" s="369"/>
      <c r="RC67" s="369"/>
      <c r="RD67" s="369"/>
      <c r="RE67" s="369"/>
      <c r="RJ67" s="369"/>
      <c r="RK67" s="369"/>
      <c r="RL67" s="369"/>
      <c r="RM67" s="369"/>
      <c r="RN67" s="369"/>
      <c r="RO67" s="369"/>
      <c r="RP67" s="369"/>
      <c r="RQ67" s="369"/>
      <c r="RR67" s="369"/>
      <c r="RS67" s="369"/>
      <c r="RT67" s="369"/>
      <c r="TL67" s="369"/>
      <c r="TM67" s="369"/>
      <c r="TN67" s="369"/>
      <c r="TO67" s="369"/>
      <c r="TP67" s="369"/>
      <c r="TQ67" s="369"/>
      <c r="TR67" s="369"/>
      <c r="TS67" s="369"/>
      <c r="TT67" s="369"/>
      <c r="TU67" s="369"/>
      <c r="TV67" s="369"/>
      <c r="TW67" s="369"/>
      <c r="TX67" s="369"/>
      <c r="TY67" s="369"/>
      <c r="TZ67" s="369"/>
      <c r="UA67" s="369"/>
      <c r="UB67" s="369"/>
      <c r="UC67" s="369"/>
      <c r="UD67" s="369"/>
      <c r="UE67" s="369"/>
      <c r="UF67" s="369"/>
      <c r="UG67" s="369"/>
      <c r="UH67" s="369"/>
      <c r="UI67" s="369"/>
      <c r="UJ67" s="369"/>
      <c r="UK67" s="369"/>
      <c r="UL67" s="369"/>
      <c r="UM67" s="369"/>
      <c r="UN67" s="369"/>
      <c r="UO67" s="369"/>
      <c r="UP67" s="369"/>
      <c r="UQ67" s="369"/>
      <c r="UR67" s="369"/>
      <c r="US67" s="369"/>
      <c r="UT67" s="369"/>
      <c r="UU67" s="369"/>
      <c r="UV67" s="369"/>
      <c r="UW67" s="369"/>
      <c r="UX67" s="369"/>
      <c r="UY67" s="369"/>
      <c r="UZ67" s="369"/>
      <c r="VA67" s="369"/>
      <c r="VB67" s="369"/>
      <c r="VC67" s="369"/>
      <c r="VD67" s="369"/>
      <c r="VE67" s="369"/>
      <c r="VF67" s="369"/>
      <c r="VG67" s="369"/>
      <c r="VH67" s="369"/>
      <c r="VI67" s="369"/>
      <c r="VJ67" s="369"/>
      <c r="VK67" s="369"/>
      <c r="VL67" s="369"/>
      <c r="VM67" s="369"/>
      <c r="VN67" s="369"/>
      <c r="VO67" s="369"/>
      <c r="VP67" s="369"/>
      <c r="VQ67" s="369"/>
      <c r="VR67" s="369"/>
      <c r="VS67" s="369"/>
      <c r="VT67" s="369"/>
      <c r="VU67" s="369"/>
      <c r="VV67" s="369"/>
      <c r="VW67" s="369"/>
      <c r="VX67" s="369"/>
      <c r="VY67" s="369"/>
      <c r="VZ67" s="369"/>
      <c r="WA67" s="369"/>
      <c r="WB67" s="369"/>
      <c r="WC67" s="369"/>
      <c r="WD67" s="369"/>
      <c r="WE67" s="369"/>
      <c r="WF67" s="369"/>
      <c r="WG67" s="369"/>
      <c r="WH67" s="369"/>
      <c r="WI67" s="369"/>
      <c r="WJ67" s="369"/>
      <c r="WK67" s="369"/>
      <c r="WL67" s="369"/>
      <c r="WM67" s="369"/>
      <c r="WN67" s="369"/>
      <c r="WO67" s="369"/>
      <c r="WP67" s="369"/>
      <c r="WQ67" s="369"/>
      <c r="WR67" s="369"/>
      <c r="WS67" s="369"/>
      <c r="WT67" s="369"/>
      <c r="WU67" s="369"/>
      <c r="WV67" s="369"/>
      <c r="WW67" s="369"/>
      <c r="WX67" s="369"/>
      <c r="WY67" s="369"/>
      <c r="WZ67" s="369"/>
      <c r="XA67" s="369"/>
      <c r="XB67" s="369"/>
      <c r="XC67" s="369"/>
      <c r="XD67" s="369"/>
      <c r="XE67" s="369"/>
      <c r="XF67" s="369"/>
      <c r="XG67" s="369"/>
      <c r="XH67" s="369"/>
      <c r="XI67" s="369"/>
      <c r="XJ67" s="369"/>
      <c r="XK67" s="369"/>
      <c r="XL67" s="369"/>
      <c r="XM67" s="369"/>
      <c r="XN67" s="369"/>
      <c r="XO67" s="369"/>
      <c r="XP67" s="369"/>
      <c r="XQ67" s="369"/>
      <c r="XR67" s="369"/>
      <c r="XS67" s="369"/>
      <c r="XT67" s="369"/>
      <c r="XU67" s="369"/>
      <c r="XV67" s="369"/>
      <c r="XW67" s="369"/>
      <c r="XX67" s="369"/>
      <c r="XY67" s="369"/>
      <c r="XZ67" s="369"/>
      <c r="YA67" s="369"/>
      <c r="YB67" s="369"/>
      <c r="YC67" s="369"/>
      <c r="YD67" s="369"/>
      <c r="YE67" s="369"/>
      <c r="YF67" s="369"/>
      <c r="YG67" s="369"/>
      <c r="YH67" s="369"/>
      <c r="YI67" s="369"/>
      <c r="YJ67" s="369"/>
      <c r="YK67" s="369"/>
      <c r="YL67" s="369"/>
      <c r="YM67" s="369"/>
      <c r="YN67" s="369"/>
      <c r="YO67" s="369"/>
      <c r="YP67" s="369"/>
      <c r="YQ67" s="369"/>
      <c r="YR67" s="369"/>
      <c r="YS67" s="369"/>
      <c r="YT67" s="369"/>
      <c r="YU67" s="369"/>
      <c r="YV67" s="369"/>
      <c r="YW67" s="369"/>
      <c r="YX67" s="369"/>
      <c r="YY67" s="369"/>
      <c r="YZ67" s="369"/>
      <c r="ZA67" s="369"/>
      <c r="ZB67" s="369"/>
      <c r="ZC67" s="369"/>
      <c r="ZD67" s="369"/>
      <c r="ZE67" s="369"/>
      <c r="ZF67" s="369"/>
      <c r="ZG67" s="369"/>
      <c r="ZH67" s="369"/>
      <c r="ZI67" s="369"/>
      <c r="ZJ67" s="369"/>
      <c r="ZK67" s="369"/>
      <c r="ZL67" s="369"/>
      <c r="ZM67" s="369"/>
      <c r="ZN67" s="369"/>
      <c r="ZO67" s="369"/>
      <c r="ZP67" s="369"/>
      <c r="ZQ67" s="369"/>
      <c r="ZR67" s="369"/>
      <c r="ZS67" s="369"/>
      <c r="ZT67" s="369"/>
      <c r="ZU67" s="369"/>
      <c r="ZV67" s="369"/>
      <c r="ZW67" s="369"/>
      <c r="ZX67" s="369"/>
      <c r="ZY67" s="369"/>
      <c r="ZZ67" s="369"/>
      <c r="AAA67" s="369"/>
      <c r="AAB67" s="369"/>
      <c r="AAC67" s="369"/>
      <c r="AAD67" s="369"/>
      <c r="AAE67" s="369"/>
      <c r="AAF67" s="369"/>
      <c r="AAG67" s="369"/>
      <c r="AAH67" s="369"/>
      <c r="AAI67" s="369"/>
      <c r="AAJ67" s="369"/>
      <c r="AAK67" s="369"/>
      <c r="AAL67" s="369"/>
      <c r="AAM67" s="369"/>
      <c r="AAN67" s="369"/>
      <c r="AAO67" s="369"/>
      <c r="AAP67" s="369"/>
      <c r="AAQ67" s="369"/>
      <c r="AAR67" s="369"/>
      <c r="AAS67" s="369"/>
      <c r="AAT67" s="369"/>
      <c r="AAU67" s="369"/>
      <c r="AAV67" s="369"/>
      <c r="AAW67" s="369"/>
      <c r="AAX67" s="369"/>
      <c r="AAY67" s="369"/>
      <c r="AAZ67" s="369"/>
      <c r="ABA67" s="369"/>
      <c r="ABF67" s="369"/>
      <c r="ABG67" s="369"/>
      <c r="ABH67" s="369"/>
      <c r="ABI67" s="369"/>
      <c r="ABJ67" s="369"/>
      <c r="ABK67" s="369"/>
      <c r="ABL67" s="369"/>
      <c r="ABM67" s="369"/>
      <c r="ABN67" s="369"/>
      <c r="ABO67" s="369"/>
      <c r="ABP67" s="369"/>
      <c r="ADH67" s="369"/>
      <c r="ADI67" s="369"/>
      <c r="ADJ67" s="369"/>
      <c r="ADK67" s="369"/>
      <c r="ADL67" s="369"/>
      <c r="ADM67" s="369"/>
      <c r="ADN67" s="369"/>
      <c r="ADO67" s="369"/>
      <c r="ADP67" s="369"/>
      <c r="ADQ67" s="369"/>
      <c r="ADR67" s="369"/>
      <c r="ADS67" s="369"/>
      <c r="ADT67" s="369"/>
      <c r="ADU67" s="369"/>
      <c r="ADV67" s="369"/>
      <c r="ADW67" s="369"/>
      <c r="ADX67" s="369"/>
      <c r="ADY67" s="369"/>
      <c r="ADZ67" s="369"/>
      <c r="AEA67" s="369"/>
      <c r="AEB67" s="369"/>
      <c r="AEC67" s="369"/>
      <c r="AED67" s="369"/>
      <c r="AEE67" s="369"/>
      <c r="AEF67" s="369"/>
      <c r="AEG67" s="369"/>
      <c r="AEH67" s="369"/>
      <c r="AEI67" s="369"/>
      <c r="AEJ67" s="369"/>
      <c r="AEK67" s="369"/>
      <c r="AEL67" s="369"/>
      <c r="AEM67" s="369"/>
      <c r="AEN67" s="369"/>
      <c r="AEO67" s="369"/>
      <c r="AEP67" s="369"/>
      <c r="AEQ67" s="369"/>
      <c r="AER67" s="369"/>
      <c r="AES67" s="369"/>
      <c r="AET67" s="369"/>
      <c r="AEU67" s="369"/>
      <c r="AEV67" s="369"/>
      <c r="AEW67" s="369"/>
      <c r="AEX67" s="369"/>
      <c r="AEY67" s="369"/>
      <c r="AEZ67" s="369"/>
      <c r="AFA67" s="369"/>
      <c r="AFB67" s="369"/>
      <c r="AFC67" s="369"/>
      <c r="AFD67" s="369"/>
      <c r="AFE67" s="369"/>
      <c r="AFF67" s="369"/>
      <c r="AFG67" s="369"/>
      <c r="AFH67" s="369"/>
      <c r="AFI67" s="369"/>
      <c r="AFJ67" s="369"/>
      <c r="AFK67" s="369"/>
      <c r="AFL67" s="369"/>
      <c r="AFM67" s="369"/>
      <c r="AFN67" s="369"/>
      <c r="AFO67" s="369"/>
      <c r="AFP67" s="369"/>
      <c r="AFQ67" s="369"/>
      <c r="AFR67" s="369"/>
      <c r="AFS67" s="369"/>
      <c r="AFT67" s="369"/>
      <c r="AFU67" s="369"/>
      <c r="AFV67" s="369"/>
      <c r="AFW67" s="369"/>
      <c r="AFX67" s="369"/>
      <c r="AFY67" s="369"/>
      <c r="AFZ67" s="369"/>
      <c r="AGA67" s="369"/>
      <c r="AGB67" s="369"/>
      <c r="AGC67" s="369"/>
      <c r="AGD67" s="369"/>
      <c r="AGE67" s="369"/>
      <c r="AGF67" s="369"/>
      <c r="AGG67" s="369"/>
      <c r="AGH67" s="369"/>
      <c r="AGI67" s="369"/>
      <c r="AGJ67" s="369"/>
      <c r="AGK67" s="369"/>
      <c r="AGL67" s="369"/>
      <c r="AGM67" s="369"/>
      <c r="AGN67" s="369"/>
      <c r="AGO67" s="369"/>
      <c r="AGP67" s="369"/>
      <c r="AGQ67" s="369"/>
      <c r="AGR67" s="369"/>
      <c r="AGS67" s="369"/>
      <c r="AGT67" s="369"/>
      <c r="AGU67" s="369"/>
      <c r="AGV67" s="369"/>
      <c r="AGW67" s="369"/>
      <c r="AGX67" s="369"/>
      <c r="AGY67" s="369"/>
      <c r="AGZ67" s="369"/>
      <c r="AHA67" s="369"/>
      <c r="AHB67" s="369"/>
      <c r="AHC67" s="369"/>
      <c r="AHD67" s="369"/>
      <c r="AHE67" s="369"/>
      <c r="AHF67" s="369"/>
      <c r="AHG67" s="369"/>
      <c r="AHH67" s="369"/>
      <c r="AHI67" s="369"/>
      <c r="AHJ67" s="369"/>
      <c r="AHK67" s="369"/>
      <c r="AHL67" s="369"/>
      <c r="AHM67" s="369"/>
      <c r="AHN67" s="369"/>
      <c r="AHO67" s="369"/>
      <c r="AHP67" s="369"/>
      <c r="AHQ67" s="369"/>
      <c r="AHR67" s="369"/>
      <c r="AHS67" s="369"/>
      <c r="AHT67" s="369"/>
      <c r="AHU67" s="369"/>
      <c r="AHV67" s="369"/>
      <c r="AHW67" s="369"/>
      <c r="AHX67" s="369"/>
      <c r="AHY67" s="369"/>
      <c r="AHZ67" s="369"/>
      <c r="AIA67" s="369"/>
      <c r="AIB67" s="369"/>
      <c r="AIC67" s="369"/>
      <c r="AID67" s="369"/>
      <c r="AIE67" s="369"/>
      <c r="AIF67" s="369"/>
      <c r="AIG67" s="369"/>
      <c r="AIH67" s="369"/>
      <c r="AII67" s="369"/>
      <c r="AIJ67" s="369"/>
      <c r="AIK67" s="369"/>
      <c r="AIL67" s="369"/>
      <c r="AIM67" s="369"/>
      <c r="AIN67" s="369"/>
      <c r="AIO67" s="369"/>
      <c r="AIP67" s="369"/>
      <c r="AIQ67" s="369"/>
      <c r="AIR67" s="369"/>
      <c r="AIS67" s="369"/>
      <c r="AIT67" s="369"/>
      <c r="AIU67" s="369"/>
      <c r="AIV67" s="369"/>
      <c r="AIW67" s="369"/>
      <c r="AIX67" s="369"/>
      <c r="AIY67" s="369"/>
      <c r="AIZ67" s="369"/>
      <c r="AJA67" s="369"/>
      <c r="AJB67" s="369"/>
      <c r="AJC67" s="369"/>
      <c r="AJD67" s="369"/>
      <c r="AJE67" s="369"/>
      <c r="AJF67" s="369"/>
      <c r="AJG67" s="369"/>
      <c r="AJH67" s="369"/>
      <c r="AJI67" s="369"/>
      <c r="AJJ67" s="369"/>
      <c r="AJK67" s="369"/>
      <c r="AJL67" s="369"/>
      <c r="AJM67" s="369"/>
      <c r="AJN67" s="369"/>
      <c r="AJO67" s="369"/>
      <c r="AJP67" s="369"/>
      <c r="AJQ67" s="369"/>
      <c r="AJR67" s="369"/>
      <c r="AJS67" s="369"/>
      <c r="AJT67" s="369"/>
      <c r="AJU67" s="369"/>
      <c r="AJV67" s="369"/>
      <c r="AJW67" s="369"/>
      <c r="AJX67" s="369"/>
      <c r="AJY67" s="369"/>
      <c r="AJZ67" s="369"/>
      <c r="AKA67" s="369"/>
      <c r="AKB67" s="369"/>
      <c r="AKC67" s="369"/>
      <c r="AKD67" s="369"/>
      <c r="AKE67" s="369"/>
      <c r="AKF67" s="369"/>
      <c r="AKG67" s="369"/>
      <c r="AKH67" s="369"/>
      <c r="AKI67" s="369"/>
      <c r="AKJ67" s="369"/>
      <c r="AKK67" s="369"/>
      <c r="AKL67" s="369"/>
      <c r="AKM67" s="369"/>
      <c r="AKN67" s="369"/>
      <c r="AKO67" s="369"/>
      <c r="AKP67" s="369"/>
      <c r="AKQ67" s="369"/>
      <c r="AKR67" s="369"/>
      <c r="AKS67" s="369"/>
      <c r="AKT67" s="369"/>
      <c r="AKU67" s="369"/>
      <c r="AKV67" s="369"/>
      <c r="AKW67" s="369"/>
      <c r="ALB67" s="369"/>
      <c r="ALC67" s="369"/>
      <c r="ALD67" s="369"/>
      <c r="ALE67" s="369"/>
      <c r="ALF67" s="369"/>
      <c r="ALG67" s="369"/>
      <c r="ALH67" s="369"/>
      <c r="ALI67" s="369"/>
      <c r="ALJ67" s="369"/>
      <c r="ALK67" s="369"/>
      <c r="ALL67" s="369"/>
      <c r="AND67" s="369"/>
      <c r="ANE67" s="369"/>
      <c r="ANF67" s="369"/>
      <c r="ANG67" s="369"/>
      <c r="ANH67" s="369"/>
      <c r="ANI67" s="369"/>
      <c r="ANJ67" s="369"/>
      <c r="ANK67" s="369"/>
      <c r="ANL67" s="369"/>
      <c r="ANM67" s="369"/>
      <c r="ANN67" s="369"/>
      <c r="ANO67" s="369"/>
      <c r="ANP67" s="369"/>
      <c r="ANQ67" s="369"/>
      <c r="ANR67" s="369"/>
      <c r="ANS67" s="369"/>
      <c r="ANT67" s="369"/>
      <c r="ANU67" s="369"/>
      <c r="ANV67" s="369"/>
      <c r="ANW67" s="369"/>
      <c r="ANX67" s="369"/>
      <c r="ANY67" s="369"/>
      <c r="ANZ67" s="369"/>
      <c r="AOA67" s="369"/>
      <c r="AOB67" s="369"/>
      <c r="AOC67" s="369"/>
      <c r="AOD67" s="369"/>
      <c r="AOE67" s="369"/>
      <c r="AOF67" s="369"/>
      <c r="AOG67" s="369"/>
      <c r="AOH67" s="369"/>
      <c r="AOI67" s="369"/>
      <c r="AOJ67" s="369"/>
      <c r="AOK67" s="369"/>
      <c r="AOL67" s="369"/>
      <c r="AOM67" s="369"/>
      <c r="AON67" s="369"/>
      <c r="AOO67" s="369"/>
      <c r="AOP67" s="369"/>
      <c r="AOQ67" s="369"/>
      <c r="AOR67" s="369"/>
      <c r="AOS67" s="369"/>
      <c r="AOT67" s="369"/>
      <c r="AOU67" s="369"/>
      <c r="AOV67" s="369"/>
      <c r="AOW67" s="369"/>
      <c r="AOX67" s="369"/>
      <c r="AOY67" s="369"/>
      <c r="AOZ67" s="369"/>
      <c r="APA67" s="369"/>
      <c r="APB67" s="369"/>
      <c r="APC67" s="369"/>
      <c r="APD67" s="369"/>
      <c r="APE67" s="369"/>
      <c r="APF67" s="369"/>
      <c r="APG67" s="369"/>
      <c r="APH67" s="369"/>
      <c r="API67" s="369"/>
      <c r="APJ67" s="369"/>
      <c r="APK67" s="369"/>
      <c r="APL67" s="369"/>
      <c r="APM67" s="369"/>
      <c r="APN67" s="369"/>
      <c r="APO67" s="369"/>
      <c r="APP67" s="369"/>
      <c r="APQ67" s="369"/>
      <c r="APR67" s="369"/>
      <c r="APS67" s="369"/>
      <c r="APT67" s="369"/>
      <c r="APU67" s="369"/>
      <c r="APV67" s="369"/>
      <c r="APW67" s="369"/>
      <c r="APX67" s="369"/>
      <c r="APY67" s="369"/>
      <c r="APZ67" s="369"/>
      <c r="AQA67" s="369"/>
      <c r="AQB67" s="369"/>
      <c r="AQC67" s="369"/>
      <c r="AQD67" s="369"/>
      <c r="AQE67" s="369"/>
      <c r="AQF67" s="369"/>
      <c r="AQG67" s="369"/>
      <c r="AQH67" s="369"/>
      <c r="AQI67" s="369"/>
      <c r="AQJ67" s="369"/>
      <c r="AQK67" s="369"/>
      <c r="AQL67" s="369"/>
      <c r="AQM67" s="369"/>
      <c r="AQN67" s="369"/>
      <c r="AQO67" s="369"/>
      <c r="AQP67" s="369"/>
      <c r="AQQ67" s="369"/>
      <c r="AQR67" s="369"/>
      <c r="AQS67" s="369"/>
      <c r="AQT67" s="369"/>
      <c r="AQU67" s="369"/>
      <c r="AQV67" s="369"/>
      <c r="AQW67" s="369"/>
      <c r="AQX67" s="369"/>
      <c r="AQY67" s="369"/>
      <c r="AQZ67" s="369"/>
      <c r="ARA67" s="369"/>
      <c r="ARB67" s="369"/>
      <c r="ARC67" s="369"/>
      <c r="ARD67" s="369"/>
      <c r="ARE67" s="369"/>
      <c r="ARF67" s="369"/>
      <c r="ARG67" s="369"/>
      <c r="ARH67" s="369"/>
      <c r="ARI67" s="369"/>
      <c r="ARJ67" s="369"/>
      <c r="ARK67" s="369"/>
      <c r="ARL67" s="369"/>
      <c r="ARM67" s="369"/>
      <c r="ARN67" s="369"/>
      <c r="ARO67" s="369"/>
      <c r="ARP67" s="369"/>
      <c r="ARQ67" s="369"/>
      <c r="ARR67" s="369"/>
      <c r="ARS67" s="369"/>
      <c r="ART67" s="369"/>
      <c r="ARU67" s="369"/>
      <c r="ARV67" s="369"/>
      <c r="ARW67" s="369"/>
      <c r="ARX67" s="369"/>
      <c r="ARY67" s="369"/>
      <c r="ARZ67" s="369"/>
      <c r="ASA67" s="369"/>
      <c r="ASB67" s="369"/>
      <c r="ASC67" s="369"/>
      <c r="ASD67" s="369"/>
      <c r="ASE67" s="369"/>
      <c r="ASF67" s="369"/>
      <c r="ASG67" s="369"/>
      <c r="ASH67" s="369"/>
      <c r="ASI67" s="369"/>
      <c r="ASJ67" s="369"/>
      <c r="ASK67" s="369"/>
      <c r="ASL67" s="369"/>
      <c r="ASM67" s="369"/>
      <c r="ASN67" s="369"/>
      <c r="ASO67" s="369"/>
      <c r="ASP67" s="369"/>
      <c r="ASQ67" s="369"/>
      <c r="ASR67" s="369"/>
      <c r="ASS67" s="369"/>
      <c r="AST67" s="369"/>
      <c r="ASU67" s="369"/>
      <c r="ASV67" s="369"/>
      <c r="ASW67" s="369"/>
      <c r="ASX67" s="369"/>
      <c r="ASY67" s="369"/>
      <c r="ASZ67" s="369"/>
      <c r="ATA67" s="369"/>
      <c r="ATB67" s="369"/>
      <c r="ATC67" s="369"/>
      <c r="ATD67" s="369"/>
      <c r="ATE67" s="369"/>
      <c r="ATF67" s="369"/>
      <c r="ATG67" s="369"/>
      <c r="ATH67" s="369"/>
      <c r="ATI67" s="369"/>
      <c r="ATJ67" s="369"/>
      <c r="ATK67" s="369"/>
      <c r="ATL67" s="369"/>
      <c r="ATM67" s="369"/>
      <c r="ATN67" s="369"/>
      <c r="ATO67" s="369"/>
      <c r="ATP67" s="369"/>
      <c r="ATQ67" s="369"/>
      <c r="ATR67" s="369"/>
      <c r="ATS67" s="369"/>
      <c r="ATT67" s="369"/>
      <c r="ATU67" s="369"/>
      <c r="ATV67" s="369"/>
      <c r="ATW67" s="369"/>
      <c r="ATX67" s="369"/>
      <c r="ATY67" s="369"/>
      <c r="ATZ67" s="369"/>
      <c r="AUA67" s="369"/>
      <c r="AUB67" s="369"/>
      <c r="AUC67" s="369"/>
      <c r="AUD67" s="369"/>
      <c r="AUE67" s="369"/>
      <c r="AUF67" s="369"/>
      <c r="AUG67" s="369"/>
      <c r="AUH67" s="369"/>
      <c r="AUI67" s="369"/>
      <c r="AUJ67" s="369"/>
      <c r="AUK67" s="369"/>
      <c r="AUL67" s="369"/>
      <c r="AUM67" s="369"/>
      <c r="AUN67" s="369"/>
      <c r="AUO67" s="369"/>
      <c r="AUP67" s="369"/>
      <c r="AUQ67" s="369"/>
      <c r="AUR67" s="369"/>
      <c r="AUS67" s="369"/>
      <c r="AUX67" s="369"/>
      <c r="AUY67" s="369"/>
      <c r="AUZ67" s="369"/>
      <c r="AVA67" s="369"/>
      <c r="AVB67" s="369"/>
      <c r="AVC67" s="369"/>
      <c r="AVD67" s="369"/>
      <c r="AVE67" s="369"/>
      <c r="AVF67" s="369"/>
      <c r="AVG67" s="369"/>
      <c r="AVH67" s="369"/>
      <c r="AWZ67" s="369"/>
      <c r="AXA67" s="369"/>
      <c r="AXB67" s="369"/>
      <c r="AXC67" s="369"/>
      <c r="AXD67" s="369"/>
      <c r="AXE67" s="369"/>
      <c r="AXF67" s="369"/>
      <c r="AXG67" s="369"/>
      <c r="AXH67" s="369"/>
      <c r="AXI67" s="369"/>
      <c r="AXJ67" s="369"/>
      <c r="AXK67" s="369"/>
      <c r="AXL67" s="369"/>
      <c r="AXM67" s="369"/>
      <c r="AXN67" s="369"/>
      <c r="AXO67" s="369"/>
      <c r="AXP67" s="369"/>
      <c r="AXQ67" s="369"/>
      <c r="AXR67" s="369"/>
      <c r="AXS67" s="369"/>
      <c r="AXT67" s="369"/>
      <c r="AXU67" s="369"/>
      <c r="AXV67" s="369"/>
      <c r="AXW67" s="369"/>
      <c r="AXX67" s="369"/>
      <c r="AXY67" s="369"/>
      <c r="AXZ67" s="369"/>
      <c r="AYA67" s="369"/>
      <c r="AYB67" s="369"/>
      <c r="AYC67" s="369"/>
      <c r="AYD67" s="369"/>
      <c r="AYE67" s="369"/>
      <c r="AYF67" s="369"/>
      <c r="AYG67" s="369"/>
      <c r="AYH67" s="369"/>
      <c r="AYI67" s="369"/>
      <c r="AYJ67" s="369"/>
      <c r="AYK67" s="369"/>
      <c r="AYL67" s="369"/>
      <c r="AYM67" s="369"/>
      <c r="AYN67" s="369"/>
      <c r="AYO67" s="369"/>
      <c r="AYP67" s="369"/>
      <c r="AYQ67" s="369"/>
      <c r="AYR67" s="369"/>
      <c r="AYS67" s="369"/>
      <c r="AYT67" s="369"/>
      <c r="AYU67" s="369"/>
      <c r="AYV67" s="369"/>
      <c r="AYW67" s="369"/>
      <c r="AYX67" s="369"/>
      <c r="AYY67" s="369"/>
      <c r="AYZ67" s="369"/>
      <c r="AZA67" s="369"/>
      <c r="AZB67" s="369"/>
      <c r="AZC67" s="369"/>
      <c r="AZD67" s="369"/>
      <c r="AZE67" s="369"/>
      <c r="AZF67" s="369"/>
      <c r="AZG67" s="369"/>
      <c r="AZH67" s="369"/>
      <c r="AZI67" s="369"/>
      <c r="AZJ67" s="369"/>
      <c r="AZK67" s="369"/>
      <c r="AZL67" s="369"/>
      <c r="AZM67" s="369"/>
      <c r="AZN67" s="369"/>
      <c r="AZO67" s="369"/>
      <c r="AZP67" s="369"/>
      <c r="AZQ67" s="369"/>
      <c r="AZR67" s="369"/>
      <c r="AZS67" s="369"/>
      <c r="AZT67" s="369"/>
      <c r="AZU67" s="369"/>
      <c r="AZV67" s="369"/>
      <c r="AZW67" s="369"/>
      <c r="AZX67" s="369"/>
      <c r="AZY67" s="369"/>
      <c r="AZZ67" s="369"/>
      <c r="BAA67" s="369"/>
      <c r="BAB67" s="369"/>
      <c r="BAC67" s="369"/>
      <c r="BAD67" s="369"/>
      <c r="BAE67" s="369"/>
      <c r="BAF67" s="369"/>
      <c r="BAG67" s="369"/>
      <c r="BAH67" s="369"/>
      <c r="BAI67" s="369"/>
      <c r="BAJ67" s="369"/>
      <c r="BAK67" s="369"/>
      <c r="BAL67" s="369"/>
      <c r="BAM67" s="369"/>
      <c r="BAN67" s="369"/>
      <c r="BAO67" s="369"/>
      <c r="BAP67" s="369"/>
      <c r="BAQ67" s="369"/>
      <c r="BAR67" s="369"/>
      <c r="BAS67" s="369"/>
      <c r="BAT67" s="369"/>
      <c r="BAU67" s="369"/>
      <c r="BAV67" s="369"/>
      <c r="BAW67" s="369"/>
      <c r="BAX67" s="369"/>
      <c r="BAY67" s="369"/>
      <c r="BAZ67" s="369"/>
      <c r="BBA67" s="369"/>
      <c r="BBB67" s="369"/>
      <c r="BBC67" s="369"/>
      <c r="BBD67" s="369"/>
      <c r="BBE67" s="369"/>
      <c r="BBF67" s="369"/>
      <c r="BBG67" s="369"/>
      <c r="BBH67" s="369"/>
      <c r="BBI67" s="369"/>
      <c r="BBJ67" s="369"/>
      <c r="BBK67" s="369"/>
      <c r="BBL67" s="369"/>
      <c r="BBM67" s="369"/>
      <c r="BBN67" s="369"/>
      <c r="BBO67" s="369"/>
      <c r="BBP67" s="369"/>
      <c r="BBQ67" s="369"/>
      <c r="BBR67" s="369"/>
      <c r="BBS67" s="369"/>
      <c r="BBT67" s="369"/>
      <c r="BBU67" s="369"/>
      <c r="BBV67" s="369"/>
      <c r="BBW67" s="369"/>
      <c r="BBX67" s="369"/>
      <c r="BBY67" s="369"/>
      <c r="BBZ67" s="369"/>
      <c r="BCA67" s="369"/>
      <c r="BCB67" s="369"/>
      <c r="BCC67" s="369"/>
      <c r="BCD67" s="369"/>
      <c r="BCE67" s="369"/>
      <c r="BCF67" s="369"/>
      <c r="BCG67" s="369"/>
      <c r="BCH67" s="369"/>
      <c r="BCI67" s="369"/>
      <c r="BCJ67" s="369"/>
      <c r="BCK67" s="369"/>
      <c r="BCL67" s="369"/>
      <c r="BCM67" s="369"/>
      <c r="BCN67" s="369"/>
      <c r="BCO67" s="369"/>
      <c r="BCP67" s="369"/>
      <c r="BCQ67" s="369"/>
      <c r="BCR67" s="369"/>
      <c r="BCS67" s="369"/>
      <c r="BCT67" s="369"/>
      <c r="BCU67" s="369"/>
      <c r="BCV67" s="369"/>
      <c r="BCW67" s="369"/>
      <c r="BCX67" s="369"/>
      <c r="BCY67" s="369"/>
      <c r="BCZ67" s="369"/>
      <c r="BDA67" s="369"/>
      <c r="BDB67" s="369"/>
      <c r="BDC67" s="369"/>
      <c r="BDD67" s="369"/>
      <c r="BDE67" s="369"/>
      <c r="BDF67" s="369"/>
      <c r="BDG67" s="369"/>
      <c r="BDH67" s="369"/>
      <c r="BDI67" s="369"/>
      <c r="BDJ67" s="369"/>
      <c r="BDK67" s="369"/>
      <c r="BDL67" s="369"/>
      <c r="BDM67" s="369"/>
      <c r="BDN67" s="369"/>
      <c r="BDO67" s="369"/>
      <c r="BDP67" s="369"/>
      <c r="BDQ67" s="369"/>
      <c r="BDR67" s="369"/>
      <c r="BDS67" s="369"/>
      <c r="BDT67" s="369"/>
      <c r="BDU67" s="369"/>
      <c r="BDV67" s="369"/>
      <c r="BDW67" s="369"/>
      <c r="BDX67" s="369"/>
      <c r="BDY67" s="369"/>
      <c r="BDZ67" s="369"/>
      <c r="BEA67" s="369"/>
      <c r="BEB67" s="369"/>
      <c r="BEC67" s="369"/>
      <c r="BED67" s="369"/>
      <c r="BEE67" s="369"/>
      <c r="BEF67" s="369"/>
      <c r="BEG67" s="369"/>
      <c r="BEH67" s="369"/>
      <c r="BEI67" s="369"/>
      <c r="BEJ67" s="369"/>
      <c r="BEK67" s="369"/>
      <c r="BEL67" s="369"/>
      <c r="BEM67" s="369"/>
      <c r="BEN67" s="369"/>
      <c r="BEO67" s="369"/>
      <c r="BET67" s="369"/>
      <c r="BEU67" s="369"/>
      <c r="BEV67" s="369"/>
      <c r="BEW67" s="369"/>
      <c r="BEX67" s="369"/>
      <c r="BEY67" s="369"/>
      <c r="BEZ67" s="369"/>
      <c r="BFA67" s="369"/>
      <c r="BFB67" s="369"/>
      <c r="BFC67" s="369"/>
      <c r="BFD67" s="369"/>
      <c r="BGV67" s="369"/>
      <c r="BGW67" s="369"/>
      <c r="BGX67" s="369"/>
      <c r="BGY67" s="369"/>
      <c r="BGZ67" s="369"/>
      <c r="BHA67" s="369"/>
      <c r="BHB67" s="369"/>
      <c r="BHC67" s="369"/>
      <c r="BHD67" s="369"/>
      <c r="BHE67" s="369"/>
      <c r="BHF67" s="369"/>
      <c r="BHG67" s="369"/>
      <c r="BHH67" s="369"/>
      <c r="BHI67" s="369"/>
      <c r="BHJ67" s="369"/>
      <c r="BHK67" s="369"/>
      <c r="BHL67" s="369"/>
      <c r="BHM67" s="369"/>
      <c r="BHN67" s="369"/>
      <c r="BHO67" s="369"/>
      <c r="BHP67" s="369"/>
      <c r="BHQ67" s="369"/>
      <c r="BHR67" s="369"/>
      <c r="BHS67" s="369"/>
      <c r="BHT67" s="369"/>
      <c r="BHU67" s="369"/>
      <c r="BHV67" s="369"/>
      <c r="BHW67" s="369"/>
      <c r="BHX67" s="369"/>
      <c r="BHY67" s="369"/>
      <c r="BHZ67" s="369"/>
      <c r="BIA67" s="369"/>
      <c r="BIB67" s="369"/>
      <c r="BIC67" s="369"/>
      <c r="BID67" s="369"/>
      <c r="BIE67" s="369"/>
      <c r="BIF67" s="369"/>
      <c r="BIG67" s="369"/>
      <c r="BIH67" s="369"/>
      <c r="BII67" s="369"/>
      <c r="BIJ67" s="369"/>
      <c r="BIK67" s="369"/>
      <c r="BIL67" s="369"/>
      <c r="BIM67" s="369"/>
      <c r="BIN67" s="369"/>
      <c r="BIO67" s="369"/>
      <c r="BIP67" s="369"/>
      <c r="BIQ67" s="369"/>
      <c r="BIR67" s="369"/>
      <c r="BIS67" s="369"/>
      <c r="BIT67" s="369"/>
      <c r="BIU67" s="369"/>
      <c r="BIV67" s="369"/>
      <c r="BIW67" s="369"/>
      <c r="BIX67" s="369"/>
      <c r="BIY67" s="369"/>
      <c r="BIZ67" s="369"/>
      <c r="BJA67" s="369"/>
      <c r="BJB67" s="369"/>
      <c r="BJC67" s="369"/>
      <c r="BJD67" s="369"/>
      <c r="BJE67" s="369"/>
      <c r="BJF67" s="369"/>
      <c r="BJG67" s="369"/>
      <c r="BJH67" s="369"/>
      <c r="BJI67" s="369"/>
      <c r="BJJ67" s="369"/>
      <c r="BJK67" s="369"/>
      <c r="BJL67" s="369"/>
      <c r="BJM67" s="369"/>
      <c r="BJN67" s="369"/>
      <c r="BJO67" s="369"/>
      <c r="BJP67" s="369"/>
      <c r="BJQ67" s="369"/>
      <c r="BJR67" s="369"/>
      <c r="BJS67" s="369"/>
      <c r="BJT67" s="369"/>
      <c r="BJU67" s="369"/>
      <c r="BJV67" s="369"/>
      <c r="BJW67" s="369"/>
      <c r="BJX67" s="369"/>
      <c r="BJY67" s="369"/>
      <c r="BJZ67" s="369"/>
      <c r="BKA67" s="369"/>
      <c r="BKB67" s="369"/>
      <c r="BKC67" s="369"/>
      <c r="BKD67" s="369"/>
      <c r="BKE67" s="369"/>
      <c r="BKF67" s="369"/>
      <c r="BKG67" s="369"/>
      <c r="BKH67" s="369"/>
      <c r="BKI67" s="369"/>
      <c r="BKJ67" s="369"/>
      <c r="BKK67" s="369"/>
      <c r="BKL67" s="369"/>
      <c r="BKM67" s="369"/>
      <c r="BKN67" s="369"/>
      <c r="BKO67" s="369"/>
      <c r="BKP67" s="369"/>
      <c r="BKQ67" s="369"/>
      <c r="BKR67" s="369"/>
      <c r="BKS67" s="369"/>
      <c r="BKT67" s="369"/>
      <c r="BKU67" s="369"/>
      <c r="BKV67" s="369"/>
      <c r="BKW67" s="369"/>
      <c r="BKX67" s="369"/>
      <c r="BKY67" s="369"/>
      <c r="BKZ67" s="369"/>
      <c r="BLA67" s="369"/>
      <c r="BLB67" s="369"/>
      <c r="BLC67" s="369"/>
      <c r="BLD67" s="369"/>
      <c r="BLE67" s="369"/>
      <c r="BLF67" s="369"/>
      <c r="BLG67" s="369"/>
      <c r="BLH67" s="369"/>
      <c r="BLI67" s="369"/>
      <c r="BLJ67" s="369"/>
      <c r="BLK67" s="369"/>
      <c r="BLL67" s="369"/>
      <c r="BLM67" s="369"/>
      <c r="BLN67" s="369"/>
      <c r="BLO67" s="369"/>
      <c r="BLP67" s="369"/>
      <c r="BLQ67" s="369"/>
      <c r="BLR67" s="369"/>
      <c r="BLS67" s="369"/>
      <c r="BLT67" s="369"/>
      <c r="BLU67" s="369"/>
      <c r="BLV67" s="369"/>
      <c r="BLW67" s="369"/>
      <c r="BLX67" s="369"/>
      <c r="BLY67" s="369"/>
      <c r="BLZ67" s="369"/>
      <c r="BMA67" s="369"/>
      <c r="BMB67" s="369"/>
      <c r="BMC67" s="369"/>
      <c r="BMD67" s="369"/>
      <c r="BME67" s="369"/>
      <c r="BMF67" s="369"/>
      <c r="BMG67" s="369"/>
      <c r="BMH67" s="369"/>
      <c r="BMI67" s="369"/>
      <c r="BMJ67" s="369"/>
      <c r="BMK67" s="369"/>
      <c r="BML67" s="369"/>
      <c r="BMM67" s="369"/>
      <c r="BMN67" s="369"/>
      <c r="BMO67" s="369"/>
      <c r="BMP67" s="369"/>
      <c r="BMQ67" s="369"/>
      <c r="BMR67" s="369"/>
      <c r="BMS67" s="369"/>
      <c r="BMT67" s="369"/>
      <c r="BMU67" s="369"/>
      <c r="BMV67" s="369"/>
      <c r="BMW67" s="369"/>
      <c r="BMX67" s="369"/>
      <c r="BMY67" s="369"/>
      <c r="BMZ67" s="369"/>
      <c r="BNA67" s="369"/>
      <c r="BNB67" s="369"/>
      <c r="BNC67" s="369"/>
      <c r="BND67" s="369"/>
      <c r="BNE67" s="369"/>
      <c r="BNF67" s="369"/>
      <c r="BNG67" s="369"/>
      <c r="BNH67" s="369"/>
      <c r="BNI67" s="369"/>
      <c r="BNJ67" s="369"/>
      <c r="BNK67" s="369"/>
      <c r="BNL67" s="369"/>
      <c r="BNM67" s="369"/>
      <c r="BNN67" s="369"/>
      <c r="BNO67" s="369"/>
      <c r="BNP67" s="369"/>
      <c r="BNQ67" s="369"/>
      <c r="BNR67" s="369"/>
      <c r="BNS67" s="369"/>
      <c r="BNT67" s="369"/>
      <c r="BNU67" s="369"/>
      <c r="BNV67" s="369"/>
      <c r="BNW67" s="369"/>
      <c r="BNX67" s="369"/>
      <c r="BNY67" s="369"/>
      <c r="BNZ67" s="369"/>
      <c r="BOA67" s="369"/>
      <c r="BOB67" s="369"/>
      <c r="BOC67" s="369"/>
      <c r="BOD67" s="369"/>
      <c r="BOE67" s="369"/>
      <c r="BOF67" s="369"/>
      <c r="BOG67" s="369"/>
      <c r="BOH67" s="369"/>
      <c r="BOI67" s="369"/>
      <c r="BOJ67" s="369"/>
      <c r="BOK67" s="369"/>
      <c r="BOP67" s="369"/>
      <c r="BOQ67" s="369"/>
      <c r="BOR67" s="369"/>
      <c r="BOS67" s="369"/>
      <c r="BOT67" s="369"/>
      <c r="BOU67" s="369"/>
      <c r="BOV67" s="369"/>
      <c r="BOW67" s="369"/>
      <c r="BOX67" s="369"/>
      <c r="BOY67" s="369"/>
      <c r="BOZ67" s="369"/>
      <c r="BQR67" s="369"/>
      <c r="BQS67" s="369"/>
      <c r="BQT67" s="369"/>
      <c r="BQU67" s="369"/>
      <c r="BQV67" s="369"/>
      <c r="BQW67" s="369"/>
      <c r="BQX67" s="369"/>
      <c r="BQY67" s="369"/>
      <c r="BQZ67" s="369"/>
      <c r="BRA67" s="369"/>
      <c r="BRB67" s="369"/>
      <c r="BRC67" s="369"/>
      <c r="BRD67" s="369"/>
      <c r="BRE67" s="369"/>
      <c r="BRF67" s="369"/>
      <c r="BRG67" s="369"/>
      <c r="BRH67" s="369"/>
      <c r="BRI67" s="369"/>
      <c r="BRJ67" s="369"/>
      <c r="BRK67" s="369"/>
      <c r="BRL67" s="369"/>
      <c r="BRM67" s="369"/>
      <c r="BRN67" s="369"/>
      <c r="BRO67" s="369"/>
      <c r="BRP67" s="369"/>
      <c r="BRQ67" s="369"/>
      <c r="BRR67" s="369"/>
      <c r="BRS67" s="369"/>
      <c r="BRT67" s="369"/>
      <c r="BRU67" s="369"/>
      <c r="BRV67" s="369"/>
      <c r="BRW67" s="369"/>
      <c r="BRX67" s="369"/>
      <c r="BRY67" s="369"/>
      <c r="BRZ67" s="369"/>
      <c r="BSA67" s="369"/>
      <c r="BSB67" s="369"/>
      <c r="BSC67" s="369"/>
      <c r="BSD67" s="369"/>
      <c r="BSE67" s="369"/>
      <c r="BSF67" s="369"/>
      <c r="BSG67" s="369"/>
      <c r="BSH67" s="369"/>
      <c r="BSI67" s="369"/>
      <c r="BSJ67" s="369"/>
      <c r="BSK67" s="369"/>
      <c r="BSL67" s="369"/>
      <c r="BSM67" s="369"/>
      <c r="BSN67" s="369"/>
      <c r="BSO67" s="369"/>
      <c r="BSP67" s="369"/>
      <c r="BSQ67" s="369"/>
      <c r="BSR67" s="369"/>
      <c r="BSS67" s="369"/>
      <c r="BST67" s="369"/>
      <c r="BSU67" s="369"/>
      <c r="BSV67" s="369"/>
      <c r="BSW67" s="369"/>
      <c r="BSX67" s="369"/>
      <c r="BSY67" s="369"/>
      <c r="BSZ67" s="369"/>
      <c r="BTA67" s="369"/>
      <c r="BTB67" s="369"/>
      <c r="BTC67" s="369"/>
      <c r="BTD67" s="369"/>
      <c r="BTE67" s="369"/>
      <c r="BTF67" s="369"/>
      <c r="BTG67" s="369"/>
      <c r="BTH67" s="369"/>
      <c r="BTI67" s="369"/>
      <c r="BTJ67" s="369"/>
      <c r="BTK67" s="369"/>
      <c r="BTL67" s="369"/>
      <c r="BTM67" s="369"/>
      <c r="BTN67" s="369"/>
      <c r="BTO67" s="369"/>
      <c r="BTP67" s="369"/>
      <c r="BTQ67" s="369"/>
      <c r="BTR67" s="369"/>
      <c r="BTS67" s="369"/>
      <c r="BTT67" s="369"/>
      <c r="BTU67" s="369"/>
      <c r="BTV67" s="369"/>
      <c r="BTW67" s="369"/>
      <c r="BTX67" s="369"/>
      <c r="BTY67" s="369"/>
      <c r="BTZ67" s="369"/>
      <c r="BUA67" s="369"/>
      <c r="BUB67" s="369"/>
      <c r="BUC67" s="369"/>
      <c r="BUD67" s="369"/>
      <c r="BUE67" s="369"/>
      <c r="BUF67" s="369"/>
      <c r="BUG67" s="369"/>
      <c r="BUH67" s="369"/>
      <c r="BUI67" s="369"/>
      <c r="BUJ67" s="369"/>
      <c r="BUK67" s="369"/>
      <c r="BUL67" s="369"/>
      <c r="BUM67" s="369"/>
      <c r="BUN67" s="369"/>
      <c r="BUO67" s="369"/>
      <c r="BUP67" s="369"/>
      <c r="BUQ67" s="369"/>
      <c r="BUR67" s="369"/>
      <c r="BUS67" s="369"/>
      <c r="BUT67" s="369"/>
      <c r="BUU67" s="369"/>
      <c r="BUV67" s="369"/>
      <c r="BUW67" s="369"/>
      <c r="BUX67" s="369"/>
      <c r="BUY67" s="369"/>
      <c r="BUZ67" s="369"/>
      <c r="BVA67" s="369"/>
      <c r="BVB67" s="369"/>
      <c r="BVC67" s="369"/>
      <c r="BVD67" s="369"/>
      <c r="BVE67" s="369"/>
      <c r="BVF67" s="369"/>
      <c r="BVG67" s="369"/>
      <c r="BVH67" s="369"/>
      <c r="BVI67" s="369"/>
      <c r="BVJ67" s="369"/>
      <c r="BVK67" s="369"/>
      <c r="BVL67" s="369"/>
      <c r="BVM67" s="369"/>
      <c r="BVN67" s="369"/>
      <c r="BVO67" s="369"/>
      <c r="BVP67" s="369"/>
      <c r="BVQ67" s="369"/>
      <c r="BVR67" s="369"/>
      <c r="BVS67" s="369"/>
      <c r="BVT67" s="369"/>
      <c r="BVU67" s="369"/>
      <c r="BVV67" s="369"/>
      <c r="BVW67" s="369"/>
      <c r="BVX67" s="369"/>
      <c r="BVY67" s="369"/>
      <c r="BVZ67" s="369"/>
      <c r="BWA67" s="369"/>
      <c r="BWB67" s="369"/>
      <c r="BWC67" s="369"/>
      <c r="BWD67" s="369"/>
      <c r="BWE67" s="369"/>
      <c r="BWF67" s="369"/>
      <c r="BWG67" s="369"/>
      <c r="BWH67" s="369"/>
      <c r="BWI67" s="369"/>
      <c r="BWJ67" s="369"/>
      <c r="BWK67" s="369"/>
      <c r="BWL67" s="369"/>
      <c r="BWM67" s="369"/>
      <c r="BWN67" s="369"/>
      <c r="BWO67" s="369"/>
      <c r="BWP67" s="369"/>
      <c r="BWQ67" s="369"/>
      <c r="BWR67" s="369"/>
      <c r="BWS67" s="369"/>
      <c r="BWT67" s="369"/>
      <c r="BWU67" s="369"/>
      <c r="BWV67" s="369"/>
      <c r="BWW67" s="369"/>
      <c r="BWX67" s="369"/>
      <c r="BWY67" s="369"/>
      <c r="BWZ67" s="369"/>
      <c r="BXA67" s="369"/>
      <c r="BXB67" s="369"/>
      <c r="BXC67" s="369"/>
      <c r="BXD67" s="369"/>
      <c r="BXE67" s="369"/>
      <c r="BXF67" s="369"/>
      <c r="BXG67" s="369"/>
      <c r="BXH67" s="369"/>
      <c r="BXI67" s="369"/>
      <c r="BXJ67" s="369"/>
      <c r="BXK67" s="369"/>
      <c r="BXL67" s="369"/>
      <c r="BXM67" s="369"/>
      <c r="BXN67" s="369"/>
      <c r="BXO67" s="369"/>
      <c r="BXP67" s="369"/>
      <c r="BXQ67" s="369"/>
      <c r="BXR67" s="369"/>
      <c r="BXS67" s="369"/>
      <c r="BXT67" s="369"/>
      <c r="BXU67" s="369"/>
      <c r="BXV67" s="369"/>
      <c r="BXW67" s="369"/>
      <c r="BXX67" s="369"/>
      <c r="BXY67" s="369"/>
      <c r="BXZ67" s="369"/>
      <c r="BYA67" s="369"/>
      <c r="BYB67" s="369"/>
      <c r="BYC67" s="369"/>
      <c r="BYD67" s="369"/>
      <c r="BYE67" s="369"/>
      <c r="BYF67" s="369"/>
      <c r="BYG67" s="369"/>
      <c r="BYL67" s="369"/>
      <c r="BYM67" s="369"/>
      <c r="BYN67" s="369"/>
      <c r="BYO67" s="369"/>
      <c r="BYP67" s="369"/>
      <c r="BYQ67" s="369"/>
      <c r="BYR67" s="369"/>
      <c r="BYS67" s="369"/>
      <c r="BYT67" s="369"/>
      <c r="BYU67" s="369"/>
      <c r="BYV67" s="369"/>
      <c r="CAN67" s="369"/>
      <c r="CAO67" s="369"/>
      <c r="CAP67" s="369"/>
      <c r="CAQ67" s="369"/>
      <c r="CAR67" s="369"/>
      <c r="CAS67" s="369"/>
      <c r="CAT67" s="369"/>
      <c r="CAU67" s="369"/>
      <c r="CAV67" s="369"/>
      <c r="CAW67" s="369"/>
      <c r="CAX67" s="369"/>
      <c r="CAY67" s="369"/>
      <c r="CAZ67" s="369"/>
      <c r="CBA67" s="369"/>
      <c r="CBB67" s="369"/>
      <c r="CBC67" s="369"/>
      <c r="CBD67" s="369"/>
      <c r="CBE67" s="369"/>
      <c r="CBF67" s="369"/>
      <c r="CBG67" s="369"/>
      <c r="CBH67" s="369"/>
      <c r="CBI67" s="369"/>
      <c r="CBJ67" s="369"/>
      <c r="CBK67" s="369"/>
      <c r="CBL67" s="369"/>
      <c r="CBM67" s="369"/>
      <c r="CBN67" s="369"/>
      <c r="CBO67" s="369"/>
      <c r="CBP67" s="369"/>
      <c r="CBQ67" s="369"/>
      <c r="CBR67" s="369"/>
      <c r="CBS67" s="369"/>
      <c r="CBT67" s="369"/>
      <c r="CBU67" s="369"/>
      <c r="CBV67" s="369"/>
      <c r="CBW67" s="369"/>
      <c r="CBX67" s="369"/>
      <c r="CBY67" s="369"/>
      <c r="CBZ67" s="369"/>
      <c r="CCA67" s="369"/>
      <c r="CCB67" s="369"/>
      <c r="CCC67" s="369"/>
      <c r="CCD67" s="369"/>
      <c r="CCE67" s="369"/>
      <c r="CCF67" s="369"/>
      <c r="CCG67" s="369"/>
      <c r="CCH67" s="369"/>
      <c r="CCI67" s="369"/>
      <c r="CCJ67" s="369"/>
      <c r="CCK67" s="369"/>
      <c r="CCL67" s="369"/>
      <c r="CCM67" s="369"/>
      <c r="CCN67" s="369"/>
      <c r="CCO67" s="369"/>
      <c r="CCP67" s="369"/>
      <c r="CCQ67" s="369"/>
      <c r="CCR67" s="369"/>
      <c r="CCS67" s="369"/>
      <c r="CCT67" s="369"/>
      <c r="CCU67" s="369"/>
      <c r="CCV67" s="369"/>
      <c r="CCW67" s="369"/>
      <c r="CCX67" s="369"/>
      <c r="CCY67" s="369"/>
      <c r="CCZ67" s="369"/>
      <c r="CDA67" s="369"/>
      <c r="CDB67" s="369"/>
      <c r="CDC67" s="369"/>
      <c r="CDD67" s="369"/>
      <c r="CDE67" s="369"/>
      <c r="CDF67" s="369"/>
      <c r="CDG67" s="369"/>
      <c r="CDH67" s="369"/>
      <c r="CDI67" s="369"/>
      <c r="CDJ67" s="369"/>
      <c r="CDK67" s="369"/>
      <c r="CDL67" s="369"/>
      <c r="CDM67" s="369"/>
      <c r="CDN67" s="369"/>
      <c r="CDO67" s="369"/>
      <c r="CDP67" s="369"/>
      <c r="CDQ67" s="369"/>
      <c r="CDR67" s="369"/>
      <c r="CDS67" s="369"/>
      <c r="CDT67" s="369"/>
      <c r="CDU67" s="369"/>
      <c r="CDV67" s="369"/>
      <c r="CDW67" s="369"/>
      <c r="CDX67" s="369"/>
      <c r="CDY67" s="369"/>
      <c r="CDZ67" s="369"/>
      <c r="CEA67" s="369"/>
      <c r="CEB67" s="369"/>
      <c r="CEC67" s="369"/>
      <c r="CED67" s="369"/>
      <c r="CEE67" s="369"/>
      <c r="CEF67" s="369"/>
      <c r="CEG67" s="369"/>
      <c r="CEH67" s="369"/>
      <c r="CEI67" s="369"/>
      <c r="CEJ67" s="369"/>
      <c r="CEK67" s="369"/>
      <c r="CEL67" s="369"/>
      <c r="CEM67" s="369"/>
      <c r="CEN67" s="369"/>
      <c r="CEO67" s="369"/>
      <c r="CEP67" s="369"/>
      <c r="CEQ67" s="369"/>
      <c r="CER67" s="369"/>
      <c r="CES67" s="369"/>
      <c r="CET67" s="369"/>
      <c r="CEU67" s="369"/>
      <c r="CEV67" s="369"/>
      <c r="CEW67" s="369"/>
      <c r="CEX67" s="369"/>
      <c r="CEY67" s="369"/>
      <c r="CEZ67" s="369"/>
      <c r="CFA67" s="369"/>
      <c r="CFB67" s="369"/>
      <c r="CFC67" s="369"/>
      <c r="CFD67" s="369"/>
      <c r="CFE67" s="369"/>
      <c r="CFF67" s="369"/>
      <c r="CFG67" s="369"/>
      <c r="CFH67" s="369"/>
      <c r="CFI67" s="369"/>
      <c r="CFJ67" s="369"/>
      <c r="CFK67" s="369"/>
      <c r="CFL67" s="369"/>
      <c r="CFM67" s="369"/>
      <c r="CFN67" s="369"/>
      <c r="CFO67" s="369"/>
      <c r="CFP67" s="369"/>
      <c r="CFQ67" s="369"/>
      <c r="CFR67" s="369"/>
      <c r="CFS67" s="369"/>
      <c r="CFT67" s="369"/>
      <c r="CFU67" s="369"/>
      <c r="CFV67" s="369"/>
      <c r="CFW67" s="369"/>
      <c r="CFX67" s="369"/>
      <c r="CFY67" s="369"/>
      <c r="CFZ67" s="369"/>
      <c r="CGA67" s="369"/>
      <c r="CGB67" s="369"/>
      <c r="CGC67" s="369"/>
      <c r="CGD67" s="369"/>
      <c r="CGE67" s="369"/>
      <c r="CGF67" s="369"/>
      <c r="CGG67" s="369"/>
      <c r="CGH67" s="369"/>
      <c r="CGI67" s="369"/>
      <c r="CGJ67" s="369"/>
      <c r="CGK67" s="369"/>
      <c r="CGL67" s="369"/>
      <c r="CGM67" s="369"/>
      <c r="CGN67" s="369"/>
      <c r="CGO67" s="369"/>
      <c r="CGP67" s="369"/>
      <c r="CGQ67" s="369"/>
      <c r="CGR67" s="369"/>
      <c r="CGS67" s="369"/>
      <c r="CGT67" s="369"/>
      <c r="CGU67" s="369"/>
      <c r="CGV67" s="369"/>
      <c r="CGW67" s="369"/>
      <c r="CGX67" s="369"/>
      <c r="CGY67" s="369"/>
      <c r="CGZ67" s="369"/>
      <c r="CHA67" s="369"/>
      <c r="CHB67" s="369"/>
      <c r="CHC67" s="369"/>
      <c r="CHD67" s="369"/>
      <c r="CHE67" s="369"/>
      <c r="CHF67" s="369"/>
      <c r="CHG67" s="369"/>
      <c r="CHH67" s="369"/>
      <c r="CHI67" s="369"/>
      <c r="CHJ67" s="369"/>
      <c r="CHK67" s="369"/>
      <c r="CHL67" s="369"/>
      <c r="CHM67" s="369"/>
      <c r="CHN67" s="369"/>
      <c r="CHO67" s="369"/>
      <c r="CHP67" s="369"/>
      <c r="CHQ67" s="369"/>
      <c r="CHR67" s="369"/>
      <c r="CHS67" s="369"/>
      <c r="CHT67" s="369"/>
      <c r="CHU67" s="369"/>
      <c r="CHV67" s="369"/>
      <c r="CHW67" s="369"/>
      <c r="CHX67" s="369"/>
      <c r="CHY67" s="369"/>
      <c r="CHZ67" s="369"/>
      <c r="CIA67" s="369"/>
      <c r="CIB67" s="369"/>
      <c r="CIC67" s="369"/>
      <c r="CIH67" s="369"/>
      <c r="CII67" s="369"/>
      <c r="CIJ67" s="369"/>
      <c r="CIK67" s="369"/>
      <c r="CIL67" s="369"/>
      <c r="CIM67" s="369"/>
      <c r="CIN67" s="369"/>
      <c r="CIO67" s="369"/>
      <c r="CIP67" s="369"/>
      <c r="CIQ67" s="369"/>
      <c r="CIR67" s="369"/>
      <c r="CKJ67" s="369"/>
      <c r="CKK67" s="369"/>
      <c r="CKL67" s="369"/>
      <c r="CKM67" s="369"/>
      <c r="CKN67" s="369"/>
      <c r="CKO67" s="369"/>
      <c r="CKP67" s="369"/>
      <c r="CKQ67" s="369"/>
      <c r="CKR67" s="369"/>
      <c r="CKS67" s="369"/>
      <c r="CKT67" s="369"/>
      <c r="CKU67" s="369"/>
      <c r="CKV67" s="369"/>
      <c r="CKW67" s="369"/>
      <c r="CKX67" s="369"/>
      <c r="CKY67" s="369"/>
      <c r="CKZ67" s="369"/>
      <c r="CLA67" s="369"/>
      <c r="CLB67" s="369"/>
      <c r="CLC67" s="369"/>
      <c r="CLD67" s="369"/>
      <c r="CLE67" s="369"/>
      <c r="CLF67" s="369"/>
      <c r="CLG67" s="369"/>
      <c r="CLH67" s="369"/>
      <c r="CLI67" s="369"/>
      <c r="CLJ67" s="369"/>
      <c r="CLK67" s="369"/>
      <c r="CLL67" s="369"/>
      <c r="CLM67" s="369"/>
      <c r="CLN67" s="369"/>
      <c r="CLO67" s="369"/>
      <c r="CLP67" s="369"/>
      <c r="CLQ67" s="369"/>
      <c r="CLR67" s="369"/>
      <c r="CLS67" s="369"/>
      <c r="CLT67" s="369"/>
      <c r="CLU67" s="369"/>
      <c r="CLV67" s="369"/>
      <c r="CLW67" s="369"/>
      <c r="CLX67" s="369"/>
      <c r="CLY67" s="369"/>
      <c r="CLZ67" s="369"/>
      <c r="CMA67" s="369"/>
      <c r="CMB67" s="369"/>
      <c r="CMC67" s="369"/>
      <c r="CMD67" s="369"/>
      <c r="CME67" s="369"/>
      <c r="CMF67" s="369"/>
      <c r="CMG67" s="369"/>
      <c r="CMH67" s="369"/>
      <c r="CMI67" s="369"/>
      <c r="CMJ67" s="369"/>
      <c r="CMK67" s="369"/>
      <c r="CML67" s="369"/>
      <c r="CMM67" s="369"/>
      <c r="CMN67" s="369"/>
      <c r="CMO67" s="369"/>
      <c r="CMP67" s="369"/>
      <c r="CMQ67" s="369"/>
      <c r="CMR67" s="369"/>
      <c r="CMS67" s="369"/>
      <c r="CMT67" s="369"/>
      <c r="CMU67" s="369"/>
      <c r="CMV67" s="369"/>
      <c r="CMW67" s="369"/>
      <c r="CMX67" s="369"/>
      <c r="CMY67" s="369"/>
      <c r="CMZ67" s="369"/>
      <c r="CNA67" s="369"/>
      <c r="CNB67" s="369"/>
      <c r="CNC67" s="369"/>
      <c r="CND67" s="369"/>
      <c r="CNE67" s="369"/>
      <c r="CNF67" s="369"/>
      <c r="CNG67" s="369"/>
      <c r="CNH67" s="369"/>
      <c r="CNI67" s="369"/>
      <c r="CNJ67" s="369"/>
      <c r="CNK67" s="369"/>
      <c r="CNL67" s="369"/>
      <c r="CNM67" s="369"/>
      <c r="CNN67" s="369"/>
      <c r="CNO67" s="369"/>
      <c r="CNP67" s="369"/>
      <c r="CNQ67" s="369"/>
      <c r="CNR67" s="369"/>
      <c r="CNS67" s="369"/>
      <c r="CNT67" s="369"/>
      <c r="CNU67" s="369"/>
      <c r="CNV67" s="369"/>
      <c r="CNW67" s="369"/>
      <c r="CNX67" s="369"/>
      <c r="CNY67" s="369"/>
      <c r="CNZ67" s="369"/>
      <c r="COA67" s="369"/>
      <c r="COB67" s="369"/>
      <c r="COC67" s="369"/>
      <c r="COD67" s="369"/>
      <c r="COE67" s="369"/>
      <c r="COF67" s="369"/>
      <c r="COG67" s="369"/>
      <c r="COH67" s="369"/>
      <c r="COI67" s="369"/>
      <c r="COJ67" s="369"/>
      <c r="COK67" s="369"/>
      <c r="COL67" s="369"/>
      <c r="COM67" s="369"/>
      <c r="CON67" s="369"/>
      <c r="COO67" s="369"/>
      <c r="COP67" s="369"/>
      <c r="COQ67" s="369"/>
      <c r="COR67" s="369"/>
      <c r="COS67" s="369"/>
      <c r="COT67" s="369"/>
      <c r="COU67" s="369"/>
      <c r="COV67" s="369"/>
      <c r="COW67" s="369"/>
      <c r="COX67" s="369"/>
      <c r="COY67" s="369"/>
      <c r="COZ67" s="369"/>
      <c r="CPA67" s="369"/>
      <c r="CPB67" s="369"/>
      <c r="CPC67" s="369"/>
      <c r="CPD67" s="369"/>
      <c r="CPE67" s="369"/>
      <c r="CPF67" s="369"/>
      <c r="CPG67" s="369"/>
      <c r="CPH67" s="369"/>
      <c r="CPI67" s="369"/>
      <c r="CPJ67" s="369"/>
      <c r="CPK67" s="369"/>
      <c r="CPL67" s="369"/>
      <c r="CPM67" s="369"/>
      <c r="CPN67" s="369"/>
      <c r="CPO67" s="369"/>
      <c r="CPP67" s="369"/>
      <c r="CPQ67" s="369"/>
      <c r="CPR67" s="369"/>
      <c r="CPS67" s="369"/>
      <c r="CPT67" s="369"/>
      <c r="CPU67" s="369"/>
      <c r="CPV67" s="369"/>
      <c r="CPW67" s="369"/>
      <c r="CPX67" s="369"/>
      <c r="CPY67" s="369"/>
      <c r="CPZ67" s="369"/>
      <c r="CQA67" s="369"/>
      <c r="CQB67" s="369"/>
      <c r="CQC67" s="369"/>
      <c r="CQD67" s="369"/>
      <c r="CQE67" s="369"/>
      <c r="CQF67" s="369"/>
      <c r="CQG67" s="369"/>
      <c r="CQH67" s="369"/>
      <c r="CQI67" s="369"/>
      <c r="CQJ67" s="369"/>
      <c r="CQK67" s="369"/>
      <c r="CQL67" s="369"/>
      <c r="CQM67" s="369"/>
      <c r="CQN67" s="369"/>
      <c r="CQO67" s="369"/>
      <c r="CQP67" s="369"/>
      <c r="CQQ67" s="369"/>
      <c r="CQR67" s="369"/>
      <c r="CQS67" s="369"/>
      <c r="CQT67" s="369"/>
      <c r="CQU67" s="369"/>
      <c r="CQV67" s="369"/>
      <c r="CQW67" s="369"/>
      <c r="CQX67" s="369"/>
      <c r="CQY67" s="369"/>
      <c r="CQZ67" s="369"/>
      <c r="CRA67" s="369"/>
      <c r="CRB67" s="369"/>
      <c r="CRC67" s="369"/>
      <c r="CRD67" s="369"/>
      <c r="CRE67" s="369"/>
      <c r="CRF67" s="369"/>
      <c r="CRG67" s="369"/>
      <c r="CRH67" s="369"/>
      <c r="CRI67" s="369"/>
      <c r="CRJ67" s="369"/>
      <c r="CRK67" s="369"/>
      <c r="CRL67" s="369"/>
      <c r="CRM67" s="369"/>
      <c r="CRN67" s="369"/>
      <c r="CRO67" s="369"/>
      <c r="CRP67" s="369"/>
      <c r="CRQ67" s="369"/>
      <c r="CRR67" s="369"/>
      <c r="CRS67" s="369"/>
      <c r="CRT67" s="369"/>
      <c r="CRU67" s="369"/>
      <c r="CRV67" s="369"/>
      <c r="CRW67" s="369"/>
      <c r="CRX67" s="369"/>
      <c r="CRY67" s="369"/>
      <c r="CSD67" s="369"/>
      <c r="CSE67" s="369"/>
      <c r="CSF67" s="369"/>
      <c r="CSG67" s="369"/>
      <c r="CSH67" s="369"/>
      <c r="CSI67" s="369"/>
      <c r="CSJ67" s="369"/>
      <c r="CSK67" s="369"/>
      <c r="CSL67" s="369"/>
      <c r="CSM67" s="369"/>
      <c r="CSN67" s="369"/>
      <c r="CUF67" s="369"/>
      <c r="CUG67" s="369"/>
      <c r="CUH67" s="369"/>
      <c r="CUI67" s="369"/>
      <c r="CUJ67" s="369"/>
      <c r="CUK67" s="369"/>
      <c r="CUL67" s="369"/>
      <c r="CUM67" s="369"/>
      <c r="CUN67" s="369"/>
      <c r="CUO67" s="369"/>
      <c r="CUP67" s="369"/>
      <c r="CUQ67" s="369"/>
      <c r="CUR67" s="369"/>
      <c r="CUS67" s="369"/>
      <c r="CUT67" s="369"/>
      <c r="CUU67" s="369"/>
      <c r="CUV67" s="369"/>
      <c r="CUW67" s="369"/>
      <c r="CUX67" s="369"/>
      <c r="CUY67" s="369"/>
      <c r="CUZ67" s="369"/>
      <c r="CVA67" s="369"/>
      <c r="CVB67" s="369"/>
      <c r="CVC67" s="369"/>
      <c r="CVD67" s="369"/>
      <c r="CVE67" s="369"/>
      <c r="CVF67" s="369"/>
      <c r="CVG67" s="369"/>
      <c r="CVH67" s="369"/>
      <c r="CVI67" s="369"/>
      <c r="CVJ67" s="369"/>
      <c r="CVK67" s="369"/>
      <c r="CVL67" s="369"/>
      <c r="CVM67" s="369"/>
      <c r="CVN67" s="369"/>
      <c r="CVO67" s="369"/>
      <c r="CVP67" s="369"/>
      <c r="CVQ67" s="369"/>
      <c r="CVR67" s="369"/>
      <c r="CVS67" s="369"/>
      <c r="CVT67" s="369"/>
      <c r="CVU67" s="369"/>
      <c r="CVV67" s="369"/>
      <c r="CVW67" s="369"/>
      <c r="CVX67" s="369"/>
      <c r="CVY67" s="369"/>
      <c r="CVZ67" s="369"/>
      <c r="CWA67" s="369"/>
      <c r="CWB67" s="369"/>
      <c r="CWC67" s="369"/>
      <c r="CWD67" s="369"/>
      <c r="CWE67" s="369"/>
      <c r="CWF67" s="369"/>
      <c r="CWG67" s="369"/>
      <c r="CWH67" s="369"/>
      <c r="CWI67" s="369"/>
      <c r="CWJ67" s="369"/>
      <c r="CWK67" s="369"/>
      <c r="CWL67" s="369"/>
      <c r="CWM67" s="369"/>
      <c r="CWN67" s="369"/>
      <c r="CWO67" s="369"/>
      <c r="CWP67" s="369"/>
      <c r="CWQ67" s="369"/>
      <c r="CWR67" s="369"/>
      <c r="CWS67" s="369"/>
      <c r="CWT67" s="369"/>
      <c r="CWU67" s="369"/>
      <c r="CWV67" s="369"/>
      <c r="CWW67" s="369"/>
      <c r="CWX67" s="369"/>
      <c r="CWY67" s="369"/>
      <c r="CWZ67" s="369"/>
      <c r="CXA67" s="369"/>
      <c r="CXB67" s="369"/>
      <c r="CXC67" s="369"/>
      <c r="CXD67" s="369"/>
      <c r="CXE67" s="369"/>
      <c r="CXF67" s="369"/>
      <c r="CXG67" s="369"/>
      <c r="CXH67" s="369"/>
      <c r="CXI67" s="369"/>
      <c r="CXJ67" s="369"/>
      <c r="CXK67" s="369"/>
      <c r="CXL67" s="369"/>
      <c r="CXM67" s="369"/>
      <c r="CXN67" s="369"/>
      <c r="CXO67" s="369"/>
      <c r="CXP67" s="369"/>
      <c r="CXQ67" s="369"/>
      <c r="CXR67" s="369"/>
      <c r="CXS67" s="369"/>
      <c r="CXT67" s="369"/>
      <c r="CXU67" s="369"/>
      <c r="CXV67" s="369"/>
      <c r="CXW67" s="369"/>
      <c r="CXX67" s="369"/>
      <c r="CXY67" s="369"/>
      <c r="CXZ67" s="369"/>
      <c r="CYA67" s="369"/>
      <c r="CYB67" s="369"/>
      <c r="CYC67" s="369"/>
      <c r="CYD67" s="369"/>
      <c r="CYE67" s="369"/>
      <c r="CYF67" s="369"/>
      <c r="CYG67" s="369"/>
      <c r="CYH67" s="369"/>
      <c r="CYI67" s="369"/>
      <c r="CYJ67" s="369"/>
      <c r="CYK67" s="369"/>
      <c r="CYL67" s="369"/>
      <c r="CYM67" s="369"/>
      <c r="CYN67" s="369"/>
      <c r="CYO67" s="369"/>
      <c r="CYP67" s="369"/>
      <c r="CYQ67" s="369"/>
      <c r="CYR67" s="369"/>
      <c r="CYS67" s="369"/>
      <c r="CYT67" s="369"/>
      <c r="CYU67" s="369"/>
      <c r="CYV67" s="369"/>
      <c r="CYW67" s="369"/>
      <c r="CYX67" s="369"/>
      <c r="CYY67" s="369"/>
      <c r="CYZ67" s="369"/>
      <c r="CZA67" s="369"/>
      <c r="CZB67" s="369"/>
      <c r="CZC67" s="369"/>
      <c r="CZD67" s="369"/>
      <c r="CZE67" s="369"/>
      <c r="CZF67" s="369"/>
      <c r="CZG67" s="369"/>
      <c r="CZH67" s="369"/>
      <c r="CZI67" s="369"/>
      <c r="CZJ67" s="369"/>
      <c r="CZK67" s="369"/>
      <c r="CZL67" s="369"/>
      <c r="CZM67" s="369"/>
      <c r="CZN67" s="369"/>
      <c r="CZO67" s="369"/>
      <c r="CZP67" s="369"/>
      <c r="CZQ67" s="369"/>
      <c r="CZR67" s="369"/>
      <c r="CZS67" s="369"/>
      <c r="CZT67" s="369"/>
      <c r="CZU67" s="369"/>
      <c r="CZV67" s="369"/>
      <c r="CZW67" s="369"/>
      <c r="CZX67" s="369"/>
      <c r="CZY67" s="369"/>
      <c r="CZZ67" s="369"/>
      <c r="DAA67" s="369"/>
      <c r="DAB67" s="369"/>
      <c r="DAC67" s="369"/>
      <c r="DAD67" s="369"/>
      <c r="DAE67" s="369"/>
      <c r="DAF67" s="369"/>
      <c r="DAG67" s="369"/>
      <c r="DAH67" s="369"/>
      <c r="DAI67" s="369"/>
      <c r="DAJ67" s="369"/>
      <c r="DAK67" s="369"/>
      <c r="DAL67" s="369"/>
      <c r="DAM67" s="369"/>
      <c r="DAN67" s="369"/>
      <c r="DAO67" s="369"/>
      <c r="DAP67" s="369"/>
      <c r="DAQ67" s="369"/>
      <c r="DAR67" s="369"/>
      <c r="DAS67" s="369"/>
      <c r="DAT67" s="369"/>
      <c r="DAU67" s="369"/>
      <c r="DAV67" s="369"/>
      <c r="DAW67" s="369"/>
      <c r="DAX67" s="369"/>
      <c r="DAY67" s="369"/>
      <c r="DAZ67" s="369"/>
      <c r="DBA67" s="369"/>
      <c r="DBB67" s="369"/>
      <c r="DBC67" s="369"/>
      <c r="DBD67" s="369"/>
      <c r="DBE67" s="369"/>
      <c r="DBF67" s="369"/>
      <c r="DBG67" s="369"/>
      <c r="DBH67" s="369"/>
      <c r="DBI67" s="369"/>
      <c r="DBJ67" s="369"/>
      <c r="DBK67" s="369"/>
      <c r="DBL67" s="369"/>
      <c r="DBM67" s="369"/>
      <c r="DBN67" s="369"/>
      <c r="DBO67" s="369"/>
      <c r="DBP67" s="369"/>
      <c r="DBQ67" s="369"/>
      <c r="DBR67" s="369"/>
      <c r="DBS67" s="369"/>
      <c r="DBT67" s="369"/>
      <c r="DBU67" s="369"/>
      <c r="DBZ67" s="369"/>
      <c r="DCA67" s="369"/>
      <c r="DCB67" s="369"/>
      <c r="DCC67" s="369"/>
      <c r="DCD67" s="369"/>
      <c r="DCE67" s="369"/>
      <c r="DCF67" s="369"/>
      <c r="DCG67" s="369"/>
      <c r="DCH67" s="369"/>
      <c r="DCI67" s="369"/>
      <c r="DCJ67" s="369"/>
      <c r="DEB67" s="369"/>
      <c r="DEC67" s="369"/>
      <c r="DED67" s="369"/>
      <c r="DEE67" s="369"/>
      <c r="DEF67" s="369"/>
      <c r="DEG67" s="369"/>
      <c r="DEH67" s="369"/>
      <c r="DEI67" s="369"/>
      <c r="DEJ67" s="369"/>
      <c r="DEK67" s="369"/>
      <c r="DEL67" s="369"/>
      <c r="DEM67" s="369"/>
      <c r="DEN67" s="369"/>
      <c r="DEO67" s="369"/>
      <c r="DEP67" s="369"/>
      <c r="DEQ67" s="369"/>
      <c r="DER67" s="369"/>
      <c r="DES67" s="369"/>
      <c r="DET67" s="369"/>
      <c r="DEU67" s="369"/>
      <c r="DEV67" s="369"/>
      <c r="DEW67" s="369"/>
      <c r="DEX67" s="369"/>
      <c r="DEY67" s="369"/>
      <c r="DEZ67" s="369"/>
      <c r="DFA67" s="369"/>
      <c r="DFB67" s="369"/>
      <c r="DFC67" s="369"/>
      <c r="DFD67" s="369"/>
      <c r="DFE67" s="369"/>
      <c r="DFF67" s="369"/>
      <c r="DFG67" s="369"/>
      <c r="DFH67" s="369"/>
      <c r="DFI67" s="369"/>
      <c r="DFJ67" s="369"/>
      <c r="DFK67" s="369"/>
      <c r="DFL67" s="369"/>
      <c r="DFM67" s="369"/>
      <c r="DFN67" s="369"/>
      <c r="DFO67" s="369"/>
      <c r="DFP67" s="369"/>
      <c r="DFQ67" s="369"/>
      <c r="DFR67" s="369"/>
      <c r="DFS67" s="369"/>
      <c r="DFT67" s="369"/>
      <c r="DFU67" s="369"/>
      <c r="DFV67" s="369"/>
      <c r="DFW67" s="369"/>
      <c r="DFX67" s="369"/>
      <c r="DFY67" s="369"/>
      <c r="DFZ67" s="369"/>
      <c r="DGA67" s="369"/>
      <c r="DGB67" s="369"/>
      <c r="DGC67" s="369"/>
      <c r="DGD67" s="369"/>
      <c r="DGE67" s="369"/>
      <c r="DGF67" s="369"/>
      <c r="DGG67" s="369"/>
      <c r="DGH67" s="369"/>
      <c r="DGI67" s="369"/>
      <c r="DGJ67" s="369"/>
      <c r="DGK67" s="369"/>
      <c r="DGL67" s="369"/>
      <c r="DGM67" s="369"/>
      <c r="DGN67" s="369"/>
      <c r="DGO67" s="369"/>
      <c r="DGP67" s="369"/>
      <c r="DGQ67" s="369"/>
      <c r="DGR67" s="369"/>
      <c r="DGS67" s="369"/>
      <c r="DGT67" s="369"/>
      <c r="DGU67" s="369"/>
      <c r="DGV67" s="369"/>
      <c r="DGW67" s="369"/>
      <c r="DGX67" s="369"/>
      <c r="DGY67" s="369"/>
      <c r="DGZ67" s="369"/>
      <c r="DHA67" s="369"/>
      <c r="DHB67" s="369"/>
      <c r="DHC67" s="369"/>
      <c r="DHD67" s="369"/>
      <c r="DHE67" s="369"/>
      <c r="DHF67" s="369"/>
      <c r="DHG67" s="369"/>
      <c r="DHH67" s="369"/>
      <c r="DHI67" s="369"/>
      <c r="DHJ67" s="369"/>
      <c r="DHK67" s="369"/>
      <c r="DHL67" s="369"/>
      <c r="DHM67" s="369"/>
      <c r="DHN67" s="369"/>
      <c r="DHO67" s="369"/>
      <c r="DHP67" s="369"/>
      <c r="DHQ67" s="369"/>
      <c r="DHR67" s="369"/>
      <c r="DHS67" s="369"/>
      <c r="DHT67" s="369"/>
      <c r="DHU67" s="369"/>
      <c r="DHV67" s="369"/>
      <c r="DHW67" s="369"/>
      <c r="DHX67" s="369"/>
      <c r="DHY67" s="369"/>
      <c r="DHZ67" s="369"/>
      <c r="DIA67" s="369"/>
      <c r="DIB67" s="369"/>
      <c r="DIC67" s="369"/>
      <c r="DID67" s="369"/>
      <c r="DIE67" s="369"/>
      <c r="DIF67" s="369"/>
      <c r="DIG67" s="369"/>
      <c r="DIH67" s="369"/>
      <c r="DII67" s="369"/>
      <c r="DIJ67" s="369"/>
      <c r="DIK67" s="369"/>
      <c r="DIL67" s="369"/>
      <c r="DIM67" s="369"/>
      <c r="DIN67" s="369"/>
      <c r="DIO67" s="369"/>
      <c r="DIP67" s="369"/>
      <c r="DIQ67" s="369"/>
      <c r="DIR67" s="369"/>
      <c r="DIS67" s="369"/>
      <c r="DIT67" s="369"/>
      <c r="DIU67" s="369"/>
      <c r="DIV67" s="369"/>
      <c r="DIW67" s="369"/>
      <c r="DIX67" s="369"/>
      <c r="DIY67" s="369"/>
      <c r="DIZ67" s="369"/>
      <c r="DJA67" s="369"/>
      <c r="DJB67" s="369"/>
      <c r="DJC67" s="369"/>
      <c r="DJD67" s="369"/>
      <c r="DJE67" s="369"/>
      <c r="DJF67" s="369"/>
      <c r="DJG67" s="369"/>
      <c r="DJH67" s="369"/>
      <c r="DJI67" s="369"/>
      <c r="DJJ67" s="369"/>
      <c r="DJK67" s="369"/>
      <c r="DJL67" s="369"/>
      <c r="DJM67" s="369"/>
      <c r="DJN67" s="369"/>
      <c r="DJO67" s="369"/>
      <c r="DJP67" s="369"/>
      <c r="DJQ67" s="369"/>
      <c r="DJR67" s="369"/>
      <c r="DJS67" s="369"/>
      <c r="DJT67" s="369"/>
      <c r="DJU67" s="369"/>
      <c r="DJV67" s="369"/>
      <c r="DJW67" s="369"/>
      <c r="DJX67" s="369"/>
      <c r="DJY67" s="369"/>
      <c r="DJZ67" s="369"/>
      <c r="DKA67" s="369"/>
      <c r="DKB67" s="369"/>
      <c r="DKC67" s="369"/>
      <c r="DKD67" s="369"/>
      <c r="DKE67" s="369"/>
      <c r="DKF67" s="369"/>
      <c r="DKG67" s="369"/>
      <c r="DKH67" s="369"/>
      <c r="DKI67" s="369"/>
      <c r="DKJ67" s="369"/>
      <c r="DKK67" s="369"/>
      <c r="DKL67" s="369"/>
      <c r="DKM67" s="369"/>
      <c r="DKN67" s="369"/>
      <c r="DKO67" s="369"/>
      <c r="DKP67" s="369"/>
      <c r="DKQ67" s="369"/>
      <c r="DKR67" s="369"/>
      <c r="DKS67" s="369"/>
      <c r="DKT67" s="369"/>
      <c r="DKU67" s="369"/>
      <c r="DKV67" s="369"/>
      <c r="DKW67" s="369"/>
      <c r="DKX67" s="369"/>
      <c r="DKY67" s="369"/>
      <c r="DKZ67" s="369"/>
      <c r="DLA67" s="369"/>
      <c r="DLB67" s="369"/>
      <c r="DLC67" s="369"/>
      <c r="DLD67" s="369"/>
      <c r="DLE67" s="369"/>
      <c r="DLF67" s="369"/>
      <c r="DLG67" s="369"/>
      <c r="DLH67" s="369"/>
      <c r="DLI67" s="369"/>
      <c r="DLJ67" s="369"/>
      <c r="DLK67" s="369"/>
      <c r="DLL67" s="369"/>
      <c r="DLM67" s="369"/>
      <c r="DLN67" s="369"/>
      <c r="DLO67" s="369"/>
      <c r="DLP67" s="369"/>
      <c r="DLQ67" s="369"/>
      <c r="DLV67" s="369"/>
      <c r="DLW67" s="369"/>
      <c r="DLX67" s="369"/>
      <c r="DLY67" s="369"/>
      <c r="DLZ67" s="369"/>
      <c r="DMA67" s="369"/>
      <c r="DMB67" s="369"/>
      <c r="DMC67" s="369"/>
      <c r="DMD67" s="369"/>
      <c r="DME67" s="369"/>
      <c r="DMF67" s="369"/>
      <c r="DNX67" s="369"/>
      <c r="DNY67" s="369"/>
      <c r="DNZ67" s="369"/>
      <c r="DOA67" s="369"/>
      <c r="DOB67" s="369"/>
      <c r="DOC67" s="369"/>
      <c r="DOD67" s="369"/>
      <c r="DOE67" s="369"/>
      <c r="DOF67" s="369"/>
      <c r="DOG67" s="369"/>
      <c r="DOH67" s="369"/>
      <c r="DOI67" s="369"/>
      <c r="DOJ67" s="369"/>
      <c r="DOK67" s="369"/>
      <c r="DOL67" s="369"/>
      <c r="DOM67" s="369"/>
      <c r="DON67" s="369"/>
      <c r="DOO67" s="369"/>
      <c r="DOP67" s="369"/>
      <c r="DOQ67" s="369"/>
      <c r="DOR67" s="369"/>
      <c r="DOS67" s="369"/>
      <c r="DOT67" s="369"/>
      <c r="DOU67" s="369"/>
      <c r="DOV67" s="369"/>
      <c r="DOW67" s="369"/>
      <c r="DOX67" s="369"/>
      <c r="DOY67" s="369"/>
      <c r="DOZ67" s="369"/>
      <c r="DPA67" s="369"/>
      <c r="DPB67" s="369"/>
      <c r="DPC67" s="369"/>
      <c r="DPD67" s="369"/>
      <c r="DPE67" s="369"/>
      <c r="DPF67" s="369"/>
      <c r="DPG67" s="369"/>
      <c r="DPH67" s="369"/>
      <c r="DPI67" s="369"/>
      <c r="DPJ67" s="369"/>
      <c r="DPK67" s="369"/>
      <c r="DPL67" s="369"/>
      <c r="DPM67" s="369"/>
      <c r="DPN67" s="369"/>
      <c r="DPO67" s="369"/>
      <c r="DPP67" s="369"/>
      <c r="DPQ67" s="369"/>
      <c r="DPR67" s="369"/>
      <c r="DPS67" s="369"/>
      <c r="DPT67" s="369"/>
      <c r="DPU67" s="369"/>
      <c r="DPV67" s="369"/>
      <c r="DPW67" s="369"/>
      <c r="DPX67" s="369"/>
      <c r="DPY67" s="369"/>
      <c r="DPZ67" s="369"/>
      <c r="DQA67" s="369"/>
      <c r="DQB67" s="369"/>
      <c r="DQC67" s="369"/>
      <c r="DQD67" s="369"/>
      <c r="DQE67" s="369"/>
      <c r="DQF67" s="369"/>
      <c r="DQG67" s="369"/>
      <c r="DQH67" s="369"/>
      <c r="DQI67" s="369"/>
      <c r="DQJ67" s="369"/>
      <c r="DQK67" s="369"/>
      <c r="DQL67" s="369"/>
      <c r="DQM67" s="369"/>
      <c r="DQN67" s="369"/>
      <c r="DQO67" s="369"/>
      <c r="DQP67" s="369"/>
      <c r="DQQ67" s="369"/>
      <c r="DQR67" s="369"/>
      <c r="DQS67" s="369"/>
      <c r="DQT67" s="369"/>
      <c r="DQU67" s="369"/>
      <c r="DQV67" s="369"/>
      <c r="DQW67" s="369"/>
      <c r="DQX67" s="369"/>
      <c r="DQY67" s="369"/>
      <c r="DQZ67" s="369"/>
      <c r="DRA67" s="369"/>
      <c r="DRB67" s="369"/>
      <c r="DRC67" s="369"/>
      <c r="DRD67" s="369"/>
      <c r="DRE67" s="369"/>
      <c r="DRF67" s="369"/>
      <c r="DRG67" s="369"/>
      <c r="DRH67" s="369"/>
      <c r="DRI67" s="369"/>
      <c r="DRJ67" s="369"/>
      <c r="DRK67" s="369"/>
      <c r="DRL67" s="369"/>
      <c r="DRM67" s="369"/>
      <c r="DRN67" s="369"/>
      <c r="DRO67" s="369"/>
      <c r="DRP67" s="369"/>
      <c r="DRQ67" s="369"/>
      <c r="DRR67" s="369"/>
      <c r="DRS67" s="369"/>
      <c r="DRT67" s="369"/>
      <c r="DRU67" s="369"/>
      <c r="DRV67" s="369"/>
      <c r="DRW67" s="369"/>
      <c r="DRX67" s="369"/>
      <c r="DRY67" s="369"/>
      <c r="DRZ67" s="369"/>
      <c r="DSA67" s="369"/>
      <c r="DSB67" s="369"/>
      <c r="DSC67" s="369"/>
      <c r="DSD67" s="369"/>
      <c r="DSE67" s="369"/>
      <c r="DSF67" s="369"/>
      <c r="DSG67" s="369"/>
      <c r="DSH67" s="369"/>
      <c r="DSI67" s="369"/>
      <c r="DSJ67" s="369"/>
      <c r="DSK67" s="369"/>
      <c r="DSL67" s="369"/>
      <c r="DSM67" s="369"/>
      <c r="DSN67" s="369"/>
      <c r="DSO67" s="369"/>
      <c r="DSP67" s="369"/>
      <c r="DSQ67" s="369"/>
      <c r="DSR67" s="369"/>
      <c r="DSS67" s="369"/>
      <c r="DST67" s="369"/>
      <c r="DSU67" s="369"/>
      <c r="DSV67" s="369"/>
      <c r="DSW67" s="369"/>
      <c r="DSX67" s="369"/>
      <c r="DSY67" s="369"/>
      <c r="DSZ67" s="369"/>
      <c r="DTA67" s="369"/>
      <c r="DTB67" s="369"/>
      <c r="DTC67" s="369"/>
      <c r="DTD67" s="369"/>
      <c r="DTE67" s="369"/>
      <c r="DTF67" s="369"/>
      <c r="DTG67" s="369"/>
      <c r="DTH67" s="369"/>
      <c r="DTI67" s="369"/>
      <c r="DTJ67" s="369"/>
      <c r="DTK67" s="369"/>
      <c r="DTL67" s="369"/>
      <c r="DTM67" s="369"/>
      <c r="DTN67" s="369"/>
      <c r="DTO67" s="369"/>
      <c r="DTP67" s="369"/>
      <c r="DTQ67" s="369"/>
      <c r="DTR67" s="369"/>
      <c r="DTS67" s="369"/>
      <c r="DTT67" s="369"/>
      <c r="DTU67" s="369"/>
      <c r="DTV67" s="369"/>
      <c r="DTW67" s="369"/>
      <c r="DTX67" s="369"/>
      <c r="DTY67" s="369"/>
      <c r="DTZ67" s="369"/>
      <c r="DUA67" s="369"/>
      <c r="DUB67" s="369"/>
      <c r="DUC67" s="369"/>
      <c r="DUD67" s="369"/>
      <c r="DUE67" s="369"/>
      <c r="DUF67" s="369"/>
      <c r="DUG67" s="369"/>
      <c r="DUH67" s="369"/>
      <c r="DUI67" s="369"/>
      <c r="DUJ67" s="369"/>
      <c r="DUK67" s="369"/>
      <c r="DUL67" s="369"/>
      <c r="DUM67" s="369"/>
      <c r="DUN67" s="369"/>
      <c r="DUO67" s="369"/>
      <c r="DUP67" s="369"/>
      <c r="DUQ67" s="369"/>
      <c r="DUR67" s="369"/>
      <c r="DUS67" s="369"/>
      <c r="DUT67" s="369"/>
      <c r="DUU67" s="369"/>
      <c r="DUV67" s="369"/>
      <c r="DUW67" s="369"/>
      <c r="DUX67" s="369"/>
      <c r="DUY67" s="369"/>
      <c r="DUZ67" s="369"/>
      <c r="DVA67" s="369"/>
      <c r="DVB67" s="369"/>
      <c r="DVC67" s="369"/>
      <c r="DVD67" s="369"/>
      <c r="DVE67" s="369"/>
      <c r="DVF67" s="369"/>
      <c r="DVG67" s="369"/>
      <c r="DVH67" s="369"/>
      <c r="DVI67" s="369"/>
      <c r="DVJ67" s="369"/>
      <c r="DVK67" s="369"/>
      <c r="DVL67" s="369"/>
      <c r="DVM67" s="369"/>
      <c r="DVR67" s="369"/>
      <c r="DVS67" s="369"/>
      <c r="DVT67" s="369"/>
      <c r="DVU67" s="369"/>
      <c r="DVV67" s="369"/>
      <c r="DVW67" s="369"/>
      <c r="DVX67" s="369"/>
      <c r="DVY67" s="369"/>
      <c r="DVZ67" s="369"/>
      <c r="DWA67" s="369"/>
      <c r="DWB67" s="369"/>
      <c r="DXT67" s="369"/>
      <c r="DXU67" s="369"/>
      <c r="DXV67" s="369"/>
      <c r="DXW67" s="369"/>
      <c r="DXX67" s="369"/>
      <c r="DXY67" s="369"/>
      <c r="DXZ67" s="369"/>
      <c r="DYA67" s="369"/>
      <c r="DYB67" s="369"/>
      <c r="DYC67" s="369"/>
      <c r="DYD67" s="369"/>
      <c r="DYE67" s="369"/>
      <c r="DYF67" s="369"/>
      <c r="DYG67" s="369"/>
      <c r="DYH67" s="369"/>
      <c r="DYI67" s="369"/>
      <c r="DYJ67" s="369"/>
      <c r="DYK67" s="369"/>
      <c r="DYL67" s="369"/>
      <c r="DYM67" s="369"/>
      <c r="DYN67" s="369"/>
      <c r="DYO67" s="369"/>
      <c r="DYP67" s="369"/>
      <c r="DYQ67" s="369"/>
      <c r="DYR67" s="369"/>
      <c r="DYS67" s="369"/>
      <c r="DYT67" s="369"/>
      <c r="DYU67" s="369"/>
      <c r="DYV67" s="369"/>
      <c r="DYW67" s="369"/>
      <c r="DYX67" s="369"/>
      <c r="DYY67" s="369"/>
      <c r="DYZ67" s="369"/>
      <c r="DZA67" s="369"/>
      <c r="DZB67" s="369"/>
      <c r="DZC67" s="369"/>
      <c r="DZD67" s="369"/>
      <c r="DZE67" s="369"/>
      <c r="DZF67" s="369"/>
      <c r="DZG67" s="369"/>
      <c r="DZH67" s="369"/>
      <c r="DZI67" s="369"/>
      <c r="DZJ67" s="369"/>
      <c r="DZK67" s="369"/>
      <c r="DZL67" s="369"/>
      <c r="DZM67" s="369"/>
      <c r="DZN67" s="369"/>
      <c r="DZO67" s="369"/>
      <c r="DZP67" s="369"/>
      <c r="DZQ67" s="369"/>
      <c r="DZR67" s="369"/>
      <c r="DZS67" s="369"/>
      <c r="DZT67" s="369"/>
      <c r="DZU67" s="369"/>
      <c r="DZV67" s="369"/>
      <c r="DZW67" s="369"/>
      <c r="DZX67" s="369"/>
      <c r="DZY67" s="369"/>
      <c r="DZZ67" s="369"/>
      <c r="EAA67" s="369"/>
      <c r="EAB67" s="369"/>
      <c r="EAC67" s="369"/>
      <c r="EAD67" s="369"/>
      <c r="EAE67" s="369"/>
      <c r="EAF67" s="369"/>
      <c r="EAG67" s="369"/>
      <c r="EAH67" s="369"/>
      <c r="EAI67" s="369"/>
      <c r="EAJ67" s="369"/>
      <c r="EAK67" s="369"/>
      <c r="EAL67" s="369"/>
      <c r="EAM67" s="369"/>
      <c r="EAN67" s="369"/>
      <c r="EAO67" s="369"/>
      <c r="EAP67" s="369"/>
      <c r="EAQ67" s="369"/>
      <c r="EAR67" s="369"/>
      <c r="EAS67" s="369"/>
      <c r="EAT67" s="369"/>
      <c r="EAU67" s="369"/>
      <c r="EAV67" s="369"/>
      <c r="EAW67" s="369"/>
      <c r="EAX67" s="369"/>
      <c r="EAY67" s="369"/>
      <c r="EAZ67" s="369"/>
      <c r="EBA67" s="369"/>
      <c r="EBB67" s="369"/>
      <c r="EBC67" s="369"/>
      <c r="EBD67" s="369"/>
      <c r="EBE67" s="369"/>
      <c r="EBF67" s="369"/>
      <c r="EBG67" s="369"/>
      <c r="EBH67" s="369"/>
      <c r="EBI67" s="369"/>
      <c r="EBJ67" s="369"/>
      <c r="EBK67" s="369"/>
      <c r="EBL67" s="369"/>
      <c r="EBM67" s="369"/>
      <c r="EBN67" s="369"/>
      <c r="EBO67" s="369"/>
      <c r="EBP67" s="369"/>
      <c r="EBQ67" s="369"/>
      <c r="EBR67" s="369"/>
      <c r="EBS67" s="369"/>
      <c r="EBT67" s="369"/>
      <c r="EBU67" s="369"/>
      <c r="EBV67" s="369"/>
      <c r="EBW67" s="369"/>
      <c r="EBX67" s="369"/>
      <c r="EBY67" s="369"/>
      <c r="EBZ67" s="369"/>
      <c r="ECA67" s="369"/>
      <c r="ECB67" s="369"/>
      <c r="ECC67" s="369"/>
      <c r="ECD67" s="369"/>
      <c r="ECE67" s="369"/>
      <c r="ECF67" s="369"/>
      <c r="ECG67" s="369"/>
      <c r="ECH67" s="369"/>
      <c r="ECI67" s="369"/>
      <c r="ECJ67" s="369"/>
      <c r="ECK67" s="369"/>
      <c r="ECL67" s="369"/>
      <c r="ECM67" s="369"/>
      <c r="ECN67" s="369"/>
      <c r="ECO67" s="369"/>
      <c r="ECP67" s="369"/>
      <c r="ECQ67" s="369"/>
      <c r="ECR67" s="369"/>
      <c r="ECS67" s="369"/>
      <c r="ECT67" s="369"/>
      <c r="ECU67" s="369"/>
      <c r="ECV67" s="369"/>
      <c r="ECW67" s="369"/>
      <c r="ECX67" s="369"/>
      <c r="ECY67" s="369"/>
      <c r="ECZ67" s="369"/>
      <c r="EDA67" s="369"/>
      <c r="EDB67" s="369"/>
      <c r="EDC67" s="369"/>
      <c r="EDD67" s="369"/>
      <c r="EDE67" s="369"/>
      <c r="EDF67" s="369"/>
      <c r="EDG67" s="369"/>
      <c r="EDH67" s="369"/>
      <c r="EDI67" s="369"/>
      <c r="EDJ67" s="369"/>
      <c r="EDK67" s="369"/>
      <c r="EDL67" s="369"/>
      <c r="EDM67" s="369"/>
      <c r="EDN67" s="369"/>
      <c r="EDO67" s="369"/>
      <c r="EDP67" s="369"/>
      <c r="EDQ67" s="369"/>
      <c r="EDR67" s="369"/>
      <c r="EDS67" s="369"/>
      <c r="EDT67" s="369"/>
      <c r="EDU67" s="369"/>
      <c r="EDV67" s="369"/>
      <c r="EDW67" s="369"/>
      <c r="EDX67" s="369"/>
      <c r="EDY67" s="369"/>
      <c r="EDZ67" s="369"/>
      <c r="EEA67" s="369"/>
      <c r="EEB67" s="369"/>
      <c r="EEC67" s="369"/>
      <c r="EED67" s="369"/>
      <c r="EEE67" s="369"/>
      <c r="EEF67" s="369"/>
      <c r="EEG67" s="369"/>
      <c r="EEH67" s="369"/>
      <c r="EEI67" s="369"/>
      <c r="EEJ67" s="369"/>
      <c r="EEK67" s="369"/>
      <c r="EEL67" s="369"/>
      <c r="EEM67" s="369"/>
      <c r="EEN67" s="369"/>
      <c r="EEO67" s="369"/>
      <c r="EEP67" s="369"/>
      <c r="EEQ67" s="369"/>
      <c r="EER67" s="369"/>
      <c r="EES67" s="369"/>
      <c r="EET67" s="369"/>
      <c r="EEU67" s="369"/>
      <c r="EEV67" s="369"/>
      <c r="EEW67" s="369"/>
      <c r="EEX67" s="369"/>
      <c r="EEY67" s="369"/>
      <c r="EEZ67" s="369"/>
      <c r="EFA67" s="369"/>
      <c r="EFB67" s="369"/>
      <c r="EFC67" s="369"/>
      <c r="EFD67" s="369"/>
      <c r="EFE67" s="369"/>
      <c r="EFF67" s="369"/>
      <c r="EFG67" s="369"/>
      <c r="EFH67" s="369"/>
      <c r="EFI67" s="369"/>
      <c r="EFN67" s="369"/>
      <c r="EFO67" s="369"/>
      <c r="EFP67" s="369"/>
      <c r="EFQ67" s="369"/>
      <c r="EFR67" s="369"/>
      <c r="EFS67" s="369"/>
      <c r="EFT67" s="369"/>
      <c r="EFU67" s="369"/>
      <c r="EFV67" s="369"/>
      <c r="EFW67" s="369"/>
      <c r="EFX67" s="369"/>
      <c r="EHP67" s="369"/>
      <c r="EHQ67" s="369"/>
      <c r="EHR67" s="369"/>
      <c r="EHS67" s="369"/>
      <c r="EHT67" s="369"/>
      <c r="EHU67" s="369"/>
      <c r="EHV67" s="369"/>
      <c r="EHW67" s="369"/>
      <c r="EHX67" s="369"/>
      <c r="EHY67" s="369"/>
      <c r="EHZ67" s="369"/>
      <c r="EIA67" s="369"/>
      <c r="EIB67" s="369"/>
      <c r="EIC67" s="369"/>
      <c r="EID67" s="369"/>
      <c r="EIE67" s="369"/>
      <c r="EIF67" s="369"/>
      <c r="EIG67" s="369"/>
      <c r="EIH67" s="369"/>
      <c r="EII67" s="369"/>
      <c r="EIJ67" s="369"/>
      <c r="EIK67" s="369"/>
      <c r="EIL67" s="369"/>
      <c r="EIM67" s="369"/>
      <c r="EIN67" s="369"/>
      <c r="EIO67" s="369"/>
      <c r="EIP67" s="369"/>
      <c r="EIQ67" s="369"/>
      <c r="EIR67" s="369"/>
      <c r="EIS67" s="369"/>
      <c r="EIT67" s="369"/>
      <c r="EIU67" s="369"/>
      <c r="EIV67" s="369"/>
      <c r="EIW67" s="369"/>
      <c r="EIX67" s="369"/>
      <c r="EIY67" s="369"/>
      <c r="EIZ67" s="369"/>
      <c r="EJA67" s="369"/>
      <c r="EJB67" s="369"/>
      <c r="EJC67" s="369"/>
      <c r="EJD67" s="369"/>
      <c r="EJE67" s="369"/>
      <c r="EJF67" s="369"/>
      <c r="EJG67" s="369"/>
      <c r="EJH67" s="369"/>
      <c r="EJI67" s="369"/>
      <c r="EJJ67" s="369"/>
      <c r="EJK67" s="369"/>
      <c r="EJL67" s="369"/>
      <c r="EJM67" s="369"/>
      <c r="EJN67" s="369"/>
      <c r="EJO67" s="369"/>
      <c r="EJP67" s="369"/>
      <c r="EJQ67" s="369"/>
      <c r="EJR67" s="369"/>
      <c r="EJS67" s="369"/>
      <c r="EJT67" s="369"/>
      <c r="EJU67" s="369"/>
      <c r="EJV67" s="369"/>
      <c r="EJW67" s="369"/>
      <c r="EJX67" s="369"/>
      <c r="EJY67" s="369"/>
      <c r="EJZ67" s="369"/>
      <c r="EKA67" s="369"/>
      <c r="EKB67" s="369"/>
      <c r="EKC67" s="369"/>
      <c r="EKD67" s="369"/>
      <c r="EKE67" s="369"/>
      <c r="EKF67" s="369"/>
      <c r="EKG67" s="369"/>
      <c r="EKH67" s="369"/>
      <c r="EKI67" s="369"/>
      <c r="EKJ67" s="369"/>
      <c r="EKK67" s="369"/>
      <c r="EKL67" s="369"/>
      <c r="EKM67" s="369"/>
      <c r="EKN67" s="369"/>
      <c r="EKO67" s="369"/>
      <c r="EKP67" s="369"/>
      <c r="EKQ67" s="369"/>
      <c r="EKR67" s="369"/>
      <c r="EKS67" s="369"/>
      <c r="EKT67" s="369"/>
      <c r="EKU67" s="369"/>
      <c r="EKV67" s="369"/>
      <c r="EKW67" s="369"/>
      <c r="EKX67" s="369"/>
      <c r="EKY67" s="369"/>
      <c r="EKZ67" s="369"/>
      <c r="ELA67" s="369"/>
      <c r="ELB67" s="369"/>
      <c r="ELC67" s="369"/>
      <c r="ELD67" s="369"/>
      <c r="ELE67" s="369"/>
      <c r="ELF67" s="369"/>
      <c r="ELG67" s="369"/>
      <c r="ELH67" s="369"/>
      <c r="ELI67" s="369"/>
      <c r="ELJ67" s="369"/>
      <c r="ELK67" s="369"/>
      <c r="ELL67" s="369"/>
      <c r="ELM67" s="369"/>
      <c r="ELN67" s="369"/>
      <c r="ELO67" s="369"/>
      <c r="ELP67" s="369"/>
      <c r="ELQ67" s="369"/>
      <c r="ELR67" s="369"/>
      <c r="ELS67" s="369"/>
      <c r="ELT67" s="369"/>
      <c r="ELU67" s="369"/>
      <c r="ELV67" s="369"/>
      <c r="ELW67" s="369"/>
      <c r="ELX67" s="369"/>
      <c r="ELY67" s="369"/>
      <c r="ELZ67" s="369"/>
      <c r="EMA67" s="369"/>
      <c r="EMB67" s="369"/>
      <c r="EMC67" s="369"/>
      <c r="EMD67" s="369"/>
      <c r="EME67" s="369"/>
      <c r="EMF67" s="369"/>
      <c r="EMG67" s="369"/>
      <c r="EMH67" s="369"/>
      <c r="EMI67" s="369"/>
      <c r="EMJ67" s="369"/>
      <c r="EMK67" s="369"/>
      <c r="EML67" s="369"/>
      <c r="EMM67" s="369"/>
      <c r="EMN67" s="369"/>
      <c r="EMO67" s="369"/>
      <c r="EMP67" s="369"/>
      <c r="EMQ67" s="369"/>
      <c r="EMR67" s="369"/>
      <c r="EMS67" s="369"/>
      <c r="EMT67" s="369"/>
      <c r="EMU67" s="369"/>
      <c r="EMV67" s="369"/>
      <c r="EMW67" s="369"/>
      <c r="EMX67" s="369"/>
      <c r="EMY67" s="369"/>
      <c r="EMZ67" s="369"/>
      <c r="ENA67" s="369"/>
      <c r="ENB67" s="369"/>
      <c r="ENC67" s="369"/>
      <c r="END67" s="369"/>
      <c r="ENE67" s="369"/>
      <c r="ENF67" s="369"/>
      <c r="ENG67" s="369"/>
      <c r="ENH67" s="369"/>
      <c r="ENI67" s="369"/>
      <c r="ENJ67" s="369"/>
      <c r="ENK67" s="369"/>
      <c r="ENL67" s="369"/>
      <c r="ENM67" s="369"/>
      <c r="ENN67" s="369"/>
      <c r="ENO67" s="369"/>
      <c r="ENP67" s="369"/>
      <c r="ENQ67" s="369"/>
      <c r="ENR67" s="369"/>
      <c r="ENS67" s="369"/>
      <c r="ENT67" s="369"/>
      <c r="ENU67" s="369"/>
      <c r="ENV67" s="369"/>
      <c r="ENW67" s="369"/>
      <c r="ENX67" s="369"/>
      <c r="ENY67" s="369"/>
      <c r="ENZ67" s="369"/>
      <c r="EOA67" s="369"/>
      <c r="EOB67" s="369"/>
      <c r="EOC67" s="369"/>
      <c r="EOD67" s="369"/>
      <c r="EOE67" s="369"/>
      <c r="EOF67" s="369"/>
      <c r="EOG67" s="369"/>
      <c r="EOH67" s="369"/>
      <c r="EOI67" s="369"/>
      <c r="EOJ67" s="369"/>
      <c r="EOK67" s="369"/>
      <c r="EOL67" s="369"/>
      <c r="EOM67" s="369"/>
      <c r="EON67" s="369"/>
      <c r="EOO67" s="369"/>
      <c r="EOP67" s="369"/>
      <c r="EOQ67" s="369"/>
      <c r="EOR67" s="369"/>
      <c r="EOS67" s="369"/>
      <c r="EOT67" s="369"/>
      <c r="EOU67" s="369"/>
      <c r="EOV67" s="369"/>
      <c r="EOW67" s="369"/>
      <c r="EOX67" s="369"/>
      <c r="EOY67" s="369"/>
      <c r="EOZ67" s="369"/>
      <c r="EPA67" s="369"/>
      <c r="EPB67" s="369"/>
      <c r="EPC67" s="369"/>
      <c r="EPD67" s="369"/>
      <c r="EPE67" s="369"/>
      <c r="EPJ67" s="369"/>
      <c r="EPK67" s="369"/>
      <c r="EPL67" s="369"/>
      <c r="EPM67" s="369"/>
      <c r="EPN67" s="369"/>
      <c r="EPO67" s="369"/>
      <c r="EPP67" s="369"/>
      <c r="EPQ67" s="369"/>
      <c r="EPR67" s="369"/>
      <c r="EPS67" s="369"/>
      <c r="EPT67" s="369"/>
      <c r="ERL67" s="369"/>
      <c r="ERM67" s="369"/>
      <c r="ERN67" s="369"/>
      <c r="ERO67" s="369"/>
      <c r="ERP67" s="369"/>
      <c r="ERQ67" s="369"/>
      <c r="ERR67" s="369"/>
      <c r="ERS67" s="369"/>
      <c r="ERT67" s="369"/>
      <c r="ERU67" s="369"/>
      <c r="ERV67" s="369"/>
      <c r="ERW67" s="369"/>
      <c r="ERX67" s="369"/>
      <c r="ERY67" s="369"/>
      <c r="ERZ67" s="369"/>
      <c r="ESA67" s="369"/>
      <c r="ESB67" s="369"/>
      <c r="ESC67" s="369"/>
      <c r="ESD67" s="369"/>
      <c r="ESE67" s="369"/>
      <c r="ESF67" s="369"/>
      <c r="ESG67" s="369"/>
      <c r="ESH67" s="369"/>
      <c r="ESI67" s="369"/>
      <c r="ESJ67" s="369"/>
      <c r="ESK67" s="369"/>
      <c r="ESL67" s="369"/>
      <c r="ESM67" s="369"/>
      <c r="ESN67" s="369"/>
      <c r="ESO67" s="369"/>
      <c r="ESP67" s="369"/>
      <c r="ESQ67" s="369"/>
      <c r="ESR67" s="369"/>
      <c r="ESS67" s="369"/>
      <c r="EST67" s="369"/>
      <c r="ESU67" s="369"/>
      <c r="ESV67" s="369"/>
      <c r="ESW67" s="369"/>
      <c r="ESX67" s="369"/>
      <c r="ESY67" s="369"/>
      <c r="ESZ67" s="369"/>
      <c r="ETA67" s="369"/>
      <c r="ETB67" s="369"/>
      <c r="ETC67" s="369"/>
      <c r="ETD67" s="369"/>
      <c r="ETE67" s="369"/>
      <c r="ETF67" s="369"/>
      <c r="ETG67" s="369"/>
      <c r="ETH67" s="369"/>
      <c r="ETI67" s="369"/>
      <c r="ETJ67" s="369"/>
      <c r="ETK67" s="369"/>
      <c r="ETL67" s="369"/>
      <c r="ETM67" s="369"/>
      <c r="ETN67" s="369"/>
      <c r="ETO67" s="369"/>
      <c r="ETP67" s="369"/>
      <c r="ETQ67" s="369"/>
      <c r="ETR67" s="369"/>
      <c r="ETS67" s="369"/>
      <c r="ETT67" s="369"/>
      <c r="ETU67" s="369"/>
      <c r="ETV67" s="369"/>
      <c r="ETW67" s="369"/>
      <c r="ETX67" s="369"/>
      <c r="ETY67" s="369"/>
      <c r="ETZ67" s="369"/>
      <c r="EUA67" s="369"/>
      <c r="EUB67" s="369"/>
      <c r="EUC67" s="369"/>
      <c r="EUD67" s="369"/>
      <c r="EUE67" s="369"/>
      <c r="EUF67" s="369"/>
      <c r="EUG67" s="369"/>
      <c r="EUH67" s="369"/>
      <c r="EUI67" s="369"/>
      <c r="EUJ67" s="369"/>
      <c r="EUK67" s="369"/>
      <c r="EUL67" s="369"/>
      <c r="EUM67" s="369"/>
      <c r="EUN67" s="369"/>
      <c r="EUO67" s="369"/>
      <c r="EUP67" s="369"/>
      <c r="EUQ67" s="369"/>
      <c r="EUR67" s="369"/>
      <c r="EUS67" s="369"/>
      <c r="EUT67" s="369"/>
      <c r="EUU67" s="369"/>
      <c r="EUV67" s="369"/>
      <c r="EUW67" s="369"/>
      <c r="EUX67" s="369"/>
      <c r="EUY67" s="369"/>
      <c r="EUZ67" s="369"/>
      <c r="EVA67" s="369"/>
      <c r="EVB67" s="369"/>
      <c r="EVC67" s="369"/>
      <c r="EVD67" s="369"/>
      <c r="EVE67" s="369"/>
      <c r="EVF67" s="369"/>
      <c r="EVG67" s="369"/>
      <c r="EVH67" s="369"/>
      <c r="EVI67" s="369"/>
      <c r="EVJ67" s="369"/>
      <c r="EVK67" s="369"/>
      <c r="EVL67" s="369"/>
      <c r="EVM67" s="369"/>
      <c r="EVN67" s="369"/>
      <c r="EVO67" s="369"/>
      <c r="EVP67" s="369"/>
      <c r="EVQ67" s="369"/>
      <c r="EVR67" s="369"/>
      <c r="EVS67" s="369"/>
      <c r="EVT67" s="369"/>
      <c r="EVU67" s="369"/>
      <c r="EVV67" s="369"/>
      <c r="EVW67" s="369"/>
      <c r="EVX67" s="369"/>
      <c r="EVY67" s="369"/>
      <c r="EVZ67" s="369"/>
      <c r="EWA67" s="369"/>
      <c r="EWB67" s="369"/>
      <c r="EWC67" s="369"/>
      <c r="EWD67" s="369"/>
      <c r="EWE67" s="369"/>
      <c r="EWF67" s="369"/>
      <c r="EWG67" s="369"/>
      <c r="EWH67" s="369"/>
      <c r="EWI67" s="369"/>
      <c r="EWJ67" s="369"/>
      <c r="EWK67" s="369"/>
      <c r="EWL67" s="369"/>
      <c r="EWM67" s="369"/>
      <c r="EWN67" s="369"/>
      <c r="EWO67" s="369"/>
      <c r="EWP67" s="369"/>
      <c r="EWQ67" s="369"/>
      <c r="EWR67" s="369"/>
      <c r="EWS67" s="369"/>
      <c r="EWT67" s="369"/>
      <c r="EWU67" s="369"/>
      <c r="EWV67" s="369"/>
      <c r="EWW67" s="369"/>
      <c r="EWX67" s="369"/>
      <c r="EWY67" s="369"/>
      <c r="EWZ67" s="369"/>
      <c r="EXA67" s="369"/>
      <c r="EXB67" s="369"/>
      <c r="EXC67" s="369"/>
      <c r="EXD67" s="369"/>
      <c r="EXE67" s="369"/>
      <c r="EXF67" s="369"/>
      <c r="EXG67" s="369"/>
      <c r="EXH67" s="369"/>
      <c r="EXI67" s="369"/>
      <c r="EXJ67" s="369"/>
      <c r="EXK67" s="369"/>
      <c r="EXL67" s="369"/>
      <c r="EXM67" s="369"/>
      <c r="EXN67" s="369"/>
      <c r="EXO67" s="369"/>
      <c r="EXP67" s="369"/>
      <c r="EXQ67" s="369"/>
      <c r="EXR67" s="369"/>
      <c r="EXS67" s="369"/>
      <c r="EXT67" s="369"/>
      <c r="EXU67" s="369"/>
      <c r="EXV67" s="369"/>
      <c r="EXW67" s="369"/>
      <c r="EXX67" s="369"/>
      <c r="EXY67" s="369"/>
      <c r="EXZ67" s="369"/>
      <c r="EYA67" s="369"/>
      <c r="EYB67" s="369"/>
      <c r="EYC67" s="369"/>
      <c r="EYD67" s="369"/>
      <c r="EYE67" s="369"/>
      <c r="EYF67" s="369"/>
      <c r="EYG67" s="369"/>
      <c r="EYH67" s="369"/>
      <c r="EYI67" s="369"/>
      <c r="EYJ67" s="369"/>
      <c r="EYK67" s="369"/>
      <c r="EYL67" s="369"/>
      <c r="EYM67" s="369"/>
      <c r="EYN67" s="369"/>
      <c r="EYO67" s="369"/>
      <c r="EYP67" s="369"/>
      <c r="EYQ67" s="369"/>
      <c r="EYR67" s="369"/>
      <c r="EYS67" s="369"/>
      <c r="EYT67" s="369"/>
      <c r="EYU67" s="369"/>
      <c r="EYV67" s="369"/>
      <c r="EYW67" s="369"/>
      <c r="EYX67" s="369"/>
      <c r="EYY67" s="369"/>
      <c r="EYZ67" s="369"/>
      <c r="EZA67" s="369"/>
      <c r="EZF67" s="369"/>
      <c r="EZG67" s="369"/>
      <c r="EZH67" s="369"/>
      <c r="EZI67" s="369"/>
      <c r="EZJ67" s="369"/>
      <c r="EZK67" s="369"/>
      <c r="EZL67" s="369"/>
      <c r="EZM67" s="369"/>
      <c r="EZN67" s="369"/>
      <c r="EZO67" s="369"/>
      <c r="EZP67" s="369"/>
      <c r="FBH67" s="369"/>
      <c r="FBI67" s="369"/>
      <c r="FBJ67" s="369"/>
      <c r="FBK67" s="369"/>
      <c r="FBL67" s="369"/>
      <c r="FBM67" s="369"/>
      <c r="FBN67" s="369"/>
      <c r="FBO67" s="369"/>
      <c r="FBP67" s="369"/>
      <c r="FBQ67" s="369"/>
      <c r="FBR67" s="369"/>
      <c r="FBS67" s="369"/>
      <c r="FBT67" s="369"/>
      <c r="FBU67" s="369"/>
      <c r="FBV67" s="369"/>
      <c r="FBW67" s="369"/>
      <c r="FBX67" s="369"/>
      <c r="FBY67" s="369"/>
      <c r="FBZ67" s="369"/>
      <c r="FCA67" s="369"/>
      <c r="FCB67" s="369"/>
      <c r="FCC67" s="369"/>
      <c r="FCD67" s="369"/>
      <c r="FCE67" s="369"/>
      <c r="FCF67" s="369"/>
      <c r="FCG67" s="369"/>
      <c r="FCH67" s="369"/>
      <c r="FCI67" s="369"/>
      <c r="FCJ67" s="369"/>
      <c r="FCK67" s="369"/>
      <c r="FCL67" s="369"/>
      <c r="FCM67" s="369"/>
      <c r="FCN67" s="369"/>
      <c r="FCO67" s="369"/>
      <c r="FCP67" s="369"/>
      <c r="FCQ67" s="369"/>
      <c r="FCR67" s="369"/>
      <c r="FCS67" s="369"/>
      <c r="FCT67" s="369"/>
      <c r="FCU67" s="369"/>
      <c r="FCV67" s="369"/>
      <c r="FCW67" s="369"/>
      <c r="FCX67" s="369"/>
      <c r="FCY67" s="369"/>
      <c r="FCZ67" s="369"/>
      <c r="FDA67" s="369"/>
      <c r="FDB67" s="369"/>
      <c r="FDC67" s="369"/>
      <c r="FDD67" s="369"/>
      <c r="FDE67" s="369"/>
      <c r="FDF67" s="369"/>
      <c r="FDG67" s="369"/>
      <c r="FDH67" s="369"/>
      <c r="FDI67" s="369"/>
      <c r="FDJ67" s="369"/>
      <c r="FDK67" s="369"/>
      <c r="FDL67" s="369"/>
      <c r="FDM67" s="369"/>
      <c r="FDN67" s="369"/>
      <c r="FDO67" s="369"/>
      <c r="FDP67" s="369"/>
      <c r="FDQ67" s="369"/>
      <c r="FDR67" s="369"/>
      <c r="FDS67" s="369"/>
      <c r="FDT67" s="369"/>
      <c r="FDU67" s="369"/>
      <c r="FDV67" s="369"/>
      <c r="FDW67" s="369"/>
      <c r="FDX67" s="369"/>
      <c r="FDY67" s="369"/>
      <c r="FDZ67" s="369"/>
      <c r="FEA67" s="369"/>
      <c r="FEB67" s="369"/>
      <c r="FEC67" s="369"/>
      <c r="FED67" s="369"/>
      <c r="FEE67" s="369"/>
      <c r="FEF67" s="369"/>
      <c r="FEG67" s="369"/>
      <c r="FEH67" s="369"/>
      <c r="FEI67" s="369"/>
      <c r="FEJ67" s="369"/>
      <c r="FEK67" s="369"/>
      <c r="FEL67" s="369"/>
      <c r="FEM67" s="369"/>
      <c r="FEN67" s="369"/>
      <c r="FEO67" s="369"/>
      <c r="FEP67" s="369"/>
      <c r="FEQ67" s="369"/>
      <c r="FER67" s="369"/>
      <c r="FES67" s="369"/>
      <c r="FET67" s="369"/>
      <c r="FEU67" s="369"/>
      <c r="FEV67" s="369"/>
      <c r="FEW67" s="369"/>
      <c r="FEX67" s="369"/>
      <c r="FEY67" s="369"/>
      <c r="FEZ67" s="369"/>
      <c r="FFA67" s="369"/>
      <c r="FFB67" s="369"/>
      <c r="FFC67" s="369"/>
      <c r="FFD67" s="369"/>
      <c r="FFE67" s="369"/>
      <c r="FFF67" s="369"/>
      <c r="FFG67" s="369"/>
      <c r="FFH67" s="369"/>
      <c r="FFI67" s="369"/>
      <c r="FFJ67" s="369"/>
      <c r="FFK67" s="369"/>
      <c r="FFL67" s="369"/>
      <c r="FFM67" s="369"/>
      <c r="FFN67" s="369"/>
      <c r="FFO67" s="369"/>
      <c r="FFP67" s="369"/>
      <c r="FFQ67" s="369"/>
      <c r="FFR67" s="369"/>
      <c r="FFS67" s="369"/>
      <c r="FFT67" s="369"/>
      <c r="FFU67" s="369"/>
      <c r="FFV67" s="369"/>
      <c r="FFW67" s="369"/>
      <c r="FFX67" s="369"/>
      <c r="FFY67" s="369"/>
      <c r="FFZ67" s="369"/>
      <c r="FGA67" s="369"/>
      <c r="FGB67" s="369"/>
      <c r="FGC67" s="369"/>
      <c r="FGD67" s="369"/>
      <c r="FGE67" s="369"/>
      <c r="FGF67" s="369"/>
      <c r="FGG67" s="369"/>
      <c r="FGH67" s="369"/>
      <c r="FGI67" s="369"/>
      <c r="FGJ67" s="369"/>
      <c r="FGK67" s="369"/>
      <c r="FGL67" s="369"/>
      <c r="FGM67" s="369"/>
      <c r="FGN67" s="369"/>
      <c r="FGO67" s="369"/>
      <c r="FGP67" s="369"/>
      <c r="FGQ67" s="369"/>
      <c r="FGR67" s="369"/>
      <c r="FGS67" s="369"/>
      <c r="FGT67" s="369"/>
      <c r="FGU67" s="369"/>
      <c r="FGV67" s="369"/>
      <c r="FGW67" s="369"/>
      <c r="FGX67" s="369"/>
      <c r="FGY67" s="369"/>
      <c r="FGZ67" s="369"/>
      <c r="FHA67" s="369"/>
      <c r="FHB67" s="369"/>
      <c r="FHC67" s="369"/>
      <c r="FHD67" s="369"/>
      <c r="FHE67" s="369"/>
      <c r="FHF67" s="369"/>
      <c r="FHG67" s="369"/>
      <c r="FHH67" s="369"/>
      <c r="FHI67" s="369"/>
      <c r="FHJ67" s="369"/>
      <c r="FHK67" s="369"/>
      <c r="FHL67" s="369"/>
      <c r="FHM67" s="369"/>
      <c r="FHN67" s="369"/>
      <c r="FHO67" s="369"/>
      <c r="FHP67" s="369"/>
      <c r="FHQ67" s="369"/>
      <c r="FHR67" s="369"/>
      <c r="FHS67" s="369"/>
      <c r="FHT67" s="369"/>
      <c r="FHU67" s="369"/>
      <c r="FHV67" s="369"/>
      <c r="FHW67" s="369"/>
      <c r="FHX67" s="369"/>
      <c r="FHY67" s="369"/>
      <c r="FHZ67" s="369"/>
      <c r="FIA67" s="369"/>
      <c r="FIB67" s="369"/>
      <c r="FIC67" s="369"/>
      <c r="FID67" s="369"/>
      <c r="FIE67" s="369"/>
      <c r="FIF67" s="369"/>
      <c r="FIG67" s="369"/>
      <c r="FIH67" s="369"/>
      <c r="FII67" s="369"/>
      <c r="FIJ67" s="369"/>
      <c r="FIK67" s="369"/>
      <c r="FIL67" s="369"/>
      <c r="FIM67" s="369"/>
      <c r="FIN67" s="369"/>
      <c r="FIO67" s="369"/>
      <c r="FIP67" s="369"/>
      <c r="FIQ67" s="369"/>
      <c r="FIR67" s="369"/>
      <c r="FIS67" s="369"/>
      <c r="FIT67" s="369"/>
      <c r="FIU67" s="369"/>
      <c r="FIV67" s="369"/>
      <c r="FIW67" s="369"/>
      <c r="FJB67" s="369"/>
      <c r="FJC67" s="369"/>
      <c r="FJD67" s="369"/>
      <c r="FJE67" s="369"/>
      <c r="FJF67" s="369"/>
      <c r="FJG67" s="369"/>
      <c r="FJH67" s="369"/>
      <c r="FJI67" s="369"/>
      <c r="FJJ67" s="369"/>
      <c r="FJK67" s="369"/>
      <c r="FJL67" s="369"/>
      <c r="FLD67" s="369"/>
      <c r="FLE67" s="369"/>
      <c r="FLF67" s="369"/>
      <c r="FLG67" s="369"/>
      <c r="FLH67" s="369"/>
      <c r="FLI67" s="369"/>
      <c r="FLJ67" s="369"/>
      <c r="FLK67" s="369"/>
      <c r="FLL67" s="369"/>
      <c r="FLM67" s="369"/>
      <c r="FLN67" s="369"/>
      <c r="FLO67" s="369"/>
      <c r="FLP67" s="369"/>
      <c r="FLQ67" s="369"/>
      <c r="FLR67" s="369"/>
      <c r="FLS67" s="369"/>
      <c r="FLT67" s="369"/>
      <c r="FLU67" s="369"/>
      <c r="FLV67" s="369"/>
      <c r="FLW67" s="369"/>
      <c r="FLX67" s="369"/>
      <c r="FLY67" s="369"/>
      <c r="FLZ67" s="369"/>
      <c r="FMA67" s="369"/>
      <c r="FMB67" s="369"/>
      <c r="FMC67" s="369"/>
      <c r="FMD67" s="369"/>
      <c r="FME67" s="369"/>
      <c r="FMF67" s="369"/>
      <c r="FMG67" s="369"/>
      <c r="FMH67" s="369"/>
      <c r="FMI67" s="369"/>
      <c r="FMJ67" s="369"/>
      <c r="FMK67" s="369"/>
      <c r="FML67" s="369"/>
      <c r="FMM67" s="369"/>
      <c r="FMN67" s="369"/>
      <c r="FMO67" s="369"/>
      <c r="FMP67" s="369"/>
      <c r="FMQ67" s="369"/>
      <c r="FMR67" s="369"/>
      <c r="FMS67" s="369"/>
      <c r="FMT67" s="369"/>
      <c r="FMU67" s="369"/>
      <c r="FMV67" s="369"/>
      <c r="FMW67" s="369"/>
      <c r="FMX67" s="369"/>
      <c r="FMY67" s="369"/>
      <c r="FMZ67" s="369"/>
      <c r="FNA67" s="369"/>
      <c r="FNB67" s="369"/>
      <c r="FNC67" s="369"/>
      <c r="FND67" s="369"/>
      <c r="FNE67" s="369"/>
      <c r="FNF67" s="369"/>
      <c r="FNG67" s="369"/>
      <c r="FNH67" s="369"/>
      <c r="FNI67" s="369"/>
      <c r="FNJ67" s="369"/>
      <c r="FNK67" s="369"/>
      <c r="FNL67" s="369"/>
      <c r="FNM67" s="369"/>
      <c r="FNN67" s="369"/>
      <c r="FNO67" s="369"/>
      <c r="FNP67" s="369"/>
      <c r="FNQ67" s="369"/>
      <c r="FNR67" s="369"/>
      <c r="FNS67" s="369"/>
      <c r="FNT67" s="369"/>
      <c r="FNU67" s="369"/>
      <c r="FNV67" s="369"/>
      <c r="FNW67" s="369"/>
      <c r="FNX67" s="369"/>
      <c r="FNY67" s="369"/>
      <c r="FNZ67" s="369"/>
      <c r="FOA67" s="369"/>
      <c r="FOB67" s="369"/>
      <c r="FOC67" s="369"/>
      <c r="FOD67" s="369"/>
      <c r="FOE67" s="369"/>
      <c r="FOF67" s="369"/>
      <c r="FOG67" s="369"/>
      <c r="FOH67" s="369"/>
      <c r="FOI67" s="369"/>
      <c r="FOJ67" s="369"/>
      <c r="FOK67" s="369"/>
      <c r="FOL67" s="369"/>
      <c r="FOM67" s="369"/>
      <c r="FON67" s="369"/>
      <c r="FOO67" s="369"/>
      <c r="FOP67" s="369"/>
      <c r="FOQ67" s="369"/>
      <c r="FOR67" s="369"/>
      <c r="FOS67" s="369"/>
      <c r="FOT67" s="369"/>
      <c r="FOU67" s="369"/>
      <c r="FOV67" s="369"/>
      <c r="FOW67" s="369"/>
      <c r="FOX67" s="369"/>
      <c r="FOY67" s="369"/>
      <c r="FOZ67" s="369"/>
      <c r="FPA67" s="369"/>
      <c r="FPB67" s="369"/>
      <c r="FPC67" s="369"/>
      <c r="FPD67" s="369"/>
      <c r="FPE67" s="369"/>
      <c r="FPF67" s="369"/>
      <c r="FPG67" s="369"/>
      <c r="FPH67" s="369"/>
      <c r="FPI67" s="369"/>
      <c r="FPJ67" s="369"/>
      <c r="FPK67" s="369"/>
      <c r="FPL67" s="369"/>
      <c r="FPM67" s="369"/>
      <c r="FPN67" s="369"/>
      <c r="FPO67" s="369"/>
      <c r="FPP67" s="369"/>
      <c r="FPQ67" s="369"/>
      <c r="FPR67" s="369"/>
      <c r="FPS67" s="369"/>
      <c r="FPT67" s="369"/>
      <c r="FPU67" s="369"/>
      <c r="FPV67" s="369"/>
      <c r="FPW67" s="369"/>
      <c r="FPX67" s="369"/>
      <c r="FPY67" s="369"/>
      <c r="FPZ67" s="369"/>
      <c r="FQA67" s="369"/>
      <c r="FQB67" s="369"/>
      <c r="FQC67" s="369"/>
      <c r="FQD67" s="369"/>
      <c r="FQE67" s="369"/>
      <c r="FQF67" s="369"/>
      <c r="FQG67" s="369"/>
      <c r="FQH67" s="369"/>
      <c r="FQI67" s="369"/>
      <c r="FQJ67" s="369"/>
      <c r="FQK67" s="369"/>
      <c r="FQL67" s="369"/>
      <c r="FQM67" s="369"/>
      <c r="FQN67" s="369"/>
      <c r="FQO67" s="369"/>
      <c r="FQP67" s="369"/>
      <c r="FQQ67" s="369"/>
      <c r="FQR67" s="369"/>
      <c r="FQS67" s="369"/>
      <c r="FQT67" s="369"/>
      <c r="FQU67" s="369"/>
      <c r="FQV67" s="369"/>
      <c r="FQW67" s="369"/>
      <c r="FQX67" s="369"/>
      <c r="FQY67" s="369"/>
      <c r="FQZ67" s="369"/>
      <c r="FRA67" s="369"/>
      <c r="FRB67" s="369"/>
      <c r="FRC67" s="369"/>
      <c r="FRD67" s="369"/>
      <c r="FRE67" s="369"/>
      <c r="FRF67" s="369"/>
      <c r="FRG67" s="369"/>
      <c r="FRH67" s="369"/>
      <c r="FRI67" s="369"/>
      <c r="FRJ67" s="369"/>
      <c r="FRK67" s="369"/>
      <c r="FRL67" s="369"/>
      <c r="FRM67" s="369"/>
      <c r="FRN67" s="369"/>
      <c r="FRO67" s="369"/>
      <c r="FRP67" s="369"/>
      <c r="FRQ67" s="369"/>
      <c r="FRR67" s="369"/>
      <c r="FRS67" s="369"/>
      <c r="FRT67" s="369"/>
      <c r="FRU67" s="369"/>
      <c r="FRV67" s="369"/>
      <c r="FRW67" s="369"/>
      <c r="FRX67" s="369"/>
      <c r="FRY67" s="369"/>
      <c r="FRZ67" s="369"/>
      <c r="FSA67" s="369"/>
      <c r="FSB67" s="369"/>
      <c r="FSC67" s="369"/>
      <c r="FSD67" s="369"/>
      <c r="FSE67" s="369"/>
      <c r="FSF67" s="369"/>
      <c r="FSG67" s="369"/>
      <c r="FSH67" s="369"/>
      <c r="FSI67" s="369"/>
      <c r="FSJ67" s="369"/>
      <c r="FSK67" s="369"/>
      <c r="FSL67" s="369"/>
      <c r="FSM67" s="369"/>
      <c r="FSN67" s="369"/>
      <c r="FSO67" s="369"/>
      <c r="FSP67" s="369"/>
      <c r="FSQ67" s="369"/>
      <c r="FSR67" s="369"/>
      <c r="FSS67" s="369"/>
      <c r="FSX67" s="369"/>
      <c r="FSY67" s="369"/>
      <c r="FSZ67" s="369"/>
      <c r="FTA67" s="369"/>
      <c r="FTB67" s="369"/>
      <c r="FTC67" s="369"/>
      <c r="FTD67" s="369"/>
      <c r="FTE67" s="369"/>
      <c r="FTF67" s="369"/>
      <c r="FTG67" s="369"/>
      <c r="FTH67" s="369"/>
      <c r="FUZ67" s="369"/>
      <c r="FVA67" s="369"/>
      <c r="FVB67" s="369"/>
      <c r="FVC67" s="369"/>
      <c r="FVD67" s="369"/>
      <c r="FVE67" s="369"/>
      <c r="FVF67" s="369"/>
      <c r="FVG67" s="369"/>
      <c r="FVH67" s="369"/>
      <c r="FVI67" s="369"/>
      <c r="FVJ67" s="369"/>
      <c r="FVK67" s="369"/>
      <c r="FVL67" s="369"/>
      <c r="FVM67" s="369"/>
      <c r="FVN67" s="369"/>
      <c r="FVO67" s="369"/>
      <c r="FVP67" s="369"/>
      <c r="FVQ67" s="369"/>
      <c r="FVR67" s="369"/>
      <c r="FVS67" s="369"/>
      <c r="FVT67" s="369"/>
      <c r="FVU67" s="369"/>
      <c r="FVV67" s="369"/>
      <c r="FVW67" s="369"/>
      <c r="FVX67" s="369"/>
      <c r="FVY67" s="369"/>
      <c r="FVZ67" s="369"/>
      <c r="FWA67" s="369"/>
      <c r="FWB67" s="369"/>
      <c r="FWC67" s="369"/>
      <c r="FWD67" s="369"/>
      <c r="FWE67" s="369"/>
      <c r="FWF67" s="369"/>
      <c r="FWG67" s="369"/>
      <c r="FWH67" s="369"/>
      <c r="FWI67" s="369"/>
      <c r="FWJ67" s="369"/>
      <c r="FWK67" s="369"/>
      <c r="FWL67" s="369"/>
      <c r="FWM67" s="369"/>
      <c r="FWN67" s="369"/>
      <c r="FWO67" s="369"/>
      <c r="FWP67" s="369"/>
      <c r="FWQ67" s="369"/>
      <c r="FWR67" s="369"/>
      <c r="FWS67" s="369"/>
      <c r="FWT67" s="369"/>
      <c r="FWU67" s="369"/>
      <c r="FWV67" s="369"/>
      <c r="FWW67" s="369"/>
      <c r="FWX67" s="369"/>
      <c r="FWY67" s="369"/>
      <c r="FWZ67" s="369"/>
      <c r="FXA67" s="369"/>
      <c r="FXB67" s="369"/>
      <c r="FXC67" s="369"/>
      <c r="FXD67" s="369"/>
      <c r="FXE67" s="369"/>
      <c r="FXF67" s="369"/>
      <c r="FXG67" s="369"/>
      <c r="FXH67" s="369"/>
      <c r="FXI67" s="369"/>
      <c r="FXJ67" s="369"/>
      <c r="FXK67" s="369"/>
      <c r="FXL67" s="369"/>
      <c r="FXM67" s="369"/>
      <c r="FXN67" s="369"/>
      <c r="FXO67" s="369"/>
      <c r="FXP67" s="369"/>
      <c r="FXQ67" s="369"/>
      <c r="FXR67" s="369"/>
      <c r="FXS67" s="369"/>
      <c r="FXT67" s="369"/>
      <c r="FXU67" s="369"/>
      <c r="FXV67" s="369"/>
      <c r="FXW67" s="369"/>
      <c r="FXX67" s="369"/>
      <c r="FXY67" s="369"/>
      <c r="FXZ67" s="369"/>
      <c r="FYA67" s="369"/>
      <c r="FYB67" s="369"/>
      <c r="FYC67" s="369"/>
      <c r="FYD67" s="369"/>
      <c r="FYE67" s="369"/>
      <c r="FYF67" s="369"/>
      <c r="FYG67" s="369"/>
      <c r="FYH67" s="369"/>
      <c r="FYI67" s="369"/>
      <c r="FYJ67" s="369"/>
      <c r="FYK67" s="369"/>
      <c r="FYL67" s="369"/>
      <c r="FYM67" s="369"/>
      <c r="FYN67" s="369"/>
      <c r="FYO67" s="369"/>
      <c r="FYP67" s="369"/>
      <c r="FYQ67" s="369"/>
      <c r="FYR67" s="369"/>
      <c r="FYS67" s="369"/>
      <c r="FYT67" s="369"/>
      <c r="FYU67" s="369"/>
      <c r="FYV67" s="369"/>
      <c r="FYW67" s="369"/>
      <c r="FYX67" s="369"/>
      <c r="FYY67" s="369"/>
      <c r="FYZ67" s="369"/>
      <c r="FZA67" s="369"/>
      <c r="FZB67" s="369"/>
      <c r="FZC67" s="369"/>
      <c r="FZD67" s="369"/>
      <c r="FZE67" s="369"/>
      <c r="FZF67" s="369"/>
      <c r="FZG67" s="369"/>
      <c r="FZH67" s="369"/>
      <c r="FZI67" s="369"/>
      <c r="FZJ67" s="369"/>
      <c r="FZK67" s="369"/>
      <c r="FZL67" s="369"/>
      <c r="FZM67" s="369"/>
      <c r="FZN67" s="369"/>
      <c r="FZO67" s="369"/>
      <c r="FZP67" s="369"/>
      <c r="FZQ67" s="369"/>
      <c r="FZR67" s="369"/>
      <c r="FZS67" s="369"/>
      <c r="FZT67" s="369"/>
      <c r="FZU67" s="369"/>
      <c r="FZV67" s="369"/>
      <c r="FZW67" s="369"/>
      <c r="FZX67" s="369"/>
      <c r="FZY67" s="369"/>
      <c r="FZZ67" s="369"/>
      <c r="GAA67" s="369"/>
      <c r="GAB67" s="369"/>
      <c r="GAC67" s="369"/>
      <c r="GAD67" s="369"/>
      <c r="GAE67" s="369"/>
      <c r="GAF67" s="369"/>
      <c r="GAG67" s="369"/>
      <c r="GAH67" s="369"/>
      <c r="GAI67" s="369"/>
      <c r="GAJ67" s="369"/>
      <c r="GAK67" s="369"/>
      <c r="GAL67" s="369"/>
      <c r="GAM67" s="369"/>
      <c r="GAN67" s="369"/>
      <c r="GAO67" s="369"/>
      <c r="GAP67" s="369"/>
      <c r="GAQ67" s="369"/>
      <c r="GAR67" s="369"/>
      <c r="GAS67" s="369"/>
      <c r="GAT67" s="369"/>
      <c r="GAU67" s="369"/>
      <c r="GAV67" s="369"/>
      <c r="GAW67" s="369"/>
      <c r="GAX67" s="369"/>
      <c r="GAY67" s="369"/>
      <c r="GAZ67" s="369"/>
      <c r="GBA67" s="369"/>
      <c r="GBB67" s="369"/>
      <c r="GBC67" s="369"/>
      <c r="GBD67" s="369"/>
      <c r="GBE67" s="369"/>
      <c r="GBF67" s="369"/>
      <c r="GBG67" s="369"/>
      <c r="GBH67" s="369"/>
      <c r="GBI67" s="369"/>
      <c r="GBJ67" s="369"/>
      <c r="GBK67" s="369"/>
      <c r="GBL67" s="369"/>
      <c r="GBM67" s="369"/>
      <c r="GBN67" s="369"/>
      <c r="GBO67" s="369"/>
      <c r="GBP67" s="369"/>
      <c r="GBQ67" s="369"/>
      <c r="GBR67" s="369"/>
      <c r="GBS67" s="369"/>
      <c r="GBT67" s="369"/>
      <c r="GBU67" s="369"/>
      <c r="GBV67" s="369"/>
      <c r="GBW67" s="369"/>
      <c r="GBX67" s="369"/>
      <c r="GBY67" s="369"/>
      <c r="GBZ67" s="369"/>
      <c r="GCA67" s="369"/>
      <c r="GCB67" s="369"/>
      <c r="GCC67" s="369"/>
      <c r="GCD67" s="369"/>
      <c r="GCE67" s="369"/>
      <c r="GCF67" s="369"/>
      <c r="GCG67" s="369"/>
      <c r="GCH67" s="369"/>
      <c r="GCI67" s="369"/>
      <c r="GCJ67" s="369"/>
      <c r="GCK67" s="369"/>
      <c r="GCL67" s="369"/>
      <c r="GCM67" s="369"/>
      <c r="GCN67" s="369"/>
      <c r="GCO67" s="369"/>
      <c r="GCT67" s="369"/>
      <c r="GCU67" s="369"/>
      <c r="GCV67" s="369"/>
      <c r="GCW67" s="369"/>
      <c r="GCX67" s="369"/>
      <c r="GCY67" s="369"/>
      <c r="GCZ67" s="369"/>
      <c r="GDA67" s="369"/>
      <c r="GDB67" s="369"/>
      <c r="GDC67" s="369"/>
      <c r="GDD67" s="369"/>
      <c r="GEV67" s="369"/>
      <c r="GEW67" s="369"/>
      <c r="GEX67" s="369"/>
      <c r="GEY67" s="369"/>
      <c r="GEZ67" s="369"/>
      <c r="GFA67" s="369"/>
      <c r="GFB67" s="369"/>
      <c r="GFC67" s="369"/>
      <c r="GFD67" s="369"/>
      <c r="GFE67" s="369"/>
      <c r="GFF67" s="369"/>
      <c r="GFG67" s="369"/>
      <c r="GFH67" s="369"/>
      <c r="GFI67" s="369"/>
      <c r="GFJ67" s="369"/>
      <c r="GFK67" s="369"/>
      <c r="GFL67" s="369"/>
      <c r="GFM67" s="369"/>
      <c r="GFN67" s="369"/>
      <c r="GFO67" s="369"/>
      <c r="GFP67" s="369"/>
      <c r="GFQ67" s="369"/>
      <c r="GFR67" s="369"/>
      <c r="GFS67" s="369"/>
      <c r="GFT67" s="369"/>
      <c r="GFU67" s="369"/>
      <c r="GFV67" s="369"/>
      <c r="GFW67" s="369"/>
      <c r="GFX67" s="369"/>
      <c r="GFY67" s="369"/>
      <c r="GFZ67" s="369"/>
      <c r="GGA67" s="369"/>
      <c r="GGB67" s="369"/>
      <c r="GGC67" s="369"/>
      <c r="GGD67" s="369"/>
      <c r="GGE67" s="369"/>
      <c r="GGF67" s="369"/>
      <c r="GGG67" s="369"/>
      <c r="GGH67" s="369"/>
      <c r="GGI67" s="369"/>
      <c r="GGJ67" s="369"/>
      <c r="GGK67" s="369"/>
      <c r="GGL67" s="369"/>
      <c r="GGM67" s="369"/>
      <c r="GGN67" s="369"/>
      <c r="GGO67" s="369"/>
      <c r="GGP67" s="369"/>
      <c r="GGQ67" s="369"/>
      <c r="GGR67" s="369"/>
      <c r="GGS67" s="369"/>
      <c r="GGT67" s="369"/>
      <c r="GGU67" s="369"/>
      <c r="GGV67" s="369"/>
      <c r="GGW67" s="369"/>
      <c r="GGX67" s="369"/>
      <c r="GGY67" s="369"/>
      <c r="GGZ67" s="369"/>
      <c r="GHA67" s="369"/>
      <c r="GHB67" s="369"/>
      <c r="GHC67" s="369"/>
      <c r="GHD67" s="369"/>
      <c r="GHE67" s="369"/>
      <c r="GHF67" s="369"/>
      <c r="GHG67" s="369"/>
      <c r="GHH67" s="369"/>
      <c r="GHI67" s="369"/>
      <c r="GHJ67" s="369"/>
      <c r="GHK67" s="369"/>
      <c r="GHL67" s="369"/>
      <c r="GHM67" s="369"/>
      <c r="GHN67" s="369"/>
      <c r="GHO67" s="369"/>
      <c r="GHP67" s="369"/>
      <c r="GHQ67" s="369"/>
      <c r="GHR67" s="369"/>
      <c r="GHS67" s="369"/>
      <c r="GHT67" s="369"/>
      <c r="GHU67" s="369"/>
      <c r="GHV67" s="369"/>
      <c r="GHW67" s="369"/>
      <c r="GHX67" s="369"/>
      <c r="GHY67" s="369"/>
      <c r="GHZ67" s="369"/>
      <c r="GIA67" s="369"/>
      <c r="GIB67" s="369"/>
      <c r="GIC67" s="369"/>
      <c r="GID67" s="369"/>
      <c r="GIE67" s="369"/>
      <c r="GIF67" s="369"/>
      <c r="GIG67" s="369"/>
      <c r="GIH67" s="369"/>
      <c r="GII67" s="369"/>
      <c r="GIJ67" s="369"/>
      <c r="GIK67" s="369"/>
      <c r="GIL67" s="369"/>
      <c r="GIM67" s="369"/>
      <c r="GIN67" s="369"/>
      <c r="GIO67" s="369"/>
      <c r="GIP67" s="369"/>
      <c r="GIQ67" s="369"/>
      <c r="GIR67" s="369"/>
      <c r="GIS67" s="369"/>
      <c r="GIT67" s="369"/>
      <c r="GIU67" s="369"/>
      <c r="GIV67" s="369"/>
      <c r="GIW67" s="369"/>
      <c r="GIX67" s="369"/>
      <c r="GIY67" s="369"/>
      <c r="GIZ67" s="369"/>
      <c r="GJA67" s="369"/>
      <c r="GJB67" s="369"/>
      <c r="GJC67" s="369"/>
      <c r="GJD67" s="369"/>
      <c r="GJE67" s="369"/>
      <c r="GJF67" s="369"/>
      <c r="GJG67" s="369"/>
      <c r="GJH67" s="369"/>
      <c r="GJI67" s="369"/>
      <c r="GJJ67" s="369"/>
      <c r="GJK67" s="369"/>
      <c r="GJL67" s="369"/>
      <c r="GJM67" s="369"/>
      <c r="GJN67" s="369"/>
      <c r="GJO67" s="369"/>
      <c r="GJP67" s="369"/>
      <c r="GJQ67" s="369"/>
      <c r="GJR67" s="369"/>
      <c r="GJS67" s="369"/>
      <c r="GJT67" s="369"/>
      <c r="GJU67" s="369"/>
      <c r="GJV67" s="369"/>
      <c r="GJW67" s="369"/>
      <c r="GJX67" s="369"/>
      <c r="GJY67" s="369"/>
      <c r="GJZ67" s="369"/>
      <c r="GKA67" s="369"/>
      <c r="GKB67" s="369"/>
      <c r="GKC67" s="369"/>
      <c r="GKD67" s="369"/>
      <c r="GKE67" s="369"/>
      <c r="GKF67" s="369"/>
      <c r="GKG67" s="369"/>
      <c r="GKH67" s="369"/>
      <c r="GKI67" s="369"/>
      <c r="GKJ67" s="369"/>
      <c r="GKK67" s="369"/>
      <c r="GKL67" s="369"/>
      <c r="GKM67" s="369"/>
      <c r="GKN67" s="369"/>
      <c r="GKO67" s="369"/>
      <c r="GKP67" s="369"/>
      <c r="GKQ67" s="369"/>
      <c r="GKR67" s="369"/>
      <c r="GKS67" s="369"/>
      <c r="GKT67" s="369"/>
      <c r="GKU67" s="369"/>
      <c r="GKV67" s="369"/>
      <c r="GKW67" s="369"/>
      <c r="GKX67" s="369"/>
      <c r="GKY67" s="369"/>
      <c r="GKZ67" s="369"/>
      <c r="GLA67" s="369"/>
      <c r="GLB67" s="369"/>
      <c r="GLC67" s="369"/>
      <c r="GLD67" s="369"/>
      <c r="GLE67" s="369"/>
      <c r="GLF67" s="369"/>
      <c r="GLG67" s="369"/>
      <c r="GLH67" s="369"/>
      <c r="GLI67" s="369"/>
      <c r="GLJ67" s="369"/>
      <c r="GLK67" s="369"/>
      <c r="GLL67" s="369"/>
      <c r="GLM67" s="369"/>
      <c r="GLN67" s="369"/>
      <c r="GLO67" s="369"/>
      <c r="GLP67" s="369"/>
      <c r="GLQ67" s="369"/>
      <c r="GLR67" s="369"/>
      <c r="GLS67" s="369"/>
      <c r="GLT67" s="369"/>
      <c r="GLU67" s="369"/>
      <c r="GLV67" s="369"/>
      <c r="GLW67" s="369"/>
      <c r="GLX67" s="369"/>
      <c r="GLY67" s="369"/>
      <c r="GLZ67" s="369"/>
      <c r="GMA67" s="369"/>
      <c r="GMB67" s="369"/>
      <c r="GMC67" s="369"/>
      <c r="GMD67" s="369"/>
      <c r="GME67" s="369"/>
      <c r="GMF67" s="369"/>
      <c r="GMG67" s="369"/>
      <c r="GMH67" s="369"/>
      <c r="GMI67" s="369"/>
      <c r="GMJ67" s="369"/>
      <c r="GMK67" s="369"/>
      <c r="GMP67" s="369"/>
      <c r="GMQ67" s="369"/>
      <c r="GMR67" s="369"/>
      <c r="GMS67" s="369"/>
      <c r="GMT67" s="369"/>
      <c r="GMU67" s="369"/>
      <c r="GMV67" s="369"/>
      <c r="GMW67" s="369"/>
      <c r="GMX67" s="369"/>
      <c r="GMY67" s="369"/>
      <c r="GMZ67" s="369"/>
      <c r="GOR67" s="369"/>
      <c r="GOS67" s="369"/>
      <c r="GOT67" s="369"/>
      <c r="GOU67" s="369"/>
      <c r="GOV67" s="369"/>
      <c r="GOW67" s="369"/>
      <c r="GOX67" s="369"/>
      <c r="GOY67" s="369"/>
      <c r="GOZ67" s="369"/>
      <c r="GPA67" s="369"/>
      <c r="GPB67" s="369"/>
      <c r="GPC67" s="369"/>
      <c r="GPD67" s="369"/>
      <c r="GPE67" s="369"/>
      <c r="GPF67" s="369"/>
      <c r="GPG67" s="369"/>
      <c r="GPH67" s="369"/>
      <c r="GPI67" s="369"/>
      <c r="GPJ67" s="369"/>
      <c r="GPK67" s="369"/>
      <c r="GPL67" s="369"/>
      <c r="GPM67" s="369"/>
      <c r="GPN67" s="369"/>
      <c r="GPO67" s="369"/>
      <c r="GPP67" s="369"/>
      <c r="GPQ67" s="369"/>
      <c r="GPR67" s="369"/>
      <c r="GPS67" s="369"/>
      <c r="GPT67" s="369"/>
      <c r="GPU67" s="369"/>
      <c r="GPV67" s="369"/>
      <c r="GPW67" s="369"/>
      <c r="GPX67" s="369"/>
      <c r="GPY67" s="369"/>
      <c r="GPZ67" s="369"/>
      <c r="GQA67" s="369"/>
      <c r="GQB67" s="369"/>
      <c r="GQC67" s="369"/>
      <c r="GQD67" s="369"/>
      <c r="GQE67" s="369"/>
      <c r="GQF67" s="369"/>
      <c r="GQG67" s="369"/>
      <c r="GQH67" s="369"/>
      <c r="GQI67" s="369"/>
      <c r="GQJ67" s="369"/>
      <c r="GQK67" s="369"/>
      <c r="GQL67" s="369"/>
      <c r="GQM67" s="369"/>
      <c r="GQN67" s="369"/>
      <c r="GQO67" s="369"/>
      <c r="GQP67" s="369"/>
      <c r="GQQ67" s="369"/>
      <c r="GQR67" s="369"/>
      <c r="GQS67" s="369"/>
      <c r="GQT67" s="369"/>
      <c r="GQU67" s="369"/>
      <c r="GQV67" s="369"/>
      <c r="GQW67" s="369"/>
      <c r="GQX67" s="369"/>
      <c r="GQY67" s="369"/>
      <c r="GQZ67" s="369"/>
      <c r="GRA67" s="369"/>
      <c r="GRB67" s="369"/>
      <c r="GRC67" s="369"/>
      <c r="GRD67" s="369"/>
      <c r="GRE67" s="369"/>
      <c r="GRF67" s="369"/>
      <c r="GRG67" s="369"/>
      <c r="GRH67" s="369"/>
      <c r="GRI67" s="369"/>
      <c r="GRJ67" s="369"/>
      <c r="GRK67" s="369"/>
      <c r="GRL67" s="369"/>
      <c r="GRM67" s="369"/>
      <c r="GRN67" s="369"/>
      <c r="GRO67" s="369"/>
      <c r="GRP67" s="369"/>
      <c r="GRQ67" s="369"/>
      <c r="GRR67" s="369"/>
      <c r="GRS67" s="369"/>
      <c r="GRT67" s="369"/>
      <c r="GRU67" s="369"/>
      <c r="GRV67" s="369"/>
      <c r="GRW67" s="369"/>
      <c r="GRX67" s="369"/>
      <c r="GRY67" s="369"/>
      <c r="GRZ67" s="369"/>
      <c r="GSA67" s="369"/>
      <c r="GSB67" s="369"/>
      <c r="GSC67" s="369"/>
      <c r="GSD67" s="369"/>
      <c r="GSE67" s="369"/>
      <c r="GSF67" s="369"/>
      <c r="GSG67" s="369"/>
      <c r="GSH67" s="369"/>
      <c r="GSI67" s="369"/>
      <c r="GSJ67" s="369"/>
      <c r="GSK67" s="369"/>
      <c r="GSL67" s="369"/>
      <c r="GSM67" s="369"/>
      <c r="GSN67" s="369"/>
      <c r="GSO67" s="369"/>
      <c r="GSP67" s="369"/>
      <c r="GSQ67" s="369"/>
      <c r="GSR67" s="369"/>
      <c r="GSS67" s="369"/>
      <c r="GST67" s="369"/>
      <c r="GSU67" s="369"/>
      <c r="GSV67" s="369"/>
      <c r="GSW67" s="369"/>
      <c r="GSX67" s="369"/>
      <c r="GSY67" s="369"/>
      <c r="GSZ67" s="369"/>
      <c r="GTA67" s="369"/>
      <c r="GTB67" s="369"/>
      <c r="GTC67" s="369"/>
      <c r="GTD67" s="369"/>
      <c r="GTE67" s="369"/>
      <c r="GTF67" s="369"/>
      <c r="GTG67" s="369"/>
      <c r="GTH67" s="369"/>
      <c r="GTI67" s="369"/>
      <c r="GTJ67" s="369"/>
      <c r="GTK67" s="369"/>
      <c r="GTL67" s="369"/>
      <c r="GTM67" s="369"/>
      <c r="GTN67" s="369"/>
      <c r="GTO67" s="369"/>
      <c r="GTP67" s="369"/>
      <c r="GTQ67" s="369"/>
      <c r="GTR67" s="369"/>
      <c r="GTS67" s="369"/>
      <c r="GTT67" s="369"/>
      <c r="GTU67" s="369"/>
      <c r="GTV67" s="369"/>
      <c r="GTW67" s="369"/>
      <c r="GTX67" s="369"/>
      <c r="GTY67" s="369"/>
      <c r="GTZ67" s="369"/>
      <c r="GUA67" s="369"/>
      <c r="GUB67" s="369"/>
      <c r="GUC67" s="369"/>
      <c r="GUD67" s="369"/>
      <c r="GUE67" s="369"/>
      <c r="GUF67" s="369"/>
      <c r="GUG67" s="369"/>
      <c r="GUH67" s="369"/>
      <c r="GUI67" s="369"/>
      <c r="GUJ67" s="369"/>
      <c r="GUK67" s="369"/>
      <c r="GUL67" s="369"/>
      <c r="GUM67" s="369"/>
      <c r="GUN67" s="369"/>
      <c r="GUO67" s="369"/>
      <c r="GUP67" s="369"/>
      <c r="GUQ67" s="369"/>
      <c r="GUR67" s="369"/>
      <c r="GUS67" s="369"/>
      <c r="GUT67" s="369"/>
      <c r="GUU67" s="369"/>
      <c r="GUV67" s="369"/>
      <c r="GUW67" s="369"/>
      <c r="GUX67" s="369"/>
      <c r="GUY67" s="369"/>
      <c r="GUZ67" s="369"/>
      <c r="GVA67" s="369"/>
      <c r="GVB67" s="369"/>
      <c r="GVC67" s="369"/>
      <c r="GVD67" s="369"/>
      <c r="GVE67" s="369"/>
      <c r="GVF67" s="369"/>
      <c r="GVG67" s="369"/>
      <c r="GVH67" s="369"/>
      <c r="GVI67" s="369"/>
      <c r="GVJ67" s="369"/>
      <c r="GVK67" s="369"/>
      <c r="GVL67" s="369"/>
      <c r="GVM67" s="369"/>
      <c r="GVN67" s="369"/>
      <c r="GVO67" s="369"/>
      <c r="GVP67" s="369"/>
      <c r="GVQ67" s="369"/>
      <c r="GVR67" s="369"/>
      <c r="GVS67" s="369"/>
      <c r="GVT67" s="369"/>
      <c r="GVU67" s="369"/>
      <c r="GVV67" s="369"/>
      <c r="GVW67" s="369"/>
      <c r="GVX67" s="369"/>
      <c r="GVY67" s="369"/>
      <c r="GVZ67" s="369"/>
      <c r="GWA67" s="369"/>
      <c r="GWB67" s="369"/>
      <c r="GWC67" s="369"/>
      <c r="GWD67" s="369"/>
      <c r="GWE67" s="369"/>
      <c r="GWF67" s="369"/>
      <c r="GWG67" s="369"/>
      <c r="GWL67" s="369"/>
      <c r="GWM67" s="369"/>
      <c r="GWN67" s="369"/>
      <c r="GWO67" s="369"/>
      <c r="GWP67" s="369"/>
      <c r="GWQ67" s="369"/>
      <c r="GWR67" s="369"/>
      <c r="GWS67" s="369"/>
      <c r="GWT67" s="369"/>
      <c r="GWU67" s="369"/>
      <c r="GWV67" s="369"/>
      <c r="GYN67" s="369"/>
      <c r="GYO67" s="369"/>
      <c r="GYP67" s="369"/>
      <c r="GYQ67" s="369"/>
      <c r="GYR67" s="369"/>
      <c r="GYS67" s="369"/>
      <c r="GYT67" s="369"/>
      <c r="GYU67" s="369"/>
      <c r="GYV67" s="369"/>
      <c r="GYW67" s="369"/>
      <c r="GYX67" s="369"/>
      <c r="GYY67" s="369"/>
      <c r="GYZ67" s="369"/>
      <c r="GZA67" s="369"/>
      <c r="GZB67" s="369"/>
      <c r="GZC67" s="369"/>
      <c r="GZD67" s="369"/>
      <c r="GZE67" s="369"/>
      <c r="GZF67" s="369"/>
      <c r="GZG67" s="369"/>
      <c r="GZH67" s="369"/>
      <c r="GZI67" s="369"/>
      <c r="GZJ67" s="369"/>
      <c r="GZK67" s="369"/>
      <c r="GZL67" s="369"/>
      <c r="GZM67" s="369"/>
      <c r="GZN67" s="369"/>
      <c r="GZO67" s="369"/>
      <c r="GZP67" s="369"/>
      <c r="GZQ67" s="369"/>
      <c r="GZR67" s="369"/>
      <c r="GZS67" s="369"/>
      <c r="GZT67" s="369"/>
      <c r="GZU67" s="369"/>
      <c r="GZV67" s="369"/>
      <c r="GZW67" s="369"/>
      <c r="GZX67" s="369"/>
      <c r="GZY67" s="369"/>
      <c r="GZZ67" s="369"/>
      <c r="HAA67" s="369"/>
      <c r="HAB67" s="369"/>
      <c r="HAC67" s="369"/>
      <c r="HAD67" s="369"/>
      <c r="HAE67" s="369"/>
      <c r="HAF67" s="369"/>
      <c r="HAG67" s="369"/>
      <c r="HAH67" s="369"/>
      <c r="HAI67" s="369"/>
      <c r="HAJ67" s="369"/>
      <c r="HAK67" s="369"/>
      <c r="HAL67" s="369"/>
      <c r="HAM67" s="369"/>
      <c r="HAN67" s="369"/>
      <c r="HAO67" s="369"/>
      <c r="HAP67" s="369"/>
      <c r="HAQ67" s="369"/>
      <c r="HAR67" s="369"/>
      <c r="HAS67" s="369"/>
      <c r="HAT67" s="369"/>
      <c r="HAU67" s="369"/>
      <c r="HAV67" s="369"/>
      <c r="HAW67" s="369"/>
      <c r="HAX67" s="369"/>
      <c r="HAY67" s="369"/>
      <c r="HAZ67" s="369"/>
      <c r="HBA67" s="369"/>
      <c r="HBB67" s="369"/>
      <c r="HBC67" s="369"/>
      <c r="HBD67" s="369"/>
      <c r="HBE67" s="369"/>
      <c r="HBF67" s="369"/>
      <c r="HBG67" s="369"/>
      <c r="HBH67" s="369"/>
      <c r="HBI67" s="369"/>
      <c r="HBJ67" s="369"/>
      <c r="HBK67" s="369"/>
      <c r="HBL67" s="369"/>
      <c r="HBM67" s="369"/>
      <c r="HBN67" s="369"/>
      <c r="HBO67" s="369"/>
      <c r="HBP67" s="369"/>
      <c r="HBQ67" s="369"/>
      <c r="HBR67" s="369"/>
      <c r="HBS67" s="369"/>
      <c r="HBT67" s="369"/>
      <c r="HBU67" s="369"/>
      <c r="HBV67" s="369"/>
      <c r="HBW67" s="369"/>
      <c r="HBX67" s="369"/>
      <c r="HBY67" s="369"/>
      <c r="HBZ67" s="369"/>
      <c r="HCA67" s="369"/>
      <c r="HCB67" s="369"/>
      <c r="HCC67" s="369"/>
      <c r="HCD67" s="369"/>
      <c r="HCE67" s="369"/>
      <c r="HCF67" s="369"/>
      <c r="HCG67" s="369"/>
      <c r="HCH67" s="369"/>
      <c r="HCI67" s="369"/>
      <c r="HCJ67" s="369"/>
      <c r="HCK67" s="369"/>
      <c r="HCL67" s="369"/>
      <c r="HCM67" s="369"/>
      <c r="HCN67" s="369"/>
      <c r="HCO67" s="369"/>
      <c r="HCP67" s="369"/>
      <c r="HCQ67" s="369"/>
      <c r="HCR67" s="369"/>
      <c r="HCS67" s="369"/>
      <c r="HCT67" s="369"/>
      <c r="HCU67" s="369"/>
      <c r="HCV67" s="369"/>
      <c r="HCW67" s="369"/>
      <c r="HCX67" s="369"/>
      <c r="HCY67" s="369"/>
      <c r="HCZ67" s="369"/>
      <c r="HDA67" s="369"/>
      <c r="HDB67" s="369"/>
      <c r="HDC67" s="369"/>
      <c r="HDD67" s="369"/>
      <c r="HDE67" s="369"/>
      <c r="HDF67" s="369"/>
      <c r="HDG67" s="369"/>
      <c r="HDH67" s="369"/>
      <c r="HDI67" s="369"/>
      <c r="HDJ67" s="369"/>
      <c r="HDK67" s="369"/>
      <c r="HDL67" s="369"/>
      <c r="HDM67" s="369"/>
      <c r="HDN67" s="369"/>
      <c r="HDO67" s="369"/>
      <c r="HDP67" s="369"/>
      <c r="HDQ67" s="369"/>
      <c r="HDR67" s="369"/>
      <c r="HDS67" s="369"/>
      <c r="HDT67" s="369"/>
      <c r="HDU67" s="369"/>
      <c r="HDV67" s="369"/>
      <c r="HDW67" s="369"/>
      <c r="HDX67" s="369"/>
      <c r="HDY67" s="369"/>
      <c r="HDZ67" s="369"/>
      <c r="HEA67" s="369"/>
      <c r="HEB67" s="369"/>
      <c r="HEC67" s="369"/>
      <c r="HED67" s="369"/>
      <c r="HEE67" s="369"/>
      <c r="HEF67" s="369"/>
      <c r="HEG67" s="369"/>
      <c r="HEH67" s="369"/>
      <c r="HEI67" s="369"/>
      <c r="HEJ67" s="369"/>
      <c r="HEK67" s="369"/>
      <c r="HEL67" s="369"/>
      <c r="HEM67" s="369"/>
      <c r="HEN67" s="369"/>
      <c r="HEO67" s="369"/>
      <c r="HEP67" s="369"/>
      <c r="HEQ67" s="369"/>
      <c r="HER67" s="369"/>
      <c r="HES67" s="369"/>
      <c r="HET67" s="369"/>
      <c r="HEU67" s="369"/>
      <c r="HEV67" s="369"/>
      <c r="HEW67" s="369"/>
      <c r="HEX67" s="369"/>
      <c r="HEY67" s="369"/>
      <c r="HEZ67" s="369"/>
      <c r="HFA67" s="369"/>
      <c r="HFB67" s="369"/>
      <c r="HFC67" s="369"/>
      <c r="HFD67" s="369"/>
      <c r="HFE67" s="369"/>
      <c r="HFF67" s="369"/>
      <c r="HFG67" s="369"/>
      <c r="HFH67" s="369"/>
      <c r="HFI67" s="369"/>
      <c r="HFJ67" s="369"/>
      <c r="HFK67" s="369"/>
      <c r="HFL67" s="369"/>
      <c r="HFM67" s="369"/>
      <c r="HFN67" s="369"/>
      <c r="HFO67" s="369"/>
      <c r="HFP67" s="369"/>
      <c r="HFQ67" s="369"/>
      <c r="HFR67" s="369"/>
      <c r="HFS67" s="369"/>
      <c r="HFT67" s="369"/>
      <c r="HFU67" s="369"/>
      <c r="HFV67" s="369"/>
      <c r="HFW67" s="369"/>
      <c r="HFX67" s="369"/>
      <c r="HFY67" s="369"/>
      <c r="HFZ67" s="369"/>
      <c r="HGA67" s="369"/>
      <c r="HGB67" s="369"/>
      <c r="HGC67" s="369"/>
      <c r="HGH67" s="369"/>
      <c r="HGI67" s="369"/>
      <c r="HGJ67" s="369"/>
      <c r="HGK67" s="369"/>
      <c r="HGL67" s="369"/>
      <c r="HGM67" s="369"/>
      <c r="HGN67" s="369"/>
      <c r="HGO67" s="369"/>
      <c r="HGP67" s="369"/>
      <c r="HGQ67" s="369"/>
      <c r="HGR67" s="369"/>
      <c r="HIJ67" s="369"/>
      <c r="HIK67" s="369"/>
      <c r="HIL67" s="369"/>
      <c r="HIM67" s="369"/>
      <c r="HIN67" s="369"/>
      <c r="HIO67" s="369"/>
      <c r="HIP67" s="369"/>
      <c r="HIQ67" s="369"/>
      <c r="HIR67" s="369"/>
      <c r="HIS67" s="369"/>
      <c r="HIT67" s="369"/>
      <c r="HIU67" s="369"/>
      <c r="HIV67" s="369"/>
      <c r="HIW67" s="369"/>
      <c r="HIX67" s="369"/>
      <c r="HIY67" s="369"/>
      <c r="HIZ67" s="369"/>
      <c r="HJA67" s="369"/>
      <c r="HJB67" s="369"/>
      <c r="HJC67" s="369"/>
      <c r="HJD67" s="369"/>
      <c r="HJE67" s="369"/>
      <c r="HJF67" s="369"/>
      <c r="HJG67" s="369"/>
      <c r="HJH67" s="369"/>
      <c r="HJI67" s="369"/>
      <c r="HJJ67" s="369"/>
      <c r="HJK67" s="369"/>
      <c r="HJL67" s="369"/>
      <c r="HJM67" s="369"/>
      <c r="HJN67" s="369"/>
      <c r="HJO67" s="369"/>
      <c r="HJP67" s="369"/>
      <c r="HJQ67" s="369"/>
      <c r="HJR67" s="369"/>
      <c r="HJS67" s="369"/>
      <c r="HJT67" s="369"/>
      <c r="HJU67" s="369"/>
      <c r="HJV67" s="369"/>
      <c r="HJW67" s="369"/>
      <c r="HJX67" s="369"/>
      <c r="HJY67" s="369"/>
      <c r="HJZ67" s="369"/>
      <c r="HKA67" s="369"/>
      <c r="HKB67" s="369"/>
      <c r="HKC67" s="369"/>
      <c r="HKD67" s="369"/>
      <c r="HKE67" s="369"/>
      <c r="HKF67" s="369"/>
      <c r="HKG67" s="369"/>
      <c r="HKH67" s="369"/>
      <c r="HKI67" s="369"/>
      <c r="HKJ67" s="369"/>
      <c r="HKK67" s="369"/>
      <c r="HKL67" s="369"/>
      <c r="HKM67" s="369"/>
      <c r="HKN67" s="369"/>
      <c r="HKO67" s="369"/>
      <c r="HKP67" s="369"/>
      <c r="HKQ67" s="369"/>
      <c r="HKR67" s="369"/>
      <c r="HKS67" s="369"/>
      <c r="HKT67" s="369"/>
      <c r="HKU67" s="369"/>
      <c r="HKV67" s="369"/>
      <c r="HKW67" s="369"/>
      <c r="HKX67" s="369"/>
      <c r="HKY67" s="369"/>
      <c r="HKZ67" s="369"/>
      <c r="HLA67" s="369"/>
      <c r="HLB67" s="369"/>
      <c r="HLC67" s="369"/>
      <c r="HLD67" s="369"/>
      <c r="HLE67" s="369"/>
      <c r="HLF67" s="369"/>
      <c r="HLG67" s="369"/>
      <c r="HLH67" s="369"/>
      <c r="HLI67" s="369"/>
      <c r="HLJ67" s="369"/>
      <c r="HLK67" s="369"/>
      <c r="HLL67" s="369"/>
      <c r="HLM67" s="369"/>
      <c r="HLN67" s="369"/>
      <c r="HLO67" s="369"/>
      <c r="HLP67" s="369"/>
      <c r="HLQ67" s="369"/>
      <c r="HLR67" s="369"/>
      <c r="HLS67" s="369"/>
      <c r="HLT67" s="369"/>
      <c r="HLU67" s="369"/>
      <c r="HLV67" s="369"/>
      <c r="HLW67" s="369"/>
      <c r="HLX67" s="369"/>
      <c r="HLY67" s="369"/>
      <c r="HLZ67" s="369"/>
      <c r="HMA67" s="369"/>
      <c r="HMB67" s="369"/>
      <c r="HMC67" s="369"/>
      <c r="HMD67" s="369"/>
      <c r="HME67" s="369"/>
      <c r="HMF67" s="369"/>
      <c r="HMG67" s="369"/>
      <c r="HMH67" s="369"/>
      <c r="HMI67" s="369"/>
      <c r="HMJ67" s="369"/>
      <c r="HMK67" s="369"/>
      <c r="HML67" s="369"/>
      <c r="HMM67" s="369"/>
      <c r="HMN67" s="369"/>
      <c r="HMO67" s="369"/>
      <c r="HMP67" s="369"/>
      <c r="HMQ67" s="369"/>
      <c r="HMR67" s="369"/>
      <c r="HMS67" s="369"/>
      <c r="HMT67" s="369"/>
      <c r="HMU67" s="369"/>
      <c r="HMV67" s="369"/>
      <c r="HMW67" s="369"/>
      <c r="HMX67" s="369"/>
      <c r="HMY67" s="369"/>
      <c r="HMZ67" s="369"/>
      <c r="HNA67" s="369"/>
      <c r="HNB67" s="369"/>
      <c r="HNC67" s="369"/>
      <c r="HND67" s="369"/>
      <c r="HNE67" s="369"/>
      <c r="HNF67" s="369"/>
      <c r="HNG67" s="369"/>
      <c r="HNH67" s="369"/>
      <c r="HNI67" s="369"/>
      <c r="HNJ67" s="369"/>
      <c r="HNK67" s="369"/>
      <c r="HNL67" s="369"/>
      <c r="HNM67" s="369"/>
      <c r="HNN67" s="369"/>
      <c r="HNO67" s="369"/>
      <c r="HNP67" s="369"/>
      <c r="HNQ67" s="369"/>
      <c r="HNR67" s="369"/>
      <c r="HNS67" s="369"/>
      <c r="HNT67" s="369"/>
      <c r="HNU67" s="369"/>
      <c r="HNV67" s="369"/>
      <c r="HNW67" s="369"/>
      <c r="HNX67" s="369"/>
      <c r="HNY67" s="369"/>
      <c r="HNZ67" s="369"/>
      <c r="HOA67" s="369"/>
      <c r="HOB67" s="369"/>
      <c r="HOC67" s="369"/>
      <c r="HOD67" s="369"/>
      <c r="HOE67" s="369"/>
      <c r="HOF67" s="369"/>
      <c r="HOG67" s="369"/>
      <c r="HOH67" s="369"/>
      <c r="HOI67" s="369"/>
      <c r="HOJ67" s="369"/>
      <c r="HOK67" s="369"/>
      <c r="HOL67" s="369"/>
      <c r="HOM67" s="369"/>
      <c r="HON67" s="369"/>
      <c r="HOO67" s="369"/>
      <c r="HOP67" s="369"/>
      <c r="HOQ67" s="369"/>
      <c r="HOR67" s="369"/>
      <c r="HOS67" s="369"/>
      <c r="HOT67" s="369"/>
      <c r="HOU67" s="369"/>
      <c r="HOV67" s="369"/>
      <c r="HOW67" s="369"/>
      <c r="HOX67" s="369"/>
      <c r="HOY67" s="369"/>
      <c r="HOZ67" s="369"/>
      <c r="HPA67" s="369"/>
      <c r="HPB67" s="369"/>
      <c r="HPC67" s="369"/>
      <c r="HPD67" s="369"/>
      <c r="HPE67" s="369"/>
      <c r="HPF67" s="369"/>
      <c r="HPG67" s="369"/>
      <c r="HPH67" s="369"/>
      <c r="HPI67" s="369"/>
      <c r="HPJ67" s="369"/>
      <c r="HPK67" s="369"/>
      <c r="HPL67" s="369"/>
      <c r="HPM67" s="369"/>
      <c r="HPN67" s="369"/>
      <c r="HPO67" s="369"/>
      <c r="HPP67" s="369"/>
      <c r="HPQ67" s="369"/>
      <c r="HPR67" s="369"/>
      <c r="HPS67" s="369"/>
      <c r="HPT67" s="369"/>
      <c r="HPU67" s="369"/>
      <c r="HPV67" s="369"/>
      <c r="HPW67" s="369"/>
      <c r="HPX67" s="369"/>
      <c r="HPY67" s="369"/>
      <c r="HQD67" s="369"/>
      <c r="HQE67" s="369"/>
      <c r="HQF67" s="369"/>
      <c r="HQG67" s="369"/>
      <c r="HQH67" s="369"/>
      <c r="HQI67" s="369"/>
      <c r="HQJ67" s="369"/>
      <c r="HQK67" s="369"/>
      <c r="HQL67" s="369"/>
      <c r="HQM67" s="369"/>
      <c r="HQN67" s="369"/>
      <c r="HSF67" s="369"/>
      <c r="HSG67" s="369"/>
      <c r="HSH67" s="369"/>
      <c r="HSI67" s="369"/>
      <c r="HSJ67" s="369"/>
      <c r="HSK67" s="369"/>
      <c r="HSL67" s="369"/>
      <c r="HSM67" s="369"/>
      <c r="HSN67" s="369"/>
      <c r="HSO67" s="369"/>
      <c r="HSP67" s="369"/>
      <c r="HSQ67" s="369"/>
      <c r="HSR67" s="369"/>
      <c r="HSS67" s="369"/>
      <c r="HST67" s="369"/>
      <c r="HSU67" s="369"/>
      <c r="HSV67" s="369"/>
      <c r="HSW67" s="369"/>
      <c r="HSX67" s="369"/>
      <c r="HSY67" s="369"/>
      <c r="HSZ67" s="369"/>
      <c r="HTA67" s="369"/>
      <c r="HTB67" s="369"/>
      <c r="HTC67" s="369"/>
      <c r="HTD67" s="369"/>
      <c r="HTE67" s="369"/>
      <c r="HTF67" s="369"/>
      <c r="HTG67" s="369"/>
      <c r="HTH67" s="369"/>
      <c r="HTI67" s="369"/>
      <c r="HTJ67" s="369"/>
      <c r="HTK67" s="369"/>
      <c r="HTL67" s="369"/>
      <c r="HTM67" s="369"/>
      <c r="HTN67" s="369"/>
      <c r="HTO67" s="369"/>
      <c r="HTP67" s="369"/>
      <c r="HTQ67" s="369"/>
      <c r="HTR67" s="369"/>
      <c r="HTS67" s="369"/>
      <c r="HTT67" s="369"/>
      <c r="HTU67" s="369"/>
      <c r="HTV67" s="369"/>
      <c r="HTW67" s="369"/>
      <c r="HTX67" s="369"/>
      <c r="HTY67" s="369"/>
      <c r="HTZ67" s="369"/>
      <c r="HUA67" s="369"/>
      <c r="HUB67" s="369"/>
      <c r="HUC67" s="369"/>
      <c r="HUD67" s="369"/>
      <c r="HUE67" s="369"/>
      <c r="HUF67" s="369"/>
      <c r="HUG67" s="369"/>
      <c r="HUH67" s="369"/>
      <c r="HUI67" s="369"/>
      <c r="HUJ67" s="369"/>
      <c r="HUK67" s="369"/>
      <c r="HUL67" s="369"/>
      <c r="HUM67" s="369"/>
      <c r="HUN67" s="369"/>
      <c r="HUO67" s="369"/>
      <c r="HUP67" s="369"/>
      <c r="HUQ67" s="369"/>
      <c r="HUR67" s="369"/>
      <c r="HUS67" s="369"/>
      <c r="HUT67" s="369"/>
      <c r="HUU67" s="369"/>
      <c r="HUV67" s="369"/>
      <c r="HUW67" s="369"/>
      <c r="HUX67" s="369"/>
      <c r="HUY67" s="369"/>
      <c r="HUZ67" s="369"/>
      <c r="HVA67" s="369"/>
      <c r="HVB67" s="369"/>
      <c r="HVC67" s="369"/>
      <c r="HVD67" s="369"/>
      <c r="HVE67" s="369"/>
      <c r="HVF67" s="369"/>
      <c r="HVG67" s="369"/>
      <c r="HVH67" s="369"/>
      <c r="HVI67" s="369"/>
      <c r="HVJ67" s="369"/>
      <c r="HVK67" s="369"/>
      <c r="HVL67" s="369"/>
      <c r="HVM67" s="369"/>
      <c r="HVN67" s="369"/>
      <c r="HVO67" s="369"/>
      <c r="HVP67" s="369"/>
      <c r="HVQ67" s="369"/>
      <c r="HVR67" s="369"/>
      <c r="HVS67" s="369"/>
      <c r="HVT67" s="369"/>
      <c r="HVU67" s="369"/>
      <c r="HVV67" s="369"/>
      <c r="HVW67" s="369"/>
      <c r="HVX67" s="369"/>
      <c r="HVY67" s="369"/>
      <c r="HVZ67" s="369"/>
      <c r="HWA67" s="369"/>
      <c r="HWB67" s="369"/>
      <c r="HWC67" s="369"/>
      <c r="HWD67" s="369"/>
      <c r="HWE67" s="369"/>
      <c r="HWF67" s="369"/>
      <c r="HWG67" s="369"/>
      <c r="HWH67" s="369"/>
      <c r="HWI67" s="369"/>
      <c r="HWJ67" s="369"/>
      <c r="HWK67" s="369"/>
      <c r="HWL67" s="369"/>
      <c r="HWM67" s="369"/>
      <c r="HWN67" s="369"/>
      <c r="HWO67" s="369"/>
      <c r="HWP67" s="369"/>
      <c r="HWQ67" s="369"/>
      <c r="HWR67" s="369"/>
      <c r="HWS67" s="369"/>
      <c r="HWT67" s="369"/>
      <c r="HWU67" s="369"/>
      <c r="HWV67" s="369"/>
      <c r="HWW67" s="369"/>
      <c r="HWX67" s="369"/>
      <c r="HWY67" s="369"/>
      <c r="HWZ67" s="369"/>
      <c r="HXA67" s="369"/>
      <c r="HXB67" s="369"/>
      <c r="HXC67" s="369"/>
      <c r="HXD67" s="369"/>
      <c r="HXE67" s="369"/>
      <c r="HXF67" s="369"/>
      <c r="HXG67" s="369"/>
      <c r="HXH67" s="369"/>
      <c r="HXI67" s="369"/>
      <c r="HXJ67" s="369"/>
      <c r="HXK67" s="369"/>
      <c r="HXL67" s="369"/>
      <c r="HXM67" s="369"/>
      <c r="HXN67" s="369"/>
      <c r="HXO67" s="369"/>
      <c r="HXP67" s="369"/>
      <c r="HXQ67" s="369"/>
      <c r="HXR67" s="369"/>
      <c r="HXS67" s="369"/>
      <c r="HXT67" s="369"/>
      <c r="HXU67" s="369"/>
      <c r="HXV67" s="369"/>
      <c r="HXW67" s="369"/>
      <c r="HXX67" s="369"/>
      <c r="HXY67" s="369"/>
      <c r="HXZ67" s="369"/>
      <c r="HYA67" s="369"/>
      <c r="HYB67" s="369"/>
      <c r="HYC67" s="369"/>
      <c r="HYD67" s="369"/>
      <c r="HYE67" s="369"/>
      <c r="HYF67" s="369"/>
      <c r="HYG67" s="369"/>
      <c r="HYH67" s="369"/>
      <c r="HYI67" s="369"/>
      <c r="HYJ67" s="369"/>
      <c r="HYK67" s="369"/>
      <c r="HYL67" s="369"/>
      <c r="HYM67" s="369"/>
      <c r="HYN67" s="369"/>
      <c r="HYO67" s="369"/>
      <c r="HYP67" s="369"/>
      <c r="HYQ67" s="369"/>
      <c r="HYR67" s="369"/>
      <c r="HYS67" s="369"/>
      <c r="HYT67" s="369"/>
      <c r="HYU67" s="369"/>
      <c r="HYV67" s="369"/>
      <c r="HYW67" s="369"/>
      <c r="HYX67" s="369"/>
      <c r="HYY67" s="369"/>
      <c r="HYZ67" s="369"/>
      <c r="HZA67" s="369"/>
      <c r="HZB67" s="369"/>
      <c r="HZC67" s="369"/>
      <c r="HZD67" s="369"/>
      <c r="HZE67" s="369"/>
      <c r="HZF67" s="369"/>
      <c r="HZG67" s="369"/>
      <c r="HZH67" s="369"/>
      <c r="HZI67" s="369"/>
      <c r="HZJ67" s="369"/>
      <c r="HZK67" s="369"/>
      <c r="HZL67" s="369"/>
      <c r="HZM67" s="369"/>
      <c r="HZN67" s="369"/>
      <c r="HZO67" s="369"/>
      <c r="HZP67" s="369"/>
      <c r="HZQ67" s="369"/>
      <c r="HZR67" s="369"/>
      <c r="HZS67" s="369"/>
      <c r="HZT67" s="369"/>
      <c r="HZU67" s="369"/>
      <c r="HZZ67" s="369"/>
      <c r="IAA67" s="369"/>
      <c r="IAB67" s="369"/>
      <c r="IAC67" s="369"/>
      <c r="IAD67" s="369"/>
      <c r="IAE67" s="369"/>
      <c r="IAF67" s="369"/>
      <c r="IAG67" s="369"/>
      <c r="IAH67" s="369"/>
      <c r="IAI67" s="369"/>
      <c r="IAJ67" s="369"/>
      <c r="ICB67" s="369"/>
      <c r="ICC67" s="369"/>
      <c r="ICD67" s="369"/>
      <c r="ICE67" s="369"/>
      <c r="ICF67" s="369"/>
      <c r="ICG67" s="369"/>
      <c r="ICH67" s="369"/>
      <c r="ICI67" s="369"/>
      <c r="ICJ67" s="369"/>
      <c r="ICK67" s="369"/>
      <c r="ICL67" s="369"/>
      <c r="ICM67" s="369"/>
      <c r="ICN67" s="369"/>
      <c r="ICO67" s="369"/>
      <c r="ICP67" s="369"/>
      <c r="ICQ67" s="369"/>
      <c r="ICR67" s="369"/>
      <c r="ICS67" s="369"/>
      <c r="ICT67" s="369"/>
      <c r="ICU67" s="369"/>
      <c r="ICV67" s="369"/>
      <c r="ICW67" s="369"/>
      <c r="ICX67" s="369"/>
      <c r="ICY67" s="369"/>
      <c r="ICZ67" s="369"/>
      <c r="IDA67" s="369"/>
      <c r="IDB67" s="369"/>
      <c r="IDC67" s="369"/>
      <c r="IDD67" s="369"/>
      <c r="IDE67" s="369"/>
      <c r="IDF67" s="369"/>
      <c r="IDG67" s="369"/>
      <c r="IDH67" s="369"/>
      <c r="IDI67" s="369"/>
      <c r="IDJ67" s="369"/>
      <c r="IDK67" s="369"/>
      <c r="IDL67" s="369"/>
      <c r="IDM67" s="369"/>
      <c r="IDN67" s="369"/>
      <c r="IDO67" s="369"/>
      <c r="IDP67" s="369"/>
      <c r="IDQ67" s="369"/>
      <c r="IDR67" s="369"/>
      <c r="IDS67" s="369"/>
      <c r="IDT67" s="369"/>
      <c r="IDU67" s="369"/>
      <c r="IDV67" s="369"/>
      <c r="IDW67" s="369"/>
      <c r="IDX67" s="369"/>
      <c r="IDY67" s="369"/>
      <c r="IDZ67" s="369"/>
      <c r="IEA67" s="369"/>
      <c r="IEB67" s="369"/>
      <c r="IEC67" s="369"/>
      <c r="IED67" s="369"/>
      <c r="IEE67" s="369"/>
      <c r="IEF67" s="369"/>
      <c r="IEG67" s="369"/>
      <c r="IEH67" s="369"/>
      <c r="IEI67" s="369"/>
      <c r="IEJ67" s="369"/>
      <c r="IEK67" s="369"/>
      <c r="IEL67" s="369"/>
      <c r="IEM67" s="369"/>
      <c r="IEN67" s="369"/>
      <c r="IEO67" s="369"/>
      <c r="IEP67" s="369"/>
      <c r="IEQ67" s="369"/>
      <c r="IER67" s="369"/>
      <c r="IES67" s="369"/>
      <c r="IET67" s="369"/>
      <c r="IEU67" s="369"/>
      <c r="IEV67" s="369"/>
      <c r="IEW67" s="369"/>
      <c r="IEX67" s="369"/>
      <c r="IEY67" s="369"/>
      <c r="IEZ67" s="369"/>
      <c r="IFA67" s="369"/>
      <c r="IFB67" s="369"/>
      <c r="IFC67" s="369"/>
      <c r="IFD67" s="369"/>
      <c r="IFE67" s="369"/>
      <c r="IFF67" s="369"/>
      <c r="IFG67" s="369"/>
      <c r="IFH67" s="369"/>
      <c r="IFI67" s="369"/>
      <c r="IFJ67" s="369"/>
      <c r="IFK67" s="369"/>
      <c r="IFL67" s="369"/>
      <c r="IFM67" s="369"/>
      <c r="IFN67" s="369"/>
      <c r="IFO67" s="369"/>
      <c r="IFP67" s="369"/>
      <c r="IFQ67" s="369"/>
      <c r="IFR67" s="369"/>
      <c r="IFS67" s="369"/>
      <c r="IFT67" s="369"/>
      <c r="IFU67" s="369"/>
      <c r="IFV67" s="369"/>
      <c r="IFW67" s="369"/>
      <c r="IFX67" s="369"/>
      <c r="IFY67" s="369"/>
      <c r="IFZ67" s="369"/>
      <c r="IGA67" s="369"/>
      <c r="IGB67" s="369"/>
      <c r="IGC67" s="369"/>
      <c r="IGD67" s="369"/>
      <c r="IGE67" s="369"/>
      <c r="IGF67" s="369"/>
      <c r="IGG67" s="369"/>
      <c r="IGH67" s="369"/>
      <c r="IGI67" s="369"/>
      <c r="IGJ67" s="369"/>
      <c r="IGK67" s="369"/>
      <c r="IGL67" s="369"/>
      <c r="IGM67" s="369"/>
      <c r="IGN67" s="369"/>
      <c r="IGO67" s="369"/>
      <c r="IGP67" s="369"/>
      <c r="IGQ67" s="369"/>
      <c r="IGR67" s="369"/>
      <c r="IGS67" s="369"/>
      <c r="IGT67" s="369"/>
      <c r="IGU67" s="369"/>
      <c r="IGV67" s="369"/>
      <c r="IGW67" s="369"/>
      <c r="IGX67" s="369"/>
      <c r="IGY67" s="369"/>
      <c r="IGZ67" s="369"/>
      <c r="IHA67" s="369"/>
      <c r="IHB67" s="369"/>
      <c r="IHC67" s="369"/>
      <c r="IHD67" s="369"/>
      <c r="IHE67" s="369"/>
      <c r="IHF67" s="369"/>
      <c r="IHG67" s="369"/>
      <c r="IHH67" s="369"/>
      <c r="IHI67" s="369"/>
      <c r="IHJ67" s="369"/>
      <c r="IHK67" s="369"/>
      <c r="IHL67" s="369"/>
      <c r="IHM67" s="369"/>
      <c r="IHN67" s="369"/>
      <c r="IHO67" s="369"/>
      <c r="IHP67" s="369"/>
      <c r="IHQ67" s="369"/>
      <c r="IHR67" s="369"/>
      <c r="IHS67" s="369"/>
      <c r="IHT67" s="369"/>
      <c r="IHU67" s="369"/>
      <c r="IHV67" s="369"/>
      <c r="IHW67" s="369"/>
      <c r="IHX67" s="369"/>
      <c r="IHY67" s="369"/>
      <c r="IHZ67" s="369"/>
      <c r="IIA67" s="369"/>
      <c r="IIB67" s="369"/>
      <c r="IIC67" s="369"/>
      <c r="IID67" s="369"/>
      <c r="IIE67" s="369"/>
      <c r="IIF67" s="369"/>
      <c r="IIG67" s="369"/>
      <c r="IIH67" s="369"/>
      <c r="III67" s="369"/>
      <c r="IIJ67" s="369"/>
      <c r="IIK67" s="369"/>
      <c r="IIL67" s="369"/>
      <c r="IIM67" s="369"/>
      <c r="IIN67" s="369"/>
      <c r="IIO67" s="369"/>
      <c r="IIP67" s="369"/>
      <c r="IIQ67" s="369"/>
      <c r="IIR67" s="369"/>
      <c r="IIS67" s="369"/>
      <c r="IIT67" s="369"/>
      <c r="IIU67" s="369"/>
      <c r="IIV67" s="369"/>
      <c r="IIW67" s="369"/>
      <c r="IIX67" s="369"/>
      <c r="IIY67" s="369"/>
      <c r="IIZ67" s="369"/>
      <c r="IJA67" s="369"/>
      <c r="IJB67" s="369"/>
      <c r="IJC67" s="369"/>
      <c r="IJD67" s="369"/>
      <c r="IJE67" s="369"/>
      <c r="IJF67" s="369"/>
      <c r="IJG67" s="369"/>
      <c r="IJH67" s="369"/>
      <c r="IJI67" s="369"/>
      <c r="IJJ67" s="369"/>
      <c r="IJK67" s="369"/>
      <c r="IJL67" s="369"/>
      <c r="IJM67" s="369"/>
      <c r="IJN67" s="369"/>
      <c r="IJO67" s="369"/>
      <c r="IJP67" s="369"/>
      <c r="IJQ67" s="369"/>
      <c r="IJV67" s="369"/>
      <c r="IJW67" s="369"/>
      <c r="IJX67" s="369"/>
      <c r="IJY67" s="369"/>
      <c r="IJZ67" s="369"/>
      <c r="IKA67" s="369"/>
      <c r="IKB67" s="369"/>
      <c r="IKC67" s="369"/>
      <c r="IKD67" s="369"/>
      <c r="IKE67" s="369"/>
      <c r="IKF67" s="369"/>
      <c r="ILX67" s="369"/>
      <c r="ILY67" s="369"/>
      <c r="ILZ67" s="369"/>
      <c r="IMA67" s="369"/>
      <c r="IMB67" s="369"/>
      <c r="IMC67" s="369"/>
      <c r="IMD67" s="369"/>
      <c r="IME67" s="369"/>
      <c r="IMF67" s="369"/>
      <c r="IMG67" s="369"/>
      <c r="IMH67" s="369"/>
      <c r="IMI67" s="369"/>
      <c r="IMJ67" s="369"/>
      <c r="IMK67" s="369"/>
      <c r="IML67" s="369"/>
      <c r="IMM67" s="369"/>
      <c r="IMN67" s="369"/>
      <c r="IMO67" s="369"/>
      <c r="IMP67" s="369"/>
      <c r="IMQ67" s="369"/>
      <c r="IMR67" s="369"/>
      <c r="IMS67" s="369"/>
      <c r="IMT67" s="369"/>
      <c r="IMU67" s="369"/>
      <c r="IMV67" s="369"/>
      <c r="IMW67" s="369"/>
      <c r="IMX67" s="369"/>
      <c r="IMY67" s="369"/>
      <c r="IMZ67" s="369"/>
      <c r="INA67" s="369"/>
      <c r="INB67" s="369"/>
      <c r="INC67" s="369"/>
      <c r="IND67" s="369"/>
      <c r="INE67" s="369"/>
      <c r="INF67" s="369"/>
      <c r="ING67" s="369"/>
      <c r="INH67" s="369"/>
      <c r="INI67" s="369"/>
      <c r="INJ67" s="369"/>
      <c r="INK67" s="369"/>
      <c r="INL67" s="369"/>
      <c r="INM67" s="369"/>
      <c r="INN67" s="369"/>
      <c r="INO67" s="369"/>
      <c r="INP67" s="369"/>
      <c r="INQ67" s="369"/>
      <c r="INR67" s="369"/>
      <c r="INS67" s="369"/>
      <c r="INT67" s="369"/>
      <c r="INU67" s="369"/>
      <c r="INV67" s="369"/>
      <c r="INW67" s="369"/>
      <c r="INX67" s="369"/>
      <c r="INY67" s="369"/>
      <c r="INZ67" s="369"/>
      <c r="IOA67" s="369"/>
      <c r="IOB67" s="369"/>
      <c r="IOC67" s="369"/>
      <c r="IOD67" s="369"/>
      <c r="IOE67" s="369"/>
      <c r="IOF67" s="369"/>
      <c r="IOG67" s="369"/>
      <c r="IOH67" s="369"/>
      <c r="IOI67" s="369"/>
      <c r="IOJ67" s="369"/>
      <c r="IOK67" s="369"/>
      <c r="IOL67" s="369"/>
      <c r="IOM67" s="369"/>
      <c r="ION67" s="369"/>
      <c r="IOO67" s="369"/>
      <c r="IOP67" s="369"/>
      <c r="IOQ67" s="369"/>
      <c r="IOR67" s="369"/>
      <c r="IOS67" s="369"/>
      <c r="IOT67" s="369"/>
      <c r="IOU67" s="369"/>
      <c r="IOV67" s="369"/>
      <c r="IOW67" s="369"/>
      <c r="IOX67" s="369"/>
      <c r="IOY67" s="369"/>
      <c r="IOZ67" s="369"/>
      <c r="IPA67" s="369"/>
      <c r="IPB67" s="369"/>
      <c r="IPC67" s="369"/>
      <c r="IPD67" s="369"/>
      <c r="IPE67" s="369"/>
      <c r="IPF67" s="369"/>
      <c r="IPG67" s="369"/>
      <c r="IPH67" s="369"/>
      <c r="IPI67" s="369"/>
      <c r="IPJ67" s="369"/>
      <c r="IPK67" s="369"/>
      <c r="IPL67" s="369"/>
      <c r="IPM67" s="369"/>
      <c r="IPN67" s="369"/>
      <c r="IPO67" s="369"/>
      <c r="IPP67" s="369"/>
      <c r="IPQ67" s="369"/>
      <c r="IPR67" s="369"/>
      <c r="IPS67" s="369"/>
      <c r="IPT67" s="369"/>
      <c r="IPU67" s="369"/>
      <c r="IPV67" s="369"/>
      <c r="IPW67" s="369"/>
      <c r="IPX67" s="369"/>
      <c r="IPY67" s="369"/>
      <c r="IPZ67" s="369"/>
      <c r="IQA67" s="369"/>
      <c r="IQB67" s="369"/>
      <c r="IQC67" s="369"/>
      <c r="IQD67" s="369"/>
      <c r="IQE67" s="369"/>
      <c r="IQF67" s="369"/>
      <c r="IQG67" s="369"/>
      <c r="IQH67" s="369"/>
      <c r="IQI67" s="369"/>
      <c r="IQJ67" s="369"/>
      <c r="IQK67" s="369"/>
      <c r="IQL67" s="369"/>
      <c r="IQM67" s="369"/>
      <c r="IQN67" s="369"/>
      <c r="IQO67" s="369"/>
      <c r="IQP67" s="369"/>
      <c r="IQQ67" s="369"/>
      <c r="IQR67" s="369"/>
      <c r="IQS67" s="369"/>
      <c r="IQT67" s="369"/>
      <c r="IQU67" s="369"/>
      <c r="IQV67" s="369"/>
      <c r="IQW67" s="369"/>
      <c r="IQX67" s="369"/>
      <c r="IQY67" s="369"/>
      <c r="IQZ67" s="369"/>
      <c r="IRA67" s="369"/>
      <c r="IRB67" s="369"/>
      <c r="IRC67" s="369"/>
      <c r="IRD67" s="369"/>
      <c r="IRE67" s="369"/>
      <c r="IRF67" s="369"/>
      <c r="IRG67" s="369"/>
      <c r="IRH67" s="369"/>
      <c r="IRI67" s="369"/>
      <c r="IRJ67" s="369"/>
      <c r="IRK67" s="369"/>
      <c r="IRL67" s="369"/>
      <c r="IRM67" s="369"/>
      <c r="IRN67" s="369"/>
      <c r="IRO67" s="369"/>
      <c r="IRP67" s="369"/>
      <c r="IRQ67" s="369"/>
      <c r="IRR67" s="369"/>
      <c r="IRS67" s="369"/>
      <c r="IRT67" s="369"/>
      <c r="IRU67" s="369"/>
      <c r="IRV67" s="369"/>
      <c r="IRW67" s="369"/>
      <c r="IRX67" s="369"/>
      <c r="IRY67" s="369"/>
      <c r="IRZ67" s="369"/>
      <c r="ISA67" s="369"/>
      <c r="ISB67" s="369"/>
      <c r="ISC67" s="369"/>
      <c r="ISD67" s="369"/>
      <c r="ISE67" s="369"/>
      <c r="ISF67" s="369"/>
      <c r="ISG67" s="369"/>
      <c r="ISH67" s="369"/>
      <c r="ISI67" s="369"/>
      <c r="ISJ67" s="369"/>
      <c r="ISK67" s="369"/>
      <c r="ISL67" s="369"/>
      <c r="ISM67" s="369"/>
      <c r="ISN67" s="369"/>
      <c r="ISO67" s="369"/>
      <c r="ISP67" s="369"/>
      <c r="ISQ67" s="369"/>
      <c r="ISR67" s="369"/>
      <c r="ISS67" s="369"/>
      <c r="IST67" s="369"/>
      <c r="ISU67" s="369"/>
      <c r="ISV67" s="369"/>
      <c r="ISW67" s="369"/>
      <c r="ISX67" s="369"/>
      <c r="ISY67" s="369"/>
      <c r="ISZ67" s="369"/>
      <c r="ITA67" s="369"/>
      <c r="ITB67" s="369"/>
      <c r="ITC67" s="369"/>
      <c r="ITD67" s="369"/>
      <c r="ITE67" s="369"/>
      <c r="ITF67" s="369"/>
      <c r="ITG67" s="369"/>
      <c r="ITH67" s="369"/>
      <c r="ITI67" s="369"/>
      <c r="ITJ67" s="369"/>
      <c r="ITK67" s="369"/>
      <c r="ITL67" s="369"/>
      <c r="ITM67" s="369"/>
      <c r="ITR67" s="369"/>
      <c r="ITS67" s="369"/>
      <c r="ITT67" s="369"/>
      <c r="ITU67" s="369"/>
      <c r="ITV67" s="369"/>
      <c r="ITW67" s="369"/>
      <c r="ITX67" s="369"/>
      <c r="ITY67" s="369"/>
      <c r="ITZ67" s="369"/>
      <c r="IUA67" s="369"/>
      <c r="IUB67" s="369"/>
      <c r="IVT67" s="369"/>
      <c r="IVU67" s="369"/>
      <c r="IVV67" s="369"/>
      <c r="IVW67" s="369"/>
      <c r="IVX67" s="369"/>
      <c r="IVY67" s="369"/>
      <c r="IVZ67" s="369"/>
      <c r="IWA67" s="369"/>
      <c r="IWB67" s="369"/>
      <c r="IWC67" s="369"/>
      <c r="IWD67" s="369"/>
      <c r="IWE67" s="369"/>
      <c r="IWF67" s="369"/>
      <c r="IWG67" s="369"/>
      <c r="IWH67" s="369"/>
      <c r="IWI67" s="369"/>
      <c r="IWJ67" s="369"/>
      <c r="IWK67" s="369"/>
      <c r="IWL67" s="369"/>
      <c r="IWM67" s="369"/>
      <c r="IWN67" s="369"/>
      <c r="IWO67" s="369"/>
      <c r="IWP67" s="369"/>
      <c r="IWQ67" s="369"/>
      <c r="IWR67" s="369"/>
      <c r="IWS67" s="369"/>
      <c r="IWT67" s="369"/>
      <c r="IWU67" s="369"/>
      <c r="IWV67" s="369"/>
      <c r="IWW67" s="369"/>
      <c r="IWX67" s="369"/>
      <c r="IWY67" s="369"/>
      <c r="IWZ67" s="369"/>
      <c r="IXA67" s="369"/>
      <c r="IXB67" s="369"/>
      <c r="IXC67" s="369"/>
      <c r="IXD67" s="369"/>
      <c r="IXE67" s="369"/>
      <c r="IXF67" s="369"/>
      <c r="IXG67" s="369"/>
      <c r="IXH67" s="369"/>
      <c r="IXI67" s="369"/>
      <c r="IXJ67" s="369"/>
      <c r="IXK67" s="369"/>
      <c r="IXL67" s="369"/>
      <c r="IXM67" s="369"/>
      <c r="IXN67" s="369"/>
      <c r="IXO67" s="369"/>
      <c r="IXP67" s="369"/>
      <c r="IXQ67" s="369"/>
      <c r="IXR67" s="369"/>
      <c r="IXS67" s="369"/>
      <c r="IXT67" s="369"/>
      <c r="IXU67" s="369"/>
      <c r="IXV67" s="369"/>
      <c r="IXW67" s="369"/>
      <c r="IXX67" s="369"/>
      <c r="IXY67" s="369"/>
      <c r="IXZ67" s="369"/>
      <c r="IYA67" s="369"/>
      <c r="IYB67" s="369"/>
      <c r="IYC67" s="369"/>
      <c r="IYD67" s="369"/>
      <c r="IYE67" s="369"/>
      <c r="IYF67" s="369"/>
      <c r="IYG67" s="369"/>
      <c r="IYH67" s="369"/>
      <c r="IYI67" s="369"/>
      <c r="IYJ67" s="369"/>
      <c r="IYK67" s="369"/>
      <c r="IYL67" s="369"/>
      <c r="IYM67" s="369"/>
      <c r="IYN67" s="369"/>
      <c r="IYO67" s="369"/>
      <c r="IYP67" s="369"/>
      <c r="IYQ67" s="369"/>
      <c r="IYR67" s="369"/>
      <c r="IYS67" s="369"/>
      <c r="IYT67" s="369"/>
      <c r="IYU67" s="369"/>
      <c r="IYV67" s="369"/>
      <c r="IYW67" s="369"/>
      <c r="IYX67" s="369"/>
      <c r="IYY67" s="369"/>
      <c r="IYZ67" s="369"/>
      <c r="IZA67" s="369"/>
      <c r="IZB67" s="369"/>
      <c r="IZC67" s="369"/>
      <c r="IZD67" s="369"/>
      <c r="IZE67" s="369"/>
      <c r="IZF67" s="369"/>
      <c r="IZG67" s="369"/>
      <c r="IZH67" s="369"/>
      <c r="IZI67" s="369"/>
      <c r="IZJ67" s="369"/>
      <c r="IZK67" s="369"/>
      <c r="IZL67" s="369"/>
      <c r="IZM67" s="369"/>
      <c r="IZN67" s="369"/>
      <c r="IZO67" s="369"/>
      <c r="IZP67" s="369"/>
      <c r="IZQ67" s="369"/>
      <c r="IZR67" s="369"/>
      <c r="IZS67" s="369"/>
      <c r="IZT67" s="369"/>
      <c r="IZU67" s="369"/>
      <c r="IZV67" s="369"/>
      <c r="IZW67" s="369"/>
      <c r="IZX67" s="369"/>
      <c r="IZY67" s="369"/>
      <c r="IZZ67" s="369"/>
      <c r="JAA67" s="369"/>
      <c r="JAB67" s="369"/>
      <c r="JAC67" s="369"/>
      <c r="JAD67" s="369"/>
      <c r="JAE67" s="369"/>
      <c r="JAF67" s="369"/>
      <c r="JAG67" s="369"/>
      <c r="JAH67" s="369"/>
      <c r="JAI67" s="369"/>
      <c r="JAJ67" s="369"/>
      <c r="JAK67" s="369"/>
      <c r="JAL67" s="369"/>
      <c r="JAM67" s="369"/>
      <c r="JAN67" s="369"/>
      <c r="JAO67" s="369"/>
      <c r="JAP67" s="369"/>
      <c r="JAQ67" s="369"/>
      <c r="JAR67" s="369"/>
      <c r="JAS67" s="369"/>
      <c r="JAT67" s="369"/>
      <c r="JAU67" s="369"/>
      <c r="JAV67" s="369"/>
      <c r="JAW67" s="369"/>
      <c r="JAX67" s="369"/>
      <c r="JAY67" s="369"/>
      <c r="JAZ67" s="369"/>
      <c r="JBA67" s="369"/>
      <c r="JBB67" s="369"/>
      <c r="JBC67" s="369"/>
      <c r="JBD67" s="369"/>
      <c r="JBE67" s="369"/>
      <c r="JBF67" s="369"/>
      <c r="JBG67" s="369"/>
      <c r="JBH67" s="369"/>
      <c r="JBI67" s="369"/>
      <c r="JBJ67" s="369"/>
      <c r="JBK67" s="369"/>
      <c r="JBL67" s="369"/>
      <c r="JBM67" s="369"/>
      <c r="JBN67" s="369"/>
      <c r="JBO67" s="369"/>
      <c r="JBP67" s="369"/>
      <c r="JBQ67" s="369"/>
      <c r="JBR67" s="369"/>
      <c r="JBS67" s="369"/>
      <c r="JBT67" s="369"/>
      <c r="JBU67" s="369"/>
      <c r="JBV67" s="369"/>
      <c r="JBW67" s="369"/>
      <c r="JBX67" s="369"/>
      <c r="JBY67" s="369"/>
      <c r="JBZ67" s="369"/>
      <c r="JCA67" s="369"/>
      <c r="JCB67" s="369"/>
      <c r="JCC67" s="369"/>
      <c r="JCD67" s="369"/>
      <c r="JCE67" s="369"/>
      <c r="JCF67" s="369"/>
      <c r="JCG67" s="369"/>
      <c r="JCH67" s="369"/>
      <c r="JCI67" s="369"/>
      <c r="JCJ67" s="369"/>
      <c r="JCK67" s="369"/>
      <c r="JCL67" s="369"/>
      <c r="JCM67" s="369"/>
      <c r="JCN67" s="369"/>
      <c r="JCO67" s="369"/>
      <c r="JCP67" s="369"/>
      <c r="JCQ67" s="369"/>
      <c r="JCR67" s="369"/>
      <c r="JCS67" s="369"/>
      <c r="JCT67" s="369"/>
      <c r="JCU67" s="369"/>
      <c r="JCV67" s="369"/>
      <c r="JCW67" s="369"/>
      <c r="JCX67" s="369"/>
      <c r="JCY67" s="369"/>
      <c r="JCZ67" s="369"/>
      <c r="JDA67" s="369"/>
      <c r="JDB67" s="369"/>
      <c r="JDC67" s="369"/>
      <c r="JDD67" s="369"/>
      <c r="JDE67" s="369"/>
      <c r="JDF67" s="369"/>
      <c r="JDG67" s="369"/>
      <c r="JDH67" s="369"/>
      <c r="JDI67" s="369"/>
      <c r="JDN67" s="369"/>
      <c r="JDO67" s="369"/>
      <c r="JDP67" s="369"/>
      <c r="JDQ67" s="369"/>
      <c r="JDR67" s="369"/>
      <c r="JDS67" s="369"/>
      <c r="JDT67" s="369"/>
      <c r="JDU67" s="369"/>
      <c r="JDV67" s="369"/>
      <c r="JDW67" s="369"/>
      <c r="JDX67" s="369"/>
      <c r="JFP67" s="369"/>
      <c r="JFQ67" s="369"/>
      <c r="JFR67" s="369"/>
      <c r="JFS67" s="369"/>
      <c r="JFT67" s="369"/>
      <c r="JFU67" s="369"/>
      <c r="JFV67" s="369"/>
      <c r="JFW67" s="369"/>
      <c r="JFX67" s="369"/>
      <c r="JFY67" s="369"/>
      <c r="JFZ67" s="369"/>
      <c r="JGA67" s="369"/>
      <c r="JGB67" s="369"/>
      <c r="JGC67" s="369"/>
      <c r="JGD67" s="369"/>
      <c r="JGE67" s="369"/>
      <c r="JGF67" s="369"/>
      <c r="JGG67" s="369"/>
      <c r="JGH67" s="369"/>
      <c r="JGI67" s="369"/>
      <c r="JGJ67" s="369"/>
      <c r="JGK67" s="369"/>
      <c r="JGL67" s="369"/>
      <c r="JGM67" s="369"/>
      <c r="JGN67" s="369"/>
      <c r="JGO67" s="369"/>
      <c r="JGP67" s="369"/>
      <c r="JGQ67" s="369"/>
      <c r="JGR67" s="369"/>
      <c r="JGS67" s="369"/>
      <c r="JGT67" s="369"/>
      <c r="JGU67" s="369"/>
      <c r="JGV67" s="369"/>
      <c r="JGW67" s="369"/>
      <c r="JGX67" s="369"/>
      <c r="JGY67" s="369"/>
      <c r="JGZ67" s="369"/>
      <c r="JHA67" s="369"/>
      <c r="JHB67" s="369"/>
      <c r="JHC67" s="369"/>
      <c r="JHD67" s="369"/>
      <c r="JHE67" s="369"/>
      <c r="JHF67" s="369"/>
      <c r="JHG67" s="369"/>
      <c r="JHH67" s="369"/>
      <c r="JHI67" s="369"/>
      <c r="JHJ67" s="369"/>
      <c r="JHK67" s="369"/>
      <c r="JHL67" s="369"/>
      <c r="JHM67" s="369"/>
      <c r="JHN67" s="369"/>
      <c r="JHO67" s="369"/>
      <c r="JHP67" s="369"/>
      <c r="JHQ67" s="369"/>
      <c r="JHR67" s="369"/>
      <c r="JHS67" s="369"/>
      <c r="JHT67" s="369"/>
      <c r="JHU67" s="369"/>
      <c r="JHV67" s="369"/>
      <c r="JHW67" s="369"/>
      <c r="JHX67" s="369"/>
      <c r="JHY67" s="369"/>
      <c r="JHZ67" s="369"/>
      <c r="JIA67" s="369"/>
      <c r="JIB67" s="369"/>
      <c r="JIC67" s="369"/>
      <c r="JID67" s="369"/>
      <c r="JIE67" s="369"/>
      <c r="JIF67" s="369"/>
      <c r="JIG67" s="369"/>
      <c r="JIH67" s="369"/>
      <c r="JII67" s="369"/>
      <c r="JIJ67" s="369"/>
      <c r="JIK67" s="369"/>
      <c r="JIL67" s="369"/>
      <c r="JIM67" s="369"/>
      <c r="JIN67" s="369"/>
      <c r="JIO67" s="369"/>
      <c r="JIP67" s="369"/>
      <c r="JIQ67" s="369"/>
      <c r="JIR67" s="369"/>
      <c r="JIS67" s="369"/>
      <c r="JIT67" s="369"/>
      <c r="JIU67" s="369"/>
      <c r="JIV67" s="369"/>
      <c r="JIW67" s="369"/>
      <c r="JIX67" s="369"/>
      <c r="JIY67" s="369"/>
      <c r="JIZ67" s="369"/>
      <c r="JJA67" s="369"/>
      <c r="JJB67" s="369"/>
      <c r="JJC67" s="369"/>
      <c r="JJD67" s="369"/>
      <c r="JJE67" s="369"/>
      <c r="JJF67" s="369"/>
      <c r="JJG67" s="369"/>
      <c r="JJH67" s="369"/>
      <c r="JJI67" s="369"/>
      <c r="JJJ67" s="369"/>
      <c r="JJK67" s="369"/>
      <c r="JJL67" s="369"/>
      <c r="JJM67" s="369"/>
      <c r="JJN67" s="369"/>
      <c r="JJO67" s="369"/>
      <c r="JJP67" s="369"/>
      <c r="JJQ67" s="369"/>
      <c r="JJR67" s="369"/>
      <c r="JJS67" s="369"/>
      <c r="JJT67" s="369"/>
      <c r="JJU67" s="369"/>
      <c r="JJV67" s="369"/>
      <c r="JJW67" s="369"/>
      <c r="JJX67" s="369"/>
      <c r="JJY67" s="369"/>
      <c r="JJZ67" s="369"/>
      <c r="JKA67" s="369"/>
      <c r="JKB67" s="369"/>
      <c r="JKC67" s="369"/>
      <c r="JKD67" s="369"/>
      <c r="JKE67" s="369"/>
      <c r="JKF67" s="369"/>
      <c r="JKG67" s="369"/>
      <c r="JKH67" s="369"/>
      <c r="JKI67" s="369"/>
      <c r="JKJ67" s="369"/>
      <c r="JKK67" s="369"/>
      <c r="JKL67" s="369"/>
      <c r="JKM67" s="369"/>
      <c r="JKN67" s="369"/>
      <c r="JKO67" s="369"/>
      <c r="JKP67" s="369"/>
      <c r="JKQ67" s="369"/>
      <c r="JKR67" s="369"/>
      <c r="JKS67" s="369"/>
      <c r="JKT67" s="369"/>
      <c r="JKU67" s="369"/>
      <c r="JKV67" s="369"/>
      <c r="JKW67" s="369"/>
      <c r="JKX67" s="369"/>
      <c r="JKY67" s="369"/>
      <c r="JKZ67" s="369"/>
      <c r="JLA67" s="369"/>
      <c r="JLB67" s="369"/>
      <c r="JLC67" s="369"/>
      <c r="JLD67" s="369"/>
      <c r="JLE67" s="369"/>
      <c r="JLF67" s="369"/>
      <c r="JLG67" s="369"/>
      <c r="JLH67" s="369"/>
      <c r="JLI67" s="369"/>
      <c r="JLJ67" s="369"/>
      <c r="JLK67" s="369"/>
      <c r="JLL67" s="369"/>
      <c r="JLM67" s="369"/>
      <c r="JLN67" s="369"/>
      <c r="JLO67" s="369"/>
      <c r="JLP67" s="369"/>
      <c r="JLQ67" s="369"/>
      <c r="JLR67" s="369"/>
      <c r="JLS67" s="369"/>
      <c r="JLT67" s="369"/>
      <c r="JLU67" s="369"/>
      <c r="JLV67" s="369"/>
      <c r="JLW67" s="369"/>
      <c r="JLX67" s="369"/>
      <c r="JLY67" s="369"/>
      <c r="JLZ67" s="369"/>
      <c r="JMA67" s="369"/>
      <c r="JMB67" s="369"/>
      <c r="JMC67" s="369"/>
      <c r="JMD67" s="369"/>
      <c r="JME67" s="369"/>
      <c r="JMF67" s="369"/>
      <c r="JMG67" s="369"/>
      <c r="JMH67" s="369"/>
      <c r="JMI67" s="369"/>
      <c r="JMJ67" s="369"/>
      <c r="JMK67" s="369"/>
      <c r="JML67" s="369"/>
      <c r="JMM67" s="369"/>
      <c r="JMN67" s="369"/>
      <c r="JMO67" s="369"/>
      <c r="JMP67" s="369"/>
      <c r="JMQ67" s="369"/>
      <c r="JMR67" s="369"/>
      <c r="JMS67" s="369"/>
      <c r="JMT67" s="369"/>
      <c r="JMU67" s="369"/>
      <c r="JMV67" s="369"/>
      <c r="JMW67" s="369"/>
      <c r="JMX67" s="369"/>
      <c r="JMY67" s="369"/>
      <c r="JMZ67" s="369"/>
      <c r="JNA67" s="369"/>
      <c r="JNB67" s="369"/>
      <c r="JNC67" s="369"/>
      <c r="JND67" s="369"/>
      <c r="JNE67" s="369"/>
      <c r="JNJ67" s="369"/>
      <c r="JNK67" s="369"/>
      <c r="JNL67" s="369"/>
      <c r="JNM67" s="369"/>
      <c r="JNN67" s="369"/>
      <c r="JNO67" s="369"/>
      <c r="JNP67" s="369"/>
      <c r="JNQ67" s="369"/>
      <c r="JNR67" s="369"/>
      <c r="JNS67" s="369"/>
      <c r="JNT67" s="369"/>
      <c r="JPL67" s="369"/>
      <c r="JPM67" s="369"/>
      <c r="JPN67" s="369"/>
      <c r="JPO67" s="369"/>
      <c r="JPP67" s="369"/>
      <c r="JPQ67" s="369"/>
      <c r="JPR67" s="369"/>
      <c r="JPS67" s="369"/>
      <c r="JPT67" s="369"/>
      <c r="JPU67" s="369"/>
      <c r="JPV67" s="369"/>
      <c r="JPW67" s="369"/>
      <c r="JPX67" s="369"/>
      <c r="JPY67" s="369"/>
      <c r="JPZ67" s="369"/>
      <c r="JQA67" s="369"/>
      <c r="JQB67" s="369"/>
      <c r="JQC67" s="369"/>
      <c r="JQD67" s="369"/>
      <c r="JQE67" s="369"/>
      <c r="JQF67" s="369"/>
      <c r="JQG67" s="369"/>
      <c r="JQH67" s="369"/>
      <c r="JQI67" s="369"/>
      <c r="JQJ67" s="369"/>
      <c r="JQK67" s="369"/>
      <c r="JQL67" s="369"/>
      <c r="JQM67" s="369"/>
      <c r="JQN67" s="369"/>
      <c r="JQO67" s="369"/>
      <c r="JQP67" s="369"/>
      <c r="JQQ67" s="369"/>
      <c r="JQR67" s="369"/>
      <c r="JQS67" s="369"/>
      <c r="JQT67" s="369"/>
      <c r="JQU67" s="369"/>
      <c r="JQV67" s="369"/>
      <c r="JQW67" s="369"/>
      <c r="JQX67" s="369"/>
      <c r="JQY67" s="369"/>
      <c r="JQZ67" s="369"/>
      <c r="JRA67" s="369"/>
      <c r="JRB67" s="369"/>
      <c r="JRC67" s="369"/>
      <c r="JRD67" s="369"/>
      <c r="JRE67" s="369"/>
      <c r="JRF67" s="369"/>
      <c r="JRG67" s="369"/>
      <c r="JRH67" s="369"/>
      <c r="JRI67" s="369"/>
      <c r="JRJ67" s="369"/>
      <c r="JRK67" s="369"/>
      <c r="JRL67" s="369"/>
      <c r="JRM67" s="369"/>
      <c r="JRN67" s="369"/>
      <c r="JRO67" s="369"/>
      <c r="JRP67" s="369"/>
      <c r="JRQ67" s="369"/>
      <c r="JRR67" s="369"/>
      <c r="JRS67" s="369"/>
      <c r="JRT67" s="369"/>
      <c r="JRU67" s="369"/>
      <c r="JRV67" s="369"/>
      <c r="JRW67" s="369"/>
      <c r="JRX67" s="369"/>
      <c r="JRY67" s="369"/>
      <c r="JRZ67" s="369"/>
      <c r="JSA67" s="369"/>
      <c r="JSB67" s="369"/>
      <c r="JSC67" s="369"/>
      <c r="JSD67" s="369"/>
      <c r="JSE67" s="369"/>
      <c r="JSF67" s="369"/>
      <c r="JSG67" s="369"/>
      <c r="JSH67" s="369"/>
      <c r="JSI67" s="369"/>
      <c r="JSJ67" s="369"/>
      <c r="JSK67" s="369"/>
      <c r="JSL67" s="369"/>
      <c r="JSM67" s="369"/>
      <c r="JSN67" s="369"/>
      <c r="JSO67" s="369"/>
      <c r="JSP67" s="369"/>
      <c r="JSQ67" s="369"/>
      <c r="JSR67" s="369"/>
      <c r="JSS67" s="369"/>
      <c r="JST67" s="369"/>
      <c r="JSU67" s="369"/>
      <c r="JSV67" s="369"/>
      <c r="JSW67" s="369"/>
      <c r="JSX67" s="369"/>
      <c r="JSY67" s="369"/>
      <c r="JSZ67" s="369"/>
      <c r="JTA67" s="369"/>
      <c r="JTB67" s="369"/>
      <c r="JTC67" s="369"/>
      <c r="JTD67" s="369"/>
      <c r="JTE67" s="369"/>
      <c r="JTF67" s="369"/>
      <c r="JTG67" s="369"/>
      <c r="JTH67" s="369"/>
      <c r="JTI67" s="369"/>
      <c r="JTJ67" s="369"/>
      <c r="JTK67" s="369"/>
      <c r="JTL67" s="369"/>
      <c r="JTM67" s="369"/>
      <c r="JTN67" s="369"/>
      <c r="JTO67" s="369"/>
      <c r="JTP67" s="369"/>
      <c r="JTQ67" s="369"/>
      <c r="JTR67" s="369"/>
      <c r="JTS67" s="369"/>
      <c r="JTT67" s="369"/>
      <c r="JTU67" s="369"/>
      <c r="JTV67" s="369"/>
      <c r="JTW67" s="369"/>
      <c r="JTX67" s="369"/>
      <c r="JTY67" s="369"/>
      <c r="JTZ67" s="369"/>
      <c r="JUA67" s="369"/>
      <c r="JUB67" s="369"/>
      <c r="JUC67" s="369"/>
      <c r="JUD67" s="369"/>
      <c r="JUE67" s="369"/>
      <c r="JUF67" s="369"/>
      <c r="JUG67" s="369"/>
      <c r="JUH67" s="369"/>
      <c r="JUI67" s="369"/>
      <c r="JUJ67" s="369"/>
      <c r="JUK67" s="369"/>
      <c r="JUL67" s="369"/>
      <c r="JUM67" s="369"/>
      <c r="JUN67" s="369"/>
      <c r="JUO67" s="369"/>
      <c r="JUP67" s="369"/>
      <c r="JUQ67" s="369"/>
      <c r="JUR67" s="369"/>
      <c r="JUS67" s="369"/>
      <c r="JUT67" s="369"/>
      <c r="JUU67" s="369"/>
      <c r="JUV67" s="369"/>
      <c r="JUW67" s="369"/>
      <c r="JUX67" s="369"/>
      <c r="JUY67" s="369"/>
      <c r="JUZ67" s="369"/>
      <c r="JVA67" s="369"/>
      <c r="JVB67" s="369"/>
      <c r="JVC67" s="369"/>
      <c r="JVD67" s="369"/>
      <c r="JVE67" s="369"/>
      <c r="JVF67" s="369"/>
      <c r="JVG67" s="369"/>
      <c r="JVH67" s="369"/>
      <c r="JVI67" s="369"/>
      <c r="JVJ67" s="369"/>
      <c r="JVK67" s="369"/>
      <c r="JVL67" s="369"/>
      <c r="JVM67" s="369"/>
      <c r="JVN67" s="369"/>
      <c r="JVO67" s="369"/>
      <c r="JVP67" s="369"/>
      <c r="JVQ67" s="369"/>
      <c r="JVR67" s="369"/>
      <c r="JVS67" s="369"/>
      <c r="JVT67" s="369"/>
      <c r="JVU67" s="369"/>
      <c r="JVV67" s="369"/>
      <c r="JVW67" s="369"/>
      <c r="JVX67" s="369"/>
      <c r="JVY67" s="369"/>
      <c r="JVZ67" s="369"/>
      <c r="JWA67" s="369"/>
      <c r="JWB67" s="369"/>
      <c r="JWC67" s="369"/>
      <c r="JWD67" s="369"/>
      <c r="JWE67" s="369"/>
      <c r="JWF67" s="369"/>
      <c r="JWG67" s="369"/>
      <c r="JWH67" s="369"/>
      <c r="JWI67" s="369"/>
      <c r="JWJ67" s="369"/>
      <c r="JWK67" s="369"/>
      <c r="JWL67" s="369"/>
      <c r="JWM67" s="369"/>
      <c r="JWN67" s="369"/>
      <c r="JWO67" s="369"/>
      <c r="JWP67" s="369"/>
      <c r="JWQ67" s="369"/>
      <c r="JWR67" s="369"/>
      <c r="JWS67" s="369"/>
      <c r="JWT67" s="369"/>
      <c r="JWU67" s="369"/>
      <c r="JWV67" s="369"/>
      <c r="JWW67" s="369"/>
      <c r="JWX67" s="369"/>
      <c r="JWY67" s="369"/>
      <c r="JWZ67" s="369"/>
      <c r="JXA67" s="369"/>
      <c r="JXF67" s="369"/>
      <c r="JXG67" s="369"/>
      <c r="JXH67" s="369"/>
      <c r="JXI67" s="369"/>
      <c r="JXJ67" s="369"/>
      <c r="JXK67" s="369"/>
      <c r="JXL67" s="369"/>
      <c r="JXM67" s="369"/>
      <c r="JXN67" s="369"/>
      <c r="JXO67" s="369"/>
      <c r="JXP67" s="369"/>
      <c r="JZH67" s="369"/>
      <c r="JZI67" s="369"/>
      <c r="JZJ67" s="369"/>
      <c r="JZK67" s="369"/>
      <c r="JZL67" s="369"/>
      <c r="JZM67" s="369"/>
      <c r="JZN67" s="369"/>
      <c r="JZO67" s="369"/>
      <c r="JZP67" s="369"/>
      <c r="JZQ67" s="369"/>
      <c r="JZR67" s="369"/>
      <c r="JZS67" s="369"/>
      <c r="JZT67" s="369"/>
      <c r="JZU67" s="369"/>
      <c r="JZV67" s="369"/>
      <c r="JZW67" s="369"/>
      <c r="JZX67" s="369"/>
      <c r="JZY67" s="369"/>
      <c r="JZZ67" s="369"/>
      <c r="KAA67" s="369"/>
      <c r="KAB67" s="369"/>
      <c r="KAC67" s="369"/>
      <c r="KAD67" s="369"/>
      <c r="KAE67" s="369"/>
      <c r="KAF67" s="369"/>
      <c r="KAG67" s="369"/>
      <c r="KAH67" s="369"/>
      <c r="KAI67" s="369"/>
      <c r="KAJ67" s="369"/>
      <c r="KAK67" s="369"/>
      <c r="KAL67" s="369"/>
      <c r="KAM67" s="369"/>
      <c r="KAN67" s="369"/>
      <c r="KAO67" s="369"/>
      <c r="KAP67" s="369"/>
      <c r="KAQ67" s="369"/>
      <c r="KAR67" s="369"/>
      <c r="KAS67" s="369"/>
      <c r="KAT67" s="369"/>
      <c r="KAU67" s="369"/>
      <c r="KAV67" s="369"/>
      <c r="KAW67" s="369"/>
      <c r="KAX67" s="369"/>
      <c r="KAY67" s="369"/>
      <c r="KAZ67" s="369"/>
      <c r="KBA67" s="369"/>
      <c r="KBB67" s="369"/>
      <c r="KBC67" s="369"/>
      <c r="KBD67" s="369"/>
      <c r="KBE67" s="369"/>
      <c r="KBF67" s="369"/>
      <c r="KBG67" s="369"/>
      <c r="KBH67" s="369"/>
      <c r="KBI67" s="369"/>
      <c r="KBJ67" s="369"/>
      <c r="KBK67" s="369"/>
      <c r="KBL67" s="369"/>
      <c r="KBM67" s="369"/>
      <c r="KBN67" s="369"/>
      <c r="KBO67" s="369"/>
      <c r="KBP67" s="369"/>
      <c r="KBQ67" s="369"/>
      <c r="KBR67" s="369"/>
      <c r="KBS67" s="369"/>
      <c r="KBT67" s="369"/>
      <c r="KBU67" s="369"/>
      <c r="KBV67" s="369"/>
      <c r="KBW67" s="369"/>
      <c r="KBX67" s="369"/>
      <c r="KBY67" s="369"/>
      <c r="KBZ67" s="369"/>
      <c r="KCA67" s="369"/>
      <c r="KCB67" s="369"/>
      <c r="KCC67" s="369"/>
      <c r="KCD67" s="369"/>
      <c r="KCE67" s="369"/>
      <c r="KCF67" s="369"/>
      <c r="KCG67" s="369"/>
      <c r="KCH67" s="369"/>
      <c r="KCI67" s="369"/>
      <c r="KCJ67" s="369"/>
      <c r="KCK67" s="369"/>
      <c r="KCL67" s="369"/>
      <c r="KCM67" s="369"/>
      <c r="KCN67" s="369"/>
      <c r="KCO67" s="369"/>
      <c r="KCP67" s="369"/>
      <c r="KCQ67" s="369"/>
      <c r="KCR67" s="369"/>
      <c r="KCS67" s="369"/>
      <c r="KCT67" s="369"/>
      <c r="KCU67" s="369"/>
      <c r="KCV67" s="369"/>
      <c r="KCW67" s="369"/>
      <c r="KCX67" s="369"/>
      <c r="KCY67" s="369"/>
      <c r="KCZ67" s="369"/>
      <c r="KDA67" s="369"/>
      <c r="KDB67" s="369"/>
      <c r="KDC67" s="369"/>
      <c r="KDD67" s="369"/>
      <c r="KDE67" s="369"/>
      <c r="KDF67" s="369"/>
      <c r="KDG67" s="369"/>
      <c r="KDH67" s="369"/>
      <c r="KDI67" s="369"/>
      <c r="KDJ67" s="369"/>
      <c r="KDK67" s="369"/>
      <c r="KDL67" s="369"/>
      <c r="KDM67" s="369"/>
      <c r="KDN67" s="369"/>
      <c r="KDO67" s="369"/>
      <c r="KDP67" s="369"/>
      <c r="KDQ67" s="369"/>
      <c r="KDR67" s="369"/>
      <c r="KDS67" s="369"/>
      <c r="KDT67" s="369"/>
      <c r="KDU67" s="369"/>
      <c r="KDV67" s="369"/>
      <c r="KDW67" s="369"/>
      <c r="KDX67" s="369"/>
      <c r="KDY67" s="369"/>
      <c r="KDZ67" s="369"/>
      <c r="KEA67" s="369"/>
      <c r="KEB67" s="369"/>
      <c r="KEC67" s="369"/>
      <c r="KED67" s="369"/>
      <c r="KEE67" s="369"/>
      <c r="KEF67" s="369"/>
      <c r="KEG67" s="369"/>
      <c r="KEH67" s="369"/>
      <c r="KEI67" s="369"/>
      <c r="KEJ67" s="369"/>
      <c r="KEK67" s="369"/>
      <c r="KEL67" s="369"/>
      <c r="KEM67" s="369"/>
      <c r="KEN67" s="369"/>
      <c r="KEO67" s="369"/>
      <c r="KEP67" s="369"/>
      <c r="KEQ67" s="369"/>
      <c r="KER67" s="369"/>
      <c r="KES67" s="369"/>
      <c r="KET67" s="369"/>
      <c r="KEU67" s="369"/>
      <c r="KEV67" s="369"/>
      <c r="KEW67" s="369"/>
      <c r="KEX67" s="369"/>
      <c r="KEY67" s="369"/>
      <c r="KEZ67" s="369"/>
      <c r="KFA67" s="369"/>
      <c r="KFB67" s="369"/>
      <c r="KFC67" s="369"/>
      <c r="KFD67" s="369"/>
      <c r="KFE67" s="369"/>
      <c r="KFF67" s="369"/>
      <c r="KFG67" s="369"/>
      <c r="KFH67" s="369"/>
      <c r="KFI67" s="369"/>
      <c r="KFJ67" s="369"/>
      <c r="KFK67" s="369"/>
      <c r="KFL67" s="369"/>
      <c r="KFM67" s="369"/>
      <c r="KFN67" s="369"/>
      <c r="KFO67" s="369"/>
      <c r="KFP67" s="369"/>
      <c r="KFQ67" s="369"/>
      <c r="KFR67" s="369"/>
      <c r="KFS67" s="369"/>
      <c r="KFT67" s="369"/>
      <c r="KFU67" s="369"/>
      <c r="KFV67" s="369"/>
      <c r="KFW67" s="369"/>
      <c r="KFX67" s="369"/>
      <c r="KFY67" s="369"/>
      <c r="KFZ67" s="369"/>
      <c r="KGA67" s="369"/>
      <c r="KGB67" s="369"/>
      <c r="KGC67" s="369"/>
      <c r="KGD67" s="369"/>
      <c r="KGE67" s="369"/>
      <c r="KGF67" s="369"/>
      <c r="KGG67" s="369"/>
      <c r="KGH67" s="369"/>
      <c r="KGI67" s="369"/>
      <c r="KGJ67" s="369"/>
      <c r="KGK67" s="369"/>
      <c r="KGL67" s="369"/>
      <c r="KGM67" s="369"/>
      <c r="KGN67" s="369"/>
      <c r="KGO67" s="369"/>
      <c r="KGP67" s="369"/>
      <c r="KGQ67" s="369"/>
      <c r="KGR67" s="369"/>
      <c r="KGS67" s="369"/>
      <c r="KGT67" s="369"/>
      <c r="KGU67" s="369"/>
      <c r="KGV67" s="369"/>
      <c r="KGW67" s="369"/>
      <c r="KHB67" s="369"/>
      <c r="KHC67" s="369"/>
      <c r="KHD67" s="369"/>
      <c r="KHE67" s="369"/>
      <c r="KHF67" s="369"/>
      <c r="KHG67" s="369"/>
      <c r="KHH67" s="369"/>
      <c r="KHI67" s="369"/>
      <c r="KHJ67" s="369"/>
      <c r="KHK67" s="369"/>
      <c r="KHL67" s="369"/>
      <c r="KJD67" s="369"/>
      <c r="KJE67" s="369"/>
      <c r="KJF67" s="369"/>
      <c r="KJG67" s="369"/>
      <c r="KJH67" s="369"/>
      <c r="KJI67" s="369"/>
      <c r="KJJ67" s="369"/>
      <c r="KJK67" s="369"/>
      <c r="KJL67" s="369"/>
      <c r="KJM67" s="369"/>
      <c r="KJN67" s="369"/>
      <c r="KJO67" s="369"/>
      <c r="KJP67" s="369"/>
      <c r="KJQ67" s="369"/>
      <c r="KJR67" s="369"/>
      <c r="KJS67" s="369"/>
      <c r="KJT67" s="369"/>
      <c r="KJU67" s="369"/>
      <c r="KJV67" s="369"/>
      <c r="KJW67" s="369"/>
      <c r="KJX67" s="369"/>
      <c r="KJY67" s="369"/>
      <c r="KJZ67" s="369"/>
      <c r="KKA67" s="369"/>
      <c r="KKB67" s="369"/>
      <c r="KKC67" s="369"/>
      <c r="KKD67" s="369"/>
      <c r="KKE67" s="369"/>
      <c r="KKF67" s="369"/>
      <c r="KKG67" s="369"/>
      <c r="KKH67" s="369"/>
      <c r="KKI67" s="369"/>
      <c r="KKJ67" s="369"/>
      <c r="KKK67" s="369"/>
      <c r="KKL67" s="369"/>
      <c r="KKM67" s="369"/>
      <c r="KKN67" s="369"/>
      <c r="KKO67" s="369"/>
      <c r="KKP67" s="369"/>
      <c r="KKQ67" s="369"/>
      <c r="KKR67" s="369"/>
      <c r="KKS67" s="369"/>
      <c r="KKT67" s="369"/>
      <c r="KKU67" s="369"/>
      <c r="KKV67" s="369"/>
      <c r="KKW67" s="369"/>
      <c r="KKX67" s="369"/>
      <c r="KKY67" s="369"/>
      <c r="KKZ67" s="369"/>
      <c r="KLA67" s="369"/>
      <c r="KLB67" s="369"/>
      <c r="KLC67" s="369"/>
      <c r="KLD67" s="369"/>
      <c r="KLE67" s="369"/>
      <c r="KLF67" s="369"/>
      <c r="KLG67" s="369"/>
      <c r="KLH67" s="369"/>
      <c r="KLI67" s="369"/>
      <c r="KLJ67" s="369"/>
      <c r="KLK67" s="369"/>
      <c r="KLL67" s="369"/>
      <c r="KLM67" s="369"/>
      <c r="KLN67" s="369"/>
      <c r="KLO67" s="369"/>
      <c r="KLP67" s="369"/>
      <c r="KLQ67" s="369"/>
      <c r="KLR67" s="369"/>
      <c r="KLS67" s="369"/>
      <c r="KLT67" s="369"/>
      <c r="KLU67" s="369"/>
      <c r="KLV67" s="369"/>
      <c r="KLW67" s="369"/>
      <c r="KLX67" s="369"/>
      <c r="KLY67" s="369"/>
      <c r="KLZ67" s="369"/>
      <c r="KMA67" s="369"/>
      <c r="KMB67" s="369"/>
      <c r="KMC67" s="369"/>
      <c r="KMD67" s="369"/>
      <c r="KME67" s="369"/>
      <c r="KMF67" s="369"/>
      <c r="KMG67" s="369"/>
      <c r="KMH67" s="369"/>
      <c r="KMI67" s="369"/>
      <c r="KMJ67" s="369"/>
      <c r="KMK67" s="369"/>
      <c r="KML67" s="369"/>
      <c r="KMM67" s="369"/>
      <c r="KMN67" s="369"/>
      <c r="KMO67" s="369"/>
      <c r="KMP67" s="369"/>
      <c r="KMQ67" s="369"/>
      <c r="KMR67" s="369"/>
      <c r="KMS67" s="369"/>
      <c r="KMT67" s="369"/>
      <c r="KMU67" s="369"/>
      <c r="KMV67" s="369"/>
      <c r="KMW67" s="369"/>
      <c r="KMX67" s="369"/>
      <c r="KMY67" s="369"/>
      <c r="KMZ67" s="369"/>
      <c r="KNA67" s="369"/>
      <c r="KNB67" s="369"/>
      <c r="KNC67" s="369"/>
      <c r="KND67" s="369"/>
      <c r="KNE67" s="369"/>
      <c r="KNF67" s="369"/>
      <c r="KNG67" s="369"/>
      <c r="KNH67" s="369"/>
      <c r="KNI67" s="369"/>
      <c r="KNJ67" s="369"/>
      <c r="KNK67" s="369"/>
      <c r="KNL67" s="369"/>
      <c r="KNM67" s="369"/>
      <c r="KNN67" s="369"/>
      <c r="KNO67" s="369"/>
      <c r="KNP67" s="369"/>
      <c r="KNQ67" s="369"/>
      <c r="KNR67" s="369"/>
      <c r="KNS67" s="369"/>
      <c r="KNT67" s="369"/>
      <c r="KNU67" s="369"/>
      <c r="KNV67" s="369"/>
      <c r="KNW67" s="369"/>
      <c r="KNX67" s="369"/>
      <c r="KNY67" s="369"/>
      <c r="KNZ67" s="369"/>
      <c r="KOA67" s="369"/>
      <c r="KOB67" s="369"/>
      <c r="KOC67" s="369"/>
      <c r="KOD67" s="369"/>
      <c r="KOE67" s="369"/>
      <c r="KOF67" s="369"/>
      <c r="KOG67" s="369"/>
      <c r="KOH67" s="369"/>
      <c r="KOI67" s="369"/>
      <c r="KOJ67" s="369"/>
      <c r="KOK67" s="369"/>
      <c r="KOL67" s="369"/>
      <c r="KOM67" s="369"/>
      <c r="KON67" s="369"/>
      <c r="KOO67" s="369"/>
      <c r="KOP67" s="369"/>
      <c r="KOQ67" s="369"/>
      <c r="KOR67" s="369"/>
      <c r="KOS67" s="369"/>
      <c r="KOT67" s="369"/>
      <c r="KOU67" s="369"/>
      <c r="KOV67" s="369"/>
      <c r="KOW67" s="369"/>
      <c r="KOX67" s="369"/>
      <c r="KOY67" s="369"/>
      <c r="KOZ67" s="369"/>
      <c r="KPA67" s="369"/>
      <c r="KPB67" s="369"/>
      <c r="KPC67" s="369"/>
      <c r="KPD67" s="369"/>
      <c r="KPE67" s="369"/>
      <c r="KPF67" s="369"/>
      <c r="KPG67" s="369"/>
      <c r="KPH67" s="369"/>
      <c r="KPI67" s="369"/>
      <c r="KPJ67" s="369"/>
      <c r="KPK67" s="369"/>
      <c r="KPL67" s="369"/>
      <c r="KPM67" s="369"/>
      <c r="KPN67" s="369"/>
      <c r="KPO67" s="369"/>
      <c r="KPP67" s="369"/>
      <c r="KPQ67" s="369"/>
      <c r="KPR67" s="369"/>
      <c r="KPS67" s="369"/>
      <c r="KPT67" s="369"/>
      <c r="KPU67" s="369"/>
      <c r="KPV67" s="369"/>
      <c r="KPW67" s="369"/>
      <c r="KPX67" s="369"/>
      <c r="KPY67" s="369"/>
      <c r="KPZ67" s="369"/>
      <c r="KQA67" s="369"/>
      <c r="KQB67" s="369"/>
      <c r="KQC67" s="369"/>
      <c r="KQD67" s="369"/>
      <c r="KQE67" s="369"/>
      <c r="KQF67" s="369"/>
      <c r="KQG67" s="369"/>
      <c r="KQH67" s="369"/>
      <c r="KQI67" s="369"/>
      <c r="KQJ67" s="369"/>
      <c r="KQK67" s="369"/>
      <c r="KQL67" s="369"/>
      <c r="KQM67" s="369"/>
      <c r="KQN67" s="369"/>
      <c r="KQO67" s="369"/>
      <c r="KQP67" s="369"/>
      <c r="KQQ67" s="369"/>
      <c r="KQR67" s="369"/>
      <c r="KQS67" s="369"/>
      <c r="KQX67" s="369"/>
      <c r="KQY67" s="369"/>
      <c r="KQZ67" s="369"/>
      <c r="KRA67" s="369"/>
      <c r="KRB67" s="369"/>
      <c r="KRC67" s="369"/>
      <c r="KRD67" s="369"/>
      <c r="KRE67" s="369"/>
      <c r="KRF67" s="369"/>
      <c r="KRG67" s="369"/>
      <c r="KRH67" s="369"/>
      <c r="KSZ67" s="369"/>
      <c r="KTA67" s="369"/>
      <c r="KTB67" s="369"/>
      <c r="KTC67" s="369"/>
      <c r="KTD67" s="369"/>
      <c r="KTE67" s="369"/>
      <c r="KTF67" s="369"/>
      <c r="KTG67" s="369"/>
      <c r="KTH67" s="369"/>
      <c r="KTI67" s="369"/>
      <c r="KTJ67" s="369"/>
      <c r="KTK67" s="369"/>
      <c r="KTL67" s="369"/>
      <c r="KTM67" s="369"/>
      <c r="KTN67" s="369"/>
      <c r="KTO67" s="369"/>
      <c r="KTP67" s="369"/>
      <c r="KTQ67" s="369"/>
      <c r="KTR67" s="369"/>
      <c r="KTS67" s="369"/>
      <c r="KTT67" s="369"/>
      <c r="KTU67" s="369"/>
      <c r="KTV67" s="369"/>
      <c r="KTW67" s="369"/>
      <c r="KTX67" s="369"/>
      <c r="KTY67" s="369"/>
      <c r="KTZ67" s="369"/>
      <c r="KUA67" s="369"/>
      <c r="KUB67" s="369"/>
      <c r="KUC67" s="369"/>
      <c r="KUD67" s="369"/>
      <c r="KUE67" s="369"/>
      <c r="KUF67" s="369"/>
      <c r="KUG67" s="369"/>
      <c r="KUH67" s="369"/>
      <c r="KUI67" s="369"/>
      <c r="KUJ67" s="369"/>
      <c r="KUK67" s="369"/>
      <c r="KUL67" s="369"/>
      <c r="KUM67" s="369"/>
      <c r="KUN67" s="369"/>
      <c r="KUO67" s="369"/>
      <c r="KUP67" s="369"/>
      <c r="KUQ67" s="369"/>
      <c r="KUR67" s="369"/>
      <c r="KUS67" s="369"/>
      <c r="KUT67" s="369"/>
      <c r="KUU67" s="369"/>
      <c r="KUV67" s="369"/>
      <c r="KUW67" s="369"/>
      <c r="KUX67" s="369"/>
      <c r="KUY67" s="369"/>
      <c r="KUZ67" s="369"/>
      <c r="KVA67" s="369"/>
      <c r="KVB67" s="369"/>
      <c r="KVC67" s="369"/>
      <c r="KVD67" s="369"/>
      <c r="KVE67" s="369"/>
      <c r="KVF67" s="369"/>
      <c r="KVG67" s="369"/>
      <c r="KVH67" s="369"/>
      <c r="KVI67" s="369"/>
      <c r="KVJ67" s="369"/>
      <c r="KVK67" s="369"/>
      <c r="KVL67" s="369"/>
      <c r="KVM67" s="369"/>
      <c r="KVN67" s="369"/>
      <c r="KVO67" s="369"/>
      <c r="KVP67" s="369"/>
      <c r="KVQ67" s="369"/>
      <c r="KVR67" s="369"/>
      <c r="KVS67" s="369"/>
      <c r="KVT67" s="369"/>
      <c r="KVU67" s="369"/>
      <c r="KVV67" s="369"/>
      <c r="KVW67" s="369"/>
      <c r="KVX67" s="369"/>
      <c r="KVY67" s="369"/>
      <c r="KVZ67" s="369"/>
      <c r="KWA67" s="369"/>
      <c r="KWB67" s="369"/>
      <c r="KWC67" s="369"/>
      <c r="KWD67" s="369"/>
      <c r="KWE67" s="369"/>
      <c r="KWF67" s="369"/>
      <c r="KWG67" s="369"/>
      <c r="KWH67" s="369"/>
      <c r="KWI67" s="369"/>
      <c r="KWJ67" s="369"/>
      <c r="KWK67" s="369"/>
      <c r="KWL67" s="369"/>
      <c r="KWM67" s="369"/>
      <c r="KWN67" s="369"/>
      <c r="KWO67" s="369"/>
      <c r="KWP67" s="369"/>
      <c r="KWQ67" s="369"/>
      <c r="KWR67" s="369"/>
      <c r="KWS67" s="369"/>
      <c r="KWT67" s="369"/>
      <c r="KWU67" s="369"/>
      <c r="KWV67" s="369"/>
      <c r="KWW67" s="369"/>
      <c r="KWX67" s="369"/>
      <c r="KWY67" s="369"/>
      <c r="KWZ67" s="369"/>
      <c r="KXA67" s="369"/>
      <c r="KXB67" s="369"/>
      <c r="KXC67" s="369"/>
      <c r="KXD67" s="369"/>
      <c r="KXE67" s="369"/>
      <c r="KXF67" s="369"/>
      <c r="KXG67" s="369"/>
      <c r="KXH67" s="369"/>
      <c r="KXI67" s="369"/>
      <c r="KXJ67" s="369"/>
      <c r="KXK67" s="369"/>
      <c r="KXL67" s="369"/>
      <c r="KXM67" s="369"/>
      <c r="KXN67" s="369"/>
      <c r="KXO67" s="369"/>
      <c r="KXP67" s="369"/>
      <c r="KXQ67" s="369"/>
      <c r="KXR67" s="369"/>
      <c r="KXS67" s="369"/>
      <c r="KXT67" s="369"/>
      <c r="KXU67" s="369"/>
      <c r="KXV67" s="369"/>
      <c r="KXW67" s="369"/>
      <c r="KXX67" s="369"/>
      <c r="KXY67" s="369"/>
      <c r="KXZ67" s="369"/>
      <c r="KYA67" s="369"/>
      <c r="KYB67" s="369"/>
      <c r="KYC67" s="369"/>
      <c r="KYD67" s="369"/>
      <c r="KYE67" s="369"/>
      <c r="KYF67" s="369"/>
      <c r="KYG67" s="369"/>
      <c r="KYH67" s="369"/>
      <c r="KYI67" s="369"/>
      <c r="KYJ67" s="369"/>
      <c r="KYK67" s="369"/>
      <c r="KYL67" s="369"/>
      <c r="KYM67" s="369"/>
      <c r="KYN67" s="369"/>
      <c r="KYO67" s="369"/>
      <c r="KYP67" s="369"/>
      <c r="KYQ67" s="369"/>
      <c r="KYR67" s="369"/>
      <c r="KYS67" s="369"/>
      <c r="KYT67" s="369"/>
      <c r="KYU67" s="369"/>
      <c r="KYV67" s="369"/>
      <c r="KYW67" s="369"/>
      <c r="KYX67" s="369"/>
      <c r="KYY67" s="369"/>
      <c r="KYZ67" s="369"/>
      <c r="KZA67" s="369"/>
      <c r="KZB67" s="369"/>
      <c r="KZC67" s="369"/>
      <c r="KZD67" s="369"/>
      <c r="KZE67" s="369"/>
      <c r="KZF67" s="369"/>
      <c r="KZG67" s="369"/>
      <c r="KZH67" s="369"/>
      <c r="KZI67" s="369"/>
      <c r="KZJ67" s="369"/>
      <c r="KZK67" s="369"/>
      <c r="KZL67" s="369"/>
      <c r="KZM67" s="369"/>
      <c r="KZN67" s="369"/>
      <c r="KZO67" s="369"/>
      <c r="KZP67" s="369"/>
      <c r="KZQ67" s="369"/>
      <c r="KZR67" s="369"/>
      <c r="KZS67" s="369"/>
      <c r="KZT67" s="369"/>
      <c r="KZU67" s="369"/>
      <c r="KZV67" s="369"/>
      <c r="KZW67" s="369"/>
      <c r="KZX67" s="369"/>
      <c r="KZY67" s="369"/>
      <c r="KZZ67" s="369"/>
      <c r="LAA67" s="369"/>
      <c r="LAB67" s="369"/>
      <c r="LAC67" s="369"/>
      <c r="LAD67" s="369"/>
      <c r="LAE67" s="369"/>
      <c r="LAF67" s="369"/>
      <c r="LAG67" s="369"/>
      <c r="LAH67" s="369"/>
      <c r="LAI67" s="369"/>
      <c r="LAJ67" s="369"/>
      <c r="LAK67" s="369"/>
      <c r="LAL67" s="369"/>
      <c r="LAM67" s="369"/>
      <c r="LAN67" s="369"/>
      <c r="LAO67" s="369"/>
      <c r="LAT67" s="369"/>
      <c r="LAU67" s="369"/>
      <c r="LAV67" s="369"/>
      <c r="LAW67" s="369"/>
      <c r="LAX67" s="369"/>
      <c r="LAY67" s="369"/>
      <c r="LAZ67" s="369"/>
      <c r="LBA67" s="369"/>
      <c r="LBB67" s="369"/>
      <c r="LBC67" s="369"/>
      <c r="LBD67" s="369"/>
      <c r="LCV67" s="369"/>
      <c r="LCW67" s="369"/>
      <c r="LCX67" s="369"/>
      <c r="LCY67" s="369"/>
      <c r="LCZ67" s="369"/>
      <c r="LDA67" s="369"/>
      <c r="LDB67" s="369"/>
      <c r="LDC67" s="369"/>
      <c r="LDD67" s="369"/>
      <c r="LDE67" s="369"/>
      <c r="LDF67" s="369"/>
      <c r="LDG67" s="369"/>
      <c r="LDH67" s="369"/>
      <c r="LDI67" s="369"/>
      <c r="LDJ67" s="369"/>
      <c r="LDK67" s="369"/>
      <c r="LDL67" s="369"/>
      <c r="LDM67" s="369"/>
      <c r="LDN67" s="369"/>
      <c r="LDO67" s="369"/>
      <c r="LDP67" s="369"/>
      <c r="LDQ67" s="369"/>
      <c r="LDR67" s="369"/>
      <c r="LDS67" s="369"/>
      <c r="LDT67" s="369"/>
      <c r="LDU67" s="369"/>
      <c r="LDV67" s="369"/>
      <c r="LDW67" s="369"/>
      <c r="LDX67" s="369"/>
      <c r="LDY67" s="369"/>
      <c r="LDZ67" s="369"/>
      <c r="LEA67" s="369"/>
      <c r="LEB67" s="369"/>
      <c r="LEC67" s="369"/>
      <c r="LED67" s="369"/>
      <c r="LEE67" s="369"/>
      <c r="LEF67" s="369"/>
      <c r="LEG67" s="369"/>
      <c r="LEH67" s="369"/>
      <c r="LEI67" s="369"/>
      <c r="LEJ67" s="369"/>
      <c r="LEK67" s="369"/>
      <c r="LEL67" s="369"/>
      <c r="LEM67" s="369"/>
      <c r="LEN67" s="369"/>
      <c r="LEO67" s="369"/>
      <c r="LEP67" s="369"/>
      <c r="LEQ67" s="369"/>
      <c r="LER67" s="369"/>
      <c r="LES67" s="369"/>
      <c r="LET67" s="369"/>
      <c r="LEU67" s="369"/>
      <c r="LEV67" s="369"/>
      <c r="LEW67" s="369"/>
      <c r="LEX67" s="369"/>
      <c r="LEY67" s="369"/>
      <c r="LEZ67" s="369"/>
      <c r="LFA67" s="369"/>
      <c r="LFB67" s="369"/>
      <c r="LFC67" s="369"/>
      <c r="LFD67" s="369"/>
      <c r="LFE67" s="369"/>
      <c r="LFF67" s="369"/>
      <c r="LFG67" s="369"/>
      <c r="LFH67" s="369"/>
      <c r="LFI67" s="369"/>
      <c r="LFJ67" s="369"/>
      <c r="LFK67" s="369"/>
      <c r="LFL67" s="369"/>
      <c r="LFM67" s="369"/>
      <c r="LFN67" s="369"/>
      <c r="LFO67" s="369"/>
      <c r="LFP67" s="369"/>
      <c r="LFQ67" s="369"/>
      <c r="LFR67" s="369"/>
      <c r="LFS67" s="369"/>
      <c r="LFT67" s="369"/>
      <c r="LFU67" s="369"/>
      <c r="LFV67" s="369"/>
      <c r="LFW67" s="369"/>
      <c r="LFX67" s="369"/>
      <c r="LFY67" s="369"/>
      <c r="LFZ67" s="369"/>
      <c r="LGA67" s="369"/>
      <c r="LGB67" s="369"/>
      <c r="LGC67" s="369"/>
      <c r="LGD67" s="369"/>
      <c r="LGE67" s="369"/>
      <c r="LGF67" s="369"/>
      <c r="LGG67" s="369"/>
      <c r="LGH67" s="369"/>
      <c r="LGI67" s="369"/>
      <c r="LGJ67" s="369"/>
      <c r="LGK67" s="369"/>
      <c r="LGL67" s="369"/>
      <c r="LGM67" s="369"/>
      <c r="LGN67" s="369"/>
      <c r="LGO67" s="369"/>
      <c r="LGP67" s="369"/>
      <c r="LGQ67" s="369"/>
      <c r="LGR67" s="369"/>
      <c r="LGS67" s="369"/>
      <c r="LGT67" s="369"/>
      <c r="LGU67" s="369"/>
      <c r="LGV67" s="369"/>
      <c r="LGW67" s="369"/>
      <c r="LGX67" s="369"/>
      <c r="LGY67" s="369"/>
      <c r="LGZ67" s="369"/>
      <c r="LHA67" s="369"/>
      <c r="LHB67" s="369"/>
      <c r="LHC67" s="369"/>
      <c r="LHD67" s="369"/>
      <c r="LHE67" s="369"/>
      <c r="LHF67" s="369"/>
      <c r="LHG67" s="369"/>
      <c r="LHH67" s="369"/>
      <c r="LHI67" s="369"/>
      <c r="LHJ67" s="369"/>
      <c r="LHK67" s="369"/>
      <c r="LHL67" s="369"/>
      <c r="LHM67" s="369"/>
      <c r="LHN67" s="369"/>
      <c r="LHO67" s="369"/>
      <c r="LHP67" s="369"/>
      <c r="LHQ67" s="369"/>
      <c r="LHR67" s="369"/>
      <c r="LHS67" s="369"/>
      <c r="LHT67" s="369"/>
      <c r="LHU67" s="369"/>
      <c r="LHV67" s="369"/>
      <c r="LHW67" s="369"/>
      <c r="LHX67" s="369"/>
      <c r="LHY67" s="369"/>
      <c r="LHZ67" s="369"/>
      <c r="LIA67" s="369"/>
      <c r="LIB67" s="369"/>
      <c r="LIC67" s="369"/>
      <c r="LID67" s="369"/>
      <c r="LIE67" s="369"/>
      <c r="LIF67" s="369"/>
      <c r="LIG67" s="369"/>
      <c r="LIH67" s="369"/>
      <c r="LII67" s="369"/>
      <c r="LIJ67" s="369"/>
      <c r="LIK67" s="369"/>
      <c r="LIL67" s="369"/>
      <c r="LIM67" s="369"/>
      <c r="LIN67" s="369"/>
      <c r="LIO67" s="369"/>
      <c r="LIP67" s="369"/>
      <c r="LIQ67" s="369"/>
      <c r="LIR67" s="369"/>
      <c r="LIS67" s="369"/>
      <c r="LIT67" s="369"/>
      <c r="LIU67" s="369"/>
      <c r="LIV67" s="369"/>
      <c r="LIW67" s="369"/>
      <c r="LIX67" s="369"/>
      <c r="LIY67" s="369"/>
      <c r="LIZ67" s="369"/>
      <c r="LJA67" s="369"/>
      <c r="LJB67" s="369"/>
      <c r="LJC67" s="369"/>
      <c r="LJD67" s="369"/>
      <c r="LJE67" s="369"/>
      <c r="LJF67" s="369"/>
      <c r="LJG67" s="369"/>
      <c r="LJH67" s="369"/>
      <c r="LJI67" s="369"/>
      <c r="LJJ67" s="369"/>
      <c r="LJK67" s="369"/>
      <c r="LJL67" s="369"/>
      <c r="LJM67" s="369"/>
      <c r="LJN67" s="369"/>
      <c r="LJO67" s="369"/>
      <c r="LJP67" s="369"/>
      <c r="LJQ67" s="369"/>
      <c r="LJR67" s="369"/>
      <c r="LJS67" s="369"/>
      <c r="LJT67" s="369"/>
      <c r="LJU67" s="369"/>
      <c r="LJV67" s="369"/>
      <c r="LJW67" s="369"/>
      <c r="LJX67" s="369"/>
      <c r="LJY67" s="369"/>
      <c r="LJZ67" s="369"/>
      <c r="LKA67" s="369"/>
      <c r="LKB67" s="369"/>
      <c r="LKC67" s="369"/>
      <c r="LKD67" s="369"/>
      <c r="LKE67" s="369"/>
      <c r="LKF67" s="369"/>
      <c r="LKG67" s="369"/>
      <c r="LKH67" s="369"/>
      <c r="LKI67" s="369"/>
      <c r="LKJ67" s="369"/>
      <c r="LKK67" s="369"/>
      <c r="LKP67" s="369"/>
      <c r="LKQ67" s="369"/>
      <c r="LKR67" s="369"/>
      <c r="LKS67" s="369"/>
      <c r="LKT67" s="369"/>
      <c r="LKU67" s="369"/>
      <c r="LKV67" s="369"/>
      <c r="LKW67" s="369"/>
      <c r="LKX67" s="369"/>
      <c r="LKY67" s="369"/>
      <c r="LKZ67" s="369"/>
      <c r="LMR67" s="369"/>
      <c r="LMS67" s="369"/>
      <c r="LMT67" s="369"/>
      <c r="LMU67" s="369"/>
      <c r="LMV67" s="369"/>
      <c r="LMW67" s="369"/>
      <c r="LMX67" s="369"/>
      <c r="LMY67" s="369"/>
      <c r="LMZ67" s="369"/>
      <c r="LNA67" s="369"/>
      <c r="LNB67" s="369"/>
      <c r="LNC67" s="369"/>
      <c r="LND67" s="369"/>
      <c r="LNE67" s="369"/>
      <c r="LNF67" s="369"/>
      <c r="LNG67" s="369"/>
      <c r="LNH67" s="369"/>
      <c r="LNI67" s="369"/>
      <c r="LNJ67" s="369"/>
      <c r="LNK67" s="369"/>
      <c r="LNL67" s="369"/>
      <c r="LNM67" s="369"/>
      <c r="LNN67" s="369"/>
      <c r="LNO67" s="369"/>
      <c r="LNP67" s="369"/>
      <c r="LNQ67" s="369"/>
      <c r="LNR67" s="369"/>
      <c r="LNS67" s="369"/>
      <c r="LNT67" s="369"/>
      <c r="LNU67" s="369"/>
      <c r="LNV67" s="369"/>
      <c r="LNW67" s="369"/>
      <c r="LNX67" s="369"/>
      <c r="LNY67" s="369"/>
      <c r="LNZ67" s="369"/>
      <c r="LOA67" s="369"/>
      <c r="LOB67" s="369"/>
      <c r="LOC67" s="369"/>
      <c r="LOD67" s="369"/>
      <c r="LOE67" s="369"/>
      <c r="LOF67" s="369"/>
      <c r="LOG67" s="369"/>
      <c r="LOH67" s="369"/>
      <c r="LOI67" s="369"/>
      <c r="LOJ67" s="369"/>
      <c r="LOK67" s="369"/>
      <c r="LOL67" s="369"/>
      <c r="LOM67" s="369"/>
      <c r="LON67" s="369"/>
      <c r="LOO67" s="369"/>
      <c r="LOP67" s="369"/>
      <c r="LOQ67" s="369"/>
      <c r="LOR67" s="369"/>
      <c r="LOS67" s="369"/>
      <c r="LOT67" s="369"/>
      <c r="LOU67" s="369"/>
      <c r="LOV67" s="369"/>
      <c r="LOW67" s="369"/>
      <c r="LOX67" s="369"/>
      <c r="LOY67" s="369"/>
      <c r="LOZ67" s="369"/>
      <c r="LPA67" s="369"/>
      <c r="LPB67" s="369"/>
      <c r="LPC67" s="369"/>
      <c r="LPD67" s="369"/>
      <c r="LPE67" s="369"/>
      <c r="LPF67" s="369"/>
      <c r="LPG67" s="369"/>
      <c r="LPH67" s="369"/>
      <c r="LPI67" s="369"/>
      <c r="LPJ67" s="369"/>
      <c r="LPK67" s="369"/>
      <c r="LPL67" s="369"/>
      <c r="LPM67" s="369"/>
      <c r="LPN67" s="369"/>
      <c r="LPO67" s="369"/>
      <c r="LPP67" s="369"/>
      <c r="LPQ67" s="369"/>
      <c r="LPR67" s="369"/>
      <c r="LPS67" s="369"/>
      <c r="LPT67" s="369"/>
      <c r="LPU67" s="369"/>
      <c r="LPV67" s="369"/>
      <c r="LPW67" s="369"/>
      <c r="LPX67" s="369"/>
      <c r="LPY67" s="369"/>
      <c r="LPZ67" s="369"/>
      <c r="LQA67" s="369"/>
      <c r="LQB67" s="369"/>
      <c r="LQC67" s="369"/>
      <c r="LQD67" s="369"/>
      <c r="LQE67" s="369"/>
      <c r="LQF67" s="369"/>
      <c r="LQG67" s="369"/>
      <c r="LQH67" s="369"/>
      <c r="LQI67" s="369"/>
      <c r="LQJ67" s="369"/>
      <c r="LQK67" s="369"/>
      <c r="LQL67" s="369"/>
      <c r="LQM67" s="369"/>
      <c r="LQN67" s="369"/>
      <c r="LQO67" s="369"/>
      <c r="LQP67" s="369"/>
      <c r="LQQ67" s="369"/>
      <c r="LQR67" s="369"/>
      <c r="LQS67" s="369"/>
      <c r="LQT67" s="369"/>
      <c r="LQU67" s="369"/>
      <c r="LQV67" s="369"/>
      <c r="LQW67" s="369"/>
      <c r="LQX67" s="369"/>
      <c r="LQY67" s="369"/>
      <c r="LQZ67" s="369"/>
      <c r="LRA67" s="369"/>
      <c r="LRB67" s="369"/>
      <c r="LRC67" s="369"/>
      <c r="LRD67" s="369"/>
      <c r="LRE67" s="369"/>
      <c r="LRF67" s="369"/>
      <c r="LRG67" s="369"/>
      <c r="LRH67" s="369"/>
      <c r="LRI67" s="369"/>
      <c r="LRJ67" s="369"/>
      <c r="LRK67" s="369"/>
      <c r="LRL67" s="369"/>
      <c r="LRM67" s="369"/>
      <c r="LRN67" s="369"/>
      <c r="LRO67" s="369"/>
      <c r="LRP67" s="369"/>
      <c r="LRQ67" s="369"/>
      <c r="LRR67" s="369"/>
      <c r="LRS67" s="369"/>
      <c r="LRT67" s="369"/>
      <c r="LRU67" s="369"/>
      <c r="LRV67" s="369"/>
      <c r="LRW67" s="369"/>
      <c r="LRX67" s="369"/>
      <c r="LRY67" s="369"/>
      <c r="LRZ67" s="369"/>
      <c r="LSA67" s="369"/>
      <c r="LSB67" s="369"/>
      <c r="LSC67" s="369"/>
      <c r="LSD67" s="369"/>
      <c r="LSE67" s="369"/>
      <c r="LSF67" s="369"/>
      <c r="LSG67" s="369"/>
      <c r="LSH67" s="369"/>
      <c r="LSI67" s="369"/>
      <c r="LSJ67" s="369"/>
      <c r="LSK67" s="369"/>
      <c r="LSL67" s="369"/>
      <c r="LSM67" s="369"/>
      <c r="LSN67" s="369"/>
      <c r="LSO67" s="369"/>
      <c r="LSP67" s="369"/>
      <c r="LSQ67" s="369"/>
      <c r="LSR67" s="369"/>
      <c r="LSS67" s="369"/>
      <c r="LST67" s="369"/>
      <c r="LSU67" s="369"/>
      <c r="LSV67" s="369"/>
      <c r="LSW67" s="369"/>
      <c r="LSX67" s="369"/>
      <c r="LSY67" s="369"/>
      <c r="LSZ67" s="369"/>
      <c r="LTA67" s="369"/>
      <c r="LTB67" s="369"/>
      <c r="LTC67" s="369"/>
      <c r="LTD67" s="369"/>
      <c r="LTE67" s="369"/>
      <c r="LTF67" s="369"/>
      <c r="LTG67" s="369"/>
      <c r="LTH67" s="369"/>
      <c r="LTI67" s="369"/>
      <c r="LTJ67" s="369"/>
      <c r="LTK67" s="369"/>
      <c r="LTL67" s="369"/>
      <c r="LTM67" s="369"/>
      <c r="LTN67" s="369"/>
      <c r="LTO67" s="369"/>
      <c r="LTP67" s="369"/>
      <c r="LTQ67" s="369"/>
      <c r="LTR67" s="369"/>
      <c r="LTS67" s="369"/>
      <c r="LTT67" s="369"/>
      <c r="LTU67" s="369"/>
      <c r="LTV67" s="369"/>
      <c r="LTW67" s="369"/>
      <c r="LTX67" s="369"/>
      <c r="LTY67" s="369"/>
      <c r="LTZ67" s="369"/>
      <c r="LUA67" s="369"/>
      <c r="LUB67" s="369"/>
      <c r="LUC67" s="369"/>
      <c r="LUD67" s="369"/>
      <c r="LUE67" s="369"/>
      <c r="LUF67" s="369"/>
      <c r="LUG67" s="369"/>
      <c r="LUL67" s="369"/>
      <c r="LUM67" s="369"/>
      <c r="LUN67" s="369"/>
      <c r="LUO67" s="369"/>
      <c r="LUP67" s="369"/>
      <c r="LUQ67" s="369"/>
      <c r="LUR67" s="369"/>
      <c r="LUS67" s="369"/>
      <c r="LUT67" s="369"/>
      <c r="LUU67" s="369"/>
      <c r="LUV67" s="369"/>
      <c r="LWN67" s="369"/>
      <c r="LWO67" s="369"/>
      <c r="LWP67" s="369"/>
      <c r="LWQ67" s="369"/>
      <c r="LWR67" s="369"/>
      <c r="LWS67" s="369"/>
      <c r="LWT67" s="369"/>
      <c r="LWU67" s="369"/>
      <c r="LWV67" s="369"/>
      <c r="LWW67" s="369"/>
      <c r="LWX67" s="369"/>
      <c r="LWY67" s="369"/>
      <c r="LWZ67" s="369"/>
      <c r="LXA67" s="369"/>
      <c r="LXB67" s="369"/>
      <c r="LXC67" s="369"/>
      <c r="LXD67" s="369"/>
      <c r="LXE67" s="369"/>
      <c r="LXF67" s="369"/>
      <c r="LXG67" s="369"/>
      <c r="LXH67" s="369"/>
      <c r="LXI67" s="369"/>
      <c r="LXJ67" s="369"/>
      <c r="LXK67" s="369"/>
      <c r="LXL67" s="369"/>
      <c r="LXM67" s="369"/>
      <c r="LXN67" s="369"/>
      <c r="LXO67" s="369"/>
      <c r="LXP67" s="369"/>
      <c r="LXQ67" s="369"/>
      <c r="LXR67" s="369"/>
      <c r="LXS67" s="369"/>
      <c r="LXT67" s="369"/>
      <c r="LXU67" s="369"/>
      <c r="LXV67" s="369"/>
      <c r="LXW67" s="369"/>
      <c r="LXX67" s="369"/>
      <c r="LXY67" s="369"/>
      <c r="LXZ67" s="369"/>
      <c r="LYA67" s="369"/>
      <c r="LYB67" s="369"/>
      <c r="LYC67" s="369"/>
      <c r="LYD67" s="369"/>
      <c r="LYE67" s="369"/>
      <c r="LYF67" s="369"/>
      <c r="LYG67" s="369"/>
      <c r="LYH67" s="369"/>
      <c r="LYI67" s="369"/>
      <c r="LYJ67" s="369"/>
      <c r="LYK67" s="369"/>
      <c r="LYL67" s="369"/>
      <c r="LYM67" s="369"/>
      <c r="LYN67" s="369"/>
      <c r="LYO67" s="369"/>
      <c r="LYP67" s="369"/>
      <c r="LYQ67" s="369"/>
      <c r="LYR67" s="369"/>
      <c r="LYS67" s="369"/>
      <c r="LYT67" s="369"/>
      <c r="LYU67" s="369"/>
      <c r="LYV67" s="369"/>
      <c r="LYW67" s="369"/>
      <c r="LYX67" s="369"/>
      <c r="LYY67" s="369"/>
      <c r="LYZ67" s="369"/>
      <c r="LZA67" s="369"/>
      <c r="LZB67" s="369"/>
      <c r="LZC67" s="369"/>
      <c r="LZD67" s="369"/>
      <c r="LZE67" s="369"/>
      <c r="LZF67" s="369"/>
      <c r="LZG67" s="369"/>
      <c r="LZH67" s="369"/>
      <c r="LZI67" s="369"/>
      <c r="LZJ67" s="369"/>
      <c r="LZK67" s="369"/>
      <c r="LZL67" s="369"/>
      <c r="LZM67" s="369"/>
      <c r="LZN67" s="369"/>
      <c r="LZO67" s="369"/>
      <c r="LZP67" s="369"/>
      <c r="LZQ67" s="369"/>
      <c r="LZR67" s="369"/>
      <c r="LZS67" s="369"/>
      <c r="LZT67" s="369"/>
      <c r="LZU67" s="369"/>
      <c r="LZV67" s="369"/>
      <c r="LZW67" s="369"/>
      <c r="LZX67" s="369"/>
      <c r="LZY67" s="369"/>
      <c r="LZZ67" s="369"/>
      <c r="MAA67" s="369"/>
      <c r="MAB67" s="369"/>
      <c r="MAC67" s="369"/>
      <c r="MAD67" s="369"/>
      <c r="MAE67" s="369"/>
      <c r="MAF67" s="369"/>
      <c r="MAG67" s="369"/>
      <c r="MAH67" s="369"/>
      <c r="MAI67" s="369"/>
      <c r="MAJ67" s="369"/>
      <c r="MAK67" s="369"/>
      <c r="MAL67" s="369"/>
      <c r="MAM67" s="369"/>
      <c r="MAN67" s="369"/>
      <c r="MAO67" s="369"/>
      <c r="MAP67" s="369"/>
      <c r="MAQ67" s="369"/>
      <c r="MAR67" s="369"/>
      <c r="MAS67" s="369"/>
      <c r="MAT67" s="369"/>
      <c r="MAU67" s="369"/>
      <c r="MAV67" s="369"/>
      <c r="MAW67" s="369"/>
      <c r="MAX67" s="369"/>
      <c r="MAY67" s="369"/>
      <c r="MAZ67" s="369"/>
      <c r="MBA67" s="369"/>
      <c r="MBB67" s="369"/>
      <c r="MBC67" s="369"/>
      <c r="MBD67" s="369"/>
      <c r="MBE67" s="369"/>
      <c r="MBF67" s="369"/>
      <c r="MBG67" s="369"/>
      <c r="MBH67" s="369"/>
      <c r="MBI67" s="369"/>
      <c r="MBJ67" s="369"/>
      <c r="MBK67" s="369"/>
      <c r="MBL67" s="369"/>
      <c r="MBM67" s="369"/>
      <c r="MBN67" s="369"/>
      <c r="MBO67" s="369"/>
      <c r="MBP67" s="369"/>
      <c r="MBQ67" s="369"/>
      <c r="MBR67" s="369"/>
      <c r="MBS67" s="369"/>
      <c r="MBT67" s="369"/>
      <c r="MBU67" s="369"/>
      <c r="MBV67" s="369"/>
      <c r="MBW67" s="369"/>
      <c r="MBX67" s="369"/>
      <c r="MBY67" s="369"/>
      <c r="MBZ67" s="369"/>
      <c r="MCA67" s="369"/>
      <c r="MCB67" s="369"/>
      <c r="MCC67" s="369"/>
      <c r="MCD67" s="369"/>
      <c r="MCE67" s="369"/>
      <c r="MCF67" s="369"/>
      <c r="MCG67" s="369"/>
      <c r="MCH67" s="369"/>
      <c r="MCI67" s="369"/>
      <c r="MCJ67" s="369"/>
      <c r="MCK67" s="369"/>
      <c r="MCL67" s="369"/>
      <c r="MCM67" s="369"/>
      <c r="MCN67" s="369"/>
      <c r="MCO67" s="369"/>
      <c r="MCP67" s="369"/>
      <c r="MCQ67" s="369"/>
      <c r="MCR67" s="369"/>
      <c r="MCS67" s="369"/>
      <c r="MCT67" s="369"/>
      <c r="MCU67" s="369"/>
      <c r="MCV67" s="369"/>
      <c r="MCW67" s="369"/>
      <c r="MCX67" s="369"/>
      <c r="MCY67" s="369"/>
      <c r="MCZ67" s="369"/>
      <c r="MDA67" s="369"/>
      <c r="MDB67" s="369"/>
      <c r="MDC67" s="369"/>
      <c r="MDD67" s="369"/>
      <c r="MDE67" s="369"/>
      <c r="MDF67" s="369"/>
      <c r="MDG67" s="369"/>
      <c r="MDH67" s="369"/>
      <c r="MDI67" s="369"/>
      <c r="MDJ67" s="369"/>
      <c r="MDK67" s="369"/>
      <c r="MDL67" s="369"/>
      <c r="MDM67" s="369"/>
      <c r="MDN67" s="369"/>
      <c r="MDO67" s="369"/>
      <c r="MDP67" s="369"/>
      <c r="MDQ67" s="369"/>
      <c r="MDR67" s="369"/>
      <c r="MDS67" s="369"/>
      <c r="MDT67" s="369"/>
      <c r="MDU67" s="369"/>
      <c r="MDV67" s="369"/>
      <c r="MDW67" s="369"/>
      <c r="MDX67" s="369"/>
      <c r="MDY67" s="369"/>
      <c r="MDZ67" s="369"/>
      <c r="MEA67" s="369"/>
      <c r="MEB67" s="369"/>
      <c r="MEC67" s="369"/>
      <c r="MEH67" s="369"/>
      <c r="MEI67" s="369"/>
      <c r="MEJ67" s="369"/>
      <c r="MEK67" s="369"/>
      <c r="MEL67" s="369"/>
      <c r="MEM67" s="369"/>
      <c r="MEN67" s="369"/>
      <c r="MEO67" s="369"/>
      <c r="MEP67" s="369"/>
      <c r="MEQ67" s="369"/>
      <c r="MER67" s="369"/>
      <c r="MGJ67" s="369"/>
      <c r="MGK67" s="369"/>
      <c r="MGL67" s="369"/>
      <c r="MGM67" s="369"/>
      <c r="MGN67" s="369"/>
      <c r="MGO67" s="369"/>
      <c r="MGP67" s="369"/>
      <c r="MGQ67" s="369"/>
      <c r="MGR67" s="369"/>
      <c r="MGS67" s="369"/>
      <c r="MGT67" s="369"/>
      <c r="MGU67" s="369"/>
      <c r="MGV67" s="369"/>
      <c r="MGW67" s="369"/>
      <c r="MGX67" s="369"/>
      <c r="MGY67" s="369"/>
      <c r="MGZ67" s="369"/>
      <c r="MHA67" s="369"/>
      <c r="MHB67" s="369"/>
      <c r="MHC67" s="369"/>
      <c r="MHD67" s="369"/>
      <c r="MHE67" s="369"/>
      <c r="MHF67" s="369"/>
      <c r="MHG67" s="369"/>
      <c r="MHH67" s="369"/>
      <c r="MHI67" s="369"/>
      <c r="MHJ67" s="369"/>
      <c r="MHK67" s="369"/>
      <c r="MHL67" s="369"/>
      <c r="MHM67" s="369"/>
      <c r="MHN67" s="369"/>
      <c r="MHO67" s="369"/>
      <c r="MHP67" s="369"/>
      <c r="MHQ67" s="369"/>
      <c r="MHR67" s="369"/>
      <c r="MHS67" s="369"/>
      <c r="MHT67" s="369"/>
      <c r="MHU67" s="369"/>
      <c r="MHV67" s="369"/>
      <c r="MHW67" s="369"/>
      <c r="MHX67" s="369"/>
      <c r="MHY67" s="369"/>
      <c r="MHZ67" s="369"/>
      <c r="MIA67" s="369"/>
      <c r="MIB67" s="369"/>
      <c r="MIC67" s="369"/>
      <c r="MID67" s="369"/>
      <c r="MIE67" s="369"/>
      <c r="MIF67" s="369"/>
      <c r="MIG67" s="369"/>
      <c r="MIH67" s="369"/>
      <c r="MII67" s="369"/>
      <c r="MIJ67" s="369"/>
      <c r="MIK67" s="369"/>
      <c r="MIL67" s="369"/>
      <c r="MIM67" s="369"/>
      <c r="MIN67" s="369"/>
      <c r="MIO67" s="369"/>
      <c r="MIP67" s="369"/>
      <c r="MIQ67" s="369"/>
      <c r="MIR67" s="369"/>
      <c r="MIS67" s="369"/>
      <c r="MIT67" s="369"/>
      <c r="MIU67" s="369"/>
      <c r="MIV67" s="369"/>
      <c r="MIW67" s="369"/>
      <c r="MIX67" s="369"/>
      <c r="MIY67" s="369"/>
      <c r="MIZ67" s="369"/>
      <c r="MJA67" s="369"/>
      <c r="MJB67" s="369"/>
      <c r="MJC67" s="369"/>
      <c r="MJD67" s="369"/>
      <c r="MJE67" s="369"/>
      <c r="MJF67" s="369"/>
      <c r="MJG67" s="369"/>
      <c r="MJH67" s="369"/>
      <c r="MJI67" s="369"/>
      <c r="MJJ67" s="369"/>
      <c r="MJK67" s="369"/>
      <c r="MJL67" s="369"/>
      <c r="MJM67" s="369"/>
      <c r="MJN67" s="369"/>
      <c r="MJO67" s="369"/>
      <c r="MJP67" s="369"/>
      <c r="MJQ67" s="369"/>
      <c r="MJR67" s="369"/>
      <c r="MJS67" s="369"/>
      <c r="MJT67" s="369"/>
      <c r="MJU67" s="369"/>
      <c r="MJV67" s="369"/>
      <c r="MJW67" s="369"/>
      <c r="MJX67" s="369"/>
      <c r="MJY67" s="369"/>
      <c r="MJZ67" s="369"/>
      <c r="MKA67" s="369"/>
      <c r="MKB67" s="369"/>
      <c r="MKC67" s="369"/>
      <c r="MKD67" s="369"/>
      <c r="MKE67" s="369"/>
      <c r="MKF67" s="369"/>
      <c r="MKG67" s="369"/>
      <c r="MKH67" s="369"/>
      <c r="MKI67" s="369"/>
      <c r="MKJ67" s="369"/>
      <c r="MKK67" s="369"/>
      <c r="MKL67" s="369"/>
      <c r="MKM67" s="369"/>
      <c r="MKN67" s="369"/>
      <c r="MKO67" s="369"/>
      <c r="MKP67" s="369"/>
      <c r="MKQ67" s="369"/>
      <c r="MKR67" s="369"/>
      <c r="MKS67" s="369"/>
      <c r="MKT67" s="369"/>
      <c r="MKU67" s="369"/>
      <c r="MKV67" s="369"/>
      <c r="MKW67" s="369"/>
      <c r="MKX67" s="369"/>
      <c r="MKY67" s="369"/>
      <c r="MKZ67" s="369"/>
      <c r="MLA67" s="369"/>
      <c r="MLB67" s="369"/>
      <c r="MLC67" s="369"/>
      <c r="MLD67" s="369"/>
      <c r="MLE67" s="369"/>
      <c r="MLF67" s="369"/>
      <c r="MLG67" s="369"/>
      <c r="MLH67" s="369"/>
      <c r="MLI67" s="369"/>
      <c r="MLJ67" s="369"/>
      <c r="MLK67" s="369"/>
      <c r="MLL67" s="369"/>
      <c r="MLM67" s="369"/>
      <c r="MLN67" s="369"/>
      <c r="MLO67" s="369"/>
      <c r="MLP67" s="369"/>
      <c r="MLQ67" s="369"/>
      <c r="MLR67" s="369"/>
      <c r="MLS67" s="369"/>
      <c r="MLT67" s="369"/>
      <c r="MLU67" s="369"/>
      <c r="MLV67" s="369"/>
      <c r="MLW67" s="369"/>
      <c r="MLX67" s="369"/>
      <c r="MLY67" s="369"/>
      <c r="MLZ67" s="369"/>
      <c r="MMA67" s="369"/>
      <c r="MMB67" s="369"/>
      <c r="MMC67" s="369"/>
      <c r="MMD67" s="369"/>
      <c r="MME67" s="369"/>
      <c r="MMF67" s="369"/>
      <c r="MMG67" s="369"/>
      <c r="MMH67" s="369"/>
      <c r="MMI67" s="369"/>
      <c r="MMJ67" s="369"/>
      <c r="MMK67" s="369"/>
      <c r="MML67" s="369"/>
      <c r="MMM67" s="369"/>
      <c r="MMN67" s="369"/>
      <c r="MMO67" s="369"/>
      <c r="MMP67" s="369"/>
      <c r="MMQ67" s="369"/>
      <c r="MMR67" s="369"/>
      <c r="MMS67" s="369"/>
      <c r="MMT67" s="369"/>
      <c r="MMU67" s="369"/>
      <c r="MMV67" s="369"/>
      <c r="MMW67" s="369"/>
      <c r="MMX67" s="369"/>
      <c r="MMY67" s="369"/>
      <c r="MMZ67" s="369"/>
      <c r="MNA67" s="369"/>
      <c r="MNB67" s="369"/>
      <c r="MNC67" s="369"/>
      <c r="MND67" s="369"/>
      <c r="MNE67" s="369"/>
      <c r="MNF67" s="369"/>
      <c r="MNG67" s="369"/>
      <c r="MNH67" s="369"/>
      <c r="MNI67" s="369"/>
      <c r="MNJ67" s="369"/>
      <c r="MNK67" s="369"/>
      <c r="MNL67" s="369"/>
      <c r="MNM67" s="369"/>
      <c r="MNN67" s="369"/>
      <c r="MNO67" s="369"/>
      <c r="MNP67" s="369"/>
      <c r="MNQ67" s="369"/>
      <c r="MNR67" s="369"/>
      <c r="MNS67" s="369"/>
      <c r="MNT67" s="369"/>
      <c r="MNU67" s="369"/>
      <c r="MNV67" s="369"/>
      <c r="MNW67" s="369"/>
      <c r="MNX67" s="369"/>
      <c r="MNY67" s="369"/>
      <c r="MOD67" s="369"/>
      <c r="MOE67" s="369"/>
      <c r="MOF67" s="369"/>
      <c r="MOG67" s="369"/>
      <c r="MOH67" s="369"/>
      <c r="MOI67" s="369"/>
      <c r="MOJ67" s="369"/>
      <c r="MOK67" s="369"/>
      <c r="MOL67" s="369"/>
      <c r="MOM67" s="369"/>
      <c r="MON67" s="369"/>
      <c r="MQF67" s="369"/>
      <c r="MQG67" s="369"/>
      <c r="MQH67" s="369"/>
      <c r="MQI67" s="369"/>
      <c r="MQJ67" s="369"/>
      <c r="MQK67" s="369"/>
      <c r="MQL67" s="369"/>
      <c r="MQM67" s="369"/>
      <c r="MQN67" s="369"/>
      <c r="MQO67" s="369"/>
      <c r="MQP67" s="369"/>
      <c r="MQQ67" s="369"/>
      <c r="MQR67" s="369"/>
      <c r="MQS67" s="369"/>
      <c r="MQT67" s="369"/>
      <c r="MQU67" s="369"/>
      <c r="MQV67" s="369"/>
      <c r="MQW67" s="369"/>
      <c r="MQX67" s="369"/>
      <c r="MQY67" s="369"/>
      <c r="MQZ67" s="369"/>
      <c r="MRA67" s="369"/>
      <c r="MRB67" s="369"/>
      <c r="MRC67" s="369"/>
      <c r="MRD67" s="369"/>
      <c r="MRE67" s="369"/>
      <c r="MRF67" s="369"/>
      <c r="MRG67" s="369"/>
      <c r="MRH67" s="369"/>
      <c r="MRI67" s="369"/>
      <c r="MRJ67" s="369"/>
      <c r="MRK67" s="369"/>
      <c r="MRL67" s="369"/>
      <c r="MRM67" s="369"/>
      <c r="MRN67" s="369"/>
      <c r="MRO67" s="369"/>
      <c r="MRP67" s="369"/>
      <c r="MRQ67" s="369"/>
      <c r="MRR67" s="369"/>
      <c r="MRS67" s="369"/>
      <c r="MRT67" s="369"/>
      <c r="MRU67" s="369"/>
      <c r="MRV67" s="369"/>
      <c r="MRW67" s="369"/>
      <c r="MRX67" s="369"/>
      <c r="MRY67" s="369"/>
      <c r="MRZ67" s="369"/>
      <c r="MSA67" s="369"/>
      <c r="MSB67" s="369"/>
      <c r="MSC67" s="369"/>
      <c r="MSD67" s="369"/>
      <c r="MSE67" s="369"/>
      <c r="MSF67" s="369"/>
      <c r="MSG67" s="369"/>
      <c r="MSH67" s="369"/>
      <c r="MSI67" s="369"/>
      <c r="MSJ67" s="369"/>
      <c r="MSK67" s="369"/>
      <c r="MSL67" s="369"/>
      <c r="MSM67" s="369"/>
      <c r="MSN67" s="369"/>
      <c r="MSO67" s="369"/>
      <c r="MSP67" s="369"/>
      <c r="MSQ67" s="369"/>
      <c r="MSR67" s="369"/>
      <c r="MSS67" s="369"/>
      <c r="MST67" s="369"/>
      <c r="MSU67" s="369"/>
      <c r="MSV67" s="369"/>
      <c r="MSW67" s="369"/>
      <c r="MSX67" s="369"/>
      <c r="MSY67" s="369"/>
      <c r="MSZ67" s="369"/>
      <c r="MTA67" s="369"/>
      <c r="MTB67" s="369"/>
      <c r="MTC67" s="369"/>
      <c r="MTD67" s="369"/>
      <c r="MTE67" s="369"/>
      <c r="MTF67" s="369"/>
      <c r="MTG67" s="369"/>
      <c r="MTH67" s="369"/>
      <c r="MTI67" s="369"/>
      <c r="MTJ67" s="369"/>
      <c r="MTK67" s="369"/>
      <c r="MTL67" s="369"/>
      <c r="MTM67" s="369"/>
      <c r="MTN67" s="369"/>
      <c r="MTO67" s="369"/>
      <c r="MTP67" s="369"/>
      <c r="MTQ67" s="369"/>
      <c r="MTR67" s="369"/>
      <c r="MTS67" s="369"/>
      <c r="MTT67" s="369"/>
      <c r="MTU67" s="369"/>
      <c r="MTV67" s="369"/>
      <c r="MTW67" s="369"/>
      <c r="MTX67" s="369"/>
      <c r="MTY67" s="369"/>
      <c r="MTZ67" s="369"/>
      <c r="MUA67" s="369"/>
      <c r="MUB67" s="369"/>
      <c r="MUC67" s="369"/>
      <c r="MUD67" s="369"/>
      <c r="MUE67" s="369"/>
      <c r="MUF67" s="369"/>
      <c r="MUG67" s="369"/>
      <c r="MUH67" s="369"/>
      <c r="MUI67" s="369"/>
      <c r="MUJ67" s="369"/>
      <c r="MUK67" s="369"/>
      <c r="MUL67" s="369"/>
      <c r="MUM67" s="369"/>
      <c r="MUN67" s="369"/>
      <c r="MUO67" s="369"/>
      <c r="MUP67" s="369"/>
      <c r="MUQ67" s="369"/>
      <c r="MUR67" s="369"/>
      <c r="MUS67" s="369"/>
      <c r="MUT67" s="369"/>
      <c r="MUU67" s="369"/>
      <c r="MUV67" s="369"/>
      <c r="MUW67" s="369"/>
      <c r="MUX67" s="369"/>
      <c r="MUY67" s="369"/>
      <c r="MUZ67" s="369"/>
      <c r="MVA67" s="369"/>
      <c r="MVB67" s="369"/>
      <c r="MVC67" s="369"/>
      <c r="MVD67" s="369"/>
      <c r="MVE67" s="369"/>
      <c r="MVF67" s="369"/>
      <c r="MVG67" s="369"/>
      <c r="MVH67" s="369"/>
      <c r="MVI67" s="369"/>
      <c r="MVJ67" s="369"/>
      <c r="MVK67" s="369"/>
      <c r="MVL67" s="369"/>
      <c r="MVM67" s="369"/>
      <c r="MVN67" s="369"/>
      <c r="MVO67" s="369"/>
      <c r="MVP67" s="369"/>
      <c r="MVQ67" s="369"/>
      <c r="MVR67" s="369"/>
      <c r="MVS67" s="369"/>
      <c r="MVT67" s="369"/>
      <c r="MVU67" s="369"/>
      <c r="MVV67" s="369"/>
      <c r="MVW67" s="369"/>
      <c r="MVX67" s="369"/>
      <c r="MVY67" s="369"/>
      <c r="MVZ67" s="369"/>
      <c r="MWA67" s="369"/>
      <c r="MWB67" s="369"/>
      <c r="MWC67" s="369"/>
      <c r="MWD67" s="369"/>
      <c r="MWE67" s="369"/>
      <c r="MWF67" s="369"/>
      <c r="MWG67" s="369"/>
      <c r="MWH67" s="369"/>
      <c r="MWI67" s="369"/>
      <c r="MWJ67" s="369"/>
      <c r="MWK67" s="369"/>
      <c r="MWL67" s="369"/>
      <c r="MWM67" s="369"/>
      <c r="MWN67" s="369"/>
      <c r="MWO67" s="369"/>
      <c r="MWP67" s="369"/>
      <c r="MWQ67" s="369"/>
      <c r="MWR67" s="369"/>
      <c r="MWS67" s="369"/>
      <c r="MWT67" s="369"/>
      <c r="MWU67" s="369"/>
      <c r="MWV67" s="369"/>
      <c r="MWW67" s="369"/>
      <c r="MWX67" s="369"/>
      <c r="MWY67" s="369"/>
      <c r="MWZ67" s="369"/>
      <c r="MXA67" s="369"/>
      <c r="MXB67" s="369"/>
      <c r="MXC67" s="369"/>
      <c r="MXD67" s="369"/>
      <c r="MXE67" s="369"/>
      <c r="MXF67" s="369"/>
      <c r="MXG67" s="369"/>
      <c r="MXH67" s="369"/>
      <c r="MXI67" s="369"/>
      <c r="MXJ67" s="369"/>
      <c r="MXK67" s="369"/>
      <c r="MXL67" s="369"/>
      <c r="MXM67" s="369"/>
      <c r="MXN67" s="369"/>
      <c r="MXO67" s="369"/>
      <c r="MXP67" s="369"/>
      <c r="MXQ67" s="369"/>
      <c r="MXR67" s="369"/>
      <c r="MXS67" s="369"/>
      <c r="MXT67" s="369"/>
      <c r="MXU67" s="369"/>
      <c r="MXZ67" s="369"/>
      <c r="MYA67" s="369"/>
      <c r="MYB67" s="369"/>
      <c r="MYC67" s="369"/>
      <c r="MYD67" s="369"/>
      <c r="MYE67" s="369"/>
      <c r="MYF67" s="369"/>
      <c r="MYG67" s="369"/>
      <c r="MYH67" s="369"/>
      <c r="MYI67" s="369"/>
      <c r="MYJ67" s="369"/>
      <c r="NAB67" s="369"/>
      <c r="NAC67" s="369"/>
      <c r="NAD67" s="369"/>
      <c r="NAE67" s="369"/>
      <c r="NAF67" s="369"/>
      <c r="NAG67" s="369"/>
      <c r="NAH67" s="369"/>
      <c r="NAI67" s="369"/>
      <c r="NAJ67" s="369"/>
      <c r="NAK67" s="369"/>
      <c r="NAL67" s="369"/>
      <c r="NAM67" s="369"/>
      <c r="NAN67" s="369"/>
      <c r="NAO67" s="369"/>
      <c r="NAP67" s="369"/>
      <c r="NAQ67" s="369"/>
      <c r="NAR67" s="369"/>
      <c r="NAS67" s="369"/>
      <c r="NAT67" s="369"/>
      <c r="NAU67" s="369"/>
      <c r="NAV67" s="369"/>
      <c r="NAW67" s="369"/>
      <c r="NAX67" s="369"/>
      <c r="NAY67" s="369"/>
      <c r="NAZ67" s="369"/>
      <c r="NBA67" s="369"/>
      <c r="NBB67" s="369"/>
      <c r="NBC67" s="369"/>
      <c r="NBD67" s="369"/>
      <c r="NBE67" s="369"/>
      <c r="NBF67" s="369"/>
      <c r="NBG67" s="369"/>
      <c r="NBH67" s="369"/>
      <c r="NBI67" s="369"/>
      <c r="NBJ67" s="369"/>
      <c r="NBK67" s="369"/>
      <c r="NBL67" s="369"/>
      <c r="NBM67" s="369"/>
      <c r="NBN67" s="369"/>
      <c r="NBO67" s="369"/>
      <c r="NBP67" s="369"/>
      <c r="NBQ67" s="369"/>
      <c r="NBR67" s="369"/>
      <c r="NBS67" s="369"/>
      <c r="NBT67" s="369"/>
      <c r="NBU67" s="369"/>
      <c r="NBV67" s="369"/>
      <c r="NBW67" s="369"/>
      <c r="NBX67" s="369"/>
      <c r="NBY67" s="369"/>
      <c r="NBZ67" s="369"/>
      <c r="NCA67" s="369"/>
      <c r="NCB67" s="369"/>
      <c r="NCC67" s="369"/>
      <c r="NCD67" s="369"/>
      <c r="NCE67" s="369"/>
      <c r="NCF67" s="369"/>
      <c r="NCG67" s="369"/>
      <c r="NCH67" s="369"/>
      <c r="NCI67" s="369"/>
      <c r="NCJ67" s="369"/>
      <c r="NCK67" s="369"/>
      <c r="NCL67" s="369"/>
      <c r="NCM67" s="369"/>
      <c r="NCN67" s="369"/>
      <c r="NCO67" s="369"/>
      <c r="NCP67" s="369"/>
      <c r="NCQ67" s="369"/>
      <c r="NCR67" s="369"/>
      <c r="NCS67" s="369"/>
      <c r="NCT67" s="369"/>
      <c r="NCU67" s="369"/>
      <c r="NCV67" s="369"/>
      <c r="NCW67" s="369"/>
      <c r="NCX67" s="369"/>
      <c r="NCY67" s="369"/>
      <c r="NCZ67" s="369"/>
      <c r="NDA67" s="369"/>
      <c r="NDB67" s="369"/>
      <c r="NDC67" s="369"/>
      <c r="NDD67" s="369"/>
      <c r="NDE67" s="369"/>
      <c r="NDF67" s="369"/>
      <c r="NDG67" s="369"/>
      <c r="NDH67" s="369"/>
      <c r="NDI67" s="369"/>
      <c r="NDJ67" s="369"/>
      <c r="NDK67" s="369"/>
      <c r="NDL67" s="369"/>
      <c r="NDM67" s="369"/>
      <c r="NDN67" s="369"/>
      <c r="NDO67" s="369"/>
      <c r="NDP67" s="369"/>
      <c r="NDQ67" s="369"/>
      <c r="NDR67" s="369"/>
      <c r="NDS67" s="369"/>
      <c r="NDT67" s="369"/>
      <c r="NDU67" s="369"/>
      <c r="NDV67" s="369"/>
      <c r="NDW67" s="369"/>
      <c r="NDX67" s="369"/>
      <c r="NDY67" s="369"/>
      <c r="NDZ67" s="369"/>
      <c r="NEA67" s="369"/>
      <c r="NEB67" s="369"/>
      <c r="NEC67" s="369"/>
      <c r="NED67" s="369"/>
      <c r="NEE67" s="369"/>
      <c r="NEF67" s="369"/>
      <c r="NEG67" s="369"/>
      <c r="NEH67" s="369"/>
      <c r="NEI67" s="369"/>
      <c r="NEJ67" s="369"/>
      <c r="NEK67" s="369"/>
      <c r="NEL67" s="369"/>
      <c r="NEM67" s="369"/>
      <c r="NEN67" s="369"/>
      <c r="NEO67" s="369"/>
      <c r="NEP67" s="369"/>
      <c r="NEQ67" s="369"/>
      <c r="NER67" s="369"/>
      <c r="NES67" s="369"/>
      <c r="NET67" s="369"/>
      <c r="NEU67" s="369"/>
      <c r="NEV67" s="369"/>
      <c r="NEW67" s="369"/>
      <c r="NEX67" s="369"/>
      <c r="NEY67" s="369"/>
      <c r="NEZ67" s="369"/>
      <c r="NFA67" s="369"/>
      <c r="NFB67" s="369"/>
      <c r="NFC67" s="369"/>
      <c r="NFD67" s="369"/>
      <c r="NFE67" s="369"/>
      <c r="NFF67" s="369"/>
      <c r="NFG67" s="369"/>
      <c r="NFH67" s="369"/>
      <c r="NFI67" s="369"/>
      <c r="NFJ67" s="369"/>
      <c r="NFK67" s="369"/>
      <c r="NFL67" s="369"/>
      <c r="NFM67" s="369"/>
      <c r="NFN67" s="369"/>
      <c r="NFO67" s="369"/>
      <c r="NFP67" s="369"/>
      <c r="NFQ67" s="369"/>
      <c r="NFR67" s="369"/>
      <c r="NFS67" s="369"/>
      <c r="NFT67" s="369"/>
      <c r="NFU67" s="369"/>
      <c r="NFV67" s="369"/>
      <c r="NFW67" s="369"/>
      <c r="NFX67" s="369"/>
      <c r="NFY67" s="369"/>
      <c r="NFZ67" s="369"/>
      <c r="NGA67" s="369"/>
      <c r="NGB67" s="369"/>
      <c r="NGC67" s="369"/>
      <c r="NGD67" s="369"/>
      <c r="NGE67" s="369"/>
      <c r="NGF67" s="369"/>
      <c r="NGG67" s="369"/>
      <c r="NGH67" s="369"/>
      <c r="NGI67" s="369"/>
      <c r="NGJ67" s="369"/>
      <c r="NGK67" s="369"/>
      <c r="NGL67" s="369"/>
      <c r="NGM67" s="369"/>
      <c r="NGN67" s="369"/>
      <c r="NGO67" s="369"/>
      <c r="NGP67" s="369"/>
      <c r="NGQ67" s="369"/>
      <c r="NGR67" s="369"/>
      <c r="NGS67" s="369"/>
      <c r="NGT67" s="369"/>
      <c r="NGU67" s="369"/>
      <c r="NGV67" s="369"/>
      <c r="NGW67" s="369"/>
      <c r="NGX67" s="369"/>
      <c r="NGY67" s="369"/>
      <c r="NGZ67" s="369"/>
      <c r="NHA67" s="369"/>
      <c r="NHB67" s="369"/>
      <c r="NHC67" s="369"/>
      <c r="NHD67" s="369"/>
      <c r="NHE67" s="369"/>
      <c r="NHF67" s="369"/>
      <c r="NHG67" s="369"/>
      <c r="NHH67" s="369"/>
      <c r="NHI67" s="369"/>
      <c r="NHJ67" s="369"/>
      <c r="NHK67" s="369"/>
      <c r="NHL67" s="369"/>
      <c r="NHM67" s="369"/>
      <c r="NHN67" s="369"/>
      <c r="NHO67" s="369"/>
      <c r="NHP67" s="369"/>
      <c r="NHQ67" s="369"/>
      <c r="NHV67" s="369"/>
      <c r="NHW67" s="369"/>
      <c r="NHX67" s="369"/>
      <c r="NHY67" s="369"/>
      <c r="NHZ67" s="369"/>
      <c r="NIA67" s="369"/>
      <c r="NIB67" s="369"/>
      <c r="NIC67" s="369"/>
      <c r="NID67" s="369"/>
      <c r="NIE67" s="369"/>
      <c r="NIF67" s="369"/>
      <c r="NJX67" s="369"/>
      <c r="NJY67" s="369"/>
      <c r="NJZ67" s="369"/>
      <c r="NKA67" s="369"/>
      <c r="NKB67" s="369"/>
      <c r="NKC67" s="369"/>
      <c r="NKD67" s="369"/>
      <c r="NKE67" s="369"/>
      <c r="NKF67" s="369"/>
      <c r="NKG67" s="369"/>
      <c r="NKH67" s="369"/>
      <c r="NKI67" s="369"/>
      <c r="NKJ67" s="369"/>
      <c r="NKK67" s="369"/>
      <c r="NKL67" s="369"/>
      <c r="NKM67" s="369"/>
      <c r="NKN67" s="369"/>
      <c r="NKO67" s="369"/>
      <c r="NKP67" s="369"/>
      <c r="NKQ67" s="369"/>
      <c r="NKR67" s="369"/>
      <c r="NKS67" s="369"/>
      <c r="NKT67" s="369"/>
      <c r="NKU67" s="369"/>
      <c r="NKV67" s="369"/>
      <c r="NKW67" s="369"/>
      <c r="NKX67" s="369"/>
      <c r="NKY67" s="369"/>
      <c r="NKZ67" s="369"/>
      <c r="NLA67" s="369"/>
      <c r="NLB67" s="369"/>
      <c r="NLC67" s="369"/>
      <c r="NLD67" s="369"/>
      <c r="NLE67" s="369"/>
      <c r="NLF67" s="369"/>
      <c r="NLG67" s="369"/>
      <c r="NLH67" s="369"/>
      <c r="NLI67" s="369"/>
      <c r="NLJ67" s="369"/>
      <c r="NLK67" s="369"/>
      <c r="NLL67" s="369"/>
      <c r="NLM67" s="369"/>
      <c r="NLN67" s="369"/>
      <c r="NLO67" s="369"/>
      <c r="NLP67" s="369"/>
      <c r="NLQ67" s="369"/>
      <c r="NLR67" s="369"/>
      <c r="NLS67" s="369"/>
      <c r="NLT67" s="369"/>
      <c r="NLU67" s="369"/>
      <c r="NLV67" s="369"/>
      <c r="NLW67" s="369"/>
      <c r="NLX67" s="369"/>
      <c r="NLY67" s="369"/>
      <c r="NLZ67" s="369"/>
      <c r="NMA67" s="369"/>
      <c r="NMB67" s="369"/>
      <c r="NMC67" s="369"/>
      <c r="NMD67" s="369"/>
      <c r="NME67" s="369"/>
      <c r="NMF67" s="369"/>
      <c r="NMG67" s="369"/>
      <c r="NMH67" s="369"/>
      <c r="NMI67" s="369"/>
      <c r="NMJ67" s="369"/>
      <c r="NMK67" s="369"/>
      <c r="NML67" s="369"/>
      <c r="NMM67" s="369"/>
      <c r="NMN67" s="369"/>
      <c r="NMO67" s="369"/>
      <c r="NMP67" s="369"/>
      <c r="NMQ67" s="369"/>
      <c r="NMR67" s="369"/>
      <c r="NMS67" s="369"/>
      <c r="NMT67" s="369"/>
      <c r="NMU67" s="369"/>
      <c r="NMV67" s="369"/>
      <c r="NMW67" s="369"/>
      <c r="NMX67" s="369"/>
      <c r="NMY67" s="369"/>
      <c r="NMZ67" s="369"/>
      <c r="NNA67" s="369"/>
      <c r="NNB67" s="369"/>
      <c r="NNC67" s="369"/>
      <c r="NND67" s="369"/>
      <c r="NNE67" s="369"/>
      <c r="NNF67" s="369"/>
      <c r="NNG67" s="369"/>
      <c r="NNH67" s="369"/>
      <c r="NNI67" s="369"/>
      <c r="NNJ67" s="369"/>
      <c r="NNK67" s="369"/>
      <c r="NNL67" s="369"/>
      <c r="NNM67" s="369"/>
      <c r="NNN67" s="369"/>
      <c r="NNO67" s="369"/>
      <c r="NNP67" s="369"/>
      <c r="NNQ67" s="369"/>
      <c r="NNR67" s="369"/>
      <c r="NNS67" s="369"/>
      <c r="NNT67" s="369"/>
      <c r="NNU67" s="369"/>
      <c r="NNV67" s="369"/>
      <c r="NNW67" s="369"/>
      <c r="NNX67" s="369"/>
      <c r="NNY67" s="369"/>
      <c r="NNZ67" s="369"/>
      <c r="NOA67" s="369"/>
      <c r="NOB67" s="369"/>
      <c r="NOC67" s="369"/>
      <c r="NOD67" s="369"/>
      <c r="NOE67" s="369"/>
      <c r="NOF67" s="369"/>
      <c r="NOG67" s="369"/>
      <c r="NOH67" s="369"/>
      <c r="NOI67" s="369"/>
      <c r="NOJ67" s="369"/>
      <c r="NOK67" s="369"/>
      <c r="NOL67" s="369"/>
      <c r="NOM67" s="369"/>
      <c r="NON67" s="369"/>
      <c r="NOO67" s="369"/>
      <c r="NOP67" s="369"/>
      <c r="NOQ67" s="369"/>
      <c r="NOR67" s="369"/>
      <c r="NOS67" s="369"/>
      <c r="NOT67" s="369"/>
      <c r="NOU67" s="369"/>
      <c r="NOV67" s="369"/>
      <c r="NOW67" s="369"/>
      <c r="NOX67" s="369"/>
      <c r="NOY67" s="369"/>
      <c r="NOZ67" s="369"/>
      <c r="NPA67" s="369"/>
      <c r="NPB67" s="369"/>
      <c r="NPC67" s="369"/>
      <c r="NPD67" s="369"/>
      <c r="NPE67" s="369"/>
      <c r="NPF67" s="369"/>
      <c r="NPG67" s="369"/>
      <c r="NPH67" s="369"/>
      <c r="NPI67" s="369"/>
      <c r="NPJ67" s="369"/>
      <c r="NPK67" s="369"/>
      <c r="NPL67" s="369"/>
      <c r="NPM67" s="369"/>
      <c r="NPN67" s="369"/>
      <c r="NPO67" s="369"/>
      <c r="NPP67" s="369"/>
      <c r="NPQ67" s="369"/>
      <c r="NPR67" s="369"/>
      <c r="NPS67" s="369"/>
      <c r="NPT67" s="369"/>
      <c r="NPU67" s="369"/>
      <c r="NPV67" s="369"/>
      <c r="NPW67" s="369"/>
      <c r="NPX67" s="369"/>
      <c r="NPY67" s="369"/>
      <c r="NPZ67" s="369"/>
      <c r="NQA67" s="369"/>
      <c r="NQB67" s="369"/>
      <c r="NQC67" s="369"/>
      <c r="NQD67" s="369"/>
      <c r="NQE67" s="369"/>
      <c r="NQF67" s="369"/>
      <c r="NQG67" s="369"/>
      <c r="NQH67" s="369"/>
      <c r="NQI67" s="369"/>
      <c r="NQJ67" s="369"/>
      <c r="NQK67" s="369"/>
      <c r="NQL67" s="369"/>
      <c r="NQM67" s="369"/>
      <c r="NQN67" s="369"/>
      <c r="NQO67" s="369"/>
      <c r="NQP67" s="369"/>
      <c r="NQQ67" s="369"/>
      <c r="NQR67" s="369"/>
      <c r="NQS67" s="369"/>
      <c r="NQT67" s="369"/>
      <c r="NQU67" s="369"/>
      <c r="NQV67" s="369"/>
      <c r="NQW67" s="369"/>
      <c r="NQX67" s="369"/>
      <c r="NQY67" s="369"/>
      <c r="NQZ67" s="369"/>
      <c r="NRA67" s="369"/>
      <c r="NRB67" s="369"/>
      <c r="NRC67" s="369"/>
      <c r="NRD67" s="369"/>
      <c r="NRE67" s="369"/>
      <c r="NRF67" s="369"/>
      <c r="NRG67" s="369"/>
      <c r="NRH67" s="369"/>
      <c r="NRI67" s="369"/>
      <c r="NRJ67" s="369"/>
      <c r="NRK67" s="369"/>
      <c r="NRL67" s="369"/>
      <c r="NRM67" s="369"/>
      <c r="NRR67" s="369"/>
      <c r="NRS67" s="369"/>
      <c r="NRT67" s="369"/>
      <c r="NRU67" s="369"/>
      <c r="NRV67" s="369"/>
      <c r="NRW67" s="369"/>
      <c r="NRX67" s="369"/>
      <c r="NRY67" s="369"/>
      <c r="NRZ67" s="369"/>
      <c r="NSA67" s="369"/>
      <c r="NSB67" s="369"/>
      <c r="NTT67" s="369"/>
      <c r="NTU67" s="369"/>
      <c r="NTV67" s="369"/>
      <c r="NTW67" s="369"/>
      <c r="NTX67" s="369"/>
      <c r="NTY67" s="369"/>
      <c r="NTZ67" s="369"/>
      <c r="NUA67" s="369"/>
      <c r="NUB67" s="369"/>
      <c r="NUC67" s="369"/>
      <c r="NUD67" s="369"/>
      <c r="NUE67" s="369"/>
      <c r="NUF67" s="369"/>
      <c r="NUG67" s="369"/>
      <c r="NUH67" s="369"/>
      <c r="NUI67" s="369"/>
      <c r="NUJ67" s="369"/>
      <c r="NUK67" s="369"/>
      <c r="NUL67" s="369"/>
      <c r="NUM67" s="369"/>
      <c r="NUN67" s="369"/>
      <c r="NUO67" s="369"/>
      <c r="NUP67" s="369"/>
      <c r="NUQ67" s="369"/>
      <c r="NUR67" s="369"/>
      <c r="NUS67" s="369"/>
      <c r="NUT67" s="369"/>
      <c r="NUU67" s="369"/>
      <c r="NUV67" s="369"/>
      <c r="NUW67" s="369"/>
      <c r="NUX67" s="369"/>
      <c r="NUY67" s="369"/>
      <c r="NUZ67" s="369"/>
      <c r="NVA67" s="369"/>
      <c r="NVB67" s="369"/>
      <c r="NVC67" s="369"/>
      <c r="NVD67" s="369"/>
      <c r="NVE67" s="369"/>
      <c r="NVF67" s="369"/>
      <c r="NVG67" s="369"/>
      <c r="NVH67" s="369"/>
      <c r="NVI67" s="369"/>
      <c r="NVJ67" s="369"/>
      <c r="NVK67" s="369"/>
      <c r="NVL67" s="369"/>
      <c r="NVM67" s="369"/>
      <c r="NVN67" s="369"/>
      <c r="NVO67" s="369"/>
      <c r="NVP67" s="369"/>
      <c r="NVQ67" s="369"/>
      <c r="NVR67" s="369"/>
      <c r="NVS67" s="369"/>
      <c r="NVT67" s="369"/>
      <c r="NVU67" s="369"/>
      <c r="NVV67" s="369"/>
      <c r="NVW67" s="369"/>
      <c r="NVX67" s="369"/>
      <c r="NVY67" s="369"/>
      <c r="NVZ67" s="369"/>
      <c r="NWA67" s="369"/>
      <c r="NWB67" s="369"/>
      <c r="NWC67" s="369"/>
      <c r="NWD67" s="369"/>
      <c r="NWE67" s="369"/>
      <c r="NWF67" s="369"/>
      <c r="NWG67" s="369"/>
      <c r="NWH67" s="369"/>
      <c r="NWI67" s="369"/>
      <c r="NWJ67" s="369"/>
      <c r="NWK67" s="369"/>
      <c r="NWL67" s="369"/>
      <c r="NWM67" s="369"/>
      <c r="NWN67" s="369"/>
      <c r="NWO67" s="369"/>
      <c r="NWP67" s="369"/>
      <c r="NWQ67" s="369"/>
      <c r="NWR67" s="369"/>
      <c r="NWS67" s="369"/>
      <c r="NWT67" s="369"/>
      <c r="NWU67" s="369"/>
      <c r="NWV67" s="369"/>
      <c r="NWW67" s="369"/>
      <c r="NWX67" s="369"/>
      <c r="NWY67" s="369"/>
      <c r="NWZ67" s="369"/>
      <c r="NXA67" s="369"/>
      <c r="NXB67" s="369"/>
      <c r="NXC67" s="369"/>
      <c r="NXD67" s="369"/>
      <c r="NXE67" s="369"/>
      <c r="NXF67" s="369"/>
      <c r="NXG67" s="369"/>
      <c r="NXH67" s="369"/>
      <c r="NXI67" s="369"/>
      <c r="NXJ67" s="369"/>
      <c r="NXK67" s="369"/>
      <c r="NXL67" s="369"/>
      <c r="NXM67" s="369"/>
      <c r="NXN67" s="369"/>
      <c r="NXO67" s="369"/>
      <c r="NXP67" s="369"/>
      <c r="NXQ67" s="369"/>
      <c r="NXR67" s="369"/>
      <c r="NXS67" s="369"/>
      <c r="NXT67" s="369"/>
      <c r="NXU67" s="369"/>
      <c r="NXV67" s="369"/>
      <c r="NXW67" s="369"/>
      <c r="NXX67" s="369"/>
      <c r="NXY67" s="369"/>
      <c r="NXZ67" s="369"/>
      <c r="NYA67" s="369"/>
      <c r="NYB67" s="369"/>
      <c r="NYC67" s="369"/>
      <c r="NYD67" s="369"/>
      <c r="NYE67" s="369"/>
      <c r="NYF67" s="369"/>
      <c r="NYG67" s="369"/>
      <c r="NYH67" s="369"/>
      <c r="NYI67" s="369"/>
      <c r="NYJ67" s="369"/>
      <c r="NYK67" s="369"/>
      <c r="NYL67" s="369"/>
      <c r="NYM67" s="369"/>
      <c r="NYN67" s="369"/>
      <c r="NYO67" s="369"/>
      <c r="NYP67" s="369"/>
      <c r="NYQ67" s="369"/>
      <c r="NYR67" s="369"/>
      <c r="NYS67" s="369"/>
      <c r="NYT67" s="369"/>
      <c r="NYU67" s="369"/>
      <c r="NYV67" s="369"/>
      <c r="NYW67" s="369"/>
      <c r="NYX67" s="369"/>
      <c r="NYY67" s="369"/>
      <c r="NYZ67" s="369"/>
      <c r="NZA67" s="369"/>
      <c r="NZB67" s="369"/>
      <c r="NZC67" s="369"/>
      <c r="NZD67" s="369"/>
      <c r="NZE67" s="369"/>
      <c r="NZF67" s="369"/>
      <c r="NZG67" s="369"/>
      <c r="NZH67" s="369"/>
      <c r="NZI67" s="369"/>
      <c r="NZJ67" s="369"/>
      <c r="NZK67" s="369"/>
      <c r="NZL67" s="369"/>
      <c r="NZM67" s="369"/>
      <c r="NZN67" s="369"/>
      <c r="NZO67" s="369"/>
      <c r="NZP67" s="369"/>
      <c r="NZQ67" s="369"/>
      <c r="NZR67" s="369"/>
      <c r="NZS67" s="369"/>
      <c r="NZT67" s="369"/>
      <c r="NZU67" s="369"/>
      <c r="NZV67" s="369"/>
      <c r="NZW67" s="369"/>
      <c r="NZX67" s="369"/>
      <c r="NZY67" s="369"/>
      <c r="NZZ67" s="369"/>
      <c r="OAA67" s="369"/>
      <c r="OAB67" s="369"/>
      <c r="OAC67" s="369"/>
      <c r="OAD67" s="369"/>
      <c r="OAE67" s="369"/>
      <c r="OAF67" s="369"/>
      <c r="OAG67" s="369"/>
      <c r="OAH67" s="369"/>
      <c r="OAI67" s="369"/>
      <c r="OAJ67" s="369"/>
      <c r="OAK67" s="369"/>
      <c r="OAL67" s="369"/>
      <c r="OAM67" s="369"/>
      <c r="OAN67" s="369"/>
      <c r="OAO67" s="369"/>
      <c r="OAP67" s="369"/>
      <c r="OAQ67" s="369"/>
      <c r="OAR67" s="369"/>
      <c r="OAS67" s="369"/>
      <c r="OAT67" s="369"/>
      <c r="OAU67" s="369"/>
      <c r="OAV67" s="369"/>
      <c r="OAW67" s="369"/>
      <c r="OAX67" s="369"/>
      <c r="OAY67" s="369"/>
      <c r="OAZ67" s="369"/>
      <c r="OBA67" s="369"/>
      <c r="OBB67" s="369"/>
      <c r="OBC67" s="369"/>
      <c r="OBD67" s="369"/>
      <c r="OBE67" s="369"/>
      <c r="OBF67" s="369"/>
      <c r="OBG67" s="369"/>
      <c r="OBH67" s="369"/>
      <c r="OBI67" s="369"/>
      <c r="OBN67" s="369"/>
      <c r="OBO67" s="369"/>
      <c r="OBP67" s="369"/>
      <c r="OBQ67" s="369"/>
      <c r="OBR67" s="369"/>
      <c r="OBS67" s="369"/>
      <c r="OBT67" s="369"/>
      <c r="OBU67" s="369"/>
      <c r="OBV67" s="369"/>
      <c r="OBW67" s="369"/>
      <c r="OBX67" s="369"/>
      <c r="ODP67" s="369"/>
      <c r="ODQ67" s="369"/>
      <c r="ODR67" s="369"/>
      <c r="ODS67" s="369"/>
      <c r="ODT67" s="369"/>
      <c r="ODU67" s="369"/>
      <c r="ODV67" s="369"/>
      <c r="ODW67" s="369"/>
      <c r="ODX67" s="369"/>
      <c r="ODY67" s="369"/>
      <c r="ODZ67" s="369"/>
      <c r="OEA67" s="369"/>
      <c r="OEB67" s="369"/>
      <c r="OEC67" s="369"/>
      <c r="OED67" s="369"/>
      <c r="OEE67" s="369"/>
      <c r="OEF67" s="369"/>
      <c r="OEG67" s="369"/>
      <c r="OEH67" s="369"/>
      <c r="OEI67" s="369"/>
      <c r="OEJ67" s="369"/>
      <c r="OEK67" s="369"/>
      <c r="OEL67" s="369"/>
      <c r="OEM67" s="369"/>
      <c r="OEN67" s="369"/>
      <c r="OEO67" s="369"/>
      <c r="OEP67" s="369"/>
      <c r="OEQ67" s="369"/>
      <c r="OER67" s="369"/>
      <c r="OES67" s="369"/>
      <c r="OET67" s="369"/>
      <c r="OEU67" s="369"/>
      <c r="OEV67" s="369"/>
      <c r="OEW67" s="369"/>
      <c r="OEX67" s="369"/>
      <c r="OEY67" s="369"/>
      <c r="OEZ67" s="369"/>
      <c r="OFA67" s="369"/>
      <c r="OFB67" s="369"/>
      <c r="OFC67" s="369"/>
      <c r="OFD67" s="369"/>
      <c r="OFE67" s="369"/>
      <c r="OFF67" s="369"/>
      <c r="OFG67" s="369"/>
      <c r="OFH67" s="369"/>
      <c r="OFI67" s="369"/>
      <c r="OFJ67" s="369"/>
      <c r="OFK67" s="369"/>
      <c r="OFL67" s="369"/>
      <c r="OFM67" s="369"/>
      <c r="OFN67" s="369"/>
      <c r="OFO67" s="369"/>
      <c r="OFP67" s="369"/>
      <c r="OFQ67" s="369"/>
      <c r="OFR67" s="369"/>
      <c r="OFS67" s="369"/>
      <c r="OFT67" s="369"/>
      <c r="OFU67" s="369"/>
      <c r="OFV67" s="369"/>
      <c r="OFW67" s="369"/>
      <c r="OFX67" s="369"/>
      <c r="OFY67" s="369"/>
      <c r="OFZ67" s="369"/>
      <c r="OGA67" s="369"/>
      <c r="OGB67" s="369"/>
      <c r="OGC67" s="369"/>
      <c r="OGD67" s="369"/>
      <c r="OGE67" s="369"/>
      <c r="OGF67" s="369"/>
      <c r="OGG67" s="369"/>
      <c r="OGH67" s="369"/>
      <c r="OGI67" s="369"/>
      <c r="OGJ67" s="369"/>
      <c r="OGK67" s="369"/>
      <c r="OGL67" s="369"/>
      <c r="OGM67" s="369"/>
      <c r="OGN67" s="369"/>
      <c r="OGO67" s="369"/>
      <c r="OGP67" s="369"/>
      <c r="OGQ67" s="369"/>
      <c r="OGR67" s="369"/>
      <c r="OGS67" s="369"/>
      <c r="OGT67" s="369"/>
      <c r="OGU67" s="369"/>
      <c r="OGV67" s="369"/>
      <c r="OGW67" s="369"/>
      <c r="OGX67" s="369"/>
      <c r="OGY67" s="369"/>
      <c r="OGZ67" s="369"/>
      <c r="OHA67" s="369"/>
      <c r="OHB67" s="369"/>
      <c r="OHC67" s="369"/>
      <c r="OHD67" s="369"/>
      <c r="OHE67" s="369"/>
      <c r="OHF67" s="369"/>
      <c r="OHG67" s="369"/>
      <c r="OHH67" s="369"/>
      <c r="OHI67" s="369"/>
      <c r="OHJ67" s="369"/>
      <c r="OHK67" s="369"/>
      <c r="OHL67" s="369"/>
      <c r="OHM67" s="369"/>
      <c r="OHN67" s="369"/>
      <c r="OHO67" s="369"/>
      <c r="OHP67" s="369"/>
      <c r="OHQ67" s="369"/>
      <c r="OHR67" s="369"/>
      <c r="OHS67" s="369"/>
      <c r="OHT67" s="369"/>
      <c r="OHU67" s="369"/>
      <c r="OHV67" s="369"/>
      <c r="OHW67" s="369"/>
      <c r="OHX67" s="369"/>
      <c r="OHY67" s="369"/>
      <c r="OHZ67" s="369"/>
      <c r="OIA67" s="369"/>
      <c r="OIB67" s="369"/>
      <c r="OIC67" s="369"/>
      <c r="OID67" s="369"/>
      <c r="OIE67" s="369"/>
      <c r="OIF67" s="369"/>
      <c r="OIG67" s="369"/>
      <c r="OIH67" s="369"/>
      <c r="OII67" s="369"/>
      <c r="OIJ67" s="369"/>
      <c r="OIK67" s="369"/>
      <c r="OIL67" s="369"/>
      <c r="OIM67" s="369"/>
      <c r="OIN67" s="369"/>
      <c r="OIO67" s="369"/>
      <c r="OIP67" s="369"/>
      <c r="OIQ67" s="369"/>
      <c r="OIR67" s="369"/>
      <c r="OIS67" s="369"/>
      <c r="OIT67" s="369"/>
      <c r="OIU67" s="369"/>
      <c r="OIV67" s="369"/>
      <c r="OIW67" s="369"/>
      <c r="OIX67" s="369"/>
      <c r="OIY67" s="369"/>
      <c r="OIZ67" s="369"/>
      <c r="OJA67" s="369"/>
      <c r="OJB67" s="369"/>
      <c r="OJC67" s="369"/>
      <c r="OJD67" s="369"/>
      <c r="OJE67" s="369"/>
      <c r="OJF67" s="369"/>
      <c r="OJG67" s="369"/>
      <c r="OJH67" s="369"/>
      <c r="OJI67" s="369"/>
      <c r="OJJ67" s="369"/>
      <c r="OJK67" s="369"/>
      <c r="OJL67" s="369"/>
      <c r="OJM67" s="369"/>
      <c r="OJN67" s="369"/>
      <c r="OJO67" s="369"/>
      <c r="OJP67" s="369"/>
      <c r="OJQ67" s="369"/>
      <c r="OJR67" s="369"/>
      <c r="OJS67" s="369"/>
      <c r="OJT67" s="369"/>
      <c r="OJU67" s="369"/>
      <c r="OJV67" s="369"/>
      <c r="OJW67" s="369"/>
      <c r="OJX67" s="369"/>
      <c r="OJY67" s="369"/>
      <c r="OJZ67" s="369"/>
      <c r="OKA67" s="369"/>
      <c r="OKB67" s="369"/>
      <c r="OKC67" s="369"/>
      <c r="OKD67" s="369"/>
      <c r="OKE67" s="369"/>
      <c r="OKF67" s="369"/>
      <c r="OKG67" s="369"/>
      <c r="OKH67" s="369"/>
      <c r="OKI67" s="369"/>
      <c r="OKJ67" s="369"/>
      <c r="OKK67" s="369"/>
      <c r="OKL67" s="369"/>
      <c r="OKM67" s="369"/>
      <c r="OKN67" s="369"/>
      <c r="OKO67" s="369"/>
      <c r="OKP67" s="369"/>
      <c r="OKQ67" s="369"/>
      <c r="OKR67" s="369"/>
      <c r="OKS67" s="369"/>
      <c r="OKT67" s="369"/>
      <c r="OKU67" s="369"/>
      <c r="OKV67" s="369"/>
      <c r="OKW67" s="369"/>
      <c r="OKX67" s="369"/>
      <c r="OKY67" s="369"/>
      <c r="OKZ67" s="369"/>
      <c r="OLA67" s="369"/>
      <c r="OLB67" s="369"/>
      <c r="OLC67" s="369"/>
      <c r="OLD67" s="369"/>
      <c r="OLE67" s="369"/>
      <c r="OLJ67" s="369"/>
      <c r="OLK67" s="369"/>
      <c r="OLL67" s="369"/>
      <c r="OLM67" s="369"/>
      <c r="OLN67" s="369"/>
      <c r="OLO67" s="369"/>
      <c r="OLP67" s="369"/>
      <c r="OLQ67" s="369"/>
      <c r="OLR67" s="369"/>
      <c r="OLS67" s="369"/>
      <c r="OLT67" s="369"/>
      <c r="ONL67" s="369"/>
      <c r="ONM67" s="369"/>
      <c r="ONN67" s="369"/>
      <c r="ONO67" s="369"/>
      <c r="ONP67" s="369"/>
      <c r="ONQ67" s="369"/>
      <c r="ONR67" s="369"/>
      <c r="ONS67" s="369"/>
      <c r="ONT67" s="369"/>
      <c r="ONU67" s="369"/>
      <c r="ONV67" s="369"/>
      <c r="ONW67" s="369"/>
      <c r="ONX67" s="369"/>
      <c r="ONY67" s="369"/>
      <c r="ONZ67" s="369"/>
      <c r="OOA67" s="369"/>
      <c r="OOB67" s="369"/>
      <c r="OOC67" s="369"/>
      <c r="OOD67" s="369"/>
      <c r="OOE67" s="369"/>
      <c r="OOF67" s="369"/>
      <c r="OOG67" s="369"/>
      <c r="OOH67" s="369"/>
      <c r="OOI67" s="369"/>
      <c r="OOJ67" s="369"/>
      <c r="OOK67" s="369"/>
      <c r="OOL67" s="369"/>
      <c r="OOM67" s="369"/>
      <c r="OON67" s="369"/>
      <c r="OOO67" s="369"/>
      <c r="OOP67" s="369"/>
      <c r="OOQ67" s="369"/>
      <c r="OOR67" s="369"/>
      <c r="OOS67" s="369"/>
      <c r="OOT67" s="369"/>
      <c r="OOU67" s="369"/>
      <c r="OOV67" s="369"/>
      <c r="OOW67" s="369"/>
      <c r="OOX67" s="369"/>
      <c r="OOY67" s="369"/>
      <c r="OOZ67" s="369"/>
      <c r="OPA67" s="369"/>
      <c r="OPB67" s="369"/>
      <c r="OPC67" s="369"/>
      <c r="OPD67" s="369"/>
      <c r="OPE67" s="369"/>
      <c r="OPF67" s="369"/>
      <c r="OPG67" s="369"/>
      <c r="OPH67" s="369"/>
      <c r="OPI67" s="369"/>
      <c r="OPJ67" s="369"/>
      <c r="OPK67" s="369"/>
      <c r="OPL67" s="369"/>
      <c r="OPM67" s="369"/>
      <c r="OPN67" s="369"/>
      <c r="OPO67" s="369"/>
      <c r="OPP67" s="369"/>
      <c r="OPQ67" s="369"/>
      <c r="OPR67" s="369"/>
      <c r="OPS67" s="369"/>
      <c r="OPT67" s="369"/>
      <c r="OPU67" s="369"/>
      <c r="OPV67" s="369"/>
      <c r="OPW67" s="369"/>
      <c r="OPX67" s="369"/>
      <c r="OPY67" s="369"/>
      <c r="OPZ67" s="369"/>
      <c r="OQA67" s="369"/>
      <c r="OQB67" s="369"/>
      <c r="OQC67" s="369"/>
      <c r="OQD67" s="369"/>
      <c r="OQE67" s="369"/>
      <c r="OQF67" s="369"/>
      <c r="OQG67" s="369"/>
      <c r="OQH67" s="369"/>
      <c r="OQI67" s="369"/>
      <c r="OQJ67" s="369"/>
      <c r="OQK67" s="369"/>
      <c r="OQL67" s="369"/>
      <c r="OQM67" s="369"/>
      <c r="OQN67" s="369"/>
      <c r="OQO67" s="369"/>
      <c r="OQP67" s="369"/>
      <c r="OQQ67" s="369"/>
      <c r="OQR67" s="369"/>
      <c r="OQS67" s="369"/>
      <c r="OQT67" s="369"/>
      <c r="OQU67" s="369"/>
      <c r="OQV67" s="369"/>
      <c r="OQW67" s="369"/>
      <c r="OQX67" s="369"/>
      <c r="OQY67" s="369"/>
      <c r="OQZ67" s="369"/>
      <c r="ORA67" s="369"/>
      <c r="ORB67" s="369"/>
      <c r="ORC67" s="369"/>
      <c r="ORD67" s="369"/>
      <c r="ORE67" s="369"/>
      <c r="ORF67" s="369"/>
      <c r="ORG67" s="369"/>
      <c r="ORH67" s="369"/>
      <c r="ORI67" s="369"/>
      <c r="ORJ67" s="369"/>
      <c r="ORK67" s="369"/>
      <c r="ORL67" s="369"/>
      <c r="ORM67" s="369"/>
      <c r="ORN67" s="369"/>
      <c r="ORO67" s="369"/>
      <c r="ORP67" s="369"/>
      <c r="ORQ67" s="369"/>
      <c r="ORR67" s="369"/>
      <c r="ORS67" s="369"/>
      <c r="ORT67" s="369"/>
      <c r="ORU67" s="369"/>
      <c r="ORV67" s="369"/>
      <c r="ORW67" s="369"/>
      <c r="ORX67" s="369"/>
      <c r="ORY67" s="369"/>
      <c r="ORZ67" s="369"/>
      <c r="OSA67" s="369"/>
      <c r="OSB67" s="369"/>
      <c r="OSC67" s="369"/>
      <c r="OSD67" s="369"/>
      <c r="OSE67" s="369"/>
      <c r="OSF67" s="369"/>
      <c r="OSG67" s="369"/>
      <c r="OSH67" s="369"/>
      <c r="OSI67" s="369"/>
      <c r="OSJ67" s="369"/>
      <c r="OSK67" s="369"/>
      <c r="OSL67" s="369"/>
      <c r="OSM67" s="369"/>
      <c r="OSN67" s="369"/>
      <c r="OSO67" s="369"/>
      <c r="OSP67" s="369"/>
      <c r="OSQ67" s="369"/>
      <c r="OSR67" s="369"/>
      <c r="OSS67" s="369"/>
      <c r="OST67" s="369"/>
      <c r="OSU67" s="369"/>
      <c r="OSV67" s="369"/>
      <c r="OSW67" s="369"/>
      <c r="OSX67" s="369"/>
      <c r="OSY67" s="369"/>
      <c r="OSZ67" s="369"/>
      <c r="OTA67" s="369"/>
      <c r="OTB67" s="369"/>
      <c r="OTC67" s="369"/>
      <c r="OTD67" s="369"/>
      <c r="OTE67" s="369"/>
      <c r="OTF67" s="369"/>
      <c r="OTG67" s="369"/>
      <c r="OTH67" s="369"/>
      <c r="OTI67" s="369"/>
      <c r="OTJ67" s="369"/>
      <c r="OTK67" s="369"/>
      <c r="OTL67" s="369"/>
      <c r="OTM67" s="369"/>
      <c r="OTN67" s="369"/>
      <c r="OTO67" s="369"/>
      <c r="OTP67" s="369"/>
      <c r="OTQ67" s="369"/>
      <c r="OTR67" s="369"/>
      <c r="OTS67" s="369"/>
      <c r="OTT67" s="369"/>
      <c r="OTU67" s="369"/>
      <c r="OTV67" s="369"/>
      <c r="OTW67" s="369"/>
      <c r="OTX67" s="369"/>
      <c r="OTY67" s="369"/>
      <c r="OTZ67" s="369"/>
      <c r="OUA67" s="369"/>
      <c r="OUB67" s="369"/>
      <c r="OUC67" s="369"/>
      <c r="OUD67" s="369"/>
      <c r="OUE67" s="369"/>
      <c r="OUF67" s="369"/>
      <c r="OUG67" s="369"/>
      <c r="OUH67" s="369"/>
      <c r="OUI67" s="369"/>
      <c r="OUJ67" s="369"/>
      <c r="OUK67" s="369"/>
      <c r="OUL67" s="369"/>
      <c r="OUM67" s="369"/>
      <c r="OUN67" s="369"/>
      <c r="OUO67" s="369"/>
      <c r="OUP67" s="369"/>
      <c r="OUQ67" s="369"/>
      <c r="OUR67" s="369"/>
      <c r="OUS67" s="369"/>
      <c r="OUT67" s="369"/>
      <c r="OUU67" s="369"/>
      <c r="OUV67" s="369"/>
      <c r="OUW67" s="369"/>
      <c r="OUX67" s="369"/>
      <c r="OUY67" s="369"/>
      <c r="OUZ67" s="369"/>
      <c r="OVA67" s="369"/>
      <c r="OVF67" s="369"/>
      <c r="OVG67" s="369"/>
      <c r="OVH67" s="369"/>
      <c r="OVI67" s="369"/>
      <c r="OVJ67" s="369"/>
      <c r="OVK67" s="369"/>
      <c r="OVL67" s="369"/>
      <c r="OVM67" s="369"/>
      <c r="OVN67" s="369"/>
      <c r="OVO67" s="369"/>
      <c r="OVP67" s="369"/>
      <c r="OXH67" s="369"/>
      <c r="OXI67" s="369"/>
      <c r="OXJ67" s="369"/>
      <c r="OXK67" s="369"/>
      <c r="OXL67" s="369"/>
      <c r="OXM67" s="369"/>
      <c r="OXN67" s="369"/>
      <c r="OXO67" s="369"/>
      <c r="OXP67" s="369"/>
      <c r="OXQ67" s="369"/>
      <c r="OXR67" s="369"/>
      <c r="OXS67" s="369"/>
      <c r="OXT67" s="369"/>
      <c r="OXU67" s="369"/>
      <c r="OXV67" s="369"/>
      <c r="OXW67" s="369"/>
      <c r="OXX67" s="369"/>
      <c r="OXY67" s="369"/>
      <c r="OXZ67" s="369"/>
      <c r="OYA67" s="369"/>
      <c r="OYB67" s="369"/>
      <c r="OYC67" s="369"/>
      <c r="OYD67" s="369"/>
      <c r="OYE67" s="369"/>
      <c r="OYF67" s="369"/>
      <c r="OYG67" s="369"/>
      <c r="OYH67" s="369"/>
      <c r="OYI67" s="369"/>
      <c r="OYJ67" s="369"/>
      <c r="OYK67" s="369"/>
      <c r="OYL67" s="369"/>
      <c r="OYM67" s="369"/>
      <c r="OYN67" s="369"/>
      <c r="OYO67" s="369"/>
      <c r="OYP67" s="369"/>
      <c r="OYQ67" s="369"/>
      <c r="OYR67" s="369"/>
      <c r="OYS67" s="369"/>
      <c r="OYT67" s="369"/>
      <c r="OYU67" s="369"/>
      <c r="OYV67" s="369"/>
      <c r="OYW67" s="369"/>
      <c r="OYX67" s="369"/>
      <c r="OYY67" s="369"/>
      <c r="OYZ67" s="369"/>
      <c r="OZA67" s="369"/>
      <c r="OZB67" s="369"/>
      <c r="OZC67" s="369"/>
      <c r="OZD67" s="369"/>
      <c r="OZE67" s="369"/>
      <c r="OZF67" s="369"/>
      <c r="OZG67" s="369"/>
      <c r="OZH67" s="369"/>
      <c r="OZI67" s="369"/>
      <c r="OZJ67" s="369"/>
      <c r="OZK67" s="369"/>
      <c r="OZL67" s="369"/>
      <c r="OZM67" s="369"/>
      <c r="OZN67" s="369"/>
      <c r="OZO67" s="369"/>
      <c r="OZP67" s="369"/>
      <c r="OZQ67" s="369"/>
      <c r="OZR67" s="369"/>
      <c r="OZS67" s="369"/>
      <c r="OZT67" s="369"/>
      <c r="OZU67" s="369"/>
      <c r="OZV67" s="369"/>
      <c r="OZW67" s="369"/>
      <c r="OZX67" s="369"/>
      <c r="OZY67" s="369"/>
      <c r="OZZ67" s="369"/>
      <c r="PAA67" s="369"/>
      <c r="PAB67" s="369"/>
      <c r="PAC67" s="369"/>
      <c r="PAD67" s="369"/>
      <c r="PAE67" s="369"/>
      <c r="PAF67" s="369"/>
      <c r="PAG67" s="369"/>
      <c r="PAH67" s="369"/>
      <c r="PAI67" s="369"/>
      <c r="PAJ67" s="369"/>
      <c r="PAK67" s="369"/>
      <c r="PAL67" s="369"/>
      <c r="PAM67" s="369"/>
      <c r="PAN67" s="369"/>
      <c r="PAO67" s="369"/>
      <c r="PAP67" s="369"/>
      <c r="PAQ67" s="369"/>
      <c r="PAR67" s="369"/>
      <c r="PAS67" s="369"/>
      <c r="PAT67" s="369"/>
      <c r="PAU67" s="369"/>
      <c r="PAV67" s="369"/>
      <c r="PAW67" s="369"/>
      <c r="PAX67" s="369"/>
      <c r="PAY67" s="369"/>
      <c r="PAZ67" s="369"/>
      <c r="PBA67" s="369"/>
      <c r="PBB67" s="369"/>
      <c r="PBC67" s="369"/>
      <c r="PBD67" s="369"/>
      <c r="PBE67" s="369"/>
      <c r="PBF67" s="369"/>
      <c r="PBG67" s="369"/>
      <c r="PBH67" s="369"/>
      <c r="PBI67" s="369"/>
      <c r="PBJ67" s="369"/>
      <c r="PBK67" s="369"/>
      <c r="PBL67" s="369"/>
      <c r="PBM67" s="369"/>
      <c r="PBN67" s="369"/>
      <c r="PBO67" s="369"/>
      <c r="PBP67" s="369"/>
      <c r="PBQ67" s="369"/>
      <c r="PBR67" s="369"/>
      <c r="PBS67" s="369"/>
      <c r="PBT67" s="369"/>
      <c r="PBU67" s="369"/>
      <c r="PBV67" s="369"/>
      <c r="PBW67" s="369"/>
      <c r="PBX67" s="369"/>
      <c r="PBY67" s="369"/>
      <c r="PBZ67" s="369"/>
      <c r="PCA67" s="369"/>
      <c r="PCB67" s="369"/>
      <c r="PCC67" s="369"/>
      <c r="PCD67" s="369"/>
      <c r="PCE67" s="369"/>
      <c r="PCF67" s="369"/>
      <c r="PCG67" s="369"/>
      <c r="PCH67" s="369"/>
      <c r="PCI67" s="369"/>
      <c r="PCJ67" s="369"/>
      <c r="PCK67" s="369"/>
      <c r="PCL67" s="369"/>
      <c r="PCM67" s="369"/>
      <c r="PCN67" s="369"/>
      <c r="PCO67" s="369"/>
      <c r="PCP67" s="369"/>
      <c r="PCQ67" s="369"/>
      <c r="PCR67" s="369"/>
      <c r="PCS67" s="369"/>
      <c r="PCT67" s="369"/>
      <c r="PCU67" s="369"/>
      <c r="PCV67" s="369"/>
      <c r="PCW67" s="369"/>
      <c r="PCX67" s="369"/>
      <c r="PCY67" s="369"/>
      <c r="PCZ67" s="369"/>
      <c r="PDA67" s="369"/>
      <c r="PDB67" s="369"/>
      <c r="PDC67" s="369"/>
      <c r="PDD67" s="369"/>
      <c r="PDE67" s="369"/>
      <c r="PDF67" s="369"/>
      <c r="PDG67" s="369"/>
      <c r="PDH67" s="369"/>
      <c r="PDI67" s="369"/>
      <c r="PDJ67" s="369"/>
      <c r="PDK67" s="369"/>
      <c r="PDL67" s="369"/>
      <c r="PDM67" s="369"/>
      <c r="PDN67" s="369"/>
      <c r="PDO67" s="369"/>
      <c r="PDP67" s="369"/>
      <c r="PDQ67" s="369"/>
      <c r="PDR67" s="369"/>
      <c r="PDS67" s="369"/>
      <c r="PDT67" s="369"/>
      <c r="PDU67" s="369"/>
      <c r="PDV67" s="369"/>
      <c r="PDW67" s="369"/>
      <c r="PDX67" s="369"/>
      <c r="PDY67" s="369"/>
      <c r="PDZ67" s="369"/>
      <c r="PEA67" s="369"/>
      <c r="PEB67" s="369"/>
      <c r="PEC67" s="369"/>
      <c r="PED67" s="369"/>
      <c r="PEE67" s="369"/>
      <c r="PEF67" s="369"/>
      <c r="PEG67" s="369"/>
      <c r="PEH67" s="369"/>
      <c r="PEI67" s="369"/>
      <c r="PEJ67" s="369"/>
      <c r="PEK67" s="369"/>
      <c r="PEL67" s="369"/>
      <c r="PEM67" s="369"/>
      <c r="PEN67" s="369"/>
      <c r="PEO67" s="369"/>
      <c r="PEP67" s="369"/>
      <c r="PEQ67" s="369"/>
      <c r="PER67" s="369"/>
      <c r="PES67" s="369"/>
      <c r="PET67" s="369"/>
      <c r="PEU67" s="369"/>
      <c r="PEV67" s="369"/>
      <c r="PEW67" s="369"/>
      <c r="PFB67" s="369"/>
      <c r="PFC67" s="369"/>
      <c r="PFD67" s="369"/>
      <c r="PFE67" s="369"/>
      <c r="PFF67" s="369"/>
      <c r="PFG67" s="369"/>
      <c r="PFH67" s="369"/>
      <c r="PFI67" s="369"/>
      <c r="PFJ67" s="369"/>
      <c r="PFK67" s="369"/>
      <c r="PFL67" s="369"/>
      <c r="PHD67" s="369"/>
      <c r="PHE67" s="369"/>
      <c r="PHF67" s="369"/>
      <c r="PHG67" s="369"/>
      <c r="PHH67" s="369"/>
      <c r="PHI67" s="369"/>
      <c r="PHJ67" s="369"/>
      <c r="PHK67" s="369"/>
      <c r="PHL67" s="369"/>
      <c r="PHM67" s="369"/>
      <c r="PHN67" s="369"/>
      <c r="PHO67" s="369"/>
      <c r="PHP67" s="369"/>
      <c r="PHQ67" s="369"/>
      <c r="PHR67" s="369"/>
      <c r="PHS67" s="369"/>
      <c r="PHT67" s="369"/>
      <c r="PHU67" s="369"/>
      <c r="PHV67" s="369"/>
      <c r="PHW67" s="369"/>
      <c r="PHX67" s="369"/>
      <c r="PHY67" s="369"/>
      <c r="PHZ67" s="369"/>
      <c r="PIA67" s="369"/>
      <c r="PIB67" s="369"/>
      <c r="PIC67" s="369"/>
      <c r="PID67" s="369"/>
      <c r="PIE67" s="369"/>
      <c r="PIF67" s="369"/>
      <c r="PIG67" s="369"/>
      <c r="PIH67" s="369"/>
      <c r="PII67" s="369"/>
      <c r="PIJ67" s="369"/>
      <c r="PIK67" s="369"/>
      <c r="PIL67" s="369"/>
      <c r="PIM67" s="369"/>
      <c r="PIN67" s="369"/>
      <c r="PIO67" s="369"/>
      <c r="PIP67" s="369"/>
      <c r="PIQ67" s="369"/>
      <c r="PIR67" s="369"/>
      <c r="PIS67" s="369"/>
      <c r="PIT67" s="369"/>
      <c r="PIU67" s="369"/>
      <c r="PIV67" s="369"/>
      <c r="PIW67" s="369"/>
      <c r="PIX67" s="369"/>
      <c r="PIY67" s="369"/>
      <c r="PIZ67" s="369"/>
      <c r="PJA67" s="369"/>
      <c r="PJB67" s="369"/>
      <c r="PJC67" s="369"/>
      <c r="PJD67" s="369"/>
      <c r="PJE67" s="369"/>
      <c r="PJF67" s="369"/>
      <c r="PJG67" s="369"/>
      <c r="PJH67" s="369"/>
      <c r="PJI67" s="369"/>
      <c r="PJJ67" s="369"/>
      <c r="PJK67" s="369"/>
      <c r="PJL67" s="369"/>
      <c r="PJM67" s="369"/>
      <c r="PJN67" s="369"/>
      <c r="PJO67" s="369"/>
      <c r="PJP67" s="369"/>
      <c r="PJQ67" s="369"/>
      <c r="PJR67" s="369"/>
      <c r="PJS67" s="369"/>
      <c r="PJT67" s="369"/>
      <c r="PJU67" s="369"/>
      <c r="PJV67" s="369"/>
      <c r="PJW67" s="369"/>
      <c r="PJX67" s="369"/>
      <c r="PJY67" s="369"/>
      <c r="PJZ67" s="369"/>
      <c r="PKA67" s="369"/>
      <c r="PKB67" s="369"/>
      <c r="PKC67" s="369"/>
      <c r="PKD67" s="369"/>
      <c r="PKE67" s="369"/>
      <c r="PKF67" s="369"/>
      <c r="PKG67" s="369"/>
      <c r="PKH67" s="369"/>
      <c r="PKI67" s="369"/>
      <c r="PKJ67" s="369"/>
      <c r="PKK67" s="369"/>
      <c r="PKL67" s="369"/>
      <c r="PKM67" s="369"/>
      <c r="PKN67" s="369"/>
      <c r="PKO67" s="369"/>
      <c r="PKP67" s="369"/>
      <c r="PKQ67" s="369"/>
      <c r="PKR67" s="369"/>
      <c r="PKS67" s="369"/>
      <c r="PKT67" s="369"/>
      <c r="PKU67" s="369"/>
      <c r="PKV67" s="369"/>
      <c r="PKW67" s="369"/>
      <c r="PKX67" s="369"/>
      <c r="PKY67" s="369"/>
      <c r="PKZ67" s="369"/>
      <c r="PLA67" s="369"/>
      <c r="PLB67" s="369"/>
      <c r="PLC67" s="369"/>
      <c r="PLD67" s="369"/>
      <c r="PLE67" s="369"/>
      <c r="PLF67" s="369"/>
      <c r="PLG67" s="369"/>
      <c r="PLH67" s="369"/>
      <c r="PLI67" s="369"/>
      <c r="PLJ67" s="369"/>
      <c r="PLK67" s="369"/>
      <c r="PLL67" s="369"/>
      <c r="PLM67" s="369"/>
      <c r="PLN67" s="369"/>
      <c r="PLO67" s="369"/>
      <c r="PLP67" s="369"/>
      <c r="PLQ67" s="369"/>
      <c r="PLR67" s="369"/>
      <c r="PLS67" s="369"/>
      <c r="PLT67" s="369"/>
      <c r="PLU67" s="369"/>
      <c r="PLV67" s="369"/>
      <c r="PLW67" s="369"/>
      <c r="PLX67" s="369"/>
      <c r="PLY67" s="369"/>
      <c r="PLZ67" s="369"/>
      <c r="PMA67" s="369"/>
      <c r="PMB67" s="369"/>
      <c r="PMC67" s="369"/>
      <c r="PMD67" s="369"/>
      <c r="PME67" s="369"/>
      <c r="PMF67" s="369"/>
      <c r="PMG67" s="369"/>
      <c r="PMH67" s="369"/>
      <c r="PMI67" s="369"/>
      <c r="PMJ67" s="369"/>
      <c r="PMK67" s="369"/>
      <c r="PML67" s="369"/>
      <c r="PMM67" s="369"/>
      <c r="PMN67" s="369"/>
      <c r="PMO67" s="369"/>
      <c r="PMP67" s="369"/>
      <c r="PMQ67" s="369"/>
      <c r="PMR67" s="369"/>
      <c r="PMS67" s="369"/>
      <c r="PMT67" s="369"/>
      <c r="PMU67" s="369"/>
      <c r="PMV67" s="369"/>
      <c r="PMW67" s="369"/>
      <c r="PMX67" s="369"/>
      <c r="PMY67" s="369"/>
      <c r="PMZ67" s="369"/>
      <c r="PNA67" s="369"/>
      <c r="PNB67" s="369"/>
      <c r="PNC67" s="369"/>
      <c r="PND67" s="369"/>
      <c r="PNE67" s="369"/>
      <c r="PNF67" s="369"/>
      <c r="PNG67" s="369"/>
      <c r="PNH67" s="369"/>
      <c r="PNI67" s="369"/>
      <c r="PNJ67" s="369"/>
      <c r="PNK67" s="369"/>
      <c r="PNL67" s="369"/>
      <c r="PNM67" s="369"/>
      <c r="PNN67" s="369"/>
      <c r="PNO67" s="369"/>
      <c r="PNP67" s="369"/>
      <c r="PNQ67" s="369"/>
      <c r="PNR67" s="369"/>
      <c r="PNS67" s="369"/>
      <c r="PNT67" s="369"/>
      <c r="PNU67" s="369"/>
      <c r="PNV67" s="369"/>
      <c r="PNW67" s="369"/>
      <c r="PNX67" s="369"/>
      <c r="PNY67" s="369"/>
      <c r="PNZ67" s="369"/>
      <c r="POA67" s="369"/>
      <c r="POB67" s="369"/>
      <c r="POC67" s="369"/>
      <c r="POD67" s="369"/>
      <c r="POE67" s="369"/>
      <c r="POF67" s="369"/>
      <c r="POG67" s="369"/>
      <c r="POH67" s="369"/>
      <c r="POI67" s="369"/>
      <c r="POJ67" s="369"/>
      <c r="POK67" s="369"/>
      <c r="POL67" s="369"/>
      <c r="POM67" s="369"/>
      <c r="PON67" s="369"/>
      <c r="POO67" s="369"/>
      <c r="POP67" s="369"/>
      <c r="POQ67" s="369"/>
      <c r="POR67" s="369"/>
      <c r="POS67" s="369"/>
      <c r="POX67" s="369"/>
      <c r="POY67" s="369"/>
      <c r="POZ67" s="369"/>
      <c r="PPA67" s="369"/>
      <c r="PPB67" s="369"/>
      <c r="PPC67" s="369"/>
      <c r="PPD67" s="369"/>
      <c r="PPE67" s="369"/>
      <c r="PPF67" s="369"/>
      <c r="PPG67" s="369"/>
      <c r="PPH67" s="369"/>
      <c r="PQZ67" s="369"/>
      <c r="PRA67" s="369"/>
      <c r="PRB67" s="369"/>
      <c r="PRC67" s="369"/>
      <c r="PRD67" s="369"/>
      <c r="PRE67" s="369"/>
      <c r="PRF67" s="369"/>
      <c r="PRG67" s="369"/>
      <c r="PRH67" s="369"/>
      <c r="PRI67" s="369"/>
      <c r="PRJ67" s="369"/>
      <c r="PRK67" s="369"/>
      <c r="PRL67" s="369"/>
      <c r="PRM67" s="369"/>
      <c r="PRN67" s="369"/>
      <c r="PRO67" s="369"/>
      <c r="PRP67" s="369"/>
      <c r="PRQ67" s="369"/>
      <c r="PRR67" s="369"/>
      <c r="PRS67" s="369"/>
      <c r="PRT67" s="369"/>
      <c r="PRU67" s="369"/>
      <c r="PRV67" s="369"/>
      <c r="PRW67" s="369"/>
      <c r="PRX67" s="369"/>
      <c r="PRY67" s="369"/>
      <c r="PRZ67" s="369"/>
      <c r="PSA67" s="369"/>
      <c r="PSB67" s="369"/>
      <c r="PSC67" s="369"/>
      <c r="PSD67" s="369"/>
      <c r="PSE67" s="369"/>
      <c r="PSF67" s="369"/>
      <c r="PSG67" s="369"/>
      <c r="PSH67" s="369"/>
      <c r="PSI67" s="369"/>
      <c r="PSJ67" s="369"/>
      <c r="PSK67" s="369"/>
      <c r="PSL67" s="369"/>
      <c r="PSM67" s="369"/>
      <c r="PSN67" s="369"/>
      <c r="PSO67" s="369"/>
      <c r="PSP67" s="369"/>
      <c r="PSQ67" s="369"/>
      <c r="PSR67" s="369"/>
      <c r="PSS67" s="369"/>
      <c r="PST67" s="369"/>
      <c r="PSU67" s="369"/>
      <c r="PSV67" s="369"/>
      <c r="PSW67" s="369"/>
      <c r="PSX67" s="369"/>
      <c r="PSY67" s="369"/>
      <c r="PSZ67" s="369"/>
      <c r="PTA67" s="369"/>
      <c r="PTB67" s="369"/>
      <c r="PTC67" s="369"/>
      <c r="PTD67" s="369"/>
      <c r="PTE67" s="369"/>
      <c r="PTF67" s="369"/>
      <c r="PTG67" s="369"/>
      <c r="PTH67" s="369"/>
      <c r="PTI67" s="369"/>
      <c r="PTJ67" s="369"/>
      <c r="PTK67" s="369"/>
      <c r="PTL67" s="369"/>
      <c r="PTM67" s="369"/>
      <c r="PTN67" s="369"/>
      <c r="PTO67" s="369"/>
      <c r="PTP67" s="369"/>
      <c r="PTQ67" s="369"/>
      <c r="PTR67" s="369"/>
      <c r="PTS67" s="369"/>
      <c r="PTT67" s="369"/>
      <c r="PTU67" s="369"/>
      <c r="PTV67" s="369"/>
      <c r="PTW67" s="369"/>
      <c r="PTX67" s="369"/>
      <c r="PTY67" s="369"/>
      <c r="PTZ67" s="369"/>
      <c r="PUA67" s="369"/>
      <c r="PUB67" s="369"/>
      <c r="PUC67" s="369"/>
      <c r="PUD67" s="369"/>
      <c r="PUE67" s="369"/>
      <c r="PUF67" s="369"/>
      <c r="PUG67" s="369"/>
      <c r="PUH67" s="369"/>
      <c r="PUI67" s="369"/>
      <c r="PUJ67" s="369"/>
      <c r="PUK67" s="369"/>
      <c r="PUL67" s="369"/>
      <c r="PUM67" s="369"/>
      <c r="PUN67" s="369"/>
      <c r="PUO67" s="369"/>
      <c r="PUP67" s="369"/>
      <c r="PUQ67" s="369"/>
      <c r="PUR67" s="369"/>
      <c r="PUS67" s="369"/>
      <c r="PUT67" s="369"/>
      <c r="PUU67" s="369"/>
      <c r="PUV67" s="369"/>
      <c r="PUW67" s="369"/>
      <c r="PUX67" s="369"/>
      <c r="PUY67" s="369"/>
      <c r="PUZ67" s="369"/>
      <c r="PVA67" s="369"/>
      <c r="PVB67" s="369"/>
      <c r="PVC67" s="369"/>
      <c r="PVD67" s="369"/>
      <c r="PVE67" s="369"/>
      <c r="PVF67" s="369"/>
      <c r="PVG67" s="369"/>
      <c r="PVH67" s="369"/>
      <c r="PVI67" s="369"/>
      <c r="PVJ67" s="369"/>
      <c r="PVK67" s="369"/>
      <c r="PVL67" s="369"/>
      <c r="PVM67" s="369"/>
      <c r="PVN67" s="369"/>
      <c r="PVO67" s="369"/>
      <c r="PVP67" s="369"/>
      <c r="PVQ67" s="369"/>
      <c r="PVR67" s="369"/>
      <c r="PVS67" s="369"/>
      <c r="PVT67" s="369"/>
      <c r="PVU67" s="369"/>
      <c r="PVV67" s="369"/>
      <c r="PVW67" s="369"/>
      <c r="PVX67" s="369"/>
      <c r="PVY67" s="369"/>
      <c r="PVZ67" s="369"/>
      <c r="PWA67" s="369"/>
      <c r="PWB67" s="369"/>
      <c r="PWC67" s="369"/>
      <c r="PWD67" s="369"/>
      <c r="PWE67" s="369"/>
      <c r="PWF67" s="369"/>
      <c r="PWG67" s="369"/>
      <c r="PWH67" s="369"/>
      <c r="PWI67" s="369"/>
      <c r="PWJ67" s="369"/>
      <c r="PWK67" s="369"/>
      <c r="PWL67" s="369"/>
      <c r="PWM67" s="369"/>
      <c r="PWN67" s="369"/>
      <c r="PWO67" s="369"/>
      <c r="PWP67" s="369"/>
      <c r="PWQ67" s="369"/>
      <c r="PWR67" s="369"/>
      <c r="PWS67" s="369"/>
      <c r="PWT67" s="369"/>
      <c r="PWU67" s="369"/>
      <c r="PWV67" s="369"/>
      <c r="PWW67" s="369"/>
      <c r="PWX67" s="369"/>
      <c r="PWY67" s="369"/>
      <c r="PWZ67" s="369"/>
      <c r="PXA67" s="369"/>
      <c r="PXB67" s="369"/>
      <c r="PXC67" s="369"/>
      <c r="PXD67" s="369"/>
      <c r="PXE67" s="369"/>
      <c r="PXF67" s="369"/>
      <c r="PXG67" s="369"/>
      <c r="PXH67" s="369"/>
      <c r="PXI67" s="369"/>
      <c r="PXJ67" s="369"/>
      <c r="PXK67" s="369"/>
      <c r="PXL67" s="369"/>
      <c r="PXM67" s="369"/>
      <c r="PXN67" s="369"/>
      <c r="PXO67" s="369"/>
      <c r="PXP67" s="369"/>
      <c r="PXQ67" s="369"/>
      <c r="PXR67" s="369"/>
      <c r="PXS67" s="369"/>
      <c r="PXT67" s="369"/>
      <c r="PXU67" s="369"/>
      <c r="PXV67" s="369"/>
      <c r="PXW67" s="369"/>
      <c r="PXX67" s="369"/>
      <c r="PXY67" s="369"/>
      <c r="PXZ67" s="369"/>
      <c r="PYA67" s="369"/>
      <c r="PYB67" s="369"/>
      <c r="PYC67" s="369"/>
      <c r="PYD67" s="369"/>
      <c r="PYE67" s="369"/>
      <c r="PYF67" s="369"/>
      <c r="PYG67" s="369"/>
      <c r="PYH67" s="369"/>
      <c r="PYI67" s="369"/>
      <c r="PYJ67" s="369"/>
      <c r="PYK67" s="369"/>
      <c r="PYL67" s="369"/>
      <c r="PYM67" s="369"/>
      <c r="PYN67" s="369"/>
      <c r="PYO67" s="369"/>
      <c r="PYT67" s="369"/>
      <c r="PYU67" s="369"/>
      <c r="PYV67" s="369"/>
      <c r="PYW67" s="369"/>
      <c r="PYX67" s="369"/>
      <c r="PYY67" s="369"/>
      <c r="PYZ67" s="369"/>
      <c r="PZA67" s="369"/>
      <c r="PZB67" s="369"/>
      <c r="PZC67" s="369"/>
      <c r="PZD67" s="369"/>
      <c r="QAV67" s="369"/>
      <c r="QAW67" s="369"/>
      <c r="QAX67" s="369"/>
      <c r="QAY67" s="369"/>
      <c r="QAZ67" s="369"/>
      <c r="QBA67" s="369"/>
      <c r="QBB67" s="369"/>
      <c r="QBC67" s="369"/>
      <c r="QBD67" s="369"/>
      <c r="QBE67" s="369"/>
      <c r="QBF67" s="369"/>
      <c r="QBG67" s="369"/>
      <c r="QBH67" s="369"/>
      <c r="QBI67" s="369"/>
      <c r="QBJ67" s="369"/>
      <c r="QBK67" s="369"/>
      <c r="QBL67" s="369"/>
      <c r="QBM67" s="369"/>
      <c r="QBN67" s="369"/>
      <c r="QBO67" s="369"/>
      <c r="QBP67" s="369"/>
      <c r="QBQ67" s="369"/>
      <c r="QBR67" s="369"/>
      <c r="QBS67" s="369"/>
      <c r="QBT67" s="369"/>
      <c r="QBU67" s="369"/>
      <c r="QBV67" s="369"/>
      <c r="QBW67" s="369"/>
      <c r="QBX67" s="369"/>
      <c r="QBY67" s="369"/>
      <c r="QBZ67" s="369"/>
      <c r="QCA67" s="369"/>
      <c r="QCB67" s="369"/>
      <c r="QCC67" s="369"/>
      <c r="QCD67" s="369"/>
      <c r="QCE67" s="369"/>
      <c r="QCF67" s="369"/>
      <c r="QCG67" s="369"/>
      <c r="QCH67" s="369"/>
      <c r="QCI67" s="369"/>
      <c r="QCJ67" s="369"/>
      <c r="QCK67" s="369"/>
      <c r="QCL67" s="369"/>
      <c r="QCM67" s="369"/>
      <c r="QCN67" s="369"/>
      <c r="QCO67" s="369"/>
      <c r="QCP67" s="369"/>
      <c r="QCQ67" s="369"/>
      <c r="QCR67" s="369"/>
      <c r="QCS67" s="369"/>
      <c r="QCT67" s="369"/>
      <c r="QCU67" s="369"/>
      <c r="QCV67" s="369"/>
      <c r="QCW67" s="369"/>
      <c r="QCX67" s="369"/>
      <c r="QCY67" s="369"/>
      <c r="QCZ67" s="369"/>
      <c r="QDA67" s="369"/>
      <c r="QDB67" s="369"/>
      <c r="QDC67" s="369"/>
      <c r="QDD67" s="369"/>
      <c r="QDE67" s="369"/>
      <c r="QDF67" s="369"/>
      <c r="QDG67" s="369"/>
      <c r="QDH67" s="369"/>
      <c r="QDI67" s="369"/>
      <c r="QDJ67" s="369"/>
      <c r="QDK67" s="369"/>
      <c r="QDL67" s="369"/>
      <c r="QDM67" s="369"/>
      <c r="QDN67" s="369"/>
      <c r="QDO67" s="369"/>
      <c r="QDP67" s="369"/>
      <c r="QDQ67" s="369"/>
      <c r="QDR67" s="369"/>
      <c r="QDS67" s="369"/>
      <c r="QDT67" s="369"/>
      <c r="QDU67" s="369"/>
      <c r="QDV67" s="369"/>
      <c r="QDW67" s="369"/>
      <c r="QDX67" s="369"/>
      <c r="QDY67" s="369"/>
      <c r="QDZ67" s="369"/>
      <c r="QEA67" s="369"/>
      <c r="QEB67" s="369"/>
      <c r="QEC67" s="369"/>
      <c r="QED67" s="369"/>
      <c r="QEE67" s="369"/>
      <c r="QEF67" s="369"/>
      <c r="QEG67" s="369"/>
      <c r="QEH67" s="369"/>
      <c r="QEI67" s="369"/>
      <c r="QEJ67" s="369"/>
      <c r="QEK67" s="369"/>
      <c r="QEL67" s="369"/>
      <c r="QEM67" s="369"/>
      <c r="QEN67" s="369"/>
      <c r="QEO67" s="369"/>
      <c r="QEP67" s="369"/>
      <c r="QEQ67" s="369"/>
      <c r="QER67" s="369"/>
      <c r="QES67" s="369"/>
      <c r="QET67" s="369"/>
      <c r="QEU67" s="369"/>
      <c r="QEV67" s="369"/>
      <c r="QEW67" s="369"/>
      <c r="QEX67" s="369"/>
      <c r="QEY67" s="369"/>
      <c r="QEZ67" s="369"/>
      <c r="QFA67" s="369"/>
      <c r="QFB67" s="369"/>
      <c r="QFC67" s="369"/>
      <c r="QFD67" s="369"/>
      <c r="QFE67" s="369"/>
      <c r="QFF67" s="369"/>
      <c r="QFG67" s="369"/>
      <c r="QFH67" s="369"/>
      <c r="QFI67" s="369"/>
      <c r="QFJ67" s="369"/>
      <c r="QFK67" s="369"/>
      <c r="QFL67" s="369"/>
      <c r="QFM67" s="369"/>
      <c r="QFN67" s="369"/>
      <c r="QFO67" s="369"/>
      <c r="QFP67" s="369"/>
      <c r="QFQ67" s="369"/>
      <c r="QFR67" s="369"/>
      <c r="QFS67" s="369"/>
      <c r="QFT67" s="369"/>
      <c r="QFU67" s="369"/>
      <c r="QFV67" s="369"/>
      <c r="QFW67" s="369"/>
      <c r="QFX67" s="369"/>
      <c r="QFY67" s="369"/>
      <c r="QFZ67" s="369"/>
      <c r="QGA67" s="369"/>
      <c r="QGB67" s="369"/>
      <c r="QGC67" s="369"/>
      <c r="QGD67" s="369"/>
      <c r="QGE67" s="369"/>
      <c r="QGF67" s="369"/>
      <c r="QGG67" s="369"/>
      <c r="QGH67" s="369"/>
      <c r="QGI67" s="369"/>
      <c r="QGJ67" s="369"/>
      <c r="QGK67" s="369"/>
      <c r="QGL67" s="369"/>
      <c r="QGM67" s="369"/>
      <c r="QGN67" s="369"/>
      <c r="QGO67" s="369"/>
      <c r="QGP67" s="369"/>
      <c r="QGQ67" s="369"/>
      <c r="QGR67" s="369"/>
      <c r="QGS67" s="369"/>
      <c r="QGT67" s="369"/>
      <c r="QGU67" s="369"/>
      <c r="QGV67" s="369"/>
      <c r="QGW67" s="369"/>
      <c r="QGX67" s="369"/>
      <c r="QGY67" s="369"/>
      <c r="QGZ67" s="369"/>
      <c r="QHA67" s="369"/>
      <c r="QHB67" s="369"/>
      <c r="QHC67" s="369"/>
      <c r="QHD67" s="369"/>
      <c r="QHE67" s="369"/>
      <c r="QHF67" s="369"/>
      <c r="QHG67" s="369"/>
      <c r="QHH67" s="369"/>
      <c r="QHI67" s="369"/>
      <c r="QHJ67" s="369"/>
      <c r="QHK67" s="369"/>
      <c r="QHL67" s="369"/>
      <c r="QHM67" s="369"/>
      <c r="QHN67" s="369"/>
      <c r="QHO67" s="369"/>
      <c r="QHP67" s="369"/>
      <c r="QHQ67" s="369"/>
      <c r="QHR67" s="369"/>
      <c r="QHS67" s="369"/>
      <c r="QHT67" s="369"/>
      <c r="QHU67" s="369"/>
      <c r="QHV67" s="369"/>
      <c r="QHW67" s="369"/>
      <c r="QHX67" s="369"/>
      <c r="QHY67" s="369"/>
      <c r="QHZ67" s="369"/>
      <c r="QIA67" s="369"/>
      <c r="QIB67" s="369"/>
      <c r="QIC67" s="369"/>
      <c r="QID67" s="369"/>
      <c r="QIE67" s="369"/>
      <c r="QIF67" s="369"/>
      <c r="QIG67" s="369"/>
      <c r="QIH67" s="369"/>
      <c r="QII67" s="369"/>
      <c r="QIJ67" s="369"/>
      <c r="QIK67" s="369"/>
      <c r="QIP67" s="369"/>
      <c r="QIQ67" s="369"/>
      <c r="QIR67" s="369"/>
      <c r="QIS67" s="369"/>
      <c r="QIT67" s="369"/>
      <c r="QIU67" s="369"/>
      <c r="QIV67" s="369"/>
      <c r="QIW67" s="369"/>
      <c r="QIX67" s="369"/>
      <c r="QIY67" s="369"/>
      <c r="QIZ67" s="369"/>
      <c r="QKR67" s="369"/>
      <c r="QKS67" s="369"/>
      <c r="QKT67" s="369"/>
      <c r="QKU67" s="369"/>
      <c r="QKV67" s="369"/>
      <c r="QKW67" s="369"/>
      <c r="QKX67" s="369"/>
      <c r="QKY67" s="369"/>
      <c r="QKZ67" s="369"/>
      <c r="QLA67" s="369"/>
      <c r="QLB67" s="369"/>
      <c r="QLC67" s="369"/>
      <c r="QLD67" s="369"/>
      <c r="QLE67" s="369"/>
      <c r="QLF67" s="369"/>
      <c r="QLG67" s="369"/>
      <c r="QLH67" s="369"/>
      <c r="QLI67" s="369"/>
      <c r="QLJ67" s="369"/>
      <c r="QLK67" s="369"/>
      <c r="QLL67" s="369"/>
      <c r="QLM67" s="369"/>
      <c r="QLN67" s="369"/>
      <c r="QLO67" s="369"/>
      <c r="QLP67" s="369"/>
      <c r="QLQ67" s="369"/>
      <c r="QLR67" s="369"/>
      <c r="QLS67" s="369"/>
      <c r="QLT67" s="369"/>
      <c r="QLU67" s="369"/>
      <c r="QLV67" s="369"/>
      <c r="QLW67" s="369"/>
      <c r="QLX67" s="369"/>
      <c r="QLY67" s="369"/>
      <c r="QLZ67" s="369"/>
      <c r="QMA67" s="369"/>
      <c r="QMB67" s="369"/>
      <c r="QMC67" s="369"/>
      <c r="QMD67" s="369"/>
      <c r="QME67" s="369"/>
      <c r="QMF67" s="369"/>
      <c r="QMG67" s="369"/>
      <c r="QMH67" s="369"/>
      <c r="QMI67" s="369"/>
      <c r="QMJ67" s="369"/>
      <c r="QMK67" s="369"/>
      <c r="QML67" s="369"/>
      <c r="QMM67" s="369"/>
      <c r="QMN67" s="369"/>
      <c r="QMO67" s="369"/>
      <c r="QMP67" s="369"/>
      <c r="QMQ67" s="369"/>
      <c r="QMR67" s="369"/>
      <c r="QMS67" s="369"/>
      <c r="QMT67" s="369"/>
      <c r="QMU67" s="369"/>
      <c r="QMV67" s="369"/>
      <c r="QMW67" s="369"/>
      <c r="QMX67" s="369"/>
      <c r="QMY67" s="369"/>
      <c r="QMZ67" s="369"/>
      <c r="QNA67" s="369"/>
      <c r="QNB67" s="369"/>
      <c r="QNC67" s="369"/>
      <c r="QND67" s="369"/>
      <c r="QNE67" s="369"/>
      <c r="QNF67" s="369"/>
      <c r="QNG67" s="369"/>
      <c r="QNH67" s="369"/>
      <c r="QNI67" s="369"/>
      <c r="QNJ67" s="369"/>
      <c r="QNK67" s="369"/>
      <c r="QNL67" s="369"/>
      <c r="QNM67" s="369"/>
      <c r="QNN67" s="369"/>
      <c r="QNO67" s="369"/>
      <c r="QNP67" s="369"/>
      <c r="QNQ67" s="369"/>
      <c r="QNR67" s="369"/>
      <c r="QNS67" s="369"/>
      <c r="QNT67" s="369"/>
      <c r="QNU67" s="369"/>
      <c r="QNV67" s="369"/>
      <c r="QNW67" s="369"/>
      <c r="QNX67" s="369"/>
      <c r="QNY67" s="369"/>
      <c r="QNZ67" s="369"/>
      <c r="QOA67" s="369"/>
      <c r="QOB67" s="369"/>
      <c r="QOC67" s="369"/>
      <c r="QOD67" s="369"/>
      <c r="QOE67" s="369"/>
      <c r="QOF67" s="369"/>
      <c r="QOG67" s="369"/>
      <c r="QOH67" s="369"/>
      <c r="QOI67" s="369"/>
      <c r="QOJ67" s="369"/>
      <c r="QOK67" s="369"/>
      <c r="QOL67" s="369"/>
      <c r="QOM67" s="369"/>
      <c r="QON67" s="369"/>
      <c r="QOO67" s="369"/>
      <c r="QOP67" s="369"/>
      <c r="QOQ67" s="369"/>
      <c r="QOR67" s="369"/>
      <c r="QOS67" s="369"/>
      <c r="QOT67" s="369"/>
      <c r="QOU67" s="369"/>
      <c r="QOV67" s="369"/>
      <c r="QOW67" s="369"/>
      <c r="QOX67" s="369"/>
      <c r="QOY67" s="369"/>
      <c r="QOZ67" s="369"/>
      <c r="QPA67" s="369"/>
      <c r="QPB67" s="369"/>
      <c r="QPC67" s="369"/>
      <c r="QPD67" s="369"/>
      <c r="QPE67" s="369"/>
      <c r="QPF67" s="369"/>
      <c r="QPG67" s="369"/>
      <c r="QPH67" s="369"/>
      <c r="QPI67" s="369"/>
      <c r="QPJ67" s="369"/>
      <c r="QPK67" s="369"/>
      <c r="QPL67" s="369"/>
      <c r="QPM67" s="369"/>
      <c r="QPN67" s="369"/>
      <c r="QPO67" s="369"/>
      <c r="QPP67" s="369"/>
      <c r="QPQ67" s="369"/>
      <c r="QPR67" s="369"/>
      <c r="QPS67" s="369"/>
      <c r="QPT67" s="369"/>
      <c r="QPU67" s="369"/>
      <c r="QPV67" s="369"/>
      <c r="QPW67" s="369"/>
      <c r="QPX67" s="369"/>
      <c r="QPY67" s="369"/>
      <c r="QPZ67" s="369"/>
      <c r="QQA67" s="369"/>
      <c r="QQB67" s="369"/>
      <c r="QQC67" s="369"/>
      <c r="QQD67" s="369"/>
      <c r="QQE67" s="369"/>
      <c r="QQF67" s="369"/>
      <c r="QQG67" s="369"/>
      <c r="QQH67" s="369"/>
      <c r="QQI67" s="369"/>
      <c r="QQJ67" s="369"/>
      <c r="QQK67" s="369"/>
      <c r="QQL67" s="369"/>
      <c r="QQM67" s="369"/>
      <c r="QQN67" s="369"/>
      <c r="QQO67" s="369"/>
      <c r="QQP67" s="369"/>
      <c r="QQQ67" s="369"/>
      <c r="QQR67" s="369"/>
      <c r="QQS67" s="369"/>
      <c r="QQT67" s="369"/>
      <c r="QQU67" s="369"/>
      <c r="QQV67" s="369"/>
      <c r="QQW67" s="369"/>
      <c r="QQX67" s="369"/>
      <c r="QQY67" s="369"/>
      <c r="QQZ67" s="369"/>
      <c r="QRA67" s="369"/>
      <c r="QRB67" s="369"/>
      <c r="QRC67" s="369"/>
      <c r="QRD67" s="369"/>
      <c r="QRE67" s="369"/>
      <c r="QRF67" s="369"/>
      <c r="QRG67" s="369"/>
      <c r="QRH67" s="369"/>
      <c r="QRI67" s="369"/>
      <c r="QRJ67" s="369"/>
      <c r="QRK67" s="369"/>
      <c r="QRL67" s="369"/>
      <c r="QRM67" s="369"/>
      <c r="QRN67" s="369"/>
      <c r="QRO67" s="369"/>
      <c r="QRP67" s="369"/>
      <c r="QRQ67" s="369"/>
      <c r="QRR67" s="369"/>
      <c r="QRS67" s="369"/>
      <c r="QRT67" s="369"/>
      <c r="QRU67" s="369"/>
      <c r="QRV67" s="369"/>
      <c r="QRW67" s="369"/>
      <c r="QRX67" s="369"/>
      <c r="QRY67" s="369"/>
      <c r="QRZ67" s="369"/>
      <c r="QSA67" s="369"/>
      <c r="QSB67" s="369"/>
      <c r="QSC67" s="369"/>
      <c r="QSD67" s="369"/>
      <c r="QSE67" s="369"/>
      <c r="QSF67" s="369"/>
      <c r="QSG67" s="369"/>
      <c r="QSL67" s="369"/>
      <c r="QSM67" s="369"/>
      <c r="QSN67" s="369"/>
      <c r="QSO67" s="369"/>
      <c r="QSP67" s="369"/>
      <c r="QSQ67" s="369"/>
      <c r="QSR67" s="369"/>
      <c r="QSS67" s="369"/>
      <c r="QST67" s="369"/>
      <c r="QSU67" s="369"/>
      <c r="QSV67" s="369"/>
      <c r="QUN67" s="369"/>
      <c r="QUO67" s="369"/>
      <c r="QUP67" s="369"/>
      <c r="QUQ67" s="369"/>
      <c r="QUR67" s="369"/>
      <c r="QUS67" s="369"/>
      <c r="QUT67" s="369"/>
      <c r="QUU67" s="369"/>
      <c r="QUV67" s="369"/>
      <c r="QUW67" s="369"/>
      <c r="QUX67" s="369"/>
      <c r="QUY67" s="369"/>
      <c r="QUZ67" s="369"/>
      <c r="QVA67" s="369"/>
      <c r="QVB67" s="369"/>
      <c r="QVC67" s="369"/>
      <c r="QVD67" s="369"/>
      <c r="QVE67" s="369"/>
      <c r="QVF67" s="369"/>
      <c r="QVG67" s="369"/>
      <c r="QVH67" s="369"/>
      <c r="QVI67" s="369"/>
      <c r="QVJ67" s="369"/>
      <c r="QVK67" s="369"/>
      <c r="QVL67" s="369"/>
      <c r="QVM67" s="369"/>
      <c r="QVN67" s="369"/>
      <c r="QVO67" s="369"/>
      <c r="QVP67" s="369"/>
      <c r="QVQ67" s="369"/>
      <c r="QVR67" s="369"/>
      <c r="QVS67" s="369"/>
      <c r="QVT67" s="369"/>
      <c r="QVU67" s="369"/>
      <c r="QVV67" s="369"/>
      <c r="QVW67" s="369"/>
      <c r="QVX67" s="369"/>
      <c r="QVY67" s="369"/>
      <c r="QVZ67" s="369"/>
      <c r="QWA67" s="369"/>
      <c r="QWB67" s="369"/>
      <c r="QWC67" s="369"/>
      <c r="QWD67" s="369"/>
      <c r="QWE67" s="369"/>
      <c r="QWF67" s="369"/>
      <c r="QWG67" s="369"/>
      <c r="QWH67" s="369"/>
      <c r="QWI67" s="369"/>
      <c r="QWJ67" s="369"/>
      <c r="QWK67" s="369"/>
      <c r="QWL67" s="369"/>
      <c r="QWM67" s="369"/>
      <c r="QWN67" s="369"/>
      <c r="QWO67" s="369"/>
      <c r="QWP67" s="369"/>
      <c r="QWQ67" s="369"/>
      <c r="QWR67" s="369"/>
      <c r="QWS67" s="369"/>
      <c r="QWT67" s="369"/>
      <c r="QWU67" s="369"/>
      <c r="QWV67" s="369"/>
      <c r="QWW67" s="369"/>
      <c r="QWX67" s="369"/>
      <c r="QWY67" s="369"/>
      <c r="QWZ67" s="369"/>
      <c r="QXA67" s="369"/>
      <c r="QXB67" s="369"/>
      <c r="QXC67" s="369"/>
      <c r="QXD67" s="369"/>
      <c r="QXE67" s="369"/>
      <c r="QXF67" s="369"/>
      <c r="QXG67" s="369"/>
      <c r="QXH67" s="369"/>
      <c r="QXI67" s="369"/>
      <c r="QXJ67" s="369"/>
      <c r="QXK67" s="369"/>
      <c r="QXL67" s="369"/>
      <c r="QXM67" s="369"/>
      <c r="QXN67" s="369"/>
      <c r="QXO67" s="369"/>
      <c r="QXP67" s="369"/>
      <c r="QXQ67" s="369"/>
      <c r="QXR67" s="369"/>
      <c r="QXS67" s="369"/>
      <c r="QXT67" s="369"/>
      <c r="QXU67" s="369"/>
      <c r="QXV67" s="369"/>
      <c r="QXW67" s="369"/>
      <c r="QXX67" s="369"/>
      <c r="QXY67" s="369"/>
      <c r="QXZ67" s="369"/>
      <c r="QYA67" s="369"/>
      <c r="QYB67" s="369"/>
      <c r="QYC67" s="369"/>
      <c r="QYD67" s="369"/>
      <c r="QYE67" s="369"/>
      <c r="QYF67" s="369"/>
      <c r="QYG67" s="369"/>
      <c r="QYH67" s="369"/>
      <c r="QYI67" s="369"/>
      <c r="QYJ67" s="369"/>
      <c r="QYK67" s="369"/>
      <c r="QYL67" s="369"/>
      <c r="QYM67" s="369"/>
      <c r="QYN67" s="369"/>
      <c r="QYO67" s="369"/>
      <c r="QYP67" s="369"/>
      <c r="QYQ67" s="369"/>
      <c r="QYR67" s="369"/>
      <c r="QYS67" s="369"/>
      <c r="QYT67" s="369"/>
      <c r="QYU67" s="369"/>
      <c r="QYV67" s="369"/>
      <c r="QYW67" s="369"/>
      <c r="QYX67" s="369"/>
      <c r="QYY67" s="369"/>
      <c r="QYZ67" s="369"/>
      <c r="QZA67" s="369"/>
      <c r="QZB67" s="369"/>
      <c r="QZC67" s="369"/>
      <c r="QZD67" s="369"/>
      <c r="QZE67" s="369"/>
      <c r="QZF67" s="369"/>
      <c r="QZG67" s="369"/>
      <c r="QZH67" s="369"/>
      <c r="QZI67" s="369"/>
      <c r="QZJ67" s="369"/>
      <c r="QZK67" s="369"/>
      <c r="QZL67" s="369"/>
      <c r="QZM67" s="369"/>
      <c r="QZN67" s="369"/>
      <c r="QZO67" s="369"/>
      <c r="QZP67" s="369"/>
      <c r="QZQ67" s="369"/>
      <c r="QZR67" s="369"/>
      <c r="QZS67" s="369"/>
      <c r="QZT67" s="369"/>
      <c r="QZU67" s="369"/>
      <c r="QZV67" s="369"/>
      <c r="QZW67" s="369"/>
      <c r="QZX67" s="369"/>
      <c r="QZY67" s="369"/>
      <c r="QZZ67" s="369"/>
      <c r="RAA67" s="369"/>
      <c r="RAB67" s="369"/>
      <c r="RAC67" s="369"/>
      <c r="RAD67" s="369"/>
      <c r="RAE67" s="369"/>
      <c r="RAF67" s="369"/>
      <c r="RAG67" s="369"/>
      <c r="RAH67" s="369"/>
      <c r="RAI67" s="369"/>
      <c r="RAJ67" s="369"/>
      <c r="RAK67" s="369"/>
      <c r="RAL67" s="369"/>
      <c r="RAM67" s="369"/>
      <c r="RAN67" s="369"/>
      <c r="RAO67" s="369"/>
      <c r="RAP67" s="369"/>
      <c r="RAQ67" s="369"/>
      <c r="RAR67" s="369"/>
      <c r="RAS67" s="369"/>
      <c r="RAT67" s="369"/>
      <c r="RAU67" s="369"/>
      <c r="RAV67" s="369"/>
      <c r="RAW67" s="369"/>
      <c r="RAX67" s="369"/>
      <c r="RAY67" s="369"/>
      <c r="RAZ67" s="369"/>
      <c r="RBA67" s="369"/>
      <c r="RBB67" s="369"/>
      <c r="RBC67" s="369"/>
      <c r="RBD67" s="369"/>
      <c r="RBE67" s="369"/>
      <c r="RBF67" s="369"/>
      <c r="RBG67" s="369"/>
      <c r="RBH67" s="369"/>
      <c r="RBI67" s="369"/>
      <c r="RBJ67" s="369"/>
      <c r="RBK67" s="369"/>
      <c r="RBL67" s="369"/>
      <c r="RBM67" s="369"/>
      <c r="RBN67" s="369"/>
      <c r="RBO67" s="369"/>
      <c r="RBP67" s="369"/>
      <c r="RBQ67" s="369"/>
      <c r="RBR67" s="369"/>
      <c r="RBS67" s="369"/>
      <c r="RBT67" s="369"/>
      <c r="RBU67" s="369"/>
      <c r="RBV67" s="369"/>
      <c r="RBW67" s="369"/>
      <c r="RBX67" s="369"/>
      <c r="RBY67" s="369"/>
      <c r="RBZ67" s="369"/>
      <c r="RCA67" s="369"/>
      <c r="RCB67" s="369"/>
      <c r="RCC67" s="369"/>
      <c r="RCH67" s="369"/>
      <c r="RCI67" s="369"/>
      <c r="RCJ67" s="369"/>
      <c r="RCK67" s="369"/>
      <c r="RCL67" s="369"/>
      <c r="RCM67" s="369"/>
      <c r="RCN67" s="369"/>
      <c r="RCO67" s="369"/>
      <c r="RCP67" s="369"/>
      <c r="RCQ67" s="369"/>
      <c r="RCR67" s="369"/>
      <c r="REJ67" s="369"/>
      <c r="REK67" s="369"/>
      <c r="REL67" s="369"/>
      <c r="REM67" s="369"/>
      <c r="REN67" s="369"/>
      <c r="REO67" s="369"/>
      <c r="REP67" s="369"/>
      <c r="REQ67" s="369"/>
      <c r="RER67" s="369"/>
      <c r="RES67" s="369"/>
      <c r="RET67" s="369"/>
      <c r="REU67" s="369"/>
      <c r="REV67" s="369"/>
      <c r="REW67" s="369"/>
      <c r="REX67" s="369"/>
      <c r="REY67" s="369"/>
      <c r="REZ67" s="369"/>
      <c r="RFA67" s="369"/>
      <c r="RFB67" s="369"/>
      <c r="RFC67" s="369"/>
      <c r="RFD67" s="369"/>
      <c r="RFE67" s="369"/>
      <c r="RFF67" s="369"/>
      <c r="RFG67" s="369"/>
      <c r="RFH67" s="369"/>
      <c r="RFI67" s="369"/>
      <c r="RFJ67" s="369"/>
      <c r="RFK67" s="369"/>
      <c r="RFL67" s="369"/>
      <c r="RFM67" s="369"/>
      <c r="RFN67" s="369"/>
      <c r="RFO67" s="369"/>
      <c r="RFP67" s="369"/>
      <c r="RFQ67" s="369"/>
      <c r="RFR67" s="369"/>
      <c r="RFS67" s="369"/>
      <c r="RFT67" s="369"/>
      <c r="RFU67" s="369"/>
      <c r="RFV67" s="369"/>
      <c r="RFW67" s="369"/>
      <c r="RFX67" s="369"/>
      <c r="RFY67" s="369"/>
      <c r="RFZ67" s="369"/>
      <c r="RGA67" s="369"/>
      <c r="RGB67" s="369"/>
      <c r="RGC67" s="369"/>
      <c r="RGD67" s="369"/>
      <c r="RGE67" s="369"/>
      <c r="RGF67" s="369"/>
      <c r="RGG67" s="369"/>
      <c r="RGH67" s="369"/>
      <c r="RGI67" s="369"/>
      <c r="RGJ67" s="369"/>
      <c r="RGK67" s="369"/>
      <c r="RGL67" s="369"/>
      <c r="RGM67" s="369"/>
      <c r="RGN67" s="369"/>
      <c r="RGO67" s="369"/>
      <c r="RGP67" s="369"/>
      <c r="RGQ67" s="369"/>
      <c r="RGR67" s="369"/>
      <c r="RGS67" s="369"/>
      <c r="RGT67" s="369"/>
      <c r="RGU67" s="369"/>
      <c r="RGV67" s="369"/>
      <c r="RGW67" s="369"/>
      <c r="RGX67" s="369"/>
      <c r="RGY67" s="369"/>
      <c r="RGZ67" s="369"/>
      <c r="RHA67" s="369"/>
      <c r="RHB67" s="369"/>
      <c r="RHC67" s="369"/>
      <c r="RHD67" s="369"/>
      <c r="RHE67" s="369"/>
      <c r="RHF67" s="369"/>
      <c r="RHG67" s="369"/>
      <c r="RHH67" s="369"/>
      <c r="RHI67" s="369"/>
      <c r="RHJ67" s="369"/>
      <c r="RHK67" s="369"/>
      <c r="RHL67" s="369"/>
      <c r="RHM67" s="369"/>
      <c r="RHN67" s="369"/>
      <c r="RHO67" s="369"/>
      <c r="RHP67" s="369"/>
      <c r="RHQ67" s="369"/>
      <c r="RHR67" s="369"/>
      <c r="RHS67" s="369"/>
      <c r="RHT67" s="369"/>
      <c r="RHU67" s="369"/>
      <c r="RHV67" s="369"/>
      <c r="RHW67" s="369"/>
      <c r="RHX67" s="369"/>
      <c r="RHY67" s="369"/>
      <c r="RHZ67" s="369"/>
      <c r="RIA67" s="369"/>
      <c r="RIB67" s="369"/>
      <c r="RIC67" s="369"/>
      <c r="RID67" s="369"/>
      <c r="RIE67" s="369"/>
      <c r="RIF67" s="369"/>
      <c r="RIG67" s="369"/>
      <c r="RIH67" s="369"/>
      <c r="RII67" s="369"/>
      <c r="RIJ67" s="369"/>
      <c r="RIK67" s="369"/>
      <c r="RIL67" s="369"/>
      <c r="RIM67" s="369"/>
      <c r="RIN67" s="369"/>
      <c r="RIO67" s="369"/>
      <c r="RIP67" s="369"/>
      <c r="RIQ67" s="369"/>
      <c r="RIR67" s="369"/>
      <c r="RIS67" s="369"/>
      <c r="RIT67" s="369"/>
      <c r="RIU67" s="369"/>
      <c r="RIV67" s="369"/>
      <c r="RIW67" s="369"/>
      <c r="RIX67" s="369"/>
      <c r="RIY67" s="369"/>
      <c r="RIZ67" s="369"/>
      <c r="RJA67" s="369"/>
      <c r="RJB67" s="369"/>
      <c r="RJC67" s="369"/>
      <c r="RJD67" s="369"/>
      <c r="RJE67" s="369"/>
      <c r="RJF67" s="369"/>
      <c r="RJG67" s="369"/>
      <c r="RJH67" s="369"/>
      <c r="RJI67" s="369"/>
      <c r="RJJ67" s="369"/>
      <c r="RJK67" s="369"/>
      <c r="RJL67" s="369"/>
      <c r="RJM67" s="369"/>
      <c r="RJN67" s="369"/>
      <c r="RJO67" s="369"/>
      <c r="RJP67" s="369"/>
      <c r="RJQ67" s="369"/>
      <c r="RJR67" s="369"/>
      <c r="RJS67" s="369"/>
      <c r="RJT67" s="369"/>
      <c r="RJU67" s="369"/>
      <c r="RJV67" s="369"/>
      <c r="RJW67" s="369"/>
      <c r="RJX67" s="369"/>
      <c r="RJY67" s="369"/>
      <c r="RJZ67" s="369"/>
      <c r="RKA67" s="369"/>
      <c r="RKB67" s="369"/>
      <c r="RKC67" s="369"/>
      <c r="RKD67" s="369"/>
      <c r="RKE67" s="369"/>
      <c r="RKF67" s="369"/>
      <c r="RKG67" s="369"/>
      <c r="RKH67" s="369"/>
      <c r="RKI67" s="369"/>
      <c r="RKJ67" s="369"/>
      <c r="RKK67" s="369"/>
      <c r="RKL67" s="369"/>
      <c r="RKM67" s="369"/>
      <c r="RKN67" s="369"/>
      <c r="RKO67" s="369"/>
      <c r="RKP67" s="369"/>
      <c r="RKQ67" s="369"/>
      <c r="RKR67" s="369"/>
      <c r="RKS67" s="369"/>
      <c r="RKT67" s="369"/>
      <c r="RKU67" s="369"/>
      <c r="RKV67" s="369"/>
      <c r="RKW67" s="369"/>
      <c r="RKX67" s="369"/>
      <c r="RKY67" s="369"/>
      <c r="RKZ67" s="369"/>
      <c r="RLA67" s="369"/>
      <c r="RLB67" s="369"/>
      <c r="RLC67" s="369"/>
      <c r="RLD67" s="369"/>
      <c r="RLE67" s="369"/>
      <c r="RLF67" s="369"/>
      <c r="RLG67" s="369"/>
      <c r="RLH67" s="369"/>
      <c r="RLI67" s="369"/>
      <c r="RLJ67" s="369"/>
      <c r="RLK67" s="369"/>
      <c r="RLL67" s="369"/>
      <c r="RLM67" s="369"/>
      <c r="RLN67" s="369"/>
      <c r="RLO67" s="369"/>
      <c r="RLP67" s="369"/>
      <c r="RLQ67" s="369"/>
      <c r="RLR67" s="369"/>
      <c r="RLS67" s="369"/>
      <c r="RLT67" s="369"/>
      <c r="RLU67" s="369"/>
      <c r="RLV67" s="369"/>
      <c r="RLW67" s="369"/>
      <c r="RLX67" s="369"/>
      <c r="RLY67" s="369"/>
      <c r="RMD67" s="369"/>
      <c r="RME67" s="369"/>
      <c r="RMF67" s="369"/>
      <c r="RMG67" s="369"/>
      <c r="RMH67" s="369"/>
      <c r="RMI67" s="369"/>
      <c r="RMJ67" s="369"/>
      <c r="RMK67" s="369"/>
      <c r="RML67" s="369"/>
      <c r="RMM67" s="369"/>
      <c r="RMN67" s="369"/>
      <c r="ROF67" s="369"/>
      <c r="ROG67" s="369"/>
      <c r="ROH67" s="369"/>
      <c r="ROI67" s="369"/>
      <c r="ROJ67" s="369"/>
      <c r="ROK67" s="369"/>
      <c r="ROL67" s="369"/>
      <c r="ROM67" s="369"/>
      <c r="RON67" s="369"/>
      <c r="ROO67" s="369"/>
      <c r="ROP67" s="369"/>
      <c r="ROQ67" s="369"/>
      <c r="ROR67" s="369"/>
      <c r="ROS67" s="369"/>
      <c r="ROT67" s="369"/>
      <c r="ROU67" s="369"/>
      <c r="ROV67" s="369"/>
      <c r="ROW67" s="369"/>
      <c r="ROX67" s="369"/>
      <c r="ROY67" s="369"/>
      <c r="ROZ67" s="369"/>
      <c r="RPA67" s="369"/>
      <c r="RPB67" s="369"/>
      <c r="RPC67" s="369"/>
      <c r="RPD67" s="369"/>
      <c r="RPE67" s="369"/>
      <c r="RPF67" s="369"/>
      <c r="RPG67" s="369"/>
      <c r="RPH67" s="369"/>
      <c r="RPI67" s="369"/>
      <c r="RPJ67" s="369"/>
      <c r="RPK67" s="369"/>
      <c r="RPL67" s="369"/>
      <c r="RPM67" s="369"/>
      <c r="RPN67" s="369"/>
      <c r="RPO67" s="369"/>
      <c r="RPP67" s="369"/>
      <c r="RPQ67" s="369"/>
      <c r="RPR67" s="369"/>
      <c r="RPS67" s="369"/>
      <c r="RPT67" s="369"/>
      <c r="RPU67" s="369"/>
      <c r="RPV67" s="369"/>
      <c r="RPW67" s="369"/>
      <c r="RPX67" s="369"/>
      <c r="RPY67" s="369"/>
      <c r="RPZ67" s="369"/>
      <c r="RQA67" s="369"/>
      <c r="RQB67" s="369"/>
      <c r="RQC67" s="369"/>
      <c r="RQD67" s="369"/>
      <c r="RQE67" s="369"/>
      <c r="RQF67" s="369"/>
      <c r="RQG67" s="369"/>
      <c r="RQH67" s="369"/>
      <c r="RQI67" s="369"/>
      <c r="RQJ67" s="369"/>
      <c r="RQK67" s="369"/>
      <c r="RQL67" s="369"/>
      <c r="RQM67" s="369"/>
      <c r="RQN67" s="369"/>
      <c r="RQO67" s="369"/>
      <c r="RQP67" s="369"/>
      <c r="RQQ67" s="369"/>
      <c r="RQR67" s="369"/>
      <c r="RQS67" s="369"/>
      <c r="RQT67" s="369"/>
      <c r="RQU67" s="369"/>
      <c r="RQV67" s="369"/>
      <c r="RQW67" s="369"/>
      <c r="RQX67" s="369"/>
      <c r="RQY67" s="369"/>
      <c r="RQZ67" s="369"/>
      <c r="RRA67" s="369"/>
      <c r="RRB67" s="369"/>
      <c r="RRC67" s="369"/>
      <c r="RRD67" s="369"/>
      <c r="RRE67" s="369"/>
      <c r="RRF67" s="369"/>
      <c r="RRG67" s="369"/>
      <c r="RRH67" s="369"/>
      <c r="RRI67" s="369"/>
      <c r="RRJ67" s="369"/>
      <c r="RRK67" s="369"/>
      <c r="RRL67" s="369"/>
      <c r="RRM67" s="369"/>
      <c r="RRN67" s="369"/>
      <c r="RRO67" s="369"/>
      <c r="RRP67" s="369"/>
      <c r="RRQ67" s="369"/>
      <c r="RRR67" s="369"/>
      <c r="RRS67" s="369"/>
      <c r="RRT67" s="369"/>
      <c r="RRU67" s="369"/>
      <c r="RRV67" s="369"/>
      <c r="RRW67" s="369"/>
      <c r="RRX67" s="369"/>
      <c r="RRY67" s="369"/>
      <c r="RRZ67" s="369"/>
      <c r="RSA67" s="369"/>
      <c r="RSB67" s="369"/>
      <c r="RSC67" s="369"/>
      <c r="RSD67" s="369"/>
      <c r="RSE67" s="369"/>
      <c r="RSF67" s="369"/>
      <c r="RSG67" s="369"/>
      <c r="RSH67" s="369"/>
      <c r="RSI67" s="369"/>
      <c r="RSJ67" s="369"/>
      <c r="RSK67" s="369"/>
      <c r="RSL67" s="369"/>
      <c r="RSM67" s="369"/>
      <c r="RSN67" s="369"/>
      <c r="RSO67" s="369"/>
      <c r="RSP67" s="369"/>
      <c r="RSQ67" s="369"/>
      <c r="RSR67" s="369"/>
      <c r="RSS67" s="369"/>
      <c r="RST67" s="369"/>
      <c r="RSU67" s="369"/>
      <c r="RSV67" s="369"/>
      <c r="RSW67" s="369"/>
      <c r="RSX67" s="369"/>
      <c r="RSY67" s="369"/>
      <c r="RSZ67" s="369"/>
      <c r="RTA67" s="369"/>
      <c r="RTB67" s="369"/>
      <c r="RTC67" s="369"/>
      <c r="RTD67" s="369"/>
      <c r="RTE67" s="369"/>
      <c r="RTF67" s="369"/>
      <c r="RTG67" s="369"/>
      <c r="RTH67" s="369"/>
      <c r="RTI67" s="369"/>
      <c r="RTJ67" s="369"/>
      <c r="RTK67" s="369"/>
      <c r="RTL67" s="369"/>
      <c r="RTM67" s="369"/>
      <c r="RTN67" s="369"/>
      <c r="RTO67" s="369"/>
      <c r="RTP67" s="369"/>
      <c r="RTQ67" s="369"/>
      <c r="RTR67" s="369"/>
      <c r="RTS67" s="369"/>
      <c r="RTT67" s="369"/>
      <c r="RTU67" s="369"/>
      <c r="RTV67" s="369"/>
      <c r="RTW67" s="369"/>
      <c r="RTX67" s="369"/>
      <c r="RTY67" s="369"/>
      <c r="RTZ67" s="369"/>
      <c r="RUA67" s="369"/>
      <c r="RUB67" s="369"/>
      <c r="RUC67" s="369"/>
      <c r="RUD67" s="369"/>
      <c r="RUE67" s="369"/>
      <c r="RUF67" s="369"/>
      <c r="RUG67" s="369"/>
      <c r="RUH67" s="369"/>
      <c r="RUI67" s="369"/>
      <c r="RUJ67" s="369"/>
      <c r="RUK67" s="369"/>
      <c r="RUL67" s="369"/>
      <c r="RUM67" s="369"/>
      <c r="RUN67" s="369"/>
      <c r="RUO67" s="369"/>
      <c r="RUP67" s="369"/>
      <c r="RUQ67" s="369"/>
      <c r="RUR67" s="369"/>
      <c r="RUS67" s="369"/>
      <c r="RUT67" s="369"/>
      <c r="RUU67" s="369"/>
      <c r="RUV67" s="369"/>
      <c r="RUW67" s="369"/>
      <c r="RUX67" s="369"/>
      <c r="RUY67" s="369"/>
      <c r="RUZ67" s="369"/>
      <c r="RVA67" s="369"/>
      <c r="RVB67" s="369"/>
      <c r="RVC67" s="369"/>
      <c r="RVD67" s="369"/>
      <c r="RVE67" s="369"/>
      <c r="RVF67" s="369"/>
      <c r="RVG67" s="369"/>
      <c r="RVH67" s="369"/>
      <c r="RVI67" s="369"/>
      <c r="RVJ67" s="369"/>
      <c r="RVK67" s="369"/>
      <c r="RVL67" s="369"/>
      <c r="RVM67" s="369"/>
      <c r="RVN67" s="369"/>
      <c r="RVO67" s="369"/>
      <c r="RVP67" s="369"/>
      <c r="RVQ67" s="369"/>
      <c r="RVR67" s="369"/>
      <c r="RVS67" s="369"/>
      <c r="RVT67" s="369"/>
      <c r="RVU67" s="369"/>
      <c r="RVZ67" s="369"/>
      <c r="RWA67" s="369"/>
      <c r="RWB67" s="369"/>
      <c r="RWC67" s="369"/>
      <c r="RWD67" s="369"/>
      <c r="RWE67" s="369"/>
      <c r="RWF67" s="369"/>
      <c r="RWG67" s="369"/>
      <c r="RWH67" s="369"/>
      <c r="RWI67" s="369"/>
      <c r="RWJ67" s="369"/>
      <c r="RYB67" s="369"/>
      <c r="RYC67" s="369"/>
      <c r="RYD67" s="369"/>
      <c r="RYE67" s="369"/>
      <c r="RYF67" s="369"/>
      <c r="RYG67" s="369"/>
      <c r="RYH67" s="369"/>
      <c r="RYI67" s="369"/>
      <c r="RYJ67" s="369"/>
      <c r="RYK67" s="369"/>
      <c r="RYL67" s="369"/>
      <c r="RYM67" s="369"/>
      <c r="RYN67" s="369"/>
      <c r="RYO67" s="369"/>
      <c r="RYP67" s="369"/>
      <c r="RYQ67" s="369"/>
      <c r="RYR67" s="369"/>
      <c r="RYS67" s="369"/>
      <c r="RYT67" s="369"/>
      <c r="RYU67" s="369"/>
      <c r="RYV67" s="369"/>
      <c r="RYW67" s="369"/>
      <c r="RYX67" s="369"/>
      <c r="RYY67" s="369"/>
      <c r="RYZ67" s="369"/>
      <c r="RZA67" s="369"/>
      <c r="RZB67" s="369"/>
      <c r="RZC67" s="369"/>
      <c r="RZD67" s="369"/>
      <c r="RZE67" s="369"/>
      <c r="RZF67" s="369"/>
      <c r="RZG67" s="369"/>
      <c r="RZH67" s="369"/>
      <c r="RZI67" s="369"/>
      <c r="RZJ67" s="369"/>
      <c r="RZK67" s="369"/>
      <c r="RZL67" s="369"/>
      <c r="RZM67" s="369"/>
      <c r="RZN67" s="369"/>
      <c r="RZO67" s="369"/>
      <c r="RZP67" s="369"/>
      <c r="RZQ67" s="369"/>
      <c r="RZR67" s="369"/>
      <c r="RZS67" s="369"/>
      <c r="RZT67" s="369"/>
      <c r="RZU67" s="369"/>
      <c r="RZV67" s="369"/>
      <c r="RZW67" s="369"/>
      <c r="RZX67" s="369"/>
      <c r="RZY67" s="369"/>
      <c r="RZZ67" s="369"/>
      <c r="SAA67" s="369"/>
      <c r="SAB67" s="369"/>
      <c r="SAC67" s="369"/>
      <c r="SAD67" s="369"/>
      <c r="SAE67" s="369"/>
      <c r="SAF67" s="369"/>
      <c r="SAG67" s="369"/>
      <c r="SAH67" s="369"/>
      <c r="SAI67" s="369"/>
      <c r="SAJ67" s="369"/>
      <c r="SAK67" s="369"/>
      <c r="SAL67" s="369"/>
      <c r="SAM67" s="369"/>
      <c r="SAN67" s="369"/>
      <c r="SAO67" s="369"/>
      <c r="SAP67" s="369"/>
      <c r="SAQ67" s="369"/>
      <c r="SAR67" s="369"/>
      <c r="SAS67" s="369"/>
      <c r="SAT67" s="369"/>
      <c r="SAU67" s="369"/>
      <c r="SAV67" s="369"/>
      <c r="SAW67" s="369"/>
      <c r="SAX67" s="369"/>
      <c r="SAY67" s="369"/>
      <c r="SAZ67" s="369"/>
      <c r="SBA67" s="369"/>
      <c r="SBB67" s="369"/>
      <c r="SBC67" s="369"/>
      <c r="SBD67" s="369"/>
      <c r="SBE67" s="369"/>
      <c r="SBF67" s="369"/>
      <c r="SBG67" s="369"/>
      <c r="SBH67" s="369"/>
      <c r="SBI67" s="369"/>
      <c r="SBJ67" s="369"/>
      <c r="SBK67" s="369"/>
      <c r="SBL67" s="369"/>
      <c r="SBM67" s="369"/>
      <c r="SBN67" s="369"/>
      <c r="SBO67" s="369"/>
      <c r="SBP67" s="369"/>
      <c r="SBQ67" s="369"/>
      <c r="SBR67" s="369"/>
      <c r="SBS67" s="369"/>
      <c r="SBT67" s="369"/>
      <c r="SBU67" s="369"/>
      <c r="SBV67" s="369"/>
      <c r="SBW67" s="369"/>
      <c r="SBX67" s="369"/>
      <c r="SBY67" s="369"/>
      <c r="SBZ67" s="369"/>
      <c r="SCA67" s="369"/>
      <c r="SCB67" s="369"/>
      <c r="SCC67" s="369"/>
      <c r="SCD67" s="369"/>
      <c r="SCE67" s="369"/>
      <c r="SCF67" s="369"/>
      <c r="SCG67" s="369"/>
      <c r="SCH67" s="369"/>
      <c r="SCI67" s="369"/>
      <c r="SCJ67" s="369"/>
      <c r="SCK67" s="369"/>
      <c r="SCL67" s="369"/>
      <c r="SCM67" s="369"/>
      <c r="SCN67" s="369"/>
      <c r="SCO67" s="369"/>
      <c r="SCP67" s="369"/>
      <c r="SCQ67" s="369"/>
      <c r="SCR67" s="369"/>
      <c r="SCS67" s="369"/>
      <c r="SCT67" s="369"/>
      <c r="SCU67" s="369"/>
      <c r="SCV67" s="369"/>
      <c r="SCW67" s="369"/>
      <c r="SCX67" s="369"/>
      <c r="SCY67" s="369"/>
      <c r="SCZ67" s="369"/>
      <c r="SDA67" s="369"/>
      <c r="SDB67" s="369"/>
      <c r="SDC67" s="369"/>
      <c r="SDD67" s="369"/>
      <c r="SDE67" s="369"/>
      <c r="SDF67" s="369"/>
      <c r="SDG67" s="369"/>
      <c r="SDH67" s="369"/>
      <c r="SDI67" s="369"/>
      <c r="SDJ67" s="369"/>
      <c r="SDK67" s="369"/>
      <c r="SDL67" s="369"/>
      <c r="SDM67" s="369"/>
      <c r="SDN67" s="369"/>
      <c r="SDO67" s="369"/>
      <c r="SDP67" s="369"/>
      <c r="SDQ67" s="369"/>
      <c r="SDR67" s="369"/>
      <c r="SDS67" s="369"/>
      <c r="SDT67" s="369"/>
      <c r="SDU67" s="369"/>
      <c r="SDV67" s="369"/>
      <c r="SDW67" s="369"/>
      <c r="SDX67" s="369"/>
      <c r="SDY67" s="369"/>
      <c r="SDZ67" s="369"/>
      <c r="SEA67" s="369"/>
      <c r="SEB67" s="369"/>
      <c r="SEC67" s="369"/>
      <c r="SED67" s="369"/>
      <c r="SEE67" s="369"/>
      <c r="SEF67" s="369"/>
      <c r="SEG67" s="369"/>
      <c r="SEH67" s="369"/>
      <c r="SEI67" s="369"/>
      <c r="SEJ67" s="369"/>
      <c r="SEK67" s="369"/>
      <c r="SEL67" s="369"/>
      <c r="SEM67" s="369"/>
      <c r="SEN67" s="369"/>
      <c r="SEO67" s="369"/>
      <c r="SEP67" s="369"/>
      <c r="SEQ67" s="369"/>
      <c r="SER67" s="369"/>
      <c r="SES67" s="369"/>
      <c r="SET67" s="369"/>
      <c r="SEU67" s="369"/>
      <c r="SEV67" s="369"/>
      <c r="SEW67" s="369"/>
      <c r="SEX67" s="369"/>
      <c r="SEY67" s="369"/>
      <c r="SEZ67" s="369"/>
      <c r="SFA67" s="369"/>
      <c r="SFB67" s="369"/>
      <c r="SFC67" s="369"/>
      <c r="SFD67" s="369"/>
      <c r="SFE67" s="369"/>
      <c r="SFF67" s="369"/>
      <c r="SFG67" s="369"/>
      <c r="SFH67" s="369"/>
      <c r="SFI67" s="369"/>
      <c r="SFJ67" s="369"/>
      <c r="SFK67" s="369"/>
      <c r="SFL67" s="369"/>
      <c r="SFM67" s="369"/>
      <c r="SFN67" s="369"/>
      <c r="SFO67" s="369"/>
      <c r="SFP67" s="369"/>
      <c r="SFQ67" s="369"/>
      <c r="SFV67" s="369"/>
      <c r="SFW67" s="369"/>
      <c r="SFX67" s="369"/>
      <c r="SFY67" s="369"/>
      <c r="SFZ67" s="369"/>
      <c r="SGA67" s="369"/>
      <c r="SGB67" s="369"/>
      <c r="SGC67" s="369"/>
      <c r="SGD67" s="369"/>
      <c r="SGE67" s="369"/>
      <c r="SGF67" s="369"/>
      <c r="SHX67" s="369"/>
      <c r="SHY67" s="369"/>
      <c r="SHZ67" s="369"/>
      <c r="SIA67" s="369"/>
      <c r="SIB67" s="369"/>
      <c r="SIC67" s="369"/>
      <c r="SID67" s="369"/>
      <c r="SIE67" s="369"/>
      <c r="SIF67" s="369"/>
      <c r="SIG67" s="369"/>
      <c r="SIH67" s="369"/>
      <c r="SII67" s="369"/>
      <c r="SIJ67" s="369"/>
      <c r="SIK67" s="369"/>
      <c r="SIL67" s="369"/>
      <c r="SIM67" s="369"/>
      <c r="SIN67" s="369"/>
      <c r="SIO67" s="369"/>
      <c r="SIP67" s="369"/>
      <c r="SIQ67" s="369"/>
      <c r="SIR67" s="369"/>
      <c r="SIS67" s="369"/>
      <c r="SIT67" s="369"/>
      <c r="SIU67" s="369"/>
      <c r="SIV67" s="369"/>
      <c r="SIW67" s="369"/>
      <c r="SIX67" s="369"/>
      <c r="SIY67" s="369"/>
      <c r="SIZ67" s="369"/>
      <c r="SJA67" s="369"/>
      <c r="SJB67" s="369"/>
      <c r="SJC67" s="369"/>
      <c r="SJD67" s="369"/>
      <c r="SJE67" s="369"/>
      <c r="SJF67" s="369"/>
      <c r="SJG67" s="369"/>
      <c r="SJH67" s="369"/>
      <c r="SJI67" s="369"/>
      <c r="SJJ67" s="369"/>
      <c r="SJK67" s="369"/>
      <c r="SJL67" s="369"/>
      <c r="SJM67" s="369"/>
      <c r="SJN67" s="369"/>
      <c r="SJO67" s="369"/>
      <c r="SJP67" s="369"/>
      <c r="SJQ67" s="369"/>
      <c r="SJR67" s="369"/>
      <c r="SJS67" s="369"/>
      <c r="SJT67" s="369"/>
      <c r="SJU67" s="369"/>
      <c r="SJV67" s="369"/>
      <c r="SJW67" s="369"/>
      <c r="SJX67" s="369"/>
      <c r="SJY67" s="369"/>
      <c r="SJZ67" s="369"/>
      <c r="SKA67" s="369"/>
      <c r="SKB67" s="369"/>
      <c r="SKC67" s="369"/>
      <c r="SKD67" s="369"/>
      <c r="SKE67" s="369"/>
      <c r="SKF67" s="369"/>
      <c r="SKG67" s="369"/>
      <c r="SKH67" s="369"/>
      <c r="SKI67" s="369"/>
      <c r="SKJ67" s="369"/>
      <c r="SKK67" s="369"/>
      <c r="SKL67" s="369"/>
      <c r="SKM67" s="369"/>
      <c r="SKN67" s="369"/>
      <c r="SKO67" s="369"/>
      <c r="SKP67" s="369"/>
      <c r="SKQ67" s="369"/>
      <c r="SKR67" s="369"/>
      <c r="SKS67" s="369"/>
      <c r="SKT67" s="369"/>
      <c r="SKU67" s="369"/>
      <c r="SKV67" s="369"/>
      <c r="SKW67" s="369"/>
      <c r="SKX67" s="369"/>
      <c r="SKY67" s="369"/>
      <c r="SKZ67" s="369"/>
      <c r="SLA67" s="369"/>
      <c r="SLB67" s="369"/>
      <c r="SLC67" s="369"/>
      <c r="SLD67" s="369"/>
      <c r="SLE67" s="369"/>
      <c r="SLF67" s="369"/>
      <c r="SLG67" s="369"/>
      <c r="SLH67" s="369"/>
      <c r="SLI67" s="369"/>
      <c r="SLJ67" s="369"/>
      <c r="SLK67" s="369"/>
      <c r="SLL67" s="369"/>
      <c r="SLM67" s="369"/>
      <c r="SLN67" s="369"/>
      <c r="SLO67" s="369"/>
      <c r="SLP67" s="369"/>
      <c r="SLQ67" s="369"/>
      <c r="SLR67" s="369"/>
      <c r="SLS67" s="369"/>
      <c r="SLT67" s="369"/>
      <c r="SLU67" s="369"/>
      <c r="SLV67" s="369"/>
      <c r="SLW67" s="369"/>
      <c r="SLX67" s="369"/>
      <c r="SLY67" s="369"/>
      <c r="SLZ67" s="369"/>
      <c r="SMA67" s="369"/>
      <c r="SMB67" s="369"/>
      <c r="SMC67" s="369"/>
      <c r="SMD67" s="369"/>
      <c r="SME67" s="369"/>
      <c r="SMF67" s="369"/>
      <c r="SMG67" s="369"/>
      <c r="SMH67" s="369"/>
      <c r="SMI67" s="369"/>
      <c r="SMJ67" s="369"/>
      <c r="SMK67" s="369"/>
      <c r="SML67" s="369"/>
      <c r="SMM67" s="369"/>
      <c r="SMN67" s="369"/>
      <c r="SMO67" s="369"/>
      <c r="SMP67" s="369"/>
      <c r="SMQ67" s="369"/>
      <c r="SMR67" s="369"/>
      <c r="SMS67" s="369"/>
      <c r="SMT67" s="369"/>
      <c r="SMU67" s="369"/>
      <c r="SMV67" s="369"/>
      <c r="SMW67" s="369"/>
      <c r="SMX67" s="369"/>
      <c r="SMY67" s="369"/>
      <c r="SMZ67" s="369"/>
      <c r="SNA67" s="369"/>
      <c r="SNB67" s="369"/>
      <c r="SNC67" s="369"/>
      <c r="SND67" s="369"/>
      <c r="SNE67" s="369"/>
      <c r="SNF67" s="369"/>
      <c r="SNG67" s="369"/>
      <c r="SNH67" s="369"/>
      <c r="SNI67" s="369"/>
      <c r="SNJ67" s="369"/>
      <c r="SNK67" s="369"/>
      <c r="SNL67" s="369"/>
      <c r="SNM67" s="369"/>
      <c r="SNN67" s="369"/>
      <c r="SNO67" s="369"/>
      <c r="SNP67" s="369"/>
      <c r="SNQ67" s="369"/>
      <c r="SNR67" s="369"/>
      <c r="SNS67" s="369"/>
      <c r="SNT67" s="369"/>
      <c r="SNU67" s="369"/>
      <c r="SNV67" s="369"/>
      <c r="SNW67" s="369"/>
      <c r="SNX67" s="369"/>
      <c r="SNY67" s="369"/>
      <c r="SNZ67" s="369"/>
      <c r="SOA67" s="369"/>
      <c r="SOB67" s="369"/>
      <c r="SOC67" s="369"/>
      <c r="SOD67" s="369"/>
      <c r="SOE67" s="369"/>
      <c r="SOF67" s="369"/>
      <c r="SOG67" s="369"/>
      <c r="SOH67" s="369"/>
      <c r="SOI67" s="369"/>
      <c r="SOJ67" s="369"/>
      <c r="SOK67" s="369"/>
      <c r="SOL67" s="369"/>
      <c r="SOM67" s="369"/>
      <c r="SON67" s="369"/>
      <c r="SOO67" s="369"/>
      <c r="SOP67" s="369"/>
      <c r="SOQ67" s="369"/>
      <c r="SOR67" s="369"/>
      <c r="SOS67" s="369"/>
      <c r="SOT67" s="369"/>
      <c r="SOU67" s="369"/>
      <c r="SOV67" s="369"/>
      <c r="SOW67" s="369"/>
      <c r="SOX67" s="369"/>
      <c r="SOY67" s="369"/>
      <c r="SOZ67" s="369"/>
      <c r="SPA67" s="369"/>
      <c r="SPB67" s="369"/>
      <c r="SPC67" s="369"/>
      <c r="SPD67" s="369"/>
      <c r="SPE67" s="369"/>
      <c r="SPF67" s="369"/>
      <c r="SPG67" s="369"/>
      <c r="SPH67" s="369"/>
      <c r="SPI67" s="369"/>
      <c r="SPJ67" s="369"/>
      <c r="SPK67" s="369"/>
      <c r="SPL67" s="369"/>
      <c r="SPM67" s="369"/>
      <c r="SPR67" s="369"/>
      <c r="SPS67" s="369"/>
      <c r="SPT67" s="369"/>
      <c r="SPU67" s="369"/>
      <c r="SPV67" s="369"/>
      <c r="SPW67" s="369"/>
      <c r="SPX67" s="369"/>
      <c r="SPY67" s="369"/>
      <c r="SPZ67" s="369"/>
      <c r="SQA67" s="369"/>
      <c r="SQB67" s="369"/>
      <c r="SRT67" s="369"/>
      <c r="SRU67" s="369"/>
      <c r="SRV67" s="369"/>
      <c r="SRW67" s="369"/>
      <c r="SRX67" s="369"/>
      <c r="SRY67" s="369"/>
      <c r="SRZ67" s="369"/>
      <c r="SSA67" s="369"/>
      <c r="SSB67" s="369"/>
      <c r="SSC67" s="369"/>
      <c r="SSD67" s="369"/>
      <c r="SSE67" s="369"/>
      <c r="SSF67" s="369"/>
      <c r="SSG67" s="369"/>
      <c r="SSH67" s="369"/>
      <c r="SSI67" s="369"/>
      <c r="SSJ67" s="369"/>
      <c r="SSK67" s="369"/>
      <c r="SSL67" s="369"/>
      <c r="SSM67" s="369"/>
      <c r="SSN67" s="369"/>
      <c r="SSO67" s="369"/>
      <c r="SSP67" s="369"/>
      <c r="SSQ67" s="369"/>
      <c r="SSR67" s="369"/>
      <c r="SSS67" s="369"/>
      <c r="SST67" s="369"/>
      <c r="SSU67" s="369"/>
      <c r="SSV67" s="369"/>
      <c r="SSW67" s="369"/>
      <c r="SSX67" s="369"/>
      <c r="SSY67" s="369"/>
      <c r="SSZ67" s="369"/>
      <c r="STA67" s="369"/>
      <c r="STB67" s="369"/>
      <c r="STC67" s="369"/>
      <c r="STD67" s="369"/>
      <c r="STE67" s="369"/>
      <c r="STF67" s="369"/>
      <c r="STG67" s="369"/>
      <c r="STH67" s="369"/>
      <c r="STI67" s="369"/>
      <c r="STJ67" s="369"/>
      <c r="STK67" s="369"/>
      <c r="STL67" s="369"/>
      <c r="STM67" s="369"/>
      <c r="STN67" s="369"/>
      <c r="STO67" s="369"/>
      <c r="STP67" s="369"/>
      <c r="STQ67" s="369"/>
      <c r="STR67" s="369"/>
      <c r="STS67" s="369"/>
      <c r="STT67" s="369"/>
      <c r="STU67" s="369"/>
      <c r="STV67" s="369"/>
      <c r="STW67" s="369"/>
      <c r="STX67" s="369"/>
      <c r="STY67" s="369"/>
      <c r="STZ67" s="369"/>
      <c r="SUA67" s="369"/>
      <c r="SUB67" s="369"/>
      <c r="SUC67" s="369"/>
      <c r="SUD67" s="369"/>
      <c r="SUE67" s="369"/>
      <c r="SUF67" s="369"/>
      <c r="SUG67" s="369"/>
      <c r="SUH67" s="369"/>
      <c r="SUI67" s="369"/>
      <c r="SUJ67" s="369"/>
      <c r="SUK67" s="369"/>
      <c r="SUL67" s="369"/>
      <c r="SUM67" s="369"/>
      <c r="SUN67" s="369"/>
      <c r="SUO67" s="369"/>
      <c r="SUP67" s="369"/>
      <c r="SUQ67" s="369"/>
      <c r="SUR67" s="369"/>
      <c r="SUS67" s="369"/>
      <c r="SUT67" s="369"/>
      <c r="SUU67" s="369"/>
      <c r="SUV67" s="369"/>
      <c r="SUW67" s="369"/>
      <c r="SUX67" s="369"/>
      <c r="SUY67" s="369"/>
      <c r="SUZ67" s="369"/>
      <c r="SVA67" s="369"/>
      <c r="SVB67" s="369"/>
      <c r="SVC67" s="369"/>
      <c r="SVD67" s="369"/>
      <c r="SVE67" s="369"/>
      <c r="SVF67" s="369"/>
      <c r="SVG67" s="369"/>
      <c r="SVH67" s="369"/>
      <c r="SVI67" s="369"/>
      <c r="SVJ67" s="369"/>
      <c r="SVK67" s="369"/>
      <c r="SVL67" s="369"/>
      <c r="SVM67" s="369"/>
      <c r="SVN67" s="369"/>
      <c r="SVO67" s="369"/>
      <c r="SVP67" s="369"/>
      <c r="SVQ67" s="369"/>
      <c r="SVR67" s="369"/>
      <c r="SVS67" s="369"/>
      <c r="SVT67" s="369"/>
      <c r="SVU67" s="369"/>
      <c r="SVV67" s="369"/>
      <c r="SVW67" s="369"/>
      <c r="SVX67" s="369"/>
      <c r="SVY67" s="369"/>
      <c r="SVZ67" s="369"/>
      <c r="SWA67" s="369"/>
      <c r="SWB67" s="369"/>
      <c r="SWC67" s="369"/>
      <c r="SWD67" s="369"/>
      <c r="SWE67" s="369"/>
      <c r="SWF67" s="369"/>
      <c r="SWG67" s="369"/>
      <c r="SWH67" s="369"/>
      <c r="SWI67" s="369"/>
      <c r="SWJ67" s="369"/>
      <c r="SWK67" s="369"/>
      <c r="SWL67" s="369"/>
      <c r="SWM67" s="369"/>
      <c r="SWN67" s="369"/>
      <c r="SWO67" s="369"/>
      <c r="SWP67" s="369"/>
      <c r="SWQ67" s="369"/>
      <c r="SWR67" s="369"/>
      <c r="SWS67" s="369"/>
      <c r="SWT67" s="369"/>
      <c r="SWU67" s="369"/>
      <c r="SWV67" s="369"/>
      <c r="SWW67" s="369"/>
      <c r="SWX67" s="369"/>
      <c r="SWY67" s="369"/>
      <c r="SWZ67" s="369"/>
      <c r="SXA67" s="369"/>
      <c r="SXB67" s="369"/>
      <c r="SXC67" s="369"/>
      <c r="SXD67" s="369"/>
      <c r="SXE67" s="369"/>
      <c r="SXF67" s="369"/>
      <c r="SXG67" s="369"/>
      <c r="SXH67" s="369"/>
      <c r="SXI67" s="369"/>
      <c r="SXJ67" s="369"/>
      <c r="SXK67" s="369"/>
      <c r="SXL67" s="369"/>
      <c r="SXM67" s="369"/>
      <c r="SXN67" s="369"/>
      <c r="SXO67" s="369"/>
      <c r="SXP67" s="369"/>
      <c r="SXQ67" s="369"/>
      <c r="SXR67" s="369"/>
      <c r="SXS67" s="369"/>
      <c r="SXT67" s="369"/>
      <c r="SXU67" s="369"/>
      <c r="SXV67" s="369"/>
      <c r="SXW67" s="369"/>
      <c r="SXX67" s="369"/>
      <c r="SXY67" s="369"/>
      <c r="SXZ67" s="369"/>
      <c r="SYA67" s="369"/>
      <c r="SYB67" s="369"/>
      <c r="SYC67" s="369"/>
      <c r="SYD67" s="369"/>
      <c r="SYE67" s="369"/>
      <c r="SYF67" s="369"/>
      <c r="SYG67" s="369"/>
      <c r="SYH67" s="369"/>
      <c r="SYI67" s="369"/>
      <c r="SYJ67" s="369"/>
      <c r="SYK67" s="369"/>
      <c r="SYL67" s="369"/>
      <c r="SYM67" s="369"/>
      <c r="SYN67" s="369"/>
      <c r="SYO67" s="369"/>
      <c r="SYP67" s="369"/>
      <c r="SYQ67" s="369"/>
      <c r="SYR67" s="369"/>
      <c r="SYS67" s="369"/>
      <c r="SYT67" s="369"/>
      <c r="SYU67" s="369"/>
      <c r="SYV67" s="369"/>
      <c r="SYW67" s="369"/>
      <c r="SYX67" s="369"/>
      <c r="SYY67" s="369"/>
      <c r="SYZ67" s="369"/>
      <c r="SZA67" s="369"/>
      <c r="SZB67" s="369"/>
      <c r="SZC67" s="369"/>
      <c r="SZD67" s="369"/>
      <c r="SZE67" s="369"/>
      <c r="SZF67" s="369"/>
      <c r="SZG67" s="369"/>
      <c r="SZH67" s="369"/>
      <c r="SZI67" s="369"/>
      <c r="SZN67" s="369"/>
      <c r="SZO67" s="369"/>
      <c r="SZP67" s="369"/>
      <c r="SZQ67" s="369"/>
      <c r="SZR67" s="369"/>
      <c r="SZS67" s="369"/>
      <c r="SZT67" s="369"/>
      <c r="SZU67" s="369"/>
      <c r="SZV67" s="369"/>
      <c r="SZW67" s="369"/>
      <c r="SZX67" s="369"/>
      <c r="TBP67" s="369"/>
      <c r="TBQ67" s="369"/>
      <c r="TBR67" s="369"/>
      <c r="TBS67" s="369"/>
      <c r="TBT67" s="369"/>
      <c r="TBU67" s="369"/>
      <c r="TBV67" s="369"/>
      <c r="TBW67" s="369"/>
      <c r="TBX67" s="369"/>
      <c r="TBY67" s="369"/>
      <c r="TBZ67" s="369"/>
      <c r="TCA67" s="369"/>
      <c r="TCB67" s="369"/>
      <c r="TCC67" s="369"/>
      <c r="TCD67" s="369"/>
      <c r="TCE67" s="369"/>
      <c r="TCF67" s="369"/>
      <c r="TCG67" s="369"/>
      <c r="TCH67" s="369"/>
      <c r="TCI67" s="369"/>
      <c r="TCJ67" s="369"/>
      <c r="TCK67" s="369"/>
      <c r="TCL67" s="369"/>
      <c r="TCM67" s="369"/>
      <c r="TCN67" s="369"/>
      <c r="TCO67" s="369"/>
      <c r="TCP67" s="369"/>
      <c r="TCQ67" s="369"/>
      <c r="TCR67" s="369"/>
      <c r="TCS67" s="369"/>
      <c r="TCT67" s="369"/>
      <c r="TCU67" s="369"/>
      <c r="TCV67" s="369"/>
      <c r="TCW67" s="369"/>
      <c r="TCX67" s="369"/>
      <c r="TCY67" s="369"/>
      <c r="TCZ67" s="369"/>
      <c r="TDA67" s="369"/>
      <c r="TDB67" s="369"/>
      <c r="TDC67" s="369"/>
      <c r="TDD67" s="369"/>
      <c r="TDE67" s="369"/>
      <c r="TDF67" s="369"/>
      <c r="TDG67" s="369"/>
      <c r="TDH67" s="369"/>
      <c r="TDI67" s="369"/>
      <c r="TDJ67" s="369"/>
      <c r="TDK67" s="369"/>
      <c r="TDL67" s="369"/>
      <c r="TDM67" s="369"/>
      <c r="TDN67" s="369"/>
      <c r="TDO67" s="369"/>
      <c r="TDP67" s="369"/>
      <c r="TDQ67" s="369"/>
      <c r="TDR67" s="369"/>
      <c r="TDS67" s="369"/>
      <c r="TDT67" s="369"/>
      <c r="TDU67" s="369"/>
      <c r="TDV67" s="369"/>
      <c r="TDW67" s="369"/>
      <c r="TDX67" s="369"/>
      <c r="TDY67" s="369"/>
      <c r="TDZ67" s="369"/>
      <c r="TEA67" s="369"/>
      <c r="TEB67" s="369"/>
      <c r="TEC67" s="369"/>
      <c r="TED67" s="369"/>
      <c r="TEE67" s="369"/>
      <c r="TEF67" s="369"/>
      <c r="TEG67" s="369"/>
      <c r="TEH67" s="369"/>
      <c r="TEI67" s="369"/>
      <c r="TEJ67" s="369"/>
      <c r="TEK67" s="369"/>
      <c r="TEL67" s="369"/>
      <c r="TEM67" s="369"/>
      <c r="TEN67" s="369"/>
      <c r="TEO67" s="369"/>
      <c r="TEP67" s="369"/>
      <c r="TEQ67" s="369"/>
      <c r="TER67" s="369"/>
      <c r="TES67" s="369"/>
      <c r="TET67" s="369"/>
      <c r="TEU67" s="369"/>
      <c r="TEV67" s="369"/>
      <c r="TEW67" s="369"/>
      <c r="TEX67" s="369"/>
      <c r="TEY67" s="369"/>
      <c r="TEZ67" s="369"/>
      <c r="TFA67" s="369"/>
      <c r="TFB67" s="369"/>
      <c r="TFC67" s="369"/>
      <c r="TFD67" s="369"/>
      <c r="TFE67" s="369"/>
      <c r="TFF67" s="369"/>
      <c r="TFG67" s="369"/>
      <c r="TFH67" s="369"/>
      <c r="TFI67" s="369"/>
      <c r="TFJ67" s="369"/>
      <c r="TFK67" s="369"/>
      <c r="TFL67" s="369"/>
      <c r="TFM67" s="369"/>
      <c r="TFN67" s="369"/>
      <c r="TFO67" s="369"/>
      <c r="TFP67" s="369"/>
      <c r="TFQ67" s="369"/>
      <c r="TFR67" s="369"/>
      <c r="TFS67" s="369"/>
      <c r="TFT67" s="369"/>
      <c r="TFU67" s="369"/>
      <c r="TFV67" s="369"/>
      <c r="TFW67" s="369"/>
      <c r="TFX67" s="369"/>
      <c r="TFY67" s="369"/>
      <c r="TFZ67" s="369"/>
      <c r="TGA67" s="369"/>
      <c r="TGB67" s="369"/>
      <c r="TGC67" s="369"/>
      <c r="TGD67" s="369"/>
      <c r="TGE67" s="369"/>
      <c r="TGF67" s="369"/>
      <c r="TGG67" s="369"/>
      <c r="TGH67" s="369"/>
      <c r="TGI67" s="369"/>
      <c r="TGJ67" s="369"/>
      <c r="TGK67" s="369"/>
      <c r="TGL67" s="369"/>
      <c r="TGM67" s="369"/>
      <c r="TGN67" s="369"/>
      <c r="TGO67" s="369"/>
      <c r="TGP67" s="369"/>
      <c r="TGQ67" s="369"/>
      <c r="TGR67" s="369"/>
      <c r="TGS67" s="369"/>
      <c r="TGT67" s="369"/>
      <c r="TGU67" s="369"/>
      <c r="TGV67" s="369"/>
      <c r="TGW67" s="369"/>
      <c r="TGX67" s="369"/>
      <c r="TGY67" s="369"/>
      <c r="TGZ67" s="369"/>
      <c r="THA67" s="369"/>
      <c r="THB67" s="369"/>
      <c r="THC67" s="369"/>
      <c r="THD67" s="369"/>
      <c r="THE67" s="369"/>
      <c r="THF67" s="369"/>
      <c r="THG67" s="369"/>
      <c r="THH67" s="369"/>
      <c r="THI67" s="369"/>
      <c r="THJ67" s="369"/>
      <c r="THK67" s="369"/>
      <c r="THL67" s="369"/>
      <c r="THM67" s="369"/>
      <c r="THN67" s="369"/>
      <c r="THO67" s="369"/>
      <c r="THP67" s="369"/>
      <c r="THQ67" s="369"/>
      <c r="THR67" s="369"/>
      <c r="THS67" s="369"/>
      <c r="THT67" s="369"/>
      <c r="THU67" s="369"/>
      <c r="THV67" s="369"/>
      <c r="THW67" s="369"/>
      <c r="THX67" s="369"/>
      <c r="THY67" s="369"/>
      <c r="THZ67" s="369"/>
      <c r="TIA67" s="369"/>
      <c r="TIB67" s="369"/>
      <c r="TIC67" s="369"/>
      <c r="TID67" s="369"/>
      <c r="TIE67" s="369"/>
      <c r="TIF67" s="369"/>
      <c r="TIG67" s="369"/>
      <c r="TIH67" s="369"/>
      <c r="TII67" s="369"/>
      <c r="TIJ67" s="369"/>
      <c r="TIK67" s="369"/>
      <c r="TIL67" s="369"/>
      <c r="TIM67" s="369"/>
      <c r="TIN67" s="369"/>
      <c r="TIO67" s="369"/>
      <c r="TIP67" s="369"/>
      <c r="TIQ67" s="369"/>
      <c r="TIR67" s="369"/>
      <c r="TIS67" s="369"/>
      <c r="TIT67" s="369"/>
      <c r="TIU67" s="369"/>
      <c r="TIV67" s="369"/>
      <c r="TIW67" s="369"/>
      <c r="TIX67" s="369"/>
      <c r="TIY67" s="369"/>
      <c r="TIZ67" s="369"/>
      <c r="TJA67" s="369"/>
      <c r="TJB67" s="369"/>
      <c r="TJC67" s="369"/>
      <c r="TJD67" s="369"/>
      <c r="TJE67" s="369"/>
      <c r="TJJ67" s="369"/>
      <c r="TJK67" s="369"/>
      <c r="TJL67" s="369"/>
      <c r="TJM67" s="369"/>
      <c r="TJN67" s="369"/>
      <c r="TJO67" s="369"/>
      <c r="TJP67" s="369"/>
      <c r="TJQ67" s="369"/>
      <c r="TJR67" s="369"/>
      <c r="TJS67" s="369"/>
      <c r="TJT67" s="369"/>
      <c r="TLL67" s="369"/>
      <c r="TLM67" s="369"/>
      <c r="TLN67" s="369"/>
      <c r="TLO67" s="369"/>
      <c r="TLP67" s="369"/>
      <c r="TLQ67" s="369"/>
      <c r="TLR67" s="369"/>
      <c r="TLS67" s="369"/>
      <c r="TLT67" s="369"/>
      <c r="TLU67" s="369"/>
      <c r="TLV67" s="369"/>
      <c r="TLW67" s="369"/>
      <c r="TLX67" s="369"/>
      <c r="TLY67" s="369"/>
      <c r="TLZ67" s="369"/>
      <c r="TMA67" s="369"/>
      <c r="TMB67" s="369"/>
      <c r="TMC67" s="369"/>
      <c r="TMD67" s="369"/>
      <c r="TME67" s="369"/>
      <c r="TMF67" s="369"/>
      <c r="TMG67" s="369"/>
      <c r="TMH67" s="369"/>
      <c r="TMI67" s="369"/>
      <c r="TMJ67" s="369"/>
      <c r="TMK67" s="369"/>
      <c r="TML67" s="369"/>
      <c r="TMM67" s="369"/>
      <c r="TMN67" s="369"/>
      <c r="TMO67" s="369"/>
      <c r="TMP67" s="369"/>
      <c r="TMQ67" s="369"/>
      <c r="TMR67" s="369"/>
      <c r="TMS67" s="369"/>
      <c r="TMT67" s="369"/>
      <c r="TMU67" s="369"/>
      <c r="TMV67" s="369"/>
      <c r="TMW67" s="369"/>
      <c r="TMX67" s="369"/>
      <c r="TMY67" s="369"/>
      <c r="TMZ67" s="369"/>
      <c r="TNA67" s="369"/>
      <c r="TNB67" s="369"/>
      <c r="TNC67" s="369"/>
      <c r="TND67" s="369"/>
      <c r="TNE67" s="369"/>
      <c r="TNF67" s="369"/>
      <c r="TNG67" s="369"/>
      <c r="TNH67" s="369"/>
      <c r="TNI67" s="369"/>
      <c r="TNJ67" s="369"/>
      <c r="TNK67" s="369"/>
      <c r="TNL67" s="369"/>
      <c r="TNM67" s="369"/>
      <c r="TNN67" s="369"/>
      <c r="TNO67" s="369"/>
      <c r="TNP67" s="369"/>
      <c r="TNQ67" s="369"/>
      <c r="TNR67" s="369"/>
      <c r="TNS67" s="369"/>
      <c r="TNT67" s="369"/>
      <c r="TNU67" s="369"/>
      <c r="TNV67" s="369"/>
      <c r="TNW67" s="369"/>
      <c r="TNX67" s="369"/>
      <c r="TNY67" s="369"/>
      <c r="TNZ67" s="369"/>
      <c r="TOA67" s="369"/>
      <c r="TOB67" s="369"/>
      <c r="TOC67" s="369"/>
      <c r="TOD67" s="369"/>
      <c r="TOE67" s="369"/>
      <c r="TOF67" s="369"/>
      <c r="TOG67" s="369"/>
      <c r="TOH67" s="369"/>
      <c r="TOI67" s="369"/>
      <c r="TOJ67" s="369"/>
      <c r="TOK67" s="369"/>
      <c r="TOL67" s="369"/>
      <c r="TOM67" s="369"/>
      <c r="TON67" s="369"/>
      <c r="TOO67" s="369"/>
      <c r="TOP67" s="369"/>
      <c r="TOQ67" s="369"/>
      <c r="TOR67" s="369"/>
      <c r="TOS67" s="369"/>
      <c r="TOT67" s="369"/>
      <c r="TOU67" s="369"/>
      <c r="TOV67" s="369"/>
      <c r="TOW67" s="369"/>
      <c r="TOX67" s="369"/>
      <c r="TOY67" s="369"/>
      <c r="TOZ67" s="369"/>
      <c r="TPA67" s="369"/>
      <c r="TPB67" s="369"/>
      <c r="TPC67" s="369"/>
      <c r="TPD67" s="369"/>
      <c r="TPE67" s="369"/>
      <c r="TPF67" s="369"/>
      <c r="TPG67" s="369"/>
      <c r="TPH67" s="369"/>
      <c r="TPI67" s="369"/>
      <c r="TPJ67" s="369"/>
      <c r="TPK67" s="369"/>
      <c r="TPL67" s="369"/>
      <c r="TPM67" s="369"/>
      <c r="TPN67" s="369"/>
      <c r="TPO67" s="369"/>
      <c r="TPP67" s="369"/>
      <c r="TPQ67" s="369"/>
      <c r="TPR67" s="369"/>
      <c r="TPS67" s="369"/>
      <c r="TPT67" s="369"/>
      <c r="TPU67" s="369"/>
      <c r="TPV67" s="369"/>
      <c r="TPW67" s="369"/>
      <c r="TPX67" s="369"/>
      <c r="TPY67" s="369"/>
      <c r="TPZ67" s="369"/>
      <c r="TQA67" s="369"/>
      <c r="TQB67" s="369"/>
      <c r="TQC67" s="369"/>
      <c r="TQD67" s="369"/>
      <c r="TQE67" s="369"/>
      <c r="TQF67" s="369"/>
      <c r="TQG67" s="369"/>
      <c r="TQH67" s="369"/>
      <c r="TQI67" s="369"/>
      <c r="TQJ67" s="369"/>
      <c r="TQK67" s="369"/>
      <c r="TQL67" s="369"/>
      <c r="TQM67" s="369"/>
      <c r="TQN67" s="369"/>
      <c r="TQO67" s="369"/>
      <c r="TQP67" s="369"/>
      <c r="TQQ67" s="369"/>
      <c r="TQR67" s="369"/>
      <c r="TQS67" s="369"/>
      <c r="TQT67" s="369"/>
      <c r="TQU67" s="369"/>
      <c r="TQV67" s="369"/>
      <c r="TQW67" s="369"/>
      <c r="TQX67" s="369"/>
      <c r="TQY67" s="369"/>
      <c r="TQZ67" s="369"/>
      <c r="TRA67" s="369"/>
      <c r="TRB67" s="369"/>
      <c r="TRC67" s="369"/>
      <c r="TRD67" s="369"/>
      <c r="TRE67" s="369"/>
      <c r="TRF67" s="369"/>
      <c r="TRG67" s="369"/>
      <c r="TRH67" s="369"/>
      <c r="TRI67" s="369"/>
      <c r="TRJ67" s="369"/>
      <c r="TRK67" s="369"/>
      <c r="TRL67" s="369"/>
      <c r="TRM67" s="369"/>
      <c r="TRN67" s="369"/>
      <c r="TRO67" s="369"/>
      <c r="TRP67" s="369"/>
      <c r="TRQ67" s="369"/>
      <c r="TRR67" s="369"/>
      <c r="TRS67" s="369"/>
      <c r="TRT67" s="369"/>
      <c r="TRU67" s="369"/>
      <c r="TRV67" s="369"/>
      <c r="TRW67" s="369"/>
      <c r="TRX67" s="369"/>
      <c r="TRY67" s="369"/>
      <c r="TRZ67" s="369"/>
      <c r="TSA67" s="369"/>
      <c r="TSB67" s="369"/>
      <c r="TSC67" s="369"/>
      <c r="TSD67" s="369"/>
      <c r="TSE67" s="369"/>
      <c r="TSF67" s="369"/>
      <c r="TSG67" s="369"/>
      <c r="TSH67" s="369"/>
      <c r="TSI67" s="369"/>
      <c r="TSJ67" s="369"/>
      <c r="TSK67" s="369"/>
      <c r="TSL67" s="369"/>
      <c r="TSM67" s="369"/>
      <c r="TSN67" s="369"/>
      <c r="TSO67" s="369"/>
      <c r="TSP67" s="369"/>
      <c r="TSQ67" s="369"/>
      <c r="TSR67" s="369"/>
      <c r="TSS67" s="369"/>
      <c r="TST67" s="369"/>
      <c r="TSU67" s="369"/>
      <c r="TSV67" s="369"/>
      <c r="TSW67" s="369"/>
      <c r="TSX67" s="369"/>
      <c r="TSY67" s="369"/>
      <c r="TSZ67" s="369"/>
      <c r="TTA67" s="369"/>
      <c r="TTF67" s="369"/>
      <c r="TTG67" s="369"/>
      <c r="TTH67" s="369"/>
      <c r="TTI67" s="369"/>
      <c r="TTJ67" s="369"/>
      <c r="TTK67" s="369"/>
      <c r="TTL67" s="369"/>
      <c r="TTM67" s="369"/>
      <c r="TTN67" s="369"/>
      <c r="TTO67" s="369"/>
      <c r="TTP67" s="369"/>
      <c r="TVH67" s="369"/>
      <c r="TVI67" s="369"/>
      <c r="TVJ67" s="369"/>
      <c r="TVK67" s="369"/>
      <c r="TVL67" s="369"/>
      <c r="TVM67" s="369"/>
      <c r="TVN67" s="369"/>
      <c r="TVO67" s="369"/>
      <c r="TVP67" s="369"/>
      <c r="TVQ67" s="369"/>
      <c r="TVR67" s="369"/>
      <c r="TVS67" s="369"/>
      <c r="TVT67" s="369"/>
      <c r="TVU67" s="369"/>
      <c r="TVV67" s="369"/>
      <c r="TVW67" s="369"/>
      <c r="TVX67" s="369"/>
      <c r="TVY67" s="369"/>
      <c r="TVZ67" s="369"/>
      <c r="TWA67" s="369"/>
      <c r="TWB67" s="369"/>
      <c r="TWC67" s="369"/>
      <c r="TWD67" s="369"/>
      <c r="TWE67" s="369"/>
      <c r="TWF67" s="369"/>
      <c r="TWG67" s="369"/>
      <c r="TWH67" s="369"/>
      <c r="TWI67" s="369"/>
      <c r="TWJ67" s="369"/>
      <c r="TWK67" s="369"/>
      <c r="TWL67" s="369"/>
      <c r="TWM67" s="369"/>
      <c r="TWN67" s="369"/>
      <c r="TWO67" s="369"/>
      <c r="TWP67" s="369"/>
      <c r="TWQ67" s="369"/>
      <c r="TWR67" s="369"/>
      <c r="TWS67" s="369"/>
      <c r="TWT67" s="369"/>
      <c r="TWU67" s="369"/>
      <c r="TWV67" s="369"/>
      <c r="TWW67" s="369"/>
      <c r="TWX67" s="369"/>
      <c r="TWY67" s="369"/>
      <c r="TWZ67" s="369"/>
      <c r="TXA67" s="369"/>
      <c r="TXB67" s="369"/>
      <c r="TXC67" s="369"/>
      <c r="TXD67" s="369"/>
      <c r="TXE67" s="369"/>
      <c r="TXF67" s="369"/>
      <c r="TXG67" s="369"/>
      <c r="TXH67" s="369"/>
      <c r="TXI67" s="369"/>
      <c r="TXJ67" s="369"/>
      <c r="TXK67" s="369"/>
      <c r="TXL67" s="369"/>
      <c r="TXM67" s="369"/>
      <c r="TXN67" s="369"/>
      <c r="TXO67" s="369"/>
      <c r="TXP67" s="369"/>
      <c r="TXQ67" s="369"/>
      <c r="TXR67" s="369"/>
      <c r="TXS67" s="369"/>
      <c r="TXT67" s="369"/>
      <c r="TXU67" s="369"/>
      <c r="TXV67" s="369"/>
      <c r="TXW67" s="369"/>
      <c r="TXX67" s="369"/>
      <c r="TXY67" s="369"/>
      <c r="TXZ67" s="369"/>
      <c r="TYA67" s="369"/>
      <c r="TYB67" s="369"/>
      <c r="TYC67" s="369"/>
      <c r="TYD67" s="369"/>
      <c r="TYE67" s="369"/>
      <c r="TYF67" s="369"/>
      <c r="TYG67" s="369"/>
      <c r="TYH67" s="369"/>
      <c r="TYI67" s="369"/>
      <c r="TYJ67" s="369"/>
      <c r="TYK67" s="369"/>
      <c r="TYL67" s="369"/>
      <c r="TYM67" s="369"/>
      <c r="TYN67" s="369"/>
      <c r="TYO67" s="369"/>
      <c r="TYP67" s="369"/>
      <c r="TYQ67" s="369"/>
      <c r="TYR67" s="369"/>
      <c r="TYS67" s="369"/>
      <c r="TYT67" s="369"/>
      <c r="TYU67" s="369"/>
      <c r="TYV67" s="369"/>
      <c r="TYW67" s="369"/>
      <c r="TYX67" s="369"/>
      <c r="TYY67" s="369"/>
      <c r="TYZ67" s="369"/>
      <c r="TZA67" s="369"/>
      <c r="TZB67" s="369"/>
      <c r="TZC67" s="369"/>
      <c r="TZD67" s="369"/>
      <c r="TZE67" s="369"/>
      <c r="TZF67" s="369"/>
      <c r="TZG67" s="369"/>
      <c r="TZH67" s="369"/>
      <c r="TZI67" s="369"/>
      <c r="TZJ67" s="369"/>
      <c r="TZK67" s="369"/>
      <c r="TZL67" s="369"/>
      <c r="TZM67" s="369"/>
      <c r="TZN67" s="369"/>
      <c r="TZO67" s="369"/>
      <c r="TZP67" s="369"/>
      <c r="TZQ67" s="369"/>
      <c r="TZR67" s="369"/>
      <c r="TZS67" s="369"/>
      <c r="TZT67" s="369"/>
      <c r="TZU67" s="369"/>
      <c r="TZV67" s="369"/>
      <c r="TZW67" s="369"/>
      <c r="TZX67" s="369"/>
      <c r="TZY67" s="369"/>
      <c r="TZZ67" s="369"/>
      <c r="UAA67" s="369"/>
      <c r="UAB67" s="369"/>
      <c r="UAC67" s="369"/>
      <c r="UAD67" s="369"/>
      <c r="UAE67" s="369"/>
      <c r="UAF67" s="369"/>
      <c r="UAG67" s="369"/>
      <c r="UAH67" s="369"/>
      <c r="UAI67" s="369"/>
      <c r="UAJ67" s="369"/>
      <c r="UAK67" s="369"/>
      <c r="UAL67" s="369"/>
      <c r="UAM67" s="369"/>
      <c r="UAN67" s="369"/>
      <c r="UAO67" s="369"/>
      <c r="UAP67" s="369"/>
      <c r="UAQ67" s="369"/>
      <c r="UAR67" s="369"/>
      <c r="UAS67" s="369"/>
      <c r="UAT67" s="369"/>
      <c r="UAU67" s="369"/>
      <c r="UAV67" s="369"/>
      <c r="UAW67" s="369"/>
      <c r="UAX67" s="369"/>
      <c r="UAY67" s="369"/>
      <c r="UAZ67" s="369"/>
      <c r="UBA67" s="369"/>
      <c r="UBB67" s="369"/>
      <c r="UBC67" s="369"/>
      <c r="UBD67" s="369"/>
      <c r="UBE67" s="369"/>
      <c r="UBF67" s="369"/>
      <c r="UBG67" s="369"/>
      <c r="UBH67" s="369"/>
      <c r="UBI67" s="369"/>
      <c r="UBJ67" s="369"/>
      <c r="UBK67" s="369"/>
      <c r="UBL67" s="369"/>
      <c r="UBM67" s="369"/>
      <c r="UBN67" s="369"/>
      <c r="UBO67" s="369"/>
      <c r="UBP67" s="369"/>
      <c r="UBQ67" s="369"/>
      <c r="UBR67" s="369"/>
      <c r="UBS67" s="369"/>
      <c r="UBT67" s="369"/>
      <c r="UBU67" s="369"/>
      <c r="UBV67" s="369"/>
      <c r="UBW67" s="369"/>
      <c r="UBX67" s="369"/>
      <c r="UBY67" s="369"/>
      <c r="UBZ67" s="369"/>
      <c r="UCA67" s="369"/>
      <c r="UCB67" s="369"/>
      <c r="UCC67" s="369"/>
      <c r="UCD67" s="369"/>
      <c r="UCE67" s="369"/>
      <c r="UCF67" s="369"/>
      <c r="UCG67" s="369"/>
      <c r="UCH67" s="369"/>
      <c r="UCI67" s="369"/>
      <c r="UCJ67" s="369"/>
      <c r="UCK67" s="369"/>
      <c r="UCL67" s="369"/>
      <c r="UCM67" s="369"/>
      <c r="UCN67" s="369"/>
      <c r="UCO67" s="369"/>
      <c r="UCP67" s="369"/>
      <c r="UCQ67" s="369"/>
      <c r="UCR67" s="369"/>
      <c r="UCS67" s="369"/>
      <c r="UCT67" s="369"/>
      <c r="UCU67" s="369"/>
      <c r="UCV67" s="369"/>
      <c r="UCW67" s="369"/>
      <c r="UDB67" s="369"/>
      <c r="UDC67" s="369"/>
      <c r="UDD67" s="369"/>
      <c r="UDE67" s="369"/>
      <c r="UDF67" s="369"/>
      <c r="UDG67" s="369"/>
      <c r="UDH67" s="369"/>
      <c r="UDI67" s="369"/>
      <c r="UDJ67" s="369"/>
      <c r="UDK67" s="369"/>
      <c r="UDL67" s="369"/>
      <c r="UFD67" s="369"/>
      <c r="UFE67" s="369"/>
      <c r="UFF67" s="369"/>
      <c r="UFG67" s="369"/>
      <c r="UFH67" s="369"/>
      <c r="UFI67" s="369"/>
      <c r="UFJ67" s="369"/>
      <c r="UFK67" s="369"/>
      <c r="UFL67" s="369"/>
      <c r="UFM67" s="369"/>
      <c r="UFN67" s="369"/>
      <c r="UFO67" s="369"/>
      <c r="UFP67" s="369"/>
      <c r="UFQ67" s="369"/>
      <c r="UFR67" s="369"/>
      <c r="UFS67" s="369"/>
      <c r="UFT67" s="369"/>
      <c r="UFU67" s="369"/>
      <c r="UFV67" s="369"/>
      <c r="UFW67" s="369"/>
      <c r="UFX67" s="369"/>
      <c r="UFY67" s="369"/>
      <c r="UFZ67" s="369"/>
      <c r="UGA67" s="369"/>
      <c r="UGB67" s="369"/>
      <c r="UGC67" s="369"/>
      <c r="UGD67" s="369"/>
      <c r="UGE67" s="369"/>
      <c r="UGF67" s="369"/>
      <c r="UGG67" s="369"/>
      <c r="UGH67" s="369"/>
      <c r="UGI67" s="369"/>
      <c r="UGJ67" s="369"/>
      <c r="UGK67" s="369"/>
      <c r="UGL67" s="369"/>
      <c r="UGM67" s="369"/>
      <c r="UGN67" s="369"/>
      <c r="UGO67" s="369"/>
      <c r="UGP67" s="369"/>
      <c r="UGQ67" s="369"/>
      <c r="UGR67" s="369"/>
      <c r="UGS67" s="369"/>
      <c r="UGT67" s="369"/>
      <c r="UGU67" s="369"/>
      <c r="UGV67" s="369"/>
      <c r="UGW67" s="369"/>
      <c r="UGX67" s="369"/>
      <c r="UGY67" s="369"/>
      <c r="UGZ67" s="369"/>
      <c r="UHA67" s="369"/>
      <c r="UHB67" s="369"/>
      <c r="UHC67" s="369"/>
      <c r="UHD67" s="369"/>
      <c r="UHE67" s="369"/>
      <c r="UHF67" s="369"/>
      <c r="UHG67" s="369"/>
      <c r="UHH67" s="369"/>
      <c r="UHI67" s="369"/>
      <c r="UHJ67" s="369"/>
      <c r="UHK67" s="369"/>
      <c r="UHL67" s="369"/>
      <c r="UHM67" s="369"/>
      <c r="UHN67" s="369"/>
      <c r="UHO67" s="369"/>
      <c r="UHP67" s="369"/>
      <c r="UHQ67" s="369"/>
      <c r="UHR67" s="369"/>
      <c r="UHS67" s="369"/>
      <c r="UHT67" s="369"/>
      <c r="UHU67" s="369"/>
      <c r="UHV67" s="369"/>
      <c r="UHW67" s="369"/>
      <c r="UHX67" s="369"/>
      <c r="UHY67" s="369"/>
      <c r="UHZ67" s="369"/>
      <c r="UIA67" s="369"/>
      <c r="UIB67" s="369"/>
      <c r="UIC67" s="369"/>
      <c r="UID67" s="369"/>
      <c r="UIE67" s="369"/>
      <c r="UIF67" s="369"/>
      <c r="UIG67" s="369"/>
      <c r="UIH67" s="369"/>
      <c r="UII67" s="369"/>
      <c r="UIJ67" s="369"/>
      <c r="UIK67" s="369"/>
      <c r="UIL67" s="369"/>
      <c r="UIM67" s="369"/>
      <c r="UIN67" s="369"/>
      <c r="UIO67" s="369"/>
      <c r="UIP67" s="369"/>
      <c r="UIQ67" s="369"/>
      <c r="UIR67" s="369"/>
      <c r="UIS67" s="369"/>
      <c r="UIT67" s="369"/>
      <c r="UIU67" s="369"/>
      <c r="UIV67" s="369"/>
      <c r="UIW67" s="369"/>
      <c r="UIX67" s="369"/>
      <c r="UIY67" s="369"/>
      <c r="UIZ67" s="369"/>
      <c r="UJA67" s="369"/>
      <c r="UJB67" s="369"/>
      <c r="UJC67" s="369"/>
      <c r="UJD67" s="369"/>
      <c r="UJE67" s="369"/>
      <c r="UJF67" s="369"/>
      <c r="UJG67" s="369"/>
      <c r="UJH67" s="369"/>
      <c r="UJI67" s="369"/>
      <c r="UJJ67" s="369"/>
      <c r="UJK67" s="369"/>
      <c r="UJL67" s="369"/>
      <c r="UJM67" s="369"/>
      <c r="UJN67" s="369"/>
      <c r="UJO67" s="369"/>
      <c r="UJP67" s="369"/>
      <c r="UJQ67" s="369"/>
      <c r="UJR67" s="369"/>
      <c r="UJS67" s="369"/>
      <c r="UJT67" s="369"/>
      <c r="UJU67" s="369"/>
      <c r="UJV67" s="369"/>
      <c r="UJW67" s="369"/>
      <c r="UJX67" s="369"/>
      <c r="UJY67" s="369"/>
      <c r="UJZ67" s="369"/>
      <c r="UKA67" s="369"/>
      <c r="UKB67" s="369"/>
      <c r="UKC67" s="369"/>
      <c r="UKD67" s="369"/>
      <c r="UKE67" s="369"/>
      <c r="UKF67" s="369"/>
      <c r="UKG67" s="369"/>
      <c r="UKH67" s="369"/>
      <c r="UKI67" s="369"/>
      <c r="UKJ67" s="369"/>
      <c r="UKK67" s="369"/>
      <c r="UKL67" s="369"/>
      <c r="UKM67" s="369"/>
      <c r="UKN67" s="369"/>
      <c r="UKO67" s="369"/>
      <c r="UKP67" s="369"/>
      <c r="UKQ67" s="369"/>
      <c r="UKR67" s="369"/>
      <c r="UKS67" s="369"/>
      <c r="UKT67" s="369"/>
      <c r="UKU67" s="369"/>
      <c r="UKV67" s="369"/>
      <c r="UKW67" s="369"/>
      <c r="UKX67" s="369"/>
      <c r="UKY67" s="369"/>
      <c r="UKZ67" s="369"/>
      <c r="ULA67" s="369"/>
      <c r="ULB67" s="369"/>
      <c r="ULC67" s="369"/>
      <c r="ULD67" s="369"/>
      <c r="ULE67" s="369"/>
      <c r="ULF67" s="369"/>
      <c r="ULG67" s="369"/>
      <c r="ULH67" s="369"/>
      <c r="ULI67" s="369"/>
      <c r="ULJ67" s="369"/>
      <c r="ULK67" s="369"/>
      <c r="ULL67" s="369"/>
      <c r="ULM67" s="369"/>
      <c r="ULN67" s="369"/>
      <c r="ULO67" s="369"/>
      <c r="ULP67" s="369"/>
      <c r="ULQ67" s="369"/>
      <c r="ULR67" s="369"/>
      <c r="ULS67" s="369"/>
      <c r="ULT67" s="369"/>
      <c r="ULU67" s="369"/>
      <c r="ULV67" s="369"/>
      <c r="ULW67" s="369"/>
      <c r="ULX67" s="369"/>
      <c r="ULY67" s="369"/>
      <c r="ULZ67" s="369"/>
      <c r="UMA67" s="369"/>
      <c r="UMB67" s="369"/>
      <c r="UMC67" s="369"/>
      <c r="UMD67" s="369"/>
      <c r="UME67" s="369"/>
      <c r="UMF67" s="369"/>
      <c r="UMG67" s="369"/>
      <c r="UMH67" s="369"/>
      <c r="UMI67" s="369"/>
      <c r="UMJ67" s="369"/>
      <c r="UMK67" s="369"/>
      <c r="UML67" s="369"/>
      <c r="UMM67" s="369"/>
      <c r="UMN67" s="369"/>
      <c r="UMO67" s="369"/>
      <c r="UMP67" s="369"/>
      <c r="UMQ67" s="369"/>
      <c r="UMR67" s="369"/>
      <c r="UMS67" s="369"/>
      <c r="UMX67" s="369"/>
      <c r="UMY67" s="369"/>
      <c r="UMZ67" s="369"/>
      <c r="UNA67" s="369"/>
      <c r="UNB67" s="369"/>
      <c r="UNC67" s="369"/>
      <c r="UND67" s="369"/>
      <c r="UNE67" s="369"/>
      <c r="UNF67" s="369"/>
      <c r="UNG67" s="369"/>
      <c r="UNH67" s="369"/>
      <c r="UOZ67" s="369"/>
      <c r="UPA67" s="369"/>
      <c r="UPB67" s="369"/>
      <c r="UPC67" s="369"/>
      <c r="UPD67" s="369"/>
      <c r="UPE67" s="369"/>
      <c r="UPF67" s="369"/>
      <c r="UPG67" s="369"/>
      <c r="UPH67" s="369"/>
      <c r="UPI67" s="369"/>
      <c r="UPJ67" s="369"/>
      <c r="UPK67" s="369"/>
      <c r="UPL67" s="369"/>
      <c r="UPM67" s="369"/>
      <c r="UPN67" s="369"/>
      <c r="UPO67" s="369"/>
      <c r="UPP67" s="369"/>
      <c r="UPQ67" s="369"/>
      <c r="UPR67" s="369"/>
      <c r="UPS67" s="369"/>
      <c r="UPT67" s="369"/>
      <c r="UPU67" s="369"/>
      <c r="UPV67" s="369"/>
      <c r="UPW67" s="369"/>
      <c r="UPX67" s="369"/>
      <c r="UPY67" s="369"/>
      <c r="UPZ67" s="369"/>
      <c r="UQA67" s="369"/>
      <c r="UQB67" s="369"/>
      <c r="UQC67" s="369"/>
      <c r="UQD67" s="369"/>
      <c r="UQE67" s="369"/>
      <c r="UQF67" s="369"/>
      <c r="UQG67" s="369"/>
      <c r="UQH67" s="369"/>
      <c r="UQI67" s="369"/>
      <c r="UQJ67" s="369"/>
      <c r="UQK67" s="369"/>
      <c r="UQL67" s="369"/>
      <c r="UQM67" s="369"/>
      <c r="UQN67" s="369"/>
      <c r="UQO67" s="369"/>
      <c r="UQP67" s="369"/>
      <c r="UQQ67" s="369"/>
      <c r="UQR67" s="369"/>
      <c r="UQS67" s="369"/>
      <c r="UQT67" s="369"/>
      <c r="UQU67" s="369"/>
      <c r="UQV67" s="369"/>
      <c r="UQW67" s="369"/>
      <c r="UQX67" s="369"/>
      <c r="UQY67" s="369"/>
      <c r="UQZ67" s="369"/>
      <c r="URA67" s="369"/>
      <c r="URB67" s="369"/>
      <c r="URC67" s="369"/>
      <c r="URD67" s="369"/>
      <c r="URE67" s="369"/>
      <c r="URF67" s="369"/>
      <c r="URG67" s="369"/>
      <c r="URH67" s="369"/>
      <c r="URI67" s="369"/>
      <c r="URJ67" s="369"/>
      <c r="URK67" s="369"/>
      <c r="URL67" s="369"/>
      <c r="URM67" s="369"/>
      <c r="URN67" s="369"/>
      <c r="URO67" s="369"/>
      <c r="URP67" s="369"/>
      <c r="URQ67" s="369"/>
      <c r="URR67" s="369"/>
      <c r="URS67" s="369"/>
      <c r="URT67" s="369"/>
      <c r="URU67" s="369"/>
      <c r="URV67" s="369"/>
      <c r="URW67" s="369"/>
      <c r="URX67" s="369"/>
      <c r="URY67" s="369"/>
      <c r="URZ67" s="369"/>
      <c r="USA67" s="369"/>
      <c r="USB67" s="369"/>
      <c r="USC67" s="369"/>
      <c r="USD67" s="369"/>
      <c r="USE67" s="369"/>
      <c r="USF67" s="369"/>
      <c r="USG67" s="369"/>
      <c r="USH67" s="369"/>
      <c r="USI67" s="369"/>
      <c r="USJ67" s="369"/>
      <c r="USK67" s="369"/>
      <c r="USL67" s="369"/>
      <c r="USM67" s="369"/>
      <c r="USN67" s="369"/>
      <c r="USO67" s="369"/>
      <c r="USP67" s="369"/>
      <c r="USQ67" s="369"/>
      <c r="USR67" s="369"/>
      <c r="USS67" s="369"/>
      <c r="UST67" s="369"/>
      <c r="USU67" s="369"/>
      <c r="USV67" s="369"/>
      <c r="USW67" s="369"/>
      <c r="USX67" s="369"/>
      <c r="USY67" s="369"/>
      <c r="USZ67" s="369"/>
      <c r="UTA67" s="369"/>
      <c r="UTB67" s="369"/>
      <c r="UTC67" s="369"/>
      <c r="UTD67" s="369"/>
      <c r="UTE67" s="369"/>
      <c r="UTF67" s="369"/>
      <c r="UTG67" s="369"/>
      <c r="UTH67" s="369"/>
      <c r="UTI67" s="369"/>
      <c r="UTJ67" s="369"/>
      <c r="UTK67" s="369"/>
      <c r="UTL67" s="369"/>
      <c r="UTM67" s="369"/>
      <c r="UTN67" s="369"/>
      <c r="UTO67" s="369"/>
      <c r="UTP67" s="369"/>
      <c r="UTQ67" s="369"/>
      <c r="UTR67" s="369"/>
      <c r="UTS67" s="369"/>
      <c r="UTT67" s="369"/>
      <c r="UTU67" s="369"/>
      <c r="UTV67" s="369"/>
      <c r="UTW67" s="369"/>
      <c r="UTX67" s="369"/>
      <c r="UTY67" s="369"/>
      <c r="UTZ67" s="369"/>
      <c r="UUA67" s="369"/>
      <c r="UUB67" s="369"/>
      <c r="UUC67" s="369"/>
      <c r="UUD67" s="369"/>
      <c r="UUE67" s="369"/>
      <c r="UUF67" s="369"/>
      <c r="UUG67" s="369"/>
      <c r="UUH67" s="369"/>
      <c r="UUI67" s="369"/>
      <c r="UUJ67" s="369"/>
      <c r="UUK67" s="369"/>
      <c r="UUL67" s="369"/>
      <c r="UUM67" s="369"/>
      <c r="UUN67" s="369"/>
      <c r="UUO67" s="369"/>
      <c r="UUP67" s="369"/>
      <c r="UUQ67" s="369"/>
      <c r="UUR67" s="369"/>
      <c r="UUS67" s="369"/>
      <c r="UUT67" s="369"/>
      <c r="UUU67" s="369"/>
      <c r="UUV67" s="369"/>
      <c r="UUW67" s="369"/>
      <c r="UUX67" s="369"/>
      <c r="UUY67" s="369"/>
      <c r="UUZ67" s="369"/>
      <c r="UVA67" s="369"/>
      <c r="UVB67" s="369"/>
      <c r="UVC67" s="369"/>
      <c r="UVD67" s="369"/>
      <c r="UVE67" s="369"/>
      <c r="UVF67" s="369"/>
      <c r="UVG67" s="369"/>
      <c r="UVH67" s="369"/>
      <c r="UVI67" s="369"/>
      <c r="UVJ67" s="369"/>
      <c r="UVK67" s="369"/>
      <c r="UVL67" s="369"/>
      <c r="UVM67" s="369"/>
      <c r="UVN67" s="369"/>
      <c r="UVO67" s="369"/>
      <c r="UVP67" s="369"/>
      <c r="UVQ67" s="369"/>
      <c r="UVR67" s="369"/>
      <c r="UVS67" s="369"/>
      <c r="UVT67" s="369"/>
      <c r="UVU67" s="369"/>
      <c r="UVV67" s="369"/>
      <c r="UVW67" s="369"/>
      <c r="UVX67" s="369"/>
      <c r="UVY67" s="369"/>
      <c r="UVZ67" s="369"/>
      <c r="UWA67" s="369"/>
      <c r="UWB67" s="369"/>
      <c r="UWC67" s="369"/>
      <c r="UWD67" s="369"/>
      <c r="UWE67" s="369"/>
      <c r="UWF67" s="369"/>
      <c r="UWG67" s="369"/>
      <c r="UWH67" s="369"/>
      <c r="UWI67" s="369"/>
      <c r="UWJ67" s="369"/>
      <c r="UWK67" s="369"/>
      <c r="UWL67" s="369"/>
      <c r="UWM67" s="369"/>
      <c r="UWN67" s="369"/>
      <c r="UWO67" s="369"/>
      <c r="UWT67" s="369"/>
      <c r="UWU67" s="369"/>
      <c r="UWV67" s="369"/>
      <c r="UWW67" s="369"/>
      <c r="UWX67" s="369"/>
      <c r="UWY67" s="369"/>
      <c r="UWZ67" s="369"/>
      <c r="UXA67" s="369"/>
      <c r="UXB67" s="369"/>
      <c r="UXC67" s="369"/>
      <c r="UXD67" s="369"/>
      <c r="UYV67" s="369"/>
      <c r="UYW67" s="369"/>
      <c r="UYX67" s="369"/>
      <c r="UYY67" s="369"/>
      <c r="UYZ67" s="369"/>
      <c r="UZA67" s="369"/>
      <c r="UZB67" s="369"/>
      <c r="UZC67" s="369"/>
      <c r="UZD67" s="369"/>
      <c r="UZE67" s="369"/>
      <c r="UZF67" s="369"/>
      <c r="UZG67" s="369"/>
      <c r="UZH67" s="369"/>
      <c r="UZI67" s="369"/>
      <c r="UZJ67" s="369"/>
      <c r="UZK67" s="369"/>
      <c r="UZL67" s="369"/>
      <c r="UZM67" s="369"/>
      <c r="UZN67" s="369"/>
      <c r="UZO67" s="369"/>
      <c r="UZP67" s="369"/>
      <c r="UZQ67" s="369"/>
      <c r="UZR67" s="369"/>
      <c r="UZS67" s="369"/>
      <c r="UZT67" s="369"/>
      <c r="UZU67" s="369"/>
      <c r="UZV67" s="369"/>
      <c r="UZW67" s="369"/>
      <c r="UZX67" s="369"/>
      <c r="UZY67" s="369"/>
      <c r="UZZ67" s="369"/>
      <c r="VAA67" s="369"/>
      <c r="VAB67" s="369"/>
      <c r="VAC67" s="369"/>
      <c r="VAD67" s="369"/>
      <c r="VAE67" s="369"/>
      <c r="VAF67" s="369"/>
      <c r="VAG67" s="369"/>
      <c r="VAH67" s="369"/>
      <c r="VAI67" s="369"/>
      <c r="VAJ67" s="369"/>
      <c r="VAK67" s="369"/>
      <c r="VAL67" s="369"/>
      <c r="VAM67" s="369"/>
      <c r="VAN67" s="369"/>
      <c r="VAO67" s="369"/>
      <c r="VAP67" s="369"/>
      <c r="VAQ67" s="369"/>
      <c r="VAR67" s="369"/>
      <c r="VAS67" s="369"/>
      <c r="VAT67" s="369"/>
      <c r="VAU67" s="369"/>
      <c r="VAV67" s="369"/>
      <c r="VAW67" s="369"/>
      <c r="VAX67" s="369"/>
      <c r="VAY67" s="369"/>
      <c r="VAZ67" s="369"/>
      <c r="VBA67" s="369"/>
      <c r="VBB67" s="369"/>
      <c r="VBC67" s="369"/>
      <c r="VBD67" s="369"/>
      <c r="VBE67" s="369"/>
      <c r="VBF67" s="369"/>
      <c r="VBG67" s="369"/>
      <c r="VBH67" s="369"/>
      <c r="VBI67" s="369"/>
      <c r="VBJ67" s="369"/>
      <c r="VBK67" s="369"/>
      <c r="VBL67" s="369"/>
      <c r="VBM67" s="369"/>
      <c r="VBN67" s="369"/>
      <c r="VBO67" s="369"/>
      <c r="VBP67" s="369"/>
      <c r="VBQ67" s="369"/>
      <c r="VBR67" s="369"/>
      <c r="VBS67" s="369"/>
      <c r="VBT67" s="369"/>
      <c r="VBU67" s="369"/>
      <c r="VBV67" s="369"/>
      <c r="VBW67" s="369"/>
      <c r="VBX67" s="369"/>
      <c r="VBY67" s="369"/>
      <c r="VBZ67" s="369"/>
      <c r="VCA67" s="369"/>
      <c r="VCB67" s="369"/>
      <c r="VCC67" s="369"/>
      <c r="VCD67" s="369"/>
      <c r="VCE67" s="369"/>
      <c r="VCF67" s="369"/>
      <c r="VCG67" s="369"/>
      <c r="VCH67" s="369"/>
      <c r="VCI67" s="369"/>
      <c r="VCJ67" s="369"/>
      <c r="VCK67" s="369"/>
      <c r="VCL67" s="369"/>
      <c r="VCM67" s="369"/>
      <c r="VCN67" s="369"/>
      <c r="VCO67" s="369"/>
      <c r="VCP67" s="369"/>
      <c r="VCQ67" s="369"/>
      <c r="VCR67" s="369"/>
      <c r="VCS67" s="369"/>
      <c r="VCT67" s="369"/>
      <c r="VCU67" s="369"/>
      <c r="VCV67" s="369"/>
      <c r="VCW67" s="369"/>
      <c r="VCX67" s="369"/>
      <c r="VCY67" s="369"/>
      <c r="VCZ67" s="369"/>
      <c r="VDA67" s="369"/>
      <c r="VDB67" s="369"/>
      <c r="VDC67" s="369"/>
      <c r="VDD67" s="369"/>
      <c r="VDE67" s="369"/>
      <c r="VDF67" s="369"/>
      <c r="VDG67" s="369"/>
      <c r="VDH67" s="369"/>
      <c r="VDI67" s="369"/>
      <c r="VDJ67" s="369"/>
      <c r="VDK67" s="369"/>
      <c r="VDL67" s="369"/>
      <c r="VDM67" s="369"/>
      <c r="VDN67" s="369"/>
      <c r="VDO67" s="369"/>
      <c r="VDP67" s="369"/>
      <c r="VDQ67" s="369"/>
      <c r="VDR67" s="369"/>
      <c r="VDS67" s="369"/>
      <c r="VDT67" s="369"/>
      <c r="VDU67" s="369"/>
      <c r="VDV67" s="369"/>
      <c r="VDW67" s="369"/>
      <c r="VDX67" s="369"/>
      <c r="VDY67" s="369"/>
      <c r="VDZ67" s="369"/>
      <c r="VEA67" s="369"/>
      <c r="VEB67" s="369"/>
      <c r="VEC67" s="369"/>
      <c r="VED67" s="369"/>
      <c r="VEE67" s="369"/>
      <c r="VEF67" s="369"/>
      <c r="VEG67" s="369"/>
      <c r="VEH67" s="369"/>
      <c r="VEI67" s="369"/>
      <c r="VEJ67" s="369"/>
      <c r="VEK67" s="369"/>
      <c r="VEL67" s="369"/>
      <c r="VEM67" s="369"/>
      <c r="VEN67" s="369"/>
      <c r="VEO67" s="369"/>
      <c r="VEP67" s="369"/>
      <c r="VEQ67" s="369"/>
      <c r="VER67" s="369"/>
      <c r="VES67" s="369"/>
      <c r="VET67" s="369"/>
      <c r="VEU67" s="369"/>
      <c r="VEV67" s="369"/>
      <c r="VEW67" s="369"/>
      <c r="VEX67" s="369"/>
      <c r="VEY67" s="369"/>
      <c r="VEZ67" s="369"/>
      <c r="VFA67" s="369"/>
      <c r="VFB67" s="369"/>
      <c r="VFC67" s="369"/>
      <c r="VFD67" s="369"/>
      <c r="VFE67" s="369"/>
      <c r="VFF67" s="369"/>
      <c r="VFG67" s="369"/>
      <c r="VFH67" s="369"/>
      <c r="VFI67" s="369"/>
      <c r="VFJ67" s="369"/>
      <c r="VFK67" s="369"/>
      <c r="VFL67" s="369"/>
      <c r="VFM67" s="369"/>
      <c r="VFN67" s="369"/>
      <c r="VFO67" s="369"/>
      <c r="VFP67" s="369"/>
      <c r="VFQ67" s="369"/>
      <c r="VFR67" s="369"/>
      <c r="VFS67" s="369"/>
      <c r="VFT67" s="369"/>
      <c r="VFU67" s="369"/>
      <c r="VFV67" s="369"/>
      <c r="VFW67" s="369"/>
      <c r="VFX67" s="369"/>
      <c r="VFY67" s="369"/>
      <c r="VFZ67" s="369"/>
      <c r="VGA67" s="369"/>
      <c r="VGB67" s="369"/>
      <c r="VGC67" s="369"/>
      <c r="VGD67" s="369"/>
      <c r="VGE67" s="369"/>
      <c r="VGF67" s="369"/>
      <c r="VGG67" s="369"/>
      <c r="VGH67" s="369"/>
      <c r="VGI67" s="369"/>
      <c r="VGJ67" s="369"/>
      <c r="VGK67" s="369"/>
      <c r="VGP67" s="369"/>
      <c r="VGQ67" s="369"/>
      <c r="VGR67" s="369"/>
      <c r="VGS67" s="369"/>
      <c r="VGT67" s="369"/>
      <c r="VGU67" s="369"/>
      <c r="VGV67" s="369"/>
      <c r="VGW67" s="369"/>
      <c r="VGX67" s="369"/>
      <c r="VGY67" s="369"/>
      <c r="VGZ67" s="369"/>
      <c r="VIR67" s="369"/>
      <c r="VIS67" s="369"/>
      <c r="VIT67" s="369"/>
      <c r="VIU67" s="369"/>
      <c r="VIV67" s="369"/>
      <c r="VIW67" s="369"/>
      <c r="VIX67" s="369"/>
      <c r="VIY67" s="369"/>
      <c r="VIZ67" s="369"/>
      <c r="VJA67" s="369"/>
      <c r="VJB67" s="369"/>
      <c r="VJC67" s="369"/>
      <c r="VJD67" s="369"/>
      <c r="VJE67" s="369"/>
      <c r="VJF67" s="369"/>
      <c r="VJG67" s="369"/>
      <c r="VJH67" s="369"/>
      <c r="VJI67" s="369"/>
      <c r="VJJ67" s="369"/>
      <c r="VJK67" s="369"/>
      <c r="VJL67" s="369"/>
      <c r="VJM67" s="369"/>
      <c r="VJN67" s="369"/>
      <c r="VJO67" s="369"/>
      <c r="VJP67" s="369"/>
      <c r="VJQ67" s="369"/>
      <c r="VJR67" s="369"/>
      <c r="VJS67" s="369"/>
      <c r="VJT67" s="369"/>
      <c r="VJU67" s="369"/>
      <c r="VJV67" s="369"/>
      <c r="VJW67" s="369"/>
      <c r="VJX67" s="369"/>
      <c r="VJY67" s="369"/>
      <c r="VJZ67" s="369"/>
      <c r="VKA67" s="369"/>
      <c r="VKB67" s="369"/>
      <c r="VKC67" s="369"/>
      <c r="VKD67" s="369"/>
      <c r="VKE67" s="369"/>
      <c r="VKF67" s="369"/>
      <c r="VKG67" s="369"/>
      <c r="VKH67" s="369"/>
      <c r="VKI67" s="369"/>
      <c r="VKJ67" s="369"/>
      <c r="VKK67" s="369"/>
      <c r="VKL67" s="369"/>
      <c r="VKM67" s="369"/>
      <c r="VKN67" s="369"/>
      <c r="VKO67" s="369"/>
      <c r="VKP67" s="369"/>
      <c r="VKQ67" s="369"/>
      <c r="VKR67" s="369"/>
      <c r="VKS67" s="369"/>
      <c r="VKT67" s="369"/>
      <c r="VKU67" s="369"/>
      <c r="VKV67" s="369"/>
      <c r="VKW67" s="369"/>
      <c r="VKX67" s="369"/>
      <c r="VKY67" s="369"/>
      <c r="VKZ67" s="369"/>
      <c r="VLA67" s="369"/>
      <c r="VLB67" s="369"/>
      <c r="VLC67" s="369"/>
      <c r="VLD67" s="369"/>
      <c r="VLE67" s="369"/>
      <c r="VLF67" s="369"/>
      <c r="VLG67" s="369"/>
      <c r="VLH67" s="369"/>
      <c r="VLI67" s="369"/>
      <c r="VLJ67" s="369"/>
      <c r="VLK67" s="369"/>
      <c r="VLL67" s="369"/>
      <c r="VLM67" s="369"/>
      <c r="VLN67" s="369"/>
      <c r="VLO67" s="369"/>
      <c r="VLP67" s="369"/>
      <c r="VLQ67" s="369"/>
      <c r="VLR67" s="369"/>
      <c r="VLS67" s="369"/>
      <c r="VLT67" s="369"/>
      <c r="VLU67" s="369"/>
      <c r="VLV67" s="369"/>
      <c r="VLW67" s="369"/>
      <c r="VLX67" s="369"/>
      <c r="VLY67" s="369"/>
      <c r="VLZ67" s="369"/>
      <c r="VMA67" s="369"/>
      <c r="VMB67" s="369"/>
      <c r="VMC67" s="369"/>
      <c r="VMD67" s="369"/>
      <c r="VME67" s="369"/>
      <c r="VMF67" s="369"/>
      <c r="VMG67" s="369"/>
      <c r="VMH67" s="369"/>
      <c r="VMI67" s="369"/>
      <c r="VMJ67" s="369"/>
      <c r="VMK67" s="369"/>
      <c r="VML67" s="369"/>
      <c r="VMM67" s="369"/>
      <c r="VMN67" s="369"/>
      <c r="VMO67" s="369"/>
      <c r="VMP67" s="369"/>
      <c r="VMQ67" s="369"/>
      <c r="VMR67" s="369"/>
      <c r="VMS67" s="369"/>
      <c r="VMT67" s="369"/>
      <c r="VMU67" s="369"/>
      <c r="VMV67" s="369"/>
      <c r="VMW67" s="369"/>
      <c r="VMX67" s="369"/>
      <c r="VMY67" s="369"/>
      <c r="VMZ67" s="369"/>
      <c r="VNA67" s="369"/>
      <c r="VNB67" s="369"/>
      <c r="VNC67" s="369"/>
      <c r="VND67" s="369"/>
      <c r="VNE67" s="369"/>
      <c r="VNF67" s="369"/>
      <c r="VNG67" s="369"/>
      <c r="VNH67" s="369"/>
      <c r="VNI67" s="369"/>
      <c r="VNJ67" s="369"/>
      <c r="VNK67" s="369"/>
      <c r="VNL67" s="369"/>
      <c r="VNM67" s="369"/>
      <c r="VNN67" s="369"/>
      <c r="VNO67" s="369"/>
      <c r="VNP67" s="369"/>
      <c r="VNQ67" s="369"/>
      <c r="VNR67" s="369"/>
      <c r="VNS67" s="369"/>
      <c r="VNT67" s="369"/>
      <c r="VNU67" s="369"/>
      <c r="VNV67" s="369"/>
      <c r="VNW67" s="369"/>
      <c r="VNX67" s="369"/>
      <c r="VNY67" s="369"/>
      <c r="VNZ67" s="369"/>
      <c r="VOA67" s="369"/>
      <c r="VOB67" s="369"/>
      <c r="VOC67" s="369"/>
      <c r="VOD67" s="369"/>
      <c r="VOE67" s="369"/>
      <c r="VOF67" s="369"/>
      <c r="VOG67" s="369"/>
      <c r="VOH67" s="369"/>
      <c r="VOI67" s="369"/>
      <c r="VOJ67" s="369"/>
      <c r="VOK67" s="369"/>
      <c r="VOL67" s="369"/>
      <c r="VOM67" s="369"/>
      <c r="VON67" s="369"/>
      <c r="VOO67" s="369"/>
      <c r="VOP67" s="369"/>
      <c r="VOQ67" s="369"/>
      <c r="VOR67" s="369"/>
      <c r="VOS67" s="369"/>
      <c r="VOT67" s="369"/>
      <c r="VOU67" s="369"/>
      <c r="VOV67" s="369"/>
      <c r="VOW67" s="369"/>
      <c r="VOX67" s="369"/>
      <c r="VOY67" s="369"/>
      <c r="VOZ67" s="369"/>
      <c r="VPA67" s="369"/>
      <c r="VPB67" s="369"/>
      <c r="VPC67" s="369"/>
      <c r="VPD67" s="369"/>
      <c r="VPE67" s="369"/>
      <c r="VPF67" s="369"/>
      <c r="VPG67" s="369"/>
      <c r="VPH67" s="369"/>
      <c r="VPI67" s="369"/>
      <c r="VPJ67" s="369"/>
      <c r="VPK67" s="369"/>
      <c r="VPL67" s="369"/>
      <c r="VPM67" s="369"/>
      <c r="VPN67" s="369"/>
      <c r="VPO67" s="369"/>
      <c r="VPP67" s="369"/>
      <c r="VPQ67" s="369"/>
      <c r="VPR67" s="369"/>
      <c r="VPS67" s="369"/>
      <c r="VPT67" s="369"/>
      <c r="VPU67" s="369"/>
      <c r="VPV67" s="369"/>
      <c r="VPW67" s="369"/>
      <c r="VPX67" s="369"/>
      <c r="VPY67" s="369"/>
      <c r="VPZ67" s="369"/>
      <c r="VQA67" s="369"/>
      <c r="VQB67" s="369"/>
      <c r="VQC67" s="369"/>
      <c r="VQD67" s="369"/>
      <c r="VQE67" s="369"/>
      <c r="VQF67" s="369"/>
      <c r="VQG67" s="369"/>
      <c r="VQL67" s="369"/>
      <c r="VQM67" s="369"/>
      <c r="VQN67" s="369"/>
      <c r="VQO67" s="369"/>
      <c r="VQP67" s="369"/>
      <c r="VQQ67" s="369"/>
      <c r="VQR67" s="369"/>
      <c r="VQS67" s="369"/>
      <c r="VQT67" s="369"/>
      <c r="VQU67" s="369"/>
      <c r="VQV67" s="369"/>
      <c r="VSN67" s="369"/>
      <c r="VSO67" s="369"/>
      <c r="VSP67" s="369"/>
      <c r="VSQ67" s="369"/>
      <c r="VSR67" s="369"/>
      <c r="VSS67" s="369"/>
      <c r="VST67" s="369"/>
      <c r="VSU67" s="369"/>
      <c r="VSV67" s="369"/>
      <c r="VSW67" s="369"/>
      <c r="VSX67" s="369"/>
      <c r="VSY67" s="369"/>
      <c r="VSZ67" s="369"/>
      <c r="VTA67" s="369"/>
      <c r="VTB67" s="369"/>
      <c r="VTC67" s="369"/>
      <c r="VTD67" s="369"/>
      <c r="VTE67" s="369"/>
      <c r="VTF67" s="369"/>
      <c r="VTG67" s="369"/>
      <c r="VTH67" s="369"/>
      <c r="VTI67" s="369"/>
      <c r="VTJ67" s="369"/>
      <c r="VTK67" s="369"/>
      <c r="VTL67" s="369"/>
      <c r="VTM67" s="369"/>
      <c r="VTN67" s="369"/>
      <c r="VTO67" s="369"/>
      <c r="VTP67" s="369"/>
      <c r="VTQ67" s="369"/>
      <c r="VTR67" s="369"/>
      <c r="VTS67" s="369"/>
      <c r="VTT67" s="369"/>
      <c r="VTU67" s="369"/>
      <c r="VTV67" s="369"/>
      <c r="VTW67" s="369"/>
      <c r="VTX67" s="369"/>
      <c r="VTY67" s="369"/>
      <c r="VTZ67" s="369"/>
      <c r="VUA67" s="369"/>
      <c r="VUB67" s="369"/>
      <c r="VUC67" s="369"/>
      <c r="VUD67" s="369"/>
      <c r="VUE67" s="369"/>
      <c r="VUF67" s="369"/>
      <c r="VUG67" s="369"/>
      <c r="VUH67" s="369"/>
      <c r="VUI67" s="369"/>
      <c r="VUJ67" s="369"/>
      <c r="VUK67" s="369"/>
      <c r="VUL67" s="369"/>
      <c r="VUM67" s="369"/>
      <c r="VUN67" s="369"/>
      <c r="VUO67" s="369"/>
      <c r="VUP67" s="369"/>
      <c r="VUQ67" s="369"/>
      <c r="VUR67" s="369"/>
      <c r="VUS67" s="369"/>
      <c r="VUT67" s="369"/>
      <c r="VUU67" s="369"/>
      <c r="VUV67" s="369"/>
      <c r="VUW67" s="369"/>
      <c r="VUX67" s="369"/>
      <c r="VUY67" s="369"/>
      <c r="VUZ67" s="369"/>
      <c r="VVA67" s="369"/>
      <c r="VVB67" s="369"/>
      <c r="VVC67" s="369"/>
      <c r="VVD67" s="369"/>
      <c r="VVE67" s="369"/>
      <c r="VVF67" s="369"/>
      <c r="VVG67" s="369"/>
      <c r="VVH67" s="369"/>
      <c r="VVI67" s="369"/>
      <c r="VVJ67" s="369"/>
      <c r="VVK67" s="369"/>
      <c r="VVL67" s="369"/>
      <c r="VVM67" s="369"/>
      <c r="VVN67" s="369"/>
      <c r="VVO67" s="369"/>
      <c r="VVP67" s="369"/>
      <c r="VVQ67" s="369"/>
      <c r="VVR67" s="369"/>
      <c r="VVS67" s="369"/>
      <c r="VVT67" s="369"/>
      <c r="VVU67" s="369"/>
      <c r="VVV67" s="369"/>
      <c r="VVW67" s="369"/>
      <c r="VVX67" s="369"/>
      <c r="VVY67" s="369"/>
      <c r="VVZ67" s="369"/>
      <c r="VWA67" s="369"/>
      <c r="VWB67" s="369"/>
      <c r="VWC67" s="369"/>
      <c r="VWD67" s="369"/>
      <c r="VWE67" s="369"/>
      <c r="VWF67" s="369"/>
      <c r="VWG67" s="369"/>
      <c r="VWH67" s="369"/>
      <c r="VWI67" s="369"/>
      <c r="VWJ67" s="369"/>
      <c r="VWK67" s="369"/>
      <c r="VWL67" s="369"/>
      <c r="VWM67" s="369"/>
      <c r="VWN67" s="369"/>
      <c r="VWO67" s="369"/>
      <c r="VWP67" s="369"/>
      <c r="VWQ67" s="369"/>
      <c r="VWR67" s="369"/>
      <c r="VWS67" s="369"/>
      <c r="VWT67" s="369"/>
      <c r="VWU67" s="369"/>
      <c r="VWV67" s="369"/>
      <c r="VWW67" s="369"/>
      <c r="VWX67" s="369"/>
      <c r="VWY67" s="369"/>
      <c r="VWZ67" s="369"/>
      <c r="VXA67" s="369"/>
      <c r="VXB67" s="369"/>
      <c r="VXC67" s="369"/>
      <c r="VXD67" s="369"/>
      <c r="VXE67" s="369"/>
      <c r="VXF67" s="369"/>
      <c r="VXG67" s="369"/>
      <c r="VXH67" s="369"/>
      <c r="VXI67" s="369"/>
      <c r="VXJ67" s="369"/>
      <c r="VXK67" s="369"/>
      <c r="VXL67" s="369"/>
      <c r="VXM67" s="369"/>
      <c r="VXN67" s="369"/>
      <c r="VXO67" s="369"/>
      <c r="VXP67" s="369"/>
      <c r="VXQ67" s="369"/>
      <c r="VXR67" s="369"/>
      <c r="VXS67" s="369"/>
      <c r="VXT67" s="369"/>
      <c r="VXU67" s="369"/>
      <c r="VXV67" s="369"/>
      <c r="VXW67" s="369"/>
      <c r="VXX67" s="369"/>
      <c r="VXY67" s="369"/>
      <c r="VXZ67" s="369"/>
      <c r="VYA67" s="369"/>
      <c r="VYB67" s="369"/>
      <c r="VYC67" s="369"/>
      <c r="VYD67" s="369"/>
      <c r="VYE67" s="369"/>
      <c r="VYF67" s="369"/>
      <c r="VYG67" s="369"/>
      <c r="VYH67" s="369"/>
      <c r="VYI67" s="369"/>
      <c r="VYJ67" s="369"/>
      <c r="VYK67" s="369"/>
      <c r="VYL67" s="369"/>
      <c r="VYM67" s="369"/>
      <c r="VYN67" s="369"/>
      <c r="VYO67" s="369"/>
      <c r="VYP67" s="369"/>
      <c r="VYQ67" s="369"/>
      <c r="VYR67" s="369"/>
      <c r="VYS67" s="369"/>
      <c r="VYT67" s="369"/>
      <c r="VYU67" s="369"/>
      <c r="VYV67" s="369"/>
      <c r="VYW67" s="369"/>
      <c r="VYX67" s="369"/>
      <c r="VYY67" s="369"/>
      <c r="VYZ67" s="369"/>
      <c r="VZA67" s="369"/>
      <c r="VZB67" s="369"/>
      <c r="VZC67" s="369"/>
      <c r="VZD67" s="369"/>
      <c r="VZE67" s="369"/>
      <c r="VZF67" s="369"/>
      <c r="VZG67" s="369"/>
      <c r="VZH67" s="369"/>
      <c r="VZI67" s="369"/>
      <c r="VZJ67" s="369"/>
      <c r="VZK67" s="369"/>
      <c r="VZL67" s="369"/>
      <c r="VZM67" s="369"/>
      <c r="VZN67" s="369"/>
      <c r="VZO67" s="369"/>
      <c r="VZP67" s="369"/>
      <c r="VZQ67" s="369"/>
      <c r="VZR67" s="369"/>
      <c r="VZS67" s="369"/>
      <c r="VZT67" s="369"/>
      <c r="VZU67" s="369"/>
      <c r="VZV67" s="369"/>
      <c r="VZW67" s="369"/>
      <c r="VZX67" s="369"/>
      <c r="VZY67" s="369"/>
      <c r="VZZ67" s="369"/>
      <c r="WAA67" s="369"/>
      <c r="WAB67" s="369"/>
      <c r="WAC67" s="369"/>
      <c r="WAH67" s="369"/>
      <c r="WAI67" s="369"/>
      <c r="WAJ67" s="369"/>
      <c r="WAK67" s="369"/>
      <c r="WAL67" s="369"/>
      <c r="WAM67" s="369"/>
      <c r="WAN67" s="369"/>
      <c r="WAO67" s="369"/>
      <c r="WAP67" s="369"/>
      <c r="WAQ67" s="369"/>
      <c r="WAR67" s="369"/>
      <c r="WCJ67" s="369"/>
      <c r="WCK67" s="369"/>
      <c r="WCL67" s="369"/>
      <c r="WCM67" s="369"/>
      <c r="WCN67" s="369"/>
      <c r="WCO67" s="369"/>
      <c r="WCP67" s="369"/>
      <c r="WCQ67" s="369"/>
      <c r="WCR67" s="369"/>
      <c r="WCS67" s="369"/>
      <c r="WCT67" s="369"/>
      <c r="WCU67" s="369"/>
      <c r="WCV67" s="369"/>
      <c r="WCW67" s="369"/>
      <c r="WCX67" s="369"/>
      <c r="WCY67" s="369"/>
      <c r="WCZ67" s="369"/>
      <c r="WDA67" s="369"/>
      <c r="WDB67" s="369"/>
      <c r="WDC67" s="369"/>
      <c r="WDD67" s="369"/>
      <c r="WDE67" s="369"/>
      <c r="WDF67" s="369"/>
      <c r="WDG67" s="369"/>
      <c r="WDH67" s="369"/>
      <c r="WDI67" s="369"/>
      <c r="WDJ67" s="369"/>
      <c r="WDK67" s="369"/>
      <c r="WDL67" s="369"/>
      <c r="WDM67" s="369"/>
      <c r="WDN67" s="369"/>
      <c r="WDO67" s="369"/>
      <c r="WDP67" s="369"/>
      <c r="WDQ67" s="369"/>
      <c r="WDR67" s="369"/>
      <c r="WDS67" s="369"/>
      <c r="WDT67" s="369"/>
      <c r="WDU67" s="369"/>
      <c r="WDV67" s="369"/>
      <c r="WDW67" s="369"/>
      <c r="WDX67" s="369"/>
      <c r="WDY67" s="369"/>
      <c r="WDZ67" s="369"/>
      <c r="WEA67" s="369"/>
      <c r="WEB67" s="369"/>
      <c r="WEC67" s="369"/>
      <c r="WED67" s="369"/>
      <c r="WEE67" s="369"/>
      <c r="WEF67" s="369"/>
      <c r="WEG67" s="369"/>
      <c r="WEH67" s="369"/>
      <c r="WEI67" s="369"/>
      <c r="WEJ67" s="369"/>
      <c r="WEK67" s="369"/>
      <c r="WEL67" s="369"/>
      <c r="WEM67" s="369"/>
      <c r="WEN67" s="369"/>
      <c r="WEO67" s="369"/>
      <c r="WEP67" s="369"/>
      <c r="WEQ67" s="369"/>
      <c r="WER67" s="369"/>
      <c r="WES67" s="369"/>
      <c r="WET67" s="369"/>
      <c r="WEU67" s="369"/>
      <c r="WEV67" s="369"/>
      <c r="WEW67" s="369"/>
      <c r="WEX67" s="369"/>
      <c r="WEY67" s="369"/>
      <c r="WEZ67" s="369"/>
      <c r="WFA67" s="369"/>
      <c r="WFB67" s="369"/>
      <c r="WFC67" s="369"/>
      <c r="WFD67" s="369"/>
      <c r="WFE67" s="369"/>
      <c r="WFF67" s="369"/>
      <c r="WFG67" s="369"/>
      <c r="WFH67" s="369"/>
      <c r="WFI67" s="369"/>
      <c r="WFJ67" s="369"/>
      <c r="WFK67" s="369"/>
      <c r="WFL67" s="369"/>
      <c r="WFM67" s="369"/>
      <c r="WFN67" s="369"/>
      <c r="WFO67" s="369"/>
      <c r="WFP67" s="369"/>
      <c r="WFQ67" s="369"/>
      <c r="WFR67" s="369"/>
      <c r="WFS67" s="369"/>
      <c r="WFT67" s="369"/>
      <c r="WFU67" s="369"/>
      <c r="WFV67" s="369"/>
      <c r="WFW67" s="369"/>
      <c r="WFX67" s="369"/>
      <c r="WFY67" s="369"/>
      <c r="WFZ67" s="369"/>
      <c r="WGA67" s="369"/>
      <c r="WGB67" s="369"/>
      <c r="WGC67" s="369"/>
      <c r="WGD67" s="369"/>
      <c r="WGE67" s="369"/>
      <c r="WGF67" s="369"/>
      <c r="WGG67" s="369"/>
      <c r="WGH67" s="369"/>
      <c r="WGI67" s="369"/>
      <c r="WGJ67" s="369"/>
      <c r="WGK67" s="369"/>
      <c r="WGL67" s="369"/>
      <c r="WGM67" s="369"/>
      <c r="WGN67" s="369"/>
      <c r="WGO67" s="369"/>
      <c r="WGP67" s="369"/>
      <c r="WGQ67" s="369"/>
      <c r="WGR67" s="369"/>
      <c r="WGS67" s="369"/>
      <c r="WGT67" s="369"/>
      <c r="WGU67" s="369"/>
      <c r="WGV67" s="369"/>
      <c r="WGW67" s="369"/>
      <c r="WGX67" s="369"/>
      <c r="WGY67" s="369"/>
      <c r="WGZ67" s="369"/>
      <c r="WHA67" s="369"/>
      <c r="WHB67" s="369"/>
      <c r="WHC67" s="369"/>
      <c r="WHD67" s="369"/>
      <c r="WHE67" s="369"/>
      <c r="WHF67" s="369"/>
      <c r="WHG67" s="369"/>
      <c r="WHH67" s="369"/>
      <c r="WHI67" s="369"/>
      <c r="WHJ67" s="369"/>
      <c r="WHK67" s="369"/>
      <c r="WHL67" s="369"/>
      <c r="WHM67" s="369"/>
      <c r="WHN67" s="369"/>
      <c r="WHO67" s="369"/>
      <c r="WHP67" s="369"/>
      <c r="WHQ67" s="369"/>
      <c r="WHR67" s="369"/>
      <c r="WHS67" s="369"/>
      <c r="WHT67" s="369"/>
      <c r="WHU67" s="369"/>
      <c r="WHV67" s="369"/>
      <c r="WHW67" s="369"/>
      <c r="WHX67" s="369"/>
      <c r="WHY67" s="369"/>
      <c r="WHZ67" s="369"/>
      <c r="WIA67" s="369"/>
      <c r="WIB67" s="369"/>
      <c r="WIC67" s="369"/>
      <c r="WID67" s="369"/>
      <c r="WIE67" s="369"/>
      <c r="WIF67" s="369"/>
      <c r="WIG67" s="369"/>
      <c r="WIH67" s="369"/>
      <c r="WII67" s="369"/>
      <c r="WIJ67" s="369"/>
      <c r="WIK67" s="369"/>
      <c r="WIL67" s="369"/>
      <c r="WIM67" s="369"/>
      <c r="WIN67" s="369"/>
      <c r="WIO67" s="369"/>
      <c r="WIP67" s="369"/>
      <c r="WIQ67" s="369"/>
      <c r="WIR67" s="369"/>
      <c r="WIS67" s="369"/>
      <c r="WIT67" s="369"/>
      <c r="WIU67" s="369"/>
      <c r="WIV67" s="369"/>
      <c r="WIW67" s="369"/>
      <c r="WIX67" s="369"/>
      <c r="WIY67" s="369"/>
      <c r="WIZ67" s="369"/>
      <c r="WJA67" s="369"/>
      <c r="WJB67" s="369"/>
      <c r="WJC67" s="369"/>
      <c r="WJD67" s="369"/>
      <c r="WJE67" s="369"/>
      <c r="WJF67" s="369"/>
      <c r="WJG67" s="369"/>
      <c r="WJH67" s="369"/>
      <c r="WJI67" s="369"/>
      <c r="WJJ67" s="369"/>
      <c r="WJK67" s="369"/>
      <c r="WJL67" s="369"/>
      <c r="WJM67" s="369"/>
      <c r="WJN67" s="369"/>
      <c r="WJO67" s="369"/>
      <c r="WJP67" s="369"/>
      <c r="WJQ67" s="369"/>
      <c r="WJR67" s="369"/>
      <c r="WJS67" s="369"/>
      <c r="WJT67" s="369"/>
      <c r="WJU67" s="369"/>
      <c r="WJV67" s="369"/>
      <c r="WJW67" s="369"/>
      <c r="WJX67" s="369"/>
      <c r="WJY67" s="369"/>
      <c r="WKD67" s="369"/>
      <c r="WKE67" s="369"/>
      <c r="WKF67" s="369"/>
      <c r="WKG67" s="369"/>
      <c r="WKH67" s="369"/>
      <c r="WKI67" s="369"/>
      <c r="WKJ67" s="369"/>
      <c r="WKK67" s="369"/>
      <c r="WKL67" s="369"/>
      <c r="WKM67" s="369"/>
      <c r="WKN67" s="369"/>
      <c r="WMF67" s="369"/>
      <c r="WMG67" s="369"/>
      <c r="WMH67" s="369"/>
      <c r="WMI67" s="369"/>
      <c r="WMJ67" s="369"/>
      <c r="WMK67" s="369"/>
      <c r="WML67" s="369"/>
      <c r="WMM67" s="369"/>
      <c r="WMN67" s="369"/>
      <c r="WMO67" s="369"/>
      <c r="WMP67" s="369"/>
      <c r="WMQ67" s="369"/>
      <c r="WMR67" s="369"/>
      <c r="WMS67" s="369"/>
      <c r="WMT67" s="369"/>
      <c r="WMU67" s="369"/>
      <c r="WMV67" s="369"/>
      <c r="WMW67" s="369"/>
      <c r="WMX67" s="369"/>
      <c r="WMY67" s="369"/>
      <c r="WMZ67" s="369"/>
      <c r="WNA67" s="369"/>
      <c r="WNB67" s="369"/>
      <c r="WNC67" s="369"/>
      <c r="WND67" s="369"/>
      <c r="WNE67" s="369"/>
      <c r="WNF67" s="369"/>
      <c r="WNG67" s="369"/>
      <c r="WNH67" s="369"/>
      <c r="WNI67" s="369"/>
      <c r="WNJ67" s="369"/>
      <c r="WNK67" s="369"/>
      <c r="WNL67" s="369"/>
      <c r="WNM67" s="369"/>
      <c r="WNN67" s="369"/>
      <c r="WNO67" s="369"/>
      <c r="WNP67" s="369"/>
      <c r="WNQ67" s="369"/>
      <c r="WNR67" s="369"/>
      <c r="WNS67" s="369"/>
      <c r="WNT67" s="369"/>
      <c r="WNU67" s="369"/>
      <c r="WNV67" s="369"/>
      <c r="WNW67" s="369"/>
      <c r="WNX67" s="369"/>
      <c r="WNY67" s="369"/>
      <c r="WNZ67" s="369"/>
      <c r="WOA67" s="369"/>
      <c r="WOB67" s="369"/>
      <c r="WOC67" s="369"/>
      <c r="WOD67" s="369"/>
      <c r="WOE67" s="369"/>
      <c r="WOF67" s="369"/>
      <c r="WOG67" s="369"/>
      <c r="WOH67" s="369"/>
      <c r="WOI67" s="369"/>
      <c r="WOJ67" s="369"/>
      <c r="WOK67" s="369"/>
      <c r="WOL67" s="369"/>
      <c r="WOM67" s="369"/>
      <c r="WON67" s="369"/>
      <c r="WOO67" s="369"/>
      <c r="WOP67" s="369"/>
      <c r="WOQ67" s="369"/>
      <c r="WOR67" s="369"/>
      <c r="WOS67" s="369"/>
      <c r="WOT67" s="369"/>
      <c r="WOU67" s="369"/>
      <c r="WOV67" s="369"/>
      <c r="WOW67" s="369"/>
      <c r="WOX67" s="369"/>
      <c r="WOY67" s="369"/>
      <c r="WOZ67" s="369"/>
      <c r="WPA67" s="369"/>
      <c r="WPB67" s="369"/>
      <c r="WPC67" s="369"/>
      <c r="WPD67" s="369"/>
      <c r="WPE67" s="369"/>
      <c r="WPF67" s="369"/>
      <c r="WPG67" s="369"/>
      <c r="WPH67" s="369"/>
      <c r="WPI67" s="369"/>
      <c r="WPJ67" s="369"/>
      <c r="WPK67" s="369"/>
      <c r="WPL67" s="369"/>
      <c r="WPM67" s="369"/>
      <c r="WPN67" s="369"/>
      <c r="WPO67" s="369"/>
      <c r="WPP67" s="369"/>
      <c r="WPQ67" s="369"/>
      <c r="WPR67" s="369"/>
      <c r="WPS67" s="369"/>
      <c r="WPT67" s="369"/>
      <c r="WPU67" s="369"/>
      <c r="WPV67" s="369"/>
      <c r="WPW67" s="369"/>
      <c r="WPX67" s="369"/>
      <c r="WPY67" s="369"/>
      <c r="WPZ67" s="369"/>
      <c r="WQA67" s="369"/>
      <c r="WQB67" s="369"/>
      <c r="WQC67" s="369"/>
      <c r="WQD67" s="369"/>
      <c r="WQE67" s="369"/>
      <c r="WQF67" s="369"/>
      <c r="WQG67" s="369"/>
      <c r="WQH67" s="369"/>
      <c r="WQI67" s="369"/>
      <c r="WQJ67" s="369"/>
      <c r="WQK67" s="369"/>
      <c r="WQL67" s="369"/>
      <c r="WQM67" s="369"/>
      <c r="WQN67" s="369"/>
      <c r="WQO67" s="369"/>
      <c r="WQP67" s="369"/>
      <c r="WQQ67" s="369"/>
      <c r="WQR67" s="369"/>
      <c r="WQS67" s="369"/>
      <c r="WQT67" s="369"/>
      <c r="WQU67" s="369"/>
      <c r="WQV67" s="369"/>
      <c r="WQW67" s="369"/>
      <c r="WQX67" s="369"/>
      <c r="WQY67" s="369"/>
      <c r="WQZ67" s="369"/>
      <c r="WRA67" s="369"/>
      <c r="WRB67" s="369"/>
      <c r="WRC67" s="369"/>
      <c r="WRD67" s="369"/>
      <c r="WRE67" s="369"/>
      <c r="WRF67" s="369"/>
      <c r="WRG67" s="369"/>
      <c r="WRH67" s="369"/>
      <c r="WRI67" s="369"/>
      <c r="WRJ67" s="369"/>
      <c r="WRK67" s="369"/>
      <c r="WRL67" s="369"/>
      <c r="WRM67" s="369"/>
      <c r="WRN67" s="369"/>
      <c r="WRO67" s="369"/>
      <c r="WRP67" s="369"/>
      <c r="WRQ67" s="369"/>
      <c r="WRR67" s="369"/>
      <c r="WRS67" s="369"/>
      <c r="WRT67" s="369"/>
      <c r="WRU67" s="369"/>
      <c r="WRV67" s="369"/>
      <c r="WRW67" s="369"/>
      <c r="WRX67" s="369"/>
      <c r="WRY67" s="369"/>
      <c r="WRZ67" s="369"/>
      <c r="WSA67" s="369"/>
      <c r="WSB67" s="369"/>
      <c r="WSC67" s="369"/>
      <c r="WSD67" s="369"/>
      <c r="WSE67" s="369"/>
      <c r="WSF67" s="369"/>
      <c r="WSG67" s="369"/>
      <c r="WSH67" s="369"/>
      <c r="WSI67" s="369"/>
      <c r="WSJ67" s="369"/>
      <c r="WSK67" s="369"/>
      <c r="WSL67" s="369"/>
      <c r="WSM67" s="369"/>
      <c r="WSN67" s="369"/>
      <c r="WSO67" s="369"/>
      <c r="WSP67" s="369"/>
      <c r="WSQ67" s="369"/>
      <c r="WSR67" s="369"/>
      <c r="WSS67" s="369"/>
      <c r="WST67" s="369"/>
      <c r="WSU67" s="369"/>
      <c r="WSV67" s="369"/>
      <c r="WSW67" s="369"/>
      <c r="WSX67" s="369"/>
      <c r="WSY67" s="369"/>
      <c r="WSZ67" s="369"/>
      <c r="WTA67" s="369"/>
      <c r="WTB67" s="369"/>
      <c r="WTC67" s="369"/>
      <c r="WTD67" s="369"/>
      <c r="WTE67" s="369"/>
      <c r="WTF67" s="369"/>
      <c r="WTG67" s="369"/>
      <c r="WTH67" s="369"/>
      <c r="WTI67" s="369"/>
      <c r="WTJ67" s="369"/>
      <c r="WTK67" s="369"/>
      <c r="WTL67" s="369"/>
      <c r="WTM67" s="369"/>
      <c r="WTN67" s="369"/>
      <c r="WTO67" s="369"/>
      <c r="WTP67" s="369"/>
      <c r="WTQ67" s="369"/>
      <c r="WTR67" s="369"/>
      <c r="WTS67" s="369"/>
      <c r="WTT67" s="369"/>
      <c r="WTU67" s="369"/>
      <c r="WTZ67" s="369"/>
      <c r="WUA67" s="369"/>
      <c r="WUB67" s="369"/>
      <c r="WUC67" s="369"/>
      <c r="WUD67" s="369"/>
      <c r="WUE67" s="369"/>
      <c r="WUF67" s="369"/>
      <c r="WUG67" s="369"/>
      <c r="WUH67" s="369"/>
      <c r="WUI67" s="369"/>
      <c r="WUJ67" s="369"/>
      <c r="WWB67" s="369"/>
      <c r="WWC67" s="369"/>
      <c r="WWD67" s="369"/>
      <c r="WWE67" s="369"/>
      <c r="WWF67" s="369"/>
      <c r="WWG67" s="369"/>
      <c r="WWH67" s="369"/>
      <c r="WWI67" s="369"/>
      <c r="WWJ67" s="369"/>
      <c r="WWK67" s="369"/>
      <c r="WWL67" s="369"/>
      <c r="WWM67" s="369"/>
      <c r="WWN67" s="369"/>
      <c r="WWO67" s="369"/>
      <c r="WWP67" s="369"/>
      <c r="WWQ67" s="369"/>
      <c r="WWR67" s="369"/>
      <c r="WWS67" s="369"/>
      <c r="WWT67" s="369"/>
      <c r="WWU67" s="369"/>
      <c r="WWV67" s="369"/>
      <c r="WWW67" s="369"/>
      <c r="WWX67" s="369"/>
      <c r="WWY67" s="369"/>
      <c r="WWZ67" s="369"/>
      <c r="WXA67" s="369"/>
      <c r="WXB67" s="369"/>
      <c r="WXC67" s="369"/>
      <c r="WXD67" s="369"/>
      <c r="WXE67" s="369"/>
      <c r="WXF67" s="369"/>
      <c r="WXG67" s="369"/>
      <c r="WXH67" s="369"/>
      <c r="WXI67" s="369"/>
      <c r="WXJ67" s="369"/>
      <c r="WXK67" s="369"/>
      <c r="WXL67" s="369"/>
      <c r="WXM67" s="369"/>
      <c r="WXN67" s="369"/>
      <c r="WXO67" s="369"/>
      <c r="WXP67" s="369"/>
      <c r="WXQ67" s="369"/>
      <c r="WXR67" s="369"/>
      <c r="WXS67" s="369"/>
      <c r="WXT67" s="369"/>
      <c r="WXU67" s="369"/>
      <c r="WXV67" s="369"/>
      <c r="WXW67" s="369"/>
      <c r="WXX67" s="369"/>
      <c r="WXY67" s="369"/>
      <c r="WXZ67" s="369"/>
      <c r="WYA67" s="369"/>
      <c r="WYB67" s="369"/>
      <c r="WYC67" s="369"/>
      <c r="WYD67" s="369"/>
      <c r="WYE67" s="369"/>
      <c r="WYF67" s="369"/>
      <c r="WYG67" s="369"/>
      <c r="WYH67" s="369"/>
      <c r="WYI67" s="369"/>
      <c r="WYJ67" s="369"/>
      <c r="WYK67" s="369"/>
      <c r="WYL67" s="369"/>
      <c r="WYM67" s="369"/>
      <c r="WYN67" s="369"/>
      <c r="WYO67" s="369"/>
      <c r="WYP67" s="369"/>
      <c r="WYQ67" s="369"/>
      <c r="WYR67" s="369"/>
      <c r="WYS67" s="369"/>
      <c r="WYT67" s="369"/>
      <c r="WYU67" s="369"/>
      <c r="WYV67" s="369"/>
      <c r="WYW67" s="369"/>
      <c r="WYX67" s="369"/>
      <c r="WYY67" s="369"/>
      <c r="WYZ67" s="369"/>
      <c r="WZA67" s="369"/>
      <c r="WZB67" s="369"/>
      <c r="WZC67" s="369"/>
      <c r="WZD67" s="369"/>
      <c r="WZE67" s="369"/>
      <c r="WZF67" s="369"/>
      <c r="WZG67" s="369"/>
      <c r="WZH67" s="369"/>
      <c r="WZI67" s="369"/>
      <c r="WZJ67" s="369"/>
      <c r="WZK67" s="369"/>
      <c r="WZL67" s="369"/>
      <c r="WZM67" s="369"/>
      <c r="WZN67" s="369"/>
      <c r="WZO67" s="369"/>
      <c r="WZP67" s="369"/>
      <c r="WZQ67" s="369"/>
      <c r="WZR67" s="369"/>
      <c r="WZS67" s="369"/>
      <c r="WZT67" s="369"/>
      <c r="WZU67" s="369"/>
      <c r="WZV67" s="369"/>
      <c r="WZW67" s="369"/>
      <c r="WZX67" s="369"/>
      <c r="WZY67" s="369"/>
      <c r="WZZ67" s="369"/>
      <c r="XAA67" s="369"/>
      <c r="XAB67" s="369"/>
      <c r="XAC67" s="369"/>
      <c r="XAD67" s="369"/>
      <c r="XAE67" s="369"/>
      <c r="XAF67" s="369"/>
      <c r="XAG67" s="369"/>
      <c r="XAH67" s="369"/>
      <c r="XAI67" s="369"/>
      <c r="XAJ67" s="369"/>
      <c r="XAK67" s="369"/>
      <c r="XAL67" s="369"/>
      <c r="XAM67" s="369"/>
      <c r="XAN67" s="369"/>
      <c r="XAO67" s="369"/>
      <c r="XAP67" s="369"/>
      <c r="XAQ67" s="369"/>
      <c r="XAR67" s="369"/>
      <c r="XAS67" s="369"/>
      <c r="XAT67" s="369"/>
      <c r="XAU67" s="369"/>
      <c r="XAV67" s="369"/>
      <c r="XAW67" s="369"/>
      <c r="XAX67" s="369"/>
      <c r="XAY67" s="369"/>
      <c r="XAZ67" s="369"/>
      <c r="XBA67" s="369"/>
      <c r="XBB67" s="369"/>
      <c r="XBC67" s="369"/>
      <c r="XBD67" s="369"/>
      <c r="XBE67" s="369"/>
      <c r="XBF67" s="369"/>
      <c r="XBG67" s="369"/>
      <c r="XBH67" s="369"/>
      <c r="XBI67" s="369"/>
      <c r="XBJ67" s="369"/>
      <c r="XBK67" s="369"/>
      <c r="XBL67" s="369"/>
      <c r="XBM67" s="369"/>
      <c r="XBN67" s="369"/>
      <c r="XBO67" s="369"/>
      <c r="XBP67" s="369"/>
      <c r="XBQ67" s="369"/>
      <c r="XBR67" s="369"/>
      <c r="XBS67" s="369"/>
      <c r="XBT67" s="369"/>
      <c r="XBU67" s="369"/>
      <c r="XBV67" s="369"/>
      <c r="XBW67" s="369"/>
      <c r="XBX67" s="369"/>
      <c r="XBY67" s="369"/>
      <c r="XBZ67" s="369"/>
      <c r="XCA67" s="369"/>
      <c r="XCB67" s="369"/>
      <c r="XCC67" s="369"/>
      <c r="XCD67" s="369"/>
      <c r="XCE67" s="369"/>
      <c r="XCF67" s="369"/>
      <c r="XCG67" s="369"/>
      <c r="XCH67" s="369"/>
      <c r="XCI67" s="369"/>
      <c r="XCJ67" s="369"/>
      <c r="XCK67" s="369"/>
      <c r="XCL67" s="369"/>
      <c r="XCM67" s="369"/>
      <c r="XCN67" s="369"/>
      <c r="XCO67" s="369"/>
      <c r="XCP67" s="369"/>
      <c r="XCQ67" s="369"/>
      <c r="XCR67" s="369"/>
      <c r="XCS67" s="369"/>
      <c r="XCT67" s="369"/>
      <c r="XCU67" s="369"/>
      <c r="XCV67" s="369"/>
      <c r="XCW67" s="369"/>
      <c r="XCX67" s="369"/>
      <c r="XCY67" s="369"/>
      <c r="XCZ67" s="369"/>
      <c r="XDA67" s="369"/>
      <c r="XDB67" s="369"/>
      <c r="XDC67" s="369"/>
      <c r="XDD67" s="369"/>
      <c r="XDE67" s="369"/>
      <c r="XDF67" s="369"/>
      <c r="XDG67" s="369"/>
      <c r="XDH67" s="369"/>
      <c r="XDI67" s="369"/>
      <c r="XDJ67" s="369"/>
      <c r="XDK67" s="369"/>
      <c r="XDL67" s="369"/>
      <c r="XDM67" s="369"/>
      <c r="XDN67" s="369"/>
      <c r="XDO67" s="369"/>
      <c r="XDP67" s="369"/>
      <c r="XDQ67" s="369"/>
      <c r="XDR67" s="369"/>
      <c r="XDS67" s="369"/>
      <c r="XDT67" s="369"/>
      <c r="XDU67" s="369"/>
      <c r="XDV67" s="369"/>
      <c r="XDW67" s="369"/>
      <c r="XDX67" s="369"/>
      <c r="XDY67" s="369"/>
      <c r="XDZ67" s="369"/>
      <c r="XEA67" s="369"/>
      <c r="XEB67" s="369"/>
      <c r="XEC67" s="369"/>
      <c r="XED67" s="369"/>
      <c r="XEE67" s="369"/>
      <c r="XEF67" s="369"/>
      <c r="XEG67" s="369"/>
      <c r="XEH67" s="369"/>
      <c r="XEI67" s="369"/>
      <c r="XEJ67" s="369"/>
      <c r="XEK67" s="369"/>
      <c r="XEL67" s="369"/>
      <c r="XEM67" s="369"/>
      <c r="XEN67" s="369"/>
      <c r="XEO67" s="369"/>
      <c r="XEP67" s="369"/>
      <c r="XEQ67" s="369"/>
      <c r="XER67" s="369"/>
      <c r="XES67" s="369"/>
      <c r="XET67" s="369"/>
      <c r="XEU67" s="369"/>
      <c r="XEV67" s="369"/>
      <c r="XEW67" s="369"/>
      <c r="XEX67" s="369"/>
    </row>
    <row r="68" spans="1:1000 1044:2024 2068:3048 3092:4072 4116:5096 5140:6120 6164:7144 7188:8168 8212:9192 9236:10216 10260:11240 11284:12264 12308:13288 13332:14312 14356:15336 15380:16378" s="18" customFormat="1" ht="126" hidden="1" customHeight="1" x14ac:dyDescent="0.25">
      <c r="A68" s="51"/>
      <c r="B68" s="51"/>
      <c r="C68" s="51"/>
      <c r="D68" s="51"/>
      <c r="E68" s="53"/>
      <c r="F68" s="428" t="s">
        <v>6510</v>
      </c>
      <c r="G68" s="429"/>
      <c r="H68" s="430"/>
      <c r="I68" s="364"/>
      <c r="J68" s="364"/>
      <c r="K68" s="81">
        <v>3600</v>
      </c>
      <c r="L68" s="237">
        <v>2520</v>
      </c>
      <c r="M68" s="237">
        <v>2160</v>
      </c>
      <c r="N68" s="81"/>
      <c r="O68" s="81"/>
      <c r="P68" s="81"/>
      <c r="Q68" s="81"/>
    </row>
    <row r="69" spans="1:1000 1044:2024 2068:3048 3092:4072 4116:5096 5140:6120 6164:7144 7188:8168 8212:9192 9236:10216 10260:11240 11284:12264 12308:13288 13332:14312 14356:15336 15380:16378" s="18" customFormat="1" ht="126" hidden="1" customHeight="1" x14ac:dyDescent="0.25">
      <c r="A69" s="51"/>
      <c r="B69" s="51"/>
      <c r="C69" s="51"/>
      <c r="D69" s="51"/>
      <c r="E69" s="53"/>
      <c r="F69" s="428" t="s">
        <v>6511</v>
      </c>
      <c r="G69" s="429"/>
      <c r="H69" s="430"/>
      <c r="I69" s="364"/>
      <c r="J69" s="364"/>
      <c r="K69" s="81">
        <v>3200</v>
      </c>
      <c r="L69" s="237">
        <v>2240</v>
      </c>
      <c r="M69" s="237">
        <v>1920</v>
      </c>
      <c r="N69" s="81"/>
      <c r="O69" s="81"/>
      <c r="P69" s="81"/>
      <c r="Q69" s="81"/>
    </row>
    <row r="70" spans="1:1000 1044:2024 2068:3048 3092:4072 4116:5096 5140:6120 6164:7144 7188:8168 8212:9192 9236:10216 10260:11240 11284:12264 12308:13288 13332:14312 14356:15336 15380:16378" s="18" customFormat="1" ht="126" hidden="1" customHeight="1" x14ac:dyDescent="0.25">
      <c r="A70" s="51"/>
      <c r="B70" s="51"/>
      <c r="C70" s="51"/>
      <c r="D70" s="51"/>
      <c r="E70" s="53"/>
      <c r="F70" s="428" t="s">
        <v>6512</v>
      </c>
      <c r="G70" s="429"/>
      <c r="H70" s="430"/>
      <c r="I70" s="364"/>
      <c r="J70" s="364"/>
      <c r="K70" s="81">
        <v>2600</v>
      </c>
      <c r="L70" s="237">
        <v>1819.9999999999998</v>
      </c>
      <c r="M70" s="237">
        <v>1560</v>
      </c>
      <c r="N70" s="81"/>
      <c r="O70" s="81"/>
      <c r="P70" s="81"/>
      <c r="Q70" s="81"/>
    </row>
    <row r="71" spans="1:1000 1044:2024 2068:3048 3092:4072 4116:5096 5140:6120 6164:7144 7188:8168 8212:9192 9236:10216 10260:11240 11284:12264 12308:13288 13332:14312 14356:15336 15380:16378" s="18" customFormat="1" ht="126" hidden="1" customHeight="1" x14ac:dyDescent="0.25">
      <c r="A71" s="51"/>
      <c r="B71" s="51"/>
      <c r="C71" s="51"/>
      <c r="D71" s="51"/>
      <c r="E71" s="53"/>
      <c r="F71" s="428" t="s">
        <v>6513</v>
      </c>
      <c r="G71" s="429"/>
      <c r="H71" s="430"/>
      <c r="I71" s="364"/>
      <c r="J71" s="364"/>
      <c r="K71" s="81">
        <v>2880</v>
      </c>
      <c r="L71" s="237">
        <v>2015.9999999999998</v>
      </c>
      <c r="M71" s="237">
        <v>1728</v>
      </c>
      <c r="N71" s="81"/>
      <c r="O71" s="81"/>
      <c r="P71" s="81"/>
      <c r="Q71" s="81"/>
    </row>
    <row r="72" spans="1:1000 1044:2024 2068:3048 3092:4072 4116:5096 5140:6120 6164:7144 7188:8168 8212:9192 9236:10216 10260:11240 11284:12264 12308:13288 13332:14312 14356:15336 15380:16378" s="18" customFormat="1" ht="126" hidden="1" customHeight="1" x14ac:dyDescent="0.25">
      <c r="A72" s="51"/>
      <c r="B72" s="51"/>
      <c r="C72" s="51"/>
      <c r="D72" s="51"/>
      <c r="E72" s="53"/>
      <c r="F72" s="428" t="s">
        <v>6514</v>
      </c>
      <c r="G72" s="429"/>
      <c r="H72" s="430"/>
      <c r="I72" s="364"/>
      <c r="J72" s="364"/>
      <c r="K72" s="81">
        <v>2560</v>
      </c>
      <c r="L72" s="237">
        <v>1792</v>
      </c>
      <c r="M72" s="237">
        <v>1536</v>
      </c>
      <c r="N72" s="81"/>
      <c r="O72" s="81"/>
      <c r="P72" s="81"/>
      <c r="Q72" s="81"/>
    </row>
    <row r="73" spans="1:1000 1044:2024 2068:3048 3092:4072 4116:5096 5140:6120 6164:7144 7188:8168 8212:9192 9236:10216 10260:11240 11284:12264 12308:13288 13332:14312 14356:15336 15380:16378" s="18" customFormat="1" ht="126" hidden="1" customHeight="1" x14ac:dyDescent="0.25">
      <c r="A73" s="51"/>
      <c r="B73" s="51"/>
      <c r="C73" s="51"/>
      <c r="D73" s="51"/>
      <c r="E73" s="53"/>
      <c r="F73" s="428" t="s">
        <v>6515</v>
      </c>
      <c r="G73" s="429"/>
      <c r="H73" s="430"/>
      <c r="I73" s="364"/>
      <c r="J73" s="364"/>
      <c r="K73" s="81">
        <v>2080</v>
      </c>
      <c r="L73" s="237">
        <v>1456</v>
      </c>
      <c r="M73" s="237">
        <v>1248</v>
      </c>
      <c r="N73" s="81"/>
      <c r="O73" s="81"/>
      <c r="P73" s="81"/>
      <c r="Q73" s="81"/>
    </row>
    <row r="74" spans="1:1000 1044:2024 2068:3048 3092:4072 4116:5096 5140:6120 6164:7144 7188:8168 8212:9192 9236:10216 10260:11240 11284:12264 12308:13288 13332:14312 14356:15336 15380:16378" s="18" customFormat="1" ht="47.25" hidden="1" customHeight="1" x14ac:dyDescent="0.25">
      <c r="A74" s="51" t="s">
        <v>6516</v>
      </c>
      <c r="B74" s="51" t="s">
        <v>6517</v>
      </c>
      <c r="C74" s="51" t="s">
        <v>6518</v>
      </c>
      <c r="D74" s="51" t="s">
        <v>6519</v>
      </c>
      <c r="E74" s="85"/>
      <c r="F74" s="93" t="s">
        <v>4957</v>
      </c>
      <c r="G74" s="93" t="s">
        <v>368</v>
      </c>
      <c r="H74" s="93" t="s">
        <v>2428</v>
      </c>
      <c r="I74" s="237">
        <v>10000</v>
      </c>
      <c r="J74" s="368">
        <v>2.2999999999999998</v>
      </c>
      <c r="K74" s="376">
        <v>23000</v>
      </c>
      <c r="L74" s="237">
        <v>16099.999999999998</v>
      </c>
      <c r="M74" s="237">
        <v>13800</v>
      </c>
      <c r="N74" s="237">
        <v>6000</v>
      </c>
      <c r="O74" s="237">
        <v>7000</v>
      </c>
      <c r="P74" s="368">
        <v>2.2999999999999998</v>
      </c>
      <c r="Q74" s="368">
        <v>2.2999999999999998</v>
      </c>
      <c r="R74" s="369"/>
      <c r="S74" s="369"/>
      <c r="T74" s="369"/>
      <c r="U74" s="369"/>
      <c r="V74" s="370"/>
      <c r="W74" s="369"/>
      <c r="X74" s="369"/>
      <c r="Y74" s="369"/>
      <c r="Z74" s="369"/>
      <c r="AA74" s="369"/>
      <c r="AB74" s="369"/>
      <c r="AC74" s="369"/>
      <c r="AD74" s="369"/>
      <c r="AE74" s="369"/>
      <c r="AF74" s="369"/>
      <c r="AG74" s="369"/>
      <c r="AH74" s="369"/>
      <c r="AI74" s="369"/>
      <c r="AJ74" s="369"/>
      <c r="AK74" s="369"/>
      <c r="AL74" s="369"/>
      <c r="AM74" s="369"/>
      <c r="AN74" s="369"/>
      <c r="AO74" s="369"/>
      <c r="AP74" s="369"/>
      <c r="AQ74" s="369"/>
      <c r="AR74" s="369"/>
      <c r="AS74" s="369"/>
      <c r="AT74" s="369"/>
      <c r="AU74" s="369"/>
      <c r="AV74" s="369"/>
      <c r="AW74" s="369"/>
      <c r="AX74" s="369"/>
      <c r="AY74" s="369"/>
      <c r="AZ74" s="369"/>
      <c r="BA74" s="369"/>
      <c r="BB74" s="369"/>
      <c r="BC74" s="369"/>
      <c r="BD74" s="369"/>
      <c r="BE74" s="369"/>
      <c r="BF74" s="369"/>
      <c r="BG74" s="369"/>
      <c r="BH74" s="369"/>
      <c r="BI74" s="369"/>
      <c r="BJ74" s="369"/>
      <c r="BK74" s="369"/>
      <c r="BL74" s="369"/>
      <c r="BM74" s="369"/>
      <c r="BN74" s="369"/>
      <c r="BO74" s="369"/>
      <c r="BP74" s="369"/>
      <c r="BQ74" s="369"/>
      <c r="BR74" s="369"/>
      <c r="BS74" s="369"/>
      <c r="BT74" s="369"/>
      <c r="BU74" s="369"/>
      <c r="BV74" s="369"/>
      <c r="BW74" s="369"/>
      <c r="BX74" s="369"/>
      <c r="BY74" s="369"/>
      <c r="BZ74" s="369"/>
      <c r="CA74" s="369"/>
      <c r="CB74" s="369"/>
      <c r="CC74" s="369"/>
      <c r="CD74" s="369"/>
      <c r="CE74" s="369"/>
      <c r="CF74" s="369"/>
      <c r="CG74" s="369"/>
      <c r="CH74" s="369"/>
      <c r="CI74" s="369"/>
      <c r="CJ74" s="369"/>
      <c r="CK74" s="369"/>
      <c r="CL74" s="369"/>
      <c r="CM74" s="369"/>
      <c r="CN74" s="369"/>
      <c r="CO74" s="369"/>
      <c r="CP74" s="369"/>
      <c r="CQ74" s="369"/>
      <c r="CR74" s="369"/>
      <c r="CS74" s="369"/>
      <c r="CT74" s="369"/>
      <c r="CU74" s="369"/>
      <c r="CV74" s="369"/>
      <c r="CW74" s="369"/>
      <c r="CX74" s="369"/>
      <c r="CY74" s="369"/>
      <c r="CZ74" s="369"/>
      <c r="DA74" s="369"/>
      <c r="DB74" s="369"/>
      <c r="DC74" s="369"/>
      <c r="DD74" s="369"/>
      <c r="DE74" s="369"/>
      <c r="DF74" s="369"/>
      <c r="DG74" s="369"/>
      <c r="DH74" s="369"/>
      <c r="DI74" s="369"/>
      <c r="DJ74" s="369"/>
      <c r="DK74" s="369"/>
      <c r="DL74" s="369"/>
      <c r="DM74" s="369"/>
      <c r="DN74" s="369"/>
      <c r="DO74" s="369"/>
      <c r="DP74" s="369"/>
      <c r="DQ74" s="369"/>
      <c r="DR74" s="369"/>
      <c r="DS74" s="369"/>
      <c r="DT74" s="369"/>
      <c r="DU74" s="369"/>
      <c r="DV74" s="369"/>
      <c r="DW74" s="369"/>
      <c r="DX74" s="369"/>
      <c r="DY74" s="369"/>
      <c r="DZ74" s="369"/>
      <c r="EA74" s="369"/>
      <c r="EB74" s="369"/>
      <c r="EC74" s="369"/>
      <c r="ED74" s="369"/>
      <c r="EE74" s="369"/>
      <c r="EF74" s="369"/>
      <c r="EG74" s="369"/>
      <c r="EH74" s="369"/>
      <c r="EI74" s="369"/>
      <c r="EJ74" s="369"/>
      <c r="EK74" s="369"/>
      <c r="EL74" s="369"/>
      <c r="EM74" s="369"/>
      <c r="EN74" s="369"/>
      <c r="EO74" s="369"/>
      <c r="EP74" s="369"/>
      <c r="EQ74" s="369"/>
      <c r="ER74" s="369"/>
      <c r="ES74" s="369"/>
      <c r="ET74" s="369"/>
      <c r="EU74" s="369"/>
      <c r="EV74" s="369"/>
      <c r="EW74" s="369"/>
      <c r="EX74" s="369"/>
      <c r="EY74" s="369"/>
      <c r="EZ74" s="369"/>
      <c r="FA74" s="369"/>
      <c r="FB74" s="369"/>
      <c r="FC74" s="369"/>
      <c r="FD74" s="369"/>
      <c r="FE74" s="369"/>
      <c r="FF74" s="369"/>
      <c r="FG74" s="369"/>
      <c r="FH74" s="369"/>
      <c r="FI74" s="369"/>
      <c r="FJ74" s="369"/>
      <c r="FK74" s="369"/>
      <c r="FL74" s="369"/>
      <c r="FM74" s="369"/>
      <c r="FN74" s="369"/>
      <c r="FO74" s="369"/>
      <c r="FP74" s="369"/>
      <c r="FQ74" s="369"/>
      <c r="FR74" s="369"/>
      <c r="FS74" s="369"/>
      <c r="FT74" s="369"/>
      <c r="FU74" s="369"/>
      <c r="FV74" s="369"/>
      <c r="FW74" s="369"/>
      <c r="FX74" s="369"/>
      <c r="FY74" s="369"/>
      <c r="FZ74" s="369"/>
      <c r="GA74" s="369"/>
      <c r="GB74" s="369"/>
      <c r="GC74" s="369"/>
      <c r="GD74" s="369"/>
      <c r="GE74" s="369"/>
      <c r="GF74" s="369"/>
      <c r="GG74" s="369"/>
      <c r="GH74" s="369"/>
      <c r="GI74" s="369"/>
      <c r="GJ74" s="369"/>
      <c r="GK74" s="369"/>
      <c r="GL74" s="369"/>
      <c r="GM74" s="369"/>
      <c r="GN74" s="369"/>
      <c r="GO74" s="369"/>
      <c r="GP74" s="369"/>
      <c r="GQ74" s="369"/>
      <c r="GR74" s="369"/>
      <c r="GS74" s="369"/>
      <c r="GT74" s="369"/>
      <c r="GU74" s="369"/>
      <c r="GV74" s="369"/>
      <c r="GW74" s="369"/>
      <c r="GX74" s="369"/>
      <c r="GY74" s="369"/>
      <c r="GZ74" s="369"/>
      <c r="HA74" s="369"/>
      <c r="HB74" s="369"/>
      <c r="HC74" s="369"/>
      <c r="HD74" s="369"/>
      <c r="HE74" s="369"/>
      <c r="HF74" s="369"/>
      <c r="HG74" s="369"/>
      <c r="HH74" s="369"/>
      <c r="HI74" s="369"/>
      <c r="HN74" s="369"/>
      <c r="HO74" s="369"/>
      <c r="HP74" s="369"/>
      <c r="HQ74" s="369"/>
      <c r="HR74" s="369"/>
      <c r="HS74" s="369"/>
      <c r="HT74" s="369"/>
      <c r="HU74" s="369"/>
      <c r="HV74" s="369"/>
      <c r="HW74" s="369"/>
      <c r="HX74" s="369"/>
      <c r="JP74" s="369"/>
      <c r="JQ74" s="369"/>
      <c r="JR74" s="369"/>
      <c r="JS74" s="369"/>
      <c r="JT74" s="369"/>
      <c r="JU74" s="369"/>
      <c r="JV74" s="369"/>
      <c r="JW74" s="369"/>
      <c r="JX74" s="369"/>
      <c r="JY74" s="369"/>
      <c r="JZ74" s="369"/>
      <c r="KA74" s="369"/>
      <c r="KB74" s="369"/>
      <c r="KC74" s="369"/>
      <c r="KD74" s="369"/>
      <c r="KE74" s="369"/>
      <c r="KF74" s="369"/>
      <c r="KG74" s="369"/>
      <c r="KH74" s="369"/>
      <c r="KI74" s="369"/>
      <c r="KJ74" s="369"/>
      <c r="KK74" s="369"/>
      <c r="KL74" s="369"/>
      <c r="KM74" s="369"/>
      <c r="KN74" s="369"/>
      <c r="KO74" s="369"/>
      <c r="KP74" s="369"/>
      <c r="KQ74" s="369"/>
      <c r="KR74" s="369"/>
      <c r="KS74" s="369"/>
      <c r="KT74" s="369"/>
      <c r="KU74" s="369"/>
      <c r="KV74" s="369"/>
      <c r="KW74" s="369"/>
      <c r="KX74" s="369"/>
      <c r="KY74" s="369"/>
      <c r="KZ74" s="369"/>
      <c r="LA74" s="369"/>
      <c r="LB74" s="369"/>
      <c r="LC74" s="369"/>
      <c r="LD74" s="369"/>
      <c r="LE74" s="369"/>
      <c r="LF74" s="369"/>
      <c r="LG74" s="369"/>
      <c r="LH74" s="369"/>
      <c r="LI74" s="369"/>
      <c r="LJ74" s="369"/>
      <c r="LK74" s="369"/>
      <c r="LL74" s="369"/>
      <c r="LM74" s="369"/>
      <c r="LN74" s="369"/>
      <c r="LO74" s="369"/>
      <c r="LP74" s="369"/>
      <c r="LQ74" s="369"/>
      <c r="LR74" s="369"/>
      <c r="LS74" s="369"/>
      <c r="LT74" s="369"/>
      <c r="LU74" s="369"/>
      <c r="LV74" s="369"/>
      <c r="LW74" s="369"/>
      <c r="LX74" s="369"/>
      <c r="LY74" s="369"/>
      <c r="LZ74" s="369"/>
      <c r="MA74" s="369"/>
      <c r="MB74" s="369"/>
      <c r="MC74" s="369"/>
      <c r="MD74" s="369"/>
      <c r="ME74" s="369"/>
      <c r="MF74" s="369"/>
      <c r="MG74" s="369"/>
      <c r="MH74" s="369"/>
      <c r="MI74" s="369"/>
      <c r="MJ74" s="369"/>
      <c r="MK74" s="369"/>
      <c r="ML74" s="369"/>
      <c r="MM74" s="369"/>
      <c r="MN74" s="369"/>
      <c r="MO74" s="369"/>
      <c r="MP74" s="369"/>
      <c r="MQ74" s="369"/>
      <c r="MR74" s="369"/>
      <c r="MS74" s="369"/>
      <c r="MT74" s="369"/>
      <c r="MU74" s="369"/>
      <c r="MV74" s="369"/>
      <c r="MW74" s="369"/>
      <c r="MX74" s="369"/>
      <c r="MY74" s="369"/>
      <c r="MZ74" s="369"/>
      <c r="NA74" s="369"/>
      <c r="NB74" s="369"/>
      <c r="NC74" s="369"/>
      <c r="ND74" s="369"/>
      <c r="NE74" s="369"/>
      <c r="NF74" s="369"/>
      <c r="NG74" s="369"/>
      <c r="NH74" s="369"/>
      <c r="NI74" s="369"/>
      <c r="NJ74" s="369"/>
      <c r="NK74" s="369"/>
      <c r="NL74" s="369"/>
      <c r="NM74" s="369"/>
      <c r="NN74" s="369"/>
      <c r="NO74" s="369"/>
      <c r="NP74" s="369"/>
      <c r="NQ74" s="369"/>
      <c r="NR74" s="369"/>
      <c r="NS74" s="369"/>
      <c r="NT74" s="369"/>
      <c r="NU74" s="369"/>
      <c r="NV74" s="369"/>
      <c r="NW74" s="369"/>
      <c r="NX74" s="369"/>
      <c r="NY74" s="369"/>
      <c r="NZ74" s="369"/>
      <c r="OA74" s="369"/>
      <c r="OB74" s="369"/>
      <c r="OC74" s="369"/>
      <c r="OD74" s="369"/>
      <c r="OE74" s="369"/>
      <c r="OF74" s="369"/>
      <c r="OG74" s="369"/>
      <c r="OH74" s="369"/>
      <c r="OI74" s="369"/>
      <c r="OJ74" s="369"/>
      <c r="OK74" s="369"/>
      <c r="OL74" s="369"/>
      <c r="OM74" s="369"/>
      <c r="ON74" s="369"/>
      <c r="OO74" s="369"/>
      <c r="OP74" s="369"/>
      <c r="OQ74" s="369"/>
      <c r="OR74" s="369"/>
      <c r="OS74" s="369"/>
      <c r="OT74" s="369"/>
      <c r="OU74" s="369"/>
      <c r="OV74" s="369"/>
      <c r="OW74" s="369"/>
      <c r="OX74" s="369"/>
      <c r="OY74" s="369"/>
      <c r="OZ74" s="369"/>
      <c r="PA74" s="369"/>
      <c r="PB74" s="369"/>
      <c r="PC74" s="369"/>
      <c r="PD74" s="369"/>
      <c r="PE74" s="369"/>
      <c r="PF74" s="369"/>
      <c r="PG74" s="369"/>
      <c r="PH74" s="369"/>
      <c r="PI74" s="369"/>
      <c r="PJ74" s="369"/>
      <c r="PK74" s="369"/>
      <c r="PL74" s="369"/>
      <c r="PM74" s="369"/>
      <c r="PN74" s="369"/>
      <c r="PO74" s="369"/>
      <c r="PP74" s="369"/>
      <c r="PQ74" s="369"/>
      <c r="PR74" s="369"/>
      <c r="PS74" s="369"/>
      <c r="PT74" s="369"/>
      <c r="PU74" s="369"/>
      <c r="PV74" s="369"/>
      <c r="PW74" s="369"/>
      <c r="PX74" s="369"/>
      <c r="PY74" s="369"/>
      <c r="PZ74" s="369"/>
      <c r="QA74" s="369"/>
      <c r="QB74" s="369"/>
      <c r="QC74" s="369"/>
      <c r="QD74" s="369"/>
      <c r="QE74" s="369"/>
      <c r="QF74" s="369"/>
      <c r="QG74" s="369"/>
      <c r="QH74" s="369"/>
      <c r="QI74" s="369"/>
      <c r="QJ74" s="369"/>
      <c r="QK74" s="369"/>
      <c r="QL74" s="369"/>
      <c r="QM74" s="369"/>
      <c r="QN74" s="369"/>
      <c r="QO74" s="369"/>
      <c r="QP74" s="369"/>
      <c r="QQ74" s="369"/>
      <c r="QR74" s="369"/>
      <c r="QS74" s="369"/>
      <c r="QT74" s="369"/>
      <c r="QU74" s="369"/>
      <c r="QV74" s="369"/>
      <c r="QW74" s="369"/>
      <c r="QX74" s="369"/>
      <c r="QY74" s="369"/>
      <c r="QZ74" s="369"/>
      <c r="RA74" s="369"/>
      <c r="RB74" s="369"/>
      <c r="RC74" s="369"/>
      <c r="RD74" s="369"/>
      <c r="RE74" s="369"/>
      <c r="RJ74" s="369"/>
      <c r="RK74" s="369"/>
      <c r="RL74" s="369"/>
      <c r="RM74" s="369"/>
      <c r="RN74" s="369"/>
      <c r="RO74" s="369"/>
      <c r="RP74" s="369"/>
      <c r="RQ74" s="369"/>
      <c r="RR74" s="369"/>
      <c r="RS74" s="369"/>
      <c r="RT74" s="369"/>
      <c r="TL74" s="369"/>
      <c r="TM74" s="369"/>
      <c r="TN74" s="369"/>
      <c r="TO74" s="369"/>
      <c r="TP74" s="369"/>
      <c r="TQ74" s="369"/>
      <c r="TR74" s="369"/>
      <c r="TS74" s="369"/>
      <c r="TT74" s="369"/>
      <c r="TU74" s="369"/>
      <c r="TV74" s="369"/>
      <c r="TW74" s="369"/>
      <c r="TX74" s="369"/>
      <c r="TY74" s="369"/>
      <c r="TZ74" s="369"/>
      <c r="UA74" s="369"/>
      <c r="UB74" s="369"/>
      <c r="UC74" s="369"/>
      <c r="UD74" s="369"/>
      <c r="UE74" s="369"/>
      <c r="UF74" s="369"/>
      <c r="UG74" s="369"/>
      <c r="UH74" s="369"/>
      <c r="UI74" s="369"/>
      <c r="UJ74" s="369"/>
      <c r="UK74" s="369"/>
      <c r="UL74" s="369"/>
      <c r="UM74" s="369"/>
      <c r="UN74" s="369"/>
      <c r="UO74" s="369"/>
      <c r="UP74" s="369"/>
      <c r="UQ74" s="369"/>
      <c r="UR74" s="369"/>
      <c r="US74" s="369"/>
      <c r="UT74" s="369"/>
      <c r="UU74" s="369"/>
      <c r="UV74" s="369"/>
      <c r="UW74" s="369"/>
      <c r="UX74" s="369"/>
      <c r="UY74" s="369"/>
      <c r="UZ74" s="369"/>
      <c r="VA74" s="369"/>
      <c r="VB74" s="369"/>
      <c r="VC74" s="369"/>
      <c r="VD74" s="369"/>
      <c r="VE74" s="369"/>
      <c r="VF74" s="369"/>
      <c r="VG74" s="369"/>
      <c r="VH74" s="369"/>
      <c r="VI74" s="369"/>
      <c r="VJ74" s="369"/>
      <c r="VK74" s="369"/>
      <c r="VL74" s="369"/>
      <c r="VM74" s="369"/>
      <c r="VN74" s="369"/>
      <c r="VO74" s="369"/>
      <c r="VP74" s="369"/>
      <c r="VQ74" s="369"/>
      <c r="VR74" s="369"/>
      <c r="VS74" s="369"/>
      <c r="VT74" s="369"/>
      <c r="VU74" s="369"/>
      <c r="VV74" s="369"/>
      <c r="VW74" s="369"/>
      <c r="VX74" s="369"/>
      <c r="VY74" s="369"/>
      <c r="VZ74" s="369"/>
      <c r="WA74" s="369"/>
      <c r="WB74" s="369"/>
      <c r="WC74" s="369"/>
      <c r="WD74" s="369"/>
      <c r="WE74" s="369"/>
      <c r="WF74" s="369"/>
      <c r="WG74" s="369"/>
      <c r="WH74" s="369"/>
      <c r="WI74" s="369"/>
      <c r="WJ74" s="369"/>
      <c r="WK74" s="369"/>
      <c r="WL74" s="369"/>
      <c r="WM74" s="369"/>
      <c r="WN74" s="369"/>
      <c r="WO74" s="369"/>
      <c r="WP74" s="369"/>
      <c r="WQ74" s="369"/>
      <c r="WR74" s="369"/>
      <c r="WS74" s="369"/>
      <c r="WT74" s="369"/>
      <c r="WU74" s="369"/>
      <c r="WV74" s="369"/>
      <c r="WW74" s="369"/>
      <c r="WX74" s="369"/>
      <c r="WY74" s="369"/>
      <c r="WZ74" s="369"/>
      <c r="XA74" s="369"/>
      <c r="XB74" s="369"/>
      <c r="XC74" s="369"/>
      <c r="XD74" s="369"/>
      <c r="XE74" s="369"/>
      <c r="XF74" s="369"/>
      <c r="XG74" s="369"/>
      <c r="XH74" s="369"/>
      <c r="XI74" s="369"/>
      <c r="XJ74" s="369"/>
      <c r="XK74" s="369"/>
      <c r="XL74" s="369"/>
      <c r="XM74" s="369"/>
      <c r="XN74" s="369"/>
      <c r="XO74" s="369"/>
      <c r="XP74" s="369"/>
      <c r="XQ74" s="369"/>
      <c r="XR74" s="369"/>
      <c r="XS74" s="369"/>
      <c r="XT74" s="369"/>
      <c r="XU74" s="369"/>
      <c r="XV74" s="369"/>
      <c r="XW74" s="369"/>
      <c r="XX74" s="369"/>
      <c r="XY74" s="369"/>
      <c r="XZ74" s="369"/>
      <c r="YA74" s="369"/>
      <c r="YB74" s="369"/>
      <c r="YC74" s="369"/>
      <c r="YD74" s="369"/>
      <c r="YE74" s="369"/>
      <c r="YF74" s="369"/>
      <c r="YG74" s="369"/>
      <c r="YH74" s="369"/>
      <c r="YI74" s="369"/>
      <c r="YJ74" s="369"/>
      <c r="YK74" s="369"/>
      <c r="YL74" s="369"/>
      <c r="YM74" s="369"/>
      <c r="YN74" s="369"/>
      <c r="YO74" s="369"/>
      <c r="YP74" s="369"/>
      <c r="YQ74" s="369"/>
      <c r="YR74" s="369"/>
      <c r="YS74" s="369"/>
      <c r="YT74" s="369"/>
      <c r="YU74" s="369"/>
      <c r="YV74" s="369"/>
      <c r="YW74" s="369"/>
      <c r="YX74" s="369"/>
      <c r="YY74" s="369"/>
      <c r="YZ74" s="369"/>
      <c r="ZA74" s="369"/>
      <c r="ZB74" s="369"/>
      <c r="ZC74" s="369"/>
      <c r="ZD74" s="369"/>
      <c r="ZE74" s="369"/>
      <c r="ZF74" s="369"/>
      <c r="ZG74" s="369"/>
      <c r="ZH74" s="369"/>
      <c r="ZI74" s="369"/>
      <c r="ZJ74" s="369"/>
      <c r="ZK74" s="369"/>
      <c r="ZL74" s="369"/>
      <c r="ZM74" s="369"/>
      <c r="ZN74" s="369"/>
      <c r="ZO74" s="369"/>
      <c r="ZP74" s="369"/>
      <c r="ZQ74" s="369"/>
      <c r="ZR74" s="369"/>
      <c r="ZS74" s="369"/>
      <c r="ZT74" s="369"/>
      <c r="ZU74" s="369"/>
      <c r="ZV74" s="369"/>
      <c r="ZW74" s="369"/>
      <c r="ZX74" s="369"/>
      <c r="ZY74" s="369"/>
      <c r="ZZ74" s="369"/>
      <c r="AAA74" s="369"/>
      <c r="AAB74" s="369"/>
      <c r="AAC74" s="369"/>
      <c r="AAD74" s="369"/>
      <c r="AAE74" s="369"/>
      <c r="AAF74" s="369"/>
      <c r="AAG74" s="369"/>
      <c r="AAH74" s="369"/>
      <c r="AAI74" s="369"/>
      <c r="AAJ74" s="369"/>
      <c r="AAK74" s="369"/>
      <c r="AAL74" s="369"/>
      <c r="AAM74" s="369"/>
      <c r="AAN74" s="369"/>
      <c r="AAO74" s="369"/>
      <c r="AAP74" s="369"/>
      <c r="AAQ74" s="369"/>
      <c r="AAR74" s="369"/>
      <c r="AAS74" s="369"/>
      <c r="AAT74" s="369"/>
      <c r="AAU74" s="369"/>
      <c r="AAV74" s="369"/>
      <c r="AAW74" s="369"/>
      <c r="AAX74" s="369"/>
      <c r="AAY74" s="369"/>
      <c r="AAZ74" s="369"/>
      <c r="ABA74" s="369"/>
      <c r="ABF74" s="369"/>
      <c r="ABG74" s="369"/>
      <c r="ABH74" s="369"/>
      <c r="ABI74" s="369"/>
      <c r="ABJ74" s="369"/>
      <c r="ABK74" s="369"/>
      <c r="ABL74" s="369"/>
      <c r="ABM74" s="369"/>
      <c r="ABN74" s="369"/>
      <c r="ABO74" s="369"/>
      <c r="ABP74" s="369"/>
      <c r="ADH74" s="369"/>
      <c r="ADI74" s="369"/>
      <c r="ADJ74" s="369"/>
      <c r="ADK74" s="369"/>
      <c r="ADL74" s="369"/>
      <c r="ADM74" s="369"/>
      <c r="ADN74" s="369"/>
      <c r="ADO74" s="369"/>
      <c r="ADP74" s="369"/>
      <c r="ADQ74" s="369"/>
      <c r="ADR74" s="369"/>
      <c r="ADS74" s="369"/>
      <c r="ADT74" s="369"/>
      <c r="ADU74" s="369"/>
      <c r="ADV74" s="369"/>
      <c r="ADW74" s="369"/>
      <c r="ADX74" s="369"/>
      <c r="ADY74" s="369"/>
      <c r="ADZ74" s="369"/>
      <c r="AEA74" s="369"/>
      <c r="AEB74" s="369"/>
      <c r="AEC74" s="369"/>
      <c r="AED74" s="369"/>
      <c r="AEE74" s="369"/>
      <c r="AEF74" s="369"/>
      <c r="AEG74" s="369"/>
      <c r="AEH74" s="369"/>
      <c r="AEI74" s="369"/>
      <c r="AEJ74" s="369"/>
      <c r="AEK74" s="369"/>
      <c r="AEL74" s="369"/>
      <c r="AEM74" s="369"/>
      <c r="AEN74" s="369"/>
      <c r="AEO74" s="369"/>
      <c r="AEP74" s="369"/>
      <c r="AEQ74" s="369"/>
      <c r="AER74" s="369"/>
      <c r="AES74" s="369"/>
      <c r="AET74" s="369"/>
      <c r="AEU74" s="369"/>
      <c r="AEV74" s="369"/>
      <c r="AEW74" s="369"/>
      <c r="AEX74" s="369"/>
      <c r="AEY74" s="369"/>
      <c r="AEZ74" s="369"/>
      <c r="AFA74" s="369"/>
      <c r="AFB74" s="369"/>
      <c r="AFC74" s="369"/>
      <c r="AFD74" s="369"/>
      <c r="AFE74" s="369"/>
      <c r="AFF74" s="369"/>
      <c r="AFG74" s="369"/>
      <c r="AFH74" s="369"/>
      <c r="AFI74" s="369"/>
      <c r="AFJ74" s="369"/>
      <c r="AFK74" s="369"/>
      <c r="AFL74" s="369"/>
      <c r="AFM74" s="369"/>
      <c r="AFN74" s="369"/>
      <c r="AFO74" s="369"/>
      <c r="AFP74" s="369"/>
      <c r="AFQ74" s="369"/>
      <c r="AFR74" s="369"/>
      <c r="AFS74" s="369"/>
      <c r="AFT74" s="369"/>
      <c r="AFU74" s="369"/>
      <c r="AFV74" s="369"/>
      <c r="AFW74" s="369"/>
      <c r="AFX74" s="369"/>
      <c r="AFY74" s="369"/>
      <c r="AFZ74" s="369"/>
      <c r="AGA74" s="369"/>
      <c r="AGB74" s="369"/>
      <c r="AGC74" s="369"/>
      <c r="AGD74" s="369"/>
      <c r="AGE74" s="369"/>
      <c r="AGF74" s="369"/>
      <c r="AGG74" s="369"/>
      <c r="AGH74" s="369"/>
      <c r="AGI74" s="369"/>
      <c r="AGJ74" s="369"/>
      <c r="AGK74" s="369"/>
      <c r="AGL74" s="369"/>
      <c r="AGM74" s="369"/>
      <c r="AGN74" s="369"/>
      <c r="AGO74" s="369"/>
      <c r="AGP74" s="369"/>
      <c r="AGQ74" s="369"/>
      <c r="AGR74" s="369"/>
      <c r="AGS74" s="369"/>
      <c r="AGT74" s="369"/>
      <c r="AGU74" s="369"/>
      <c r="AGV74" s="369"/>
      <c r="AGW74" s="369"/>
      <c r="AGX74" s="369"/>
      <c r="AGY74" s="369"/>
      <c r="AGZ74" s="369"/>
      <c r="AHA74" s="369"/>
      <c r="AHB74" s="369"/>
      <c r="AHC74" s="369"/>
      <c r="AHD74" s="369"/>
      <c r="AHE74" s="369"/>
      <c r="AHF74" s="369"/>
      <c r="AHG74" s="369"/>
      <c r="AHH74" s="369"/>
      <c r="AHI74" s="369"/>
      <c r="AHJ74" s="369"/>
      <c r="AHK74" s="369"/>
      <c r="AHL74" s="369"/>
      <c r="AHM74" s="369"/>
      <c r="AHN74" s="369"/>
      <c r="AHO74" s="369"/>
      <c r="AHP74" s="369"/>
      <c r="AHQ74" s="369"/>
      <c r="AHR74" s="369"/>
      <c r="AHS74" s="369"/>
      <c r="AHT74" s="369"/>
      <c r="AHU74" s="369"/>
      <c r="AHV74" s="369"/>
      <c r="AHW74" s="369"/>
      <c r="AHX74" s="369"/>
      <c r="AHY74" s="369"/>
      <c r="AHZ74" s="369"/>
      <c r="AIA74" s="369"/>
      <c r="AIB74" s="369"/>
      <c r="AIC74" s="369"/>
      <c r="AID74" s="369"/>
      <c r="AIE74" s="369"/>
      <c r="AIF74" s="369"/>
      <c r="AIG74" s="369"/>
      <c r="AIH74" s="369"/>
      <c r="AII74" s="369"/>
      <c r="AIJ74" s="369"/>
      <c r="AIK74" s="369"/>
      <c r="AIL74" s="369"/>
      <c r="AIM74" s="369"/>
      <c r="AIN74" s="369"/>
      <c r="AIO74" s="369"/>
      <c r="AIP74" s="369"/>
      <c r="AIQ74" s="369"/>
      <c r="AIR74" s="369"/>
      <c r="AIS74" s="369"/>
      <c r="AIT74" s="369"/>
      <c r="AIU74" s="369"/>
      <c r="AIV74" s="369"/>
      <c r="AIW74" s="369"/>
      <c r="AIX74" s="369"/>
      <c r="AIY74" s="369"/>
      <c r="AIZ74" s="369"/>
      <c r="AJA74" s="369"/>
      <c r="AJB74" s="369"/>
      <c r="AJC74" s="369"/>
      <c r="AJD74" s="369"/>
      <c r="AJE74" s="369"/>
      <c r="AJF74" s="369"/>
      <c r="AJG74" s="369"/>
      <c r="AJH74" s="369"/>
      <c r="AJI74" s="369"/>
      <c r="AJJ74" s="369"/>
      <c r="AJK74" s="369"/>
      <c r="AJL74" s="369"/>
      <c r="AJM74" s="369"/>
      <c r="AJN74" s="369"/>
      <c r="AJO74" s="369"/>
      <c r="AJP74" s="369"/>
      <c r="AJQ74" s="369"/>
      <c r="AJR74" s="369"/>
      <c r="AJS74" s="369"/>
      <c r="AJT74" s="369"/>
      <c r="AJU74" s="369"/>
      <c r="AJV74" s="369"/>
      <c r="AJW74" s="369"/>
      <c r="AJX74" s="369"/>
      <c r="AJY74" s="369"/>
      <c r="AJZ74" s="369"/>
      <c r="AKA74" s="369"/>
      <c r="AKB74" s="369"/>
      <c r="AKC74" s="369"/>
      <c r="AKD74" s="369"/>
      <c r="AKE74" s="369"/>
      <c r="AKF74" s="369"/>
      <c r="AKG74" s="369"/>
      <c r="AKH74" s="369"/>
      <c r="AKI74" s="369"/>
      <c r="AKJ74" s="369"/>
      <c r="AKK74" s="369"/>
      <c r="AKL74" s="369"/>
      <c r="AKM74" s="369"/>
      <c r="AKN74" s="369"/>
      <c r="AKO74" s="369"/>
      <c r="AKP74" s="369"/>
      <c r="AKQ74" s="369"/>
      <c r="AKR74" s="369"/>
      <c r="AKS74" s="369"/>
      <c r="AKT74" s="369"/>
      <c r="AKU74" s="369"/>
      <c r="AKV74" s="369"/>
      <c r="AKW74" s="369"/>
      <c r="ALB74" s="369"/>
      <c r="ALC74" s="369"/>
      <c r="ALD74" s="369"/>
      <c r="ALE74" s="369"/>
      <c r="ALF74" s="369"/>
      <c r="ALG74" s="369"/>
      <c r="ALH74" s="369"/>
      <c r="ALI74" s="369"/>
      <c r="ALJ74" s="369"/>
      <c r="ALK74" s="369"/>
      <c r="ALL74" s="369"/>
      <c r="AND74" s="369"/>
      <c r="ANE74" s="369"/>
      <c r="ANF74" s="369"/>
      <c r="ANG74" s="369"/>
      <c r="ANH74" s="369"/>
      <c r="ANI74" s="369"/>
      <c r="ANJ74" s="369"/>
      <c r="ANK74" s="369"/>
      <c r="ANL74" s="369"/>
      <c r="ANM74" s="369"/>
      <c r="ANN74" s="369"/>
      <c r="ANO74" s="369"/>
      <c r="ANP74" s="369"/>
      <c r="ANQ74" s="369"/>
      <c r="ANR74" s="369"/>
      <c r="ANS74" s="369"/>
      <c r="ANT74" s="369"/>
      <c r="ANU74" s="369"/>
      <c r="ANV74" s="369"/>
      <c r="ANW74" s="369"/>
      <c r="ANX74" s="369"/>
      <c r="ANY74" s="369"/>
      <c r="ANZ74" s="369"/>
      <c r="AOA74" s="369"/>
      <c r="AOB74" s="369"/>
      <c r="AOC74" s="369"/>
      <c r="AOD74" s="369"/>
      <c r="AOE74" s="369"/>
      <c r="AOF74" s="369"/>
      <c r="AOG74" s="369"/>
      <c r="AOH74" s="369"/>
      <c r="AOI74" s="369"/>
      <c r="AOJ74" s="369"/>
      <c r="AOK74" s="369"/>
      <c r="AOL74" s="369"/>
      <c r="AOM74" s="369"/>
      <c r="AON74" s="369"/>
      <c r="AOO74" s="369"/>
      <c r="AOP74" s="369"/>
      <c r="AOQ74" s="369"/>
      <c r="AOR74" s="369"/>
      <c r="AOS74" s="369"/>
      <c r="AOT74" s="369"/>
      <c r="AOU74" s="369"/>
      <c r="AOV74" s="369"/>
      <c r="AOW74" s="369"/>
      <c r="AOX74" s="369"/>
      <c r="AOY74" s="369"/>
      <c r="AOZ74" s="369"/>
      <c r="APA74" s="369"/>
      <c r="APB74" s="369"/>
      <c r="APC74" s="369"/>
      <c r="APD74" s="369"/>
      <c r="APE74" s="369"/>
      <c r="APF74" s="369"/>
      <c r="APG74" s="369"/>
      <c r="APH74" s="369"/>
      <c r="API74" s="369"/>
      <c r="APJ74" s="369"/>
      <c r="APK74" s="369"/>
      <c r="APL74" s="369"/>
      <c r="APM74" s="369"/>
      <c r="APN74" s="369"/>
      <c r="APO74" s="369"/>
      <c r="APP74" s="369"/>
      <c r="APQ74" s="369"/>
      <c r="APR74" s="369"/>
      <c r="APS74" s="369"/>
      <c r="APT74" s="369"/>
      <c r="APU74" s="369"/>
      <c r="APV74" s="369"/>
      <c r="APW74" s="369"/>
      <c r="APX74" s="369"/>
      <c r="APY74" s="369"/>
      <c r="APZ74" s="369"/>
      <c r="AQA74" s="369"/>
      <c r="AQB74" s="369"/>
      <c r="AQC74" s="369"/>
      <c r="AQD74" s="369"/>
      <c r="AQE74" s="369"/>
      <c r="AQF74" s="369"/>
      <c r="AQG74" s="369"/>
      <c r="AQH74" s="369"/>
      <c r="AQI74" s="369"/>
      <c r="AQJ74" s="369"/>
      <c r="AQK74" s="369"/>
      <c r="AQL74" s="369"/>
      <c r="AQM74" s="369"/>
      <c r="AQN74" s="369"/>
      <c r="AQO74" s="369"/>
      <c r="AQP74" s="369"/>
      <c r="AQQ74" s="369"/>
      <c r="AQR74" s="369"/>
      <c r="AQS74" s="369"/>
      <c r="AQT74" s="369"/>
      <c r="AQU74" s="369"/>
      <c r="AQV74" s="369"/>
      <c r="AQW74" s="369"/>
      <c r="AQX74" s="369"/>
      <c r="AQY74" s="369"/>
      <c r="AQZ74" s="369"/>
      <c r="ARA74" s="369"/>
      <c r="ARB74" s="369"/>
      <c r="ARC74" s="369"/>
      <c r="ARD74" s="369"/>
      <c r="ARE74" s="369"/>
      <c r="ARF74" s="369"/>
      <c r="ARG74" s="369"/>
      <c r="ARH74" s="369"/>
      <c r="ARI74" s="369"/>
      <c r="ARJ74" s="369"/>
      <c r="ARK74" s="369"/>
      <c r="ARL74" s="369"/>
      <c r="ARM74" s="369"/>
      <c r="ARN74" s="369"/>
      <c r="ARO74" s="369"/>
      <c r="ARP74" s="369"/>
      <c r="ARQ74" s="369"/>
      <c r="ARR74" s="369"/>
      <c r="ARS74" s="369"/>
      <c r="ART74" s="369"/>
      <c r="ARU74" s="369"/>
      <c r="ARV74" s="369"/>
      <c r="ARW74" s="369"/>
      <c r="ARX74" s="369"/>
      <c r="ARY74" s="369"/>
      <c r="ARZ74" s="369"/>
      <c r="ASA74" s="369"/>
      <c r="ASB74" s="369"/>
      <c r="ASC74" s="369"/>
      <c r="ASD74" s="369"/>
      <c r="ASE74" s="369"/>
      <c r="ASF74" s="369"/>
      <c r="ASG74" s="369"/>
      <c r="ASH74" s="369"/>
      <c r="ASI74" s="369"/>
      <c r="ASJ74" s="369"/>
      <c r="ASK74" s="369"/>
      <c r="ASL74" s="369"/>
      <c r="ASM74" s="369"/>
      <c r="ASN74" s="369"/>
      <c r="ASO74" s="369"/>
      <c r="ASP74" s="369"/>
      <c r="ASQ74" s="369"/>
      <c r="ASR74" s="369"/>
      <c r="ASS74" s="369"/>
      <c r="AST74" s="369"/>
      <c r="ASU74" s="369"/>
      <c r="ASV74" s="369"/>
      <c r="ASW74" s="369"/>
      <c r="ASX74" s="369"/>
      <c r="ASY74" s="369"/>
      <c r="ASZ74" s="369"/>
      <c r="ATA74" s="369"/>
      <c r="ATB74" s="369"/>
      <c r="ATC74" s="369"/>
      <c r="ATD74" s="369"/>
      <c r="ATE74" s="369"/>
      <c r="ATF74" s="369"/>
      <c r="ATG74" s="369"/>
      <c r="ATH74" s="369"/>
      <c r="ATI74" s="369"/>
      <c r="ATJ74" s="369"/>
      <c r="ATK74" s="369"/>
      <c r="ATL74" s="369"/>
      <c r="ATM74" s="369"/>
      <c r="ATN74" s="369"/>
      <c r="ATO74" s="369"/>
      <c r="ATP74" s="369"/>
      <c r="ATQ74" s="369"/>
      <c r="ATR74" s="369"/>
      <c r="ATS74" s="369"/>
      <c r="ATT74" s="369"/>
      <c r="ATU74" s="369"/>
      <c r="ATV74" s="369"/>
      <c r="ATW74" s="369"/>
      <c r="ATX74" s="369"/>
      <c r="ATY74" s="369"/>
      <c r="ATZ74" s="369"/>
      <c r="AUA74" s="369"/>
      <c r="AUB74" s="369"/>
      <c r="AUC74" s="369"/>
      <c r="AUD74" s="369"/>
      <c r="AUE74" s="369"/>
      <c r="AUF74" s="369"/>
      <c r="AUG74" s="369"/>
      <c r="AUH74" s="369"/>
      <c r="AUI74" s="369"/>
      <c r="AUJ74" s="369"/>
      <c r="AUK74" s="369"/>
      <c r="AUL74" s="369"/>
      <c r="AUM74" s="369"/>
      <c r="AUN74" s="369"/>
      <c r="AUO74" s="369"/>
      <c r="AUP74" s="369"/>
      <c r="AUQ74" s="369"/>
      <c r="AUR74" s="369"/>
      <c r="AUS74" s="369"/>
      <c r="AUX74" s="369"/>
      <c r="AUY74" s="369"/>
      <c r="AUZ74" s="369"/>
      <c r="AVA74" s="369"/>
      <c r="AVB74" s="369"/>
      <c r="AVC74" s="369"/>
      <c r="AVD74" s="369"/>
      <c r="AVE74" s="369"/>
      <c r="AVF74" s="369"/>
      <c r="AVG74" s="369"/>
      <c r="AVH74" s="369"/>
      <c r="AWZ74" s="369"/>
      <c r="AXA74" s="369"/>
      <c r="AXB74" s="369"/>
      <c r="AXC74" s="369"/>
      <c r="AXD74" s="369"/>
      <c r="AXE74" s="369"/>
      <c r="AXF74" s="369"/>
      <c r="AXG74" s="369"/>
      <c r="AXH74" s="369"/>
      <c r="AXI74" s="369"/>
      <c r="AXJ74" s="369"/>
      <c r="AXK74" s="369"/>
      <c r="AXL74" s="369"/>
      <c r="AXM74" s="369"/>
      <c r="AXN74" s="369"/>
      <c r="AXO74" s="369"/>
      <c r="AXP74" s="369"/>
      <c r="AXQ74" s="369"/>
      <c r="AXR74" s="369"/>
      <c r="AXS74" s="369"/>
      <c r="AXT74" s="369"/>
      <c r="AXU74" s="369"/>
      <c r="AXV74" s="369"/>
      <c r="AXW74" s="369"/>
      <c r="AXX74" s="369"/>
      <c r="AXY74" s="369"/>
      <c r="AXZ74" s="369"/>
      <c r="AYA74" s="369"/>
      <c r="AYB74" s="369"/>
      <c r="AYC74" s="369"/>
      <c r="AYD74" s="369"/>
      <c r="AYE74" s="369"/>
      <c r="AYF74" s="369"/>
      <c r="AYG74" s="369"/>
      <c r="AYH74" s="369"/>
      <c r="AYI74" s="369"/>
      <c r="AYJ74" s="369"/>
      <c r="AYK74" s="369"/>
      <c r="AYL74" s="369"/>
      <c r="AYM74" s="369"/>
      <c r="AYN74" s="369"/>
      <c r="AYO74" s="369"/>
      <c r="AYP74" s="369"/>
      <c r="AYQ74" s="369"/>
      <c r="AYR74" s="369"/>
      <c r="AYS74" s="369"/>
      <c r="AYT74" s="369"/>
      <c r="AYU74" s="369"/>
      <c r="AYV74" s="369"/>
      <c r="AYW74" s="369"/>
      <c r="AYX74" s="369"/>
      <c r="AYY74" s="369"/>
      <c r="AYZ74" s="369"/>
      <c r="AZA74" s="369"/>
      <c r="AZB74" s="369"/>
      <c r="AZC74" s="369"/>
      <c r="AZD74" s="369"/>
      <c r="AZE74" s="369"/>
      <c r="AZF74" s="369"/>
      <c r="AZG74" s="369"/>
      <c r="AZH74" s="369"/>
      <c r="AZI74" s="369"/>
      <c r="AZJ74" s="369"/>
      <c r="AZK74" s="369"/>
      <c r="AZL74" s="369"/>
      <c r="AZM74" s="369"/>
      <c r="AZN74" s="369"/>
      <c r="AZO74" s="369"/>
      <c r="AZP74" s="369"/>
      <c r="AZQ74" s="369"/>
      <c r="AZR74" s="369"/>
      <c r="AZS74" s="369"/>
      <c r="AZT74" s="369"/>
      <c r="AZU74" s="369"/>
      <c r="AZV74" s="369"/>
      <c r="AZW74" s="369"/>
      <c r="AZX74" s="369"/>
      <c r="AZY74" s="369"/>
      <c r="AZZ74" s="369"/>
      <c r="BAA74" s="369"/>
      <c r="BAB74" s="369"/>
      <c r="BAC74" s="369"/>
      <c r="BAD74" s="369"/>
      <c r="BAE74" s="369"/>
      <c r="BAF74" s="369"/>
      <c r="BAG74" s="369"/>
      <c r="BAH74" s="369"/>
      <c r="BAI74" s="369"/>
      <c r="BAJ74" s="369"/>
      <c r="BAK74" s="369"/>
      <c r="BAL74" s="369"/>
      <c r="BAM74" s="369"/>
      <c r="BAN74" s="369"/>
      <c r="BAO74" s="369"/>
      <c r="BAP74" s="369"/>
      <c r="BAQ74" s="369"/>
      <c r="BAR74" s="369"/>
      <c r="BAS74" s="369"/>
      <c r="BAT74" s="369"/>
      <c r="BAU74" s="369"/>
      <c r="BAV74" s="369"/>
      <c r="BAW74" s="369"/>
      <c r="BAX74" s="369"/>
      <c r="BAY74" s="369"/>
      <c r="BAZ74" s="369"/>
      <c r="BBA74" s="369"/>
      <c r="BBB74" s="369"/>
      <c r="BBC74" s="369"/>
      <c r="BBD74" s="369"/>
      <c r="BBE74" s="369"/>
      <c r="BBF74" s="369"/>
      <c r="BBG74" s="369"/>
      <c r="BBH74" s="369"/>
      <c r="BBI74" s="369"/>
      <c r="BBJ74" s="369"/>
      <c r="BBK74" s="369"/>
      <c r="BBL74" s="369"/>
      <c r="BBM74" s="369"/>
      <c r="BBN74" s="369"/>
      <c r="BBO74" s="369"/>
      <c r="BBP74" s="369"/>
      <c r="BBQ74" s="369"/>
      <c r="BBR74" s="369"/>
      <c r="BBS74" s="369"/>
      <c r="BBT74" s="369"/>
      <c r="BBU74" s="369"/>
      <c r="BBV74" s="369"/>
      <c r="BBW74" s="369"/>
      <c r="BBX74" s="369"/>
      <c r="BBY74" s="369"/>
      <c r="BBZ74" s="369"/>
      <c r="BCA74" s="369"/>
      <c r="BCB74" s="369"/>
      <c r="BCC74" s="369"/>
      <c r="BCD74" s="369"/>
      <c r="BCE74" s="369"/>
      <c r="BCF74" s="369"/>
      <c r="BCG74" s="369"/>
      <c r="BCH74" s="369"/>
      <c r="BCI74" s="369"/>
      <c r="BCJ74" s="369"/>
      <c r="BCK74" s="369"/>
      <c r="BCL74" s="369"/>
      <c r="BCM74" s="369"/>
      <c r="BCN74" s="369"/>
      <c r="BCO74" s="369"/>
      <c r="BCP74" s="369"/>
      <c r="BCQ74" s="369"/>
      <c r="BCR74" s="369"/>
      <c r="BCS74" s="369"/>
      <c r="BCT74" s="369"/>
      <c r="BCU74" s="369"/>
      <c r="BCV74" s="369"/>
      <c r="BCW74" s="369"/>
      <c r="BCX74" s="369"/>
      <c r="BCY74" s="369"/>
      <c r="BCZ74" s="369"/>
      <c r="BDA74" s="369"/>
      <c r="BDB74" s="369"/>
      <c r="BDC74" s="369"/>
      <c r="BDD74" s="369"/>
      <c r="BDE74" s="369"/>
      <c r="BDF74" s="369"/>
      <c r="BDG74" s="369"/>
      <c r="BDH74" s="369"/>
      <c r="BDI74" s="369"/>
      <c r="BDJ74" s="369"/>
      <c r="BDK74" s="369"/>
      <c r="BDL74" s="369"/>
      <c r="BDM74" s="369"/>
      <c r="BDN74" s="369"/>
      <c r="BDO74" s="369"/>
      <c r="BDP74" s="369"/>
      <c r="BDQ74" s="369"/>
      <c r="BDR74" s="369"/>
      <c r="BDS74" s="369"/>
      <c r="BDT74" s="369"/>
      <c r="BDU74" s="369"/>
      <c r="BDV74" s="369"/>
      <c r="BDW74" s="369"/>
      <c r="BDX74" s="369"/>
      <c r="BDY74" s="369"/>
      <c r="BDZ74" s="369"/>
      <c r="BEA74" s="369"/>
      <c r="BEB74" s="369"/>
      <c r="BEC74" s="369"/>
      <c r="BED74" s="369"/>
      <c r="BEE74" s="369"/>
      <c r="BEF74" s="369"/>
      <c r="BEG74" s="369"/>
      <c r="BEH74" s="369"/>
      <c r="BEI74" s="369"/>
      <c r="BEJ74" s="369"/>
      <c r="BEK74" s="369"/>
      <c r="BEL74" s="369"/>
      <c r="BEM74" s="369"/>
      <c r="BEN74" s="369"/>
      <c r="BEO74" s="369"/>
      <c r="BET74" s="369"/>
      <c r="BEU74" s="369"/>
      <c r="BEV74" s="369"/>
      <c r="BEW74" s="369"/>
      <c r="BEX74" s="369"/>
      <c r="BEY74" s="369"/>
      <c r="BEZ74" s="369"/>
      <c r="BFA74" s="369"/>
      <c r="BFB74" s="369"/>
      <c r="BFC74" s="369"/>
      <c r="BFD74" s="369"/>
      <c r="BGV74" s="369"/>
      <c r="BGW74" s="369"/>
      <c r="BGX74" s="369"/>
      <c r="BGY74" s="369"/>
      <c r="BGZ74" s="369"/>
      <c r="BHA74" s="369"/>
      <c r="BHB74" s="369"/>
      <c r="BHC74" s="369"/>
      <c r="BHD74" s="369"/>
      <c r="BHE74" s="369"/>
      <c r="BHF74" s="369"/>
      <c r="BHG74" s="369"/>
      <c r="BHH74" s="369"/>
      <c r="BHI74" s="369"/>
      <c r="BHJ74" s="369"/>
      <c r="BHK74" s="369"/>
      <c r="BHL74" s="369"/>
      <c r="BHM74" s="369"/>
      <c r="BHN74" s="369"/>
      <c r="BHO74" s="369"/>
      <c r="BHP74" s="369"/>
      <c r="BHQ74" s="369"/>
      <c r="BHR74" s="369"/>
      <c r="BHS74" s="369"/>
      <c r="BHT74" s="369"/>
      <c r="BHU74" s="369"/>
      <c r="BHV74" s="369"/>
      <c r="BHW74" s="369"/>
      <c r="BHX74" s="369"/>
      <c r="BHY74" s="369"/>
      <c r="BHZ74" s="369"/>
      <c r="BIA74" s="369"/>
      <c r="BIB74" s="369"/>
      <c r="BIC74" s="369"/>
      <c r="BID74" s="369"/>
      <c r="BIE74" s="369"/>
      <c r="BIF74" s="369"/>
      <c r="BIG74" s="369"/>
      <c r="BIH74" s="369"/>
      <c r="BII74" s="369"/>
      <c r="BIJ74" s="369"/>
      <c r="BIK74" s="369"/>
      <c r="BIL74" s="369"/>
      <c r="BIM74" s="369"/>
      <c r="BIN74" s="369"/>
      <c r="BIO74" s="369"/>
      <c r="BIP74" s="369"/>
      <c r="BIQ74" s="369"/>
      <c r="BIR74" s="369"/>
      <c r="BIS74" s="369"/>
      <c r="BIT74" s="369"/>
      <c r="BIU74" s="369"/>
      <c r="BIV74" s="369"/>
      <c r="BIW74" s="369"/>
      <c r="BIX74" s="369"/>
      <c r="BIY74" s="369"/>
      <c r="BIZ74" s="369"/>
      <c r="BJA74" s="369"/>
      <c r="BJB74" s="369"/>
      <c r="BJC74" s="369"/>
      <c r="BJD74" s="369"/>
      <c r="BJE74" s="369"/>
      <c r="BJF74" s="369"/>
      <c r="BJG74" s="369"/>
      <c r="BJH74" s="369"/>
      <c r="BJI74" s="369"/>
      <c r="BJJ74" s="369"/>
      <c r="BJK74" s="369"/>
      <c r="BJL74" s="369"/>
      <c r="BJM74" s="369"/>
      <c r="BJN74" s="369"/>
      <c r="BJO74" s="369"/>
      <c r="BJP74" s="369"/>
      <c r="BJQ74" s="369"/>
      <c r="BJR74" s="369"/>
      <c r="BJS74" s="369"/>
      <c r="BJT74" s="369"/>
      <c r="BJU74" s="369"/>
      <c r="BJV74" s="369"/>
      <c r="BJW74" s="369"/>
      <c r="BJX74" s="369"/>
      <c r="BJY74" s="369"/>
      <c r="BJZ74" s="369"/>
      <c r="BKA74" s="369"/>
      <c r="BKB74" s="369"/>
      <c r="BKC74" s="369"/>
      <c r="BKD74" s="369"/>
      <c r="BKE74" s="369"/>
      <c r="BKF74" s="369"/>
      <c r="BKG74" s="369"/>
      <c r="BKH74" s="369"/>
      <c r="BKI74" s="369"/>
      <c r="BKJ74" s="369"/>
      <c r="BKK74" s="369"/>
      <c r="BKL74" s="369"/>
      <c r="BKM74" s="369"/>
      <c r="BKN74" s="369"/>
      <c r="BKO74" s="369"/>
      <c r="BKP74" s="369"/>
      <c r="BKQ74" s="369"/>
      <c r="BKR74" s="369"/>
      <c r="BKS74" s="369"/>
      <c r="BKT74" s="369"/>
      <c r="BKU74" s="369"/>
      <c r="BKV74" s="369"/>
      <c r="BKW74" s="369"/>
      <c r="BKX74" s="369"/>
      <c r="BKY74" s="369"/>
      <c r="BKZ74" s="369"/>
      <c r="BLA74" s="369"/>
      <c r="BLB74" s="369"/>
      <c r="BLC74" s="369"/>
      <c r="BLD74" s="369"/>
      <c r="BLE74" s="369"/>
      <c r="BLF74" s="369"/>
      <c r="BLG74" s="369"/>
      <c r="BLH74" s="369"/>
      <c r="BLI74" s="369"/>
      <c r="BLJ74" s="369"/>
      <c r="BLK74" s="369"/>
      <c r="BLL74" s="369"/>
      <c r="BLM74" s="369"/>
      <c r="BLN74" s="369"/>
      <c r="BLO74" s="369"/>
      <c r="BLP74" s="369"/>
      <c r="BLQ74" s="369"/>
      <c r="BLR74" s="369"/>
      <c r="BLS74" s="369"/>
      <c r="BLT74" s="369"/>
      <c r="BLU74" s="369"/>
      <c r="BLV74" s="369"/>
      <c r="BLW74" s="369"/>
      <c r="BLX74" s="369"/>
      <c r="BLY74" s="369"/>
      <c r="BLZ74" s="369"/>
      <c r="BMA74" s="369"/>
      <c r="BMB74" s="369"/>
      <c r="BMC74" s="369"/>
      <c r="BMD74" s="369"/>
      <c r="BME74" s="369"/>
      <c r="BMF74" s="369"/>
      <c r="BMG74" s="369"/>
      <c r="BMH74" s="369"/>
      <c r="BMI74" s="369"/>
      <c r="BMJ74" s="369"/>
      <c r="BMK74" s="369"/>
      <c r="BML74" s="369"/>
      <c r="BMM74" s="369"/>
      <c r="BMN74" s="369"/>
      <c r="BMO74" s="369"/>
      <c r="BMP74" s="369"/>
      <c r="BMQ74" s="369"/>
      <c r="BMR74" s="369"/>
      <c r="BMS74" s="369"/>
      <c r="BMT74" s="369"/>
      <c r="BMU74" s="369"/>
      <c r="BMV74" s="369"/>
      <c r="BMW74" s="369"/>
      <c r="BMX74" s="369"/>
      <c r="BMY74" s="369"/>
      <c r="BMZ74" s="369"/>
      <c r="BNA74" s="369"/>
      <c r="BNB74" s="369"/>
      <c r="BNC74" s="369"/>
      <c r="BND74" s="369"/>
      <c r="BNE74" s="369"/>
      <c r="BNF74" s="369"/>
      <c r="BNG74" s="369"/>
      <c r="BNH74" s="369"/>
      <c r="BNI74" s="369"/>
      <c r="BNJ74" s="369"/>
      <c r="BNK74" s="369"/>
      <c r="BNL74" s="369"/>
      <c r="BNM74" s="369"/>
      <c r="BNN74" s="369"/>
      <c r="BNO74" s="369"/>
      <c r="BNP74" s="369"/>
      <c r="BNQ74" s="369"/>
      <c r="BNR74" s="369"/>
      <c r="BNS74" s="369"/>
      <c r="BNT74" s="369"/>
      <c r="BNU74" s="369"/>
      <c r="BNV74" s="369"/>
      <c r="BNW74" s="369"/>
      <c r="BNX74" s="369"/>
      <c r="BNY74" s="369"/>
      <c r="BNZ74" s="369"/>
      <c r="BOA74" s="369"/>
      <c r="BOB74" s="369"/>
      <c r="BOC74" s="369"/>
      <c r="BOD74" s="369"/>
      <c r="BOE74" s="369"/>
      <c r="BOF74" s="369"/>
      <c r="BOG74" s="369"/>
      <c r="BOH74" s="369"/>
      <c r="BOI74" s="369"/>
      <c r="BOJ74" s="369"/>
      <c r="BOK74" s="369"/>
      <c r="BOP74" s="369"/>
      <c r="BOQ74" s="369"/>
      <c r="BOR74" s="369"/>
      <c r="BOS74" s="369"/>
      <c r="BOT74" s="369"/>
      <c r="BOU74" s="369"/>
      <c r="BOV74" s="369"/>
      <c r="BOW74" s="369"/>
      <c r="BOX74" s="369"/>
      <c r="BOY74" s="369"/>
      <c r="BOZ74" s="369"/>
      <c r="BQR74" s="369"/>
      <c r="BQS74" s="369"/>
      <c r="BQT74" s="369"/>
      <c r="BQU74" s="369"/>
      <c r="BQV74" s="369"/>
      <c r="BQW74" s="369"/>
      <c r="BQX74" s="369"/>
      <c r="BQY74" s="369"/>
      <c r="BQZ74" s="369"/>
      <c r="BRA74" s="369"/>
      <c r="BRB74" s="369"/>
      <c r="BRC74" s="369"/>
      <c r="BRD74" s="369"/>
      <c r="BRE74" s="369"/>
      <c r="BRF74" s="369"/>
      <c r="BRG74" s="369"/>
      <c r="BRH74" s="369"/>
      <c r="BRI74" s="369"/>
      <c r="BRJ74" s="369"/>
      <c r="BRK74" s="369"/>
      <c r="BRL74" s="369"/>
      <c r="BRM74" s="369"/>
      <c r="BRN74" s="369"/>
      <c r="BRO74" s="369"/>
      <c r="BRP74" s="369"/>
      <c r="BRQ74" s="369"/>
      <c r="BRR74" s="369"/>
      <c r="BRS74" s="369"/>
      <c r="BRT74" s="369"/>
      <c r="BRU74" s="369"/>
      <c r="BRV74" s="369"/>
      <c r="BRW74" s="369"/>
      <c r="BRX74" s="369"/>
      <c r="BRY74" s="369"/>
      <c r="BRZ74" s="369"/>
      <c r="BSA74" s="369"/>
      <c r="BSB74" s="369"/>
      <c r="BSC74" s="369"/>
      <c r="BSD74" s="369"/>
      <c r="BSE74" s="369"/>
      <c r="BSF74" s="369"/>
      <c r="BSG74" s="369"/>
      <c r="BSH74" s="369"/>
      <c r="BSI74" s="369"/>
      <c r="BSJ74" s="369"/>
      <c r="BSK74" s="369"/>
      <c r="BSL74" s="369"/>
      <c r="BSM74" s="369"/>
      <c r="BSN74" s="369"/>
      <c r="BSO74" s="369"/>
      <c r="BSP74" s="369"/>
      <c r="BSQ74" s="369"/>
      <c r="BSR74" s="369"/>
      <c r="BSS74" s="369"/>
      <c r="BST74" s="369"/>
      <c r="BSU74" s="369"/>
      <c r="BSV74" s="369"/>
      <c r="BSW74" s="369"/>
      <c r="BSX74" s="369"/>
      <c r="BSY74" s="369"/>
      <c r="BSZ74" s="369"/>
      <c r="BTA74" s="369"/>
      <c r="BTB74" s="369"/>
      <c r="BTC74" s="369"/>
      <c r="BTD74" s="369"/>
      <c r="BTE74" s="369"/>
      <c r="BTF74" s="369"/>
      <c r="BTG74" s="369"/>
      <c r="BTH74" s="369"/>
      <c r="BTI74" s="369"/>
      <c r="BTJ74" s="369"/>
      <c r="BTK74" s="369"/>
      <c r="BTL74" s="369"/>
      <c r="BTM74" s="369"/>
      <c r="BTN74" s="369"/>
      <c r="BTO74" s="369"/>
      <c r="BTP74" s="369"/>
      <c r="BTQ74" s="369"/>
      <c r="BTR74" s="369"/>
      <c r="BTS74" s="369"/>
      <c r="BTT74" s="369"/>
      <c r="BTU74" s="369"/>
      <c r="BTV74" s="369"/>
      <c r="BTW74" s="369"/>
      <c r="BTX74" s="369"/>
      <c r="BTY74" s="369"/>
      <c r="BTZ74" s="369"/>
      <c r="BUA74" s="369"/>
      <c r="BUB74" s="369"/>
      <c r="BUC74" s="369"/>
      <c r="BUD74" s="369"/>
      <c r="BUE74" s="369"/>
      <c r="BUF74" s="369"/>
      <c r="BUG74" s="369"/>
      <c r="BUH74" s="369"/>
      <c r="BUI74" s="369"/>
      <c r="BUJ74" s="369"/>
      <c r="BUK74" s="369"/>
      <c r="BUL74" s="369"/>
      <c r="BUM74" s="369"/>
      <c r="BUN74" s="369"/>
      <c r="BUO74" s="369"/>
      <c r="BUP74" s="369"/>
      <c r="BUQ74" s="369"/>
      <c r="BUR74" s="369"/>
      <c r="BUS74" s="369"/>
      <c r="BUT74" s="369"/>
      <c r="BUU74" s="369"/>
      <c r="BUV74" s="369"/>
      <c r="BUW74" s="369"/>
      <c r="BUX74" s="369"/>
      <c r="BUY74" s="369"/>
      <c r="BUZ74" s="369"/>
      <c r="BVA74" s="369"/>
      <c r="BVB74" s="369"/>
      <c r="BVC74" s="369"/>
      <c r="BVD74" s="369"/>
      <c r="BVE74" s="369"/>
      <c r="BVF74" s="369"/>
      <c r="BVG74" s="369"/>
      <c r="BVH74" s="369"/>
      <c r="BVI74" s="369"/>
      <c r="BVJ74" s="369"/>
      <c r="BVK74" s="369"/>
      <c r="BVL74" s="369"/>
      <c r="BVM74" s="369"/>
      <c r="BVN74" s="369"/>
      <c r="BVO74" s="369"/>
      <c r="BVP74" s="369"/>
      <c r="BVQ74" s="369"/>
      <c r="BVR74" s="369"/>
      <c r="BVS74" s="369"/>
      <c r="BVT74" s="369"/>
      <c r="BVU74" s="369"/>
      <c r="BVV74" s="369"/>
      <c r="BVW74" s="369"/>
      <c r="BVX74" s="369"/>
      <c r="BVY74" s="369"/>
      <c r="BVZ74" s="369"/>
      <c r="BWA74" s="369"/>
      <c r="BWB74" s="369"/>
      <c r="BWC74" s="369"/>
      <c r="BWD74" s="369"/>
      <c r="BWE74" s="369"/>
      <c r="BWF74" s="369"/>
      <c r="BWG74" s="369"/>
      <c r="BWH74" s="369"/>
      <c r="BWI74" s="369"/>
      <c r="BWJ74" s="369"/>
      <c r="BWK74" s="369"/>
      <c r="BWL74" s="369"/>
      <c r="BWM74" s="369"/>
      <c r="BWN74" s="369"/>
      <c r="BWO74" s="369"/>
      <c r="BWP74" s="369"/>
      <c r="BWQ74" s="369"/>
      <c r="BWR74" s="369"/>
      <c r="BWS74" s="369"/>
      <c r="BWT74" s="369"/>
      <c r="BWU74" s="369"/>
      <c r="BWV74" s="369"/>
      <c r="BWW74" s="369"/>
      <c r="BWX74" s="369"/>
      <c r="BWY74" s="369"/>
      <c r="BWZ74" s="369"/>
      <c r="BXA74" s="369"/>
      <c r="BXB74" s="369"/>
      <c r="BXC74" s="369"/>
      <c r="BXD74" s="369"/>
      <c r="BXE74" s="369"/>
      <c r="BXF74" s="369"/>
      <c r="BXG74" s="369"/>
      <c r="BXH74" s="369"/>
      <c r="BXI74" s="369"/>
      <c r="BXJ74" s="369"/>
      <c r="BXK74" s="369"/>
      <c r="BXL74" s="369"/>
      <c r="BXM74" s="369"/>
      <c r="BXN74" s="369"/>
      <c r="BXO74" s="369"/>
      <c r="BXP74" s="369"/>
      <c r="BXQ74" s="369"/>
      <c r="BXR74" s="369"/>
      <c r="BXS74" s="369"/>
      <c r="BXT74" s="369"/>
      <c r="BXU74" s="369"/>
      <c r="BXV74" s="369"/>
      <c r="BXW74" s="369"/>
      <c r="BXX74" s="369"/>
      <c r="BXY74" s="369"/>
      <c r="BXZ74" s="369"/>
      <c r="BYA74" s="369"/>
      <c r="BYB74" s="369"/>
      <c r="BYC74" s="369"/>
      <c r="BYD74" s="369"/>
      <c r="BYE74" s="369"/>
      <c r="BYF74" s="369"/>
      <c r="BYG74" s="369"/>
      <c r="BYL74" s="369"/>
      <c r="BYM74" s="369"/>
      <c r="BYN74" s="369"/>
      <c r="BYO74" s="369"/>
      <c r="BYP74" s="369"/>
      <c r="BYQ74" s="369"/>
      <c r="BYR74" s="369"/>
      <c r="BYS74" s="369"/>
      <c r="BYT74" s="369"/>
      <c r="BYU74" s="369"/>
      <c r="BYV74" s="369"/>
      <c r="CAN74" s="369"/>
      <c r="CAO74" s="369"/>
      <c r="CAP74" s="369"/>
      <c r="CAQ74" s="369"/>
      <c r="CAR74" s="369"/>
      <c r="CAS74" s="369"/>
      <c r="CAT74" s="369"/>
      <c r="CAU74" s="369"/>
      <c r="CAV74" s="369"/>
      <c r="CAW74" s="369"/>
      <c r="CAX74" s="369"/>
      <c r="CAY74" s="369"/>
      <c r="CAZ74" s="369"/>
      <c r="CBA74" s="369"/>
      <c r="CBB74" s="369"/>
      <c r="CBC74" s="369"/>
      <c r="CBD74" s="369"/>
      <c r="CBE74" s="369"/>
      <c r="CBF74" s="369"/>
      <c r="CBG74" s="369"/>
      <c r="CBH74" s="369"/>
      <c r="CBI74" s="369"/>
      <c r="CBJ74" s="369"/>
      <c r="CBK74" s="369"/>
      <c r="CBL74" s="369"/>
      <c r="CBM74" s="369"/>
      <c r="CBN74" s="369"/>
      <c r="CBO74" s="369"/>
      <c r="CBP74" s="369"/>
      <c r="CBQ74" s="369"/>
      <c r="CBR74" s="369"/>
      <c r="CBS74" s="369"/>
      <c r="CBT74" s="369"/>
      <c r="CBU74" s="369"/>
      <c r="CBV74" s="369"/>
      <c r="CBW74" s="369"/>
      <c r="CBX74" s="369"/>
      <c r="CBY74" s="369"/>
      <c r="CBZ74" s="369"/>
      <c r="CCA74" s="369"/>
      <c r="CCB74" s="369"/>
      <c r="CCC74" s="369"/>
      <c r="CCD74" s="369"/>
      <c r="CCE74" s="369"/>
      <c r="CCF74" s="369"/>
      <c r="CCG74" s="369"/>
      <c r="CCH74" s="369"/>
      <c r="CCI74" s="369"/>
      <c r="CCJ74" s="369"/>
      <c r="CCK74" s="369"/>
      <c r="CCL74" s="369"/>
      <c r="CCM74" s="369"/>
      <c r="CCN74" s="369"/>
      <c r="CCO74" s="369"/>
      <c r="CCP74" s="369"/>
      <c r="CCQ74" s="369"/>
      <c r="CCR74" s="369"/>
      <c r="CCS74" s="369"/>
      <c r="CCT74" s="369"/>
      <c r="CCU74" s="369"/>
      <c r="CCV74" s="369"/>
      <c r="CCW74" s="369"/>
      <c r="CCX74" s="369"/>
      <c r="CCY74" s="369"/>
      <c r="CCZ74" s="369"/>
      <c r="CDA74" s="369"/>
      <c r="CDB74" s="369"/>
      <c r="CDC74" s="369"/>
      <c r="CDD74" s="369"/>
      <c r="CDE74" s="369"/>
      <c r="CDF74" s="369"/>
      <c r="CDG74" s="369"/>
      <c r="CDH74" s="369"/>
      <c r="CDI74" s="369"/>
      <c r="CDJ74" s="369"/>
      <c r="CDK74" s="369"/>
      <c r="CDL74" s="369"/>
      <c r="CDM74" s="369"/>
      <c r="CDN74" s="369"/>
      <c r="CDO74" s="369"/>
      <c r="CDP74" s="369"/>
      <c r="CDQ74" s="369"/>
      <c r="CDR74" s="369"/>
      <c r="CDS74" s="369"/>
      <c r="CDT74" s="369"/>
      <c r="CDU74" s="369"/>
      <c r="CDV74" s="369"/>
      <c r="CDW74" s="369"/>
      <c r="CDX74" s="369"/>
      <c r="CDY74" s="369"/>
      <c r="CDZ74" s="369"/>
      <c r="CEA74" s="369"/>
      <c r="CEB74" s="369"/>
      <c r="CEC74" s="369"/>
      <c r="CED74" s="369"/>
      <c r="CEE74" s="369"/>
      <c r="CEF74" s="369"/>
      <c r="CEG74" s="369"/>
      <c r="CEH74" s="369"/>
      <c r="CEI74" s="369"/>
      <c r="CEJ74" s="369"/>
      <c r="CEK74" s="369"/>
      <c r="CEL74" s="369"/>
      <c r="CEM74" s="369"/>
      <c r="CEN74" s="369"/>
      <c r="CEO74" s="369"/>
      <c r="CEP74" s="369"/>
      <c r="CEQ74" s="369"/>
      <c r="CER74" s="369"/>
      <c r="CES74" s="369"/>
      <c r="CET74" s="369"/>
      <c r="CEU74" s="369"/>
      <c r="CEV74" s="369"/>
      <c r="CEW74" s="369"/>
      <c r="CEX74" s="369"/>
      <c r="CEY74" s="369"/>
      <c r="CEZ74" s="369"/>
      <c r="CFA74" s="369"/>
      <c r="CFB74" s="369"/>
      <c r="CFC74" s="369"/>
      <c r="CFD74" s="369"/>
      <c r="CFE74" s="369"/>
      <c r="CFF74" s="369"/>
      <c r="CFG74" s="369"/>
      <c r="CFH74" s="369"/>
      <c r="CFI74" s="369"/>
      <c r="CFJ74" s="369"/>
      <c r="CFK74" s="369"/>
      <c r="CFL74" s="369"/>
      <c r="CFM74" s="369"/>
      <c r="CFN74" s="369"/>
      <c r="CFO74" s="369"/>
      <c r="CFP74" s="369"/>
      <c r="CFQ74" s="369"/>
      <c r="CFR74" s="369"/>
      <c r="CFS74" s="369"/>
      <c r="CFT74" s="369"/>
      <c r="CFU74" s="369"/>
      <c r="CFV74" s="369"/>
      <c r="CFW74" s="369"/>
      <c r="CFX74" s="369"/>
      <c r="CFY74" s="369"/>
      <c r="CFZ74" s="369"/>
      <c r="CGA74" s="369"/>
      <c r="CGB74" s="369"/>
      <c r="CGC74" s="369"/>
      <c r="CGD74" s="369"/>
      <c r="CGE74" s="369"/>
      <c r="CGF74" s="369"/>
      <c r="CGG74" s="369"/>
      <c r="CGH74" s="369"/>
      <c r="CGI74" s="369"/>
      <c r="CGJ74" s="369"/>
      <c r="CGK74" s="369"/>
      <c r="CGL74" s="369"/>
      <c r="CGM74" s="369"/>
      <c r="CGN74" s="369"/>
      <c r="CGO74" s="369"/>
      <c r="CGP74" s="369"/>
      <c r="CGQ74" s="369"/>
      <c r="CGR74" s="369"/>
      <c r="CGS74" s="369"/>
      <c r="CGT74" s="369"/>
      <c r="CGU74" s="369"/>
      <c r="CGV74" s="369"/>
      <c r="CGW74" s="369"/>
      <c r="CGX74" s="369"/>
      <c r="CGY74" s="369"/>
      <c r="CGZ74" s="369"/>
      <c r="CHA74" s="369"/>
      <c r="CHB74" s="369"/>
      <c r="CHC74" s="369"/>
      <c r="CHD74" s="369"/>
      <c r="CHE74" s="369"/>
      <c r="CHF74" s="369"/>
      <c r="CHG74" s="369"/>
      <c r="CHH74" s="369"/>
      <c r="CHI74" s="369"/>
      <c r="CHJ74" s="369"/>
      <c r="CHK74" s="369"/>
      <c r="CHL74" s="369"/>
      <c r="CHM74" s="369"/>
      <c r="CHN74" s="369"/>
      <c r="CHO74" s="369"/>
      <c r="CHP74" s="369"/>
      <c r="CHQ74" s="369"/>
      <c r="CHR74" s="369"/>
      <c r="CHS74" s="369"/>
      <c r="CHT74" s="369"/>
      <c r="CHU74" s="369"/>
      <c r="CHV74" s="369"/>
      <c r="CHW74" s="369"/>
      <c r="CHX74" s="369"/>
      <c r="CHY74" s="369"/>
      <c r="CHZ74" s="369"/>
      <c r="CIA74" s="369"/>
      <c r="CIB74" s="369"/>
      <c r="CIC74" s="369"/>
      <c r="CIH74" s="369"/>
      <c r="CII74" s="369"/>
      <c r="CIJ74" s="369"/>
      <c r="CIK74" s="369"/>
      <c r="CIL74" s="369"/>
      <c r="CIM74" s="369"/>
      <c r="CIN74" s="369"/>
      <c r="CIO74" s="369"/>
      <c r="CIP74" s="369"/>
      <c r="CIQ74" s="369"/>
      <c r="CIR74" s="369"/>
      <c r="CKJ74" s="369"/>
      <c r="CKK74" s="369"/>
      <c r="CKL74" s="369"/>
      <c r="CKM74" s="369"/>
      <c r="CKN74" s="369"/>
      <c r="CKO74" s="369"/>
      <c r="CKP74" s="369"/>
      <c r="CKQ74" s="369"/>
      <c r="CKR74" s="369"/>
      <c r="CKS74" s="369"/>
      <c r="CKT74" s="369"/>
      <c r="CKU74" s="369"/>
      <c r="CKV74" s="369"/>
      <c r="CKW74" s="369"/>
      <c r="CKX74" s="369"/>
      <c r="CKY74" s="369"/>
      <c r="CKZ74" s="369"/>
      <c r="CLA74" s="369"/>
      <c r="CLB74" s="369"/>
      <c r="CLC74" s="369"/>
      <c r="CLD74" s="369"/>
      <c r="CLE74" s="369"/>
      <c r="CLF74" s="369"/>
      <c r="CLG74" s="369"/>
      <c r="CLH74" s="369"/>
      <c r="CLI74" s="369"/>
      <c r="CLJ74" s="369"/>
      <c r="CLK74" s="369"/>
      <c r="CLL74" s="369"/>
      <c r="CLM74" s="369"/>
      <c r="CLN74" s="369"/>
      <c r="CLO74" s="369"/>
      <c r="CLP74" s="369"/>
      <c r="CLQ74" s="369"/>
      <c r="CLR74" s="369"/>
      <c r="CLS74" s="369"/>
      <c r="CLT74" s="369"/>
      <c r="CLU74" s="369"/>
      <c r="CLV74" s="369"/>
      <c r="CLW74" s="369"/>
      <c r="CLX74" s="369"/>
      <c r="CLY74" s="369"/>
      <c r="CLZ74" s="369"/>
      <c r="CMA74" s="369"/>
      <c r="CMB74" s="369"/>
      <c r="CMC74" s="369"/>
      <c r="CMD74" s="369"/>
      <c r="CME74" s="369"/>
      <c r="CMF74" s="369"/>
      <c r="CMG74" s="369"/>
      <c r="CMH74" s="369"/>
      <c r="CMI74" s="369"/>
      <c r="CMJ74" s="369"/>
      <c r="CMK74" s="369"/>
      <c r="CML74" s="369"/>
      <c r="CMM74" s="369"/>
      <c r="CMN74" s="369"/>
      <c r="CMO74" s="369"/>
      <c r="CMP74" s="369"/>
      <c r="CMQ74" s="369"/>
      <c r="CMR74" s="369"/>
      <c r="CMS74" s="369"/>
      <c r="CMT74" s="369"/>
      <c r="CMU74" s="369"/>
      <c r="CMV74" s="369"/>
      <c r="CMW74" s="369"/>
      <c r="CMX74" s="369"/>
      <c r="CMY74" s="369"/>
      <c r="CMZ74" s="369"/>
      <c r="CNA74" s="369"/>
      <c r="CNB74" s="369"/>
      <c r="CNC74" s="369"/>
      <c r="CND74" s="369"/>
      <c r="CNE74" s="369"/>
      <c r="CNF74" s="369"/>
      <c r="CNG74" s="369"/>
      <c r="CNH74" s="369"/>
      <c r="CNI74" s="369"/>
      <c r="CNJ74" s="369"/>
      <c r="CNK74" s="369"/>
      <c r="CNL74" s="369"/>
      <c r="CNM74" s="369"/>
      <c r="CNN74" s="369"/>
      <c r="CNO74" s="369"/>
      <c r="CNP74" s="369"/>
      <c r="CNQ74" s="369"/>
      <c r="CNR74" s="369"/>
      <c r="CNS74" s="369"/>
      <c r="CNT74" s="369"/>
      <c r="CNU74" s="369"/>
      <c r="CNV74" s="369"/>
      <c r="CNW74" s="369"/>
      <c r="CNX74" s="369"/>
      <c r="CNY74" s="369"/>
      <c r="CNZ74" s="369"/>
      <c r="COA74" s="369"/>
      <c r="COB74" s="369"/>
      <c r="COC74" s="369"/>
      <c r="COD74" s="369"/>
      <c r="COE74" s="369"/>
      <c r="COF74" s="369"/>
      <c r="COG74" s="369"/>
      <c r="COH74" s="369"/>
      <c r="COI74" s="369"/>
      <c r="COJ74" s="369"/>
      <c r="COK74" s="369"/>
      <c r="COL74" s="369"/>
      <c r="COM74" s="369"/>
      <c r="CON74" s="369"/>
      <c r="COO74" s="369"/>
      <c r="COP74" s="369"/>
      <c r="COQ74" s="369"/>
      <c r="COR74" s="369"/>
      <c r="COS74" s="369"/>
      <c r="COT74" s="369"/>
      <c r="COU74" s="369"/>
      <c r="COV74" s="369"/>
      <c r="COW74" s="369"/>
      <c r="COX74" s="369"/>
      <c r="COY74" s="369"/>
      <c r="COZ74" s="369"/>
      <c r="CPA74" s="369"/>
      <c r="CPB74" s="369"/>
      <c r="CPC74" s="369"/>
      <c r="CPD74" s="369"/>
      <c r="CPE74" s="369"/>
      <c r="CPF74" s="369"/>
      <c r="CPG74" s="369"/>
      <c r="CPH74" s="369"/>
      <c r="CPI74" s="369"/>
      <c r="CPJ74" s="369"/>
      <c r="CPK74" s="369"/>
      <c r="CPL74" s="369"/>
      <c r="CPM74" s="369"/>
      <c r="CPN74" s="369"/>
      <c r="CPO74" s="369"/>
      <c r="CPP74" s="369"/>
      <c r="CPQ74" s="369"/>
      <c r="CPR74" s="369"/>
      <c r="CPS74" s="369"/>
      <c r="CPT74" s="369"/>
      <c r="CPU74" s="369"/>
      <c r="CPV74" s="369"/>
      <c r="CPW74" s="369"/>
      <c r="CPX74" s="369"/>
      <c r="CPY74" s="369"/>
      <c r="CPZ74" s="369"/>
      <c r="CQA74" s="369"/>
      <c r="CQB74" s="369"/>
      <c r="CQC74" s="369"/>
      <c r="CQD74" s="369"/>
      <c r="CQE74" s="369"/>
      <c r="CQF74" s="369"/>
      <c r="CQG74" s="369"/>
      <c r="CQH74" s="369"/>
      <c r="CQI74" s="369"/>
      <c r="CQJ74" s="369"/>
      <c r="CQK74" s="369"/>
      <c r="CQL74" s="369"/>
      <c r="CQM74" s="369"/>
      <c r="CQN74" s="369"/>
      <c r="CQO74" s="369"/>
      <c r="CQP74" s="369"/>
      <c r="CQQ74" s="369"/>
      <c r="CQR74" s="369"/>
      <c r="CQS74" s="369"/>
      <c r="CQT74" s="369"/>
      <c r="CQU74" s="369"/>
      <c r="CQV74" s="369"/>
      <c r="CQW74" s="369"/>
      <c r="CQX74" s="369"/>
      <c r="CQY74" s="369"/>
      <c r="CQZ74" s="369"/>
      <c r="CRA74" s="369"/>
      <c r="CRB74" s="369"/>
      <c r="CRC74" s="369"/>
      <c r="CRD74" s="369"/>
      <c r="CRE74" s="369"/>
      <c r="CRF74" s="369"/>
      <c r="CRG74" s="369"/>
      <c r="CRH74" s="369"/>
      <c r="CRI74" s="369"/>
      <c r="CRJ74" s="369"/>
      <c r="CRK74" s="369"/>
      <c r="CRL74" s="369"/>
      <c r="CRM74" s="369"/>
      <c r="CRN74" s="369"/>
      <c r="CRO74" s="369"/>
      <c r="CRP74" s="369"/>
      <c r="CRQ74" s="369"/>
      <c r="CRR74" s="369"/>
      <c r="CRS74" s="369"/>
      <c r="CRT74" s="369"/>
      <c r="CRU74" s="369"/>
      <c r="CRV74" s="369"/>
      <c r="CRW74" s="369"/>
      <c r="CRX74" s="369"/>
      <c r="CRY74" s="369"/>
      <c r="CSD74" s="369"/>
      <c r="CSE74" s="369"/>
      <c r="CSF74" s="369"/>
      <c r="CSG74" s="369"/>
      <c r="CSH74" s="369"/>
      <c r="CSI74" s="369"/>
      <c r="CSJ74" s="369"/>
      <c r="CSK74" s="369"/>
      <c r="CSL74" s="369"/>
      <c r="CSM74" s="369"/>
      <c r="CSN74" s="369"/>
      <c r="CUF74" s="369"/>
      <c r="CUG74" s="369"/>
      <c r="CUH74" s="369"/>
      <c r="CUI74" s="369"/>
      <c r="CUJ74" s="369"/>
      <c r="CUK74" s="369"/>
      <c r="CUL74" s="369"/>
      <c r="CUM74" s="369"/>
      <c r="CUN74" s="369"/>
      <c r="CUO74" s="369"/>
      <c r="CUP74" s="369"/>
      <c r="CUQ74" s="369"/>
      <c r="CUR74" s="369"/>
      <c r="CUS74" s="369"/>
      <c r="CUT74" s="369"/>
      <c r="CUU74" s="369"/>
      <c r="CUV74" s="369"/>
      <c r="CUW74" s="369"/>
      <c r="CUX74" s="369"/>
      <c r="CUY74" s="369"/>
      <c r="CUZ74" s="369"/>
      <c r="CVA74" s="369"/>
      <c r="CVB74" s="369"/>
      <c r="CVC74" s="369"/>
      <c r="CVD74" s="369"/>
      <c r="CVE74" s="369"/>
      <c r="CVF74" s="369"/>
      <c r="CVG74" s="369"/>
      <c r="CVH74" s="369"/>
      <c r="CVI74" s="369"/>
      <c r="CVJ74" s="369"/>
      <c r="CVK74" s="369"/>
      <c r="CVL74" s="369"/>
      <c r="CVM74" s="369"/>
      <c r="CVN74" s="369"/>
      <c r="CVO74" s="369"/>
      <c r="CVP74" s="369"/>
      <c r="CVQ74" s="369"/>
      <c r="CVR74" s="369"/>
      <c r="CVS74" s="369"/>
      <c r="CVT74" s="369"/>
      <c r="CVU74" s="369"/>
      <c r="CVV74" s="369"/>
      <c r="CVW74" s="369"/>
      <c r="CVX74" s="369"/>
      <c r="CVY74" s="369"/>
      <c r="CVZ74" s="369"/>
      <c r="CWA74" s="369"/>
      <c r="CWB74" s="369"/>
      <c r="CWC74" s="369"/>
      <c r="CWD74" s="369"/>
      <c r="CWE74" s="369"/>
      <c r="CWF74" s="369"/>
      <c r="CWG74" s="369"/>
      <c r="CWH74" s="369"/>
      <c r="CWI74" s="369"/>
      <c r="CWJ74" s="369"/>
      <c r="CWK74" s="369"/>
      <c r="CWL74" s="369"/>
      <c r="CWM74" s="369"/>
      <c r="CWN74" s="369"/>
      <c r="CWO74" s="369"/>
      <c r="CWP74" s="369"/>
      <c r="CWQ74" s="369"/>
      <c r="CWR74" s="369"/>
      <c r="CWS74" s="369"/>
      <c r="CWT74" s="369"/>
      <c r="CWU74" s="369"/>
      <c r="CWV74" s="369"/>
      <c r="CWW74" s="369"/>
      <c r="CWX74" s="369"/>
      <c r="CWY74" s="369"/>
      <c r="CWZ74" s="369"/>
      <c r="CXA74" s="369"/>
      <c r="CXB74" s="369"/>
      <c r="CXC74" s="369"/>
      <c r="CXD74" s="369"/>
      <c r="CXE74" s="369"/>
      <c r="CXF74" s="369"/>
      <c r="CXG74" s="369"/>
      <c r="CXH74" s="369"/>
      <c r="CXI74" s="369"/>
      <c r="CXJ74" s="369"/>
      <c r="CXK74" s="369"/>
      <c r="CXL74" s="369"/>
      <c r="CXM74" s="369"/>
      <c r="CXN74" s="369"/>
      <c r="CXO74" s="369"/>
      <c r="CXP74" s="369"/>
      <c r="CXQ74" s="369"/>
      <c r="CXR74" s="369"/>
      <c r="CXS74" s="369"/>
      <c r="CXT74" s="369"/>
      <c r="CXU74" s="369"/>
      <c r="CXV74" s="369"/>
      <c r="CXW74" s="369"/>
      <c r="CXX74" s="369"/>
      <c r="CXY74" s="369"/>
      <c r="CXZ74" s="369"/>
      <c r="CYA74" s="369"/>
      <c r="CYB74" s="369"/>
      <c r="CYC74" s="369"/>
      <c r="CYD74" s="369"/>
      <c r="CYE74" s="369"/>
      <c r="CYF74" s="369"/>
      <c r="CYG74" s="369"/>
      <c r="CYH74" s="369"/>
      <c r="CYI74" s="369"/>
      <c r="CYJ74" s="369"/>
      <c r="CYK74" s="369"/>
      <c r="CYL74" s="369"/>
      <c r="CYM74" s="369"/>
      <c r="CYN74" s="369"/>
      <c r="CYO74" s="369"/>
      <c r="CYP74" s="369"/>
      <c r="CYQ74" s="369"/>
      <c r="CYR74" s="369"/>
      <c r="CYS74" s="369"/>
      <c r="CYT74" s="369"/>
      <c r="CYU74" s="369"/>
      <c r="CYV74" s="369"/>
      <c r="CYW74" s="369"/>
      <c r="CYX74" s="369"/>
      <c r="CYY74" s="369"/>
      <c r="CYZ74" s="369"/>
      <c r="CZA74" s="369"/>
      <c r="CZB74" s="369"/>
      <c r="CZC74" s="369"/>
      <c r="CZD74" s="369"/>
      <c r="CZE74" s="369"/>
      <c r="CZF74" s="369"/>
      <c r="CZG74" s="369"/>
      <c r="CZH74" s="369"/>
      <c r="CZI74" s="369"/>
      <c r="CZJ74" s="369"/>
      <c r="CZK74" s="369"/>
      <c r="CZL74" s="369"/>
      <c r="CZM74" s="369"/>
      <c r="CZN74" s="369"/>
      <c r="CZO74" s="369"/>
      <c r="CZP74" s="369"/>
      <c r="CZQ74" s="369"/>
      <c r="CZR74" s="369"/>
      <c r="CZS74" s="369"/>
      <c r="CZT74" s="369"/>
      <c r="CZU74" s="369"/>
      <c r="CZV74" s="369"/>
      <c r="CZW74" s="369"/>
      <c r="CZX74" s="369"/>
      <c r="CZY74" s="369"/>
      <c r="CZZ74" s="369"/>
      <c r="DAA74" s="369"/>
      <c r="DAB74" s="369"/>
      <c r="DAC74" s="369"/>
      <c r="DAD74" s="369"/>
      <c r="DAE74" s="369"/>
      <c r="DAF74" s="369"/>
      <c r="DAG74" s="369"/>
      <c r="DAH74" s="369"/>
      <c r="DAI74" s="369"/>
      <c r="DAJ74" s="369"/>
      <c r="DAK74" s="369"/>
      <c r="DAL74" s="369"/>
      <c r="DAM74" s="369"/>
      <c r="DAN74" s="369"/>
      <c r="DAO74" s="369"/>
      <c r="DAP74" s="369"/>
      <c r="DAQ74" s="369"/>
      <c r="DAR74" s="369"/>
      <c r="DAS74" s="369"/>
      <c r="DAT74" s="369"/>
      <c r="DAU74" s="369"/>
      <c r="DAV74" s="369"/>
      <c r="DAW74" s="369"/>
      <c r="DAX74" s="369"/>
      <c r="DAY74" s="369"/>
      <c r="DAZ74" s="369"/>
      <c r="DBA74" s="369"/>
      <c r="DBB74" s="369"/>
      <c r="DBC74" s="369"/>
      <c r="DBD74" s="369"/>
      <c r="DBE74" s="369"/>
      <c r="DBF74" s="369"/>
      <c r="DBG74" s="369"/>
      <c r="DBH74" s="369"/>
      <c r="DBI74" s="369"/>
      <c r="DBJ74" s="369"/>
      <c r="DBK74" s="369"/>
      <c r="DBL74" s="369"/>
      <c r="DBM74" s="369"/>
      <c r="DBN74" s="369"/>
      <c r="DBO74" s="369"/>
      <c r="DBP74" s="369"/>
      <c r="DBQ74" s="369"/>
      <c r="DBR74" s="369"/>
      <c r="DBS74" s="369"/>
      <c r="DBT74" s="369"/>
      <c r="DBU74" s="369"/>
      <c r="DBZ74" s="369"/>
      <c r="DCA74" s="369"/>
      <c r="DCB74" s="369"/>
      <c r="DCC74" s="369"/>
      <c r="DCD74" s="369"/>
      <c r="DCE74" s="369"/>
      <c r="DCF74" s="369"/>
      <c r="DCG74" s="369"/>
      <c r="DCH74" s="369"/>
      <c r="DCI74" s="369"/>
      <c r="DCJ74" s="369"/>
      <c r="DEB74" s="369"/>
      <c r="DEC74" s="369"/>
      <c r="DED74" s="369"/>
      <c r="DEE74" s="369"/>
      <c r="DEF74" s="369"/>
      <c r="DEG74" s="369"/>
      <c r="DEH74" s="369"/>
      <c r="DEI74" s="369"/>
      <c r="DEJ74" s="369"/>
      <c r="DEK74" s="369"/>
      <c r="DEL74" s="369"/>
      <c r="DEM74" s="369"/>
      <c r="DEN74" s="369"/>
      <c r="DEO74" s="369"/>
      <c r="DEP74" s="369"/>
      <c r="DEQ74" s="369"/>
      <c r="DER74" s="369"/>
      <c r="DES74" s="369"/>
      <c r="DET74" s="369"/>
      <c r="DEU74" s="369"/>
      <c r="DEV74" s="369"/>
      <c r="DEW74" s="369"/>
      <c r="DEX74" s="369"/>
      <c r="DEY74" s="369"/>
      <c r="DEZ74" s="369"/>
      <c r="DFA74" s="369"/>
      <c r="DFB74" s="369"/>
      <c r="DFC74" s="369"/>
      <c r="DFD74" s="369"/>
      <c r="DFE74" s="369"/>
      <c r="DFF74" s="369"/>
      <c r="DFG74" s="369"/>
      <c r="DFH74" s="369"/>
      <c r="DFI74" s="369"/>
      <c r="DFJ74" s="369"/>
      <c r="DFK74" s="369"/>
      <c r="DFL74" s="369"/>
      <c r="DFM74" s="369"/>
      <c r="DFN74" s="369"/>
      <c r="DFO74" s="369"/>
      <c r="DFP74" s="369"/>
      <c r="DFQ74" s="369"/>
      <c r="DFR74" s="369"/>
      <c r="DFS74" s="369"/>
      <c r="DFT74" s="369"/>
      <c r="DFU74" s="369"/>
      <c r="DFV74" s="369"/>
      <c r="DFW74" s="369"/>
      <c r="DFX74" s="369"/>
      <c r="DFY74" s="369"/>
      <c r="DFZ74" s="369"/>
      <c r="DGA74" s="369"/>
      <c r="DGB74" s="369"/>
      <c r="DGC74" s="369"/>
      <c r="DGD74" s="369"/>
      <c r="DGE74" s="369"/>
      <c r="DGF74" s="369"/>
      <c r="DGG74" s="369"/>
      <c r="DGH74" s="369"/>
      <c r="DGI74" s="369"/>
      <c r="DGJ74" s="369"/>
      <c r="DGK74" s="369"/>
      <c r="DGL74" s="369"/>
      <c r="DGM74" s="369"/>
      <c r="DGN74" s="369"/>
      <c r="DGO74" s="369"/>
      <c r="DGP74" s="369"/>
      <c r="DGQ74" s="369"/>
      <c r="DGR74" s="369"/>
      <c r="DGS74" s="369"/>
      <c r="DGT74" s="369"/>
      <c r="DGU74" s="369"/>
      <c r="DGV74" s="369"/>
      <c r="DGW74" s="369"/>
      <c r="DGX74" s="369"/>
      <c r="DGY74" s="369"/>
      <c r="DGZ74" s="369"/>
      <c r="DHA74" s="369"/>
      <c r="DHB74" s="369"/>
      <c r="DHC74" s="369"/>
      <c r="DHD74" s="369"/>
      <c r="DHE74" s="369"/>
      <c r="DHF74" s="369"/>
      <c r="DHG74" s="369"/>
      <c r="DHH74" s="369"/>
      <c r="DHI74" s="369"/>
      <c r="DHJ74" s="369"/>
      <c r="DHK74" s="369"/>
      <c r="DHL74" s="369"/>
      <c r="DHM74" s="369"/>
      <c r="DHN74" s="369"/>
      <c r="DHO74" s="369"/>
      <c r="DHP74" s="369"/>
      <c r="DHQ74" s="369"/>
      <c r="DHR74" s="369"/>
      <c r="DHS74" s="369"/>
      <c r="DHT74" s="369"/>
      <c r="DHU74" s="369"/>
      <c r="DHV74" s="369"/>
      <c r="DHW74" s="369"/>
      <c r="DHX74" s="369"/>
      <c r="DHY74" s="369"/>
      <c r="DHZ74" s="369"/>
      <c r="DIA74" s="369"/>
      <c r="DIB74" s="369"/>
      <c r="DIC74" s="369"/>
      <c r="DID74" s="369"/>
      <c r="DIE74" s="369"/>
      <c r="DIF74" s="369"/>
      <c r="DIG74" s="369"/>
      <c r="DIH74" s="369"/>
      <c r="DII74" s="369"/>
      <c r="DIJ74" s="369"/>
      <c r="DIK74" s="369"/>
      <c r="DIL74" s="369"/>
      <c r="DIM74" s="369"/>
      <c r="DIN74" s="369"/>
      <c r="DIO74" s="369"/>
      <c r="DIP74" s="369"/>
      <c r="DIQ74" s="369"/>
      <c r="DIR74" s="369"/>
      <c r="DIS74" s="369"/>
      <c r="DIT74" s="369"/>
      <c r="DIU74" s="369"/>
      <c r="DIV74" s="369"/>
      <c r="DIW74" s="369"/>
      <c r="DIX74" s="369"/>
      <c r="DIY74" s="369"/>
      <c r="DIZ74" s="369"/>
      <c r="DJA74" s="369"/>
      <c r="DJB74" s="369"/>
      <c r="DJC74" s="369"/>
      <c r="DJD74" s="369"/>
      <c r="DJE74" s="369"/>
      <c r="DJF74" s="369"/>
      <c r="DJG74" s="369"/>
      <c r="DJH74" s="369"/>
      <c r="DJI74" s="369"/>
      <c r="DJJ74" s="369"/>
      <c r="DJK74" s="369"/>
      <c r="DJL74" s="369"/>
      <c r="DJM74" s="369"/>
      <c r="DJN74" s="369"/>
      <c r="DJO74" s="369"/>
      <c r="DJP74" s="369"/>
      <c r="DJQ74" s="369"/>
      <c r="DJR74" s="369"/>
      <c r="DJS74" s="369"/>
      <c r="DJT74" s="369"/>
      <c r="DJU74" s="369"/>
      <c r="DJV74" s="369"/>
      <c r="DJW74" s="369"/>
      <c r="DJX74" s="369"/>
      <c r="DJY74" s="369"/>
      <c r="DJZ74" s="369"/>
      <c r="DKA74" s="369"/>
      <c r="DKB74" s="369"/>
      <c r="DKC74" s="369"/>
      <c r="DKD74" s="369"/>
      <c r="DKE74" s="369"/>
      <c r="DKF74" s="369"/>
      <c r="DKG74" s="369"/>
      <c r="DKH74" s="369"/>
      <c r="DKI74" s="369"/>
      <c r="DKJ74" s="369"/>
      <c r="DKK74" s="369"/>
      <c r="DKL74" s="369"/>
      <c r="DKM74" s="369"/>
      <c r="DKN74" s="369"/>
      <c r="DKO74" s="369"/>
      <c r="DKP74" s="369"/>
      <c r="DKQ74" s="369"/>
      <c r="DKR74" s="369"/>
      <c r="DKS74" s="369"/>
      <c r="DKT74" s="369"/>
      <c r="DKU74" s="369"/>
      <c r="DKV74" s="369"/>
      <c r="DKW74" s="369"/>
      <c r="DKX74" s="369"/>
      <c r="DKY74" s="369"/>
      <c r="DKZ74" s="369"/>
      <c r="DLA74" s="369"/>
      <c r="DLB74" s="369"/>
      <c r="DLC74" s="369"/>
      <c r="DLD74" s="369"/>
      <c r="DLE74" s="369"/>
      <c r="DLF74" s="369"/>
      <c r="DLG74" s="369"/>
      <c r="DLH74" s="369"/>
      <c r="DLI74" s="369"/>
      <c r="DLJ74" s="369"/>
      <c r="DLK74" s="369"/>
      <c r="DLL74" s="369"/>
      <c r="DLM74" s="369"/>
      <c r="DLN74" s="369"/>
      <c r="DLO74" s="369"/>
      <c r="DLP74" s="369"/>
      <c r="DLQ74" s="369"/>
      <c r="DLV74" s="369"/>
      <c r="DLW74" s="369"/>
      <c r="DLX74" s="369"/>
      <c r="DLY74" s="369"/>
      <c r="DLZ74" s="369"/>
      <c r="DMA74" s="369"/>
      <c r="DMB74" s="369"/>
      <c r="DMC74" s="369"/>
      <c r="DMD74" s="369"/>
      <c r="DME74" s="369"/>
      <c r="DMF74" s="369"/>
      <c r="DNX74" s="369"/>
      <c r="DNY74" s="369"/>
      <c r="DNZ74" s="369"/>
      <c r="DOA74" s="369"/>
      <c r="DOB74" s="369"/>
      <c r="DOC74" s="369"/>
      <c r="DOD74" s="369"/>
      <c r="DOE74" s="369"/>
      <c r="DOF74" s="369"/>
      <c r="DOG74" s="369"/>
      <c r="DOH74" s="369"/>
      <c r="DOI74" s="369"/>
      <c r="DOJ74" s="369"/>
      <c r="DOK74" s="369"/>
      <c r="DOL74" s="369"/>
      <c r="DOM74" s="369"/>
      <c r="DON74" s="369"/>
      <c r="DOO74" s="369"/>
      <c r="DOP74" s="369"/>
      <c r="DOQ74" s="369"/>
      <c r="DOR74" s="369"/>
      <c r="DOS74" s="369"/>
      <c r="DOT74" s="369"/>
      <c r="DOU74" s="369"/>
      <c r="DOV74" s="369"/>
      <c r="DOW74" s="369"/>
      <c r="DOX74" s="369"/>
      <c r="DOY74" s="369"/>
      <c r="DOZ74" s="369"/>
      <c r="DPA74" s="369"/>
      <c r="DPB74" s="369"/>
      <c r="DPC74" s="369"/>
      <c r="DPD74" s="369"/>
      <c r="DPE74" s="369"/>
      <c r="DPF74" s="369"/>
      <c r="DPG74" s="369"/>
      <c r="DPH74" s="369"/>
      <c r="DPI74" s="369"/>
      <c r="DPJ74" s="369"/>
      <c r="DPK74" s="369"/>
      <c r="DPL74" s="369"/>
      <c r="DPM74" s="369"/>
      <c r="DPN74" s="369"/>
      <c r="DPO74" s="369"/>
      <c r="DPP74" s="369"/>
      <c r="DPQ74" s="369"/>
      <c r="DPR74" s="369"/>
      <c r="DPS74" s="369"/>
      <c r="DPT74" s="369"/>
      <c r="DPU74" s="369"/>
      <c r="DPV74" s="369"/>
      <c r="DPW74" s="369"/>
      <c r="DPX74" s="369"/>
      <c r="DPY74" s="369"/>
      <c r="DPZ74" s="369"/>
      <c r="DQA74" s="369"/>
      <c r="DQB74" s="369"/>
      <c r="DQC74" s="369"/>
      <c r="DQD74" s="369"/>
      <c r="DQE74" s="369"/>
      <c r="DQF74" s="369"/>
      <c r="DQG74" s="369"/>
      <c r="DQH74" s="369"/>
      <c r="DQI74" s="369"/>
      <c r="DQJ74" s="369"/>
      <c r="DQK74" s="369"/>
      <c r="DQL74" s="369"/>
      <c r="DQM74" s="369"/>
      <c r="DQN74" s="369"/>
      <c r="DQO74" s="369"/>
      <c r="DQP74" s="369"/>
      <c r="DQQ74" s="369"/>
      <c r="DQR74" s="369"/>
      <c r="DQS74" s="369"/>
      <c r="DQT74" s="369"/>
      <c r="DQU74" s="369"/>
      <c r="DQV74" s="369"/>
      <c r="DQW74" s="369"/>
      <c r="DQX74" s="369"/>
      <c r="DQY74" s="369"/>
      <c r="DQZ74" s="369"/>
      <c r="DRA74" s="369"/>
      <c r="DRB74" s="369"/>
      <c r="DRC74" s="369"/>
      <c r="DRD74" s="369"/>
      <c r="DRE74" s="369"/>
      <c r="DRF74" s="369"/>
      <c r="DRG74" s="369"/>
      <c r="DRH74" s="369"/>
      <c r="DRI74" s="369"/>
      <c r="DRJ74" s="369"/>
      <c r="DRK74" s="369"/>
      <c r="DRL74" s="369"/>
      <c r="DRM74" s="369"/>
      <c r="DRN74" s="369"/>
      <c r="DRO74" s="369"/>
      <c r="DRP74" s="369"/>
      <c r="DRQ74" s="369"/>
      <c r="DRR74" s="369"/>
      <c r="DRS74" s="369"/>
      <c r="DRT74" s="369"/>
      <c r="DRU74" s="369"/>
      <c r="DRV74" s="369"/>
      <c r="DRW74" s="369"/>
      <c r="DRX74" s="369"/>
      <c r="DRY74" s="369"/>
      <c r="DRZ74" s="369"/>
      <c r="DSA74" s="369"/>
      <c r="DSB74" s="369"/>
      <c r="DSC74" s="369"/>
      <c r="DSD74" s="369"/>
      <c r="DSE74" s="369"/>
      <c r="DSF74" s="369"/>
      <c r="DSG74" s="369"/>
      <c r="DSH74" s="369"/>
      <c r="DSI74" s="369"/>
      <c r="DSJ74" s="369"/>
      <c r="DSK74" s="369"/>
      <c r="DSL74" s="369"/>
      <c r="DSM74" s="369"/>
      <c r="DSN74" s="369"/>
      <c r="DSO74" s="369"/>
      <c r="DSP74" s="369"/>
      <c r="DSQ74" s="369"/>
      <c r="DSR74" s="369"/>
      <c r="DSS74" s="369"/>
      <c r="DST74" s="369"/>
      <c r="DSU74" s="369"/>
      <c r="DSV74" s="369"/>
      <c r="DSW74" s="369"/>
      <c r="DSX74" s="369"/>
      <c r="DSY74" s="369"/>
      <c r="DSZ74" s="369"/>
      <c r="DTA74" s="369"/>
      <c r="DTB74" s="369"/>
      <c r="DTC74" s="369"/>
      <c r="DTD74" s="369"/>
      <c r="DTE74" s="369"/>
      <c r="DTF74" s="369"/>
      <c r="DTG74" s="369"/>
      <c r="DTH74" s="369"/>
      <c r="DTI74" s="369"/>
      <c r="DTJ74" s="369"/>
      <c r="DTK74" s="369"/>
      <c r="DTL74" s="369"/>
      <c r="DTM74" s="369"/>
      <c r="DTN74" s="369"/>
      <c r="DTO74" s="369"/>
      <c r="DTP74" s="369"/>
      <c r="DTQ74" s="369"/>
      <c r="DTR74" s="369"/>
      <c r="DTS74" s="369"/>
      <c r="DTT74" s="369"/>
      <c r="DTU74" s="369"/>
      <c r="DTV74" s="369"/>
      <c r="DTW74" s="369"/>
      <c r="DTX74" s="369"/>
      <c r="DTY74" s="369"/>
      <c r="DTZ74" s="369"/>
      <c r="DUA74" s="369"/>
      <c r="DUB74" s="369"/>
      <c r="DUC74" s="369"/>
      <c r="DUD74" s="369"/>
      <c r="DUE74" s="369"/>
      <c r="DUF74" s="369"/>
      <c r="DUG74" s="369"/>
      <c r="DUH74" s="369"/>
      <c r="DUI74" s="369"/>
      <c r="DUJ74" s="369"/>
      <c r="DUK74" s="369"/>
      <c r="DUL74" s="369"/>
      <c r="DUM74" s="369"/>
      <c r="DUN74" s="369"/>
      <c r="DUO74" s="369"/>
      <c r="DUP74" s="369"/>
      <c r="DUQ74" s="369"/>
      <c r="DUR74" s="369"/>
      <c r="DUS74" s="369"/>
      <c r="DUT74" s="369"/>
      <c r="DUU74" s="369"/>
      <c r="DUV74" s="369"/>
      <c r="DUW74" s="369"/>
      <c r="DUX74" s="369"/>
      <c r="DUY74" s="369"/>
      <c r="DUZ74" s="369"/>
      <c r="DVA74" s="369"/>
      <c r="DVB74" s="369"/>
      <c r="DVC74" s="369"/>
      <c r="DVD74" s="369"/>
      <c r="DVE74" s="369"/>
      <c r="DVF74" s="369"/>
      <c r="DVG74" s="369"/>
      <c r="DVH74" s="369"/>
      <c r="DVI74" s="369"/>
      <c r="DVJ74" s="369"/>
      <c r="DVK74" s="369"/>
      <c r="DVL74" s="369"/>
      <c r="DVM74" s="369"/>
      <c r="DVR74" s="369"/>
      <c r="DVS74" s="369"/>
      <c r="DVT74" s="369"/>
      <c r="DVU74" s="369"/>
      <c r="DVV74" s="369"/>
      <c r="DVW74" s="369"/>
      <c r="DVX74" s="369"/>
      <c r="DVY74" s="369"/>
      <c r="DVZ74" s="369"/>
      <c r="DWA74" s="369"/>
      <c r="DWB74" s="369"/>
      <c r="DXT74" s="369"/>
      <c r="DXU74" s="369"/>
      <c r="DXV74" s="369"/>
      <c r="DXW74" s="369"/>
      <c r="DXX74" s="369"/>
      <c r="DXY74" s="369"/>
      <c r="DXZ74" s="369"/>
      <c r="DYA74" s="369"/>
      <c r="DYB74" s="369"/>
      <c r="DYC74" s="369"/>
      <c r="DYD74" s="369"/>
      <c r="DYE74" s="369"/>
      <c r="DYF74" s="369"/>
      <c r="DYG74" s="369"/>
      <c r="DYH74" s="369"/>
      <c r="DYI74" s="369"/>
      <c r="DYJ74" s="369"/>
      <c r="DYK74" s="369"/>
      <c r="DYL74" s="369"/>
      <c r="DYM74" s="369"/>
      <c r="DYN74" s="369"/>
      <c r="DYO74" s="369"/>
      <c r="DYP74" s="369"/>
      <c r="DYQ74" s="369"/>
      <c r="DYR74" s="369"/>
      <c r="DYS74" s="369"/>
      <c r="DYT74" s="369"/>
      <c r="DYU74" s="369"/>
      <c r="DYV74" s="369"/>
      <c r="DYW74" s="369"/>
      <c r="DYX74" s="369"/>
      <c r="DYY74" s="369"/>
      <c r="DYZ74" s="369"/>
      <c r="DZA74" s="369"/>
      <c r="DZB74" s="369"/>
      <c r="DZC74" s="369"/>
      <c r="DZD74" s="369"/>
      <c r="DZE74" s="369"/>
      <c r="DZF74" s="369"/>
      <c r="DZG74" s="369"/>
      <c r="DZH74" s="369"/>
      <c r="DZI74" s="369"/>
      <c r="DZJ74" s="369"/>
      <c r="DZK74" s="369"/>
      <c r="DZL74" s="369"/>
      <c r="DZM74" s="369"/>
      <c r="DZN74" s="369"/>
      <c r="DZO74" s="369"/>
      <c r="DZP74" s="369"/>
      <c r="DZQ74" s="369"/>
      <c r="DZR74" s="369"/>
      <c r="DZS74" s="369"/>
      <c r="DZT74" s="369"/>
      <c r="DZU74" s="369"/>
      <c r="DZV74" s="369"/>
      <c r="DZW74" s="369"/>
      <c r="DZX74" s="369"/>
      <c r="DZY74" s="369"/>
      <c r="DZZ74" s="369"/>
      <c r="EAA74" s="369"/>
      <c r="EAB74" s="369"/>
      <c r="EAC74" s="369"/>
      <c r="EAD74" s="369"/>
      <c r="EAE74" s="369"/>
      <c r="EAF74" s="369"/>
      <c r="EAG74" s="369"/>
      <c r="EAH74" s="369"/>
      <c r="EAI74" s="369"/>
      <c r="EAJ74" s="369"/>
      <c r="EAK74" s="369"/>
      <c r="EAL74" s="369"/>
      <c r="EAM74" s="369"/>
      <c r="EAN74" s="369"/>
      <c r="EAO74" s="369"/>
      <c r="EAP74" s="369"/>
      <c r="EAQ74" s="369"/>
      <c r="EAR74" s="369"/>
      <c r="EAS74" s="369"/>
      <c r="EAT74" s="369"/>
      <c r="EAU74" s="369"/>
      <c r="EAV74" s="369"/>
      <c r="EAW74" s="369"/>
      <c r="EAX74" s="369"/>
      <c r="EAY74" s="369"/>
      <c r="EAZ74" s="369"/>
      <c r="EBA74" s="369"/>
      <c r="EBB74" s="369"/>
      <c r="EBC74" s="369"/>
      <c r="EBD74" s="369"/>
      <c r="EBE74" s="369"/>
      <c r="EBF74" s="369"/>
      <c r="EBG74" s="369"/>
      <c r="EBH74" s="369"/>
      <c r="EBI74" s="369"/>
      <c r="EBJ74" s="369"/>
      <c r="EBK74" s="369"/>
      <c r="EBL74" s="369"/>
      <c r="EBM74" s="369"/>
      <c r="EBN74" s="369"/>
      <c r="EBO74" s="369"/>
      <c r="EBP74" s="369"/>
      <c r="EBQ74" s="369"/>
      <c r="EBR74" s="369"/>
      <c r="EBS74" s="369"/>
      <c r="EBT74" s="369"/>
      <c r="EBU74" s="369"/>
      <c r="EBV74" s="369"/>
      <c r="EBW74" s="369"/>
      <c r="EBX74" s="369"/>
      <c r="EBY74" s="369"/>
      <c r="EBZ74" s="369"/>
      <c r="ECA74" s="369"/>
      <c r="ECB74" s="369"/>
      <c r="ECC74" s="369"/>
      <c r="ECD74" s="369"/>
      <c r="ECE74" s="369"/>
      <c r="ECF74" s="369"/>
      <c r="ECG74" s="369"/>
      <c r="ECH74" s="369"/>
      <c r="ECI74" s="369"/>
      <c r="ECJ74" s="369"/>
      <c r="ECK74" s="369"/>
      <c r="ECL74" s="369"/>
      <c r="ECM74" s="369"/>
      <c r="ECN74" s="369"/>
      <c r="ECO74" s="369"/>
      <c r="ECP74" s="369"/>
      <c r="ECQ74" s="369"/>
      <c r="ECR74" s="369"/>
      <c r="ECS74" s="369"/>
      <c r="ECT74" s="369"/>
      <c r="ECU74" s="369"/>
      <c r="ECV74" s="369"/>
      <c r="ECW74" s="369"/>
      <c r="ECX74" s="369"/>
      <c r="ECY74" s="369"/>
      <c r="ECZ74" s="369"/>
      <c r="EDA74" s="369"/>
      <c r="EDB74" s="369"/>
      <c r="EDC74" s="369"/>
      <c r="EDD74" s="369"/>
      <c r="EDE74" s="369"/>
      <c r="EDF74" s="369"/>
      <c r="EDG74" s="369"/>
      <c r="EDH74" s="369"/>
      <c r="EDI74" s="369"/>
      <c r="EDJ74" s="369"/>
      <c r="EDK74" s="369"/>
      <c r="EDL74" s="369"/>
      <c r="EDM74" s="369"/>
      <c r="EDN74" s="369"/>
      <c r="EDO74" s="369"/>
      <c r="EDP74" s="369"/>
      <c r="EDQ74" s="369"/>
      <c r="EDR74" s="369"/>
      <c r="EDS74" s="369"/>
      <c r="EDT74" s="369"/>
      <c r="EDU74" s="369"/>
      <c r="EDV74" s="369"/>
      <c r="EDW74" s="369"/>
      <c r="EDX74" s="369"/>
      <c r="EDY74" s="369"/>
      <c r="EDZ74" s="369"/>
      <c r="EEA74" s="369"/>
      <c r="EEB74" s="369"/>
      <c r="EEC74" s="369"/>
      <c r="EED74" s="369"/>
      <c r="EEE74" s="369"/>
      <c r="EEF74" s="369"/>
      <c r="EEG74" s="369"/>
      <c r="EEH74" s="369"/>
      <c r="EEI74" s="369"/>
      <c r="EEJ74" s="369"/>
      <c r="EEK74" s="369"/>
      <c r="EEL74" s="369"/>
      <c r="EEM74" s="369"/>
      <c r="EEN74" s="369"/>
      <c r="EEO74" s="369"/>
      <c r="EEP74" s="369"/>
      <c r="EEQ74" s="369"/>
      <c r="EER74" s="369"/>
      <c r="EES74" s="369"/>
      <c r="EET74" s="369"/>
      <c r="EEU74" s="369"/>
      <c r="EEV74" s="369"/>
      <c r="EEW74" s="369"/>
      <c r="EEX74" s="369"/>
      <c r="EEY74" s="369"/>
      <c r="EEZ74" s="369"/>
      <c r="EFA74" s="369"/>
      <c r="EFB74" s="369"/>
      <c r="EFC74" s="369"/>
      <c r="EFD74" s="369"/>
      <c r="EFE74" s="369"/>
      <c r="EFF74" s="369"/>
      <c r="EFG74" s="369"/>
      <c r="EFH74" s="369"/>
      <c r="EFI74" s="369"/>
      <c r="EFN74" s="369"/>
      <c r="EFO74" s="369"/>
      <c r="EFP74" s="369"/>
      <c r="EFQ74" s="369"/>
      <c r="EFR74" s="369"/>
      <c r="EFS74" s="369"/>
      <c r="EFT74" s="369"/>
      <c r="EFU74" s="369"/>
      <c r="EFV74" s="369"/>
      <c r="EFW74" s="369"/>
      <c r="EFX74" s="369"/>
      <c r="EHP74" s="369"/>
      <c r="EHQ74" s="369"/>
      <c r="EHR74" s="369"/>
      <c r="EHS74" s="369"/>
      <c r="EHT74" s="369"/>
      <c r="EHU74" s="369"/>
      <c r="EHV74" s="369"/>
      <c r="EHW74" s="369"/>
      <c r="EHX74" s="369"/>
      <c r="EHY74" s="369"/>
      <c r="EHZ74" s="369"/>
      <c r="EIA74" s="369"/>
      <c r="EIB74" s="369"/>
      <c r="EIC74" s="369"/>
      <c r="EID74" s="369"/>
      <c r="EIE74" s="369"/>
      <c r="EIF74" s="369"/>
      <c r="EIG74" s="369"/>
      <c r="EIH74" s="369"/>
      <c r="EII74" s="369"/>
      <c r="EIJ74" s="369"/>
      <c r="EIK74" s="369"/>
      <c r="EIL74" s="369"/>
      <c r="EIM74" s="369"/>
      <c r="EIN74" s="369"/>
      <c r="EIO74" s="369"/>
      <c r="EIP74" s="369"/>
      <c r="EIQ74" s="369"/>
      <c r="EIR74" s="369"/>
      <c r="EIS74" s="369"/>
      <c r="EIT74" s="369"/>
      <c r="EIU74" s="369"/>
      <c r="EIV74" s="369"/>
      <c r="EIW74" s="369"/>
      <c r="EIX74" s="369"/>
      <c r="EIY74" s="369"/>
      <c r="EIZ74" s="369"/>
      <c r="EJA74" s="369"/>
      <c r="EJB74" s="369"/>
      <c r="EJC74" s="369"/>
      <c r="EJD74" s="369"/>
      <c r="EJE74" s="369"/>
      <c r="EJF74" s="369"/>
      <c r="EJG74" s="369"/>
      <c r="EJH74" s="369"/>
      <c r="EJI74" s="369"/>
      <c r="EJJ74" s="369"/>
      <c r="EJK74" s="369"/>
      <c r="EJL74" s="369"/>
      <c r="EJM74" s="369"/>
      <c r="EJN74" s="369"/>
      <c r="EJO74" s="369"/>
      <c r="EJP74" s="369"/>
      <c r="EJQ74" s="369"/>
      <c r="EJR74" s="369"/>
      <c r="EJS74" s="369"/>
      <c r="EJT74" s="369"/>
      <c r="EJU74" s="369"/>
      <c r="EJV74" s="369"/>
      <c r="EJW74" s="369"/>
      <c r="EJX74" s="369"/>
      <c r="EJY74" s="369"/>
      <c r="EJZ74" s="369"/>
      <c r="EKA74" s="369"/>
      <c r="EKB74" s="369"/>
      <c r="EKC74" s="369"/>
      <c r="EKD74" s="369"/>
      <c r="EKE74" s="369"/>
      <c r="EKF74" s="369"/>
      <c r="EKG74" s="369"/>
      <c r="EKH74" s="369"/>
      <c r="EKI74" s="369"/>
      <c r="EKJ74" s="369"/>
      <c r="EKK74" s="369"/>
      <c r="EKL74" s="369"/>
      <c r="EKM74" s="369"/>
      <c r="EKN74" s="369"/>
      <c r="EKO74" s="369"/>
      <c r="EKP74" s="369"/>
      <c r="EKQ74" s="369"/>
      <c r="EKR74" s="369"/>
      <c r="EKS74" s="369"/>
      <c r="EKT74" s="369"/>
      <c r="EKU74" s="369"/>
      <c r="EKV74" s="369"/>
      <c r="EKW74" s="369"/>
      <c r="EKX74" s="369"/>
      <c r="EKY74" s="369"/>
      <c r="EKZ74" s="369"/>
      <c r="ELA74" s="369"/>
      <c r="ELB74" s="369"/>
      <c r="ELC74" s="369"/>
      <c r="ELD74" s="369"/>
      <c r="ELE74" s="369"/>
      <c r="ELF74" s="369"/>
      <c r="ELG74" s="369"/>
      <c r="ELH74" s="369"/>
      <c r="ELI74" s="369"/>
      <c r="ELJ74" s="369"/>
      <c r="ELK74" s="369"/>
      <c r="ELL74" s="369"/>
      <c r="ELM74" s="369"/>
      <c r="ELN74" s="369"/>
      <c r="ELO74" s="369"/>
      <c r="ELP74" s="369"/>
      <c r="ELQ74" s="369"/>
      <c r="ELR74" s="369"/>
      <c r="ELS74" s="369"/>
      <c r="ELT74" s="369"/>
      <c r="ELU74" s="369"/>
      <c r="ELV74" s="369"/>
      <c r="ELW74" s="369"/>
      <c r="ELX74" s="369"/>
      <c r="ELY74" s="369"/>
      <c r="ELZ74" s="369"/>
      <c r="EMA74" s="369"/>
      <c r="EMB74" s="369"/>
      <c r="EMC74" s="369"/>
      <c r="EMD74" s="369"/>
      <c r="EME74" s="369"/>
      <c r="EMF74" s="369"/>
      <c r="EMG74" s="369"/>
      <c r="EMH74" s="369"/>
      <c r="EMI74" s="369"/>
      <c r="EMJ74" s="369"/>
      <c r="EMK74" s="369"/>
      <c r="EML74" s="369"/>
      <c r="EMM74" s="369"/>
      <c r="EMN74" s="369"/>
      <c r="EMO74" s="369"/>
      <c r="EMP74" s="369"/>
      <c r="EMQ74" s="369"/>
      <c r="EMR74" s="369"/>
      <c r="EMS74" s="369"/>
      <c r="EMT74" s="369"/>
      <c r="EMU74" s="369"/>
      <c r="EMV74" s="369"/>
      <c r="EMW74" s="369"/>
      <c r="EMX74" s="369"/>
      <c r="EMY74" s="369"/>
      <c r="EMZ74" s="369"/>
      <c r="ENA74" s="369"/>
      <c r="ENB74" s="369"/>
      <c r="ENC74" s="369"/>
      <c r="END74" s="369"/>
      <c r="ENE74" s="369"/>
      <c r="ENF74" s="369"/>
      <c r="ENG74" s="369"/>
      <c r="ENH74" s="369"/>
      <c r="ENI74" s="369"/>
      <c r="ENJ74" s="369"/>
      <c r="ENK74" s="369"/>
      <c r="ENL74" s="369"/>
      <c r="ENM74" s="369"/>
      <c r="ENN74" s="369"/>
      <c r="ENO74" s="369"/>
      <c r="ENP74" s="369"/>
      <c r="ENQ74" s="369"/>
      <c r="ENR74" s="369"/>
      <c r="ENS74" s="369"/>
      <c r="ENT74" s="369"/>
      <c r="ENU74" s="369"/>
      <c r="ENV74" s="369"/>
      <c r="ENW74" s="369"/>
      <c r="ENX74" s="369"/>
      <c r="ENY74" s="369"/>
      <c r="ENZ74" s="369"/>
      <c r="EOA74" s="369"/>
      <c r="EOB74" s="369"/>
      <c r="EOC74" s="369"/>
      <c r="EOD74" s="369"/>
      <c r="EOE74" s="369"/>
      <c r="EOF74" s="369"/>
      <c r="EOG74" s="369"/>
      <c r="EOH74" s="369"/>
      <c r="EOI74" s="369"/>
      <c r="EOJ74" s="369"/>
      <c r="EOK74" s="369"/>
      <c r="EOL74" s="369"/>
      <c r="EOM74" s="369"/>
      <c r="EON74" s="369"/>
      <c r="EOO74" s="369"/>
      <c r="EOP74" s="369"/>
      <c r="EOQ74" s="369"/>
      <c r="EOR74" s="369"/>
      <c r="EOS74" s="369"/>
      <c r="EOT74" s="369"/>
      <c r="EOU74" s="369"/>
      <c r="EOV74" s="369"/>
      <c r="EOW74" s="369"/>
      <c r="EOX74" s="369"/>
      <c r="EOY74" s="369"/>
      <c r="EOZ74" s="369"/>
      <c r="EPA74" s="369"/>
      <c r="EPB74" s="369"/>
      <c r="EPC74" s="369"/>
      <c r="EPD74" s="369"/>
      <c r="EPE74" s="369"/>
      <c r="EPJ74" s="369"/>
      <c r="EPK74" s="369"/>
      <c r="EPL74" s="369"/>
      <c r="EPM74" s="369"/>
      <c r="EPN74" s="369"/>
      <c r="EPO74" s="369"/>
      <c r="EPP74" s="369"/>
      <c r="EPQ74" s="369"/>
      <c r="EPR74" s="369"/>
      <c r="EPS74" s="369"/>
      <c r="EPT74" s="369"/>
      <c r="ERL74" s="369"/>
      <c r="ERM74" s="369"/>
      <c r="ERN74" s="369"/>
      <c r="ERO74" s="369"/>
      <c r="ERP74" s="369"/>
      <c r="ERQ74" s="369"/>
      <c r="ERR74" s="369"/>
      <c r="ERS74" s="369"/>
      <c r="ERT74" s="369"/>
      <c r="ERU74" s="369"/>
      <c r="ERV74" s="369"/>
      <c r="ERW74" s="369"/>
      <c r="ERX74" s="369"/>
      <c r="ERY74" s="369"/>
      <c r="ERZ74" s="369"/>
      <c r="ESA74" s="369"/>
      <c r="ESB74" s="369"/>
      <c r="ESC74" s="369"/>
      <c r="ESD74" s="369"/>
      <c r="ESE74" s="369"/>
      <c r="ESF74" s="369"/>
      <c r="ESG74" s="369"/>
      <c r="ESH74" s="369"/>
      <c r="ESI74" s="369"/>
      <c r="ESJ74" s="369"/>
      <c r="ESK74" s="369"/>
      <c r="ESL74" s="369"/>
      <c r="ESM74" s="369"/>
      <c r="ESN74" s="369"/>
      <c r="ESO74" s="369"/>
      <c r="ESP74" s="369"/>
      <c r="ESQ74" s="369"/>
      <c r="ESR74" s="369"/>
      <c r="ESS74" s="369"/>
      <c r="EST74" s="369"/>
      <c r="ESU74" s="369"/>
      <c r="ESV74" s="369"/>
      <c r="ESW74" s="369"/>
      <c r="ESX74" s="369"/>
      <c r="ESY74" s="369"/>
      <c r="ESZ74" s="369"/>
      <c r="ETA74" s="369"/>
      <c r="ETB74" s="369"/>
      <c r="ETC74" s="369"/>
      <c r="ETD74" s="369"/>
      <c r="ETE74" s="369"/>
      <c r="ETF74" s="369"/>
      <c r="ETG74" s="369"/>
      <c r="ETH74" s="369"/>
      <c r="ETI74" s="369"/>
      <c r="ETJ74" s="369"/>
      <c r="ETK74" s="369"/>
      <c r="ETL74" s="369"/>
      <c r="ETM74" s="369"/>
      <c r="ETN74" s="369"/>
      <c r="ETO74" s="369"/>
      <c r="ETP74" s="369"/>
      <c r="ETQ74" s="369"/>
      <c r="ETR74" s="369"/>
      <c r="ETS74" s="369"/>
      <c r="ETT74" s="369"/>
      <c r="ETU74" s="369"/>
      <c r="ETV74" s="369"/>
      <c r="ETW74" s="369"/>
      <c r="ETX74" s="369"/>
      <c r="ETY74" s="369"/>
      <c r="ETZ74" s="369"/>
      <c r="EUA74" s="369"/>
      <c r="EUB74" s="369"/>
      <c r="EUC74" s="369"/>
      <c r="EUD74" s="369"/>
      <c r="EUE74" s="369"/>
      <c r="EUF74" s="369"/>
      <c r="EUG74" s="369"/>
      <c r="EUH74" s="369"/>
      <c r="EUI74" s="369"/>
      <c r="EUJ74" s="369"/>
      <c r="EUK74" s="369"/>
      <c r="EUL74" s="369"/>
      <c r="EUM74" s="369"/>
      <c r="EUN74" s="369"/>
      <c r="EUO74" s="369"/>
      <c r="EUP74" s="369"/>
      <c r="EUQ74" s="369"/>
      <c r="EUR74" s="369"/>
      <c r="EUS74" s="369"/>
      <c r="EUT74" s="369"/>
      <c r="EUU74" s="369"/>
      <c r="EUV74" s="369"/>
      <c r="EUW74" s="369"/>
      <c r="EUX74" s="369"/>
      <c r="EUY74" s="369"/>
      <c r="EUZ74" s="369"/>
      <c r="EVA74" s="369"/>
      <c r="EVB74" s="369"/>
      <c r="EVC74" s="369"/>
      <c r="EVD74" s="369"/>
      <c r="EVE74" s="369"/>
      <c r="EVF74" s="369"/>
      <c r="EVG74" s="369"/>
      <c r="EVH74" s="369"/>
      <c r="EVI74" s="369"/>
      <c r="EVJ74" s="369"/>
      <c r="EVK74" s="369"/>
      <c r="EVL74" s="369"/>
      <c r="EVM74" s="369"/>
      <c r="EVN74" s="369"/>
      <c r="EVO74" s="369"/>
      <c r="EVP74" s="369"/>
      <c r="EVQ74" s="369"/>
      <c r="EVR74" s="369"/>
      <c r="EVS74" s="369"/>
      <c r="EVT74" s="369"/>
      <c r="EVU74" s="369"/>
      <c r="EVV74" s="369"/>
      <c r="EVW74" s="369"/>
      <c r="EVX74" s="369"/>
      <c r="EVY74" s="369"/>
      <c r="EVZ74" s="369"/>
      <c r="EWA74" s="369"/>
      <c r="EWB74" s="369"/>
      <c r="EWC74" s="369"/>
      <c r="EWD74" s="369"/>
      <c r="EWE74" s="369"/>
      <c r="EWF74" s="369"/>
      <c r="EWG74" s="369"/>
      <c r="EWH74" s="369"/>
      <c r="EWI74" s="369"/>
      <c r="EWJ74" s="369"/>
      <c r="EWK74" s="369"/>
      <c r="EWL74" s="369"/>
      <c r="EWM74" s="369"/>
      <c r="EWN74" s="369"/>
      <c r="EWO74" s="369"/>
      <c r="EWP74" s="369"/>
      <c r="EWQ74" s="369"/>
      <c r="EWR74" s="369"/>
      <c r="EWS74" s="369"/>
      <c r="EWT74" s="369"/>
      <c r="EWU74" s="369"/>
      <c r="EWV74" s="369"/>
      <c r="EWW74" s="369"/>
      <c r="EWX74" s="369"/>
      <c r="EWY74" s="369"/>
      <c r="EWZ74" s="369"/>
      <c r="EXA74" s="369"/>
      <c r="EXB74" s="369"/>
      <c r="EXC74" s="369"/>
      <c r="EXD74" s="369"/>
      <c r="EXE74" s="369"/>
      <c r="EXF74" s="369"/>
      <c r="EXG74" s="369"/>
      <c r="EXH74" s="369"/>
      <c r="EXI74" s="369"/>
      <c r="EXJ74" s="369"/>
      <c r="EXK74" s="369"/>
      <c r="EXL74" s="369"/>
      <c r="EXM74" s="369"/>
      <c r="EXN74" s="369"/>
      <c r="EXO74" s="369"/>
      <c r="EXP74" s="369"/>
      <c r="EXQ74" s="369"/>
      <c r="EXR74" s="369"/>
      <c r="EXS74" s="369"/>
      <c r="EXT74" s="369"/>
      <c r="EXU74" s="369"/>
      <c r="EXV74" s="369"/>
      <c r="EXW74" s="369"/>
      <c r="EXX74" s="369"/>
      <c r="EXY74" s="369"/>
      <c r="EXZ74" s="369"/>
      <c r="EYA74" s="369"/>
      <c r="EYB74" s="369"/>
      <c r="EYC74" s="369"/>
      <c r="EYD74" s="369"/>
      <c r="EYE74" s="369"/>
      <c r="EYF74" s="369"/>
      <c r="EYG74" s="369"/>
      <c r="EYH74" s="369"/>
      <c r="EYI74" s="369"/>
      <c r="EYJ74" s="369"/>
      <c r="EYK74" s="369"/>
      <c r="EYL74" s="369"/>
      <c r="EYM74" s="369"/>
      <c r="EYN74" s="369"/>
      <c r="EYO74" s="369"/>
      <c r="EYP74" s="369"/>
      <c r="EYQ74" s="369"/>
      <c r="EYR74" s="369"/>
      <c r="EYS74" s="369"/>
      <c r="EYT74" s="369"/>
      <c r="EYU74" s="369"/>
      <c r="EYV74" s="369"/>
      <c r="EYW74" s="369"/>
      <c r="EYX74" s="369"/>
      <c r="EYY74" s="369"/>
      <c r="EYZ74" s="369"/>
      <c r="EZA74" s="369"/>
      <c r="EZF74" s="369"/>
      <c r="EZG74" s="369"/>
      <c r="EZH74" s="369"/>
      <c r="EZI74" s="369"/>
      <c r="EZJ74" s="369"/>
      <c r="EZK74" s="369"/>
      <c r="EZL74" s="369"/>
      <c r="EZM74" s="369"/>
      <c r="EZN74" s="369"/>
      <c r="EZO74" s="369"/>
      <c r="EZP74" s="369"/>
      <c r="FBH74" s="369"/>
      <c r="FBI74" s="369"/>
      <c r="FBJ74" s="369"/>
      <c r="FBK74" s="369"/>
      <c r="FBL74" s="369"/>
      <c r="FBM74" s="369"/>
      <c r="FBN74" s="369"/>
      <c r="FBO74" s="369"/>
      <c r="FBP74" s="369"/>
      <c r="FBQ74" s="369"/>
      <c r="FBR74" s="369"/>
      <c r="FBS74" s="369"/>
      <c r="FBT74" s="369"/>
      <c r="FBU74" s="369"/>
      <c r="FBV74" s="369"/>
      <c r="FBW74" s="369"/>
      <c r="FBX74" s="369"/>
      <c r="FBY74" s="369"/>
      <c r="FBZ74" s="369"/>
      <c r="FCA74" s="369"/>
      <c r="FCB74" s="369"/>
      <c r="FCC74" s="369"/>
      <c r="FCD74" s="369"/>
      <c r="FCE74" s="369"/>
      <c r="FCF74" s="369"/>
      <c r="FCG74" s="369"/>
      <c r="FCH74" s="369"/>
      <c r="FCI74" s="369"/>
      <c r="FCJ74" s="369"/>
      <c r="FCK74" s="369"/>
      <c r="FCL74" s="369"/>
      <c r="FCM74" s="369"/>
      <c r="FCN74" s="369"/>
      <c r="FCO74" s="369"/>
      <c r="FCP74" s="369"/>
      <c r="FCQ74" s="369"/>
      <c r="FCR74" s="369"/>
      <c r="FCS74" s="369"/>
      <c r="FCT74" s="369"/>
      <c r="FCU74" s="369"/>
      <c r="FCV74" s="369"/>
      <c r="FCW74" s="369"/>
      <c r="FCX74" s="369"/>
      <c r="FCY74" s="369"/>
      <c r="FCZ74" s="369"/>
      <c r="FDA74" s="369"/>
      <c r="FDB74" s="369"/>
      <c r="FDC74" s="369"/>
      <c r="FDD74" s="369"/>
      <c r="FDE74" s="369"/>
      <c r="FDF74" s="369"/>
      <c r="FDG74" s="369"/>
      <c r="FDH74" s="369"/>
      <c r="FDI74" s="369"/>
      <c r="FDJ74" s="369"/>
      <c r="FDK74" s="369"/>
      <c r="FDL74" s="369"/>
      <c r="FDM74" s="369"/>
      <c r="FDN74" s="369"/>
      <c r="FDO74" s="369"/>
      <c r="FDP74" s="369"/>
      <c r="FDQ74" s="369"/>
      <c r="FDR74" s="369"/>
      <c r="FDS74" s="369"/>
      <c r="FDT74" s="369"/>
      <c r="FDU74" s="369"/>
      <c r="FDV74" s="369"/>
      <c r="FDW74" s="369"/>
      <c r="FDX74" s="369"/>
      <c r="FDY74" s="369"/>
      <c r="FDZ74" s="369"/>
      <c r="FEA74" s="369"/>
      <c r="FEB74" s="369"/>
      <c r="FEC74" s="369"/>
      <c r="FED74" s="369"/>
      <c r="FEE74" s="369"/>
      <c r="FEF74" s="369"/>
      <c r="FEG74" s="369"/>
      <c r="FEH74" s="369"/>
      <c r="FEI74" s="369"/>
      <c r="FEJ74" s="369"/>
      <c r="FEK74" s="369"/>
      <c r="FEL74" s="369"/>
      <c r="FEM74" s="369"/>
      <c r="FEN74" s="369"/>
      <c r="FEO74" s="369"/>
      <c r="FEP74" s="369"/>
      <c r="FEQ74" s="369"/>
      <c r="FER74" s="369"/>
      <c r="FES74" s="369"/>
      <c r="FET74" s="369"/>
      <c r="FEU74" s="369"/>
      <c r="FEV74" s="369"/>
      <c r="FEW74" s="369"/>
      <c r="FEX74" s="369"/>
      <c r="FEY74" s="369"/>
      <c r="FEZ74" s="369"/>
      <c r="FFA74" s="369"/>
      <c r="FFB74" s="369"/>
      <c r="FFC74" s="369"/>
      <c r="FFD74" s="369"/>
      <c r="FFE74" s="369"/>
      <c r="FFF74" s="369"/>
      <c r="FFG74" s="369"/>
      <c r="FFH74" s="369"/>
      <c r="FFI74" s="369"/>
      <c r="FFJ74" s="369"/>
      <c r="FFK74" s="369"/>
      <c r="FFL74" s="369"/>
      <c r="FFM74" s="369"/>
      <c r="FFN74" s="369"/>
      <c r="FFO74" s="369"/>
      <c r="FFP74" s="369"/>
      <c r="FFQ74" s="369"/>
      <c r="FFR74" s="369"/>
      <c r="FFS74" s="369"/>
      <c r="FFT74" s="369"/>
      <c r="FFU74" s="369"/>
      <c r="FFV74" s="369"/>
      <c r="FFW74" s="369"/>
      <c r="FFX74" s="369"/>
      <c r="FFY74" s="369"/>
      <c r="FFZ74" s="369"/>
      <c r="FGA74" s="369"/>
      <c r="FGB74" s="369"/>
      <c r="FGC74" s="369"/>
      <c r="FGD74" s="369"/>
      <c r="FGE74" s="369"/>
      <c r="FGF74" s="369"/>
      <c r="FGG74" s="369"/>
      <c r="FGH74" s="369"/>
      <c r="FGI74" s="369"/>
      <c r="FGJ74" s="369"/>
      <c r="FGK74" s="369"/>
      <c r="FGL74" s="369"/>
      <c r="FGM74" s="369"/>
      <c r="FGN74" s="369"/>
      <c r="FGO74" s="369"/>
      <c r="FGP74" s="369"/>
      <c r="FGQ74" s="369"/>
      <c r="FGR74" s="369"/>
      <c r="FGS74" s="369"/>
      <c r="FGT74" s="369"/>
      <c r="FGU74" s="369"/>
      <c r="FGV74" s="369"/>
      <c r="FGW74" s="369"/>
      <c r="FGX74" s="369"/>
      <c r="FGY74" s="369"/>
      <c r="FGZ74" s="369"/>
      <c r="FHA74" s="369"/>
      <c r="FHB74" s="369"/>
      <c r="FHC74" s="369"/>
      <c r="FHD74" s="369"/>
      <c r="FHE74" s="369"/>
      <c r="FHF74" s="369"/>
      <c r="FHG74" s="369"/>
      <c r="FHH74" s="369"/>
      <c r="FHI74" s="369"/>
      <c r="FHJ74" s="369"/>
      <c r="FHK74" s="369"/>
      <c r="FHL74" s="369"/>
      <c r="FHM74" s="369"/>
      <c r="FHN74" s="369"/>
      <c r="FHO74" s="369"/>
      <c r="FHP74" s="369"/>
      <c r="FHQ74" s="369"/>
      <c r="FHR74" s="369"/>
      <c r="FHS74" s="369"/>
      <c r="FHT74" s="369"/>
      <c r="FHU74" s="369"/>
      <c r="FHV74" s="369"/>
      <c r="FHW74" s="369"/>
      <c r="FHX74" s="369"/>
      <c r="FHY74" s="369"/>
      <c r="FHZ74" s="369"/>
      <c r="FIA74" s="369"/>
      <c r="FIB74" s="369"/>
      <c r="FIC74" s="369"/>
      <c r="FID74" s="369"/>
      <c r="FIE74" s="369"/>
      <c r="FIF74" s="369"/>
      <c r="FIG74" s="369"/>
      <c r="FIH74" s="369"/>
      <c r="FII74" s="369"/>
      <c r="FIJ74" s="369"/>
      <c r="FIK74" s="369"/>
      <c r="FIL74" s="369"/>
      <c r="FIM74" s="369"/>
      <c r="FIN74" s="369"/>
      <c r="FIO74" s="369"/>
      <c r="FIP74" s="369"/>
      <c r="FIQ74" s="369"/>
      <c r="FIR74" s="369"/>
      <c r="FIS74" s="369"/>
      <c r="FIT74" s="369"/>
      <c r="FIU74" s="369"/>
      <c r="FIV74" s="369"/>
      <c r="FIW74" s="369"/>
      <c r="FJB74" s="369"/>
      <c r="FJC74" s="369"/>
      <c r="FJD74" s="369"/>
      <c r="FJE74" s="369"/>
      <c r="FJF74" s="369"/>
      <c r="FJG74" s="369"/>
      <c r="FJH74" s="369"/>
      <c r="FJI74" s="369"/>
      <c r="FJJ74" s="369"/>
      <c r="FJK74" s="369"/>
      <c r="FJL74" s="369"/>
      <c r="FLD74" s="369"/>
      <c r="FLE74" s="369"/>
      <c r="FLF74" s="369"/>
      <c r="FLG74" s="369"/>
      <c r="FLH74" s="369"/>
      <c r="FLI74" s="369"/>
      <c r="FLJ74" s="369"/>
      <c r="FLK74" s="369"/>
      <c r="FLL74" s="369"/>
      <c r="FLM74" s="369"/>
      <c r="FLN74" s="369"/>
      <c r="FLO74" s="369"/>
      <c r="FLP74" s="369"/>
      <c r="FLQ74" s="369"/>
      <c r="FLR74" s="369"/>
      <c r="FLS74" s="369"/>
      <c r="FLT74" s="369"/>
      <c r="FLU74" s="369"/>
      <c r="FLV74" s="369"/>
      <c r="FLW74" s="369"/>
      <c r="FLX74" s="369"/>
      <c r="FLY74" s="369"/>
      <c r="FLZ74" s="369"/>
      <c r="FMA74" s="369"/>
      <c r="FMB74" s="369"/>
      <c r="FMC74" s="369"/>
      <c r="FMD74" s="369"/>
      <c r="FME74" s="369"/>
      <c r="FMF74" s="369"/>
      <c r="FMG74" s="369"/>
      <c r="FMH74" s="369"/>
      <c r="FMI74" s="369"/>
      <c r="FMJ74" s="369"/>
      <c r="FMK74" s="369"/>
      <c r="FML74" s="369"/>
      <c r="FMM74" s="369"/>
      <c r="FMN74" s="369"/>
      <c r="FMO74" s="369"/>
      <c r="FMP74" s="369"/>
      <c r="FMQ74" s="369"/>
      <c r="FMR74" s="369"/>
      <c r="FMS74" s="369"/>
      <c r="FMT74" s="369"/>
      <c r="FMU74" s="369"/>
      <c r="FMV74" s="369"/>
      <c r="FMW74" s="369"/>
      <c r="FMX74" s="369"/>
      <c r="FMY74" s="369"/>
      <c r="FMZ74" s="369"/>
      <c r="FNA74" s="369"/>
      <c r="FNB74" s="369"/>
      <c r="FNC74" s="369"/>
      <c r="FND74" s="369"/>
      <c r="FNE74" s="369"/>
      <c r="FNF74" s="369"/>
      <c r="FNG74" s="369"/>
      <c r="FNH74" s="369"/>
      <c r="FNI74" s="369"/>
      <c r="FNJ74" s="369"/>
      <c r="FNK74" s="369"/>
      <c r="FNL74" s="369"/>
      <c r="FNM74" s="369"/>
      <c r="FNN74" s="369"/>
      <c r="FNO74" s="369"/>
      <c r="FNP74" s="369"/>
      <c r="FNQ74" s="369"/>
      <c r="FNR74" s="369"/>
      <c r="FNS74" s="369"/>
      <c r="FNT74" s="369"/>
      <c r="FNU74" s="369"/>
      <c r="FNV74" s="369"/>
      <c r="FNW74" s="369"/>
      <c r="FNX74" s="369"/>
      <c r="FNY74" s="369"/>
      <c r="FNZ74" s="369"/>
      <c r="FOA74" s="369"/>
      <c r="FOB74" s="369"/>
      <c r="FOC74" s="369"/>
      <c r="FOD74" s="369"/>
      <c r="FOE74" s="369"/>
      <c r="FOF74" s="369"/>
      <c r="FOG74" s="369"/>
      <c r="FOH74" s="369"/>
      <c r="FOI74" s="369"/>
      <c r="FOJ74" s="369"/>
      <c r="FOK74" s="369"/>
      <c r="FOL74" s="369"/>
      <c r="FOM74" s="369"/>
      <c r="FON74" s="369"/>
      <c r="FOO74" s="369"/>
      <c r="FOP74" s="369"/>
      <c r="FOQ74" s="369"/>
      <c r="FOR74" s="369"/>
      <c r="FOS74" s="369"/>
      <c r="FOT74" s="369"/>
      <c r="FOU74" s="369"/>
      <c r="FOV74" s="369"/>
      <c r="FOW74" s="369"/>
      <c r="FOX74" s="369"/>
      <c r="FOY74" s="369"/>
      <c r="FOZ74" s="369"/>
      <c r="FPA74" s="369"/>
      <c r="FPB74" s="369"/>
      <c r="FPC74" s="369"/>
      <c r="FPD74" s="369"/>
      <c r="FPE74" s="369"/>
      <c r="FPF74" s="369"/>
      <c r="FPG74" s="369"/>
      <c r="FPH74" s="369"/>
      <c r="FPI74" s="369"/>
      <c r="FPJ74" s="369"/>
      <c r="FPK74" s="369"/>
      <c r="FPL74" s="369"/>
      <c r="FPM74" s="369"/>
      <c r="FPN74" s="369"/>
      <c r="FPO74" s="369"/>
      <c r="FPP74" s="369"/>
      <c r="FPQ74" s="369"/>
      <c r="FPR74" s="369"/>
      <c r="FPS74" s="369"/>
      <c r="FPT74" s="369"/>
      <c r="FPU74" s="369"/>
      <c r="FPV74" s="369"/>
      <c r="FPW74" s="369"/>
      <c r="FPX74" s="369"/>
      <c r="FPY74" s="369"/>
      <c r="FPZ74" s="369"/>
      <c r="FQA74" s="369"/>
      <c r="FQB74" s="369"/>
      <c r="FQC74" s="369"/>
      <c r="FQD74" s="369"/>
      <c r="FQE74" s="369"/>
      <c r="FQF74" s="369"/>
      <c r="FQG74" s="369"/>
      <c r="FQH74" s="369"/>
      <c r="FQI74" s="369"/>
      <c r="FQJ74" s="369"/>
      <c r="FQK74" s="369"/>
      <c r="FQL74" s="369"/>
      <c r="FQM74" s="369"/>
      <c r="FQN74" s="369"/>
      <c r="FQO74" s="369"/>
      <c r="FQP74" s="369"/>
      <c r="FQQ74" s="369"/>
      <c r="FQR74" s="369"/>
      <c r="FQS74" s="369"/>
      <c r="FQT74" s="369"/>
      <c r="FQU74" s="369"/>
      <c r="FQV74" s="369"/>
      <c r="FQW74" s="369"/>
      <c r="FQX74" s="369"/>
      <c r="FQY74" s="369"/>
      <c r="FQZ74" s="369"/>
      <c r="FRA74" s="369"/>
      <c r="FRB74" s="369"/>
      <c r="FRC74" s="369"/>
      <c r="FRD74" s="369"/>
      <c r="FRE74" s="369"/>
      <c r="FRF74" s="369"/>
      <c r="FRG74" s="369"/>
      <c r="FRH74" s="369"/>
      <c r="FRI74" s="369"/>
      <c r="FRJ74" s="369"/>
      <c r="FRK74" s="369"/>
      <c r="FRL74" s="369"/>
      <c r="FRM74" s="369"/>
      <c r="FRN74" s="369"/>
      <c r="FRO74" s="369"/>
      <c r="FRP74" s="369"/>
      <c r="FRQ74" s="369"/>
      <c r="FRR74" s="369"/>
      <c r="FRS74" s="369"/>
      <c r="FRT74" s="369"/>
      <c r="FRU74" s="369"/>
      <c r="FRV74" s="369"/>
      <c r="FRW74" s="369"/>
      <c r="FRX74" s="369"/>
      <c r="FRY74" s="369"/>
      <c r="FRZ74" s="369"/>
      <c r="FSA74" s="369"/>
      <c r="FSB74" s="369"/>
      <c r="FSC74" s="369"/>
      <c r="FSD74" s="369"/>
      <c r="FSE74" s="369"/>
      <c r="FSF74" s="369"/>
      <c r="FSG74" s="369"/>
      <c r="FSH74" s="369"/>
      <c r="FSI74" s="369"/>
      <c r="FSJ74" s="369"/>
      <c r="FSK74" s="369"/>
      <c r="FSL74" s="369"/>
      <c r="FSM74" s="369"/>
      <c r="FSN74" s="369"/>
      <c r="FSO74" s="369"/>
      <c r="FSP74" s="369"/>
      <c r="FSQ74" s="369"/>
      <c r="FSR74" s="369"/>
      <c r="FSS74" s="369"/>
      <c r="FSX74" s="369"/>
      <c r="FSY74" s="369"/>
      <c r="FSZ74" s="369"/>
      <c r="FTA74" s="369"/>
      <c r="FTB74" s="369"/>
      <c r="FTC74" s="369"/>
      <c r="FTD74" s="369"/>
      <c r="FTE74" s="369"/>
      <c r="FTF74" s="369"/>
      <c r="FTG74" s="369"/>
      <c r="FTH74" s="369"/>
      <c r="FUZ74" s="369"/>
      <c r="FVA74" s="369"/>
      <c r="FVB74" s="369"/>
      <c r="FVC74" s="369"/>
      <c r="FVD74" s="369"/>
      <c r="FVE74" s="369"/>
      <c r="FVF74" s="369"/>
      <c r="FVG74" s="369"/>
      <c r="FVH74" s="369"/>
      <c r="FVI74" s="369"/>
      <c r="FVJ74" s="369"/>
      <c r="FVK74" s="369"/>
      <c r="FVL74" s="369"/>
      <c r="FVM74" s="369"/>
      <c r="FVN74" s="369"/>
      <c r="FVO74" s="369"/>
      <c r="FVP74" s="369"/>
      <c r="FVQ74" s="369"/>
      <c r="FVR74" s="369"/>
      <c r="FVS74" s="369"/>
      <c r="FVT74" s="369"/>
      <c r="FVU74" s="369"/>
      <c r="FVV74" s="369"/>
      <c r="FVW74" s="369"/>
      <c r="FVX74" s="369"/>
      <c r="FVY74" s="369"/>
      <c r="FVZ74" s="369"/>
      <c r="FWA74" s="369"/>
      <c r="FWB74" s="369"/>
      <c r="FWC74" s="369"/>
      <c r="FWD74" s="369"/>
      <c r="FWE74" s="369"/>
      <c r="FWF74" s="369"/>
      <c r="FWG74" s="369"/>
      <c r="FWH74" s="369"/>
      <c r="FWI74" s="369"/>
      <c r="FWJ74" s="369"/>
      <c r="FWK74" s="369"/>
      <c r="FWL74" s="369"/>
      <c r="FWM74" s="369"/>
      <c r="FWN74" s="369"/>
      <c r="FWO74" s="369"/>
      <c r="FWP74" s="369"/>
      <c r="FWQ74" s="369"/>
      <c r="FWR74" s="369"/>
      <c r="FWS74" s="369"/>
      <c r="FWT74" s="369"/>
      <c r="FWU74" s="369"/>
      <c r="FWV74" s="369"/>
      <c r="FWW74" s="369"/>
      <c r="FWX74" s="369"/>
      <c r="FWY74" s="369"/>
      <c r="FWZ74" s="369"/>
      <c r="FXA74" s="369"/>
      <c r="FXB74" s="369"/>
      <c r="FXC74" s="369"/>
      <c r="FXD74" s="369"/>
      <c r="FXE74" s="369"/>
      <c r="FXF74" s="369"/>
      <c r="FXG74" s="369"/>
      <c r="FXH74" s="369"/>
      <c r="FXI74" s="369"/>
      <c r="FXJ74" s="369"/>
      <c r="FXK74" s="369"/>
      <c r="FXL74" s="369"/>
      <c r="FXM74" s="369"/>
      <c r="FXN74" s="369"/>
      <c r="FXO74" s="369"/>
      <c r="FXP74" s="369"/>
      <c r="FXQ74" s="369"/>
      <c r="FXR74" s="369"/>
      <c r="FXS74" s="369"/>
      <c r="FXT74" s="369"/>
      <c r="FXU74" s="369"/>
      <c r="FXV74" s="369"/>
      <c r="FXW74" s="369"/>
      <c r="FXX74" s="369"/>
      <c r="FXY74" s="369"/>
      <c r="FXZ74" s="369"/>
      <c r="FYA74" s="369"/>
      <c r="FYB74" s="369"/>
      <c r="FYC74" s="369"/>
      <c r="FYD74" s="369"/>
      <c r="FYE74" s="369"/>
      <c r="FYF74" s="369"/>
      <c r="FYG74" s="369"/>
      <c r="FYH74" s="369"/>
      <c r="FYI74" s="369"/>
      <c r="FYJ74" s="369"/>
      <c r="FYK74" s="369"/>
      <c r="FYL74" s="369"/>
      <c r="FYM74" s="369"/>
      <c r="FYN74" s="369"/>
      <c r="FYO74" s="369"/>
      <c r="FYP74" s="369"/>
      <c r="FYQ74" s="369"/>
      <c r="FYR74" s="369"/>
      <c r="FYS74" s="369"/>
      <c r="FYT74" s="369"/>
      <c r="FYU74" s="369"/>
      <c r="FYV74" s="369"/>
      <c r="FYW74" s="369"/>
      <c r="FYX74" s="369"/>
      <c r="FYY74" s="369"/>
      <c r="FYZ74" s="369"/>
      <c r="FZA74" s="369"/>
      <c r="FZB74" s="369"/>
      <c r="FZC74" s="369"/>
      <c r="FZD74" s="369"/>
      <c r="FZE74" s="369"/>
      <c r="FZF74" s="369"/>
      <c r="FZG74" s="369"/>
      <c r="FZH74" s="369"/>
      <c r="FZI74" s="369"/>
      <c r="FZJ74" s="369"/>
      <c r="FZK74" s="369"/>
      <c r="FZL74" s="369"/>
      <c r="FZM74" s="369"/>
      <c r="FZN74" s="369"/>
      <c r="FZO74" s="369"/>
      <c r="FZP74" s="369"/>
      <c r="FZQ74" s="369"/>
      <c r="FZR74" s="369"/>
      <c r="FZS74" s="369"/>
      <c r="FZT74" s="369"/>
      <c r="FZU74" s="369"/>
      <c r="FZV74" s="369"/>
      <c r="FZW74" s="369"/>
      <c r="FZX74" s="369"/>
      <c r="FZY74" s="369"/>
      <c r="FZZ74" s="369"/>
      <c r="GAA74" s="369"/>
      <c r="GAB74" s="369"/>
      <c r="GAC74" s="369"/>
      <c r="GAD74" s="369"/>
      <c r="GAE74" s="369"/>
      <c r="GAF74" s="369"/>
      <c r="GAG74" s="369"/>
      <c r="GAH74" s="369"/>
      <c r="GAI74" s="369"/>
      <c r="GAJ74" s="369"/>
      <c r="GAK74" s="369"/>
      <c r="GAL74" s="369"/>
      <c r="GAM74" s="369"/>
      <c r="GAN74" s="369"/>
      <c r="GAO74" s="369"/>
      <c r="GAP74" s="369"/>
      <c r="GAQ74" s="369"/>
      <c r="GAR74" s="369"/>
      <c r="GAS74" s="369"/>
      <c r="GAT74" s="369"/>
      <c r="GAU74" s="369"/>
      <c r="GAV74" s="369"/>
      <c r="GAW74" s="369"/>
      <c r="GAX74" s="369"/>
      <c r="GAY74" s="369"/>
      <c r="GAZ74" s="369"/>
      <c r="GBA74" s="369"/>
      <c r="GBB74" s="369"/>
      <c r="GBC74" s="369"/>
      <c r="GBD74" s="369"/>
      <c r="GBE74" s="369"/>
      <c r="GBF74" s="369"/>
      <c r="GBG74" s="369"/>
      <c r="GBH74" s="369"/>
      <c r="GBI74" s="369"/>
      <c r="GBJ74" s="369"/>
      <c r="GBK74" s="369"/>
      <c r="GBL74" s="369"/>
      <c r="GBM74" s="369"/>
      <c r="GBN74" s="369"/>
      <c r="GBO74" s="369"/>
      <c r="GBP74" s="369"/>
      <c r="GBQ74" s="369"/>
      <c r="GBR74" s="369"/>
      <c r="GBS74" s="369"/>
      <c r="GBT74" s="369"/>
      <c r="GBU74" s="369"/>
      <c r="GBV74" s="369"/>
      <c r="GBW74" s="369"/>
      <c r="GBX74" s="369"/>
      <c r="GBY74" s="369"/>
      <c r="GBZ74" s="369"/>
      <c r="GCA74" s="369"/>
      <c r="GCB74" s="369"/>
      <c r="GCC74" s="369"/>
      <c r="GCD74" s="369"/>
      <c r="GCE74" s="369"/>
      <c r="GCF74" s="369"/>
      <c r="GCG74" s="369"/>
      <c r="GCH74" s="369"/>
      <c r="GCI74" s="369"/>
      <c r="GCJ74" s="369"/>
      <c r="GCK74" s="369"/>
      <c r="GCL74" s="369"/>
      <c r="GCM74" s="369"/>
      <c r="GCN74" s="369"/>
      <c r="GCO74" s="369"/>
      <c r="GCT74" s="369"/>
      <c r="GCU74" s="369"/>
      <c r="GCV74" s="369"/>
      <c r="GCW74" s="369"/>
      <c r="GCX74" s="369"/>
      <c r="GCY74" s="369"/>
      <c r="GCZ74" s="369"/>
      <c r="GDA74" s="369"/>
      <c r="GDB74" s="369"/>
      <c r="GDC74" s="369"/>
      <c r="GDD74" s="369"/>
      <c r="GEV74" s="369"/>
      <c r="GEW74" s="369"/>
      <c r="GEX74" s="369"/>
      <c r="GEY74" s="369"/>
      <c r="GEZ74" s="369"/>
      <c r="GFA74" s="369"/>
      <c r="GFB74" s="369"/>
      <c r="GFC74" s="369"/>
      <c r="GFD74" s="369"/>
      <c r="GFE74" s="369"/>
      <c r="GFF74" s="369"/>
      <c r="GFG74" s="369"/>
      <c r="GFH74" s="369"/>
      <c r="GFI74" s="369"/>
      <c r="GFJ74" s="369"/>
      <c r="GFK74" s="369"/>
      <c r="GFL74" s="369"/>
      <c r="GFM74" s="369"/>
      <c r="GFN74" s="369"/>
      <c r="GFO74" s="369"/>
      <c r="GFP74" s="369"/>
      <c r="GFQ74" s="369"/>
      <c r="GFR74" s="369"/>
      <c r="GFS74" s="369"/>
      <c r="GFT74" s="369"/>
      <c r="GFU74" s="369"/>
      <c r="GFV74" s="369"/>
      <c r="GFW74" s="369"/>
      <c r="GFX74" s="369"/>
      <c r="GFY74" s="369"/>
      <c r="GFZ74" s="369"/>
      <c r="GGA74" s="369"/>
      <c r="GGB74" s="369"/>
      <c r="GGC74" s="369"/>
      <c r="GGD74" s="369"/>
      <c r="GGE74" s="369"/>
      <c r="GGF74" s="369"/>
      <c r="GGG74" s="369"/>
      <c r="GGH74" s="369"/>
      <c r="GGI74" s="369"/>
      <c r="GGJ74" s="369"/>
      <c r="GGK74" s="369"/>
      <c r="GGL74" s="369"/>
      <c r="GGM74" s="369"/>
      <c r="GGN74" s="369"/>
      <c r="GGO74" s="369"/>
      <c r="GGP74" s="369"/>
      <c r="GGQ74" s="369"/>
      <c r="GGR74" s="369"/>
      <c r="GGS74" s="369"/>
      <c r="GGT74" s="369"/>
      <c r="GGU74" s="369"/>
      <c r="GGV74" s="369"/>
      <c r="GGW74" s="369"/>
      <c r="GGX74" s="369"/>
      <c r="GGY74" s="369"/>
      <c r="GGZ74" s="369"/>
      <c r="GHA74" s="369"/>
      <c r="GHB74" s="369"/>
      <c r="GHC74" s="369"/>
      <c r="GHD74" s="369"/>
      <c r="GHE74" s="369"/>
      <c r="GHF74" s="369"/>
      <c r="GHG74" s="369"/>
      <c r="GHH74" s="369"/>
      <c r="GHI74" s="369"/>
      <c r="GHJ74" s="369"/>
      <c r="GHK74" s="369"/>
      <c r="GHL74" s="369"/>
      <c r="GHM74" s="369"/>
      <c r="GHN74" s="369"/>
      <c r="GHO74" s="369"/>
      <c r="GHP74" s="369"/>
      <c r="GHQ74" s="369"/>
      <c r="GHR74" s="369"/>
      <c r="GHS74" s="369"/>
      <c r="GHT74" s="369"/>
      <c r="GHU74" s="369"/>
      <c r="GHV74" s="369"/>
      <c r="GHW74" s="369"/>
      <c r="GHX74" s="369"/>
      <c r="GHY74" s="369"/>
      <c r="GHZ74" s="369"/>
      <c r="GIA74" s="369"/>
      <c r="GIB74" s="369"/>
      <c r="GIC74" s="369"/>
      <c r="GID74" s="369"/>
      <c r="GIE74" s="369"/>
      <c r="GIF74" s="369"/>
      <c r="GIG74" s="369"/>
      <c r="GIH74" s="369"/>
      <c r="GII74" s="369"/>
      <c r="GIJ74" s="369"/>
      <c r="GIK74" s="369"/>
      <c r="GIL74" s="369"/>
      <c r="GIM74" s="369"/>
      <c r="GIN74" s="369"/>
      <c r="GIO74" s="369"/>
      <c r="GIP74" s="369"/>
      <c r="GIQ74" s="369"/>
      <c r="GIR74" s="369"/>
      <c r="GIS74" s="369"/>
      <c r="GIT74" s="369"/>
      <c r="GIU74" s="369"/>
      <c r="GIV74" s="369"/>
      <c r="GIW74" s="369"/>
      <c r="GIX74" s="369"/>
      <c r="GIY74" s="369"/>
      <c r="GIZ74" s="369"/>
      <c r="GJA74" s="369"/>
      <c r="GJB74" s="369"/>
      <c r="GJC74" s="369"/>
      <c r="GJD74" s="369"/>
      <c r="GJE74" s="369"/>
      <c r="GJF74" s="369"/>
      <c r="GJG74" s="369"/>
      <c r="GJH74" s="369"/>
      <c r="GJI74" s="369"/>
      <c r="GJJ74" s="369"/>
      <c r="GJK74" s="369"/>
      <c r="GJL74" s="369"/>
      <c r="GJM74" s="369"/>
      <c r="GJN74" s="369"/>
      <c r="GJO74" s="369"/>
      <c r="GJP74" s="369"/>
      <c r="GJQ74" s="369"/>
      <c r="GJR74" s="369"/>
      <c r="GJS74" s="369"/>
      <c r="GJT74" s="369"/>
      <c r="GJU74" s="369"/>
      <c r="GJV74" s="369"/>
      <c r="GJW74" s="369"/>
      <c r="GJX74" s="369"/>
      <c r="GJY74" s="369"/>
      <c r="GJZ74" s="369"/>
      <c r="GKA74" s="369"/>
      <c r="GKB74" s="369"/>
      <c r="GKC74" s="369"/>
      <c r="GKD74" s="369"/>
      <c r="GKE74" s="369"/>
      <c r="GKF74" s="369"/>
      <c r="GKG74" s="369"/>
      <c r="GKH74" s="369"/>
      <c r="GKI74" s="369"/>
      <c r="GKJ74" s="369"/>
      <c r="GKK74" s="369"/>
      <c r="GKL74" s="369"/>
      <c r="GKM74" s="369"/>
      <c r="GKN74" s="369"/>
      <c r="GKO74" s="369"/>
      <c r="GKP74" s="369"/>
      <c r="GKQ74" s="369"/>
      <c r="GKR74" s="369"/>
      <c r="GKS74" s="369"/>
      <c r="GKT74" s="369"/>
      <c r="GKU74" s="369"/>
      <c r="GKV74" s="369"/>
      <c r="GKW74" s="369"/>
      <c r="GKX74" s="369"/>
      <c r="GKY74" s="369"/>
      <c r="GKZ74" s="369"/>
      <c r="GLA74" s="369"/>
      <c r="GLB74" s="369"/>
      <c r="GLC74" s="369"/>
      <c r="GLD74" s="369"/>
      <c r="GLE74" s="369"/>
      <c r="GLF74" s="369"/>
      <c r="GLG74" s="369"/>
      <c r="GLH74" s="369"/>
      <c r="GLI74" s="369"/>
      <c r="GLJ74" s="369"/>
      <c r="GLK74" s="369"/>
      <c r="GLL74" s="369"/>
      <c r="GLM74" s="369"/>
      <c r="GLN74" s="369"/>
      <c r="GLO74" s="369"/>
      <c r="GLP74" s="369"/>
      <c r="GLQ74" s="369"/>
      <c r="GLR74" s="369"/>
      <c r="GLS74" s="369"/>
      <c r="GLT74" s="369"/>
      <c r="GLU74" s="369"/>
      <c r="GLV74" s="369"/>
      <c r="GLW74" s="369"/>
      <c r="GLX74" s="369"/>
      <c r="GLY74" s="369"/>
      <c r="GLZ74" s="369"/>
      <c r="GMA74" s="369"/>
      <c r="GMB74" s="369"/>
      <c r="GMC74" s="369"/>
      <c r="GMD74" s="369"/>
      <c r="GME74" s="369"/>
      <c r="GMF74" s="369"/>
      <c r="GMG74" s="369"/>
      <c r="GMH74" s="369"/>
      <c r="GMI74" s="369"/>
      <c r="GMJ74" s="369"/>
      <c r="GMK74" s="369"/>
      <c r="GMP74" s="369"/>
      <c r="GMQ74" s="369"/>
      <c r="GMR74" s="369"/>
      <c r="GMS74" s="369"/>
      <c r="GMT74" s="369"/>
      <c r="GMU74" s="369"/>
      <c r="GMV74" s="369"/>
      <c r="GMW74" s="369"/>
      <c r="GMX74" s="369"/>
      <c r="GMY74" s="369"/>
      <c r="GMZ74" s="369"/>
      <c r="GOR74" s="369"/>
      <c r="GOS74" s="369"/>
      <c r="GOT74" s="369"/>
      <c r="GOU74" s="369"/>
      <c r="GOV74" s="369"/>
      <c r="GOW74" s="369"/>
      <c r="GOX74" s="369"/>
      <c r="GOY74" s="369"/>
      <c r="GOZ74" s="369"/>
      <c r="GPA74" s="369"/>
      <c r="GPB74" s="369"/>
      <c r="GPC74" s="369"/>
      <c r="GPD74" s="369"/>
      <c r="GPE74" s="369"/>
      <c r="GPF74" s="369"/>
      <c r="GPG74" s="369"/>
      <c r="GPH74" s="369"/>
      <c r="GPI74" s="369"/>
      <c r="GPJ74" s="369"/>
      <c r="GPK74" s="369"/>
      <c r="GPL74" s="369"/>
      <c r="GPM74" s="369"/>
      <c r="GPN74" s="369"/>
      <c r="GPO74" s="369"/>
      <c r="GPP74" s="369"/>
      <c r="GPQ74" s="369"/>
      <c r="GPR74" s="369"/>
      <c r="GPS74" s="369"/>
      <c r="GPT74" s="369"/>
      <c r="GPU74" s="369"/>
      <c r="GPV74" s="369"/>
      <c r="GPW74" s="369"/>
      <c r="GPX74" s="369"/>
      <c r="GPY74" s="369"/>
      <c r="GPZ74" s="369"/>
      <c r="GQA74" s="369"/>
      <c r="GQB74" s="369"/>
      <c r="GQC74" s="369"/>
      <c r="GQD74" s="369"/>
      <c r="GQE74" s="369"/>
      <c r="GQF74" s="369"/>
      <c r="GQG74" s="369"/>
      <c r="GQH74" s="369"/>
      <c r="GQI74" s="369"/>
      <c r="GQJ74" s="369"/>
      <c r="GQK74" s="369"/>
      <c r="GQL74" s="369"/>
      <c r="GQM74" s="369"/>
      <c r="GQN74" s="369"/>
      <c r="GQO74" s="369"/>
      <c r="GQP74" s="369"/>
      <c r="GQQ74" s="369"/>
      <c r="GQR74" s="369"/>
      <c r="GQS74" s="369"/>
      <c r="GQT74" s="369"/>
      <c r="GQU74" s="369"/>
      <c r="GQV74" s="369"/>
      <c r="GQW74" s="369"/>
      <c r="GQX74" s="369"/>
      <c r="GQY74" s="369"/>
      <c r="GQZ74" s="369"/>
      <c r="GRA74" s="369"/>
      <c r="GRB74" s="369"/>
      <c r="GRC74" s="369"/>
      <c r="GRD74" s="369"/>
      <c r="GRE74" s="369"/>
      <c r="GRF74" s="369"/>
      <c r="GRG74" s="369"/>
      <c r="GRH74" s="369"/>
      <c r="GRI74" s="369"/>
      <c r="GRJ74" s="369"/>
      <c r="GRK74" s="369"/>
      <c r="GRL74" s="369"/>
      <c r="GRM74" s="369"/>
      <c r="GRN74" s="369"/>
      <c r="GRO74" s="369"/>
      <c r="GRP74" s="369"/>
      <c r="GRQ74" s="369"/>
      <c r="GRR74" s="369"/>
      <c r="GRS74" s="369"/>
      <c r="GRT74" s="369"/>
      <c r="GRU74" s="369"/>
      <c r="GRV74" s="369"/>
      <c r="GRW74" s="369"/>
      <c r="GRX74" s="369"/>
      <c r="GRY74" s="369"/>
      <c r="GRZ74" s="369"/>
      <c r="GSA74" s="369"/>
      <c r="GSB74" s="369"/>
      <c r="GSC74" s="369"/>
      <c r="GSD74" s="369"/>
      <c r="GSE74" s="369"/>
      <c r="GSF74" s="369"/>
      <c r="GSG74" s="369"/>
      <c r="GSH74" s="369"/>
      <c r="GSI74" s="369"/>
      <c r="GSJ74" s="369"/>
      <c r="GSK74" s="369"/>
      <c r="GSL74" s="369"/>
      <c r="GSM74" s="369"/>
      <c r="GSN74" s="369"/>
      <c r="GSO74" s="369"/>
      <c r="GSP74" s="369"/>
      <c r="GSQ74" s="369"/>
      <c r="GSR74" s="369"/>
      <c r="GSS74" s="369"/>
      <c r="GST74" s="369"/>
      <c r="GSU74" s="369"/>
      <c r="GSV74" s="369"/>
      <c r="GSW74" s="369"/>
      <c r="GSX74" s="369"/>
      <c r="GSY74" s="369"/>
      <c r="GSZ74" s="369"/>
      <c r="GTA74" s="369"/>
      <c r="GTB74" s="369"/>
      <c r="GTC74" s="369"/>
      <c r="GTD74" s="369"/>
      <c r="GTE74" s="369"/>
      <c r="GTF74" s="369"/>
      <c r="GTG74" s="369"/>
      <c r="GTH74" s="369"/>
      <c r="GTI74" s="369"/>
      <c r="GTJ74" s="369"/>
      <c r="GTK74" s="369"/>
      <c r="GTL74" s="369"/>
      <c r="GTM74" s="369"/>
      <c r="GTN74" s="369"/>
      <c r="GTO74" s="369"/>
      <c r="GTP74" s="369"/>
      <c r="GTQ74" s="369"/>
      <c r="GTR74" s="369"/>
      <c r="GTS74" s="369"/>
      <c r="GTT74" s="369"/>
      <c r="GTU74" s="369"/>
      <c r="GTV74" s="369"/>
      <c r="GTW74" s="369"/>
      <c r="GTX74" s="369"/>
      <c r="GTY74" s="369"/>
      <c r="GTZ74" s="369"/>
      <c r="GUA74" s="369"/>
      <c r="GUB74" s="369"/>
      <c r="GUC74" s="369"/>
      <c r="GUD74" s="369"/>
      <c r="GUE74" s="369"/>
      <c r="GUF74" s="369"/>
      <c r="GUG74" s="369"/>
      <c r="GUH74" s="369"/>
      <c r="GUI74" s="369"/>
      <c r="GUJ74" s="369"/>
      <c r="GUK74" s="369"/>
      <c r="GUL74" s="369"/>
      <c r="GUM74" s="369"/>
      <c r="GUN74" s="369"/>
      <c r="GUO74" s="369"/>
      <c r="GUP74" s="369"/>
      <c r="GUQ74" s="369"/>
      <c r="GUR74" s="369"/>
      <c r="GUS74" s="369"/>
      <c r="GUT74" s="369"/>
      <c r="GUU74" s="369"/>
      <c r="GUV74" s="369"/>
      <c r="GUW74" s="369"/>
      <c r="GUX74" s="369"/>
      <c r="GUY74" s="369"/>
      <c r="GUZ74" s="369"/>
      <c r="GVA74" s="369"/>
      <c r="GVB74" s="369"/>
      <c r="GVC74" s="369"/>
      <c r="GVD74" s="369"/>
      <c r="GVE74" s="369"/>
      <c r="GVF74" s="369"/>
      <c r="GVG74" s="369"/>
      <c r="GVH74" s="369"/>
      <c r="GVI74" s="369"/>
      <c r="GVJ74" s="369"/>
      <c r="GVK74" s="369"/>
      <c r="GVL74" s="369"/>
      <c r="GVM74" s="369"/>
      <c r="GVN74" s="369"/>
      <c r="GVO74" s="369"/>
      <c r="GVP74" s="369"/>
      <c r="GVQ74" s="369"/>
      <c r="GVR74" s="369"/>
      <c r="GVS74" s="369"/>
      <c r="GVT74" s="369"/>
      <c r="GVU74" s="369"/>
      <c r="GVV74" s="369"/>
      <c r="GVW74" s="369"/>
      <c r="GVX74" s="369"/>
      <c r="GVY74" s="369"/>
      <c r="GVZ74" s="369"/>
      <c r="GWA74" s="369"/>
      <c r="GWB74" s="369"/>
      <c r="GWC74" s="369"/>
      <c r="GWD74" s="369"/>
      <c r="GWE74" s="369"/>
      <c r="GWF74" s="369"/>
      <c r="GWG74" s="369"/>
      <c r="GWL74" s="369"/>
      <c r="GWM74" s="369"/>
      <c r="GWN74" s="369"/>
      <c r="GWO74" s="369"/>
      <c r="GWP74" s="369"/>
      <c r="GWQ74" s="369"/>
      <c r="GWR74" s="369"/>
      <c r="GWS74" s="369"/>
      <c r="GWT74" s="369"/>
      <c r="GWU74" s="369"/>
      <c r="GWV74" s="369"/>
      <c r="GYN74" s="369"/>
      <c r="GYO74" s="369"/>
      <c r="GYP74" s="369"/>
      <c r="GYQ74" s="369"/>
      <c r="GYR74" s="369"/>
      <c r="GYS74" s="369"/>
      <c r="GYT74" s="369"/>
      <c r="GYU74" s="369"/>
      <c r="GYV74" s="369"/>
      <c r="GYW74" s="369"/>
      <c r="GYX74" s="369"/>
      <c r="GYY74" s="369"/>
      <c r="GYZ74" s="369"/>
      <c r="GZA74" s="369"/>
      <c r="GZB74" s="369"/>
      <c r="GZC74" s="369"/>
      <c r="GZD74" s="369"/>
      <c r="GZE74" s="369"/>
      <c r="GZF74" s="369"/>
      <c r="GZG74" s="369"/>
      <c r="GZH74" s="369"/>
      <c r="GZI74" s="369"/>
      <c r="GZJ74" s="369"/>
      <c r="GZK74" s="369"/>
      <c r="GZL74" s="369"/>
      <c r="GZM74" s="369"/>
      <c r="GZN74" s="369"/>
      <c r="GZO74" s="369"/>
      <c r="GZP74" s="369"/>
      <c r="GZQ74" s="369"/>
      <c r="GZR74" s="369"/>
      <c r="GZS74" s="369"/>
      <c r="GZT74" s="369"/>
      <c r="GZU74" s="369"/>
      <c r="GZV74" s="369"/>
      <c r="GZW74" s="369"/>
      <c r="GZX74" s="369"/>
      <c r="GZY74" s="369"/>
      <c r="GZZ74" s="369"/>
      <c r="HAA74" s="369"/>
      <c r="HAB74" s="369"/>
      <c r="HAC74" s="369"/>
      <c r="HAD74" s="369"/>
      <c r="HAE74" s="369"/>
      <c r="HAF74" s="369"/>
      <c r="HAG74" s="369"/>
      <c r="HAH74" s="369"/>
      <c r="HAI74" s="369"/>
      <c r="HAJ74" s="369"/>
      <c r="HAK74" s="369"/>
      <c r="HAL74" s="369"/>
      <c r="HAM74" s="369"/>
      <c r="HAN74" s="369"/>
      <c r="HAO74" s="369"/>
      <c r="HAP74" s="369"/>
      <c r="HAQ74" s="369"/>
      <c r="HAR74" s="369"/>
      <c r="HAS74" s="369"/>
      <c r="HAT74" s="369"/>
      <c r="HAU74" s="369"/>
      <c r="HAV74" s="369"/>
      <c r="HAW74" s="369"/>
      <c r="HAX74" s="369"/>
      <c r="HAY74" s="369"/>
      <c r="HAZ74" s="369"/>
      <c r="HBA74" s="369"/>
      <c r="HBB74" s="369"/>
      <c r="HBC74" s="369"/>
      <c r="HBD74" s="369"/>
      <c r="HBE74" s="369"/>
      <c r="HBF74" s="369"/>
      <c r="HBG74" s="369"/>
      <c r="HBH74" s="369"/>
      <c r="HBI74" s="369"/>
      <c r="HBJ74" s="369"/>
      <c r="HBK74" s="369"/>
      <c r="HBL74" s="369"/>
      <c r="HBM74" s="369"/>
      <c r="HBN74" s="369"/>
      <c r="HBO74" s="369"/>
      <c r="HBP74" s="369"/>
      <c r="HBQ74" s="369"/>
      <c r="HBR74" s="369"/>
      <c r="HBS74" s="369"/>
      <c r="HBT74" s="369"/>
      <c r="HBU74" s="369"/>
      <c r="HBV74" s="369"/>
      <c r="HBW74" s="369"/>
      <c r="HBX74" s="369"/>
      <c r="HBY74" s="369"/>
      <c r="HBZ74" s="369"/>
      <c r="HCA74" s="369"/>
      <c r="HCB74" s="369"/>
      <c r="HCC74" s="369"/>
      <c r="HCD74" s="369"/>
      <c r="HCE74" s="369"/>
      <c r="HCF74" s="369"/>
      <c r="HCG74" s="369"/>
      <c r="HCH74" s="369"/>
      <c r="HCI74" s="369"/>
      <c r="HCJ74" s="369"/>
      <c r="HCK74" s="369"/>
      <c r="HCL74" s="369"/>
      <c r="HCM74" s="369"/>
      <c r="HCN74" s="369"/>
      <c r="HCO74" s="369"/>
      <c r="HCP74" s="369"/>
      <c r="HCQ74" s="369"/>
      <c r="HCR74" s="369"/>
      <c r="HCS74" s="369"/>
      <c r="HCT74" s="369"/>
      <c r="HCU74" s="369"/>
      <c r="HCV74" s="369"/>
      <c r="HCW74" s="369"/>
      <c r="HCX74" s="369"/>
      <c r="HCY74" s="369"/>
      <c r="HCZ74" s="369"/>
      <c r="HDA74" s="369"/>
      <c r="HDB74" s="369"/>
      <c r="HDC74" s="369"/>
      <c r="HDD74" s="369"/>
      <c r="HDE74" s="369"/>
      <c r="HDF74" s="369"/>
      <c r="HDG74" s="369"/>
      <c r="HDH74" s="369"/>
      <c r="HDI74" s="369"/>
      <c r="HDJ74" s="369"/>
      <c r="HDK74" s="369"/>
      <c r="HDL74" s="369"/>
      <c r="HDM74" s="369"/>
      <c r="HDN74" s="369"/>
      <c r="HDO74" s="369"/>
      <c r="HDP74" s="369"/>
      <c r="HDQ74" s="369"/>
      <c r="HDR74" s="369"/>
      <c r="HDS74" s="369"/>
      <c r="HDT74" s="369"/>
      <c r="HDU74" s="369"/>
      <c r="HDV74" s="369"/>
      <c r="HDW74" s="369"/>
      <c r="HDX74" s="369"/>
      <c r="HDY74" s="369"/>
      <c r="HDZ74" s="369"/>
      <c r="HEA74" s="369"/>
      <c r="HEB74" s="369"/>
      <c r="HEC74" s="369"/>
      <c r="HED74" s="369"/>
      <c r="HEE74" s="369"/>
      <c r="HEF74" s="369"/>
      <c r="HEG74" s="369"/>
      <c r="HEH74" s="369"/>
      <c r="HEI74" s="369"/>
      <c r="HEJ74" s="369"/>
      <c r="HEK74" s="369"/>
      <c r="HEL74" s="369"/>
      <c r="HEM74" s="369"/>
      <c r="HEN74" s="369"/>
      <c r="HEO74" s="369"/>
      <c r="HEP74" s="369"/>
      <c r="HEQ74" s="369"/>
      <c r="HER74" s="369"/>
      <c r="HES74" s="369"/>
      <c r="HET74" s="369"/>
      <c r="HEU74" s="369"/>
      <c r="HEV74" s="369"/>
      <c r="HEW74" s="369"/>
      <c r="HEX74" s="369"/>
      <c r="HEY74" s="369"/>
      <c r="HEZ74" s="369"/>
      <c r="HFA74" s="369"/>
      <c r="HFB74" s="369"/>
      <c r="HFC74" s="369"/>
      <c r="HFD74" s="369"/>
      <c r="HFE74" s="369"/>
      <c r="HFF74" s="369"/>
      <c r="HFG74" s="369"/>
      <c r="HFH74" s="369"/>
      <c r="HFI74" s="369"/>
      <c r="HFJ74" s="369"/>
      <c r="HFK74" s="369"/>
      <c r="HFL74" s="369"/>
      <c r="HFM74" s="369"/>
      <c r="HFN74" s="369"/>
      <c r="HFO74" s="369"/>
      <c r="HFP74" s="369"/>
      <c r="HFQ74" s="369"/>
      <c r="HFR74" s="369"/>
      <c r="HFS74" s="369"/>
      <c r="HFT74" s="369"/>
      <c r="HFU74" s="369"/>
      <c r="HFV74" s="369"/>
      <c r="HFW74" s="369"/>
      <c r="HFX74" s="369"/>
      <c r="HFY74" s="369"/>
      <c r="HFZ74" s="369"/>
      <c r="HGA74" s="369"/>
      <c r="HGB74" s="369"/>
      <c r="HGC74" s="369"/>
      <c r="HGH74" s="369"/>
      <c r="HGI74" s="369"/>
      <c r="HGJ74" s="369"/>
      <c r="HGK74" s="369"/>
      <c r="HGL74" s="369"/>
      <c r="HGM74" s="369"/>
      <c r="HGN74" s="369"/>
      <c r="HGO74" s="369"/>
      <c r="HGP74" s="369"/>
      <c r="HGQ74" s="369"/>
      <c r="HGR74" s="369"/>
      <c r="HIJ74" s="369"/>
      <c r="HIK74" s="369"/>
      <c r="HIL74" s="369"/>
      <c r="HIM74" s="369"/>
      <c r="HIN74" s="369"/>
      <c r="HIO74" s="369"/>
      <c r="HIP74" s="369"/>
      <c r="HIQ74" s="369"/>
      <c r="HIR74" s="369"/>
      <c r="HIS74" s="369"/>
      <c r="HIT74" s="369"/>
      <c r="HIU74" s="369"/>
      <c r="HIV74" s="369"/>
      <c r="HIW74" s="369"/>
      <c r="HIX74" s="369"/>
      <c r="HIY74" s="369"/>
      <c r="HIZ74" s="369"/>
      <c r="HJA74" s="369"/>
      <c r="HJB74" s="369"/>
      <c r="HJC74" s="369"/>
      <c r="HJD74" s="369"/>
      <c r="HJE74" s="369"/>
      <c r="HJF74" s="369"/>
      <c r="HJG74" s="369"/>
      <c r="HJH74" s="369"/>
      <c r="HJI74" s="369"/>
      <c r="HJJ74" s="369"/>
      <c r="HJK74" s="369"/>
      <c r="HJL74" s="369"/>
      <c r="HJM74" s="369"/>
      <c r="HJN74" s="369"/>
      <c r="HJO74" s="369"/>
      <c r="HJP74" s="369"/>
      <c r="HJQ74" s="369"/>
      <c r="HJR74" s="369"/>
      <c r="HJS74" s="369"/>
      <c r="HJT74" s="369"/>
      <c r="HJU74" s="369"/>
      <c r="HJV74" s="369"/>
      <c r="HJW74" s="369"/>
      <c r="HJX74" s="369"/>
      <c r="HJY74" s="369"/>
      <c r="HJZ74" s="369"/>
      <c r="HKA74" s="369"/>
      <c r="HKB74" s="369"/>
      <c r="HKC74" s="369"/>
      <c r="HKD74" s="369"/>
      <c r="HKE74" s="369"/>
      <c r="HKF74" s="369"/>
      <c r="HKG74" s="369"/>
      <c r="HKH74" s="369"/>
      <c r="HKI74" s="369"/>
      <c r="HKJ74" s="369"/>
      <c r="HKK74" s="369"/>
      <c r="HKL74" s="369"/>
      <c r="HKM74" s="369"/>
      <c r="HKN74" s="369"/>
      <c r="HKO74" s="369"/>
      <c r="HKP74" s="369"/>
      <c r="HKQ74" s="369"/>
      <c r="HKR74" s="369"/>
      <c r="HKS74" s="369"/>
      <c r="HKT74" s="369"/>
      <c r="HKU74" s="369"/>
      <c r="HKV74" s="369"/>
      <c r="HKW74" s="369"/>
      <c r="HKX74" s="369"/>
      <c r="HKY74" s="369"/>
      <c r="HKZ74" s="369"/>
      <c r="HLA74" s="369"/>
      <c r="HLB74" s="369"/>
      <c r="HLC74" s="369"/>
      <c r="HLD74" s="369"/>
      <c r="HLE74" s="369"/>
      <c r="HLF74" s="369"/>
      <c r="HLG74" s="369"/>
      <c r="HLH74" s="369"/>
      <c r="HLI74" s="369"/>
      <c r="HLJ74" s="369"/>
      <c r="HLK74" s="369"/>
      <c r="HLL74" s="369"/>
      <c r="HLM74" s="369"/>
      <c r="HLN74" s="369"/>
      <c r="HLO74" s="369"/>
      <c r="HLP74" s="369"/>
      <c r="HLQ74" s="369"/>
      <c r="HLR74" s="369"/>
      <c r="HLS74" s="369"/>
      <c r="HLT74" s="369"/>
      <c r="HLU74" s="369"/>
      <c r="HLV74" s="369"/>
      <c r="HLW74" s="369"/>
      <c r="HLX74" s="369"/>
      <c r="HLY74" s="369"/>
      <c r="HLZ74" s="369"/>
      <c r="HMA74" s="369"/>
      <c r="HMB74" s="369"/>
      <c r="HMC74" s="369"/>
      <c r="HMD74" s="369"/>
      <c r="HME74" s="369"/>
      <c r="HMF74" s="369"/>
      <c r="HMG74" s="369"/>
      <c r="HMH74" s="369"/>
      <c r="HMI74" s="369"/>
      <c r="HMJ74" s="369"/>
      <c r="HMK74" s="369"/>
      <c r="HML74" s="369"/>
      <c r="HMM74" s="369"/>
      <c r="HMN74" s="369"/>
      <c r="HMO74" s="369"/>
      <c r="HMP74" s="369"/>
      <c r="HMQ74" s="369"/>
      <c r="HMR74" s="369"/>
      <c r="HMS74" s="369"/>
      <c r="HMT74" s="369"/>
      <c r="HMU74" s="369"/>
      <c r="HMV74" s="369"/>
      <c r="HMW74" s="369"/>
      <c r="HMX74" s="369"/>
      <c r="HMY74" s="369"/>
      <c r="HMZ74" s="369"/>
      <c r="HNA74" s="369"/>
      <c r="HNB74" s="369"/>
      <c r="HNC74" s="369"/>
      <c r="HND74" s="369"/>
      <c r="HNE74" s="369"/>
      <c r="HNF74" s="369"/>
      <c r="HNG74" s="369"/>
      <c r="HNH74" s="369"/>
      <c r="HNI74" s="369"/>
      <c r="HNJ74" s="369"/>
      <c r="HNK74" s="369"/>
      <c r="HNL74" s="369"/>
      <c r="HNM74" s="369"/>
      <c r="HNN74" s="369"/>
      <c r="HNO74" s="369"/>
      <c r="HNP74" s="369"/>
      <c r="HNQ74" s="369"/>
      <c r="HNR74" s="369"/>
      <c r="HNS74" s="369"/>
      <c r="HNT74" s="369"/>
      <c r="HNU74" s="369"/>
      <c r="HNV74" s="369"/>
      <c r="HNW74" s="369"/>
      <c r="HNX74" s="369"/>
      <c r="HNY74" s="369"/>
      <c r="HNZ74" s="369"/>
      <c r="HOA74" s="369"/>
      <c r="HOB74" s="369"/>
      <c r="HOC74" s="369"/>
      <c r="HOD74" s="369"/>
      <c r="HOE74" s="369"/>
      <c r="HOF74" s="369"/>
      <c r="HOG74" s="369"/>
      <c r="HOH74" s="369"/>
      <c r="HOI74" s="369"/>
      <c r="HOJ74" s="369"/>
      <c r="HOK74" s="369"/>
      <c r="HOL74" s="369"/>
      <c r="HOM74" s="369"/>
      <c r="HON74" s="369"/>
      <c r="HOO74" s="369"/>
      <c r="HOP74" s="369"/>
      <c r="HOQ74" s="369"/>
      <c r="HOR74" s="369"/>
      <c r="HOS74" s="369"/>
      <c r="HOT74" s="369"/>
      <c r="HOU74" s="369"/>
      <c r="HOV74" s="369"/>
      <c r="HOW74" s="369"/>
      <c r="HOX74" s="369"/>
      <c r="HOY74" s="369"/>
      <c r="HOZ74" s="369"/>
      <c r="HPA74" s="369"/>
      <c r="HPB74" s="369"/>
      <c r="HPC74" s="369"/>
      <c r="HPD74" s="369"/>
      <c r="HPE74" s="369"/>
      <c r="HPF74" s="369"/>
      <c r="HPG74" s="369"/>
      <c r="HPH74" s="369"/>
      <c r="HPI74" s="369"/>
      <c r="HPJ74" s="369"/>
      <c r="HPK74" s="369"/>
      <c r="HPL74" s="369"/>
      <c r="HPM74" s="369"/>
      <c r="HPN74" s="369"/>
      <c r="HPO74" s="369"/>
      <c r="HPP74" s="369"/>
      <c r="HPQ74" s="369"/>
      <c r="HPR74" s="369"/>
      <c r="HPS74" s="369"/>
      <c r="HPT74" s="369"/>
      <c r="HPU74" s="369"/>
      <c r="HPV74" s="369"/>
      <c r="HPW74" s="369"/>
      <c r="HPX74" s="369"/>
      <c r="HPY74" s="369"/>
      <c r="HQD74" s="369"/>
      <c r="HQE74" s="369"/>
      <c r="HQF74" s="369"/>
      <c r="HQG74" s="369"/>
      <c r="HQH74" s="369"/>
      <c r="HQI74" s="369"/>
      <c r="HQJ74" s="369"/>
      <c r="HQK74" s="369"/>
      <c r="HQL74" s="369"/>
      <c r="HQM74" s="369"/>
      <c r="HQN74" s="369"/>
      <c r="HSF74" s="369"/>
      <c r="HSG74" s="369"/>
      <c r="HSH74" s="369"/>
      <c r="HSI74" s="369"/>
      <c r="HSJ74" s="369"/>
      <c r="HSK74" s="369"/>
      <c r="HSL74" s="369"/>
      <c r="HSM74" s="369"/>
      <c r="HSN74" s="369"/>
      <c r="HSO74" s="369"/>
      <c r="HSP74" s="369"/>
      <c r="HSQ74" s="369"/>
      <c r="HSR74" s="369"/>
      <c r="HSS74" s="369"/>
      <c r="HST74" s="369"/>
      <c r="HSU74" s="369"/>
      <c r="HSV74" s="369"/>
      <c r="HSW74" s="369"/>
      <c r="HSX74" s="369"/>
      <c r="HSY74" s="369"/>
      <c r="HSZ74" s="369"/>
      <c r="HTA74" s="369"/>
      <c r="HTB74" s="369"/>
      <c r="HTC74" s="369"/>
      <c r="HTD74" s="369"/>
      <c r="HTE74" s="369"/>
      <c r="HTF74" s="369"/>
      <c r="HTG74" s="369"/>
      <c r="HTH74" s="369"/>
      <c r="HTI74" s="369"/>
      <c r="HTJ74" s="369"/>
      <c r="HTK74" s="369"/>
      <c r="HTL74" s="369"/>
      <c r="HTM74" s="369"/>
      <c r="HTN74" s="369"/>
      <c r="HTO74" s="369"/>
      <c r="HTP74" s="369"/>
      <c r="HTQ74" s="369"/>
      <c r="HTR74" s="369"/>
      <c r="HTS74" s="369"/>
      <c r="HTT74" s="369"/>
      <c r="HTU74" s="369"/>
      <c r="HTV74" s="369"/>
      <c r="HTW74" s="369"/>
      <c r="HTX74" s="369"/>
      <c r="HTY74" s="369"/>
      <c r="HTZ74" s="369"/>
      <c r="HUA74" s="369"/>
      <c r="HUB74" s="369"/>
      <c r="HUC74" s="369"/>
      <c r="HUD74" s="369"/>
      <c r="HUE74" s="369"/>
      <c r="HUF74" s="369"/>
      <c r="HUG74" s="369"/>
      <c r="HUH74" s="369"/>
      <c r="HUI74" s="369"/>
      <c r="HUJ74" s="369"/>
      <c r="HUK74" s="369"/>
      <c r="HUL74" s="369"/>
      <c r="HUM74" s="369"/>
      <c r="HUN74" s="369"/>
      <c r="HUO74" s="369"/>
      <c r="HUP74" s="369"/>
      <c r="HUQ74" s="369"/>
      <c r="HUR74" s="369"/>
      <c r="HUS74" s="369"/>
      <c r="HUT74" s="369"/>
      <c r="HUU74" s="369"/>
      <c r="HUV74" s="369"/>
      <c r="HUW74" s="369"/>
      <c r="HUX74" s="369"/>
      <c r="HUY74" s="369"/>
      <c r="HUZ74" s="369"/>
      <c r="HVA74" s="369"/>
      <c r="HVB74" s="369"/>
      <c r="HVC74" s="369"/>
      <c r="HVD74" s="369"/>
      <c r="HVE74" s="369"/>
      <c r="HVF74" s="369"/>
      <c r="HVG74" s="369"/>
      <c r="HVH74" s="369"/>
      <c r="HVI74" s="369"/>
      <c r="HVJ74" s="369"/>
      <c r="HVK74" s="369"/>
      <c r="HVL74" s="369"/>
      <c r="HVM74" s="369"/>
      <c r="HVN74" s="369"/>
      <c r="HVO74" s="369"/>
      <c r="HVP74" s="369"/>
      <c r="HVQ74" s="369"/>
      <c r="HVR74" s="369"/>
      <c r="HVS74" s="369"/>
      <c r="HVT74" s="369"/>
      <c r="HVU74" s="369"/>
      <c r="HVV74" s="369"/>
      <c r="HVW74" s="369"/>
      <c r="HVX74" s="369"/>
      <c r="HVY74" s="369"/>
      <c r="HVZ74" s="369"/>
      <c r="HWA74" s="369"/>
      <c r="HWB74" s="369"/>
      <c r="HWC74" s="369"/>
      <c r="HWD74" s="369"/>
      <c r="HWE74" s="369"/>
      <c r="HWF74" s="369"/>
      <c r="HWG74" s="369"/>
      <c r="HWH74" s="369"/>
      <c r="HWI74" s="369"/>
      <c r="HWJ74" s="369"/>
      <c r="HWK74" s="369"/>
      <c r="HWL74" s="369"/>
      <c r="HWM74" s="369"/>
      <c r="HWN74" s="369"/>
      <c r="HWO74" s="369"/>
      <c r="HWP74" s="369"/>
      <c r="HWQ74" s="369"/>
      <c r="HWR74" s="369"/>
      <c r="HWS74" s="369"/>
      <c r="HWT74" s="369"/>
      <c r="HWU74" s="369"/>
      <c r="HWV74" s="369"/>
      <c r="HWW74" s="369"/>
      <c r="HWX74" s="369"/>
      <c r="HWY74" s="369"/>
      <c r="HWZ74" s="369"/>
      <c r="HXA74" s="369"/>
      <c r="HXB74" s="369"/>
      <c r="HXC74" s="369"/>
      <c r="HXD74" s="369"/>
      <c r="HXE74" s="369"/>
      <c r="HXF74" s="369"/>
      <c r="HXG74" s="369"/>
      <c r="HXH74" s="369"/>
      <c r="HXI74" s="369"/>
      <c r="HXJ74" s="369"/>
      <c r="HXK74" s="369"/>
      <c r="HXL74" s="369"/>
      <c r="HXM74" s="369"/>
      <c r="HXN74" s="369"/>
      <c r="HXO74" s="369"/>
      <c r="HXP74" s="369"/>
      <c r="HXQ74" s="369"/>
      <c r="HXR74" s="369"/>
      <c r="HXS74" s="369"/>
      <c r="HXT74" s="369"/>
      <c r="HXU74" s="369"/>
      <c r="HXV74" s="369"/>
      <c r="HXW74" s="369"/>
      <c r="HXX74" s="369"/>
      <c r="HXY74" s="369"/>
      <c r="HXZ74" s="369"/>
      <c r="HYA74" s="369"/>
      <c r="HYB74" s="369"/>
      <c r="HYC74" s="369"/>
      <c r="HYD74" s="369"/>
      <c r="HYE74" s="369"/>
      <c r="HYF74" s="369"/>
      <c r="HYG74" s="369"/>
      <c r="HYH74" s="369"/>
      <c r="HYI74" s="369"/>
      <c r="HYJ74" s="369"/>
      <c r="HYK74" s="369"/>
      <c r="HYL74" s="369"/>
      <c r="HYM74" s="369"/>
      <c r="HYN74" s="369"/>
      <c r="HYO74" s="369"/>
      <c r="HYP74" s="369"/>
      <c r="HYQ74" s="369"/>
      <c r="HYR74" s="369"/>
      <c r="HYS74" s="369"/>
      <c r="HYT74" s="369"/>
      <c r="HYU74" s="369"/>
      <c r="HYV74" s="369"/>
      <c r="HYW74" s="369"/>
      <c r="HYX74" s="369"/>
      <c r="HYY74" s="369"/>
      <c r="HYZ74" s="369"/>
      <c r="HZA74" s="369"/>
      <c r="HZB74" s="369"/>
      <c r="HZC74" s="369"/>
      <c r="HZD74" s="369"/>
      <c r="HZE74" s="369"/>
      <c r="HZF74" s="369"/>
      <c r="HZG74" s="369"/>
      <c r="HZH74" s="369"/>
      <c r="HZI74" s="369"/>
      <c r="HZJ74" s="369"/>
      <c r="HZK74" s="369"/>
      <c r="HZL74" s="369"/>
      <c r="HZM74" s="369"/>
      <c r="HZN74" s="369"/>
      <c r="HZO74" s="369"/>
      <c r="HZP74" s="369"/>
      <c r="HZQ74" s="369"/>
      <c r="HZR74" s="369"/>
      <c r="HZS74" s="369"/>
      <c r="HZT74" s="369"/>
      <c r="HZU74" s="369"/>
      <c r="HZZ74" s="369"/>
      <c r="IAA74" s="369"/>
      <c r="IAB74" s="369"/>
      <c r="IAC74" s="369"/>
      <c r="IAD74" s="369"/>
      <c r="IAE74" s="369"/>
      <c r="IAF74" s="369"/>
      <c r="IAG74" s="369"/>
      <c r="IAH74" s="369"/>
      <c r="IAI74" s="369"/>
      <c r="IAJ74" s="369"/>
      <c r="ICB74" s="369"/>
      <c r="ICC74" s="369"/>
      <c r="ICD74" s="369"/>
      <c r="ICE74" s="369"/>
      <c r="ICF74" s="369"/>
      <c r="ICG74" s="369"/>
      <c r="ICH74" s="369"/>
      <c r="ICI74" s="369"/>
      <c r="ICJ74" s="369"/>
      <c r="ICK74" s="369"/>
      <c r="ICL74" s="369"/>
      <c r="ICM74" s="369"/>
      <c r="ICN74" s="369"/>
      <c r="ICO74" s="369"/>
      <c r="ICP74" s="369"/>
      <c r="ICQ74" s="369"/>
      <c r="ICR74" s="369"/>
      <c r="ICS74" s="369"/>
      <c r="ICT74" s="369"/>
      <c r="ICU74" s="369"/>
      <c r="ICV74" s="369"/>
      <c r="ICW74" s="369"/>
      <c r="ICX74" s="369"/>
      <c r="ICY74" s="369"/>
      <c r="ICZ74" s="369"/>
      <c r="IDA74" s="369"/>
      <c r="IDB74" s="369"/>
      <c r="IDC74" s="369"/>
      <c r="IDD74" s="369"/>
      <c r="IDE74" s="369"/>
      <c r="IDF74" s="369"/>
      <c r="IDG74" s="369"/>
      <c r="IDH74" s="369"/>
      <c r="IDI74" s="369"/>
      <c r="IDJ74" s="369"/>
      <c r="IDK74" s="369"/>
      <c r="IDL74" s="369"/>
      <c r="IDM74" s="369"/>
      <c r="IDN74" s="369"/>
      <c r="IDO74" s="369"/>
      <c r="IDP74" s="369"/>
      <c r="IDQ74" s="369"/>
      <c r="IDR74" s="369"/>
      <c r="IDS74" s="369"/>
      <c r="IDT74" s="369"/>
      <c r="IDU74" s="369"/>
      <c r="IDV74" s="369"/>
      <c r="IDW74" s="369"/>
      <c r="IDX74" s="369"/>
      <c r="IDY74" s="369"/>
      <c r="IDZ74" s="369"/>
      <c r="IEA74" s="369"/>
      <c r="IEB74" s="369"/>
      <c r="IEC74" s="369"/>
      <c r="IED74" s="369"/>
      <c r="IEE74" s="369"/>
      <c r="IEF74" s="369"/>
      <c r="IEG74" s="369"/>
      <c r="IEH74" s="369"/>
      <c r="IEI74" s="369"/>
      <c r="IEJ74" s="369"/>
      <c r="IEK74" s="369"/>
      <c r="IEL74" s="369"/>
      <c r="IEM74" s="369"/>
      <c r="IEN74" s="369"/>
      <c r="IEO74" s="369"/>
      <c r="IEP74" s="369"/>
      <c r="IEQ74" s="369"/>
      <c r="IER74" s="369"/>
      <c r="IES74" s="369"/>
      <c r="IET74" s="369"/>
      <c r="IEU74" s="369"/>
      <c r="IEV74" s="369"/>
      <c r="IEW74" s="369"/>
      <c r="IEX74" s="369"/>
      <c r="IEY74" s="369"/>
      <c r="IEZ74" s="369"/>
      <c r="IFA74" s="369"/>
      <c r="IFB74" s="369"/>
      <c r="IFC74" s="369"/>
      <c r="IFD74" s="369"/>
      <c r="IFE74" s="369"/>
      <c r="IFF74" s="369"/>
      <c r="IFG74" s="369"/>
      <c r="IFH74" s="369"/>
      <c r="IFI74" s="369"/>
      <c r="IFJ74" s="369"/>
      <c r="IFK74" s="369"/>
      <c r="IFL74" s="369"/>
      <c r="IFM74" s="369"/>
      <c r="IFN74" s="369"/>
      <c r="IFO74" s="369"/>
      <c r="IFP74" s="369"/>
      <c r="IFQ74" s="369"/>
      <c r="IFR74" s="369"/>
      <c r="IFS74" s="369"/>
      <c r="IFT74" s="369"/>
      <c r="IFU74" s="369"/>
      <c r="IFV74" s="369"/>
      <c r="IFW74" s="369"/>
      <c r="IFX74" s="369"/>
      <c r="IFY74" s="369"/>
      <c r="IFZ74" s="369"/>
      <c r="IGA74" s="369"/>
      <c r="IGB74" s="369"/>
      <c r="IGC74" s="369"/>
      <c r="IGD74" s="369"/>
      <c r="IGE74" s="369"/>
      <c r="IGF74" s="369"/>
      <c r="IGG74" s="369"/>
      <c r="IGH74" s="369"/>
      <c r="IGI74" s="369"/>
      <c r="IGJ74" s="369"/>
      <c r="IGK74" s="369"/>
      <c r="IGL74" s="369"/>
      <c r="IGM74" s="369"/>
      <c r="IGN74" s="369"/>
      <c r="IGO74" s="369"/>
      <c r="IGP74" s="369"/>
      <c r="IGQ74" s="369"/>
      <c r="IGR74" s="369"/>
      <c r="IGS74" s="369"/>
      <c r="IGT74" s="369"/>
      <c r="IGU74" s="369"/>
      <c r="IGV74" s="369"/>
      <c r="IGW74" s="369"/>
      <c r="IGX74" s="369"/>
      <c r="IGY74" s="369"/>
      <c r="IGZ74" s="369"/>
      <c r="IHA74" s="369"/>
      <c r="IHB74" s="369"/>
      <c r="IHC74" s="369"/>
      <c r="IHD74" s="369"/>
      <c r="IHE74" s="369"/>
      <c r="IHF74" s="369"/>
      <c r="IHG74" s="369"/>
      <c r="IHH74" s="369"/>
      <c r="IHI74" s="369"/>
      <c r="IHJ74" s="369"/>
      <c r="IHK74" s="369"/>
      <c r="IHL74" s="369"/>
      <c r="IHM74" s="369"/>
      <c r="IHN74" s="369"/>
      <c r="IHO74" s="369"/>
      <c r="IHP74" s="369"/>
      <c r="IHQ74" s="369"/>
      <c r="IHR74" s="369"/>
      <c r="IHS74" s="369"/>
      <c r="IHT74" s="369"/>
      <c r="IHU74" s="369"/>
      <c r="IHV74" s="369"/>
      <c r="IHW74" s="369"/>
      <c r="IHX74" s="369"/>
      <c r="IHY74" s="369"/>
      <c r="IHZ74" s="369"/>
      <c r="IIA74" s="369"/>
      <c r="IIB74" s="369"/>
      <c r="IIC74" s="369"/>
      <c r="IID74" s="369"/>
      <c r="IIE74" s="369"/>
      <c r="IIF74" s="369"/>
      <c r="IIG74" s="369"/>
      <c r="IIH74" s="369"/>
      <c r="III74" s="369"/>
      <c r="IIJ74" s="369"/>
      <c r="IIK74" s="369"/>
      <c r="IIL74" s="369"/>
      <c r="IIM74" s="369"/>
      <c r="IIN74" s="369"/>
      <c r="IIO74" s="369"/>
      <c r="IIP74" s="369"/>
      <c r="IIQ74" s="369"/>
      <c r="IIR74" s="369"/>
      <c r="IIS74" s="369"/>
      <c r="IIT74" s="369"/>
      <c r="IIU74" s="369"/>
      <c r="IIV74" s="369"/>
      <c r="IIW74" s="369"/>
      <c r="IIX74" s="369"/>
      <c r="IIY74" s="369"/>
      <c r="IIZ74" s="369"/>
      <c r="IJA74" s="369"/>
      <c r="IJB74" s="369"/>
      <c r="IJC74" s="369"/>
      <c r="IJD74" s="369"/>
      <c r="IJE74" s="369"/>
      <c r="IJF74" s="369"/>
      <c r="IJG74" s="369"/>
      <c r="IJH74" s="369"/>
      <c r="IJI74" s="369"/>
      <c r="IJJ74" s="369"/>
      <c r="IJK74" s="369"/>
      <c r="IJL74" s="369"/>
      <c r="IJM74" s="369"/>
      <c r="IJN74" s="369"/>
      <c r="IJO74" s="369"/>
      <c r="IJP74" s="369"/>
      <c r="IJQ74" s="369"/>
      <c r="IJV74" s="369"/>
      <c r="IJW74" s="369"/>
      <c r="IJX74" s="369"/>
      <c r="IJY74" s="369"/>
      <c r="IJZ74" s="369"/>
      <c r="IKA74" s="369"/>
      <c r="IKB74" s="369"/>
      <c r="IKC74" s="369"/>
      <c r="IKD74" s="369"/>
      <c r="IKE74" s="369"/>
      <c r="IKF74" s="369"/>
      <c r="ILX74" s="369"/>
      <c r="ILY74" s="369"/>
      <c r="ILZ74" s="369"/>
      <c r="IMA74" s="369"/>
      <c r="IMB74" s="369"/>
      <c r="IMC74" s="369"/>
      <c r="IMD74" s="369"/>
      <c r="IME74" s="369"/>
      <c r="IMF74" s="369"/>
      <c r="IMG74" s="369"/>
      <c r="IMH74" s="369"/>
      <c r="IMI74" s="369"/>
      <c r="IMJ74" s="369"/>
      <c r="IMK74" s="369"/>
      <c r="IML74" s="369"/>
      <c r="IMM74" s="369"/>
      <c r="IMN74" s="369"/>
      <c r="IMO74" s="369"/>
      <c r="IMP74" s="369"/>
      <c r="IMQ74" s="369"/>
      <c r="IMR74" s="369"/>
      <c r="IMS74" s="369"/>
      <c r="IMT74" s="369"/>
      <c r="IMU74" s="369"/>
      <c r="IMV74" s="369"/>
      <c r="IMW74" s="369"/>
      <c r="IMX74" s="369"/>
      <c r="IMY74" s="369"/>
      <c r="IMZ74" s="369"/>
      <c r="INA74" s="369"/>
      <c r="INB74" s="369"/>
      <c r="INC74" s="369"/>
      <c r="IND74" s="369"/>
      <c r="INE74" s="369"/>
      <c r="INF74" s="369"/>
      <c r="ING74" s="369"/>
      <c r="INH74" s="369"/>
      <c r="INI74" s="369"/>
      <c r="INJ74" s="369"/>
      <c r="INK74" s="369"/>
      <c r="INL74" s="369"/>
      <c r="INM74" s="369"/>
      <c r="INN74" s="369"/>
      <c r="INO74" s="369"/>
      <c r="INP74" s="369"/>
      <c r="INQ74" s="369"/>
      <c r="INR74" s="369"/>
      <c r="INS74" s="369"/>
      <c r="INT74" s="369"/>
      <c r="INU74" s="369"/>
      <c r="INV74" s="369"/>
      <c r="INW74" s="369"/>
      <c r="INX74" s="369"/>
      <c r="INY74" s="369"/>
      <c r="INZ74" s="369"/>
      <c r="IOA74" s="369"/>
      <c r="IOB74" s="369"/>
      <c r="IOC74" s="369"/>
      <c r="IOD74" s="369"/>
      <c r="IOE74" s="369"/>
      <c r="IOF74" s="369"/>
      <c r="IOG74" s="369"/>
      <c r="IOH74" s="369"/>
      <c r="IOI74" s="369"/>
      <c r="IOJ74" s="369"/>
      <c r="IOK74" s="369"/>
      <c r="IOL74" s="369"/>
      <c r="IOM74" s="369"/>
      <c r="ION74" s="369"/>
      <c r="IOO74" s="369"/>
      <c r="IOP74" s="369"/>
      <c r="IOQ74" s="369"/>
      <c r="IOR74" s="369"/>
      <c r="IOS74" s="369"/>
      <c r="IOT74" s="369"/>
      <c r="IOU74" s="369"/>
      <c r="IOV74" s="369"/>
      <c r="IOW74" s="369"/>
      <c r="IOX74" s="369"/>
      <c r="IOY74" s="369"/>
      <c r="IOZ74" s="369"/>
      <c r="IPA74" s="369"/>
      <c r="IPB74" s="369"/>
      <c r="IPC74" s="369"/>
      <c r="IPD74" s="369"/>
      <c r="IPE74" s="369"/>
      <c r="IPF74" s="369"/>
      <c r="IPG74" s="369"/>
      <c r="IPH74" s="369"/>
      <c r="IPI74" s="369"/>
      <c r="IPJ74" s="369"/>
      <c r="IPK74" s="369"/>
      <c r="IPL74" s="369"/>
      <c r="IPM74" s="369"/>
      <c r="IPN74" s="369"/>
      <c r="IPO74" s="369"/>
      <c r="IPP74" s="369"/>
      <c r="IPQ74" s="369"/>
      <c r="IPR74" s="369"/>
      <c r="IPS74" s="369"/>
      <c r="IPT74" s="369"/>
      <c r="IPU74" s="369"/>
      <c r="IPV74" s="369"/>
      <c r="IPW74" s="369"/>
      <c r="IPX74" s="369"/>
      <c r="IPY74" s="369"/>
      <c r="IPZ74" s="369"/>
      <c r="IQA74" s="369"/>
      <c r="IQB74" s="369"/>
      <c r="IQC74" s="369"/>
      <c r="IQD74" s="369"/>
      <c r="IQE74" s="369"/>
      <c r="IQF74" s="369"/>
      <c r="IQG74" s="369"/>
      <c r="IQH74" s="369"/>
      <c r="IQI74" s="369"/>
      <c r="IQJ74" s="369"/>
      <c r="IQK74" s="369"/>
      <c r="IQL74" s="369"/>
      <c r="IQM74" s="369"/>
      <c r="IQN74" s="369"/>
      <c r="IQO74" s="369"/>
      <c r="IQP74" s="369"/>
      <c r="IQQ74" s="369"/>
      <c r="IQR74" s="369"/>
      <c r="IQS74" s="369"/>
      <c r="IQT74" s="369"/>
      <c r="IQU74" s="369"/>
      <c r="IQV74" s="369"/>
      <c r="IQW74" s="369"/>
      <c r="IQX74" s="369"/>
      <c r="IQY74" s="369"/>
      <c r="IQZ74" s="369"/>
      <c r="IRA74" s="369"/>
      <c r="IRB74" s="369"/>
      <c r="IRC74" s="369"/>
      <c r="IRD74" s="369"/>
      <c r="IRE74" s="369"/>
      <c r="IRF74" s="369"/>
      <c r="IRG74" s="369"/>
      <c r="IRH74" s="369"/>
      <c r="IRI74" s="369"/>
      <c r="IRJ74" s="369"/>
      <c r="IRK74" s="369"/>
      <c r="IRL74" s="369"/>
      <c r="IRM74" s="369"/>
      <c r="IRN74" s="369"/>
      <c r="IRO74" s="369"/>
      <c r="IRP74" s="369"/>
      <c r="IRQ74" s="369"/>
      <c r="IRR74" s="369"/>
      <c r="IRS74" s="369"/>
      <c r="IRT74" s="369"/>
      <c r="IRU74" s="369"/>
      <c r="IRV74" s="369"/>
      <c r="IRW74" s="369"/>
      <c r="IRX74" s="369"/>
      <c r="IRY74" s="369"/>
      <c r="IRZ74" s="369"/>
      <c r="ISA74" s="369"/>
      <c r="ISB74" s="369"/>
      <c r="ISC74" s="369"/>
      <c r="ISD74" s="369"/>
      <c r="ISE74" s="369"/>
      <c r="ISF74" s="369"/>
      <c r="ISG74" s="369"/>
      <c r="ISH74" s="369"/>
      <c r="ISI74" s="369"/>
      <c r="ISJ74" s="369"/>
      <c r="ISK74" s="369"/>
      <c r="ISL74" s="369"/>
      <c r="ISM74" s="369"/>
      <c r="ISN74" s="369"/>
      <c r="ISO74" s="369"/>
      <c r="ISP74" s="369"/>
      <c r="ISQ74" s="369"/>
      <c r="ISR74" s="369"/>
      <c r="ISS74" s="369"/>
      <c r="IST74" s="369"/>
      <c r="ISU74" s="369"/>
      <c r="ISV74" s="369"/>
      <c r="ISW74" s="369"/>
      <c r="ISX74" s="369"/>
      <c r="ISY74" s="369"/>
      <c r="ISZ74" s="369"/>
      <c r="ITA74" s="369"/>
      <c r="ITB74" s="369"/>
      <c r="ITC74" s="369"/>
      <c r="ITD74" s="369"/>
      <c r="ITE74" s="369"/>
      <c r="ITF74" s="369"/>
      <c r="ITG74" s="369"/>
      <c r="ITH74" s="369"/>
      <c r="ITI74" s="369"/>
      <c r="ITJ74" s="369"/>
      <c r="ITK74" s="369"/>
      <c r="ITL74" s="369"/>
      <c r="ITM74" s="369"/>
      <c r="ITR74" s="369"/>
      <c r="ITS74" s="369"/>
      <c r="ITT74" s="369"/>
      <c r="ITU74" s="369"/>
      <c r="ITV74" s="369"/>
      <c r="ITW74" s="369"/>
      <c r="ITX74" s="369"/>
      <c r="ITY74" s="369"/>
      <c r="ITZ74" s="369"/>
      <c r="IUA74" s="369"/>
      <c r="IUB74" s="369"/>
      <c r="IVT74" s="369"/>
      <c r="IVU74" s="369"/>
      <c r="IVV74" s="369"/>
      <c r="IVW74" s="369"/>
      <c r="IVX74" s="369"/>
      <c r="IVY74" s="369"/>
      <c r="IVZ74" s="369"/>
      <c r="IWA74" s="369"/>
      <c r="IWB74" s="369"/>
      <c r="IWC74" s="369"/>
      <c r="IWD74" s="369"/>
      <c r="IWE74" s="369"/>
      <c r="IWF74" s="369"/>
      <c r="IWG74" s="369"/>
      <c r="IWH74" s="369"/>
      <c r="IWI74" s="369"/>
      <c r="IWJ74" s="369"/>
      <c r="IWK74" s="369"/>
      <c r="IWL74" s="369"/>
      <c r="IWM74" s="369"/>
      <c r="IWN74" s="369"/>
      <c r="IWO74" s="369"/>
      <c r="IWP74" s="369"/>
      <c r="IWQ74" s="369"/>
      <c r="IWR74" s="369"/>
      <c r="IWS74" s="369"/>
      <c r="IWT74" s="369"/>
      <c r="IWU74" s="369"/>
      <c r="IWV74" s="369"/>
      <c r="IWW74" s="369"/>
      <c r="IWX74" s="369"/>
      <c r="IWY74" s="369"/>
      <c r="IWZ74" s="369"/>
      <c r="IXA74" s="369"/>
      <c r="IXB74" s="369"/>
      <c r="IXC74" s="369"/>
      <c r="IXD74" s="369"/>
      <c r="IXE74" s="369"/>
      <c r="IXF74" s="369"/>
      <c r="IXG74" s="369"/>
      <c r="IXH74" s="369"/>
      <c r="IXI74" s="369"/>
      <c r="IXJ74" s="369"/>
      <c r="IXK74" s="369"/>
      <c r="IXL74" s="369"/>
      <c r="IXM74" s="369"/>
      <c r="IXN74" s="369"/>
      <c r="IXO74" s="369"/>
      <c r="IXP74" s="369"/>
      <c r="IXQ74" s="369"/>
      <c r="IXR74" s="369"/>
      <c r="IXS74" s="369"/>
      <c r="IXT74" s="369"/>
      <c r="IXU74" s="369"/>
      <c r="IXV74" s="369"/>
      <c r="IXW74" s="369"/>
      <c r="IXX74" s="369"/>
      <c r="IXY74" s="369"/>
      <c r="IXZ74" s="369"/>
      <c r="IYA74" s="369"/>
      <c r="IYB74" s="369"/>
      <c r="IYC74" s="369"/>
      <c r="IYD74" s="369"/>
      <c r="IYE74" s="369"/>
      <c r="IYF74" s="369"/>
      <c r="IYG74" s="369"/>
      <c r="IYH74" s="369"/>
      <c r="IYI74" s="369"/>
      <c r="IYJ74" s="369"/>
      <c r="IYK74" s="369"/>
      <c r="IYL74" s="369"/>
      <c r="IYM74" s="369"/>
      <c r="IYN74" s="369"/>
      <c r="IYO74" s="369"/>
      <c r="IYP74" s="369"/>
      <c r="IYQ74" s="369"/>
      <c r="IYR74" s="369"/>
      <c r="IYS74" s="369"/>
      <c r="IYT74" s="369"/>
      <c r="IYU74" s="369"/>
      <c r="IYV74" s="369"/>
      <c r="IYW74" s="369"/>
      <c r="IYX74" s="369"/>
      <c r="IYY74" s="369"/>
      <c r="IYZ74" s="369"/>
      <c r="IZA74" s="369"/>
      <c r="IZB74" s="369"/>
      <c r="IZC74" s="369"/>
      <c r="IZD74" s="369"/>
      <c r="IZE74" s="369"/>
      <c r="IZF74" s="369"/>
      <c r="IZG74" s="369"/>
      <c r="IZH74" s="369"/>
      <c r="IZI74" s="369"/>
      <c r="IZJ74" s="369"/>
      <c r="IZK74" s="369"/>
      <c r="IZL74" s="369"/>
      <c r="IZM74" s="369"/>
      <c r="IZN74" s="369"/>
      <c r="IZO74" s="369"/>
      <c r="IZP74" s="369"/>
      <c r="IZQ74" s="369"/>
      <c r="IZR74" s="369"/>
      <c r="IZS74" s="369"/>
      <c r="IZT74" s="369"/>
      <c r="IZU74" s="369"/>
      <c r="IZV74" s="369"/>
      <c r="IZW74" s="369"/>
      <c r="IZX74" s="369"/>
      <c r="IZY74" s="369"/>
      <c r="IZZ74" s="369"/>
      <c r="JAA74" s="369"/>
      <c r="JAB74" s="369"/>
      <c r="JAC74" s="369"/>
      <c r="JAD74" s="369"/>
      <c r="JAE74" s="369"/>
      <c r="JAF74" s="369"/>
      <c r="JAG74" s="369"/>
      <c r="JAH74" s="369"/>
      <c r="JAI74" s="369"/>
      <c r="JAJ74" s="369"/>
      <c r="JAK74" s="369"/>
      <c r="JAL74" s="369"/>
      <c r="JAM74" s="369"/>
      <c r="JAN74" s="369"/>
      <c r="JAO74" s="369"/>
      <c r="JAP74" s="369"/>
      <c r="JAQ74" s="369"/>
      <c r="JAR74" s="369"/>
      <c r="JAS74" s="369"/>
      <c r="JAT74" s="369"/>
      <c r="JAU74" s="369"/>
      <c r="JAV74" s="369"/>
      <c r="JAW74" s="369"/>
      <c r="JAX74" s="369"/>
      <c r="JAY74" s="369"/>
      <c r="JAZ74" s="369"/>
      <c r="JBA74" s="369"/>
      <c r="JBB74" s="369"/>
      <c r="JBC74" s="369"/>
      <c r="JBD74" s="369"/>
      <c r="JBE74" s="369"/>
      <c r="JBF74" s="369"/>
      <c r="JBG74" s="369"/>
      <c r="JBH74" s="369"/>
      <c r="JBI74" s="369"/>
      <c r="JBJ74" s="369"/>
      <c r="JBK74" s="369"/>
      <c r="JBL74" s="369"/>
      <c r="JBM74" s="369"/>
      <c r="JBN74" s="369"/>
      <c r="JBO74" s="369"/>
      <c r="JBP74" s="369"/>
      <c r="JBQ74" s="369"/>
      <c r="JBR74" s="369"/>
      <c r="JBS74" s="369"/>
      <c r="JBT74" s="369"/>
      <c r="JBU74" s="369"/>
      <c r="JBV74" s="369"/>
      <c r="JBW74" s="369"/>
      <c r="JBX74" s="369"/>
      <c r="JBY74" s="369"/>
      <c r="JBZ74" s="369"/>
      <c r="JCA74" s="369"/>
      <c r="JCB74" s="369"/>
      <c r="JCC74" s="369"/>
      <c r="JCD74" s="369"/>
      <c r="JCE74" s="369"/>
      <c r="JCF74" s="369"/>
      <c r="JCG74" s="369"/>
      <c r="JCH74" s="369"/>
      <c r="JCI74" s="369"/>
      <c r="JCJ74" s="369"/>
      <c r="JCK74" s="369"/>
      <c r="JCL74" s="369"/>
      <c r="JCM74" s="369"/>
      <c r="JCN74" s="369"/>
      <c r="JCO74" s="369"/>
      <c r="JCP74" s="369"/>
      <c r="JCQ74" s="369"/>
      <c r="JCR74" s="369"/>
      <c r="JCS74" s="369"/>
      <c r="JCT74" s="369"/>
      <c r="JCU74" s="369"/>
      <c r="JCV74" s="369"/>
      <c r="JCW74" s="369"/>
      <c r="JCX74" s="369"/>
      <c r="JCY74" s="369"/>
      <c r="JCZ74" s="369"/>
      <c r="JDA74" s="369"/>
      <c r="JDB74" s="369"/>
      <c r="JDC74" s="369"/>
      <c r="JDD74" s="369"/>
      <c r="JDE74" s="369"/>
      <c r="JDF74" s="369"/>
      <c r="JDG74" s="369"/>
      <c r="JDH74" s="369"/>
      <c r="JDI74" s="369"/>
      <c r="JDN74" s="369"/>
      <c r="JDO74" s="369"/>
      <c r="JDP74" s="369"/>
      <c r="JDQ74" s="369"/>
      <c r="JDR74" s="369"/>
      <c r="JDS74" s="369"/>
      <c r="JDT74" s="369"/>
      <c r="JDU74" s="369"/>
      <c r="JDV74" s="369"/>
      <c r="JDW74" s="369"/>
      <c r="JDX74" s="369"/>
      <c r="JFP74" s="369"/>
      <c r="JFQ74" s="369"/>
      <c r="JFR74" s="369"/>
      <c r="JFS74" s="369"/>
      <c r="JFT74" s="369"/>
      <c r="JFU74" s="369"/>
      <c r="JFV74" s="369"/>
      <c r="JFW74" s="369"/>
      <c r="JFX74" s="369"/>
      <c r="JFY74" s="369"/>
      <c r="JFZ74" s="369"/>
      <c r="JGA74" s="369"/>
      <c r="JGB74" s="369"/>
      <c r="JGC74" s="369"/>
      <c r="JGD74" s="369"/>
      <c r="JGE74" s="369"/>
      <c r="JGF74" s="369"/>
      <c r="JGG74" s="369"/>
      <c r="JGH74" s="369"/>
      <c r="JGI74" s="369"/>
      <c r="JGJ74" s="369"/>
      <c r="JGK74" s="369"/>
      <c r="JGL74" s="369"/>
      <c r="JGM74" s="369"/>
      <c r="JGN74" s="369"/>
      <c r="JGO74" s="369"/>
      <c r="JGP74" s="369"/>
      <c r="JGQ74" s="369"/>
      <c r="JGR74" s="369"/>
      <c r="JGS74" s="369"/>
      <c r="JGT74" s="369"/>
      <c r="JGU74" s="369"/>
      <c r="JGV74" s="369"/>
      <c r="JGW74" s="369"/>
      <c r="JGX74" s="369"/>
      <c r="JGY74" s="369"/>
      <c r="JGZ74" s="369"/>
      <c r="JHA74" s="369"/>
      <c r="JHB74" s="369"/>
      <c r="JHC74" s="369"/>
      <c r="JHD74" s="369"/>
      <c r="JHE74" s="369"/>
      <c r="JHF74" s="369"/>
      <c r="JHG74" s="369"/>
      <c r="JHH74" s="369"/>
      <c r="JHI74" s="369"/>
      <c r="JHJ74" s="369"/>
      <c r="JHK74" s="369"/>
      <c r="JHL74" s="369"/>
      <c r="JHM74" s="369"/>
      <c r="JHN74" s="369"/>
      <c r="JHO74" s="369"/>
      <c r="JHP74" s="369"/>
      <c r="JHQ74" s="369"/>
      <c r="JHR74" s="369"/>
      <c r="JHS74" s="369"/>
      <c r="JHT74" s="369"/>
      <c r="JHU74" s="369"/>
      <c r="JHV74" s="369"/>
      <c r="JHW74" s="369"/>
      <c r="JHX74" s="369"/>
      <c r="JHY74" s="369"/>
      <c r="JHZ74" s="369"/>
      <c r="JIA74" s="369"/>
      <c r="JIB74" s="369"/>
      <c r="JIC74" s="369"/>
      <c r="JID74" s="369"/>
      <c r="JIE74" s="369"/>
      <c r="JIF74" s="369"/>
      <c r="JIG74" s="369"/>
      <c r="JIH74" s="369"/>
      <c r="JII74" s="369"/>
      <c r="JIJ74" s="369"/>
      <c r="JIK74" s="369"/>
      <c r="JIL74" s="369"/>
      <c r="JIM74" s="369"/>
      <c r="JIN74" s="369"/>
      <c r="JIO74" s="369"/>
      <c r="JIP74" s="369"/>
      <c r="JIQ74" s="369"/>
      <c r="JIR74" s="369"/>
      <c r="JIS74" s="369"/>
      <c r="JIT74" s="369"/>
      <c r="JIU74" s="369"/>
      <c r="JIV74" s="369"/>
      <c r="JIW74" s="369"/>
      <c r="JIX74" s="369"/>
      <c r="JIY74" s="369"/>
      <c r="JIZ74" s="369"/>
      <c r="JJA74" s="369"/>
      <c r="JJB74" s="369"/>
      <c r="JJC74" s="369"/>
      <c r="JJD74" s="369"/>
      <c r="JJE74" s="369"/>
      <c r="JJF74" s="369"/>
      <c r="JJG74" s="369"/>
      <c r="JJH74" s="369"/>
      <c r="JJI74" s="369"/>
      <c r="JJJ74" s="369"/>
      <c r="JJK74" s="369"/>
      <c r="JJL74" s="369"/>
      <c r="JJM74" s="369"/>
      <c r="JJN74" s="369"/>
      <c r="JJO74" s="369"/>
      <c r="JJP74" s="369"/>
      <c r="JJQ74" s="369"/>
      <c r="JJR74" s="369"/>
      <c r="JJS74" s="369"/>
      <c r="JJT74" s="369"/>
      <c r="JJU74" s="369"/>
      <c r="JJV74" s="369"/>
      <c r="JJW74" s="369"/>
      <c r="JJX74" s="369"/>
      <c r="JJY74" s="369"/>
      <c r="JJZ74" s="369"/>
      <c r="JKA74" s="369"/>
      <c r="JKB74" s="369"/>
      <c r="JKC74" s="369"/>
      <c r="JKD74" s="369"/>
      <c r="JKE74" s="369"/>
      <c r="JKF74" s="369"/>
      <c r="JKG74" s="369"/>
      <c r="JKH74" s="369"/>
      <c r="JKI74" s="369"/>
      <c r="JKJ74" s="369"/>
      <c r="JKK74" s="369"/>
      <c r="JKL74" s="369"/>
      <c r="JKM74" s="369"/>
      <c r="JKN74" s="369"/>
      <c r="JKO74" s="369"/>
      <c r="JKP74" s="369"/>
      <c r="JKQ74" s="369"/>
      <c r="JKR74" s="369"/>
      <c r="JKS74" s="369"/>
      <c r="JKT74" s="369"/>
      <c r="JKU74" s="369"/>
      <c r="JKV74" s="369"/>
      <c r="JKW74" s="369"/>
      <c r="JKX74" s="369"/>
      <c r="JKY74" s="369"/>
      <c r="JKZ74" s="369"/>
      <c r="JLA74" s="369"/>
      <c r="JLB74" s="369"/>
      <c r="JLC74" s="369"/>
      <c r="JLD74" s="369"/>
      <c r="JLE74" s="369"/>
      <c r="JLF74" s="369"/>
      <c r="JLG74" s="369"/>
      <c r="JLH74" s="369"/>
      <c r="JLI74" s="369"/>
      <c r="JLJ74" s="369"/>
      <c r="JLK74" s="369"/>
      <c r="JLL74" s="369"/>
      <c r="JLM74" s="369"/>
      <c r="JLN74" s="369"/>
      <c r="JLO74" s="369"/>
      <c r="JLP74" s="369"/>
      <c r="JLQ74" s="369"/>
      <c r="JLR74" s="369"/>
      <c r="JLS74" s="369"/>
      <c r="JLT74" s="369"/>
      <c r="JLU74" s="369"/>
      <c r="JLV74" s="369"/>
      <c r="JLW74" s="369"/>
      <c r="JLX74" s="369"/>
      <c r="JLY74" s="369"/>
      <c r="JLZ74" s="369"/>
      <c r="JMA74" s="369"/>
      <c r="JMB74" s="369"/>
      <c r="JMC74" s="369"/>
      <c r="JMD74" s="369"/>
      <c r="JME74" s="369"/>
      <c r="JMF74" s="369"/>
      <c r="JMG74" s="369"/>
      <c r="JMH74" s="369"/>
      <c r="JMI74" s="369"/>
      <c r="JMJ74" s="369"/>
      <c r="JMK74" s="369"/>
      <c r="JML74" s="369"/>
      <c r="JMM74" s="369"/>
      <c r="JMN74" s="369"/>
      <c r="JMO74" s="369"/>
      <c r="JMP74" s="369"/>
      <c r="JMQ74" s="369"/>
      <c r="JMR74" s="369"/>
      <c r="JMS74" s="369"/>
      <c r="JMT74" s="369"/>
      <c r="JMU74" s="369"/>
      <c r="JMV74" s="369"/>
      <c r="JMW74" s="369"/>
      <c r="JMX74" s="369"/>
      <c r="JMY74" s="369"/>
      <c r="JMZ74" s="369"/>
      <c r="JNA74" s="369"/>
      <c r="JNB74" s="369"/>
      <c r="JNC74" s="369"/>
      <c r="JND74" s="369"/>
      <c r="JNE74" s="369"/>
      <c r="JNJ74" s="369"/>
      <c r="JNK74" s="369"/>
      <c r="JNL74" s="369"/>
      <c r="JNM74" s="369"/>
      <c r="JNN74" s="369"/>
      <c r="JNO74" s="369"/>
      <c r="JNP74" s="369"/>
      <c r="JNQ74" s="369"/>
      <c r="JNR74" s="369"/>
      <c r="JNS74" s="369"/>
      <c r="JNT74" s="369"/>
      <c r="JPL74" s="369"/>
      <c r="JPM74" s="369"/>
      <c r="JPN74" s="369"/>
      <c r="JPO74" s="369"/>
      <c r="JPP74" s="369"/>
      <c r="JPQ74" s="369"/>
      <c r="JPR74" s="369"/>
      <c r="JPS74" s="369"/>
      <c r="JPT74" s="369"/>
      <c r="JPU74" s="369"/>
      <c r="JPV74" s="369"/>
      <c r="JPW74" s="369"/>
      <c r="JPX74" s="369"/>
      <c r="JPY74" s="369"/>
      <c r="JPZ74" s="369"/>
      <c r="JQA74" s="369"/>
      <c r="JQB74" s="369"/>
      <c r="JQC74" s="369"/>
      <c r="JQD74" s="369"/>
      <c r="JQE74" s="369"/>
      <c r="JQF74" s="369"/>
      <c r="JQG74" s="369"/>
      <c r="JQH74" s="369"/>
      <c r="JQI74" s="369"/>
      <c r="JQJ74" s="369"/>
      <c r="JQK74" s="369"/>
      <c r="JQL74" s="369"/>
      <c r="JQM74" s="369"/>
      <c r="JQN74" s="369"/>
      <c r="JQO74" s="369"/>
      <c r="JQP74" s="369"/>
      <c r="JQQ74" s="369"/>
      <c r="JQR74" s="369"/>
      <c r="JQS74" s="369"/>
      <c r="JQT74" s="369"/>
      <c r="JQU74" s="369"/>
      <c r="JQV74" s="369"/>
      <c r="JQW74" s="369"/>
      <c r="JQX74" s="369"/>
      <c r="JQY74" s="369"/>
      <c r="JQZ74" s="369"/>
      <c r="JRA74" s="369"/>
      <c r="JRB74" s="369"/>
      <c r="JRC74" s="369"/>
      <c r="JRD74" s="369"/>
      <c r="JRE74" s="369"/>
      <c r="JRF74" s="369"/>
      <c r="JRG74" s="369"/>
      <c r="JRH74" s="369"/>
      <c r="JRI74" s="369"/>
      <c r="JRJ74" s="369"/>
      <c r="JRK74" s="369"/>
      <c r="JRL74" s="369"/>
      <c r="JRM74" s="369"/>
      <c r="JRN74" s="369"/>
      <c r="JRO74" s="369"/>
      <c r="JRP74" s="369"/>
      <c r="JRQ74" s="369"/>
      <c r="JRR74" s="369"/>
      <c r="JRS74" s="369"/>
      <c r="JRT74" s="369"/>
      <c r="JRU74" s="369"/>
      <c r="JRV74" s="369"/>
      <c r="JRW74" s="369"/>
      <c r="JRX74" s="369"/>
      <c r="JRY74" s="369"/>
      <c r="JRZ74" s="369"/>
      <c r="JSA74" s="369"/>
      <c r="JSB74" s="369"/>
      <c r="JSC74" s="369"/>
      <c r="JSD74" s="369"/>
      <c r="JSE74" s="369"/>
      <c r="JSF74" s="369"/>
      <c r="JSG74" s="369"/>
      <c r="JSH74" s="369"/>
      <c r="JSI74" s="369"/>
      <c r="JSJ74" s="369"/>
      <c r="JSK74" s="369"/>
      <c r="JSL74" s="369"/>
      <c r="JSM74" s="369"/>
      <c r="JSN74" s="369"/>
      <c r="JSO74" s="369"/>
      <c r="JSP74" s="369"/>
      <c r="JSQ74" s="369"/>
      <c r="JSR74" s="369"/>
      <c r="JSS74" s="369"/>
      <c r="JST74" s="369"/>
      <c r="JSU74" s="369"/>
      <c r="JSV74" s="369"/>
      <c r="JSW74" s="369"/>
      <c r="JSX74" s="369"/>
      <c r="JSY74" s="369"/>
      <c r="JSZ74" s="369"/>
      <c r="JTA74" s="369"/>
      <c r="JTB74" s="369"/>
      <c r="JTC74" s="369"/>
      <c r="JTD74" s="369"/>
      <c r="JTE74" s="369"/>
      <c r="JTF74" s="369"/>
      <c r="JTG74" s="369"/>
      <c r="JTH74" s="369"/>
      <c r="JTI74" s="369"/>
      <c r="JTJ74" s="369"/>
      <c r="JTK74" s="369"/>
      <c r="JTL74" s="369"/>
      <c r="JTM74" s="369"/>
      <c r="JTN74" s="369"/>
      <c r="JTO74" s="369"/>
      <c r="JTP74" s="369"/>
      <c r="JTQ74" s="369"/>
      <c r="JTR74" s="369"/>
      <c r="JTS74" s="369"/>
      <c r="JTT74" s="369"/>
      <c r="JTU74" s="369"/>
      <c r="JTV74" s="369"/>
      <c r="JTW74" s="369"/>
      <c r="JTX74" s="369"/>
      <c r="JTY74" s="369"/>
      <c r="JTZ74" s="369"/>
      <c r="JUA74" s="369"/>
      <c r="JUB74" s="369"/>
      <c r="JUC74" s="369"/>
      <c r="JUD74" s="369"/>
      <c r="JUE74" s="369"/>
      <c r="JUF74" s="369"/>
      <c r="JUG74" s="369"/>
      <c r="JUH74" s="369"/>
      <c r="JUI74" s="369"/>
      <c r="JUJ74" s="369"/>
      <c r="JUK74" s="369"/>
      <c r="JUL74" s="369"/>
      <c r="JUM74" s="369"/>
      <c r="JUN74" s="369"/>
      <c r="JUO74" s="369"/>
      <c r="JUP74" s="369"/>
      <c r="JUQ74" s="369"/>
      <c r="JUR74" s="369"/>
      <c r="JUS74" s="369"/>
      <c r="JUT74" s="369"/>
      <c r="JUU74" s="369"/>
      <c r="JUV74" s="369"/>
      <c r="JUW74" s="369"/>
      <c r="JUX74" s="369"/>
      <c r="JUY74" s="369"/>
      <c r="JUZ74" s="369"/>
      <c r="JVA74" s="369"/>
      <c r="JVB74" s="369"/>
      <c r="JVC74" s="369"/>
      <c r="JVD74" s="369"/>
      <c r="JVE74" s="369"/>
      <c r="JVF74" s="369"/>
      <c r="JVG74" s="369"/>
      <c r="JVH74" s="369"/>
      <c r="JVI74" s="369"/>
      <c r="JVJ74" s="369"/>
      <c r="JVK74" s="369"/>
      <c r="JVL74" s="369"/>
      <c r="JVM74" s="369"/>
      <c r="JVN74" s="369"/>
      <c r="JVO74" s="369"/>
      <c r="JVP74" s="369"/>
      <c r="JVQ74" s="369"/>
      <c r="JVR74" s="369"/>
      <c r="JVS74" s="369"/>
      <c r="JVT74" s="369"/>
      <c r="JVU74" s="369"/>
      <c r="JVV74" s="369"/>
      <c r="JVW74" s="369"/>
      <c r="JVX74" s="369"/>
      <c r="JVY74" s="369"/>
      <c r="JVZ74" s="369"/>
      <c r="JWA74" s="369"/>
      <c r="JWB74" s="369"/>
      <c r="JWC74" s="369"/>
      <c r="JWD74" s="369"/>
      <c r="JWE74" s="369"/>
      <c r="JWF74" s="369"/>
      <c r="JWG74" s="369"/>
      <c r="JWH74" s="369"/>
      <c r="JWI74" s="369"/>
      <c r="JWJ74" s="369"/>
      <c r="JWK74" s="369"/>
      <c r="JWL74" s="369"/>
      <c r="JWM74" s="369"/>
      <c r="JWN74" s="369"/>
      <c r="JWO74" s="369"/>
      <c r="JWP74" s="369"/>
      <c r="JWQ74" s="369"/>
      <c r="JWR74" s="369"/>
      <c r="JWS74" s="369"/>
      <c r="JWT74" s="369"/>
      <c r="JWU74" s="369"/>
      <c r="JWV74" s="369"/>
      <c r="JWW74" s="369"/>
      <c r="JWX74" s="369"/>
      <c r="JWY74" s="369"/>
      <c r="JWZ74" s="369"/>
      <c r="JXA74" s="369"/>
      <c r="JXF74" s="369"/>
      <c r="JXG74" s="369"/>
      <c r="JXH74" s="369"/>
      <c r="JXI74" s="369"/>
      <c r="JXJ74" s="369"/>
      <c r="JXK74" s="369"/>
      <c r="JXL74" s="369"/>
      <c r="JXM74" s="369"/>
      <c r="JXN74" s="369"/>
      <c r="JXO74" s="369"/>
      <c r="JXP74" s="369"/>
      <c r="JZH74" s="369"/>
      <c r="JZI74" s="369"/>
      <c r="JZJ74" s="369"/>
      <c r="JZK74" s="369"/>
      <c r="JZL74" s="369"/>
      <c r="JZM74" s="369"/>
      <c r="JZN74" s="369"/>
      <c r="JZO74" s="369"/>
      <c r="JZP74" s="369"/>
      <c r="JZQ74" s="369"/>
      <c r="JZR74" s="369"/>
      <c r="JZS74" s="369"/>
      <c r="JZT74" s="369"/>
      <c r="JZU74" s="369"/>
      <c r="JZV74" s="369"/>
      <c r="JZW74" s="369"/>
      <c r="JZX74" s="369"/>
      <c r="JZY74" s="369"/>
      <c r="JZZ74" s="369"/>
      <c r="KAA74" s="369"/>
      <c r="KAB74" s="369"/>
      <c r="KAC74" s="369"/>
      <c r="KAD74" s="369"/>
      <c r="KAE74" s="369"/>
      <c r="KAF74" s="369"/>
      <c r="KAG74" s="369"/>
      <c r="KAH74" s="369"/>
      <c r="KAI74" s="369"/>
      <c r="KAJ74" s="369"/>
      <c r="KAK74" s="369"/>
      <c r="KAL74" s="369"/>
      <c r="KAM74" s="369"/>
      <c r="KAN74" s="369"/>
      <c r="KAO74" s="369"/>
      <c r="KAP74" s="369"/>
      <c r="KAQ74" s="369"/>
      <c r="KAR74" s="369"/>
      <c r="KAS74" s="369"/>
      <c r="KAT74" s="369"/>
      <c r="KAU74" s="369"/>
      <c r="KAV74" s="369"/>
      <c r="KAW74" s="369"/>
      <c r="KAX74" s="369"/>
      <c r="KAY74" s="369"/>
      <c r="KAZ74" s="369"/>
      <c r="KBA74" s="369"/>
      <c r="KBB74" s="369"/>
      <c r="KBC74" s="369"/>
      <c r="KBD74" s="369"/>
      <c r="KBE74" s="369"/>
      <c r="KBF74" s="369"/>
      <c r="KBG74" s="369"/>
      <c r="KBH74" s="369"/>
      <c r="KBI74" s="369"/>
      <c r="KBJ74" s="369"/>
      <c r="KBK74" s="369"/>
      <c r="KBL74" s="369"/>
      <c r="KBM74" s="369"/>
      <c r="KBN74" s="369"/>
      <c r="KBO74" s="369"/>
      <c r="KBP74" s="369"/>
      <c r="KBQ74" s="369"/>
      <c r="KBR74" s="369"/>
      <c r="KBS74" s="369"/>
      <c r="KBT74" s="369"/>
      <c r="KBU74" s="369"/>
      <c r="KBV74" s="369"/>
      <c r="KBW74" s="369"/>
      <c r="KBX74" s="369"/>
      <c r="KBY74" s="369"/>
      <c r="KBZ74" s="369"/>
      <c r="KCA74" s="369"/>
      <c r="KCB74" s="369"/>
      <c r="KCC74" s="369"/>
      <c r="KCD74" s="369"/>
      <c r="KCE74" s="369"/>
      <c r="KCF74" s="369"/>
      <c r="KCG74" s="369"/>
      <c r="KCH74" s="369"/>
      <c r="KCI74" s="369"/>
      <c r="KCJ74" s="369"/>
      <c r="KCK74" s="369"/>
      <c r="KCL74" s="369"/>
      <c r="KCM74" s="369"/>
      <c r="KCN74" s="369"/>
      <c r="KCO74" s="369"/>
      <c r="KCP74" s="369"/>
      <c r="KCQ74" s="369"/>
      <c r="KCR74" s="369"/>
      <c r="KCS74" s="369"/>
      <c r="KCT74" s="369"/>
      <c r="KCU74" s="369"/>
      <c r="KCV74" s="369"/>
      <c r="KCW74" s="369"/>
      <c r="KCX74" s="369"/>
      <c r="KCY74" s="369"/>
      <c r="KCZ74" s="369"/>
      <c r="KDA74" s="369"/>
      <c r="KDB74" s="369"/>
      <c r="KDC74" s="369"/>
      <c r="KDD74" s="369"/>
      <c r="KDE74" s="369"/>
      <c r="KDF74" s="369"/>
      <c r="KDG74" s="369"/>
      <c r="KDH74" s="369"/>
      <c r="KDI74" s="369"/>
      <c r="KDJ74" s="369"/>
      <c r="KDK74" s="369"/>
      <c r="KDL74" s="369"/>
      <c r="KDM74" s="369"/>
      <c r="KDN74" s="369"/>
      <c r="KDO74" s="369"/>
      <c r="KDP74" s="369"/>
      <c r="KDQ74" s="369"/>
      <c r="KDR74" s="369"/>
      <c r="KDS74" s="369"/>
      <c r="KDT74" s="369"/>
      <c r="KDU74" s="369"/>
      <c r="KDV74" s="369"/>
      <c r="KDW74" s="369"/>
      <c r="KDX74" s="369"/>
      <c r="KDY74" s="369"/>
      <c r="KDZ74" s="369"/>
      <c r="KEA74" s="369"/>
      <c r="KEB74" s="369"/>
      <c r="KEC74" s="369"/>
      <c r="KED74" s="369"/>
      <c r="KEE74" s="369"/>
      <c r="KEF74" s="369"/>
      <c r="KEG74" s="369"/>
      <c r="KEH74" s="369"/>
      <c r="KEI74" s="369"/>
      <c r="KEJ74" s="369"/>
      <c r="KEK74" s="369"/>
      <c r="KEL74" s="369"/>
      <c r="KEM74" s="369"/>
      <c r="KEN74" s="369"/>
      <c r="KEO74" s="369"/>
      <c r="KEP74" s="369"/>
      <c r="KEQ74" s="369"/>
      <c r="KER74" s="369"/>
      <c r="KES74" s="369"/>
      <c r="KET74" s="369"/>
      <c r="KEU74" s="369"/>
      <c r="KEV74" s="369"/>
      <c r="KEW74" s="369"/>
      <c r="KEX74" s="369"/>
      <c r="KEY74" s="369"/>
      <c r="KEZ74" s="369"/>
      <c r="KFA74" s="369"/>
      <c r="KFB74" s="369"/>
      <c r="KFC74" s="369"/>
      <c r="KFD74" s="369"/>
      <c r="KFE74" s="369"/>
      <c r="KFF74" s="369"/>
      <c r="KFG74" s="369"/>
      <c r="KFH74" s="369"/>
      <c r="KFI74" s="369"/>
      <c r="KFJ74" s="369"/>
      <c r="KFK74" s="369"/>
      <c r="KFL74" s="369"/>
      <c r="KFM74" s="369"/>
      <c r="KFN74" s="369"/>
      <c r="KFO74" s="369"/>
      <c r="KFP74" s="369"/>
      <c r="KFQ74" s="369"/>
      <c r="KFR74" s="369"/>
      <c r="KFS74" s="369"/>
      <c r="KFT74" s="369"/>
      <c r="KFU74" s="369"/>
      <c r="KFV74" s="369"/>
      <c r="KFW74" s="369"/>
      <c r="KFX74" s="369"/>
      <c r="KFY74" s="369"/>
      <c r="KFZ74" s="369"/>
      <c r="KGA74" s="369"/>
      <c r="KGB74" s="369"/>
      <c r="KGC74" s="369"/>
      <c r="KGD74" s="369"/>
      <c r="KGE74" s="369"/>
      <c r="KGF74" s="369"/>
      <c r="KGG74" s="369"/>
      <c r="KGH74" s="369"/>
      <c r="KGI74" s="369"/>
      <c r="KGJ74" s="369"/>
      <c r="KGK74" s="369"/>
      <c r="KGL74" s="369"/>
      <c r="KGM74" s="369"/>
      <c r="KGN74" s="369"/>
      <c r="KGO74" s="369"/>
      <c r="KGP74" s="369"/>
      <c r="KGQ74" s="369"/>
      <c r="KGR74" s="369"/>
      <c r="KGS74" s="369"/>
      <c r="KGT74" s="369"/>
      <c r="KGU74" s="369"/>
      <c r="KGV74" s="369"/>
      <c r="KGW74" s="369"/>
      <c r="KHB74" s="369"/>
      <c r="KHC74" s="369"/>
      <c r="KHD74" s="369"/>
      <c r="KHE74" s="369"/>
      <c r="KHF74" s="369"/>
      <c r="KHG74" s="369"/>
      <c r="KHH74" s="369"/>
      <c r="KHI74" s="369"/>
      <c r="KHJ74" s="369"/>
      <c r="KHK74" s="369"/>
      <c r="KHL74" s="369"/>
      <c r="KJD74" s="369"/>
      <c r="KJE74" s="369"/>
      <c r="KJF74" s="369"/>
      <c r="KJG74" s="369"/>
      <c r="KJH74" s="369"/>
      <c r="KJI74" s="369"/>
      <c r="KJJ74" s="369"/>
      <c r="KJK74" s="369"/>
      <c r="KJL74" s="369"/>
      <c r="KJM74" s="369"/>
      <c r="KJN74" s="369"/>
      <c r="KJO74" s="369"/>
      <c r="KJP74" s="369"/>
      <c r="KJQ74" s="369"/>
      <c r="KJR74" s="369"/>
      <c r="KJS74" s="369"/>
      <c r="KJT74" s="369"/>
      <c r="KJU74" s="369"/>
      <c r="KJV74" s="369"/>
      <c r="KJW74" s="369"/>
      <c r="KJX74" s="369"/>
      <c r="KJY74" s="369"/>
      <c r="KJZ74" s="369"/>
      <c r="KKA74" s="369"/>
      <c r="KKB74" s="369"/>
      <c r="KKC74" s="369"/>
      <c r="KKD74" s="369"/>
      <c r="KKE74" s="369"/>
      <c r="KKF74" s="369"/>
      <c r="KKG74" s="369"/>
      <c r="KKH74" s="369"/>
      <c r="KKI74" s="369"/>
      <c r="KKJ74" s="369"/>
      <c r="KKK74" s="369"/>
      <c r="KKL74" s="369"/>
      <c r="KKM74" s="369"/>
      <c r="KKN74" s="369"/>
      <c r="KKO74" s="369"/>
      <c r="KKP74" s="369"/>
      <c r="KKQ74" s="369"/>
      <c r="KKR74" s="369"/>
      <c r="KKS74" s="369"/>
      <c r="KKT74" s="369"/>
      <c r="KKU74" s="369"/>
      <c r="KKV74" s="369"/>
      <c r="KKW74" s="369"/>
      <c r="KKX74" s="369"/>
      <c r="KKY74" s="369"/>
      <c r="KKZ74" s="369"/>
      <c r="KLA74" s="369"/>
      <c r="KLB74" s="369"/>
      <c r="KLC74" s="369"/>
      <c r="KLD74" s="369"/>
      <c r="KLE74" s="369"/>
      <c r="KLF74" s="369"/>
      <c r="KLG74" s="369"/>
      <c r="KLH74" s="369"/>
      <c r="KLI74" s="369"/>
      <c r="KLJ74" s="369"/>
      <c r="KLK74" s="369"/>
      <c r="KLL74" s="369"/>
      <c r="KLM74" s="369"/>
      <c r="KLN74" s="369"/>
      <c r="KLO74" s="369"/>
      <c r="KLP74" s="369"/>
      <c r="KLQ74" s="369"/>
      <c r="KLR74" s="369"/>
      <c r="KLS74" s="369"/>
      <c r="KLT74" s="369"/>
      <c r="KLU74" s="369"/>
      <c r="KLV74" s="369"/>
      <c r="KLW74" s="369"/>
      <c r="KLX74" s="369"/>
      <c r="KLY74" s="369"/>
      <c r="KLZ74" s="369"/>
      <c r="KMA74" s="369"/>
      <c r="KMB74" s="369"/>
      <c r="KMC74" s="369"/>
      <c r="KMD74" s="369"/>
      <c r="KME74" s="369"/>
      <c r="KMF74" s="369"/>
      <c r="KMG74" s="369"/>
      <c r="KMH74" s="369"/>
      <c r="KMI74" s="369"/>
      <c r="KMJ74" s="369"/>
      <c r="KMK74" s="369"/>
      <c r="KML74" s="369"/>
      <c r="KMM74" s="369"/>
      <c r="KMN74" s="369"/>
      <c r="KMO74" s="369"/>
      <c r="KMP74" s="369"/>
      <c r="KMQ74" s="369"/>
      <c r="KMR74" s="369"/>
      <c r="KMS74" s="369"/>
      <c r="KMT74" s="369"/>
      <c r="KMU74" s="369"/>
      <c r="KMV74" s="369"/>
      <c r="KMW74" s="369"/>
      <c r="KMX74" s="369"/>
      <c r="KMY74" s="369"/>
      <c r="KMZ74" s="369"/>
      <c r="KNA74" s="369"/>
      <c r="KNB74" s="369"/>
      <c r="KNC74" s="369"/>
      <c r="KND74" s="369"/>
      <c r="KNE74" s="369"/>
      <c r="KNF74" s="369"/>
      <c r="KNG74" s="369"/>
      <c r="KNH74" s="369"/>
      <c r="KNI74" s="369"/>
      <c r="KNJ74" s="369"/>
      <c r="KNK74" s="369"/>
      <c r="KNL74" s="369"/>
      <c r="KNM74" s="369"/>
      <c r="KNN74" s="369"/>
      <c r="KNO74" s="369"/>
      <c r="KNP74" s="369"/>
      <c r="KNQ74" s="369"/>
      <c r="KNR74" s="369"/>
      <c r="KNS74" s="369"/>
      <c r="KNT74" s="369"/>
      <c r="KNU74" s="369"/>
      <c r="KNV74" s="369"/>
      <c r="KNW74" s="369"/>
      <c r="KNX74" s="369"/>
      <c r="KNY74" s="369"/>
      <c r="KNZ74" s="369"/>
      <c r="KOA74" s="369"/>
      <c r="KOB74" s="369"/>
      <c r="KOC74" s="369"/>
      <c r="KOD74" s="369"/>
      <c r="KOE74" s="369"/>
      <c r="KOF74" s="369"/>
      <c r="KOG74" s="369"/>
      <c r="KOH74" s="369"/>
      <c r="KOI74" s="369"/>
      <c r="KOJ74" s="369"/>
      <c r="KOK74" s="369"/>
      <c r="KOL74" s="369"/>
      <c r="KOM74" s="369"/>
      <c r="KON74" s="369"/>
      <c r="KOO74" s="369"/>
      <c r="KOP74" s="369"/>
      <c r="KOQ74" s="369"/>
      <c r="KOR74" s="369"/>
      <c r="KOS74" s="369"/>
      <c r="KOT74" s="369"/>
      <c r="KOU74" s="369"/>
      <c r="KOV74" s="369"/>
      <c r="KOW74" s="369"/>
      <c r="KOX74" s="369"/>
      <c r="KOY74" s="369"/>
      <c r="KOZ74" s="369"/>
      <c r="KPA74" s="369"/>
      <c r="KPB74" s="369"/>
      <c r="KPC74" s="369"/>
      <c r="KPD74" s="369"/>
      <c r="KPE74" s="369"/>
      <c r="KPF74" s="369"/>
      <c r="KPG74" s="369"/>
      <c r="KPH74" s="369"/>
      <c r="KPI74" s="369"/>
      <c r="KPJ74" s="369"/>
      <c r="KPK74" s="369"/>
      <c r="KPL74" s="369"/>
      <c r="KPM74" s="369"/>
      <c r="KPN74" s="369"/>
      <c r="KPO74" s="369"/>
      <c r="KPP74" s="369"/>
      <c r="KPQ74" s="369"/>
      <c r="KPR74" s="369"/>
      <c r="KPS74" s="369"/>
      <c r="KPT74" s="369"/>
      <c r="KPU74" s="369"/>
      <c r="KPV74" s="369"/>
      <c r="KPW74" s="369"/>
      <c r="KPX74" s="369"/>
      <c r="KPY74" s="369"/>
      <c r="KPZ74" s="369"/>
      <c r="KQA74" s="369"/>
      <c r="KQB74" s="369"/>
      <c r="KQC74" s="369"/>
      <c r="KQD74" s="369"/>
      <c r="KQE74" s="369"/>
      <c r="KQF74" s="369"/>
      <c r="KQG74" s="369"/>
      <c r="KQH74" s="369"/>
      <c r="KQI74" s="369"/>
      <c r="KQJ74" s="369"/>
      <c r="KQK74" s="369"/>
      <c r="KQL74" s="369"/>
      <c r="KQM74" s="369"/>
      <c r="KQN74" s="369"/>
      <c r="KQO74" s="369"/>
      <c r="KQP74" s="369"/>
      <c r="KQQ74" s="369"/>
      <c r="KQR74" s="369"/>
      <c r="KQS74" s="369"/>
      <c r="KQX74" s="369"/>
      <c r="KQY74" s="369"/>
      <c r="KQZ74" s="369"/>
      <c r="KRA74" s="369"/>
      <c r="KRB74" s="369"/>
      <c r="KRC74" s="369"/>
      <c r="KRD74" s="369"/>
      <c r="KRE74" s="369"/>
      <c r="KRF74" s="369"/>
      <c r="KRG74" s="369"/>
      <c r="KRH74" s="369"/>
      <c r="KSZ74" s="369"/>
      <c r="KTA74" s="369"/>
      <c r="KTB74" s="369"/>
      <c r="KTC74" s="369"/>
      <c r="KTD74" s="369"/>
      <c r="KTE74" s="369"/>
      <c r="KTF74" s="369"/>
      <c r="KTG74" s="369"/>
      <c r="KTH74" s="369"/>
      <c r="KTI74" s="369"/>
      <c r="KTJ74" s="369"/>
      <c r="KTK74" s="369"/>
      <c r="KTL74" s="369"/>
      <c r="KTM74" s="369"/>
      <c r="KTN74" s="369"/>
      <c r="KTO74" s="369"/>
      <c r="KTP74" s="369"/>
      <c r="KTQ74" s="369"/>
      <c r="KTR74" s="369"/>
      <c r="KTS74" s="369"/>
      <c r="KTT74" s="369"/>
      <c r="KTU74" s="369"/>
      <c r="KTV74" s="369"/>
      <c r="KTW74" s="369"/>
      <c r="KTX74" s="369"/>
      <c r="KTY74" s="369"/>
      <c r="KTZ74" s="369"/>
      <c r="KUA74" s="369"/>
      <c r="KUB74" s="369"/>
      <c r="KUC74" s="369"/>
      <c r="KUD74" s="369"/>
      <c r="KUE74" s="369"/>
      <c r="KUF74" s="369"/>
      <c r="KUG74" s="369"/>
      <c r="KUH74" s="369"/>
      <c r="KUI74" s="369"/>
      <c r="KUJ74" s="369"/>
      <c r="KUK74" s="369"/>
      <c r="KUL74" s="369"/>
      <c r="KUM74" s="369"/>
      <c r="KUN74" s="369"/>
      <c r="KUO74" s="369"/>
      <c r="KUP74" s="369"/>
      <c r="KUQ74" s="369"/>
      <c r="KUR74" s="369"/>
      <c r="KUS74" s="369"/>
      <c r="KUT74" s="369"/>
      <c r="KUU74" s="369"/>
      <c r="KUV74" s="369"/>
      <c r="KUW74" s="369"/>
      <c r="KUX74" s="369"/>
      <c r="KUY74" s="369"/>
      <c r="KUZ74" s="369"/>
      <c r="KVA74" s="369"/>
      <c r="KVB74" s="369"/>
      <c r="KVC74" s="369"/>
      <c r="KVD74" s="369"/>
      <c r="KVE74" s="369"/>
      <c r="KVF74" s="369"/>
      <c r="KVG74" s="369"/>
      <c r="KVH74" s="369"/>
      <c r="KVI74" s="369"/>
      <c r="KVJ74" s="369"/>
      <c r="KVK74" s="369"/>
      <c r="KVL74" s="369"/>
      <c r="KVM74" s="369"/>
      <c r="KVN74" s="369"/>
      <c r="KVO74" s="369"/>
      <c r="KVP74" s="369"/>
      <c r="KVQ74" s="369"/>
      <c r="KVR74" s="369"/>
      <c r="KVS74" s="369"/>
      <c r="KVT74" s="369"/>
      <c r="KVU74" s="369"/>
      <c r="KVV74" s="369"/>
      <c r="KVW74" s="369"/>
      <c r="KVX74" s="369"/>
      <c r="KVY74" s="369"/>
      <c r="KVZ74" s="369"/>
      <c r="KWA74" s="369"/>
      <c r="KWB74" s="369"/>
      <c r="KWC74" s="369"/>
      <c r="KWD74" s="369"/>
      <c r="KWE74" s="369"/>
      <c r="KWF74" s="369"/>
      <c r="KWG74" s="369"/>
      <c r="KWH74" s="369"/>
      <c r="KWI74" s="369"/>
      <c r="KWJ74" s="369"/>
      <c r="KWK74" s="369"/>
      <c r="KWL74" s="369"/>
      <c r="KWM74" s="369"/>
      <c r="KWN74" s="369"/>
      <c r="KWO74" s="369"/>
      <c r="KWP74" s="369"/>
      <c r="KWQ74" s="369"/>
      <c r="KWR74" s="369"/>
      <c r="KWS74" s="369"/>
      <c r="KWT74" s="369"/>
      <c r="KWU74" s="369"/>
      <c r="KWV74" s="369"/>
      <c r="KWW74" s="369"/>
      <c r="KWX74" s="369"/>
      <c r="KWY74" s="369"/>
      <c r="KWZ74" s="369"/>
      <c r="KXA74" s="369"/>
      <c r="KXB74" s="369"/>
      <c r="KXC74" s="369"/>
      <c r="KXD74" s="369"/>
      <c r="KXE74" s="369"/>
      <c r="KXF74" s="369"/>
      <c r="KXG74" s="369"/>
      <c r="KXH74" s="369"/>
      <c r="KXI74" s="369"/>
      <c r="KXJ74" s="369"/>
      <c r="KXK74" s="369"/>
      <c r="KXL74" s="369"/>
      <c r="KXM74" s="369"/>
      <c r="KXN74" s="369"/>
      <c r="KXO74" s="369"/>
      <c r="KXP74" s="369"/>
      <c r="KXQ74" s="369"/>
      <c r="KXR74" s="369"/>
      <c r="KXS74" s="369"/>
      <c r="KXT74" s="369"/>
      <c r="KXU74" s="369"/>
      <c r="KXV74" s="369"/>
      <c r="KXW74" s="369"/>
      <c r="KXX74" s="369"/>
      <c r="KXY74" s="369"/>
      <c r="KXZ74" s="369"/>
      <c r="KYA74" s="369"/>
      <c r="KYB74" s="369"/>
      <c r="KYC74" s="369"/>
      <c r="KYD74" s="369"/>
      <c r="KYE74" s="369"/>
      <c r="KYF74" s="369"/>
      <c r="KYG74" s="369"/>
      <c r="KYH74" s="369"/>
      <c r="KYI74" s="369"/>
      <c r="KYJ74" s="369"/>
      <c r="KYK74" s="369"/>
      <c r="KYL74" s="369"/>
      <c r="KYM74" s="369"/>
      <c r="KYN74" s="369"/>
      <c r="KYO74" s="369"/>
      <c r="KYP74" s="369"/>
      <c r="KYQ74" s="369"/>
      <c r="KYR74" s="369"/>
      <c r="KYS74" s="369"/>
      <c r="KYT74" s="369"/>
      <c r="KYU74" s="369"/>
      <c r="KYV74" s="369"/>
      <c r="KYW74" s="369"/>
      <c r="KYX74" s="369"/>
      <c r="KYY74" s="369"/>
      <c r="KYZ74" s="369"/>
      <c r="KZA74" s="369"/>
      <c r="KZB74" s="369"/>
      <c r="KZC74" s="369"/>
      <c r="KZD74" s="369"/>
      <c r="KZE74" s="369"/>
      <c r="KZF74" s="369"/>
      <c r="KZG74" s="369"/>
      <c r="KZH74" s="369"/>
      <c r="KZI74" s="369"/>
      <c r="KZJ74" s="369"/>
      <c r="KZK74" s="369"/>
      <c r="KZL74" s="369"/>
      <c r="KZM74" s="369"/>
      <c r="KZN74" s="369"/>
      <c r="KZO74" s="369"/>
      <c r="KZP74" s="369"/>
      <c r="KZQ74" s="369"/>
      <c r="KZR74" s="369"/>
      <c r="KZS74" s="369"/>
      <c r="KZT74" s="369"/>
      <c r="KZU74" s="369"/>
      <c r="KZV74" s="369"/>
      <c r="KZW74" s="369"/>
      <c r="KZX74" s="369"/>
      <c r="KZY74" s="369"/>
      <c r="KZZ74" s="369"/>
      <c r="LAA74" s="369"/>
      <c r="LAB74" s="369"/>
      <c r="LAC74" s="369"/>
      <c r="LAD74" s="369"/>
      <c r="LAE74" s="369"/>
      <c r="LAF74" s="369"/>
      <c r="LAG74" s="369"/>
      <c r="LAH74" s="369"/>
      <c r="LAI74" s="369"/>
      <c r="LAJ74" s="369"/>
      <c r="LAK74" s="369"/>
      <c r="LAL74" s="369"/>
      <c r="LAM74" s="369"/>
      <c r="LAN74" s="369"/>
      <c r="LAO74" s="369"/>
      <c r="LAT74" s="369"/>
      <c r="LAU74" s="369"/>
      <c r="LAV74" s="369"/>
      <c r="LAW74" s="369"/>
      <c r="LAX74" s="369"/>
      <c r="LAY74" s="369"/>
      <c r="LAZ74" s="369"/>
      <c r="LBA74" s="369"/>
      <c r="LBB74" s="369"/>
      <c r="LBC74" s="369"/>
      <c r="LBD74" s="369"/>
      <c r="LCV74" s="369"/>
      <c r="LCW74" s="369"/>
      <c r="LCX74" s="369"/>
      <c r="LCY74" s="369"/>
      <c r="LCZ74" s="369"/>
      <c r="LDA74" s="369"/>
      <c r="LDB74" s="369"/>
      <c r="LDC74" s="369"/>
      <c r="LDD74" s="369"/>
      <c r="LDE74" s="369"/>
      <c r="LDF74" s="369"/>
      <c r="LDG74" s="369"/>
      <c r="LDH74" s="369"/>
      <c r="LDI74" s="369"/>
      <c r="LDJ74" s="369"/>
      <c r="LDK74" s="369"/>
      <c r="LDL74" s="369"/>
      <c r="LDM74" s="369"/>
      <c r="LDN74" s="369"/>
      <c r="LDO74" s="369"/>
      <c r="LDP74" s="369"/>
      <c r="LDQ74" s="369"/>
      <c r="LDR74" s="369"/>
      <c r="LDS74" s="369"/>
      <c r="LDT74" s="369"/>
      <c r="LDU74" s="369"/>
      <c r="LDV74" s="369"/>
      <c r="LDW74" s="369"/>
      <c r="LDX74" s="369"/>
      <c r="LDY74" s="369"/>
      <c r="LDZ74" s="369"/>
      <c r="LEA74" s="369"/>
      <c r="LEB74" s="369"/>
      <c r="LEC74" s="369"/>
      <c r="LED74" s="369"/>
      <c r="LEE74" s="369"/>
      <c r="LEF74" s="369"/>
      <c r="LEG74" s="369"/>
      <c r="LEH74" s="369"/>
      <c r="LEI74" s="369"/>
      <c r="LEJ74" s="369"/>
      <c r="LEK74" s="369"/>
      <c r="LEL74" s="369"/>
      <c r="LEM74" s="369"/>
      <c r="LEN74" s="369"/>
      <c r="LEO74" s="369"/>
      <c r="LEP74" s="369"/>
      <c r="LEQ74" s="369"/>
      <c r="LER74" s="369"/>
      <c r="LES74" s="369"/>
      <c r="LET74" s="369"/>
      <c r="LEU74" s="369"/>
      <c r="LEV74" s="369"/>
      <c r="LEW74" s="369"/>
      <c r="LEX74" s="369"/>
      <c r="LEY74" s="369"/>
      <c r="LEZ74" s="369"/>
      <c r="LFA74" s="369"/>
      <c r="LFB74" s="369"/>
      <c r="LFC74" s="369"/>
      <c r="LFD74" s="369"/>
      <c r="LFE74" s="369"/>
      <c r="LFF74" s="369"/>
      <c r="LFG74" s="369"/>
      <c r="LFH74" s="369"/>
      <c r="LFI74" s="369"/>
      <c r="LFJ74" s="369"/>
      <c r="LFK74" s="369"/>
      <c r="LFL74" s="369"/>
      <c r="LFM74" s="369"/>
      <c r="LFN74" s="369"/>
      <c r="LFO74" s="369"/>
      <c r="LFP74" s="369"/>
      <c r="LFQ74" s="369"/>
      <c r="LFR74" s="369"/>
      <c r="LFS74" s="369"/>
      <c r="LFT74" s="369"/>
      <c r="LFU74" s="369"/>
      <c r="LFV74" s="369"/>
      <c r="LFW74" s="369"/>
      <c r="LFX74" s="369"/>
      <c r="LFY74" s="369"/>
      <c r="LFZ74" s="369"/>
      <c r="LGA74" s="369"/>
      <c r="LGB74" s="369"/>
      <c r="LGC74" s="369"/>
      <c r="LGD74" s="369"/>
      <c r="LGE74" s="369"/>
      <c r="LGF74" s="369"/>
      <c r="LGG74" s="369"/>
      <c r="LGH74" s="369"/>
      <c r="LGI74" s="369"/>
      <c r="LGJ74" s="369"/>
      <c r="LGK74" s="369"/>
      <c r="LGL74" s="369"/>
      <c r="LGM74" s="369"/>
      <c r="LGN74" s="369"/>
      <c r="LGO74" s="369"/>
      <c r="LGP74" s="369"/>
      <c r="LGQ74" s="369"/>
      <c r="LGR74" s="369"/>
      <c r="LGS74" s="369"/>
      <c r="LGT74" s="369"/>
      <c r="LGU74" s="369"/>
      <c r="LGV74" s="369"/>
      <c r="LGW74" s="369"/>
      <c r="LGX74" s="369"/>
      <c r="LGY74" s="369"/>
      <c r="LGZ74" s="369"/>
      <c r="LHA74" s="369"/>
      <c r="LHB74" s="369"/>
      <c r="LHC74" s="369"/>
      <c r="LHD74" s="369"/>
      <c r="LHE74" s="369"/>
      <c r="LHF74" s="369"/>
      <c r="LHG74" s="369"/>
      <c r="LHH74" s="369"/>
      <c r="LHI74" s="369"/>
      <c r="LHJ74" s="369"/>
      <c r="LHK74" s="369"/>
      <c r="LHL74" s="369"/>
      <c r="LHM74" s="369"/>
      <c r="LHN74" s="369"/>
      <c r="LHO74" s="369"/>
      <c r="LHP74" s="369"/>
      <c r="LHQ74" s="369"/>
      <c r="LHR74" s="369"/>
      <c r="LHS74" s="369"/>
      <c r="LHT74" s="369"/>
      <c r="LHU74" s="369"/>
      <c r="LHV74" s="369"/>
      <c r="LHW74" s="369"/>
      <c r="LHX74" s="369"/>
      <c r="LHY74" s="369"/>
      <c r="LHZ74" s="369"/>
      <c r="LIA74" s="369"/>
      <c r="LIB74" s="369"/>
      <c r="LIC74" s="369"/>
      <c r="LID74" s="369"/>
      <c r="LIE74" s="369"/>
      <c r="LIF74" s="369"/>
      <c r="LIG74" s="369"/>
      <c r="LIH74" s="369"/>
      <c r="LII74" s="369"/>
      <c r="LIJ74" s="369"/>
      <c r="LIK74" s="369"/>
      <c r="LIL74" s="369"/>
      <c r="LIM74" s="369"/>
      <c r="LIN74" s="369"/>
      <c r="LIO74" s="369"/>
      <c r="LIP74" s="369"/>
      <c r="LIQ74" s="369"/>
      <c r="LIR74" s="369"/>
      <c r="LIS74" s="369"/>
      <c r="LIT74" s="369"/>
      <c r="LIU74" s="369"/>
      <c r="LIV74" s="369"/>
      <c r="LIW74" s="369"/>
      <c r="LIX74" s="369"/>
      <c r="LIY74" s="369"/>
      <c r="LIZ74" s="369"/>
      <c r="LJA74" s="369"/>
      <c r="LJB74" s="369"/>
      <c r="LJC74" s="369"/>
      <c r="LJD74" s="369"/>
      <c r="LJE74" s="369"/>
      <c r="LJF74" s="369"/>
      <c r="LJG74" s="369"/>
      <c r="LJH74" s="369"/>
      <c r="LJI74" s="369"/>
      <c r="LJJ74" s="369"/>
      <c r="LJK74" s="369"/>
      <c r="LJL74" s="369"/>
      <c r="LJM74" s="369"/>
      <c r="LJN74" s="369"/>
      <c r="LJO74" s="369"/>
      <c r="LJP74" s="369"/>
      <c r="LJQ74" s="369"/>
      <c r="LJR74" s="369"/>
      <c r="LJS74" s="369"/>
      <c r="LJT74" s="369"/>
      <c r="LJU74" s="369"/>
      <c r="LJV74" s="369"/>
      <c r="LJW74" s="369"/>
      <c r="LJX74" s="369"/>
      <c r="LJY74" s="369"/>
      <c r="LJZ74" s="369"/>
      <c r="LKA74" s="369"/>
      <c r="LKB74" s="369"/>
      <c r="LKC74" s="369"/>
      <c r="LKD74" s="369"/>
      <c r="LKE74" s="369"/>
      <c r="LKF74" s="369"/>
      <c r="LKG74" s="369"/>
      <c r="LKH74" s="369"/>
      <c r="LKI74" s="369"/>
      <c r="LKJ74" s="369"/>
      <c r="LKK74" s="369"/>
      <c r="LKP74" s="369"/>
      <c r="LKQ74" s="369"/>
      <c r="LKR74" s="369"/>
      <c r="LKS74" s="369"/>
      <c r="LKT74" s="369"/>
      <c r="LKU74" s="369"/>
      <c r="LKV74" s="369"/>
      <c r="LKW74" s="369"/>
      <c r="LKX74" s="369"/>
      <c r="LKY74" s="369"/>
      <c r="LKZ74" s="369"/>
      <c r="LMR74" s="369"/>
      <c r="LMS74" s="369"/>
      <c r="LMT74" s="369"/>
      <c r="LMU74" s="369"/>
      <c r="LMV74" s="369"/>
      <c r="LMW74" s="369"/>
      <c r="LMX74" s="369"/>
      <c r="LMY74" s="369"/>
      <c r="LMZ74" s="369"/>
      <c r="LNA74" s="369"/>
      <c r="LNB74" s="369"/>
      <c r="LNC74" s="369"/>
      <c r="LND74" s="369"/>
      <c r="LNE74" s="369"/>
      <c r="LNF74" s="369"/>
      <c r="LNG74" s="369"/>
      <c r="LNH74" s="369"/>
      <c r="LNI74" s="369"/>
      <c r="LNJ74" s="369"/>
      <c r="LNK74" s="369"/>
      <c r="LNL74" s="369"/>
      <c r="LNM74" s="369"/>
      <c r="LNN74" s="369"/>
      <c r="LNO74" s="369"/>
      <c r="LNP74" s="369"/>
      <c r="LNQ74" s="369"/>
      <c r="LNR74" s="369"/>
      <c r="LNS74" s="369"/>
      <c r="LNT74" s="369"/>
      <c r="LNU74" s="369"/>
      <c r="LNV74" s="369"/>
      <c r="LNW74" s="369"/>
      <c r="LNX74" s="369"/>
      <c r="LNY74" s="369"/>
      <c r="LNZ74" s="369"/>
      <c r="LOA74" s="369"/>
      <c r="LOB74" s="369"/>
      <c r="LOC74" s="369"/>
      <c r="LOD74" s="369"/>
      <c r="LOE74" s="369"/>
      <c r="LOF74" s="369"/>
      <c r="LOG74" s="369"/>
      <c r="LOH74" s="369"/>
      <c r="LOI74" s="369"/>
      <c r="LOJ74" s="369"/>
      <c r="LOK74" s="369"/>
      <c r="LOL74" s="369"/>
      <c r="LOM74" s="369"/>
      <c r="LON74" s="369"/>
      <c r="LOO74" s="369"/>
      <c r="LOP74" s="369"/>
      <c r="LOQ74" s="369"/>
      <c r="LOR74" s="369"/>
      <c r="LOS74" s="369"/>
      <c r="LOT74" s="369"/>
      <c r="LOU74" s="369"/>
      <c r="LOV74" s="369"/>
      <c r="LOW74" s="369"/>
      <c r="LOX74" s="369"/>
      <c r="LOY74" s="369"/>
      <c r="LOZ74" s="369"/>
      <c r="LPA74" s="369"/>
      <c r="LPB74" s="369"/>
      <c r="LPC74" s="369"/>
      <c r="LPD74" s="369"/>
      <c r="LPE74" s="369"/>
      <c r="LPF74" s="369"/>
      <c r="LPG74" s="369"/>
      <c r="LPH74" s="369"/>
      <c r="LPI74" s="369"/>
      <c r="LPJ74" s="369"/>
      <c r="LPK74" s="369"/>
      <c r="LPL74" s="369"/>
      <c r="LPM74" s="369"/>
      <c r="LPN74" s="369"/>
      <c r="LPO74" s="369"/>
      <c r="LPP74" s="369"/>
      <c r="LPQ74" s="369"/>
      <c r="LPR74" s="369"/>
      <c r="LPS74" s="369"/>
      <c r="LPT74" s="369"/>
      <c r="LPU74" s="369"/>
      <c r="LPV74" s="369"/>
      <c r="LPW74" s="369"/>
      <c r="LPX74" s="369"/>
      <c r="LPY74" s="369"/>
      <c r="LPZ74" s="369"/>
      <c r="LQA74" s="369"/>
      <c r="LQB74" s="369"/>
      <c r="LQC74" s="369"/>
      <c r="LQD74" s="369"/>
      <c r="LQE74" s="369"/>
      <c r="LQF74" s="369"/>
      <c r="LQG74" s="369"/>
      <c r="LQH74" s="369"/>
      <c r="LQI74" s="369"/>
      <c r="LQJ74" s="369"/>
      <c r="LQK74" s="369"/>
      <c r="LQL74" s="369"/>
      <c r="LQM74" s="369"/>
      <c r="LQN74" s="369"/>
      <c r="LQO74" s="369"/>
      <c r="LQP74" s="369"/>
      <c r="LQQ74" s="369"/>
      <c r="LQR74" s="369"/>
      <c r="LQS74" s="369"/>
      <c r="LQT74" s="369"/>
      <c r="LQU74" s="369"/>
      <c r="LQV74" s="369"/>
      <c r="LQW74" s="369"/>
      <c r="LQX74" s="369"/>
      <c r="LQY74" s="369"/>
      <c r="LQZ74" s="369"/>
      <c r="LRA74" s="369"/>
      <c r="LRB74" s="369"/>
      <c r="LRC74" s="369"/>
      <c r="LRD74" s="369"/>
      <c r="LRE74" s="369"/>
      <c r="LRF74" s="369"/>
      <c r="LRG74" s="369"/>
      <c r="LRH74" s="369"/>
      <c r="LRI74" s="369"/>
      <c r="LRJ74" s="369"/>
      <c r="LRK74" s="369"/>
      <c r="LRL74" s="369"/>
      <c r="LRM74" s="369"/>
      <c r="LRN74" s="369"/>
      <c r="LRO74" s="369"/>
      <c r="LRP74" s="369"/>
      <c r="LRQ74" s="369"/>
      <c r="LRR74" s="369"/>
      <c r="LRS74" s="369"/>
      <c r="LRT74" s="369"/>
      <c r="LRU74" s="369"/>
      <c r="LRV74" s="369"/>
      <c r="LRW74" s="369"/>
      <c r="LRX74" s="369"/>
      <c r="LRY74" s="369"/>
      <c r="LRZ74" s="369"/>
      <c r="LSA74" s="369"/>
      <c r="LSB74" s="369"/>
      <c r="LSC74" s="369"/>
      <c r="LSD74" s="369"/>
      <c r="LSE74" s="369"/>
      <c r="LSF74" s="369"/>
      <c r="LSG74" s="369"/>
      <c r="LSH74" s="369"/>
      <c r="LSI74" s="369"/>
      <c r="LSJ74" s="369"/>
      <c r="LSK74" s="369"/>
      <c r="LSL74" s="369"/>
      <c r="LSM74" s="369"/>
      <c r="LSN74" s="369"/>
      <c r="LSO74" s="369"/>
      <c r="LSP74" s="369"/>
      <c r="LSQ74" s="369"/>
      <c r="LSR74" s="369"/>
      <c r="LSS74" s="369"/>
      <c r="LST74" s="369"/>
      <c r="LSU74" s="369"/>
      <c r="LSV74" s="369"/>
      <c r="LSW74" s="369"/>
      <c r="LSX74" s="369"/>
      <c r="LSY74" s="369"/>
      <c r="LSZ74" s="369"/>
      <c r="LTA74" s="369"/>
      <c r="LTB74" s="369"/>
      <c r="LTC74" s="369"/>
      <c r="LTD74" s="369"/>
      <c r="LTE74" s="369"/>
      <c r="LTF74" s="369"/>
      <c r="LTG74" s="369"/>
      <c r="LTH74" s="369"/>
      <c r="LTI74" s="369"/>
      <c r="LTJ74" s="369"/>
      <c r="LTK74" s="369"/>
      <c r="LTL74" s="369"/>
      <c r="LTM74" s="369"/>
      <c r="LTN74" s="369"/>
      <c r="LTO74" s="369"/>
      <c r="LTP74" s="369"/>
      <c r="LTQ74" s="369"/>
      <c r="LTR74" s="369"/>
      <c r="LTS74" s="369"/>
      <c r="LTT74" s="369"/>
      <c r="LTU74" s="369"/>
      <c r="LTV74" s="369"/>
      <c r="LTW74" s="369"/>
      <c r="LTX74" s="369"/>
      <c r="LTY74" s="369"/>
      <c r="LTZ74" s="369"/>
      <c r="LUA74" s="369"/>
      <c r="LUB74" s="369"/>
      <c r="LUC74" s="369"/>
      <c r="LUD74" s="369"/>
      <c r="LUE74" s="369"/>
      <c r="LUF74" s="369"/>
      <c r="LUG74" s="369"/>
      <c r="LUL74" s="369"/>
      <c r="LUM74" s="369"/>
      <c r="LUN74" s="369"/>
      <c r="LUO74" s="369"/>
      <c r="LUP74" s="369"/>
      <c r="LUQ74" s="369"/>
      <c r="LUR74" s="369"/>
      <c r="LUS74" s="369"/>
      <c r="LUT74" s="369"/>
      <c r="LUU74" s="369"/>
      <c r="LUV74" s="369"/>
      <c r="LWN74" s="369"/>
      <c r="LWO74" s="369"/>
      <c r="LWP74" s="369"/>
      <c r="LWQ74" s="369"/>
      <c r="LWR74" s="369"/>
      <c r="LWS74" s="369"/>
      <c r="LWT74" s="369"/>
      <c r="LWU74" s="369"/>
      <c r="LWV74" s="369"/>
      <c r="LWW74" s="369"/>
      <c r="LWX74" s="369"/>
      <c r="LWY74" s="369"/>
      <c r="LWZ74" s="369"/>
      <c r="LXA74" s="369"/>
      <c r="LXB74" s="369"/>
      <c r="LXC74" s="369"/>
      <c r="LXD74" s="369"/>
      <c r="LXE74" s="369"/>
      <c r="LXF74" s="369"/>
      <c r="LXG74" s="369"/>
      <c r="LXH74" s="369"/>
      <c r="LXI74" s="369"/>
      <c r="LXJ74" s="369"/>
      <c r="LXK74" s="369"/>
      <c r="LXL74" s="369"/>
      <c r="LXM74" s="369"/>
      <c r="LXN74" s="369"/>
      <c r="LXO74" s="369"/>
      <c r="LXP74" s="369"/>
      <c r="LXQ74" s="369"/>
      <c r="LXR74" s="369"/>
      <c r="LXS74" s="369"/>
      <c r="LXT74" s="369"/>
      <c r="LXU74" s="369"/>
      <c r="LXV74" s="369"/>
      <c r="LXW74" s="369"/>
      <c r="LXX74" s="369"/>
      <c r="LXY74" s="369"/>
      <c r="LXZ74" s="369"/>
      <c r="LYA74" s="369"/>
      <c r="LYB74" s="369"/>
      <c r="LYC74" s="369"/>
      <c r="LYD74" s="369"/>
      <c r="LYE74" s="369"/>
      <c r="LYF74" s="369"/>
      <c r="LYG74" s="369"/>
      <c r="LYH74" s="369"/>
      <c r="LYI74" s="369"/>
      <c r="LYJ74" s="369"/>
      <c r="LYK74" s="369"/>
      <c r="LYL74" s="369"/>
      <c r="LYM74" s="369"/>
      <c r="LYN74" s="369"/>
      <c r="LYO74" s="369"/>
      <c r="LYP74" s="369"/>
      <c r="LYQ74" s="369"/>
      <c r="LYR74" s="369"/>
      <c r="LYS74" s="369"/>
      <c r="LYT74" s="369"/>
      <c r="LYU74" s="369"/>
      <c r="LYV74" s="369"/>
      <c r="LYW74" s="369"/>
      <c r="LYX74" s="369"/>
      <c r="LYY74" s="369"/>
      <c r="LYZ74" s="369"/>
      <c r="LZA74" s="369"/>
      <c r="LZB74" s="369"/>
      <c r="LZC74" s="369"/>
      <c r="LZD74" s="369"/>
      <c r="LZE74" s="369"/>
      <c r="LZF74" s="369"/>
      <c r="LZG74" s="369"/>
      <c r="LZH74" s="369"/>
      <c r="LZI74" s="369"/>
      <c r="LZJ74" s="369"/>
      <c r="LZK74" s="369"/>
      <c r="LZL74" s="369"/>
      <c r="LZM74" s="369"/>
      <c r="LZN74" s="369"/>
      <c r="LZO74" s="369"/>
      <c r="LZP74" s="369"/>
      <c r="LZQ74" s="369"/>
      <c r="LZR74" s="369"/>
      <c r="LZS74" s="369"/>
      <c r="LZT74" s="369"/>
      <c r="LZU74" s="369"/>
      <c r="LZV74" s="369"/>
      <c r="LZW74" s="369"/>
      <c r="LZX74" s="369"/>
      <c r="LZY74" s="369"/>
      <c r="LZZ74" s="369"/>
      <c r="MAA74" s="369"/>
      <c r="MAB74" s="369"/>
      <c r="MAC74" s="369"/>
      <c r="MAD74" s="369"/>
      <c r="MAE74" s="369"/>
      <c r="MAF74" s="369"/>
      <c r="MAG74" s="369"/>
      <c r="MAH74" s="369"/>
      <c r="MAI74" s="369"/>
      <c r="MAJ74" s="369"/>
      <c r="MAK74" s="369"/>
      <c r="MAL74" s="369"/>
      <c r="MAM74" s="369"/>
      <c r="MAN74" s="369"/>
      <c r="MAO74" s="369"/>
      <c r="MAP74" s="369"/>
      <c r="MAQ74" s="369"/>
      <c r="MAR74" s="369"/>
      <c r="MAS74" s="369"/>
      <c r="MAT74" s="369"/>
      <c r="MAU74" s="369"/>
      <c r="MAV74" s="369"/>
      <c r="MAW74" s="369"/>
      <c r="MAX74" s="369"/>
      <c r="MAY74" s="369"/>
      <c r="MAZ74" s="369"/>
      <c r="MBA74" s="369"/>
      <c r="MBB74" s="369"/>
      <c r="MBC74" s="369"/>
      <c r="MBD74" s="369"/>
      <c r="MBE74" s="369"/>
      <c r="MBF74" s="369"/>
      <c r="MBG74" s="369"/>
      <c r="MBH74" s="369"/>
      <c r="MBI74" s="369"/>
      <c r="MBJ74" s="369"/>
      <c r="MBK74" s="369"/>
      <c r="MBL74" s="369"/>
      <c r="MBM74" s="369"/>
      <c r="MBN74" s="369"/>
      <c r="MBO74" s="369"/>
      <c r="MBP74" s="369"/>
      <c r="MBQ74" s="369"/>
      <c r="MBR74" s="369"/>
      <c r="MBS74" s="369"/>
      <c r="MBT74" s="369"/>
      <c r="MBU74" s="369"/>
      <c r="MBV74" s="369"/>
      <c r="MBW74" s="369"/>
      <c r="MBX74" s="369"/>
      <c r="MBY74" s="369"/>
      <c r="MBZ74" s="369"/>
      <c r="MCA74" s="369"/>
      <c r="MCB74" s="369"/>
      <c r="MCC74" s="369"/>
      <c r="MCD74" s="369"/>
      <c r="MCE74" s="369"/>
      <c r="MCF74" s="369"/>
      <c r="MCG74" s="369"/>
      <c r="MCH74" s="369"/>
      <c r="MCI74" s="369"/>
      <c r="MCJ74" s="369"/>
      <c r="MCK74" s="369"/>
      <c r="MCL74" s="369"/>
      <c r="MCM74" s="369"/>
      <c r="MCN74" s="369"/>
      <c r="MCO74" s="369"/>
      <c r="MCP74" s="369"/>
      <c r="MCQ74" s="369"/>
      <c r="MCR74" s="369"/>
      <c r="MCS74" s="369"/>
      <c r="MCT74" s="369"/>
      <c r="MCU74" s="369"/>
      <c r="MCV74" s="369"/>
      <c r="MCW74" s="369"/>
      <c r="MCX74" s="369"/>
      <c r="MCY74" s="369"/>
      <c r="MCZ74" s="369"/>
      <c r="MDA74" s="369"/>
      <c r="MDB74" s="369"/>
      <c r="MDC74" s="369"/>
      <c r="MDD74" s="369"/>
      <c r="MDE74" s="369"/>
      <c r="MDF74" s="369"/>
      <c r="MDG74" s="369"/>
      <c r="MDH74" s="369"/>
      <c r="MDI74" s="369"/>
      <c r="MDJ74" s="369"/>
      <c r="MDK74" s="369"/>
      <c r="MDL74" s="369"/>
      <c r="MDM74" s="369"/>
      <c r="MDN74" s="369"/>
      <c r="MDO74" s="369"/>
      <c r="MDP74" s="369"/>
      <c r="MDQ74" s="369"/>
      <c r="MDR74" s="369"/>
      <c r="MDS74" s="369"/>
      <c r="MDT74" s="369"/>
      <c r="MDU74" s="369"/>
      <c r="MDV74" s="369"/>
      <c r="MDW74" s="369"/>
      <c r="MDX74" s="369"/>
      <c r="MDY74" s="369"/>
      <c r="MDZ74" s="369"/>
      <c r="MEA74" s="369"/>
      <c r="MEB74" s="369"/>
      <c r="MEC74" s="369"/>
      <c r="MEH74" s="369"/>
      <c r="MEI74" s="369"/>
      <c r="MEJ74" s="369"/>
      <c r="MEK74" s="369"/>
      <c r="MEL74" s="369"/>
      <c r="MEM74" s="369"/>
      <c r="MEN74" s="369"/>
      <c r="MEO74" s="369"/>
      <c r="MEP74" s="369"/>
      <c r="MEQ74" s="369"/>
      <c r="MER74" s="369"/>
      <c r="MGJ74" s="369"/>
      <c r="MGK74" s="369"/>
      <c r="MGL74" s="369"/>
      <c r="MGM74" s="369"/>
      <c r="MGN74" s="369"/>
      <c r="MGO74" s="369"/>
      <c r="MGP74" s="369"/>
      <c r="MGQ74" s="369"/>
      <c r="MGR74" s="369"/>
      <c r="MGS74" s="369"/>
      <c r="MGT74" s="369"/>
      <c r="MGU74" s="369"/>
      <c r="MGV74" s="369"/>
      <c r="MGW74" s="369"/>
      <c r="MGX74" s="369"/>
      <c r="MGY74" s="369"/>
      <c r="MGZ74" s="369"/>
      <c r="MHA74" s="369"/>
      <c r="MHB74" s="369"/>
      <c r="MHC74" s="369"/>
      <c r="MHD74" s="369"/>
      <c r="MHE74" s="369"/>
      <c r="MHF74" s="369"/>
      <c r="MHG74" s="369"/>
      <c r="MHH74" s="369"/>
      <c r="MHI74" s="369"/>
      <c r="MHJ74" s="369"/>
      <c r="MHK74" s="369"/>
      <c r="MHL74" s="369"/>
      <c r="MHM74" s="369"/>
      <c r="MHN74" s="369"/>
      <c r="MHO74" s="369"/>
      <c r="MHP74" s="369"/>
      <c r="MHQ74" s="369"/>
      <c r="MHR74" s="369"/>
      <c r="MHS74" s="369"/>
      <c r="MHT74" s="369"/>
      <c r="MHU74" s="369"/>
      <c r="MHV74" s="369"/>
      <c r="MHW74" s="369"/>
      <c r="MHX74" s="369"/>
      <c r="MHY74" s="369"/>
      <c r="MHZ74" s="369"/>
      <c r="MIA74" s="369"/>
      <c r="MIB74" s="369"/>
      <c r="MIC74" s="369"/>
      <c r="MID74" s="369"/>
      <c r="MIE74" s="369"/>
      <c r="MIF74" s="369"/>
      <c r="MIG74" s="369"/>
      <c r="MIH74" s="369"/>
      <c r="MII74" s="369"/>
      <c r="MIJ74" s="369"/>
      <c r="MIK74" s="369"/>
      <c r="MIL74" s="369"/>
      <c r="MIM74" s="369"/>
      <c r="MIN74" s="369"/>
      <c r="MIO74" s="369"/>
      <c r="MIP74" s="369"/>
      <c r="MIQ74" s="369"/>
      <c r="MIR74" s="369"/>
      <c r="MIS74" s="369"/>
      <c r="MIT74" s="369"/>
      <c r="MIU74" s="369"/>
      <c r="MIV74" s="369"/>
      <c r="MIW74" s="369"/>
      <c r="MIX74" s="369"/>
      <c r="MIY74" s="369"/>
      <c r="MIZ74" s="369"/>
      <c r="MJA74" s="369"/>
      <c r="MJB74" s="369"/>
      <c r="MJC74" s="369"/>
      <c r="MJD74" s="369"/>
      <c r="MJE74" s="369"/>
      <c r="MJF74" s="369"/>
      <c r="MJG74" s="369"/>
      <c r="MJH74" s="369"/>
      <c r="MJI74" s="369"/>
      <c r="MJJ74" s="369"/>
      <c r="MJK74" s="369"/>
      <c r="MJL74" s="369"/>
      <c r="MJM74" s="369"/>
      <c r="MJN74" s="369"/>
      <c r="MJO74" s="369"/>
      <c r="MJP74" s="369"/>
      <c r="MJQ74" s="369"/>
      <c r="MJR74" s="369"/>
      <c r="MJS74" s="369"/>
      <c r="MJT74" s="369"/>
      <c r="MJU74" s="369"/>
      <c r="MJV74" s="369"/>
      <c r="MJW74" s="369"/>
      <c r="MJX74" s="369"/>
      <c r="MJY74" s="369"/>
      <c r="MJZ74" s="369"/>
      <c r="MKA74" s="369"/>
      <c r="MKB74" s="369"/>
      <c r="MKC74" s="369"/>
      <c r="MKD74" s="369"/>
      <c r="MKE74" s="369"/>
      <c r="MKF74" s="369"/>
      <c r="MKG74" s="369"/>
      <c r="MKH74" s="369"/>
      <c r="MKI74" s="369"/>
      <c r="MKJ74" s="369"/>
      <c r="MKK74" s="369"/>
      <c r="MKL74" s="369"/>
      <c r="MKM74" s="369"/>
      <c r="MKN74" s="369"/>
      <c r="MKO74" s="369"/>
      <c r="MKP74" s="369"/>
      <c r="MKQ74" s="369"/>
      <c r="MKR74" s="369"/>
      <c r="MKS74" s="369"/>
      <c r="MKT74" s="369"/>
      <c r="MKU74" s="369"/>
      <c r="MKV74" s="369"/>
      <c r="MKW74" s="369"/>
      <c r="MKX74" s="369"/>
      <c r="MKY74" s="369"/>
      <c r="MKZ74" s="369"/>
      <c r="MLA74" s="369"/>
      <c r="MLB74" s="369"/>
      <c r="MLC74" s="369"/>
      <c r="MLD74" s="369"/>
      <c r="MLE74" s="369"/>
      <c r="MLF74" s="369"/>
      <c r="MLG74" s="369"/>
      <c r="MLH74" s="369"/>
      <c r="MLI74" s="369"/>
      <c r="MLJ74" s="369"/>
      <c r="MLK74" s="369"/>
      <c r="MLL74" s="369"/>
      <c r="MLM74" s="369"/>
      <c r="MLN74" s="369"/>
      <c r="MLO74" s="369"/>
      <c r="MLP74" s="369"/>
      <c r="MLQ74" s="369"/>
      <c r="MLR74" s="369"/>
      <c r="MLS74" s="369"/>
      <c r="MLT74" s="369"/>
      <c r="MLU74" s="369"/>
      <c r="MLV74" s="369"/>
      <c r="MLW74" s="369"/>
      <c r="MLX74" s="369"/>
      <c r="MLY74" s="369"/>
      <c r="MLZ74" s="369"/>
      <c r="MMA74" s="369"/>
      <c r="MMB74" s="369"/>
      <c r="MMC74" s="369"/>
      <c r="MMD74" s="369"/>
      <c r="MME74" s="369"/>
      <c r="MMF74" s="369"/>
      <c r="MMG74" s="369"/>
      <c r="MMH74" s="369"/>
      <c r="MMI74" s="369"/>
      <c r="MMJ74" s="369"/>
      <c r="MMK74" s="369"/>
      <c r="MML74" s="369"/>
      <c r="MMM74" s="369"/>
      <c r="MMN74" s="369"/>
      <c r="MMO74" s="369"/>
      <c r="MMP74" s="369"/>
      <c r="MMQ74" s="369"/>
      <c r="MMR74" s="369"/>
      <c r="MMS74" s="369"/>
      <c r="MMT74" s="369"/>
      <c r="MMU74" s="369"/>
      <c r="MMV74" s="369"/>
      <c r="MMW74" s="369"/>
      <c r="MMX74" s="369"/>
      <c r="MMY74" s="369"/>
      <c r="MMZ74" s="369"/>
      <c r="MNA74" s="369"/>
      <c r="MNB74" s="369"/>
      <c r="MNC74" s="369"/>
      <c r="MND74" s="369"/>
      <c r="MNE74" s="369"/>
      <c r="MNF74" s="369"/>
      <c r="MNG74" s="369"/>
      <c r="MNH74" s="369"/>
      <c r="MNI74" s="369"/>
      <c r="MNJ74" s="369"/>
      <c r="MNK74" s="369"/>
      <c r="MNL74" s="369"/>
      <c r="MNM74" s="369"/>
      <c r="MNN74" s="369"/>
      <c r="MNO74" s="369"/>
      <c r="MNP74" s="369"/>
      <c r="MNQ74" s="369"/>
      <c r="MNR74" s="369"/>
      <c r="MNS74" s="369"/>
      <c r="MNT74" s="369"/>
      <c r="MNU74" s="369"/>
      <c r="MNV74" s="369"/>
      <c r="MNW74" s="369"/>
      <c r="MNX74" s="369"/>
      <c r="MNY74" s="369"/>
      <c r="MOD74" s="369"/>
      <c r="MOE74" s="369"/>
      <c r="MOF74" s="369"/>
      <c r="MOG74" s="369"/>
      <c r="MOH74" s="369"/>
      <c r="MOI74" s="369"/>
      <c r="MOJ74" s="369"/>
      <c r="MOK74" s="369"/>
      <c r="MOL74" s="369"/>
      <c r="MOM74" s="369"/>
      <c r="MON74" s="369"/>
      <c r="MQF74" s="369"/>
      <c r="MQG74" s="369"/>
      <c r="MQH74" s="369"/>
      <c r="MQI74" s="369"/>
      <c r="MQJ74" s="369"/>
      <c r="MQK74" s="369"/>
      <c r="MQL74" s="369"/>
      <c r="MQM74" s="369"/>
      <c r="MQN74" s="369"/>
      <c r="MQO74" s="369"/>
      <c r="MQP74" s="369"/>
      <c r="MQQ74" s="369"/>
      <c r="MQR74" s="369"/>
      <c r="MQS74" s="369"/>
      <c r="MQT74" s="369"/>
      <c r="MQU74" s="369"/>
      <c r="MQV74" s="369"/>
      <c r="MQW74" s="369"/>
      <c r="MQX74" s="369"/>
      <c r="MQY74" s="369"/>
      <c r="MQZ74" s="369"/>
      <c r="MRA74" s="369"/>
      <c r="MRB74" s="369"/>
      <c r="MRC74" s="369"/>
      <c r="MRD74" s="369"/>
      <c r="MRE74" s="369"/>
      <c r="MRF74" s="369"/>
      <c r="MRG74" s="369"/>
      <c r="MRH74" s="369"/>
      <c r="MRI74" s="369"/>
      <c r="MRJ74" s="369"/>
      <c r="MRK74" s="369"/>
      <c r="MRL74" s="369"/>
      <c r="MRM74" s="369"/>
      <c r="MRN74" s="369"/>
      <c r="MRO74" s="369"/>
      <c r="MRP74" s="369"/>
      <c r="MRQ74" s="369"/>
      <c r="MRR74" s="369"/>
      <c r="MRS74" s="369"/>
      <c r="MRT74" s="369"/>
      <c r="MRU74" s="369"/>
      <c r="MRV74" s="369"/>
      <c r="MRW74" s="369"/>
      <c r="MRX74" s="369"/>
      <c r="MRY74" s="369"/>
      <c r="MRZ74" s="369"/>
      <c r="MSA74" s="369"/>
      <c r="MSB74" s="369"/>
      <c r="MSC74" s="369"/>
      <c r="MSD74" s="369"/>
      <c r="MSE74" s="369"/>
      <c r="MSF74" s="369"/>
      <c r="MSG74" s="369"/>
      <c r="MSH74" s="369"/>
      <c r="MSI74" s="369"/>
      <c r="MSJ74" s="369"/>
      <c r="MSK74" s="369"/>
      <c r="MSL74" s="369"/>
      <c r="MSM74" s="369"/>
      <c r="MSN74" s="369"/>
      <c r="MSO74" s="369"/>
      <c r="MSP74" s="369"/>
      <c r="MSQ74" s="369"/>
      <c r="MSR74" s="369"/>
      <c r="MSS74" s="369"/>
      <c r="MST74" s="369"/>
      <c r="MSU74" s="369"/>
      <c r="MSV74" s="369"/>
      <c r="MSW74" s="369"/>
      <c r="MSX74" s="369"/>
      <c r="MSY74" s="369"/>
      <c r="MSZ74" s="369"/>
      <c r="MTA74" s="369"/>
      <c r="MTB74" s="369"/>
      <c r="MTC74" s="369"/>
      <c r="MTD74" s="369"/>
      <c r="MTE74" s="369"/>
      <c r="MTF74" s="369"/>
      <c r="MTG74" s="369"/>
      <c r="MTH74" s="369"/>
      <c r="MTI74" s="369"/>
      <c r="MTJ74" s="369"/>
      <c r="MTK74" s="369"/>
      <c r="MTL74" s="369"/>
      <c r="MTM74" s="369"/>
      <c r="MTN74" s="369"/>
      <c r="MTO74" s="369"/>
      <c r="MTP74" s="369"/>
      <c r="MTQ74" s="369"/>
      <c r="MTR74" s="369"/>
      <c r="MTS74" s="369"/>
      <c r="MTT74" s="369"/>
      <c r="MTU74" s="369"/>
      <c r="MTV74" s="369"/>
      <c r="MTW74" s="369"/>
      <c r="MTX74" s="369"/>
      <c r="MTY74" s="369"/>
      <c r="MTZ74" s="369"/>
      <c r="MUA74" s="369"/>
      <c r="MUB74" s="369"/>
      <c r="MUC74" s="369"/>
      <c r="MUD74" s="369"/>
      <c r="MUE74" s="369"/>
      <c r="MUF74" s="369"/>
      <c r="MUG74" s="369"/>
      <c r="MUH74" s="369"/>
      <c r="MUI74" s="369"/>
      <c r="MUJ74" s="369"/>
      <c r="MUK74" s="369"/>
      <c r="MUL74" s="369"/>
      <c r="MUM74" s="369"/>
      <c r="MUN74" s="369"/>
      <c r="MUO74" s="369"/>
      <c r="MUP74" s="369"/>
      <c r="MUQ74" s="369"/>
      <c r="MUR74" s="369"/>
      <c r="MUS74" s="369"/>
      <c r="MUT74" s="369"/>
      <c r="MUU74" s="369"/>
      <c r="MUV74" s="369"/>
      <c r="MUW74" s="369"/>
      <c r="MUX74" s="369"/>
      <c r="MUY74" s="369"/>
      <c r="MUZ74" s="369"/>
      <c r="MVA74" s="369"/>
      <c r="MVB74" s="369"/>
      <c r="MVC74" s="369"/>
      <c r="MVD74" s="369"/>
      <c r="MVE74" s="369"/>
      <c r="MVF74" s="369"/>
      <c r="MVG74" s="369"/>
      <c r="MVH74" s="369"/>
      <c r="MVI74" s="369"/>
      <c r="MVJ74" s="369"/>
      <c r="MVK74" s="369"/>
      <c r="MVL74" s="369"/>
      <c r="MVM74" s="369"/>
      <c r="MVN74" s="369"/>
      <c r="MVO74" s="369"/>
      <c r="MVP74" s="369"/>
      <c r="MVQ74" s="369"/>
      <c r="MVR74" s="369"/>
      <c r="MVS74" s="369"/>
      <c r="MVT74" s="369"/>
      <c r="MVU74" s="369"/>
      <c r="MVV74" s="369"/>
      <c r="MVW74" s="369"/>
      <c r="MVX74" s="369"/>
      <c r="MVY74" s="369"/>
      <c r="MVZ74" s="369"/>
      <c r="MWA74" s="369"/>
      <c r="MWB74" s="369"/>
      <c r="MWC74" s="369"/>
      <c r="MWD74" s="369"/>
      <c r="MWE74" s="369"/>
      <c r="MWF74" s="369"/>
      <c r="MWG74" s="369"/>
      <c r="MWH74" s="369"/>
      <c r="MWI74" s="369"/>
      <c r="MWJ74" s="369"/>
      <c r="MWK74" s="369"/>
      <c r="MWL74" s="369"/>
      <c r="MWM74" s="369"/>
      <c r="MWN74" s="369"/>
      <c r="MWO74" s="369"/>
      <c r="MWP74" s="369"/>
      <c r="MWQ74" s="369"/>
      <c r="MWR74" s="369"/>
      <c r="MWS74" s="369"/>
      <c r="MWT74" s="369"/>
      <c r="MWU74" s="369"/>
      <c r="MWV74" s="369"/>
      <c r="MWW74" s="369"/>
      <c r="MWX74" s="369"/>
      <c r="MWY74" s="369"/>
      <c r="MWZ74" s="369"/>
      <c r="MXA74" s="369"/>
      <c r="MXB74" s="369"/>
      <c r="MXC74" s="369"/>
      <c r="MXD74" s="369"/>
      <c r="MXE74" s="369"/>
      <c r="MXF74" s="369"/>
      <c r="MXG74" s="369"/>
      <c r="MXH74" s="369"/>
      <c r="MXI74" s="369"/>
      <c r="MXJ74" s="369"/>
      <c r="MXK74" s="369"/>
      <c r="MXL74" s="369"/>
      <c r="MXM74" s="369"/>
      <c r="MXN74" s="369"/>
      <c r="MXO74" s="369"/>
      <c r="MXP74" s="369"/>
      <c r="MXQ74" s="369"/>
      <c r="MXR74" s="369"/>
      <c r="MXS74" s="369"/>
      <c r="MXT74" s="369"/>
      <c r="MXU74" s="369"/>
      <c r="MXZ74" s="369"/>
      <c r="MYA74" s="369"/>
      <c r="MYB74" s="369"/>
      <c r="MYC74" s="369"/>
      <c r="MYD74" s="369"/>
      <c r="MYE74" s="369"/>
      <c r="MYF74" s="369"/>
      <c r="MYG74" s="369"/>
      <c r="MYH74" s="369"/>
      <c r="MYI74" s="369"/>
      <c r="MYJ74" s="369"/>
      <c r="NAB74" s="369"/>
      <c r="NAC74" s="369"/>
      <c r="NAD74" s="369"/>
      <c r="NAE74" s="369"/>
      <c r="NAF74" s="369"/>
      <c r="NAG74" s="369"/>
      <c r="NAH74" s="369"/>
      <c r="NAI74" s="369"/>
      <c r="NAJ74" s="369"/>
      <c r="NAK74" s="369"/>
      <c r="NAL74" s="369"/>
      <c r="NAM74" s="369"/>
      <c r="NAN74" s="369"/>
      <c r="NAO74" s="369"/>
      <c r="NAP74" s="369"/>
      <c r="NAQ74" s="369"/>
      <c r="NAR74" s="369"/>
      <c r="NAS74" s="369"/>
      <c r="NAT74" s="369"/>
      <c r="NAU74" s="369"/>
      <c r="NAV74" s="369"/>
      <c r="NAW74" s="369"/>
      <c r="NAX74" s="369"/>
      <c r="NAY74" s="369"/>
      <c r="NAZ74" s="369"/>
      <c r="NBA74" s="369"/>
      <c r="NBB74" s="369"/>
      <c r="NBC74" s="369"/>
      <c r="NBD74" s="369"/>
      <c r="NBE74" s="369"/>
      <c r="NBF74" s="369"/>
      <c r="NBG74" s="369"/>
      <c r="NBH74" s="369"/>
      <c r="NBI74" s="369"/>
      <c r="NBJ74" s="369"/>
      <c r="NBK74" s="369"/>
      <c r="NBL74" s="369"/>
      <c r="NBM74" s="369"/>
      <c r="NBN74" s="369"/>
      <c r="NBO74" s="369"/>
      <c r="NBP74" s="369"/>
      <c r="NBQ74" s="369"/>
      <c r="NBR74" s="369"/>
      <c r="NBS74" s="369"/>
      <c r="NBT74" s="369"/>
      <c r="NBU74" s="369"/>
      <c r="NBV74" s="369"/>
      <c r="NBW74" s="369"/>
      <c r="NBX74" s="369"/>
      <c r="NBY74" s="369"/>
      <c r="NBZ74" s="369"/>
      <c r="NCA74" s="369"/>
      <c r="NCB74" s="369"/>
      <c r="NCC74" s="369"/>
      <c r="NCD74" s="369"/>
      <c r="NCE74" s="369"/>
      <c r="NCF74" s="369"/>
      <c r="NCG74" s="369"/>
      <c r="NCH74" s="369"/>
      <c r="NCI74" s="369"/>
      <c r="NCJ74" s="369"/>
      <c r="NCK74" s="369"/>
      <c r="NCL74" s="369"/>
      <c r="NCM74" s="369"/>
      <c r="NCN74" s="369"/>
      <c r="NCO74" s="369"/>
      <c r="NCP74" s="369"/>
      <c r="NCQ74" s="369"/>
      <c r="NCR74" s="369"/>
      <c r="NCS74" s="369"/>
      <c r="NCT74" s="369"/>
      <c r="NCU74" s="369"/>
      <c r="NCV74" s="369"/>
      <c r="NCW74" s="369"/>
      <c r="NCX74" s="369"/>
      <c r="NCY74" s="369"/>
      <c r="NCZ74" s="369"/>
      <c r="NDA74" s="369"/>
      <c r="NDB74" s="369"/>
      <c r="NDC74" s="369"/>
      <c r="NDD74" s="369"/>
      <c r="NDE74" s="369"/>
      <c r="NDF74" s="369"/>
      <c r="NDG74" s="369"/>
      <c r="NDH74" s="369"/>
      <c r="NDI74" s="369"/>
      <c r="NDJ74" s="369"/>
      <c r="NDK74" s="369"/>
      <c r="NDL74" s="369"/>
      <c r="NDM74" s="369"/>
      <c r="NDN74" s="369"/>
      <c r="NDO74" s="369"/>
      <c r="NDP74" s="369"/>
      <c r="NDQ74" s="369"/>
      <c r="NDR74" s="369"/>
      <c r="NDS74" s="369"/>
      <c r="NDT74" s="369"/>
      <c r="NDU74" s="369"/>
      <c r="NDV74" s="369"/>
      <c r="NDW74" s="369"/>
      <c r="NDX74" s="369"/>
      <c r="NDY74" s="369"/>
      <c r="NDZ74" s="369"/>
      <c r="NEA74" s="369"/>
      <c r="NEB74" s="369"/>
      <c r="NEC74" s="369"/>
      <c r="NED74" s="369"/>
      <c r="NEE74" s="369"/>
      <c r="NEF74" s="369"/>
      <c r="NEG74" s="369"/>
      <c r="NEH74" s="369"/>
      <c r="NEI74" s="369"/>
      <c r="NEJ74" s="369"/>
      <c r="NEK74" s="369"/>
      <c r="NEL74" s="369"/>
      <c r="NEM74" s="369"/>
      <c r="NEN74" s="369"/>
      <c r="NEO74" s="369"/>
      <c r="NEP74" s="369"/>
      <c r="NEQ74" s="369"/>
      <c r="NER74" s="369"/>
      <c r="NES74" s="369"/>
      <c r="NET74" s="369"/>
      <c r="NEU74" s="369"/>
      <c r="NEV74" s="369"/>
      <c r="NEW74" s="369"/>
      <c r="NEX74" s="369"/>
      <c r="NEY74" s="369"/>
      <c r="NEZ74" s="369"/>
      <c r="NFA74" s="369"/>
      <c r="NFB74" s="369"/>
      <c r="NFC74" s="369"/>
      <c r="NFD74" s="369"/>
      <c r="NFE74" s="369"/>
      <c r="NFF74" s="369"/>
      <c r="NFG74" s="369"/>
      <c r="NFH74" s="369"/>
      <c r="NFI74" s="369"/>
      <c r="NFJ74" s="369"/>
      <c r="NFK74" s="369"/>
      <c r="NFL74" s="369"/>
      <c r="NFM74" s="369"/>
      <c r="NFN74" s="369"/>
      <c r="NFO74" s="369"/>
      <c r="NFP74" s="369"/>
      <c r="NFQ74" s="369"/>
      <c r="NFR74" s="369"/>
      <c r="NFS74" s="369"/>
      <c r="NFT74" s="369"/>
      <c r="NFU74" s="369"/>
      <c r="NFV74" s="369"/>
      <c r="NFW74" s="369"/>
      <c r="NFX74" s="369"/>
      <c r="NFY74" s="369"/>
      <c r="NFZ74" s="369"/>
      <c r="NGA74" s="369"/>
      <c r="NGB74" s="369"/>
      <c r="NGC74" s="369"/>
      <c r="NGD74" s="369"/>
      <c r="NGE74" s="369"/>
      <c r="NGF74" s="369"/>
      <c r="NGG74" s="369"/>
      <c r="NGH74" s="369"/>
      <c r="NGI74" s="369"/>
      <c r="NGJ74" s="369"/>
      <c r="NGK74" s="369"/>
      <c r="NGL74" s="369"/>
      <c r="NGM74" s="369"/>
      <c r="NGN74" s="369"/>
      <c r="NGO74" s="369"/>
      <c r="NGP74" s="369"/>
      <c r="NGQ74" s="369"/>
      <c r="NGR74" s="369"/>
      <c r="NGS74" s="369"/>
      <c r="NGT74" s="369"/>
      <c r="NGU74" s="369"/>
      <c r="NGV74" s="369"/>
      <c r="NGW74" s="369"/>
      <c r="NGX74" s="369"/>
      <c r="NGY74" s="369"/>
      <c r="NGZ74" s="369"/>
      <c r="NHA74" s="369"/>
      <c r="NHB74" s="369"/>
      <c r="NHC74" s="369"/>
      <c r="NHD74" s="369"/>
      <c r="NHE74" s="369"/>
      <c r="NHF74" s="369"/>
      <c r="NHG74" s="369"/>
      <c r="NHH74" s="369"/>
      <c r="NHI74" s="369"/>
      <c r="NHJ74" s="369"/>
      <c r="NHK74" s="369"/>
      <c r="NHL74" s="369"/>
      <c r="NHM74" s="369"/>
      <c r="NHN74" s="369"/>
      <c r="NHO74" s="369"/>
      <c r="NHP74" s="369"/>
      <c r="NHQ74" s="369"/>
      <c r="NHV74" s="369"/>
      <c r="NHW74" s="369"/>
      <c r="NHX74" s="369"/>
      <c r="NHY74" s="369"/>
      <c r="NHZ74" s="369"/>
      <c r="NIA74" s="369"/>
      <c r="NIB74" s="369"/>
      <c r="NIC74" s="369"/>
      <c r="NID74" s="369"/>
      <c r="NIE74" s="369"/>
      <c r="NIF74" s="369"/>
      <c r="NJX74" s="369"/>
      <c r="NJY74" s="369"/>
      <c r="NJZ74" s="369"/>
      <c r="NKA74" s="369"/>
      <c r="NKB74" s="369"/>
      <c r="NKC74" s="369"/>
      <c r="NKD74" s="369"/>
      <c r="NKE74" s="369"/>
      <c r="NKF74" s="369"/>
      <c r="NKG74" s="369"/>
      <c r="NKH74" s="369"/>
      <c r="NKI74" s="369"/>
      <c r="NKJ74" s="369"/>
      <c r="NKK74" s="369"/>
      <c r="NKL74" s="369"/>
      <c r="NKM74" s="369"/>
      <c r="NKN74" s="369"/>
      <c r="NKO74" s="369"/>
      <c r="NKP74" s="369"/>
      <c r="NKQ74" s="369"/>
      <c r="NKR74" s="369"/>
      <c r="NKS74" s="369"/>
      <c r="NKT74" s="369"/>
      <c r="NKU74" s="369"/>
      <c r="NKV74" s="369"/>
      <c r="NKW74" s="369"/>
      <c r="NKX74" s="369"/>
      <c r="NKY74" s="369"/>
      <c r="NKZ74" s="369"/>
      <c r="NLA74" s="369"/>
      <c r="NLB74" s="369"/>
      <c r="NLC74" s="369"/>
      <c r="NLD74" s="369"/>
      <c r="NLE74" s="369"/>
      <c r="NLF74" s="369"/>
      <c r="NLG74" s="369"/>
      <c r="NLH74" s="369"/>
      <c r="NLI74" s="369"/>
      <c r="NLJ74" s="369"/>
      <c r="NLK74" s="369"/>
      <c r="NLL74" s="369"/>
      <c r="NLM74" s="369"/>
      <c r="NLN74" s="369"/>
      <c r="NLO74" s="369"/>
      <c r="NLP74" s="369"/>
      <c r="NLQ74" s="369"/>
      <c r="NLR74" s="369"/>
      <c r="NLS74" s="369"/>
      <c r="NLT74" s="369"/>
      <c r="NLU74" s="369"/>
      <c r="NLV74" s="369"/>
      <c r="NLW74" s="369"/>
      <c r="NLX74" s="369"/>
      <c r="NLY74" s="369"/>
      <c r="NLZ74" s="369"/>
      <c r="NMA74" s="369"/>
      <c r="NMB74" s="369"/>
      <c r="NMC74" s="369"/>
      <c r="NMD74" s="369"/>
      <c r="NME74" s="369"/>
      <c r="NMF74" s="369"/>
      <c r="NMG74" s="369"/>
      <c r="NMH74" s="369"/>
      <c r="NMI74" s="369"/>
      <c r="NMJ74" s="369"/>
      <c r="NMK74" s="369"/>
      <c r="NML74" s="369"/>
      <c r="NMM74" s="369"/>
      <c r="NMN74" s="369"/>
      <c r="NMO74" s="369"/>
      <c r="NMP74" s="369"/>
      <c r="NMQ74" s="369"/>
      <c r="NMR74" s="369"/>
      <c r="NMS74" s="369"/>
      <c r="NMT74" s="369"/>
      <c r="NMU74" s="369"/>
      <c r="NMV74" s="369"/>
      <c r="NMW74" s="369"/>
      <c r="NMX74" s="369"/>
      <c r="NMY74" s="369"/>
      <c r="NMZ74" s="369"/>
      <c r="NNA74" s="369"/>
      <c r="NNB74" s="369"/>
      <c r="NNC74" s="369"/>
      <c r="NND74" s="369"/>
      <c r="NNE74" s="369"/>
      <c r="NNF74" s="369"/>
      <c r="NNG74" s="369"/>
      <c r="NNH74" s="369"/>
      <c r="NNI74" s="369"/>
      <c r="NNJ74" s="369"/>
      <c r="NNK74" s="369"/>
      <c r="NNL74" s="369"/>
      <c r="NNM74" s="369"/>
      <c r="NNN74" s="369"/>
      <c r="NNO74" s="369"/>
      <c r="NNP74" s="369"/>
      <c r="NNQ74" s="369"/>
      <c r="NNR74" s="369"/>
      <c r="NNS74" s="369"/>
      <c r="NNT74" s="369"/>
      <c r="NNU74" s="369"/>
      <c r="NNV74" s="369"/>
      <c r="NNW74" s="369"/>
      <c r="NNX74" s="369"/>
      <c r="NNY74" s="369"/>
      <c r="NNZ74" s="369"/>
      <c r="NOA74" s="369"/>
      <c r="NOB74" s="369"/>
      <c r="NOC74" s="369"/>
      <c r="NOD74" s="369"/>
      <c r="NOE74" s="369"/>
      <c r="NOF74" s="369"/>
      <c r="NOG74" s="369"/>
      <c r="NOH74" s="369"/>
      <c r="NOI74" s="369"/>
      <c r="NOJ74" s="369"/>
      <c r="NOK74" s="369"/>
      <c r="NOL74" s="369"/>
      <c r="NOM74" s="369"/>
      <c r="NON74" s="369"/>
      <c r="NOO74" s="369"/>
      <c r="NOP74" s="369"/>
      <c r="NOQ74" s="369"/>
      <c r="NOR74" s="369"/>
      <c r="NOS74" s="369"/>
      <c r="NOT74" s="369"/>
      <c r="NOU74" s="369"/>
      <c r="NOV74" s="369"/>
      <c r="NOW74" s="369"/>
      <c r="NOX74" s="369"/>
      <c r="NOY74" s="369"/>
      <c r="NOZ74" s="369"/>
      <c r="NPA74" s="369"/>
      <c r="NPB74" s="369"/>
      <c r="NPC74" s="369"/>
      <c r="NPD74" s="369"/>
      <c r="NPE74" s="369"/>
      <c r="NPF74" s="369"/>
      <c r="NPG74" s="369"/>
      <c r="NPH74" s="369"/>
      <c r="NPI74" s="369"/>
      <c r="NPJ74" s="369"/>
      <c r="NPK74" s="369"/>
      <c r="NPL74" s="369"/>
      <c r="NPM74" s="369"/>
      <c r="NPN74" s="369"/>
      <c r="NPO74" s="369"/>
      <c r="NPP74" s="369"/>
      <c r="NPQ74" s="369"/>
      <c r="NPR74" s="369"/>
      <c r="NPS74" s="369"/>
      <c r="NPT74" s="369"/>
      <c r="NPU74" s="369"/>
      <c r="NPV74" s="369"/>
      <c r="NPW74" s="369"/>
      <c r="NPX74" s="369"/>
      <c r="NPY74" s="369"/>
      <c r="NPZ74" s="369"/>
      <c r="NQA74" s="369"/>
      <c r="NQB74" s="369"/>
      <c r="NQC74" s="369"/>
      <c r="NQD74" s="369"/>
      <c r="NQE74" s="369"/>
      <c r="NQF74" s="369"/>
      <c r="NQG74" s="369"/>
      <c r="NQH74" s="369"/>
      <c r="NQI74" s="369"/>
      <c r="NQJ74" s="369"/>
      <c r="NQK74" s="369"/>
      <c r="NQL74" s="369"/>
      <c r="NQM74" s="369"/>
      <c r="NQN74" s="369"/>
      <c r="NQO74" s="369"/>
      <c r="NQP74" s="369"/>
      <c r="NQQ74" s="369"/>
      <c r="NQR74" s="369"/>
      <c r="NQS74" s="369"/>
      <c r="NQT74" s="369"/>
      <c r="NQU74" s="369"/>
      <c r="NQV74" s="369"/>
      <c r="NQW74" s="369"/>
      <c r="NQX74" s="369"/>
      <c r="NQY74" s="369"/>
      <c r="NQZ74" s="369"/>
      <c r="NRA74" s="369"/>
      <c r="NRB74" s="369"/>
      <c r="NRC74" s="369"/>
      <c r="NRD74" s="369"/>
      <c r="NRE74" s="369"/>
      <c r="NRF74" s="369"/>
      <c r="NRG74" s="369"/>
      <c r="NRH74" s="369"/>
      <c r="NRI74" s="369"/>
      <c r="NRJ74" s="369"/>
      <c r="NRK74" s="369"/>
      <c r="NRL74" s="369"/>
      <c r="NRM74" s="369"/>
      <c r="NRR74" s="369"/>
      <c r="NRS74" s="369"/>
      <c r="NRT74" s="369"/>
      <c r="NRU74" s="369"/>
      <c r="NRV74" s="369"/>
      <c r="NRW74" s="369"/>
      <c r="NRX74" s="369"/>
      <c r="NRY74" s="369"/>
      <c r="NRZ74" s="369"/>
      <c r="NSA74" s="369"/>
      <c r="NSB74" s="369"/>
      <c r="NTT74" s="369"/>
      <c r="NTU74" s="369"/>
      <c r="NTV74" s="369"/>
      <c r="NTW74" s="369"/>
      <c r="NTX74" s="369"/>
      <c r="NTY74" s="369"/>
      <c r="NTZ74" s="369"/>
      <c r="NUA74" s="369"/>
      <c r="NUB74" s="369"/>
      <c r="NUC74" s="369"/>
      <c r="NUD74" s="369"/>
      <c r="NUE74" s="369"/>
      <c r="NUF74" s="369"/>
      <c r="NUG74" s="369"/>
      <c r="NUH74" s="369"/>
      <c r="NUI74" s="369"/>
      <c r="NUJ74" s="369"/>
      <c r="NUK74" s="369"/>
      <c r="NUL74" s="369"/>
      <c r="NUM74" s="369"/>
      <c r="NUN74" s="369"/>
      <c r="NUO74" s="369"/>
      <c r="NUP74" s="369"/>
      <c r="NUQ74" s="369"/>
      <c r="NUR74" s="369"/>
      <c r="NUS74" s="369"/>
      <c r="NUT74" s="369"/>
      <c r="NUU74" s="369"/>
      <c r="NUV74" s="369"/>
      <c r="NUW74" s="369"/>
      <c r="NUX74" s="369"/>
      <c r="NUY74" s="369"/>
      <c r="NUZ74" s="369"/>
      <c r="NVA74" s="369"/>
      <c r="NVB74" s="369"/>
      <c r="NVC74" s="369"/>
      <c r="NVD74" s="369"/>
      <c r="NVE74" s="369"/>
      <c r="NVF74" s="369"/>
      <c r="NVG74" s="369"/>
      <c r="NVH74" s="369"/>
      <c r="NVI74" s="369"/>
      <c r="NVJ74" s="369"/>
      <c r="NVK74" s="369"/>
      <c r="NVL74" s="369"/>
      <c r="NVM74" s="369"/>
      <c r="NVN74" s="369"/>
      <c r="NVO74" s="369"/>
      <c r="NVP74" s="369"/>
      <c r="NVQ74" s="369"/>
      <c r="NVR74" s="369"/>
      <c r="NVS74" s="369"/>
      <c r="NVT74" s="369"/>
      <c r="NVU74" s="369"/>
      <c r="NVV74" s="369"/>
      <c r="NVW74" s="369"/>
      <c r="NVX74" s="369"/>
      <c r="NVY74" s="369"/>
      <c r="NVZ74" s="369"/>
      <c r="NWA74" s="369"/>
      <c r="NWB74" s="369"/>
      <c r="NWC74" s="369"/>
      <c r="NWD74" s="369"/>
      <c r="NWE74" s="369"/>
      <c r="NWF74" s="369"/>
      <c r="NWG74" s="369"/>
      <c r="NWH74" s="369"/>
      <c r="NWI74" s="369"/>
      <c r="NWJ74" s="369"/>
      <c r="NWK74" s="369"/>
      <c r="NWL74" s="369"/>
      <c r="NWM74" s="369"/>
      <c r="NWN74" s="369"/>
      <c r="NWO74" s="369"/>
      <c r="NWP74" s="369"/>
      <c r="NWQ74" s="369"/>
      <c r="NWR74" s="369"/>
      <c r="NWS74" s="369"/>
      <c r="NWT74" s="369"/>
      <c r="NWU74" s="369"/>
      <c r="NWV74" s="369"/>
      <c r="NWW74" s="369"/>
      <c r="NWX74" s="369"/>
      <c r="NWY74" s="369"/>
      <c r="NWZ74" s="369"/>
      <c r="NXA74" s="369"/>
      <c r="NXB74" s="369"/>
      <c r="NXC74" s="369"/>
      <c r="NXD74" s="369"/>
      <c r="NXE74" s="369"/>
      <c r="NXF74" s="369"/>
      <c r="NXG74" s="369"/>
      <c r="NXH74" s="369"/>
      <c r="NXI74" s="369"/>
      <c r="NXJ74" s="369"/>
      <c r="NXK74" s="369"/>
      <c r="NXL74" s="369"/>
      <c r="NXM74" s="369"/>
      <c r="NXN74" s="369"/>
      <c r="NXO74" s="369"/>
      <c r="NXP74" s="369"/>
      <c r="NXQ74" s="369"/>
      <c r="NXR74" s="369"/>
      <c r="NXS74" s="369"/>
      <c r="NXT74" s="369"/>
      <c r="NXU74" s="369"/>
      <c r="NXV74" s="369"/>
      <c r="NXW74" s="369"/>
      <c r="NXX74" s="369"/>
      <c r="NXY74" s="369"/>
      <c r="NXZ74" s="369"/>
      <c r="NYA74" s="369"/>
      <c r="NYB74" s="369"/>
      <c r="NYC74" s="369"/>
      <c r="NYD74" s="369"/>
      <c r="NYE74" s="369"/>
      <c r="NYF74" s="369"/>
      <c r="NYG74" s="369"/>
      <c r="NYH74" s="369"/>
      <c r="NYI74" s="369"/>
      <c r="NYJ74" s="369"/>
      <c r="NYK74" s="369"/>
      <c r="NYL74" s="369"/>
      <c r="NYM74" s="369"/>
      <c r="NYN74" s="369"/>
      <c r="NYO74" s="369"/>
      <c r="NYP74" s="369"/>
      <c r="NYQ74" s="369"/>
      <c r="NYR74" s="369"/>
      <c r="NYS74" s="369"/>
      <c r="NYT74" s="369"/>
      <c r="NYU74" s="369"/>
      <c r="NYV74" s="369"/>
      <c r="NYW74" s="369"/>
      <c r="NYX74" s="369"/>
      <c r="NYY74" s="369"/>
      <c r="NYZ74" s="369"/>
      <c r="NZA74" s="369"/>
      <c r="NZB74" s="369"/>
      <c r="NZC74" s="369"/>
      <c r="NZD74" s="369"/>
      <c r="NZE74" s="369"/>
      <c r="NZF74" s="369"/>
      <c r="NZG74" s="369"/>
      <c r="NZH74" s="369"/>
      <c r="NZI74" s="369"/>
      <c r="NZJ74" s="369"/>
      <c r="NZK74" s="369"/>
      <c r="NZL74" s="369"/>
      <c r="NZM74" s="369"/>
      <c r="NZN74" s="369"/>
      <c r="NZO74" s="369"/>
      <c r="NZP74" s="369"/>
      <c r="NZQ74" s="369"/>
      <c r="NZR74" s="369"/>
      <c r="NZS74" s="369"/>
      <c r="NZT74" s="369"/>
      <c r="NZU74" s="369"/>
      <c r="NZV74" s="369"/>
      <c r="NZW74" s="369"/>
      <c r="NZX74" s="369"/>
      <c r="NZY74" s="369"/>
      <c r="NZZ74" s="369"/>
      <c r="OAA74" s="369"/>
      <c r="OAB74" s="369"/>
      <c r="OAC74" s="369"/>
      <c r="OAD74" s="369"/>
      <c r="OAE74" s="369"/>
      <c r="OAF74" s="369"/>
      <c r="OAG74" s="369"/>
      <c r="OAH74" s="369"/>
      <c r="OAI74" s="369"/>
      <c r="OAJ74" s="369"/>
      <c r="OAK74" s="369"/>
      <c r="OAL74" s="369"/>
      <c r="OAM74" s="369"/>
      <c r="OAN74" s="369"/>
      <c r="OAO74" s="369"/>
      <c r="OAP74" s="369"/>
      <c r="OAQ74" s="369"/>
      <c r="OAR74" s="369"/>
      <c r="OAS74" s="369"/>
      <c r="OAT74" s="369"/>
      <c r="OAU74" s="369"/>
      <c r="OAV74" s="369"/>
      <c r="OAW74" s="369"/>
      <c r="OAX74" s="369"/>
      <c r="OAY74" s="369"/>
      <c r="OAZ74" s="369"/>
      <c r="OBA74" s="369"/>
      <c r="OBB74" s="369"/>
      <c r="OBC74" s="369"/>
      <c r="OBD74" s="369"/>
      <c r="OBE74" s="369"/>
      <c r="OBF74" s="369"/>
      <c r="OBG74" s="369"/>
      <c r="OBH74" s="369"/>
      <c r="OBI74" s="369"/>
      <c r="OBN74" s="369"/>
      <c r="OBO74" s="369"/>
      <c r="OBP74" s="369"/>
      <c r="OBQ74" s="369"/>
      <c r="OBR74" s="369"/>
      <c r="OBS74" s="369"/>
      <c r="OBT74" s="369"/>
      <c r="OBU74" s="369"/>
      <c r="OBV74" s="369"/>
      <c r="OBW74" s="369"/>
      <c r="OBX74" s="369"/>
      <c r="ODP74" s="369"/>
      <c r="ODQ74" s="369"/>
      <c r="ODR74" s="369"/>
      <c r="ODS74" s="369"/>
      <c r="ODT74" s="369"/>
      <c r="ODU74" s="369"/>
      <c r="ODV74" s="369"/>
      <c r="ODW74" s="369"/>
      <c r="ODX74" s="369"/>
      <c r="ODY74" s="369"/>
      <c r="ODZ74" s="369"/>
      <c r="OEA74" s="369"/>
      <c r="OEB74" s="369"/>
      <c r="OEC74" s="369"/>
      <c r="OED74" s="369"/>
      <c r="OEE74" s="369"/>
      <c r="OEF74" s="369"/>
      <c r="OEG74" s="369"/>
      <c r="OEH74" s="369"/>
      <c r="OEI74" s="369"/>
      <c r="OEJ74" s="369"/>
      <c r="OEK74" s="369"/>
      <c r="OEL74" s="369"/>
      <c r="OEM74" s="369"/>
      <c r="OEN74" s="369"/>
      <c r="OEO74" s="369"/>
      <c r="OEP74" s="369"/>
      <c r="OEQ74" s="369"/>
      <c r="OER74" s="369"/>
      <c r="OES74" s="369"/>
      <c r="OET74" s="369"/>
      <c r="OEU74" s="369"/>
      <c r="OEV74" s="369"/>
      <c r="OEW74" s="369"/>
      <c r="OEX74" s="369"/>
      <c r="OEY74" s="369"/>
      <c r="OEZ74" s="369"/>
      <c r="OFA74" s="369"/>
      <c r="OFB74" s="369"/>
      <c r="OFC74" s="369"/>
      <c r="OFD74" s="369"/>
      <c r="OFE74" s="369"/>
      <c r="OFF74" s="369"/>
      <c r="OFG74" s="369"/>
      <c r="OFH74" s="369"/>
      <c r="OFI74" s="369"/>
      <c r="OFJ74" s="369"/>
      <c r="OFK74" s="369"/>
      <c r="OFL74" s="369"/>
      <c r="OFM74" s="369"/>
      <c r="OFN74" s="369"/>
      <c r="OFO74" s="369"/>
      <c r="OFP74" s="369"/>
      <c r="OFQ74" s="369"/>
      <c r="OFR74" s="369"/>
      <c r="OFS74" s="369"/>
      <c r="OFT74" s="369"/>
      <c r="OFU74" s="369"/>
      <c r="OFV74" s="369"/>
      <c r="OFW74" s="369"/>
      <c r="OFX74" s="369"/>
      <c r="OFY74" s="369"/>
      <c r="OFZ74" s="369"/>
      <c r="OGA74" s="369"/>
      <c r="OGB74" s="369"/>
      <c r="OGC74" s="369"/>
      <c r="OGD74" s="369"/>
      <c r="OGE74" s="369"/>
      <c r="OGF74" s="369"/>
      <c r="OGG74" s="369"/>
      <c r="OGH74" s="369"/>
      <c r="OGI74" s="369"/>
      <c r="OGJ74" s="369"/>
      <c r="OGK74" s="369"/>
      <c r="OGL74" s="369"/>
      <c r="OGM74" s="369"/>
      <c r="OGN74" s="369"/>
      <c r="OGO74" s="369"/>
      <c r="OGP74" s="369"/>
      <c r="OGQ74" s="369"/>
      <c r="OGR74" s="369"/>
      <c r="OGS74" s="369"/>
      <c r="OGT74" s="369"/>
      <c r="OGU74" s="369"/>
      <c r="OGV74" s="369"/>
      <c r="OGW74" s="369"/>
      <c r="OGX74" s="369"/>
      <c r="OGY74" s="369"/>
      <c r="OGZ74" s="369"/>
      <c r="OHA74" s="369"/>
      <c r="OHB74" s="369"/>
      <c r="OHC74" s="369"/>
      <c r="OHD74" s="369"/>
      <c r="OHE74" s="369"/>
      <c r="OHF74" s="369"/>
      <c r="OHG74" s="369"/>
      <c r="OHH74" s="369"/>
      <c r="OHI74" s="369"/>
      <c r="OHJ74" s="369"/>
      <c r="OHK74" s="369"/>
      <c r="OHL74" s="369"/>
      <c r="OHM74" s="369"/>
      <c r="OHN74" s="369"/>
      <c r="OHO74" s="369"/>
      <c r="OHP74" s="369"/>
      <c r="OHQ74" s="369"/>
      <c r="OHR74" s="369"/>
      <c r="OHS74" s="369"/>
      <c r="OHT74" s="369"/>
      <c r="OHU74" s="369"/>
      <c r="OHV74" s="369"/>
      <c r="OHW74" s="369"/>
      <c r="OHX74" s="369"/>
      <c r="OHY74" s="369"/>
      <c r="OHZ74" s="369"/>
      <c r="OIA74" s="369"/>
      <c r="OIB74" s="369"/>
      <c r="OIC74" s="369"/>
      <c r="OID74" s="369"/>
      <c r="OIE74" s="369"/>
      <c r="OIF74" s="369"/>
      <c r="OIG74" s="369"/>
      <c r="OIH74" s="369"/>
      <c r="OII74" s="369"/>
      <c r="OIJ74" s="369"/>
      <c r="OIK74" s="369"/>
      <c r="OIL74" s="369"/>
      <c r="OIM74" s="369"/>
      <c r="OIN74" s="369"/>
      <c r="OIO74" s="369"/>
      <c r="OIP74" s="369"/>
      <c r="OIQ74" s="369"/>
      <c r="OIR74" s="369"/>
      <c r="OIS74" s="369"/>
      <c r="OIT74" s="369"/>
      <c r="OIU74" s="369"/>
      <c r="OIV74" s="369"/>
      <c r="OIW74" s="369"/>
      <c r="OIX74" s="369"/>
      <c r="OIY74" s="369"/>
      <c r="OIZ74" s="369"/>
      <c r="OJA74" s="369"/>
      <c r="OJB74" s="369"/>
      <c r="OJC74" s="369"/>
      <c r="OJD74" s="369"/>
      <c r="OJE74" s="369"/>
      <c r="OJF74" s="369"/>
      <c r="OJG74" s="369"/>
      <c r="OJH74" s="369"/>
      <c r="OJI74" s="369"/>
      <c r="OJJ74" s="369"/>
      <c r="OJK74" s="369"/>
      <c r="OJL74" s="369"/>
      <c r="OJM74" s="369"/>
      <c r="OJN74" s="369"/>
      <c r="OJO74" s="369"/>
      <c r="OJP74" s="369"/>
      <c r="OJQ74" s="369"/>
      <c r="OJR74" s="369"/>
      <c r="OJS74" s="369"/>
      <c r="OJT74" s="369"/>
      <c r="OJU74" s="369"/>
      <c r="OJV74" s="369"/>
      <c r="OJW74" s="369"/>
      <c r="OJX74" s="369"/>
      <c r="OJY74" s="369"/>
      <c r="OJZ74" s="369"/>
      <c r="OKA74" s="369"/>
      <c r="OKB74" s="369"/>
      <c r="OKC74" s="369"/>
      <c r="OKD74" s="369"/>
      <c r="OKE74" s="369"/>
      <c r="OKF74" s="369"/>
      <c r="OKG74" s="369"/>
      <c r="OKH74" s="369"/>
      <c r="OKI74" s="369"/>
      <c r="OKJ74" s="369"/>
      <c r="OKK74" s="369"/>
      <c r="OKL74" s="369"/>
      <c r="OKM74" s="369"/>
      <c r="OKN74" s="369"/>
      <c r="OKO74" s="369"/>
      <c r="OKP74" s="369"/>
      <c r="OKQ74" s="369"/>
      <c r="OKR74" s="369"/>
      <c r="OKS74" s="369"/>
      <c r="OKT74" s="369"/>
      <c r="OKU74" s="369"/>
      <c r="OKV74" s="369"/>
      <c r="OKW74" s="369"/>
      <c r="OKX74" s="369"/>
      <c r="OKY74" s="369"/>
      <c r="OKZ74" s="369"/>
      <c r="OLA74" s="369"/>
      <c r="OLB74" s="369"/>
      <c r="OLC74" s="369"/>
      <c r="OLD74" s="369"/>
      <c r="OLE74" s="369"/>
      <c r="OLJ74" s="369"/>
      <c r="OLK74" s="369"/>
      <c r="OLL74" s="369"/>
      <c r="OLM74" s="369"/>
      <c r="OLN74" s="369"/>
      <c r="OLO74" s="369"/>
      <c r="OLP74" s="369"/>
      <c r="OLQ74" s="369"/>
      <c r="OLR74" s="369"/>
      <c r="OLS74" s="369"/>
      <c r="OLT74" s="369"/>
      <c r="ONL74" s="369"/>
      <c r="ONM74" s="369"/>
      <c r="ONN74" s="369"/>
      <c r="ONO74" s="369"/>
      <c r="ONP74" s="369"/>
      <c r="ONQ74" s="369"/>
      <c r="ONR74" s="369"/>
      <c r="ONS74" s="369"/>
      <c r="ONT74" s="369"/>
      <c r="ONU74" s="369"/>
      <c r="ONV74" s="369"/>
      <c r="ONW74" s="369"/>
      <c r="ONX74" s="369"/>
      <c r="ONY74" s="369"/>
      <c r="ONZ74" s="369"/>
      <c r="OOA74" s="369"/>
      <c r="OOB74" s="369"/>
      <c r="OOC74" s="369"/>
      <c r="OOD74" s="369"/>
      <c r="OOE74" s="369"/>
      <c r="OOF74" s="369"/>
      <c r="OOG74" s="369"/>
      <c r="OOH74" s="369"/>
      <c r="OOI74" s="369"/>
      <c r="OOJ74" s="369"/>
      <c r="OOK74" s="369"/>
      <c r="OOL74" s="369"/>
      <c r="OOM74" s="369"/>
      <c r="OON74" s="369"/>
      <c r="OOO74" s="369"/>
      <c r="OOP74" s="369"/>
      <c r="OOQ74" s="369"/>
      <c r="OOR74" s="369"/>
      <c r="OOS74" s="369"/>
      <c r="OOT74" s="369"/>
      <c r="OOU74" s="369"/>
      <c r="OOV74" s="369"/>
      <c r="OOW74" s="369"/>
      <c r="OOX74" s="369"/>
      <c r="OOY74" s="369"/>
      <c r="OOZ74" s="369"/>
      <c r="OPA74" s="369"/>
      <c r="OPB74" s="369"/>
      <c r="OPC74" s="369"/>
      <c r="OPD74" s="369"/>
      <c r="OPE74" s="369"/>
      <c r="OPF74" s="369"/>
      <c r="OPG74" s="369"/>
      <c r="OPH74" s="369"/>
      <c r="OPI74" s="369"/>
      <c r="OPJ74" s="369"/>
      <c r="OPK74" s="369"/>
      <c r="OPL74" s="369"/>
      <c r="OPM74" s="369"/>
      <c r="OPN74" s="369"/>
      <c r="OPO74" s="369"/>
      <c r="OPP74" s="369"/>
      <c r="OPQ74" s="369"/>
      <c r="OPR74" s="369"/>
      <c r="OPS74" s="369"/>
      <c r="OPT74" s="369"/>
      <c r="OPU74" s="369"/>
      <c r="OPV74" s="369"/>
      <c r="OPW74" s="369"/>
      <c r="OPX74" s="369"/>
      <c r="OPY74" s="369"/>
      <c r="OPZ74" s="369"/>
      <c r="OQA74" s="369"/>
      <c r="OQB74" s="369"/>
      <c r="OQC74" s="369"/>
      <c r="OQD74" s="369"/>
      <c r="OQE74" s="369"/>
      <c r="OQF74" s="369"/>
      <c r="OQG74" s="369"/>
      <c r="OQH74" s="369"/>
      <c r="OQI74" s="369"/>
      <c r="OQJ74" s="369"/>
      <c r="OQK74" s="369"/>
      <c r="OQL74" s="369"/>
      <c r="OQM74" s="369"/>
      <c r="OQN74" s="369"/>
      <c r="OQO74" s="369"/>
      <c r="OQP74" s="369"/>
      <c r="OQQ74" s="369"/>
      <c r="OQR74" s="369"/>
      <c r="OQS74" s="369"/>
      <c r="OQT74" s="369"/>
      <c r="OQU74" s="369"/>
      <c r="OQV74" s="369"/>
      <c r="OQW74" s="369"/>
      <c r="OQX74" s="369"/>
      <c r="OQY74" s="369"/>
      <c r="OQZ74" s="369"/>
      <c r="ORA74" s="369"/>
      <c r="ORB74" s="369"/>
      <c r="ORC74" s="369"/>
      <c r="ORD74" s="369"/>
      <c r="ORE74" s="369"/>
      <c r="ORF74" s="369"/>
      <c r="ORG74" s="369"/>
      <c r="ORH74" s="369"/>
      <c r="ORI74" s="369"/>
      <c r="ORJ74" s="369"/>
      <c r="ORK74" s="369"/>
      <c r="ORL74" s="369"/>
      <c r="ORM74" s="369"/>
      <c r="ORN74" s="369"/>
      <c r="ORO74" s="369"/>
      <c r="ORP74" s="369"/>
      <c r="ORQ74" s="369"/>
      <c r="ORR74" s="369"/>
      <c r="ORS74" s="369"/>
      <c r="ORT74" s="369"/>
      <c r="ORU74" s="369"/>
      <c r="ORV74" s="369"/>
      <c r="ORW74" s="369"/>
      <c r="ORX74" s="369"/>
      <c r="ORY74" s="369"/>
      <c r="ORZ74" s="369"/>
      <c r="OSA74" s="369"/>
      <c r="OSB74" s="369"/>
      <c r="OSC74" s="369"/>
      <c r="OSD74" s="369"/>
      <c r="OSE74" s="369"/>
      <c r="OSF74" s="369"/>
      <c r="OSG74" s="369"/>
      <c r="OSH74" s="369"/>
      <c r="OSI74" s="369"/>
      <c r="OSJ74" s="369"/>
      <c r="OSK74" s="369"/>
      <c r="OSL74" s="369"/>
      <c r="OSM74" s="369"/>
      <c r="OSN74" s="369"/>
      <c r="OSO74" s="369"/>
      <c r="OSP74" s="369"/>
      <c r="OSQ74" s="369"/>
      <c r="OSR74" s="369"/>
      <c r="OSS74" s="369"/>
      <c r="OST74" s="369"/>
      <c r="OSU74" s="369"/>
      <c r="OSV74" s="369"/>
      <c r="OSW74" s="369"/>
      <c r="OSX74" s="369"/>
      <c r="OSY74" s="369"/>
      <c r="OSZ74" s="369"/>
      <c r="OTA74" s="369"/>
      <c r="OTB74" s="369"/>
      <c r="OTC74" s="369"/>
      <c r="OTD74" s="369"/>
      <c r="OTE74" s="369"/>
      <c r="OTF74" s="369"/>
      <c r="OTG74" s="369"/>
      <c r="OTH74" s="369"/>
      <c r="OTI74" s="369"/>
      <c r="OTJ74" s="369"/>
      <c r="OTK74" s="369"/>
      <c r="OTL74" s="369"/>
      <c r="OTM74" s="369"/>
      <c r="OTN74" s="369"/>
      <c r="OTO74" s="369"/>
      <c r="OTP74" s="369"/>
      <c r="OTQ74" s="369"/>
      <c r="OTR74" s="369"/>
      <c r="OTS74" s="369"/>
      <c r="OTT74" s="369"/>
      <c r="OTU74" s="369"/>
      <c r="OTV74" s="369"/>
      <c r="OTW74" s="369"/>
      <c r="OTX74" s="369"/>
      <c r="OTY74" s="369"/>
      <c r="OTZ74" s="369"/>
      <c r="OUA74" s="369"/>
      <c r="OUB74" s="369"/>
      <c r="OUC74" s="369"/>
      <c r="OUD74" s="369"/>
      <c r="OUE74" s="369"/>
      <c r="OUF74" s="369"/>
      <c r="OUG74" s="369"/>
      <c r="OUH74" s="369"/>
      <c r="OUI74" s="369"/>
      <c r="OUJ74" s="369"/>
      <c r="OUK74" s="369"/>
      <c r="OUL74" s="369"/>
      <c r="OUM74" s="369"/>
      <c r="OUN74" s="369"/>
      <c r="OUO74" s="369"/>
      <c r="OUP74" s="369"/>
      <c r="OUQ74" s="369"/>
      <c r="OUR74" s="369"/>
      <c r="OUS74" s="369"/>
      <c r="OUT74" s="369"/>
      <c r="OUU74" s="369"/>
      <c r="OUV74" s="369"/>
      <c r="OUW74" s="369"/>
      <c r="OUX74" s="369"/>
      <c r="OUY74" s="369"/>
      <c r="OUZ74" s="369"/>
      <c r="OVA74" s="369"/>
      <c r="OVF74" s="369"/>
      <c r="OVG74" s="369"/>
      <c r="OVH74" s="369"/>
      <c r="OVI74" s="369"/>
      <c r="OVJ74" s="369"/>
      <c r="OVK74" s="369"/>
      <c r="OVL74" s="369"/>
      <c r="OVM74" s="369"/>
      <c r="OVN74" s="369"/>
      <c r="OVO74" s="369"/>
      <c r="OVP74" s="369"/>
      <c r="OXH74" s="369"/>
      <c r="OXI74" s="369"/>
      <c r="OXJ74" s="369"/>
      <c r="OXK74" s="369"/>
      <c r="OXL74" s="369"/>
      <c r="OXM74" s="369"/>
      <c r="OXN74" s="369"/>
      <c r="OXO74" s="369"/>
      <c r="OXP74" s="369"/>
      <c r="OXQ74" s="369"/>
      <c r="OXR74" s="369"/>
      <c r="OXS74" s="369"/>
      <c r="OXT74" s="369"/>
      <c r="OXU74" s="369"/>
      <c r="OXV74" s="369"/>
      <c r="OXW74" s="369"/>
      <c r="OXX74" s="369"/>
      <c r="OXY74" s="369"/>
      <c r="OXZ74" s="369"/>
      <c r="OYA74" s="369"/>
      <c r="OYB74" s="369"/>
      <c r="OYC74" s="369"/>
      <c r="OYD74" s="369"/>
      <c r="OYE74" s="369"/>
      <c r="OYF74" s="369"/>
      <c r="OYG74" s="369"/>
      <c r="OYH74" s="369"/>
      <c r="OYI74" s="369"/>
      <c r="OYJ74" s="369"/>
      <c r="OYK74" s="369"/>
      <c r="OYL74" s="369"/>
      <c r="OYM74" s="369"/>
      <c r="OYN74" s="369"/>
      <c r="OYO74" s="369"/>
      <c r="OYP74" s="369"/>
      <c r="OYQ74" s="369"/>
      <c r="OYR74" s="369"/>
      <c r="OYS74" s="369"/>
      <c r="OYT74" s="369"/>
      <c r="OYU74" s="369"/>
      <c r="OYV74" s="369"/>
      <c r="OYW74" s="369"/>
      <c r="OYX74" s="369"/>
      <c r="OYY74" s="369"/>
      <c r="OYZ74" s="369"/>
      <c r="OZA74" s="369"/>
      <c r="OZB74" s="369"/>
      <c r="OZC74" s="369"/>
      <c r="OZD74" s="369"/>
      <c r="OZE74" s="369"/>
      <c r="OZF74" s="369"/>
      <c r="OZG74" s="369"/>
      <c r="OZH74" s="369"/>
      <c r="OZI74" s="369"/>
      <c r="OZJ74" s="369"/>
      <c r="OZK74" s="369"/>
      <c r="OZL74" s="369"/>
      <c r="OZM74" s="369"/>
      <c r="OZN74" s="369"/>
      <c r="OZO74" s="369"/>
      <c r="OZP74" s="369"/>
      <c r="OZQ74" s="369"/>
      <c r="OZR74" s="369"/>
      <c r="OZS74" s="369"/>
      <c r="OZT74" s="369"/>
      <c r="OZU74" s="369"/>
      <c r="OZV74" s="369"/>
      <c r="OZW74" s="369"/>
      <c r="OZX74" s="369"/>
      <c r="OZY74" s="369"/>
      <c r="OZZ74" s="369"/>
      <c r="PAA74" s="369"/>
      <c r="PAB74" s="369"/>
      <c r="PAC74" s="369"/>
      <c r="PAD74" s="369"/>
      <c r="PAE74" s="369"/>
      <c r="PAF74" s="369"/>
      <c r="PAG74" s="369"/>
      <c r="PAH74" s="369"/>
      <c r="PAI74" s="369"/>
      <c r="PAJ74" s="369"/>
      <c r="PAK74" s="369"/>
      <c r="PAL74" s="369"/>
      <c r="PAM74" s="369"/>
      <c r="PAN74" s="369"/>
      <c r="PAO74" s="369"/>
      <c r="PAP74" s="369"/>
      <c r="PAQ74" s="369"/>
      <c r="PAR74" s="369"/>
      <c r="PAS74" s="369"/>
      <c r="PAT74" s="369"/>
      <c r="PAU74" s="369"/>
      <c r="PAV74" s="369"/>
      <c r="PAW74" s="369"/>
      <c r="PAX74" s="369"/>
      <c r="PAY74" s="369"/>
      <c r="PAZ74" s="369"/>
      <c r="PBA74" s="369"/>
      <c r="PBB74" s="369"/>
      <c r="PBC74" s="369"/>
      <c r="PBD74" s="369"/>
      <c r="PBE74" s="369"/>
      <c r="PBF74" s="369"/>
      <c r="PBG74" s="369"/>
      <c r="PBH74" s="369"/>
      <c r="PBI74" s="369"/>
      <c r="PBJ74" s="369"/>
      <c r="PBK74" s="369"/>
      <c r="PBL74" s="369"/>
      <c r="PBM74" s="369"/>
      <c r="PBN74" s="369"/>
      <c r="PBO74" s="369"/>
      <c r="PBP74" s="369"/>
      <c r="PBQ74" s="369"/>
      <c r="PBR74" s="369"/>
      <c r="PBS74" s="369"/>
      <c r="PBT74" s="369"/>
      <c r="PBU74" s="369"/>
      <c r="PBV74" s="369"/>
      <c r="PBW74" s="369"/>
      <c r="PBX74" s="369"/>
      <c r="PBY74" s="369"/>
      <c r="PBZ74" s="369"/>
      <c r="PCA74" s="369"/>
      <c r="PCB74" s="369"/>
      <c r="PCC74" s="369"/>
      <c r="PCD74" s="369"/>
      <c r="PCE74" s="369"/>
      <c r="PCF74" s="369"/>
      <c r="PCG74" s="369"/>
      <c r="PCH74" s="369"/>
      <c r="PCI74" s="369"/>
      <c r="PCJ74" s="369"/>
      <c r="PCK74" s="369"/>
      <c r="PCL74" s="369"/>
      <c r="PCM74" s="369"/>
      <c r="PCN74" s="369"/>
      <c r="PCO74" s="369"/>
      <c r="PCP74" s="369"/>
      <c r="PCQ74" s="369"/>
      <c r="PCR74" s="369"/>
      <c r="PCS74" s="369"/>
      <c r="PCT74" s="369"/>
      <c r="PCU74" s="369"/>
      <c r="PCV74" s="369"/>
      <c r="PCW74" s="369"/>
      <c r="PCX74" s="369"/>
      <c r="PCY74" s="369"/>
      <c r="PCZ74" s="369"/>
      <c r="PDA74" s="369"/>
      <c r="PDB74" s="369"/>
      <c r="PDC74" s="369"/>
      <c r="PDD74" s="369"/>
      <c r="PDE74" s="369"/>
      <c r="PDF74" s="369"/>
      <c r="PDG74" s="369"/>
      <c r="PDH74" s="369"/>
      <c r="PDI74" s="369"/>
      <c r="PDJ74" s="369"/>
      <c r="PDK74" s="369"/>
      <c r="PDL74" s="369"/>
      <c r="PDM74" s="369"/>
      <c r="PDN74" s="369"/>
      <c r="PDO74" s="369"/>
      <c r="PDP74" s="369"/>
      <c r="PDQ74" s="369"/>
      <c r="PDR74" s="369"/>
      <c r="PDS74" s="369"/>
      <c r="PDT74" s="369"/>
      <c r="PDU74" s="369"/>
      <c r="PDV74" s="369"/>
      <c r="PDW74" s="369"/>
      <c r="PDX74" s="369"/>
      <c r="PDY74" s="369"/>
      <c r="PDZ74" s="369"/>
      <c r="PEA74" s="369"/>
      <c r="PEB74" s="369"/>
      <c r="PEC74" s="369"/>
      <c r="PED74" s="369"/>
      <c r="PEE74" s="369"/>
      <c r="PEF74" s="369"/>
      <c r="PEG74" s="369"/>
      <c r="PEH74" s="369"/>
      <c r="PEI74" s="369"/>
      <c r="PEJ74" s="369"/>
      <c r="PEK74" s="369"/>
      <c r="PEL74" s="369"/>
      <c r="PEM74" s="369"/>
      <c r="PEN74" s="369"/>
      <c r="PEO74" s="369"/>
      <c r="PEP74" s="369"/>
      <c r="PEQ74" s="369"/>
      <c r="PER74" s="369"/>
      <c r="PES74" s="369"/>
      <c r="PET74" s="369"/>
      <c r="PEU74" s="369"/>
      <c r="PEV74" s="369"/>
      <c r="PEW74" s="369"/>
      <c r="PFB74" s="369"/>
      <c r="PFC74" s="369"/>
      <c r="PFD74" s="369"/>
      <c r="PFE74" s="369"/>
      <c r="PFF74" s="369"/>
      <c r="PFG74" s="369"/>
      <c r="PFH74" s="369"/>
      <c r="PFI74" s="369"/>
      <c r="PFJ74" s="369"/>
      <c r="PFK74" s="369"/>
      <c r="PFL74" s="369"/>
      <c r="PHD74" s="369"/>
      <c r="PHE74" s="369"/>
      <c r="PHF74" s="369"/>
      <c r="PHG74" s="369"/>
      <c r="PHH74" s="369"/>
      <c r="PHI74" s="369"/>
      <c r="PHJ74" s="369"/>
      <c r="PHK74" s="369"/>
      <c r="PHL74" s="369"/>
      <c r="PHM74" s="369"/>
      <c r="PHN74" s="369"/>
      <c r="PHO74" s="369"/>
      <c r="PHP74" s="369"/>
      <c r="PHQ74" s="369"/>
      <c r="PHR74" s="369"/>
      <c r="PHS74" s="369"/>
      <c r="PHT74" s="369"/>
      <c r="PHU74" s="369"/>
      <c r="PHV74" s="369"/>
      <c r="PHW74" s="369"/>
      <c r="PHX74" s="369"/>
      <c r="PHY74" s="369"/>
      <c r="PHZ74" s="369"/>
      <c r="PIA74" s="369"/>
      <c r="PIB74" s="369"/>
      <c r="PIC74" s="369"/>
      <c r="PID74" s="369"/>
      <c r="PIE74" s="369"/>
      <c r="PIF74" s="369"/>
      <c r="PIG74" s="369"/>
      <c r="PIH74" s="369"/>
      <c r="PII74" s="369"/>
      <c r="PIJ74" s="369"/>
      <c r="PIK74" s="369"/>
      <c r="PIL74" s="369"/>
      <c r="PIM74" s="369"/>
      <c r="PIN74" s="369"/>
      <c r="PIO74" s="369"/>
      <c r="PIP74" s="369"/>
      <c r="PIQ74" s="369"/>
      <c r="PIR74" s="369"/>
      <c r="PIS74" s="369"/>
      <c r="PIT74" s="369"/>
      <c r="PIU74" s="369"/>
      <c r="PIV74" s="369"/>
      <c r="PIW74" s="369"/>
      <c r="PIX74" s="369"/>
      <c r="PIY74" s="369"/>
      <c r="PIZ74" s="369"/>
      <c r="PJA74" s="369"/>
      <c r="PJB74" s="369"/>
      <c r="PJC74" s="369"/>
      <c r="PJD74" s="369"/>
      <c r="PJE74" s="369"/>
      <c r="PJF74" s="369"/>
      <c r="PJG74" s="369"/>
      <c r="PJH74" s="369"/>
      <c r="PJI74" s="369"/>
      <c r="PJJ74" s="369"/>
      <c r="PJK74" s="369"/>
      <c r="PJL74" s="369"/>
      <c r="PJM74" s="369"/>
      <c r="PJN74" s="369"/>
      <c r="PJO74" s="369"/>
      <c r="PJP74" s="369"/>
      <c r="PJQ74" s="369"/>
      <c r="PJR74" s="369"/>
      <c r="PJS74" s="369"/>
      <c r="PJT74" s="369"/>
      <c r="PJU74" s="369"/>
      <c r="PJV74" s="369"/>
      <c r="PJW74" s="369"/>
      <c r="PJX74" s="369"/>
      <c r="PJY74" s="369"/>
      <c r="PJZ74" s="369"/>
      <c r="PKA74" s="369"/>
      <c r="PKB74" s="369"/>
      <c r="PKC74" s="369"/>
      <c r="PKD74" s="369"/>
      <c r="PKE74" s="369"/>
      <c r="PKF74" s="369"/>
      <c r="PKG74" s="369"/>
      <c r="PKH74" s="369"/>
      <c r="PKI74" s="369"/>
      <c r="PKJ74" s="369"/>
      <c r="PKK74" s="369"/>
      <c r="PKL74" s="369"/>
      <c r="PKM74" s="369"/>
      <c r="PKN74" s="369"/>
      <c r="PKO74" s="369"/>
      <c r="PKP74" s="369"/>
      <c r="PKQ74" s="369"/>
      <c r="PKR74" s="369"/>
      <c r="PKS74" s="369"/>
      <c r="PKT74" s="369"/>
      <c r="PKU74" s="369"/>
      <c r="PKV74" s="369"/>
      <c r="PKW74" s="369"/>
      <c r="PKX74" s="369"/>
      <c r="PKY74" s="369"/>
      <c r="PKZ74" s="369"/>
      <c r="PLA74" s="369"/>
      <c r="PLB74" s="369"/>
      <c r="PLC74" s="369"/>
      <c r="PLD74" s="369"/>
      <c r="PLE74" s="369"/>
      <c r="PLF74" s="369"/>
      <c r="PLG74" s="369"/>
      <c r="PLH74" s="369"/>
      <c r="PLI74" s="369"/>
      <c r="PLJ74" s="369"/>
      <c r="PLK74" s="369"/>
      <c r="PLL74" s="369"/>
      <c r="PLM74" s="369"/>
      <c r="PLN74" s="369"/>
      <c r="PLO74" s="369"/>
      <c r="PLP74" s="369"/>
      <c r="PLQ74" s="369"/>
      <c r="PLR74" s="369"/>
      <c r="PLS74" s="369"/>
      <c r="PLT74" s="369"/>
      <c r="PLU74" s="369"/>
      <c r="PLV74" s="369"/>
      <c r="PLW74" s="369"/>
      <c r="PLX74" s="369"/>
      <c r="PLY74" s="369"/>
      <c r="PLZ74" s="369"/>
      <c r="PMA74" s="369"/>
      <c r="PMB74" s="369"/>
      <c r="PMC74" s="369"/>
      <c r="PMD74" s="369"/>
      <c r="PME74" s="369"/>
      <c r="PMF74" s="369"/>
      <c r="PMG74" s="369"/>
      <c r="PMH74" s="369"/>
      <c r="PMI74" s="369"/>
      <c r="PMJ74" s="369"/>
      <c r="PMK74" s="369"/>
      <c r="PML74" s="369"/>
      <c r="PMM74" s="369"/>
      <c r="PMN74" s="369"/>
      <c r="PMO74" s="369"/>
      <c r="PMP74" s="369"/>
      <c r="PMQ74" s="369"/>
      <c r="PMR74" s="369"/>
      <c r="PMS74" s="369"/>
      <c r="PMT74" s="369"/>
      <c r="PMU74" s="369"/>
      <c r="PMV74" s="369"/>
      <c r="PMW74" s="369"/>
      <c r="PMX74" s="369"/>
      <c r="PMY74" s="369"/>
      <c r="PMZ74" s="369"/>
      <c r="PNA74" s="369"/>
      <c r="PNB74" s="369"/>
      <c r="PNC74" s="369"/>
      <c r="PND74" s="369"/>
      <c r="PNE74" s="369"/>
      <c r="PNF74" s="369"/>
      <c r="PNG74" s="369"/>
      <c r="PNH74" s="369"/>
      <c r="PNI74" s="369"/>
      <c r="PNJ74" s="369"/>
      <c r="PNK74" s="369"/>
      <c r="PNL74" s="369"/>
      <c r="PNM74" s="369"/>
      <c r="PNN74" s="369"/>
      <c r="PNO74" s="369"/>
      <c r="PNP74" s="369"/>
      <c r="PNQ74" s="369"/>
      <c r="PNR74" s="369"/>
      <c r="PNS74" s="369"/>
      <c r="PNT74" s="369"/>
      <c r="PNU74" s="369"/>
      <c r="PNV74" s="369"/>
      <c r="PNW74" s="369"/>
      <c r="PNX74" s="369"/>
      <c r="PNY74" s="369"/>
      <c r="PNZ74" s="369"/>
      <c r="POA74" s="369"/>
      <c r="POB74" s="369"/>
      <c r="POC74" s="369"/>
      <c r="POD74" s="369"/>
      <c r="POE74" s="369"/>
      <c r="POF74" s="369"/>
      <c r="POG74" s="369"/>
      <c r="POH74" s="369"/>
      <c r="POI74" s="369"/>
      <c r="POJ74" s="369"/>
      <c r="POK74" s="369"/>
      <c r="POL74" s="369"/>
      <c r="POM74" s="369"/>
      <c r="PON74" s="369"/>
      <c r="POO74" s="369"/>
      <c r="POP74" s="369"/>
      <c r="POQ74" s="369"/>
      <c r="POR74" s="369"/>
      <c r="POS74" s="369"/>
      <c r="POX74" s="369"/>
      <c r="POY74" s="369"/>
      <c r="POZ74" s="369"/>
      <c r="PPA74" s="369"/>
      <c r="PPB74" s="369"/>
      <c r="PPC74" s="369"/>
      <c r="PPD74" s="369"/>
      <c r="PPE74" s="369"/>
      <c r="PPF74" s="369"/>
      <c r="PPG74" s="369"/>
      <c r="PPH74" s="369"/>
      <c r="PQZ74" s="369"/>
      <c r="PRA74" s="369"/>
      <c r="PRB74" s="369"/>
      <c r="PRC74" s="369"/>
      <c r="PRD74" s="369"/>
      <c r="PRE74" s="369"/>
      <c r="PRF74" s="369"/>
      <c r="PRG74" s="369"/>
      <c r="PRH74" s="369"/>
      <c r="PRI74" s="369"/>
      <c r="PRJ74" s="369"/>
      <c r="PRK74" s="369"/>
      <c r="PRL74" s="369"/>
      <c r="PRM74" s="369"/>
      <c r="PRN74" s="369"/>
      <c r="PRO74" s="369"/>
      <c r="PRP74" s="369"/>
      <c r="PRQ74" s="369"/>
      <c r="PRR74" s="369"/>
      <c r="PRS74" s="369"/>
      <c r="PRT74" s="369"/>
      <c r="PRU74" s="369"/>
      <c r="PRV74" s="369"/>
      <c r="PRW74" s="369"/>
      <c r="PRX74" s="369"/>
      <c r="PRY74" s="369"/>
      <c r="PRZ74" s="369"/>
      <c r="PSA74" s="369"/>
      <c r="PSB74" s="369"/>
      <c r="PSC74" s="369"/>
      <c r="PSD74" s="369"/>
      <c r="PSE74" s="369"/>
      <c r="PSF74" s="369"/>
      <c r="PSG74" s="369"/>
      <c r="PSH74" s="369"/>
      <c r="PSI74" s="369"/>
      <c r="PSJ74" s="369"/>
      <c r="PSK74" s="369"/>
      <c r="PSL74" s="369"/>
      <c r="PSM74" s="369"/>
      <c r="PSN74" s="369"/>
      <c r="PSO74" s="369"/>
      <c r="PSP74" s="369"/>
      <c r="PSQ74" s="369"/>
      <c r="PSR74" s="369"/>
      <c r="PSS74" s="369"/>
      <c r="PST74" s="369"/>
      <c r="PSU74" s="369"/>
      <c r="PSV74" s="369"/>
      <c r="PSW74" s="369"/>
      <c r="PSX74" s="369"/>
      <c r="PSY74" s="369"/>
      <c r="PSZ74" s="369"/>
      <c r="PTA74" s="369"/>
      <c r="PTB74" s="369"/>
      <c r="PTC74" s="369"/>
      <c r="PTD74" s="369"/>
      <c r="PTE74" s="369"/>
      <c r="PTF74" s="369"/>
      <c r="PTG74" s="369"/>
      <c r="PTH74" s="369"/>
      <c r="PTI74" s="369"/>
      <c r="PTJ74" s="369"/>
      <c r="PTK74" s="369"/>
      <c r="PTL74" s="369"/>
      <c r="PTM74" s="369"/>
      <c r="PTN74" s="369"/>
      <c r="PTO74" s="369"/>
      <c r="PTP74" s="369"/>
      <c r="PTQ74" s="369"/>
      <c r="PTR74" s="369"/>
      <c r="PTS74" s="369"/>
      <c r="PTT74" s="369"/>
      <c r="PTU74" s="369"/>
      <c r="PTV74" s="369"/>
      <c r="PTW74" s="369"/>
      <c r="PTX74" s="369"/>
      <c r="PTY74" s="369"/>
      <c r="PTZ74" s="369"/>
      <c r="PUA74" s="369"/>
      <c r="PUB74" s="369"/>
      <c r="PUC74" s="369"/>
      <c r="PUD74" s="369"/>
      <c r="PUE74" s="369"/>
      <c r="PUF74" s="369"/>
      <c r="PUG74" s="369"/>
      <c r="PUH74" s="369"/>
      <c r="PUI74" s="369"/>
      <c r="PUJ74" s="369"/>
      <c r="PUK74" s="369"/>
      <c r="PUL74" s="369"/>
      <c r="PUM74" s="369"/>
      <c r="PUN74" s="369"/>
      <c r="PUO74" s="369"/>
      <c r="PUP74" s="369"/>
      <c r="PUQ74" s="369"/>
      <c r="PUR74" s="369"/>
      <c r="PUS74" s="369"/>
      <c r="PUT74" s="369"/>
      <c r="PUU74" s="369"/>
      <c r="PUV74" s="369"/>
      <c r="PUW74" s="369"/>
      <c r="PUX74" s="369"/>
      <c r="PUY74" s="369"/>
      <c r="PUZ74" s="369"/>
      <c r="PVA74" s="369"/>
      <c r="PVB74" s="369"/>
      <c r="PVC74" s="369"/>
      <c r="PVD74" s="369"/>
      <c r="PVE74" s="369"/>
      <c r="PVF74" s="369"/>
      <c r="PVG74" s="369"/>
      <c r="PVH74" s="369"/>
      <c r="PVI74" s="369"/>
      <c r="PVJ74" s="369"/>
      <c r="PVK74" s="369"/>
      <c r="PVL74" s="369"/>
      <c r="PVM74" s="369"/>
      <c r="PVN74" s="369"/>
      <c r="PVO74" s="369"/>
      <c r="PVP74" s="369"/>
      <c r="PVQ74" s="369"/>
      <c r="PVR74" s="369"/>
      <c r="PVS74" s="369"/>
      <c r="PVT74" s="369"/>
      <c r="PVU74" s="369"/>
      <c r="PVV74" s="369"/>
      <c r="PVW74" s="369"/>
      <c r="PVX74" s="369"/>
      <c r="PVY74" s="369"/>
      <c r="PVZ74" s="369"/>
      <c r="PWA74" s="369"/>
      <c r="PWB74" s="369"/>
      <c r="PWC74" s="369"/>
      <c r="PWD74" s="369"/>
      <c r="PWE74" s="369"/>
      <c r="PWF74" s="369"/>
      <c r="PWG74" s="369"/>
      <c r="PWH74" s="369"/>
      <c r="PWI74" s="369"/>
      <c r="PWJ74" s="369"/>
      <c r="PWK74" s="369"/>
      <c r="PWL74" s="369"/>
      <c r="PWM74" s="369"/>
      <c r="PWN74" s="369"/>
      <c r="PWO74" s="369"/>
      <c r="PWP74" s="369"/>
      <c r="PWQ74" s="369"/>
      <c r="PWR74" s="369"/>
      <c r="PWS74" s="369"/>
      <c r="PWT74" s="369"/>
      <c r="PWU74" s="369"/>
      <c r="PWV74" s="369"/>
      <c r="PWW74" s="369"/>
      <c r="PWX74" s="369"/>
      <c r="PWY74" s="369"/>
      <c r="PWZ74" s="369"/>
      <c r="PXA74" s="369"/>
      <c r="PXB74" s="369"/>
      <c r="PXC74" s="369"/>
      <c r="PXD74" s="369"/>
      <c r="PXE74" s="369"/>
      <c r="PXF74" s="369"/>
      <c r="PXG74" s="369"/>
      <c r="PXH74" s="369"/>
      <c r="PXI74" s="369"/>
      <c r="PXJ74" s="369"/>
      <c r="PXK74" s="369"/>
      <c r="PXL74" s="369"/>
      <c r="PXM74" s="369"/>
      <c r="PXN74" s="369"/>
      <c r="PXO74" s="369"/>
      <c r="PXP74" s="369"/>
      <c r="PXQ74" s="369"/>
      <c r="PXR74" s="369"/>
      <c r="PXS74" s="369"/>
      <c r="PXT74" s="369"/>
      <c r="PXU74" s="369"/>
      <c r="PXV74" s="369"/>
      <c r="PXW74" s="369"/>
      <c r="PXX74" s="369"/>
      <c r="PXY74" s="369"/>
      <c r="PXZ74" s="369"/>
      <c r="PYA74" s="369"/>
      <c r="PYB74" s="369"/>
      <c r="PYC74" s="369"/>
      <c r="PYD74" s="369"/>
      <c r="PYE74" s="369"/>
      <c r="PYF74" s="369"/>
      <c r="PYG74" s="369"/>
      <c r="PYH74" s="369"/>
      <c r="PYI74" s="369"/>
      <c r="PYJ74" s="369"/>
      <c r="PYK74" s="369"/>
      <c r="PYL74" s="369"/>
      <c r="PYM74" s="369"/>
      <c r="PYN74" s="369"/>
      <c r="PYO74" s="369"/>
      <c r="PYT74" s="369"/>
      <c r="PYU74" s="369"/>
      <c r="PYV74" s="369"/>
      <c r="PYW74" s="369"/>
      <c r="PYX74" s="369"/>
      <c r="PYY74" s="369"/>
      <c r="PYZ74" s="369"/>
      <c r="PZA74" s="369"/>
      <c r="PZB74" s="369"/>
      <c r="PZC74" s="369"/>
      <c r="PZD74" s="369"/>
      <c r="QAV74" s="369"/>
      <c r="QAW74" s="369"/>
      <c r="QAX74" s="369"/>
      <c r="QAY74" s="369"/>
      <c r="QAZ74" s="369"/>
      <c r="QBA74" s="369"/>
      <c r="QBB74" s="369"/>
      <c r="QBC74" s="369"/>
      <c r="QBD74" s="369"/>
      <c r="QBE74" s="369"/>
      <c r="QBF74" s="369"/>
      <c r="QBG74" s="369"/>
      <c r="QBH74" s="369"/>
      <c r="QBI74" s="369"/>
      <c r="QBJ74" s="369"/>
      <c r="QBK74" s="369"/>
      <c r="QBL74" s="369"/>
      <c r="QBM74" s="369"/>
      <c r="QBN74" s="369"/>
      <c r="QBO74" s="369"/>
      <c r="QBP74" s="369"/>
      <c r="QBQ74" s="369"/>
      <c r="QBR74" s="369"/>
      <c r="QBS74" s="369"/>
      <c r="QBT74" s="369"/>
      <c r="QBU74" s="369"/>
      <c r="QBV74" s="369"/>
      <c r="QBW74" s="369"/>
      <c r="QBX74" s="369"/>
      <c r="QBY74" s="369"/>
      <c r="QBZ74" s="369"/>
      <c r="QCA74" s="369"/>
      <c r="QCB74" s="369"/>
      <c r="QCC74" s="369"/>
      <c r="QCD74" s="369"/>
      <c r="QCE74" s="369"/>
      <c r="QCF74" s="369"/>
      <c r="QCG74" s="369"/>
      <c r="QCH74" s="369"/>
      <c r="QCI74" s="369"/>
      <c r="QCJ74" s="369"/>
      <c r="QCK74" s="369"/>
      <c r="QCL74" s="369"/>
      <c r="QCM74" s="369"/>
      <c r="QCN74" s="369"/>
      <c r="QCO74" s="369"/>
      <c r="QCP74" s="369"/>
      <c r="QCQ74" s="369"/>
      <c r="QCR74" s="369"/>
      <c r="QCS74" s="369"/>
      <c r="QCT74" s="369"/>
      <c r="QCU74" s="369"/>
      <c r="QCV74" s="369"/>
      <c r="QCW74" s="369"/>
      <c r="QCX74" s="369"/>
      <c r="QCY74" s="369"/>
      <c r="QCZ74" s="369"/>
      <c r="QDA74" s="369"/>
      <c r="QDB74" s="369"/>
      <c r="QDC74" s="369"/>
      <c r="QDD74" s="369"/>
      <c r="QDE74" s="369"/>
      <c r="QDF74" s="369"/>
      <c r="QDG74" s="369"/>
      <c r="QDH74" s="369"/>
      <c r="QDI74" s="369"/>
      <c r="QDJ74" s="369"/>
      <c r="QDK74" s="369"/>
      <c r="QDL74" s="369"/>
      <c r="QDM74" s="369"/>
      <c r="QDN74" s="369"/>
      <c r="QDO74" s="369"/>
      <c r="QDP74" s="369"/>
      <c r="QDQ74" s="369"/>
      <c r="QDR74" s="369"/>
      <c r="QDS74" s="369"/>
      <c r="QDT74" s="369"/>
      <c r="QDU74" s="369"/>
      <c r="QDV74" s="369"/>
      <c r="QDW74" s="369"/>
      <c r="QDX74" s="369"/>
      <c r="QDY74" s="369"/>
      <c r="QDZ74" s="369"/>
      <c r="QEA74" s="369"/>
      <c r="QEB74" s="369"/>
      <c r="QEC74" s="369"/>
      <c r="QED74" s="369"/>
      <c r="QEE74" s="369"/>
      <c r="QEF74" s="369"/>
      <c r="QEG74" s="369"/>
      <c r="QEH74" s="369"/>
      <c r="QEI74" s="369"/>
      <c r="QEJ74" s="369"/>
      <c r="QEK74" s="369"/>
      <c r="QEL74" s="369"/>
      <c r="QEM74" s="369"/>
      <c r="QEN74" s="369"/>
      <c r="QEO74" s="369"/>
      <c r="QEP74" s="369"/>
      <c r="QEQ74" s="369"/>
      <c r="QER74" s="369"/>
      <c r="QES74" s="369"/>
      <c r="QET74" s="369"/>
      <c r="QEU74" s="369"/>
      <c r="QEV74" s="369"/>
      <c r="QEW74" s="369"/>
      <c r="QEX74" s="369"/>
      <c r="QEY74" s="369"/>
      <c r="QEZ74" s="369"/>
      <c r="QFA74" s="369"/>
      <c r="QFB74" s="369"/>
      <c r="QFC74" s="369"/>
      <c r="QFD74" s="369"/>
      <c r="QFE74" s="369"/>
      <c r="QFF74" s="369"/>
      <c r="QFG74" s="369"/>
      <c r="QFH74" s="369"/>
      <c r="QFI74" s="369"/>
      <c r="QFJ74" s="369"/>
      <c r="QFK74" s="369"/>
      <c r="QFL74" s="369"/>
      <c r="QFM74" s="369"/>
      <c r="QFN74" s="369"/>
      <c r="QFO74" s="369"/>
      <c r="QFP74" s="369"/>
      <c r="QFQ74" s="369"/>
      <c r="QFR74" s="369"/>
      <c r="QFS74" s="369"/>
      <c r="QFT74" s="369"/>
      <c r="QFU74" s="369"/>
      <c r="QFV74" s="369"/>
      <c r="QFW74" s="369"/>
      <c r="QFX74" s="369"/>
      <c r="QFY74" s="369"/>
      <c r="QFZ74" s="369"/>
      <c r="QGA74" s="369"/>
      <c r="QGB74" s="369"/>
      <c r="QGC74" s="369"/>
      <c r="QGD74" s="369"/>
      <c r="QGE74" s="369"/>
      <c r="QGF74" s="369"/>
      <c r="QGG74" s="369"/>
      <c r="QGH74" s="369"/>
      <c r="QGI74" s="369"/>
      <c r="QGJ74" s="369"/>
      <c r="QGK74" s="369"/>
      <c r="QGL74" s="369"/>
      <c r="QGM74" s="369"/>
      <c r="QGN74" s="369"/>
      <c r="QGO74" s="369"/>
      <c r="QGP74" s="369"/>
      <c r="QGQ74" s="369"/>
      <c r="QGR74" s="369"/>
      <c r="QGS74" s="369"/>
      <c r="QGT74" s="369"/>
      <c r="QGU74" s="369"/>
      <c r="QGV74" s="369"/>
      <c r="QGW74" s="369"/>
      <c r="QGX74" s="369"/>
      <c r="QGY74" s="369"/>
      <c r="QGZ74" s="369"/>
      <c r="QHA74" s="369"/>
      <c r="QHB74" s="369"/>
      <c r="QHC74" s="369"/>
      <c r="QHD74" s="369"/>
      <c r="QHE74" s="369"/>
      <c r="QHF74" s="369"/>
      <c r="QHG74" s="369"/>
      <c r="QHH74" s="369"/>
      <c r="QHI74" s="369"/>
      <c r="QHJ74" s="369"/>
      <c r="QHK74" s="369"/>
      <c r="QHL74" s="369"/>
      <c r="QHM74" s="369"/>
      <c r="QHN74" s="369"/>
      <c r="QHO74" s="369"/>
      <c r="QHP74" s="369"/>
      <c r="QHQ74" s="369"/>
      <c r="QHR74" s="369"/>
      <c r="QHS74" s="369"/>
      <c r="QHT74" s="369"/>
      <c r="QHU74" s="369"/>
      <c r="QHV74" s="369"/>
      <c r="QHW74" s="369"/>
      <c r="QHX74" s="369"/>
      <c r="QHY74" s="369"/>
      <c r="QHZ74" s="369"/>
      <c r="QIA74" s="369"/>
      <c r="QIB74" s="369"/>
      <c r="QIC74" s="369"/>
      <c r="QID74" s="369"/>
      <c r="QIE74" s="369"/>
      <c r="QIF74" s="369"/>
      <c r="QIG74" s="369"/>
      <c r="QIH74" s="369"/>
      <c r="QII74" s="369"/>
      <c r="QIJ74" s="369"/>
      <c r="QIK74" s="369"/>
      <c r="QIP74" s="369"/>
      <c r="QIQ74" s="369"/>
      <c r="QIR74" s="369"/>
      <c r="QIS74" s="369"/>
      <c r="QIT74" s="369"/>
      <c r="QIU74" s="369"/>
      <c r="QIV74" s="369"/>
      <c r="QIW74" s="369"/>
      <c r="QIX74" s="369"/>
      <c r="QIY74" s="369"/>
      <c r="QIZ74" s="369"/>
      <c r="QKR74" s="369"/>
      <c r="QKS74" s="369"/>
      <c r="QKT74" s="369"/>
      <c r="QKU74" s="369"/>
      <c r="QKV74" s="369"/>
      <c r="QKW74" s="369"/>
      <c r="QKX74" s="369"/>
      <c r="QKY74" s="369"/>
      <c r="QKZ74" s="369"/>
      <c r="QLA74" s="369"/>
      <c r="QLB74" s="369"/>
      <c r="QLC74" s="369"/>
      <c r="QLD74" s="369"/>
      <c r="QLE74" s="369"/>
      <c r="QLF74" s="369"/>
      <c r="QLG74" s="369"/>
      <c r="QLH74" s="369"/>
      <c r="QLI74" s="369"/>
      <c r="QLJ74" s="369"/>
      <c r="QLK74" s="369"/>
      <c r="QLL74" s="369"/>
      <c r="QLM74" s="369"/>
      <c r="QLN74" s="369"/>
      <c r="QLO74" s="369"/>
      <c r="QLP74" s="369"/>
      <c r="QLQ74" s="369"/>
      <c r="QLR74" s="369"/>
      <c r="QLS74" s="369"/>
      <c r="QLT74" s="369"/>
      <c r="QLU74" s="369"/>
      <c r="QLV74" s="369"/>
      <c r="QLW74" s="369"/>
      <c r="QLX74" s="369"/>
      <c r="QLY74" s="369"/>
      <c r="QLZ74" s="369"/>
      <c r="QMA74" s="369"/>
      <c r="QMB74" s="369"/>
      <c r="QMC74" s="369"/>
      <c r="QMD74" s="369"/>
      <c r="QME74" s="369"/>
      <c r="QMF74" s="369"/>
      <c r="QMG74" s="369"/>
      <c r="QMH74" s="369"/>
      <c r="QMI74" s="369"/>
      <c r="QMJ74" s="369"/>
      <c r="QMK74" s="369"/>
      <c r="QML74" s="369"/>
      <c r="QMM74" s="369"/>
      <c r="QMN74" s="369"/>
      <c r="QMO74" s="369"/>
      <c r="QMP74" s="369"/>
      <c r="QMQ74" s="369"/>
      <c r="QMR74" s="369"/>
      <c r="QMS74" s="369"/>
      <c r="QMT74" s="369"/>
      <c r="QMU74" s="369"/>
      <c r="QMV74" s="369"/>
      <c r="QMW74" s="369"/>
      <c r="QMX74" s="369"/>
      <c r="QMY74" s="369"/>
      <c r="QMZ74" s="369"/>
      <c r="QNA74" s="369"/>
      <c r="QNB74" s="369"/>
      <c r="QNC74" s="369"/>
      <c r="QND74" s="369"/>
      <c r="QNE74" s="369"/>
      <c r="QNF74" s="369"/>
      <c r="QNG74" s="369"/>
      <c r="QNH74" s="369"/>
      <c r="QNI74" s="369"/>
      <c r="QNJ74" s="369"/>
      <c r="QNK74" s="369"/>
      <c r="QNL74" s="369"/>
      <c r="QNM74" s="369"/>
      <c r="QNN74" s="369"/>
      <c r="QNO74" s="369"/>
      <c r="QNP74" s="369"/>
      <c r="QNQ74" s="369"/>
      <c r="QNR74" s="369"/>
      <c r="QNS74" s="369"/>
      <c r="QNT74" s="369"/>
      <c r="QNU74" s="369"/>
      <c r="QNV74" s="369"/>
      <c r="QNW74" s="369"/>
      <c r="QNX74" s="369"/>
      <c r="QNY74" s="369"/>
      <c r="QNZ74" s="369"/>
      <c r="QOA74" s="369"/>
      <c r="QOB74" s="369"/>
      <c r="QOC74" s="369"/>
      <c r="QOD74" s="369"/>
      <c r="QOE74" s="369"/>
      <c r="QOF74" s="369"/>
      <c r="QOG74" s="369"/>
      <c r="QOH74" s="369"/>
      <c r="QOI74" s="369"/>
      <c r="QOJ74" s="369"/>
      <c r="QOK74" s="369"/>
      <c r="QOL74" s="369"/>
      <c r="QOM74" s="369"/>
      <c r="QON74" s="369"/>
      <c r="QOO74" s="369"/>
      <c r="QOP74" s="369"/>
      <c r="QOQ74" s="369"/>
      <c r="QOR74" s="369"/>
      <c r="QOS74" s="369"/>
      <c r="QOT74" s="369"/>
      <c r="QOU74" s="369"/>
      <c r="QOV74" s="369"/>
      <c r="QOW74" s="369"/>
      <c r="QOX74" s="369"/>
      <c r="QOY74" s="369"/>
      <c r="QOZ74" s="369"/>
      <c r="QPA74" s="369"/>
      <c r="QPB74" s="369"/>
      <c r="QPC74" s="369"/>
      <c r="QPD74" s="369"/>
      <c r="QPE74" s="369"/>
      <c r="QPF74" s="369"/>
      <c r="QPG74" s="369"/>
      <c r="QPH74" s="369"/>
      <c r="QPI74" s="369"/>
      <c r="QPJ74" s="369"/>
      <c r="QPK74" s="369"/>
      <c r="QPL74" s="369"/>
      <c r="QPM74" s="369"/>
      <c r="QPN74" s="369"/>
      <c r="QPO74" s="369"/>
      <c r="QPP74" s="369"/>
      <c r="QPQ74" s="369"/>
      <c r="QPR74" s="369"/>
      <c r="QPS74" s="369"/>
      <c r="QPT74" s="369"/>
      <c r="QPU74" s="369"/>
      <c r="QPV74" s="369"/>
      <c r="QPW74" s="369"/>
      <c r="QPX74" s="369"/>
      <c r="QPY74" s="369"/>
      <c r="QPZ74" s="369"/>
      <c r="QQA74" s="369"/>
      <c r="QQB74" s="369"/>
      <c r="QQC74" s="369"/>
      <c r="QQD74" s="369"/>
      <c r="QQE74" s="369"/>
      <c r="QQF74" s="369"/>
      <c r="QQG74" s="369"/>
      <c r="QQH74" s="369"/>
      <c r="QQI74" s="369"/>
      <c r="QQJ74" s="369"/>
      <c r="QQK74" s="369"/>
      <c r="QQL74" s="369"/>
      <c r="QQM74" s="369"/>
      <c r="QQN74" s="369"/>
      <c r="QQO74" s="369"/>
      <c r="QQP74" s="369"/>
      <c r="QQQ74" s="369"/>
      <c r="QQR74" s="369"/>
      <c r="QQS74" s="369"/>
      <c r="QQT74" s="369"/>
      <c r="QQU74" s="369"/>
      <c r="QQV74" s="369"/>
      <c r="QQW74" s="369"/>
      <c r="QQX74" s="369"/>
      <c r="QQY74" s="369"/>
      <c r="QQZ74" s="369"/>
      <c r="QRA74" s="369"/>
      <c r="QRB74" s="369"/>
      <c r="QRC74" s="369"/>
      <c r="QRD74" s="369"/>
      <c r="QRE74" s="369"/>
      <c r="QRF74" s="369"/>
      <c r="QRG74" s="369"/>
      <c r="QRH74" s="369"/>
      <c r="QRI74" s="369"/>
      <c r="QRJ74" s="369"/>
      <c r="QRK74" s="369"/>
      <c r="QRL74" s="369"/>
      <c r="QRM74" s="369"/>
      <c r="QRN74" s="369"/>
      <c r="QRO74" s="369"/>
      <c r="QRP74" s="369"/>
      <c r="QRQ74" s="369"/>
      <c r="QRR74" s="369"/>
      <c r="QRS74" s="369"/>
      <c r="QRT74" s="369"/>
      <c r="QRU74" s="369"/>
      <c r="QRV74" s="369"/>
      <c r="QRW74" s="369"/>
      <c r="QRX74" s="369"/>
      <c r="QRY74" s="369"/>
      <c r="QRZ74" s="369"/>
      <c r="QSA74" s="369"/>
      <c r="QSB74" s="369"/>
      <c r="QSC74" s="369"/>
      <c r="QSD74" s="369"/>
      <c r="QSE74" s="369"/>
      <c r="QSF74" s="369"/>
      <c r="QSG74" s="369"/>
      <c r="QSL74" s="369"/>
      <c r="QSM74" s="369"/>
      <c r="QSN74" s="369"/>
      <c r="QSO74" s="369"/>
      <c r="QSP74" s="369"/>
      <c r="QSQ74" s="369"/>
      <c r="QSR74" s="369"/>
      <c r="QSS74" s="369"/>
      <c r="QST74" s="369"/>
      <c r="QSU74" s="369"/>
      <c r="QSV74" s="369"/>
      <c r="QUN74" s="369"/>
      <c r="QUO74" s="369"/>
      <c r="QUP74" s="369"/>
      <c r="QUQ74" s="369"/>
      <c r="QUR74" s="369"/>
      <c r="QUS74" s="369"/>
      <c r="QUT74" s="369"/>
      <c r="QUU74" s="369"/>
      <c r="QUV74" s="369"/>
      <c r="QUW74" s="369"/>
      <c r="QUX74" s="369"/>
      <c r="QUY74" s="369"/>
      <c r="QUZ74" s="369"/>
      <c r="QVA74" s="369"/>
      <c r="QVB74" s="369"/>
      <c r="QVC74" s="369"/>
      <c r="QVD74" s="369"/>
      <c r="QVE74" s="369"/>
      <c r="QVF74" s="369"/>
      <c r="QVG74" s="369"/>
      <c r="QVH74" s="369"/>
      <c r="QVI74" s="369"/>
      <c r="QVJ74" s="369"/>
      <c r="QVK74" s="369"/>
      <c r="QVL74" s="369"/>
      <c r="QVM74" s="369"/>
      <c r="QVN74" s="369"/>
      <c r="QVO74" s="369"/>
      <c r="QVP74" s="369"/>
      <c r="QVQ74" s="369"/>
      <c r="QVR74" s="369"/>
      <c r="QVS74" s="369"/>
      <c r="QVT74" s="369"/>
      <c r="QVU74" s="369"/>
      <c r="QVV74" s="369"/>
      <c r="QVW74" s="369"/>
      <c r="QVX74" s="369"/>
      <c r="QVY74" s="369"/>
      <c r="QVZ74" s="369"/>
      <c r="QWA74" s="369"/>
      <c r="QWB74" s="369"/>
      <c r="QWC74" s="369"/>
      <c r="QWD74" s="369"/>
      <c r="QWE74" s="369"/>
      <c r="QWF74" s="369"/>
      <c r="QWG74" s="369"/>
      <c r="QWH74" s="369"/>
      <c r="QWI74" s="369"/>
      <c r="QWJ74" s="369"/>
      <c r="QWK74" s="369"/>
      <c r="QWL74" s="369"/>
      <c r="QWM74" s="369"/>
      <c r="QWN74" s="369"/>
      <c r="QWO74" s="369"/>
      <c r="QWP74" s="369"/>
      <c r="QWQ74" s="369"/>
      <c r="QWR74" s="369"/>
      <c r="QWS74" s="369"/>
      <c r="QWT74" s="369"/>
      <c r="QWU74" s="369"/>
      <c r="QWV74" s="369"/>
      <c r="QWW74" s="369"/>
      <c r="QWX74" s="369"/>
      <c r="QWY74" s="369"/>
      <c r="QWZ74" s="369"/>
      <c r="QXA74" s="369"/>
      <c r="QXB74" s="369"/>
      <c r="QXC74" s="369"/>
      <c r="QXD74" s="369"/>
      <c r="QXE74" s="369"/>
      <c r="QXF74" s="369"/>
      <c r="QXG74" s="369"/>
      <c r="QXH74" s="369"/>
      <c r="QXI74" s="369"/>
      <c r="QXJ74" s="369"/>
      <c r="QXK74" s="369"/>
      <c r="QXL74" s="369"/>
      <c r="QXM74" s="369"/>
      <c r="QXN74" s="369"/>
      <c r="QXO74" s="369"/>
      <c r="QXP74" s="369"/>
      <c r="QXQ74" s="369"/>
      <c r="QXR74" s="369"/>
      <c r="QXS74" s="369"/>
      <c r="QXT74" s="369"/>
      <c r="QXU74" s="369"/>
      <c r="QXV74" s="369"/>
      <c r="QXW74" s="369"/>
      <c r="QXX74" s="369"/>
      <c r="QXY74" s="369"/>
      <c r="QXZ74" s="369"/>
      <c r="QYA74" s="369"/>
      <c r="QYB74" s="369"/>
      <c r="QYC74" s="369"/>
      <c r="QYD74" s="369"/>
      <c r="QYE74" s="369"/>
      <c r="QYF74" s="369"/>
      <c r="QYG74" s="369"/>
      <c r="QYH74" s="369"/>
      <c r="QYI74" s="369"/>
      <c r="QYJ74" s="369"/>
      <c r="QYK74" s="369"/>
      <c r="QYL74" s="369"/>
      <c r="QYM74" s="369"/>
      <c r="QYN74" s="369"/>
      <c r="QYO74" s="369"/>
      <c r="QYP74" s="369"/>
      <c r="QYQ74" s="369"/>
      <c r="QYR74" s="369"/>
      <c r="QYS74" s="369"/>
      <c r="QYT74" s="369"/>
      <c r="QYU74" s="369"/>
      <c r="QYV74" s="369"/>
      <c r="QYW74" s="369"/>
      <c r="QYX74" s="369"/>
      <c r="QYY74" s="369"/>
      <c r="QYZ74" s="369"/>
      <c r="QZA74" s="369"/>
      <c r="QZB74" s="369"/>
      <c r="QZC74" s="369"/>
      <c r="QZD74" s="369"/>
      <c r="QZE74" s="369"/>
      <c r="QZF74" s="369"/>
      <c r="QZG74" s="369"/>
      <c r="QZH74" s="369"/>
      <c r="QZI74" s="369"/>
      <c r="QZJ74" s="369"/>
      <c r="QZK74" s="369"/>
      <c r="QZL74" s="369"/>
      <c r="QZM74" s="369"/>
      <c r="QZN74" s="369"/>
      <c r="QZO74" s="369"/>
      <c r="QZP74" s="369"/>
      <c r="QZQ74" s="369"/>
      <c r="QZR74" s="369"/>
      <c r="QZS74" s="369"/>
      <c r="QZT74" s="369"/>
      <c r="QZU74" s="369"/>
      <c r="QZV74" s="369"/>
      <c r="QZW74" s="369"/>
      <c r="QZX74" s="369"/>
      <c r="QZY74" s="369"/>
      <c r="QZZ74" s="369"/>
      <c r="RAA74" s="369"/>
      <c r="RAB74" s="369"/>
      <c r="RAC74" s="369"/>
      <c r="RAD74" s="369"/>
      <c r="RAE74" s="369"/>
      <c r="RAF74" s="369"/>
      <c r="RAG74" s="369"/>
      <c r="RAH74" s="369"/>
      <c r="RAI74" s="369"/>
      <c r="RAJ74" s="369"/>
      <c r="RAK74" s="369"/>
      <c r="RAL74" s="369"/>
      <c r="RAM74" s="369"/>
      <c r="RAN74" s="369"/>
      <c r="RAO74" s="369"/>
      <c r="RAP74" s="369"/>
      <c r="RAQ74" s="369"/>
      <c r="RAR74" s="369"/>
      <c r="RAS74" s="369"/>
      <c r="RAT74" s="369"/>
      <c r="RAU74" s="369"/>
      <c r="RAV74" s="369"/>
      <c r="RAW74" s="369"/>
      <c r="RAX74" s="369"/>
      <c r="RAY74" s="369"/>
      <c r="RAZ74" s="369"/>
      <c r="RBA74" s="369"/>
      <c r="RBB74" s="369"/>
      <c r="RBC74" s="369"/>
      <c r="RBD74" s="369"/>
      <c r="RBE74" s="369"/>
      <c r="RBF74" s="369"/>
      <c r="RBG74" s="369"/>
      <c r="RBH74" s="369"/>
      <c r="RBI74" s="369"/>
      <c r="RBJ74" s="369"/>
      <c r="RBK74" s="369"/>
      <c r="RBL74" s="369"/>
      <c r="RBM74" s="369"/>
      <c r="RBN74" s="369"/>
      <c r="RBO74" s="369"/>
      <c r="RBP74" s="369"/>
      <c r="RBQ74" s="369"/>
      <c r="RBR74" s="369"/>
      <c r="RBS74" s="369"/>
      <c r="RBT74" s="369"/>
      <c r="RBU74" s="369"/>
      <c r="RBV74" s="369"/>
      <c r="RBW74" s="369"/>
      <c r="RBX74" s="369"/>
      <c r="RBY74" s="369"/>
      <c r="RBZ74" s="369"/>
      <c r="RCA74" s="369"/>
      <c r="RCB74" s="369"/>
      <c r="RCC74" s="369"/>
      <c r="RCH74" s="369"/>
      <c r="RCI74" s="369"/>
      <c r="RCJ74" s="369"/>
      <c r="RCK74" s="369"/>
      <c r="RCL74" s="369"/>
      <c r="RCM74" s="369"/>
      <c r="RCN74" s="369"/>
      <c r="RCO74" s="369"/>
      <c r="RCP74" s="369"/>
      <c r="RCQ74" s="369"/>
      <c r="RCR74" s="369"/>
      <c r="REJ74" s="369"/>
      <c r="REK74" s="369"/>
      <c r="REL74" s="369"/>
      <c r="REM74" s="369"/>
      <c r="REN74" s="369"/>
      <c r="REO74" s="369"/>
      <c r="REP74" s="369"/>
      <c r="REQ74" s="369"/>
      <c r="RER74" s="369"/>
      <c r="RES74" s="369"/>
      <c r="RET74" s="369"/>
      <c r="REU74" s="369"/>
      <c r="REV74" s="369"/>
      <c r="REW74" s="369"/>
      <c r="REX74" s="369"/>
      <c r="REY74" s="369"/>
      <c r="REZ74" s="369"/>
      <c r="RFA74" s="369"/>
      <c r="RFB74" s="369"/>
      <c r="RFC74" s="369"/>
      <c r="RFD74" s="369"/>
      <c r="RFE74" s="369"/>
      <c r="RFF74" s="369"/>
      <c r="RFG74" s="369"/>
      <c r="RFH74" s="369"/>
      <c r="RFI74" s="369"/>
      <c r="RFJ74" s="369"/>
      <c r="RFK74" s="369"/>
      <c r="RFL74" s="369"/>
      <c r="RFM74" s="369"/>
      <c r="RFN74" s="369"/>
      <c r="RFO74" s="369"/>
      <c r="RFP74" s="369"/>
      <c r="RFQ74" s="369"/>
      <c r="RFR74" s="369"/>
      <c r="RFS74" s="369"/>
      <c r="RFT74" s="369"/>
      <c r="RFU74" s="369"/>
      <c r="RFV74" s="369"/>
      <c r="RFW74" s="369"/>
      <c r="RFX74" s="369"/>
      <c r="RFY74" s="369"/>
      <c r="RFZ74" s="369"/>
      <c r="RGA74" s="369"/>
      <c r="RGB74" s="369"/>
      <c r="RGC74" s="369"/>
      <c r="RGD74" s="369"/>
      <c r="RGE74" s="369"/>
      <c r="RGF74" s="369"/>
      <c r="RGG74" s="369"/>
      <c r="RGH74" s="369"/>
      <c r="RGI74" s="369"/>
      <c r="RGJ74" s="369"/>
      <c r="RGK74" s="369"/>
      <c r="RGL74" s="369"/>
      <c r="RGM74" s="369"/>
      <c r="RGN74" s="369"/>
      <c r="RGO74" s="369"/>
      <c r="RGP74" s="369"/>
      <c r="RGQ74" s="369"/>
      <c r="RGR74" s="369"/>
      <c r="RGS74" s="369"/>
      <c r="RGT74" s="369"/>
      <c r="RGU74" s="369"/>
      <c r="RGV74" s="369"/>
      <c r="RGW74" s="369"/>
      <c r="RGX74" s="369"/>
      <c r="RGY74" s="369"/>
      <c r="RGZ74" s="369"/>
      <c r="RHA74" s="369"/>
      <c r="RHB74" s="369"/>
      <c r="RHC74" s="369"/>
      <c r="RHD74" s="369"/>
      <c r="RHE74" s="369"/>
      <c r="RHF74" s="369"/>
      <c r="RHG74" s="369"/>
      <c r="RHH74" s="369"/>
      <c r="RHI74" s="369"/>
      <c r="RHJ74" s="369"/>
      <c r="RHK74" s="369"/>
      <c r="RHL74" s="369"/>
      <c r="RHM74" s="369"/>
      <c r="RHN74" s="369"/>
      <c r="RHO74" s="369"/>
      <c r="RHP74" s="369"/>
      <c r="RHQ74" s="369"/>
      <c r="RHR74" s="369"/>
      <c r="RHS74" s="369"/>
      <c r="RHT74" s="369"/>
      <c r="RHU74" s="369"/>
      <c r="RHV74" s="369"/>
      <c r="RHW74" s="369"/>
      <c r="RHX74" s="369"/>
      <c r="RHY74" s="369"/>
      <c r="RHZ74" s="369"/>
      <c r="RIA74" s="369"/>
      <c r="RIB74" s="369"/>
      <c r="RIC74" s="369"/>
      <c r="RID74" s="369"/>
      <c r="RIE74" s="369"/>
      <c r="RIF74" s="369"/>
      <c r="RIG74" s="369"/>
      <c r="RIH74" s="369"/>
      <c r="RII74" s="369"/>
      <c r="RIJ74" s="369"/>
      <c r="RIK74" s="369"/>
      <c r="RIL74" s="369"/>
      <c r="RIM74" s="369"/>
      <c r="RIN74" s="369"/>
      <c r="RIO74" s="369"/>
      <c r="RIP74" s="369"/>
      <c r="RIQ74" s="369"/>
      <c r="RIR74" s="369"/>
      <c r="RIS74" s="369"/>
      <c r="RIT74" s="369"/>
      <c r="RIU74" s="369"/>
      <c r="RIV74" s="369"/>
      <c r="RIW74" s="369"/>
      <c r="RIX74" s="369"/>
      <c r="RIY74" s="369"/>
      <c r="RIZ74" s="369"/>
      <c r="RJA74" s="369"/>
      <c r="RJB74" s="369"/>
      <c r="RJC74" s="369"/>
      <c r="RJD74" s="369"/>
      <c r="RJE74" s="369"/>
      <c r="RJF74" s="369"/>
      <c r="RJG74" s="369"/>
      <c r="RJH74" s="369"/>
      <c r="RJI74" s="369"/>
      <c r="RJJ74" s="369"/>
      <c r="RJK74" s="369"/>
      <c r="RJL74" s="369"/>
      <c r="RJM74" s="369"/>
      <c r="RJN74" s="369"/>
      <c r="RJO74" s="369"/>
      <c r="RJP74" s="369"/>
      <c r="RJQ74" s="369"/>
      <c r="RJR74" s="369"/>
      <c r="RJS74" s="369"/>
      <c r="RJT74" s="369"/>
      <c r="RJU74" s="369"/>
      <c r="RJV74" s="369"/>
      <c r="RJW74" s="369"/>
      <c r="RJX74" s="369"/>
      <c r="RJY74" s="369"/>
      <c r="RJZ74" s="369"/>
      <c r="RKA74" s="369"/>
      <c r="RKB74" s="369"/>
      <c r="RKC74" s="369"/>
      <c r="RKD74" s="369"/>
      <c r="RKE74" s="369"/>
      <c r="RKF74" s="369"/>
      <c r="RKG74" s="369"/>
      <c r="RKH74" s="369"/>
      <c r="RKI74" s="369"/>
      <c r="RKJ74" s="369"/>
      <c r="RKK74" s="369"/>
      <c r="RKL74" s="369"/>
      <c r="RKM74" s="369"/>
      <c r="RKN74" s="369"/>
      <c r="RKO74" s="369"/>
      <c r="RKP74" s="369"/>
      <c r="RKQ74" s="369"/>
      <c r="RKR74" s="369"/>
      <c r="RKS74" s="369"/>
      <c r="RKT74" s="369"/>
      <c r="RKU74" s="369"/>
      <c r="RKV74" s="369"/>
      <c r="RKW74" s="369"/>
      <c r="RKX74" s="369"/>
      <c r="RKY74" s="369"/>
      <c r="RKZ74" s="369"/>
      <c r="RLA74" s="369"/>
      <c r="RLB74" s="369"/>
      <c r="RLC74" s="369"/>
      <c r="RLD74" s="369"/>
      <c r="RLE74" s="369"/>
      <c r="RLF74" s="369"/>
      <c r="RLG74" s="369"/>
      <c r="RLH74" s="369"/>
      <c r="RLI74" s="369"/>
      <c r="RLJ74" s="369"/>
      <c r="RLK74" s="369"/>
      <c r="RLL74" s="369"/>
      <c r="RLM74" s="369"/>
      <c r="RLN74" s="369"/>
      <c r="RLO74" s="369"/>
      <c r="RLP74" s="369"/>
      <c r="RLQ74" s="369"/>
      <c r="RLR74" s="369"/>
      <c r="RLS74" s="369"/>
      <c r="RLT74" s="369"/>
      <c r="RLU74" s="369"/>
      <c r="RLV74" s="369"/>
      <c r="RLW74" s="369"/>
      <c r="RLX74" s="369"/>
      <c r="RLY74" s="369"/>
      <c r="RMD74" s="369"/>
      <c r="RME74" s="369"/>
      <c r="RMF74" s="369"/>
      <c r="RMG74" s="369"/>
      <c r="RMH74" s="369"/>
      <c r="RMI74" s="369"/>
      <c r="RMJ74" s="369"/>
      <c r="RMK74" s="369"/>
      <c r="RML74" s="369"/>
      <c r="RMM74" s="369"/>
      <c r="RMN74" s="369"/>
      <c r="ROF74" s="369"/>
      <c r="ROG74" s="369"/>
      <c r="ROH74" s="369"/>
      <c r="ROI74" s="369"/>
      <c r="ROJ74" s="369"/>
      <c r="ROK74" s="369"/>
      <c r="ROL74" s="369"/>
      <c r="ROM74" s="369"/>
      <c r="RON74" s="369"/>
      <c r="ROO74" s="369"/>
      <c r="ROP74" s="369"/>
      <c r="ROQ74" s="369"/>
      <c r="ROR74" s="369"/>
      <c r="ROS74" s="369"/>
      <c r="ROT74" s="369"/>
      <c r="ROU74" s="369"/>
      <c r="ROV74" s="369"/>
      <c r="ROW74" s="369"/>
      <c r="ROX74" s="369"/>
      <c r="ROY74" s="369"/>
      <c r="ROZ74" s="369"/>
      <c r="RPA74" s="369"/>
      <c r="RPB74" s="369"/>
      <c r="RPC74" s="369"/>
      <c r="RPD74" s="369"/>
      <c r="RPE74" s="369"/>
      <c r="RPF74" s="369"/>
      <c r="RPG74" s="369"/>
      <c r="RPH74" s="369"/>
      <c r="RPI74" s="369"/>
      <c r="RPJ74" s="369"/>
      <c r="RPK74" s="369"/>
      <c r="RPL74" s="369"/>
      <c r="RPM74" s="369"/>
      <c r="RPN74" s="369"/>
      <c r="RPO74" s="369"/>
      <c r="RPP74" s="369"/>
      <c r="RPQ74" s="369"/>
      <c r="RPR74" s="369"/>
      <c r="RPS74" s="369"/>
      <c r="RPT74" s="369"/>
      <c r="RPU74" s="369"/>
      <c r="RPV74" s="369"/>
      <c r="RPW74" s="369"/>
      <c r="RPX74" s="369"/>
      <c r="RPY74" s="369"/>
      <c r="RPZ74" s="369"/>
      <c r="RQA74" s="369"/>
      <c r="RQB74" s="369"/>
      <c r="RQC74" s="369"/>
      <c r="RQD74" s="369"/>
      <c r="RQE74" s="369"/>
      <c r="RQF74" s="369"/>
      <c r="RQG74" s="369"/>
      <c r="RQH74" s="369"/>
      <c r="RQI74" s="369"/>
      <c r="RQJ74" s="369"/>
      <c r="RQK74" s="369"/>
      <c r="RQL74" s="369"/>
      <c r="RQM74" s="369"/>
      <c r="RQN74" s="369"/>
      <c r="RQO74" s="369"/>
      <c r="RQP74" s="369"/>
      <c r="RQQ74" s="369"/>
      <c r="RQR74" s="369"/>
      <c r="RQS74" s="369"/>
      <c r="RQT74" s="369"/>
      <c r="RQU74" s="369"/>
      <c r="RQV74" s="369"/>
      <c r="RQW74" s="369"/>
      <c r="RQX74" s="369"/>
      <c r="RQY74" s="369"/>
      <c r="RQZ74" s="369"/>
      <c r="RRA74" s="369"/>
      <c r="RRB74" s="369"/>
      <c r="RRC74" s="369"/>
      <c r="RRD74" s="369"/>
      <c r="RRE74" s="369"/>
      <c r="RRF74" s="369"/>
      <c r="RRG74" s="369"/>
      <c r="RRH74" s="369"/>
      <c r="RRI74" s="369"/>
      <c r="RRJ74" s="369"/>
      <c r="RRK74" s="369"/>
      <c r="RRL74" s="369"/>
      <c r="RRM74" s="369"/>
      <c r="RRN74" s="369"/>
      <c r="RRO74" s="369"/>
      <c r="RRP74" s="369"/>
      <c r="RRQ74" s="369"/>
      <c r="RRR74" s="369"/>
      <c r="RRS74" s="369"/>
      <c r="RRT74" s="369"/>
      <c r="RRU74" s="369"/>
      <c r="RRV74" s="369"/>
      <c r="RRW74" s="369"/>
      <c r="RRX74" s="369"/>
      <c r="RRY74" s="369"/>
      <c r="RRZ74" s="369"/>
      <c r="RSA74" s="369"/>
      <c r="RSB74" s="369"/>
      <c r="RSC74" s="369"/>
      <c r="RSD74" s="369"/>
      <c r="RSE74" s="369"/>
      <c r="RSF74" s="369"/>
      <c r="RSG74" s="369"/>
      <c r="RSH74" s="369"/>
      <c r="RSI74" s="369"/>
      <c r="RSJ74" s="369"/>
      <c r="RSK74" s="369"/>
      <c r="RSL74" s="369"/>
      <c r="RSM74" s="369"/>
      <c r="RSN74" s="369"/>
      <c r="RSO74" s="369"/>
      <c r="RSP74" s="369"/>
      <c r="RSQ74" s="369"/>
      <c r="RSR74" s="369"/>
      <c r="RSS74" s="369"/>
      <c r="RST74" s="369"/>
      <c r="RSU74" s="369"/>
      <c r="RSV74" s="369"/>
      <c r="RSW74" s="369"/>
      <c r="RSX74" s="369"/>
      <c r="RSY74" s="369"/>
      <c r="RSZ74" s="369"/>
      <c r="RTA74" s="369"/>
      <c r="RTB74" s="369"/>
      <c r="RTC74" s="369"/>
      <c r="RTD74" s="369"/>
      <c r="RTE74" s="369"/>
      <c r="RTF74" s="369"/>
      <c r="RTG74" s="369"/>
      <c r="RTH74" s="369"/>
      <c r="RTI74" s="369"/>
      <c r="RTJ74" s="369"/>
      <c r="RTK74" s="369"/>
      <c r="RTL74" s="369"/>
      <c r="RTM74" s="369"/>
      <c r="RTN74" s="369"/>
      <c r="RTO74" s="369"/>
      <c r="RTP74" s="369"/>
      <c r="RTQ74" s="369"/>
      <c r="RTR74" s="369"/>
      <c r="RTS74" s="369"/>
      <c r="RTT74" s="369"/>
      <c r="RTU74" s="369"/>
      <c r="RTV74" s="369"/>
      <c r="RTW74" s="369"/>
      <c r="RTX74" s="369"/>
      <c r="RTY74" s="369"/>
      <c r="RTZ74" s="369"/>
      <c r="RUA74" s="369"/>
      <c r="RUB74" s="369"/>
      <c r="RUC74" s="369"/>
      <c r="RUD74" s="369"/>
      <c r="RUE74" s="369"/>
      <c r="RUF74" s="369"/>
      <c r="RUG74" s="369"/>
      <c r="RUH74" s="369"/>
      <c r="RUI74" s="369"/>
      <c r="RUJ74" s="369"/>
      <c r="RUK74" s="369"/>
      <c r="RUL74" s="369"/>
      <c r="RUM74" s="369"/>
      <c r="RUN74" s="369"/>
      <c r="RUO74" s="369"/>
      <c r="RUP74" s="369"/>
      <c r="RUQ74" s="369"/>
      <c r="RUR74" s="369"/>
      <c r="RUS74" s="369"/>
      <c r="RUT74" s="369"/>
      <c r="RUU74" s="369"/>
      <c r="RUV74" s="369"/>
      <c r="RUW74" s="369"/>
      <c r="RUX74" s="369"/>
      <c r="RUY74" s="369"/>
      <c r="RUZ74" s="369"/>
      <c r="RVA74" s="369"/>
      <c r="RVB74" s="369"/>
      <c r="RVC74" s="369"/>
      <c r="RVD74" s="369"/>
      <c r="RVE74" s="369"/>
      <c r="RVF74" s="369"/>
      <c r="RVG74" s="369"/>
      <c r="RVH74" s="369"/>
      <c r="RVI74" s="369"/>
      <c r="RVJ74" s="369"/>
      <c r="RVK74" s="369"/>
      <c r="RVL74" s="369"/>
      <c r="RVM74" s="369"/>
      <c r="RVN74" s="369"/>
      <c r="RVO74" s="369"/>
      <c r="RVP74" s="369"/>
      <c r="RVQ74" s="369"/>
      <c r="RVR74" s="369"/>
      <c r="RVS74" s="369"/>
      <c r="RVT74" s="369"/>
      <c r="RVU74" s="369"/>
      <c r="RVZ74" s="369"/>
      <c r="RWA74" s="369"/>
      <c r="RWB74" s="369"/>
      <c r="RWC74" s="369"/>
      <c r="RWD74" s="369"/>
      <c r="RWE74" s="369"/>
      <c r="RWF74" s="369"/>
      <c r="RWG74" s="369"/>
      <c r="RWH74" s="369"/>
      <c r="RWI74" s="369"/>
      <c r="RWJ74" s="369"/>
      <c r="RYB74" s="369"/>
      <c r="RYC74" s="369"/>
      <c r="RYD74" s="369"/>
      <c r="RYE74" s="369"/>
      <c r="RYF74" s="369"/>
      <c r="RYG74" s="369"/>
      <c r="RYH74" s="369"/>
      <c r="RYI74" s="369"/>
      <c r="RYJ74" s="369"/>
      <c r="RYK74" s="369"/>
      <c r="RYL74" s="369"/>
      <c r="RYM74" s="369"/>
      <c r="RYN74" s="369"/>
      <c r="RYO74" s="369"/>
      <c r="RYP74" s="369"/>
      <c r="RYQ74" s="369"/>
      <c r="RYR74" s="369"/>
      <c r="RYS74" s="369"/>
      <c r="RYT74" s="369"/>
      <c r="RYU74" s="369"/>
      <c r="RYV74" s="369"/>
      <c r="RYW74" s="369"/>
      <c r="RYX74" s="369"/>
      <c r="RYY74" s="369"/>
      <c r="RYZ74" s="369"/>
      <c r="RZA74" s="369"/>
      <c r="RZB74" s="369"/>
      <c r="RZC74" s="369"/>
      <c r="RZD74" s="369"/>
      <c r="RZE74" s="369"/>
      <c r="RZF74" s="369"/>
      <c r="RZG74" s="369"/>
      <c r="RZH74" s="369"/>
      <c r="RZI74" s="369"/>
      <c r="RZJ74" s="369"/>
      <c r="RZK74" s="369"/>
      <c r="RZL74" s="369"/>
      <c r="RZM74" s="369"/>
      <c r="RZN74" s="369"/>
      <c r="RZO74" s="369"/>
      <c r="RZP74" s="369"/>
      <c r="RZQ74" s="369"/>
      <c r="RZR74" s="369"/>
      <c r="RZS74" s="369"/>
      <c r="RZT74" s="369"/>
      <c r="RZU74" s="369"/>
      <c r="RZV74" s="369"/>
      <c r="RZW74" s="369"/>
      <c r="RZX74" s="369"/>
      <c r="RZY74" s="369"/>
      <c r="RZZ74" s="369"/>
      <c r="SAA74" s="369"/>
      <c r="SAB74" s="369"/>
      <c r="SAC74" s="369"/>
      <c r="SAD74" s="369"/>
      <c r="SAE74" s="369"/>
      <c r="SAF74" s="369"/>
      <c r="SAG74" s="369"/>
      <c r="SAH74" s="369"/>
      <c r="SAI74" s="369"/>
      <c r="SAJ74" s="369"/>
      <c r="SAK74" s="369"/>
      <c r="SAL74" s="369"/>
      <c r="SAM74" s="369"/>
      <c r="SAN74" s="369"/>
      <c r="SAO74" s="369"/>
      <c r="SAP74" s="369"/>
      <c r="SAQ74" s="369"/>
      <c r="SAR74" s="369"/>
      <c r="SAS74" s="369"/>
      <c r="SAT74" s="369"/>
      <c r="SAU74" s="369"/>
      <c r="SAV74" s="369"/>
      <c r="SAW74" s="369"/>
      <c r="SAX74" s="369"/>
      <c r="SAY74" s="369"/>
      <c r="SAZ74" s="369"/>
      <c r="SBA74" s="369"/>
      <c r="SBB74" s="369"/>
      <c r="SBC74" s="369"/>
      <c r="SBD74" s="369"/>
      <c r="SBE74" s="369"/>
      <c r="SBF74" s="369"/>
      <c r="SBG74" s="369"/>
      <c r="SBH74" s="369"/>
      <c r="SBI74" s="369"/>
      <c r="SBJ74" s="369"/>
      <c r="SBK74" s="369"/>
      <c r="SBL74" s="369"/>
      <c r="SBM74" s="369"/>
      <c r="SBN74" s="369"/>
      <c r="SBO74" s="369"/>
      <c r="SBP74" s="369"/>
      <c r="SBQ74" s="369"/>
      <c r="SBR74" s="369"/>
      <c r="SBS74" s="369"/>
      <c r="SBT74" s="369"/>
      <c r="SBU74" s="369"/>
      <c r="SBV74" s="369"/>
      <c r="SBW74" s="369"/>
      <c r="SBX74" s="369"/>
      <c r="SBY74" s="369"/>
      <c r="SBZ74" s="369"/>
      <c r="SCA74" s="369"/>
      <c r="SCB74" s="369"/>
      <c r="SCC74" s="369"/>
      <c r="SCD74" s="369"/>
      <c r="SCE74" s="369"/>
      <c r="SCF74" s="369"/>
      <c r="SCG74" s="369"/>
      <c r="SCH74" s="369"/>
      <c r="SCI74" s="369"/>
      <c r="SCJ74" s="369"/>
      <c r="SCK74" s="369"/>
      <c r="SCL74" s="369"/>
      <c r="SCM74" s="369"/>
      <c r="SCN74" s="369"/>
      <c r="SCO74" s="369"/>
      <c r="SCP74" s="369"/>
      <c r="SCQ74" s="369"/>
      <c r="SCR74" s="369"/>
      <c r="SCS74" s="369"/>
      <c r="SCT74" s="369"/>
      <c r="SCU74" s="369"/>
      <c r="SCV74" s="369"/>
      <c r="SCW74" s="369"/>
      <c r="SCX74" s="369"/>
      <c r="SCY74" s="369"/>
      <c r="SCZ74" s="369"/>
      <c r="SDA74" s="369"/>
      <c r="SDB74" s="369"/>
      <c r="SDC74" s="369"/>
      <c r="SDD74" s="369"/>
      <c r="SDE74" s="369"/>
      <c r="SDF74" s="369"/>
      <c r="SDG74" s="369"/>
      <c r="SDH74" s="369"/>
      <c r="SDI74" s="369"/>
      <c r="SDJ74" s="369"/>
      <c r="SDK74" s="369"/>
      <c r="SDL74" s="369"/>
      <c r="SDM74" s="369"/>
      <c r="SDN74" s="369"/>
      <c r="SDO74" s="369"/>
      <c r="SDP74" s="369"/>
      <c r="SDQ74" s="369"/>
      <c r="SDR74" s="369"/>
      <c r="SDS74" s="369"/>
      <c r="SDT74" s="369"/>
      <c r="SDU74" s="369"/>
      <c r="SDV74" s="369"/>
      <c r="SDW74" s="369"/>
      <c r="SDX74" s="369"/>
      <c r="SDY74" s="369"/>
      <c r="SDZ74" s="369"/>
      <c r="SEA74" s="369"/>
      <c r="SEB74" s="369"/>
      <c r="SEC74" s="369"/>
      <c r="SED74" s="369"/>
      <c r="SEE74" s="369"/>
      <c r="SEF74" s="369"/>
      <c r="SEG74" s="369"/>
      <c r="SEH74" s="369"/>
      <c r="SEI74" s="369"/>
      <c r="SEJ74" s="369"/>
      <c r="SEK74" s="369"/>
      <c r="SEL74" s="369"/>
      <c r="SEM74" s="369"/>
      <c r="SEN74" s="369"/>
      <c r="SEO74" s="369"/>
      <c r="SEP74" s="369"/>
      <c r="SEQ74" s="369"/>
      <c r="SER74" s="369"/>
      <c r="SES74" s="369"/>
      <c r="SET74" s="369"/>
      <c r="SEU74" s="369"/>
      <c r="SEV74" s="369"/>
      <c r="SEW74" s="369"/>
      <c r="SEX74" s="369"/>
      <c r="SEY74" s="369"/>
      <c r="SEZ74" s="369"/>
      <c r="SFA74" s="369"/>
      <c r="SFB74" s="369"/>
      <c r="SFC74" s="369"/>
      <c r="SFD74" s="369"/>
      <c r="SFE74" s="369"/>
      <c r="SFF74" s="369"/>
      <c r="SFG74" s="369"/>
      <c r="SFH74" s="369"/>
      <c r="SFI74" s="369"/>
      <c r="SFJ74" s="369"/>
      <c r="SFK74" s="369"/>
      <c r="SFL74" s="369"/>
      <c r="SFM74" s="369"/>
      <c r="SFN74" s="369"/>
      <c r="SFO74" s="369"/>
      <c r="SFP74" s="369"/>
      <c r="SFQ74" s="369"/>
      <c r="SFV74" s="369"/>
      <c r="SFW74" s="369"/>
      <c r="SFX74" s="369"/>
      <c r="SFY74" s="369"/>
      <c r="SFZ74" s="369"/>
      <c r="SGA74" s="369"/>
      <c r="SGB74" s="369"/>
      <c r="SGC74" s="369"/>
      <c r="SGD74" s="369"/>
      <c r="SGE74" s="369"/>
      <c r="SGF74" s="369"/>
      <c r="SHX74" s="369"/>
      <c r="SHY74" s="369"/>
      <c r="SHZ74" s="369"/>
      <c r="SIA74" s="369"/>
      <c r="SIB74" s="369"/>
      <c r="SIC74" s="369"/>
      <c r="SID74" s="369"/>
      <c r="SIE74" s="369"/>
      <c r="SIF74" s="369"/>
      <c r="SIG74" s="369"/>
      <c r="SIH74" s="369"/>
      <c r="SII74" s="369"/>
      <c r="SIJ74" s="369"/>
      <c r="SIK74" s="369"/>
      <c r="SIL74" s="369"/>
      <c r="SIM74" s="369"/>
      <c r="SIN74" s="369"/>
      <c r="SIO74" s="369"/>
      <c r="SIP74" s="369"/>
      <c r="SIQ74" s="369"/>
      <c r="SIR74" s="369"/>
      <c r="SIS74" s="369"/>
      <c r="SIT74" s="369"/>
      <c r="SIU74" s="369"/>
      <c r="SIV74" s="369"/>
      <c r="SIW74" s="369"/>
      <c r="SIX74" s="369"/>
      <c r="SIY74" s="369"/>
      <c r="SIZ74" s="369"/>
      <c r="SJA74" s="369"/>
      <c r="SJB74" s="369"/>
      <c r="SJC74" s="369"/>
      <c r="SJD74" s="369"/>
      <c r="SJE74" s="369"/>
      <c r="SJF74" s="369"/>
      <c r="SJG74" s="369"/>
      <c r="SJH74" s="369"/>
      <c r="SJI74" s="369"/>
      <c r="SJJ74" s="369"/>
      <c r="SJK74" s="369"/>
      <c r="SJL74" s="369"/>
      <c r="SJM74" s="369"/>
      <c r="SJN74" s="369"/>
      <c r="SJO74" s="369"/>
      <c r="SJP74" s="369"/>
      <c r="SJQ74" s="369"/>
      <c r="SJR74" s="369"/>
      <c r="SJS74" s="369"/>
      <c r="SJT74" s="369"/>
      <c r="SJU74" s="369"/>
      <c r="SJV74" s="369"/>
      <c r="SJW74" s="369"/>
      <c r="SJX74" s="369"/>
      <c r="SJY74" s="369"/>
      <c r="SJZ74" s="369"/>
      <c r="SKA74" s="369"/>
      <c r="SKB74" s="369"/>
      <c r="SKC74" s="369"/>
      <c r="SKD74" s="369"/>
      <c r="SKE74" s="369"/>
      <c r="SKF74" s="369"/>
      <c r="SKG74" s="369"/>
      <c r="SKH74" s="369"/>
      <c r="SKI74" s="369"/>
      <c r="SKJ74" s="369"/>
      <c r="SKK74" s="369"/>
      <c r="SKL74" s="369"/>
      <c r="SKM74" s="369"/>
      <c r="SKN74" s="369"/>
      <c r="SKO74" s="369"/>
      <c r="SKP74" s="369"/>
      <c r="SKQ74" s="369"/>
      <c r="SKR74" s="369"/>
      <c r="SKS74" s="369"/>
      <c r="SKT74" s="369"/>
      <c r="SKU74" s="369"/>
      <c r="SKV74" s="369"/>
      <c r="SKW74" s="369"/>
      <c r="SKX74" s="369"/>
      <c r="SKY74" s="369"/>
      <c r="SKZ74" s="369"/>
      <c r="SLA74" s="369"/>
      <c r="SLB74" s="369"/>
      <c r="SLC74" s="369"/>
      <c r="SLD74" s="369"/>
      <c r="SLE74" s="369"/>
      <c r="SLF74" s="369"/>
      <c r="SLG74" s="369"/>
      <c r="SLH74" s="369"/>
      <c r="SLI74" s="369"/>
      <c r="SLJ74" s="369"/>
      <c r="SLK74" s="369"/>
      <c r="SLL74" s="369"/>
      <c r="SLM74" s="369"/>
      <c r="SLN74" s="369"/>
      <c r="SLO74" s="369"/>
      <c r="SLP74" s="369"/>
      <c r="SLQ74" s="369"/>
      <c r="SLR74" s="369"/>
      <c r="SLS74" s="369"/>
      <c r="SLT74" s="369"/>
      <c r="SLU74" s="369"/>
      <c r="SLV74" s="369"/>
      <c r="SLW74" s="369"/>
      <c r="SLX74" s="369"/>
      <c r="SLY74" s="369"/>
      <c r="SLZ74" s="369"/>
      <c r="SMA74" s="369"/>
      <c r="SMB74" s="369"/>
      <c r="SMC74" s="369"/>
      <c r="SMD74" s="369"/>
      <c r="SME74" s="369"/>
      <c r="SMF74" s="369"/>
      <c r="SMG74" s="369"/>
      <c r="SMH74" s="369"/>
      <c r="SMI74" s="369"/>
      <c r="SMJ74" s="369"/>
      <c r="SMK74" s="369"/>
      <c r="SML74" s="369"/>
      <c r="SMM74" s="369"/>
      <c r="SMN74" s="369"/>
      <c r="SMO74" s="369"/>
      <c r="SMP74" s="369"/>
      <c r="SMQ74" s="369"/>
      <c r="SMR74" s="369"/>
      <c r="SMS74" s="369"/>
      <c r="SMT74" s="369"/>
      <c r="SMU74" s="369"/>
      <c r="SMV74" s="369"/>
      <c r="SMW74" s="369"/>
      <c r="SMX74" s="369"/>
      <c r="SMY74" s="369"/>
      <c r="SMZ74" s="369"/>
      <c r="SNA74" s="369"/>
      <c r="SNB74" s="369"/>
      <c r="SNC74" s="369"/>
      <c r="SND74" s="369"/>
      <c r="SNE74" s="369"/>
      <c r="SNF74" s="369"/>
      <c r="SNG74" s="369"/>
      <c r="SNH74" s="369"/>
      <c r="SNI74" s="369"/>
      <c r="SNJ74" s="369"/>
      <c r="SNK74" s="369"/>
      <c r="SNL74" s="369"/>
      <c r="SNM74" s="369"/>
      <c r="SNN74" s="369"/>
      <c r="SNO74" s="369"/>
      <c r="SNP74" s="369"/>
      <c r="SNQ74" s="369"/>
      <c r="SNR74" s="369"/>
      <c r="SNS74" s="369"/>
      <c r="SNT74" s="369"/>
      <c r="SNU74" s="369"/>
      <c r="SNV74" s="369"/>
      <c r="SNW74" s="369"/>
      <c r="SNX74" s="369"/>
      <c r="SNY74" s="369"/>
      <c r="SNZ74" s="369"/>
      <c r="SOA74" s="369"/>
      <c r="SOB74" s="369"/>
      <c r="SOC74" s="369"/>
      <c r="SOD74" s="369"/>
      <c r="SOE74" s="369"/>
      <c r="SOF74" s="369"/>
      <c r="SOG74" s="369"/>
      <c r="SOH74" s="369"/>
      <c r="SOI74" s="369"/>
      <c r="SOJ74" s="369"/>
      <c r="SOK74" s="369"/>
      <c r="SOL74" s="369"/>
      <c r="SOM74" s="369"/>
      <c r="SON74" s="369"/>
      <c r="SOO74" s="369"/>
      <c r="SOP74" s="369"/>
      <c r="SOQ74" s="369"/>
      <c r="SOR74" s="369"/>
      <c r="SOS74" s="369"/>
      <c r="SOT74" s="369"/>
      <c r="SOU74" s="369"/>
      <c r="SOV74" s="369"/>
      <c r="SOW74" s="369"/>
      <c r="SOX74" s="369"/>
      <c r="SOY74" s="369"/>
      <c r="SOZ74" s="369"/>
      <c r="SPA74" s="369"/>
      <c r="SPB74" s="369"/>
      <c r="SPC74" s="369"/>
      <c r="SPD74" s="369"/>
      <c r="SPE74" s="369"/>
      <c r="SPF74" s="369"/>
      <c r="SPG74" s="369"/>
      <c r="SPH74" s="369"/>
      <c r="SPI74" s="369"/>
      <c r="SPJ74" s="369"/>
      <c r="SPK74" s="369"/>
      <c r="SPL74" s="369"/>
      <c r="SPM74" s="369"/>
      <c r="SPR74" s="369"/>
      <c r="SPS74" s="369"/>
      <c r="SPT74" s="369"/>
      <c r="SPU74" s="369"/>
      <c r="SPV74" s="369"/>
      <c r="SPW74" s="369"/>
      <c r="SPX74" s="369"/>
      <c r="SPY74" s="369"/>
      <c r="SPZ74" s="369"/>
      <c r="SQA74" s="369"/>
      <c r="SQB74" s="369"/>
      <c r="SRT74" s="369"/>
      <c r="SRU74" s="369"/>
      <c r="SRV74" s="369"/>
      <c r="SRW74" s="369"/>
      <c r="SRX74" s="369"/>
      <c r="SRY74" s="369"/>
      <c r="SRZ74" s="369"/>
      <c r="SSA74" s="369"/>
      <c r="SSB74" s="369"/>
      <c r="SSC74" s="369"/>
      <c r="SSD74" s="369"/>
      <c r="SSE74" s="369"/>
      <c r="SSF74" s="369"/>
      <c r="SSG74" s="369"/>
      <c r="SSH74" s="369"/>
      <c r="SSI74" s="369"/>
      <c r="SSJ74" s="369"/>
      <c r="SSK74" s="369"/>
      <c r="SSL74" s="369"/>
      <c r="SSM74" s="369"/>
      <c r="SSN74" s="369"/>
      <c r="SSO74" s="369"/>
      <c r="SSP74" s="369"/>
      <c r="SSQ74" s="369"/>
      <c r="SSR74" s="369"/>
      <c r="SSS74" s="369"/>
      <c r="SST74" s="369"/>
      <c r="SSU74" s="369"/>
      <c r="SSV74" s="369"/>
      <c r="SSW74" s="369"/>
      <c r="SSX74" s="369"/>
      <c r="SSY74" s="369"/>
      <c r="SSZ74" s="369"/>
      <c r="STA74" s="369"/>
      <c r="STB74" s="369"/>
      <c r="STC74" s="369"/>
      <c r="STD74" s="369"/>
      <c r="STE74" s="369"/>
      <c r="STF74" s="369"/>
      <c r="STG74" s="369"/>
      <c r="STH74" s="369"/>
      <c r="STI74" s="369"/>
      <c r="STJ74" s="369"/>
      <c r="STK74" s="369"/>
      <c r="STL74" s="369"/>
      <c r="STM74" s="369"/>
      <c r="STN74" s="369"/>
      <c r="STO74" s="369"/>
      <c r="STP74" s="369"/>
      <c r="STQ74" s="369"/>
      <c r="STR74" s="369"/>
      <c r="STS74" s="369"/>
      <c r="STT74" s="369"/>
      <c r="STU74" s="369"/>
      <c r="STV74" s="369"/>
      <c r="STW74" s="369"/>
      <c r="STX74" s="369"/>
      <c r="STY74" s="369"/>
      <c r="STZ74" s="369"/>
      <c r="SUA74" s="369"/>
      <c r="SUB74" s="369"/>
      <c r="SUC74" s="369"/>
      <c r="SUD74" s="369"/>
      <c r="SUE74" s="369"/>
      <c r="SUF74" s="369"/>
      <c r="SUG74" s="369"/>
      <c r="SUH74" s="369"/>
      <c r="SUI74" s="369"/>
      <c r="SUJ74" s="369"/>
      <c r="SUK74" s="369"/>
      <c r="SUL74" s="369"/>
      <c r="SUM74" s="369"/>
      <c r="SUN74" s="369"/>
      <c r="SUO74" s="369"/>
      <c r="SUP74" s="369"/>
      <c r="SUQ74" s="369"/>
      <c r="SUR74" s="369"/>
      <c r="SUS74" s="369"/>
      <c r="SUT74" s="369"/>
      <c r="SUU74" s="369"/>
      <c r="SUV74" s="369"/>
      <c r="SUW74" s="369"/>
      <c r="SUX74" s="369"/>
      <c r="SUY74" s="369"/>
      <c r="SUZ74" s="369"/>
      <c r="SVA74" s="369"/>
      <c r="SVB74" s="369"/>
      <c r="SVC74" s="369"/>
      <c r="SVD74" s="369"/>
      <c r="SVE74" s="369"/>
      <c r="SVF74" s="369"/>
      <c r="SVG74" s="369"/>
      <c r="SVH74" s="369"/>
      <c r="SVI74" s="369"/>
      <c r="SVJ74" s="369"/>
      <c r="SVK74" s="369"/>
      <c r="SVL74" s="369"/>
      <c r="SVM74" s="369"/>
      <c r="SVN74" s="369"/>
      <c r="SVO74" s="369"/>
      <c r="SVP74" s="369"/>
      <c r="SVQ74" s="369"/>
      <c r="SVR74" s="369"/>
      <c r="SVS74" s="369"/>
      <c r="SVT74" s="369"/>
      <c r="SVU74" s="369"/>
      <c r="SVV74" s="369"/>
      <c r="SVW74" s="369"/>
      <c r="SVX74" s="369"/>
      <c r="SVY74" s="369"/>
      <c r="SVZ74" s="369"/>
      <c r="SWA74" s="369"/>
      <c r="SWB74" s="369"/>
      <c r="SWC74" s="369"/>
      <c r="SWD74" s="369"/>
      <c r="SWE74" s="369"/>
      <c r="SWF74" s="369"/>
      <c r="SWG74" s="369"/>
      <c r="SWH74" s="369"/>
      <c r="SWI74" s="369"/>
      <c r="SWJ74" s="369"/>
      <c r="SWK74" s="369"/>
      <c r="SWL74" s="369"/>
      <c r="SWM74" s="369"/>
      <c r="SWN74" s="369"/>
      <c r="SWO74" s="369"/>
      <c r="SWP74" s="369"/>
      <c r="SWQ74" s="369"/>
      <c r="SWR74" s="369"/>
      <c r="SWS74" s="369"/>
      <c r="SWT74" s="369"/>
      <c r="SWU74" s="369"/>
      <c r="SWV74" s="369"/>
      <c r="SWW74" s="369"/>
      <c r="SWX74" s="369"/>
      <c r="SWY74" s="369"/>
      <c r="SWZ74" s="369"/>
      <c r="SXA74" s="369"/>
      <c r="SXB74" s="369"/>
      <c r="SXC74" s="369"/>
      <c r="SXD74" s="369"/>
      <c r="SXE74" s="369"/>
      <c r="SXF74" s="369"/>
      <c r="SXG74" s="369"/>
      <c r="SXH74" s="369"/>
      <c r="SXI74" s="369"/>
      <c r="SXJ74" s="369"/>
      <c r="SXK74" s="369"/>
      <c r="SXL74" s="369"/>
      <c r="SXM74" s="369"/>
      <c r="SXN74" s="369"/>
      <c r="SXO74" s="369"/>
      <c r="SXP74" s="369"/>
      <c r="SXQ74" s="369"/>
      <c r="SXR74" s="369"/>
      <c r="SXS74" s="369"/>
      <c r="SXT74" s="369"/>
      <c r="SXU74" s="369"/>
      <c r="SXV74" s="369"/>
      <c r="SXW74" s="369"/>
      <c r="SXX74" s="369"/>
      <c r="SXY74" s="369"/>
      <c r="SXZ74" s="369"/>
      <c r="SYA74" s="369"/>
      <c r="SYB74" s="369"/>
      <c r="SYC74" s="369"/>
      <c r="SYD74" s="369"/>
      <c r="SYE74" s="369"/>
      <c r="SYF74" s="369"/>
      <c r="SYG74" s="369"/>
      <c r="SYH74" s="369"/>
      <c r="SYI74" s="369"/>
      <c r="SYJ74" s="369"/>
      <c r="SYK74" s="369"/>
      <c r="SYL74" s="369"/>
      <c r="SYM74" s="369"/>
      <c r="SYN74" s="369"/>
      <c r="SYO74" s="369"/>
      <c r="SYP74" s="369"/>
      <c r="SYQ74" s="369"/>
      <c r="SYR74" s="369"/>
      <c r="SYS74" s="369"/>
      <c r="SYT74" s="369"/>
      <c r="SYU74" s="369"/>
      <c r="SYV74" s="369"/>
      <c r="SYW74" s="369"/>
      <c r="SYX74" s="369"/>
      <c r="SYY74" s="369"/>
      <c r="SYZ74" s="369"/>
      <c r="SZA74" s="369"/>
      <c r="SZB74" s="369"/>
      <c r="SZC74" s="369"/>
      <c r="SZD74" s="369"/>
      <c r="SZE74" s="369"/>
      <c r="SZF74" s="369"/>
      <c r="SZG74" s="369"/>
      <c r="SZH74" s="369"/>
      <c r="SZI74" s="369"/>
      <c r="SZN74" s="369"/>
      <c r="SZO74" s="369"/>
      <c r="SZP74" s="369"/>
      <c r="SZQ74" s="369"/>
      <c r="SZR74" s="369"/>
      <c r="SZS74" s="369"/>
      <c r="SZT74" s="369"/>
      <c r="SZU74" s="369"/>
      <c r="SZV74" s="369"/>
      <c r="SZW74" s="369"/>
      <c r="SZX74" s="369"/>
      <c r="TBP74" s="369"/>
      <c r="TBQ74" s="369"/>
      <c r="TBR74" s="369"/>
      <c r="TBS74" s="369"/>
      <c r="TBT74" s="369"/>
      <c r="TBU74" s="369"/>
      <c r="TBV74" s="369"/>
      <c r="TBW74" s="369"/>
      <c r="TBX74" s="369"/>
      <c r="TBY74" s="369"/>
      <c r="TBZ74" s="369"/>
      <c r="TCA74" s="369"/>
      <c r="TCB74" s="369"/>
      <c r="TCC74" s="369"/>
      <c r="TCD74" s="369"/>
      <c r="TCE74" s="369"/>
      <c r="TCF74" s="369"/>
      <c r="TCG74" s="369"/>
      <c r="TCH74" s="369"/>
      <c r="TCI74" s="369"/>
      <c r="TCJ74" s="369"/>
      <c r="TCK74" s="369"/>
      <c r="TCL74" s="369"/>
      <c r="TCM74" s="369"/>
      <c r="TCN74" s="369"/>
      <c r="TCO74" s="369"/>
      <c r="TCP74" s="369"/>
      <c r="TCQ74" s="369"/>
      <c r="TCR74" s="369"/>
      <c r="TCS74" s="369"/>
      <c r="TCT74" s="369"/>
      <c r="TCU74" s="369"/>
      <c r="TCV74" s="369"/>
      <c r="TCW74" s="369"/>
      <c r="TCX74" s="369"/>
      <c r="TCY74" s="369"/>
      <c r="TCZ74" s="369"/>
      <c r="TDA74" s="369"/>
      <c r="TDB74" s="369"/>
      <c r="TDC74" s="369"/>
      <c r="TDD74" s="369"/>
      <c r="TDE74" s="369"/>
      <c r="TDF74" s="369"/>
      <c r="TDG74" s="369"/>
      <c r="TDH74" s="369"/>
      <c r="TDI74" s="369"/>
      <c r="TDJ74" s="369"/>
      <c r="TDK74" s="369"/>
      <c r="TDL74" s="369"/>
      <c r="TDM74" s="369"/>
      <c r="TDN74" s="369"/>
      <c r="TDO74" s="369"/>
      <c r="TDP74" s="369"/>
      <c r="TDQ74" s="369"/>
      <c r="TDR74" s="369"/>
      <c r="TDS74" s="369"/>
      <c r="TDT74" s="369"/>
      <c r="TDU74" s="369"/>
      <c r="TDV74" s="369"/>
      <c r="TDW74" s="369"/>
      <c r="TDX74" s="369"/>
      <c r="TDY74" s="369"/>
      <c r="TDZ74" s="369"/>
      <c r="TEA74" s="369"/>
      <c r="TEB74" s="369"/>
      <c r="TEC74" s="369"/>
      <c r="TED74" s="369"/>
      <c r="TEE74" s="369"/>
      <c r="TEF74" s="369"/>
      <c r="TEG74" s="369"/>
      <c r="TEH74" s="369"/>
      <c r="TEI74" s="369"/>
      <c r="TEJ74" s="369"/>
      <c r="TEK74" s="369"/>
      <c r="TEL74" s="369"/>
      <c r="TEM74" s="369"/>
      <c r="TEN74" s="369"/>
      <c r="TEO74" s="369"/>
      <c r="TEP74" s="369"/>
      <c r="TEQ74" s="369"/>
      <c r="TER74" s="369"/>
      <c r="TES74" s="369"/>
      <c r="TET74" s="369"/>
      <c r="TEU74" s="369"/>
      <c r="TEV74" s="369"/>
      <c r="TEW74" s="369"/>
      <c r="TEX74" s="369"/>
      <c r="TEY74" s="369"/>
      <c r="TEZ74" s="369"/>
      <c r="TFA74" s="369"/>
      <c r="TFB74" s="369"/>
      <c r="TFC74" s="369"/>
      <c r="TFD74" s="369"/>
      <c r="TFE74" s="369"/>
      <c r="TFF74" s="369"/>
      <c r="TFG74" s="369"/>
      <c r="TFH74" s="369"/>
      <c r="TFI74" s="369"/>
      <c r="TFJ74" s="369"/>
      <c r="TFK74" s="369"/>
      <c r="TFL74" s="369"/>
      <c r="TFM74" s="369"/>
      <c r="TFN74" s="369"/>
      <c r="TFO74" s="369"/>
      <c r="TFP74" s="369"/>
      <c r="TFQ74" s="369"/>
      <c r="TFR74" s="369"/>
      <c r="TFS74" s="369"/>
      <c r="TFT74" s="369"/>
      <c r="TFU74" s="369"/>
      <c r="TFV74" s="369"/>
      <c r="TFW74" s="369"/>
      <c r="TFX74" s="369"/>
      <c r="TFY74" s="369"/>
      <c r="TFZ74" s="369"/>
      <c r="TGA74" s="369"/>
      <c r="TGB74" s="369"/>
      <c r="TGC74" s="369"/>
      <c r="TGD74" s="369"/>
      <c r="TGE74" s="369"/>
      <c r="TGF74" s="369"/>
      <c r="TGG74" s="369"/>
      <c r="TGH74" s="369"/>
      <c r="TGI74" s="369"/>
      <c r="TGJ74" s="369"/>
      <c r="TGK74" s="369"/>
      <c r="TGL74" s="369"/>
      <c r="TGM74" s="369"/>
      <c r="TGN74" s="369"/>
      <c r="TGO74" s="369"/>
      <c r="TGP74" s="369"/>
      <c r="TGQ74" s="369"/>
      <c r="TGR74" s="369"/>
      <c r="TGS74" s="369"/>
      <c r="TGT74" s="369"/>
      <c r="TGU74" s="369"/>
      <c r="TGV74" s="369"/>
      <c r="TGW74" s="369"/>
      <c r="TGX74" s="369"/>
      <c r="TGY74" s="369"/>
      <c r="TGZ74" s="369"/>
      <c r="THA74" s="369"/>
      <c r="THB74" s="369"/>
      <c r="THC74" s="369"/>
      <c r="THD74" s="369"/>
      <c r="THE74" s="369"/>
      <c r="THF74" s="369"/>
      <c r="THG74" s="369"/>
      <c r="THH74" s="369"/>
      <c r="THI74" s="369"/>
      <c r="THJ74" s="369"/>
      <c r="THK74" s="369"/>
      <c r="THL74" s="369"/>
      <c r="THM74" s="369"/>
      <c r="THN74" s="369"/>
      <c r="THO74" s="369"/>
      <c r="THP74" s="369"/>
      <c r="THQ74" s="369"/>
      <c r="THR74" s="369"/>
      <c r="THS74" s="369"/>
      <c r="THT74" s="369"/>
      <c r="THU74" s="369"/>
      <c r="THV74" s="369"/>
      <c r="THW74" s="369"/>
      <c r="THX74" s="369"/>
      <c r="THY74" s="369"/>
      <c r="THZ74" s="369"/>
      <c r="TIA74" s="369"/>
      <c r="TIB74" s="369"/>
      <c r="TIC74" s="369"/>
      <c r="TID74" s="369"/>
      <c r="TIE74" s="369"/>
      <c r="TIF74" s="369"/>
      <c r="TIG74" s="369"/>
      <c r="TIH74" s="369"/>
      <c r="TII74" s="369"/>
      <c r="TIJ74" s="369"/>
      <c r="TIK74" s="369"/>
      <c r="TIL74" s="369"/>
      <c r="TIM74" s="369"/>
      <c r="TIN74" s="369"/>
      <c r="TIO74" s="369"/>
      <c r="TIP74" s="369"/>
      <c r="TIQ74" s="369"/>
      <c r="TIR74" s="369"/>
      <c r="TIS74" s="369"/>
      <c r="TIT74" s="369"/>
      <c r="TIU74" s="369"/>
      <c r="TIV74" s="369"/>
      <c r="TIW74" s="369"/>
      <c r="TIX74" s="369"/>
      <c r="TIY74" s="369"/>
      <c r="TIZ74" s="369"/>
      <c r="TJA74" s="369"/>
      <c r="TJB74" s="369"/>
      <c r="TJC74" s="369"/>
      <c r="TJD74" s="369"/>
      <c r="TJE74" s="369"/>
      <c r="TJJ74" s="369"/>
      <c r="TJK74" s="369"/>
      <c r="TJL74" s="369"/>
      <c r="TJM74" s="369"/>
      <c r="TJN74" s="369"/>
      <c r="TJO74" s="369"/>
      <c r="TJP74" s="369"/>
      <c r="TJQ74" s="369"/>
      <c r="TJR74" s="369"/>
      <c r="TJS74" s="369"/>
      <c r="TJT74" s="369"/>
      <c r="TLL74" s="369"/>
      <c r="TLM74" s="369"/>
      <c r="TLN74" s="369"/>
      <c r="TLO74" s="369"/>
      <c r="TLP74" s="369"/>
      <c r="TLQ74" s="369"/>
      <c r="TLR74" s="369"/>
      <c r="TLS74" s="369"/>
      <c r="TLT74" s="369"/>
      <c r="TLU74" s="369"/>
      <c r="TLV74" s="369"/>
      <c r="TLW74" s="369"/>
      <c r="TLX74" s="369"/>
      <c r="TLY74" s="369"/>
      <c r="TLZ74" s="369"/>
      <c r="TMA74" s="369"/>
      <c r="TMB74" s="369"/>
      <c r="TMC74" s="369"/>
      <c r="TMD74" s="369"/>
      <c r="TME74" s="369"/>
      <c r="TMF74" s="369"/>
      <c r="TMG74" s="369"/>
      <c r="TMH74" s="369"/>
      <c r="TMI74" s="369"/>
      <c r="TMJ74" s="369"/>
      <c r="TMK74" s="369"/>
      <c r="TML74" s="369"/>
      <c r="TMM74" s="369"/>
      <c r="TMN74" s="369"/>
      <c r="TMO74" s="369"/>
      <c r="TMP74" s="369"/>
      <c r="TMQ74" s="369"/>
      <c r="TMR74" s="369"/>
      <c r="TMS74" s="369"/>
      <c r="TMT74" s="369"/>
      <c r="TMU74" s="369"/>
      <c r="TMV74" s="369"/>
      <c r="TMW74" s="369"/>
      <c r="TMX74" s="369"/>
      <c r="TMY74" s="369"/>
      <c r="TMZ74" s="369"/>
      <c r="TNA74" s="369"/>
      <c r="TNB74" s="369"/>
      <c r="TNC74" s="369"/>
      <c r="TND74" s="369"/>
      <c r="TNE74" s="369"/>
      <c r="TNF74" s="369"/>
      <c r="TNG74" s="369"/>
      <c r="TNH74" s="369"/>
      <c r="TNI74" s="369"/>
      <c r="TNJ74" s="369"/>
      <c r="TNK74" s="369"/>
      <c r="TNL74" s="369"/>
      <c r="TNM74" s="369"/>
      <c r="TNN74" s="369"/>
      <c r="TNO74" s="369"/>
      <c r="TNP74" s="369"/>
      <c r="TNQ74" s="369"/>
      <c r="TNR74" s="369"/>
      <c r="TNS74" s="369"/>
      <c r="TNT74" s="369"/>
      <c r="TNU74" s="369"/>
      <c r="TNV74" s="369"/>
      <c r="TNW74" s="369"/>
      <c r="TNX74" s="369"/>
      <c r="TNY74" s="369"/>
      <c r="TNZ74" s="369"/>
      <c r="TOA74" s="369"/>
      <c r="TOB74" s="369"/>
      <c r="TOC74" s="369"/>
      <c r="TOD74" s="369"/>
      <c r="TOE74" s="369"/>
      <c r="TOF74" s="369"/>
      <c r="TOG74" s="369"/>
      <c r="TOH74" s="369"/>
      <c r="TOI74" s="369"/>
      <c r="TOJ74" s="369"/>
      <c r="TOK74" s="369"/>
      <c r="TOL74" s="369"/>
      <c r="TOM74" s="369"/>
      <c r="TON74" s="369"/>
      <c r="TOO74" s="369"/>
      <c r="TOP74" s="369"/>
      <c r="TOQ74" s="369"/>
      <c r="TOR74" s="369"/>
      <c r="TOS74" s="369"/>
      <c r="TOT74" s="369"/>
      <c r="TOU74" s="369"/>
      <c r="TOV74" s="369"/>
      <c r="TOW74" s="369"/>
      <c r="TOX74" s="369"/>
      <c r="TOY74" s="369"/>
      <c r="TOZ74" s="369"/>
      <c r="TPA74" s="369"/>
      <c r="TPB74" s="369"/>
      <c r="TPC74" s="369"/>
      <c r="TPD74" s="369"/>
      <c r="TPE74" s="369"/>
      <c r="TPF74" s="369"/>
      <c r="TPG74" s="369"/>
      <c r="TPH74" s="369"/>
      <c r="TPI74" s="369"/>
      <c r="TPJ74" s="369"/>
      <c r="TPK74" s="369"/>
      <c r="TPL74" s="369"/>
      <c r="TPM74" s="369"/>
      <c r="TPN74" s="369"/>
      <c r="TPO74" s="369"/>
      <c r="TPP74" s="369"/>
      <c r="TPQ74" s="369"/>
      <c r="TPR74" s="369"/>
      <c r="TPS74" s="369"/>
      <c r="TPT74" s="369"/>
      <c r="TPU74" s="369"/>
      <c r="TPV74" s="369"/>
      <c r="TPW74" s="369"/>
      <c r="TPX74" s="369"/>
      <c r="TPY74" s="369"/>
      <c r="TPZ74" s="369"/>
      <c r="TQA74" s="369"/>
      <c r="TQB74" s="369"/>
      <c r="TQC74" s="369"/>
      <c r="TQD74" s="369"/>
      <c r="TQE74" s="369"/>
      <c r="TQF74" s="369"/>
      <c r="TQG74" s="369"/>
      <c r="TQH74" s="369"/>
      <c r="TQI74" s="369"/>
      <c r="TQJ74" s="369"/>
      <c r="TQK74" s="369"/>
      <c r="TQL74" s="369"/>
      <c r="TQM74" s="369"/>
      <c r="TQN74" s="369"/>
      <c r="TQO74" s="369"/>
      <c r="TQP74" s="369"/>
      <c r="TQQ74" s="369"/>
      <c r="TQR74" s="369"/>
      <c r="TQS74" s="369"/>
      <c r="TQT74" s="369"/>
      <c r="TQU74" s="369"/>
      <c r="TQV74" s="369"/>
      <c r="TQW74" s="369"/>
      <c r="TQX74" s="369"/>
      <c r="TQY74" s="369"/>
      <c r="TQZ74" s="369"/>
      <c r="TRA74" s="369"/>
      <c r="TRB74" s="369"/>
      <c r="TRC74" s="369"/>
      <c r="TRD74" s="369"/>
      <c r="TRE74" s="369"/>
      <c r="TRF74" s="369"/>
      <c r="TRG74" s="369"/>
      <c r="TRH74" s="369"/>
      <c r="TRI74" s="369"/>
      <c r="TRJ74" s="369"/>
      <c r="TRK74" s="369"/>
      <c r="TRL74" s="369"/>
      <c r="TRM74" s="369"/>
      <c r="TRN74" s="369"/>
      <c r="TRO74" s="369"/>
      <c r="TRP74" s="369"/>
      <c r="TRQ74" s="369"/>
      <c r="TRR74" s="369"/>
      <c r="TRS74" s="369"/>
      <c r="TRT74" s="369"/>
      <c r="TRU74" s="369"/>
      <c r="TRV74" s="369"/>
      <c r="TRW74" s="369"/>
      <c r="TRX74" s="369"/>
      <c r="TRY74" s="369"/>
      <c r="TRZ74" s="369"/>
      <c r="TSA74" s="369"/>
      <c r="TSB74" s="369"/>
      <c r="TSC74" s="369"/>
      <c r="TSD74" s="369"/>
      <c r="TSE74" s="369"/>
      <c r="TSF74" s="369"/>
      <c r="TSG74" s="369"/>
      <c r="TSH74" s="369"/>
      <c r="TSI74" s="369"/>
      <c r="TSJ74" s="369"/>
      <c r="TSK74" s="369"/>
      <c r="TSL74" s="369"/>
      <c r="TSM74" s="369"/>
      <c r="TSN74" s="369"/>
      <c r="TSO74" s="369"/>
      <c r="TSP74" s="369"/>
      <c r="TSQ74" s="369"/>
      <c r="TSR74" s="369"/>
      <c r="TSS74" s="369"/>
      <c r="TST74" s="369"/>
      <c r="TSU74" s="369"/>
      <c r="TSV74" s="369"/>
      <c r="TSW74" s="369"/>
      <c r="TSX74" s="369"/>
      <c r="TSY74" s="369"/>
      <c r="TSZ74" s="369"/>
      <c r="TTA74" s="369"/>
      <c r="TTF74" s="369"/>
      <c r="TTG74" s="369"/>
      <c r="TTH74" s="369"/>
      <c r="TTI74" s="369"/>
      <c r="TTJ74" s="369"/>
      <c r="TTK74" s="369"/>
      <c r="TTL74" s="369"/>
      <c r="TTM74" s="369"/>
      <c r="TTN74" s="369"/>
      <c r="TTO74" s="369"/>
      <c r="TTP74" s="369"/>
      <c r="TVH74" s="369"/>
      <c r="TVI74" s="369"/>
      <c r="TVJ74" s="369"/>
      <c r="TVK74" s="369"/>
      <c r="TVL74" s="369"/>
      <c r="TVM74" s="369"/>
      <c r="TVN74" s="369"/>
      <c r="TVO74" s="369"/>
      <c r="TVP74" s="369"/>
      <c r="TVQ74" s="369"/>
      <c r="TVR74" s="369"/>
      <c r="TVS74" s="369"/>
      <c r="TVT74" s="369"/>
      <c r="TVU74" s="369"/>
      <c r="TVV74" s="369"/>
      <c r="TVW74" s="369"/>
      <c r="TVX74" s="369"/>
      <c r="TVY74" s="369"/>
      <c r="TVZ74" s="369"/>
      <c r="TWA74" s="369"/>
      <c r="TWB74" s="369"/>
      <c r="TWC74" s="369"/>
      <c r="TWD74" s="369"/>
      <c r="TWE74" s="369"/>
      <c r="TWF74" s="369"/>
      <c r="TWG74" s="369"/>
      <c r="TWH74" s="369"/>
      <c r="TWI74" s="369"/>
      <c r="TWJ74" s="369"/>
      <c r="TWK74" s="369"/>
      <c r="TWL74" s="369"/>
      <c r="TWM74" s="369"/>
      <c r="TWN74" s="369"/>
      <c r="TWO74" s="369"/>
      <c r="TWP74" s="369"/>
      <c r="TWQ74" s="369"/>
      <c r="TWR74" s="369"/>
      <c r="TWS74" s="369"/>
      <c r="TWT74" s="369"/>
      <c r="TWU74" s="369"/>
      <c r="TWV74" s="369"/>
      <c r="TWW74" s="369"/>
      <c r="TWX74" s="369"/>
      <c r="TWY74" s="369"/>
      <c r="TWZ74" s="369"/>
      <c r="TXA74" s="369"/>
      <c r="TXB74" s="369"/>
      <c r="TXC74" s="369"/>
      <c r="TXD74" s="369"/>
      <c r="TXE74" s="369"/>
      <c r="TXF74" s="369"/>
      <c r="TXG74" s="369"/>
      <c r="TXH74" s="369"/>
      <c r="TXI74" s="369"/>
      <c r="TXJ74" s="369"/>
      <c r="TXK74" s="369"/>
      <c r="TXL74" s="369"/>
      <c r="TXM74" s="369"/>
      <c r="TXN74" s="369"/>
      <c r="TXO74" s="369"/>
      <c r="TXP74" s="369"/>
      <c r="TXQ74" s="369"/>
      <c r="TXR74" s="369"/>
      <c r="TXS74" s="369"/>
      <c r="TXT74" s="369"/>
      <c r="TXU74" s="369"/>
      <c r="TXV74" s="369"/>
      <c r="TXW74" s="369"/>
      <c r="TXX74" s="369"/>
      <c r="TXY74" s="369"/>
      <c r="TXZ74" s="369"/>
      <c r="TYA74" s="369"/>
      <c r="TYB74" s="369"/>
      <c r="TYC74" s="369"/>
      <c r="TYD74" s="369"/>
      <c r="TYE74" s="369"/>
      <c r="TYF74" s="369"/>
      <c r="TYG74" s="369"/>
      <c r="TYH74" s="369"/>
      <c r="TYI74" s="369"/>
      <c r="TYJ74" s="369"/>
      <c r="TYK74" s="369"/>
      <c r="TYL74" s="369"/>
      <c r="TYM74" s="369"/>
      <c r="TYN74" s="369"/>
      <c r="TYO74" s="369"/>
      <c r="TYP74" s="369"/>
      <c r="TYQ74" s="369"/>
      <c r="TYR74" s="369"/>
      <c r="TYS74" s="369"/>
      <c r="TYT74" s="369"/>
      <c r="TYU74" s="369"/>
      <c r="TYV74" s="369"/>
      <c r="TYW74" s="369"/>
      <c r="TYX74" s="369"/>
      <c r="TYY74" s="369"/>
      <c r="TYZ74" s="369"/>
      <c r="TZA74" s="369"/>
      <c r="TZB74" s="369"/>
      <c r="TZC74" s="369"/>
      <c r="TZD74" s="369"/>
      <c r="TZE74" s="369"/>
      <c r="TZF74" s="369"/>
      <c r="TZG74" s="369"/>
      <c r="TZH74" s="369"/>
      <c r="TZI74" s="369"/>
      <c r="TZJ74" s="369"/>
      <c r="TZK74" s="369"/>
      <c r="TZL74" s="369"/>
      <c r="TZM74" s="369"/>
      <c r="TZN74" s="369"/>
      <c r="TZO74" s="369"/>
      <c r="TZP74" s="369"/>
      <c r="TZQ74" s="369"/>
      <c r="TZR74" s="369"/>
      <c r="TZS74" s="369"/>
      <c r="TZT74" s="369"/>
      <c r="TZU74" s="369"/>
      <c r="TZV74" s="369"/>
      <c r="TZW74" s="369"/>
      <c r="TZX74" s="369"/>
      <c r="TZY74" s="369"/>
      <c r="TZZ74" s="369"/>
      <c r="UAA74" s="369"/>
      <c r="UAB74" s="369"/>
      <c r="UAC74" s="369"/>
      <c r="UAD74" s="369"/>
      <c r="UAE74" s="369"/>
      <c r="UAF74" s="369"/>
      <c r="UAG74" s="369"/>
      <c r="UAH74" s="369"/>
      <c r="UAI74" s="369"/>
      <c r="UAJ74" s="369"/>
      <c r="UAK74" s="369"/>
      <c r="UAL74" s="369"/>
      <c r="UAM74" s="369"/>
      <c r="UAN74" s="369"/>
      <c r="UAO74" s="369"/>
      <c r="UAP74" s="369"/>
      <c r="UAQ74" s="369"/>
      <c r="UAR74" s="369"/>
      <c r="UAS74" s="369"/>
      <c r="UAT74" s="369"/>
      <c r="UAU74" s="369"/>
      <c r="UAV74" s="369"/>
      <c r="UAW74" s="369"/>
      <c r="UAX74" s="369"/>
      <c r="UAY74" s="369"/>
      <c r="UAZ74" s="369"/>
      <c r="UBA74" s="369"/>
      <c r="UBB74" s="369"/>
      <c r="UBC74" s="369"/>
      <c r="UBD74" s="369"/>
      <c r="UBE74" s="369"/>
      <c r="UBF74" s="369"/>
      <c r="UBG74" s="369"/>
      <c r="UBH74" s="369"/>
      <c r="UBI74" s="369"/>
      <c r="UBJ74" s="369"/>
      <c r="UBK74" s="369"/>
      <c r="UBL74" s="369"/>
      <c r="UBM74" s="369"/>
      <c r="UBN74" s="369"/>
      <c r="UBO74" s="369"/>
      <c r="UBP74" s="369"/>
      <c r="UBQ74" s="369"/>
      <c r="UBR74" s="369"/>
      <c r="UBS74" s="369"/>
      <c r="UBT74" s="369"/>
      <c r="UBU74" s="369"/>
      <c r="UBV74" s="369"/>
      <c r="UBW74" s="369"/>
      <c r="UBX74" s="369"/>
      <c r="UBY74" s="369"/>
      <c r="UBZ74" s="369"/>
      <c r="UCA74" s="369"/>
      <c r="UCB74" s="369"/>
      <c r="UCC74" s="369"/>
      <c r="UCD74" s="369"/>
      <c r="UCE74" s="369"/>
      <c r="UCF74" s="369"/>
      <c r="UCG74" s="369"/>
      <c r="UCH74" s="369"/>
      <c r="UCI74" s="369"/>
      <c r="UCJ74" s="369"/>
      <c r="UCK74" s="369"/>
      <c r="UCL74" s="369"/>
      <c r="UCM74" s="369"/>
      <c r="UCN74" s="369"/>
      <c r="UCO74" s="369"/>
      <c r="UCP74" s="369"/>
      <c r="UCQ74" s="369"/>
      <c r="UCR74" s="369"/>
      <c r="UCS74" s="369"/>
      <c r="UCT74" s="369"/>
      <c r="UCU74" s="369"/>
      <c r="UCV74" s="369"/>
      <c r="UCW74" s="369"/>
      <c r="UDB74" s="369"/>
      <c r="UDC74" s="369"/>
      <c r="UDD74" s="369"/>
      <c r="UDE74" s="369"/>
      <c r="UDF74" s="369"/>
      <c r="UDG74" s="369"/>
      <c r="UDH74" s="369"/>
      <c r="UDI74" s="369"/>
      <c r="UDJ74" s="369"/>
      <c r="UDK74" s="369"/>
      <c r="UDL74" s="369"/>
      <c r="UFD74" s="369"/>
      <c r="UFE74" s="369"/>
      <c r="UFF74" s="369"/>
      <c r="UFG74" s="369"/>
      <c r="UFH74" s="369"/>
      <c r="UFI74" s="369"/>
      <c r="UFJ74" s="369"/>
      <c r="UFK74" s="369"/>
      <c r="UFL74" s="369"/>
      <c r="UFM74" s="369"/>
      <c r="UFN74" s="369"/>
      <c r="UFO74" s="369"/>
      <c r="UFP74" s="369"/>
      <c r="UFQ74" s="369"/>
      <c r="UFR74" s="369"/>
      <c r="UFS74" s="369"/>
      <c r="UFT74" s="369"/>
      <c r="UFU74" s="369"/>
      <c r="UFV74" s="369"/>
      <c r="UFW74" s="369"/>
      <c r="UFX74" s="369"/>
      <c r="UFY74" s="369"/>
      <c r="UFZ74" s="369"/>
      <c r="UGA74" s="369"/>
      <c r="UGB74" s="369"/>
      <c r="UGC74" s="369"/>
      <c r="UGD74" s="369"/>
      <c r="UGE74" s="369"/>
      <c r="UGF74" s="369"/>
      <c r="UGG74" s="369"/>
      <c r="UGH74" s="369"/>
      <c r="UGI74" s="369"/>
      <c r="UGJ74" s="369"/>
      <c r="UGK74" s="369"/>
      <c r="UGL74" s="369"/>
      <c r="UGM74" s="369"/>
      <c r="UGN74" s="369"/>
      <c r="UGO74" s="369"/>
      <c r="UGP74" s="369"/>
      <c r="UGQ74" s="369"/>
      <c r="UGR74" s="369"/>
      <c r="UGS74" s="369"/>
      <c r="UGT74" s="369"/>
      <c r="UGU74" s="369"/>
      <c r="UGV74" s="369"/>
      <c r="UGW74" s="369"/>
      <c r="UGX74" s="369"/>
      <c r="UGY74" s="369"/>
      <c r="UGZ74" s="369"/>
      <c r="UHA74" s="369"/>
      <c r="UHB74" s="369"/>
      <c r="UHC74" s="369"/>
      <c r="UHD74" s="369"/>
      <c r="UHE74" s="369"/>
      <c r="UHF74" s="369"/>
      <c r="UHG74" s="369"/>
      <c r="UHH74" s="369"/>
      <c r="UHI74" s="369"/>
      <c r="UHJ74" s="369"/>
      <c r="UHK74" s="369"/>
      <c r="UHL74" s="369"/>
      <c r="UHM74" s="369"/>
      <c r="UHN74" s="369"/>
      <c r="UHO74" s="369"/>
      <c r="UHP74" s="369"/>
      <c r="UHQ74" s="369"/>
      <c r="UHR74" s="369"/>
      <c r="UHS74" s="369"/>
      <c r="UHT74" s="369"/>
      <c r="UHU74" s="369"/>
      <c r="UHV74" s="369"/>
      <c r="UHW74" s="369"/>
      <c r="UHX74" s="369"/>
      <c r="UHY74" s="369"/>
      <c r="UHZ74" s="369"/>
      <c r="UIA74" s="369"/>
      <c r="UIB74" s="369"/>
      <c r="UIC74" s="369"/>
      <c r="UID74" s="369"/>
      <c r="UIE74" s="369"/>
      <c r="UIF74" s="369"/>
      <c r="UIG74" s="369"/>
      <c r="UIH74" s="369"/>
      <c r="UII74" s="369"/>
      <c r="UIJ74" s="369"/>
      <c r="UIK74" s="369"/>
      <c r="UIL74" s="369"/>
      <c r="UIM74" s="369"/>
      <c r="UIN74" s="369"/>
      <c r="UIO74" s="369"/>
      <c r="UIP74" s="369"/>
      <c r="UIQ74" s="369"/>
      <c r="UIR74" s="369"/>
      <c r="UIS74" s="369"/>
      <c r="UIT74" s="369"/>
      <c r="UIU74" s="369"/>
      <c r="UIV74" s="369"/>
      <c r="UIW74" s="369"/>
      <c r="UIX74" s="369"/>
      <c r="UIY74" s="369"/>
      <c r="UIZ74" s="369"/>
      <c r="UJA74" s="369"/>
      <c r="UJB74" s="369"/>
      <c r="UJC74" s="369"/>
      <c r="UJD74" s="369"/>
      <c r="UJE74" s="369"/>
      <c r="UJF74" s="369"/>
      <c r="UJG74" s="369"/>
      <c r="UJH74" s="369"/>
      <c r="UJI74" s="369"/>
      <c r="UJJ74" s="369"/>
      <c r="UJK74" s="369"/>
      <c r="UJL74" s="369"/>
      <c r="UJM74" s="369"/>
      <c r="UJN74" s="369"/>
      <c r="UJO74" s="369"/>
      <c r="UJP74" s="369"/>
      <c r="UJQ74" s="369"/>
      <c r="UJR74" s="369"/>
      <c r="UJS74" s="369"/>
      <c r="UJT74" s="369"/>
      <c r="UJU74" s="369"/>
      <c r="UJV74" s="369"/>
      <c r="UJW74" s="369"/>
      <c r="UJX74" s="369"/>
      <c r="UJY74" s="369"/>
      <c r="UJZ74" s="369"/>
      <c r="UKA74" s="369"/>
      <c r="UKB74" s="369"/>
      <c r="UKC74" s="369"/>
      <c r="UKD74" s="369"/>
      <c r="UKE74" s="369"/>
      <c r="UKF74" s="369"/>
      <c r="UKG74" s="369"/>
      <c r="UKH74" s="369"/>
      <c r="UKI74" s="369"/>
      <c r="UKJ74" s="369"/>
      <c r="UKK74" s="369"/>
      <c r="UKL74" s="369"/>
      <c r="UKM74" s="369"/>
      <c r="UKN74" s="369"/>
      <c r="UKO74" s="369"/>
      <c r="UKP74" s="369"/>
      <c r="UKQ74" s="369"/>
      <c r="UKR74" s="369"/>
      <c r="UKS74" s="369"/>
      <c r="UKT74" s="369"/>
      <c r="UKU74" s="369"/>
      <c r="UKV74" s="369"/>
      <c r="UKW74" s="369"/>
      <c r="UKX74" s="369"/>
      <c r="UKY74" s="369"/>
      <c r="UKZ74" s="369"/>
      <c r="ULA74" s="369"/>
      <c r="ULB74" s="369"/>
      <c r="ULC74" s="369"/>
      <c r="ULD74" s="369"/>
      <c r="ULE74" s="369"/>
      <c r="ULF74" s="369"/>
      <c r="ULG74" s="369"/>
      <c r="ULH74" s="369"/>
      <c r="ULI74" s="369"/>
      <c r="ULJ74" s="369"/>
      <c r="ULK74" s="369"/>
      <c r="ULL74" s="369"/>
      <c r="ULM74" s="369"/>
      <c r="ULN74" s="369"/>
      <c r="ULO74" s="369"/>
      <c r="ULP74" s="369"/>
      <c r="ULQ74" s="369"/>
      <c r="ULR74" s="369"/>
      <c r="ULS74" s="369"/>
      <c r="ULT74" s="369"/>
      <c r="ULU74" s="369"/>
      <c r="ULV74" s="369"/>
      <c r="ULW74" s="369"/>
      <c r="ULX74" s="369"/>
      <c r="ULY74" s="369"/>
      <c r="ULZ74" s="369"/>
      <c r="UMA74" s="369"/>
      <c r="UMB74" s="369"/>
      <c r="UMC74" s="369"/>
      <c r="UMD74" s="369"/>
      <c r="UME74" s="369"/>
      <c r="UMF74" s="369"/>
      <c r="UMG74" s="369"/>
      <c r="UMH74" s="369"/>
      <c r="UMI74" s="369"/>
      <c r="UMJ74" s="369"/>
      <c r="UMK74" s="369"/>
      <c r="UML74" s="369"/>
      <c r="UMM74" s="369"/>
      <c r="UMN74" s="369"/>
      <c r="UMO74" s="369"/>
      <c r="UMP74" s="369"/>
      <c r="UMQ74" s="369"/>
      <c r="UMR74" s="369"/>
      <c r="UMS74" s="369"/>
      <c r="UMX74" s="369"/>
      <c r="UMY74" s="369"/>
      <c r="UMZ74" s="369"/>
      <c r="UNA74" s="369"/>
      <c r="UNB74" s="369"/>
      <c r="UNC74" s="369"/>
      <c r="UND74" s="369"/>
      <c r="UNE74" s="369"/>
      <c r="UNF74" s="369"/>
      <c r="UNG74" s="369"/>
      <c r="UNH74" s="369"/>
      <c r="UOZ74" s="369"/>
      <c r="UPA74" s="369"/>
      <c r="UPB74" s="369"/>
      <c r="UPC74" s="369"/>
      <c r="UPD74" s="369"/>
      <c r="UPE74" s="369"/>
      <c r="UPF74" s="369"/>
      <c r="UPG74" s="369"/>
      <c r="UPH74" s="369"/>
      <c r="UPI74" s="369"/>
      <c r="UPJ74" s="369"/>
      <c r="UPK74" s="369"/>
      <c r="UPL74" s="369"/>
      <c r="UPM74" s="369"/>
      <c r="UPN74" s="369"/>
      <c r="UPO74" s="369"/>
      <c r="UPP74" s="369"/>
      <c r="UPQ74" s="369"/>
      <c r="UPR74" s="369"/>
      <c r="UPS74" s="369"/>
      <c r="UPT74" s="369"/>
      <c r="UPU74" s="369"/>
      <c r="UPV74" s="369"/>
      <c r="UPW74" s="369"/>
      <c r="UPX74" s="369"/>
      <c r="UPY74" s="369"/>
      <c r="UPZ74" s="369"/>
      <c r="UQA74" s="369"/>
      <c r="UQB74" s="369"/>
      <c r="UQC74" s="369"/>
      <c r="UQD74" s="369"/>
      <c r="UQE74" s="369"/>
      <c r="UQF74" s="369"/>
      <c r="UQG74" s="369"/>
      <c r="UQH74" s="369"/>
      <c r="UQI74" s="369"/>
      <c r="UQJ74" s="369"/>
      <c r="UQK74" s="369"/>
      <c r="UQL74" s="369"/>
      <c r="UQM74" s="369"/>
      <c r="UQN74" s="369"/>
      <c r="UQO74" s="369"/>
      <c r="UQP74" s="369"/>
      <c r="UQQ74" s="369"/>
      <c r="UQR74" s="369"/>
      <c r="UQS74" s="369"/>
      <c r="UQT74" s="369"/>
      <c r="UQU74" s="369"/>
      <c r="UQV74" s="369"/>
      <c r="UQW74" s="369"/>
      <c r="UQX74" s="369"/>
      <c r="UQY74" s="369"/>
      <c r="UQZ74" s="369"/>
      <c r="URA74" s="369"/>
      <c r="URB74" s="369"/>
      <c r="URC74" s="369"/>
      <c r="URD74" s="369"/>
      <c r="URE74" s="369"/>
      <c r="URF74" s="369"/>
      <c r="URG74" s="369"/>
      <c r="URH74" s="369"/>
      <c r="URI74" s="369"/>
      <c r="URJ74" s="369"/>
      <c r="URK74" s="369"/>
      <c r="URL74" s="369"/>
      <c r="URM74" s="369"/>
      <c r="URN74" s="369"/>
      <c r="URO74" s="369"/>
      <c r="URP74" s="369"/>
      <c r="URQ74" s="369"/>
      <c r="URR74" s="369"/>
      <c r="URS74" s="369"/>
      <c r="URT74" s="369"/>
      <c r="URU74" s="369"/>
      <c r="URV74" s="369"/>
      <c r="URW74" s="369"/>
      <c r="URX74" s="369"/>
      <c r="URY74" s="369"/>
      <c r="URZ74" s="369"/>
      <c r="USA74" s="369"/>
      <c r="USB74" s="369"/>
      <c r="USC74" s="369"/>
      <c r="USD74" s="369"/>
      <c r="USE74" s="369"/>
      <c r="USF74" s="369"/>
      <c r="USG74" s="369"/>
      <c r="USH74" s="369"/>
      <c r="USI74" s="369"/>
      <c r="USJ74" s="369"/>
      <c r="USK74" s="369"/>
      <c r="USL74" s="369"/>
      <c r="USM74" s="369"/>
      <c r="USN74" s="369"/>
      <c r="USO74" s="369"/>
      <c r="USP74" s="369"/>
      <c r="USQ74" s="369"/>
      <c r="USR74" s="369"/>
      <c r="USS74" s="369"/>
      <c r="UST74" s="369"/>
      <c r="USU74" s="369"/>
      <c r="USV74" s="369"/>
      <c r="USW74" s="369"/>
      <c r="USX74" s="369"/>
      <c r="USY74" s="369"/>
      <c r="USZ74" s="369"/>
      <c r="UTA74" s="369"/>
      <c r="UTB74" s="369"/>
      <c r="UTC74" s="369"/>
      <c r="UTD74" s="369"/>
      <c r="UTE74" s="369"/>
      <c r="UTF74" s="369"/>
      <c r="UTG74" s="369"/>
      <c r="UTH74" s="369"/>
      <c r="UTI74" s="369"/>
      <c r="UTJ74" s="369"/>
      <c r="UTK74" s="369"/>
      <c r="UTL74" s="369"/>
      <c r="UTM74" s="369"/>
      <c r="UTN74" s="369"/>
      <c r="UTO74" s="369"/>
      <c r="UTP74" s="369"/>
      <c r="UTQ74" s="369"/>
      <c r="UTR74" s="369"/>
      <c r="UTS74" s="369"/>
      <c r="UTT74" s="369"/>
      <c r="UTU74" s="369"/>
      <c r="UTV74" s="369"/>
      <c r="UTW74" s="369"/>
      <c r="UTX74" s="369"/>
      <c r="UTY74" s="369"/>
      <c r="UTZ74" s="369"/>
      <c r="UUA74" s="369"/>
      <c r="UUB74" s="369"/>
      <c r="UUC74" s="369"/>
      <c r="UUD74" s="369"/>
      <c r="UUE74" s="369"/>
      <c r="UUF74" s="369"/>
      <c r="UUG74" s="369"/>
      <c r="UUH74" s="369"/>
      <c r="UUI74" s="369"/>
      <c r="UUJ74" s="369"/>
      <c r="UUK74" s="369"/>
      <c r="UUL74" s="369"/>
      <c r="UUM74" s="369"/>
      <c r="UUN74" s="369"/>
      <c r="UUO74" s="369"/>
      <c r="UUP74" s="369"/>
      <c r="UUQ74" s="369"/>
      <c r="UUR74" s="369"/>
      <c r="UUS74" s="369"/>
      <c r="UUT74" s="369"/>
      <c r="UUU74" s="369"/>
      <c r="UUV74" s="369"/>
      <c r="UUW74" s="369"/>
      <c r="UUX74" s="369"/>
      <c r="UUY74" s="369"/>
      <c r="UUZ74" s="369"/>
      <c r="UVA74" s="369"/>
      <c r="UVB74" s="369"/>
      <c r="UVC74" s="369"/>
      <c r="UVD74" s="369"/>
      <c r="UVE74" s="369"/>
      <c r="UVF74" s="369"/>
      <c r="UVG74" s="369"/>
      <c r="UVH74" s="369"/>
      <c r="UVI74" s="369"/>
      <c r="UVJ74" s="369"/>
      <c r="UVK74" s="369"/>
      <c r="UVL74" s="369"/>
      <c r="UVM74" s="369"/>
      <c r="UVN74" s="369"/>
      <c r="UVO74" s="369"/>
      <c r="UVP74" s="369"/>
      <c r="UVQ74" s="369"/>
      <c r="UVR74" s="369"/>
      <c r="UVS74" s="369"/>
      <c r="UVT74" s="369"/>
      <c r="UVU74" s="369"/>
      <c r="UVV74" s="369"/>
      <c r="UVW74" s="369"/>
      <c r="UVX74" s="369"/>
      <c r="UVY74" s="369"/>
      <c r="UVZ74" s="369"/>
      <c r="UWA74" s="369"/>
      <c r="UWB74" s="369"/>
      <c r="UWC74" s="369"/>
      <c r="UWD74" s="369"/>
      <c r="UWE74" s="369"/>
      <c r="UWF74" s="369"/>
      <c r="UWG74" s="369"/>
      <c r="UWH74" s="369"/>
      <c r="UWI74" s="369"/>
      <c r="UWJ74" s="369"/>
      <c r="UWK74" s="369"/>
      <c r="UWL74" s="369"/>
      <c r="UWM74" s="369"/>
      <c r="UWN74" s="369"/>
      <c r="UWO74" s="369"/>
      <c r="UWT74" s="369"/>
      <c r="UWU74" s="369"/>
      <c r="UWV74" s="369"/>
      <c r="UWW74" s="369"/>
      <c r="UWX74" s="369"/>
      <c r="UWY74" s="369"/>
      <c r="UWZ74" s="369"/>
      <c r="UXA74" s="369"/>
      <c r="UXB74" s="369"/>
      <c r="UXC74" s="369"/>
      <c r="UXD74" s="369"/>
      <c r="UYV74" s="369"/>
      <c r="UYW74" s="369"/>
      <c r="UYX74" s="369"/>
      <c r="UYY74" s="369"/>
      <c r="UYZ74" s="369"/>
      <c r="UZA74" s="369"/>
      <c r="UZB74" s="369"/>
      <c r="UZC74" s="369"/>
      <c r="UZD74" s="369"/>
      <c r="UZE74" s="369"/>
      <c r="UZF74" s="369"/>
      <c r="UZG74" s="369"/>
      <c r="UZH74" s="369"/>
      <c r="UZI74" s="369"/>
      <c r="UZJ74" s="369"/>
      <c r="UZK74" s="369"/>
      <c r="UZL74" s="369"/>
      <c r="UZM74" s="369"/>
      <c r="UZN74" s="369"/>
      <c r="UZO74" s="369"/>
      <c r="UZP74" s="369"/>
      <c r="UZQ74" s="369"/>
      <c r="UZR74" s="369"/>
      <c r="UZS74" s="369"/>
      <c r="UZT74" s="369"/>
      <c r="UZU74" s="369"/>
      <c r="UZV74" s="369"/>
      <c r="UZW74" s="369"/>
      <c r="UZX74" s="369"/>
      <c r="UZY74" s="369"/>
      <c r="UZZ74" s="369"/>
      <c r="VAA74" s="369"/>
      <c r="VAB74" s="369"/>
      <c r="VAC74" s="369"/>
      <c r="VAD74" s="369"/>
      <c r="VAE74" s="369"/>
      <c r="VAF74" s="369"/>
      <c r="VAG74" s="369"/>
      <c r="VAH74" s="369"/>
      <c r="VAI74" s="369"/>
      <c r="VAJ74" s="369"/>
      <c r="VAK74" s="369"/>
      <c r="VAL74" s="369"/>
      <c r="VAM74" s="369"/>
      <c r="VAN74" s="369"/>
      <c r="VAO74" s="369"/>
      <c r="VAP74" s="369"/>
      <c r="VAQ74" s="369"/>
      <c r="VAR74" s="369"/>
      <c r="VAS74" s="369"/>
      <c r="VAT74" s="369"/>
      <c r="VAU74" s="369"/>
      <c r="VAV74" s="369"/>
      <c r="VAW74" s="369"/>
      <c r="VAX74" s="369"/>
      <c r="VAY74" s="369"/>
      <c r="VAZ74" s="369"/>
      <c r="VBA74" s="369"/>
      <c r="VBB74" s="369"/>
      <c r="VBC74" s="369"/>
      <c r="VBD74" s="369"/>
      <c r="VBE74" s="369"/>
      <c r="VBF74" s="369"/>
      <c r="VBG74" s="369"/>
      <c r="VBH74" s="369"/>
      <c r="VBI74" s="369"/>
      <c r="VBJ74" s="369"/>
      <c r="VBK74" s="369"/>
      <c r="VBL74" s="369"/>
      <c r="VBM74" s="369"/>
      <c r="VBN74" s="369"/>
      <c r="VBO74" s="369"/>
      <c r="VBP74" s="369"/>
      <c r="VBQ74" s="369"/>
      <c r="VBR74" s="369"/>
      <c r="VBS74" s="369"/>
      <c r="VBT74" s="369"/>
      <c r="VBU74" s="369"/>
      <c r="VBV74" s="369"/>
      <c r="VBW74" s="369"/>
      <c r="VBX74" s="369"/>
      <c r="VBY74" s="369"/>
      <c r="VBZ74" s="369"/>
      <c r="VCA74" s="369"/>
      <c r="VCB74" s="369"/>
      <c r="VCC74" s="369"/>
      <c r="VCD74" s="369"/>
      <c r="VCE74" s="369"/>
      <c r="VCF74" s="369"/>
      <c r="VCG74" s="369"/>
      <c r="VCH74" s="369"/>
      <c r="VCI74" s="369"/>
      <c r="VCJ74" s="369"/>
      <c r="VCK74" s="369"/>
      <c r="VCL74" s="369"/>
      <c r="VCM74" s="369"/>
      <c r="VCN74" s="369"/>
      <c r="VCO74" s="369"/>
      <c r="VCP74" s="369"/>
      <c r="VCQ74" s="369"/>
      <c r="VCR74" s="369"/>
      <c r="VCS74" s="369"/>
      <c r="VCT74" s="369"/>
      <c r="VCU74" s="369"/>
      <c r="VCV74" s="369"/>
      <c r="VCW74" s="369"/>
      <c r="VCX74" s="369"/>
      <c r="VCY74" s="369"/>
      <c r="VCZ74" s="369"/>
      <c r="VDA74" s="369"/>
      <c r="VDB74" s="369"/>
      <c r="VDC74" s="369"/>
      <c r="VDD74" s="369"/>
      <c r="VDE74" s="369"/>
      <c r="VDF74" s="369"/>
      <c r="VDG74" s="369"/>
      <c r="VDH74" s="369"/>
      <c r="VDI74" s="369"/>
      <c r="VDJ74" s="369"/>
      <c r="VDK74" s="369"/>
      <c r="VDL74" s="369"/>
      <c r="VDM74" s="369"/>
      <c r="VDN74" s="369"/>
      <c r="VDO74" s="369"/>
      <c r="VDP74" s="369"/>
      <c r="VDQ74" s="369"/>
      <c r="VDR74" s="369"/>
      <c r="VDS74" s="369"/>
      <c r="VDT74" s="369"/>
      <c r="VDU74" s="369"/>
      <c r="VDV74" s="369"/>
      <c r="VDW74" s="369"/>
      <c r="VDX74" s="369"/>
      <c r="VDY74" s="369"/>
      <c r="VDZ74" s="369"/>
      <c r="VEA74" s="369"/>
      <c r="VEB74" s="369"/>
      <c r="VEC74" s="369"/>
      <c r="VED74" s="369"/>
      <c r="VEE74" s="369"/>
      <c r="VEF74" s="369"/>
      <c r="VEG74" s="369"/>
      <c r="VEH74" s="369"/>
      <c r="VEI74" s="369"/>
      <c r="VEJ74" s="369"/>
      <c r="VEK74" s="369"/>
      <c r="VEL74" s="369"/>
      <c r="VEM74" s="369"/>
      <c r="VEN74" s="369"/>
      <c r="VEO74" s="369"/>
      <c r="VEP74" s="369"/>
      <c r="VEQ74" s="369"/>
      <c r="VER74" s="369"/>
      <c r="VES74" s="369"/>
      <c r="VET74" s="369"/>
      <c r="VEU74" s="369"/>
      <c r="VEV74" s="369"/>
      <c r="VEW74" s="369"/>
      <c r="VEX74" s="369"/>
      <c r="VEY74" s="369"/>
      <c r="VEZ74" s="369"/>
      <c r="VFA74" s="369"/>
      <c r="VFB74" s="369"/>
      <c r="VFC74" s="369"/>
      <c r="VFD74" s="369"/>
      <c r="VFE74" s="369"/>
      <c r="VFF74" s="369"/>
      <c r="VFG74" s="369"/>
      <c r="VFH74" s="369"/>
      <c r="VFI74" s="369"/>
      <c r="VFJ74" s="369"/>
      <c r="VFK74" s="369"/>
      <c r="VFL74" s="369"/>
      <c r="VFM74" s="369"/>
      <c r="VFN74" s="369"/>
      <c r="VFO74" s="369"/>
      <c r="VFP74" s="369"/>
      <c r="VFQ74" s="369"/>
      <c r="VFR74" s="369"/>
      <c r="VFS74" s="369"/>
      <c r="VFT74" s="369"/>
      <c r="VFU74" s="369"/>
      <c r="VFV74" s="369"/>
      <c r="VFW74" s="369"/>
      <c r="VFX74" s="369"/>
      <c r="VFY74" s="369"/>
      <c r="VFZ74" s="369"/>
      <c r="VGA74" s="369"/>
      <c r="VGB74" s="369"/>
      <c r="VGC74" s="369"/>
      <c r="VGD74" s="369"/>
      <c r="VGE74" s="369"/>
      <c r="VGF74" s="369"/>
      <c r="VGG74" s="369"/>
      <c r="VGH74" s="369"/>
      <c r="VGI74" s="369"/>
      <c r="VGJ74" s="369"/>
      <c r="VGK74" s="369"/>
      <c r="VGP74" s="369"/>
      <c r="VGQ74" s="369"/>
      <c r="VGR74" s="369"/>
      <c r="VGS74" s="369"/>
      <c r="VGT74" s="369"/>
      <c r="VGU74" s="369"/>
      <c r="VGV74" s="369"/>
      <c r="VGW74" s="369"/>
      <c r="VGX74" s="369"/>
      <c r="VGY74" s="369"/>
      <c r="VGZ74" s="369"/>
      <c r="VIR74" s="369"/>
      <c r="VIS74" s="369"/>
      <c r="VIT74" s="369"/>
      <c r="VIU74" s="369"/>
      <c r="VIV74" s="369"/>
      <c r="VIW74" s="369"/>
      <c r="VIX74" s="369"/>
      <c r="VIY74" s="369"/>
      <c r="VIZ74" s="369"/>
      <c r="VJA74" s="369"/>
      <c r="VJB74" s="369"/>
      <c r="VJC74" s="369"/>
      <c r="VJD74" s="369"/>
      <c r="VJE74" s="369"/>
      <c r="VJF74" s="369"/>
      <c r="VJG74" s="369"/>
      <c r="VJH74" s="369"/>
      <c r="VJI74" s="369"/>
      <c r="VJJ74" s="369"/>
      <c r="VJK74" s="369"/>
      <c r="VJL74" s="369"/>
      <c r="VJM74" s="369"/>
      <c r="VJN74" s="369"/>
      <c r="VJO74" s="369"/>
      <c r="VJP74" s="369"/>
      <c r="VJQ74" s="369"/>
      <c r="VJR74" s="369"/>
      <c r="VJS74" s="369"/>
      <c r="VJT74" s="369"/>
      <c r="VJU74" s="369"/>
      <c r="VJV74" s="369"/>
      <c r="VJW74" s="369"/>
      <c r="VJX74" s="369"/>
      <c r="VJY74" s="369"/>
      <c r="VJZ74" s="369"/>
      <c r="VKA74" s="369"/>
      <c r="VKB74" s="369"/>
      <c r="VKC74" s="369"/>
      <c r="VKD74" s="369"/>
      <c r="VKE74" s="369"/>
      <c r="VKF74" s="369"/>
      <c r="VKG74" s="369"/>
      <c r="VKH74" s="369"/>
      <c r="VKI74" s="369"/>
      <c r="VKJ74" s="369"/>
      <c r="VKK74" s="369"/>
      <c r="VKL74" s="369"/>
      <c r="VKM74" s="369"/>
      <c r="VKN74" s="369"/>
      <c r="VKO74" s="369"/>
      <c r="VKP74" s="369"/>
      <c r="VKQ74" s="369"/>
      <c r="VKR74" s="369"/>
      <c r="VKS74" s="369"/>
      <c r="VKT74" s="369"/>
      <c r="VKU74" s="369"/>
      <c r="VKV74" s="369"/>
      <c r="VKW74" s="369"/>
      <c r="VKX74" s="369"/>
      <c r="VKY74" s="369"/>
      <c r="VKZ74" s="369"/>
      <c r="VLA74" s="369"/>
      <c r="VLB74" s="369"/>
      <c r="VLC74" s="369"/>
      <c r="VLD74" s="369"/>
      <c r="VLE74" s="369"/>
      <c r="VLF74" s="369"/>
      <c r="VLG74" s="369"/>
      <c r="VLH74" s="369"/>
      <c r="VLI74" s="369"/>
      <c r="VLJ74" s="369"/>
      <c r="VLK74" s="369"/>
      <c r="VLL74" s="369"/>
      <c r="VLM74" s="369"/>
      <c r="VLN74" s="369"/>
      <c r="VLO74" s="369"/>
      <c r="VLP74" s="369"/>
      <c r="VLQ74" s="369"/>
      <c r="VLR74" s="369"/>
      <c r="VLS74" s="369"/>
      <c r="VLT74" s="369"/>
      <c r="VLU74" s="369"/>
      <c r="VLV74" s="369"/>
      <c r="VLW74" s="369"/>
      <c r="VLX74" s="369"/>
      <c r="VLY74" s="369"/>
      <c r="VLZ74" s="369"/>
      <c r="VMA74" s="369"/>
      <c r="VMB74" s="369"/>
      <c r="VMC74" s="369"/>
      <c r="VMD74" s="369"/>
      <c r="VME74" s="369"/>
      <c r="VMF74" s="369"/>
      <c r="VMG74" s="369"/>
      <c r="VMH74" s="369"/>
      <c r="VMI74" s="369"/>
      <c r="VMJ74" s="369"/>
      <c r="VMK74" s="369"/>
      <c r="VML74" s="369"/>
      <c r="VMM74" s="369"/>
      <c r="VMN74" s="369"/>
      <c r="VMO74" s="369"/>
      <c r="VMP74" s="369"/>
      <c r="VMQ74" s="369"/>
      <c r="VMR74" s="369"/>
      <c r="VMS74" s="369"/>
      <c r="VMT74" s="369"/>
      <c r="VMU74" s="369"/>
      <c r="VMV74" s="369"/>
      <c r="VMW74" s="369"/>
      <c r="VMX74" s="369"/>
      <c r="VMY74" s="369"/>
      <c r="VMZ74" s="369"/>
      <c r="VNA74" s="369"/>
      <c r="VNB74" s="369"/>
      <c r="VNC74" s="369"/>
      <c r="VND74" s="369"/>
      <c r="VNE74" s="369"/>
      <c r="VNF74" s="369"/>
      <c r="VNG74" s="369"/>
      <c r="VNH74" s="369"/>
      <c r="VNI74" s="369"/>
      <c r="VNJ74" s="369"/>
      <c r="VNK74" s="369"/>
      <c r="VNL74" s="369"/>
      <c r="VNM74" s="369"/>
      <c r="VNN74" s="369"/>
      <c r="VNO74" s="369"/>
      <c r="VNP74" s="369"/>
      <c r="VNQ74" s="369"/>
      <c r="VNR74" s="369"/>
      <c r="VNS74" s="369"/>
      <c r="VNT74" s="369"/>
      <c r="VNU74" s="369"/>
      <c r="VNV74" s="369"/>
      <c r="VNW74" s="369"/>
      <c r="VNX74" s="369"/>
      <c r="VNY74" s="369"/>
      <c r="VNZ74" s="369"/>
      <c r="VOA74" s="369"/>
      <c r="VOB74" s="369"/>
      <c r="VOC74" s="369"/>
      <c r="VOD74" s="369"/>
      <c r="VOE74" s="369"/>
      <c r="VOF74" s="369"/>
      <c r="VOG74" s="369"/>
      <c r="VOH74" s="369"/>
      <c r="VOI74" s="369"/>
      <c r="VOJ74" s="369"/>
      <c r="VOK74" s="369"/>
      <c r="VOL74" s="369"/>
      <c r="VOM74" s="369"/>
      <c r="VON74" s="369"/>
      <c r="VOO74" s="369"/>
      <c r="VOP74" s="369"/>
      <c r="VOQ74" s="369"/>
      <c r="VOR74" s="369"/>
      <c r="VOS74" s="369"/>
      <c r="VOT74" s="369"/>
      <c r="VOU74" s="369"/>
      <c r="VOV74" s="369"/>
      <c r="VOW74" s="369"/>
      <c r="VOX74" s="369"/>
      <c r="VOY74" s="369"/>
      <c r="VOZ74" s="369"/>
      <c r="VPA74" s="369"/>
      <c r="VPB74" s="369"/>
      <c r="VPC74" s="369"/>
      <c r="VPD74" s="369"/>
      <c r="VPE74" s="369"/>
      <c r="VPF74" s="369"/>
      <c r="VPG74" s="369"/>
      <c r="VPH74" s="369"/>
      <c r="VPI74" s="369"/>
      <c r="VPJ74" s="369"/>
      <c r="VPK74" s="369"/>
      <c r="VPL74" s="369"/>
      <c r="VPM74" s="369"/>
      <c r="VPN74" s="369"/>
      <c r="VPO74" s="369"/>
      <c r="VPP74" s="369"/>
      <c r="VPQ74" s="369"/>
      <c r="VPR74" s="369"/>
      <c r="VPS74" s="369"/>
      <c r="VPT74" s="369"/>
      <c r="VPU74" s="369"/>
      <c r="VPV74" s="369"/>
      <c r="VPW74" s="369"/>
      <c r="VPX74" s="369"/>
      <c r="VPY74" s="369"/>
      <c r="VPZ74" s="369"/>
      <c r="VQA74" s="369"/>
      <c r="VQB74" s="369"/>
      <c r="VQC74" s="369"/>
      <c r="VQD74" s="369"/>
      <c r="VQE74" s="369"/>
      <c r="VQF74" s="369"/>
      <c r="VQG74" s="369"/>
      <c r="VQL74" s="369"/>
      <c r="VQM74" s="369"/>
      <c r="VQN74" s="369"/>
      <c r="VQO74" s="369"/>
      <c r="VQP74" s="369"/>
      <c r="VQQ74" s="369"/>
      <c r="VQR74" s="369"/>
      <c r="VQS74" s="369"/>
      <c r="VQT74" s="369"/>
      <c r="VQU74" s="369"/>
      <c r="VQV74" s="369"/>
      <c r="VSN74" s="369"/>
      <c r="VSO74" s="369"/>
      <c r="VSP74" s="369"/>
      <c r="VSQ74" s="369"/>
      <c r="VSR74" s="369"/>
      <c r="VSS74" s="369"/>
      <c r="VST74" s="369"/>
      <c r="VSU74" s="369"/>
      <c r="VSV74" s="369"/>
      <c r="VSW74" s="369"/>
      <c r="VSX74" s="369"/>
      <c r="VSY74" s="369"/>
      <c r="VSZ74" s="369"/>
      <c r="VTA74" s="369"/>
      <c r="VTB74" s="369"/>
      <c r="VTC74" s="369"/>
      <c r="VTD74" s="369"/>
      <c r="VTE74" s="369"/>
      <c r="VTF74" s="369"/>
      <c r="VTG74" s="369"/>
      <c r="VTH74" s="369"/>
      <c r="VTI74" s="369"/>
      <c r="VTJ74" s="369"/>
      <c r="VTK74" s="369"/>
      <c r="VTL74" s="369"/>
      <c r="VTM74" s="369"/>
      <c r="VTN74" s="369"/>
      <c r="VTO74" s="369"/>
      <c r="VTP74" s="369"/>
      <c r="VTQ74" s="369"/>
      <c r="VTR74" s="369"/>
      <c r="VTS74" s="369"/>
      <c r="VTT74" s="369"/>
      <c r="VTU74" s="369"/>
      <c r="VTV74" s="369"/>
      <c r="VTW74" s="369"/>
      <c r="VTX74" s="369"/>
      <c r="VTY74" s="369"/>
      <c r="VTZ74" s="369"/>
      <c r="VUA74" s="369"/>
      <c r="VUB74" s="369"/>
      <c r="VUC74" s="369"/>
      <c r="VUD74" s="369"/>
      <c r="VUE74" s="369"/>
      <c r="VUF74" s="369"/>
      <c r="VUG74" s="369"/>
      <c r="VUH74" s="369"/>
      <c r="VUI74" s="369"/>
      <c r="VUJ74" s="369"/>
      <c r="VUK74" s="369"/>
      <c r="VUL74" s="369"/>
      <c r="VUM74" s="369"/>
      <c r="VUN74" s="369"/>
      <c r="VUO74" s="369"/>
      <c r="VUP74" s="369"/>
      <c r="VUQ74" s="369"/>
      <c r="VUR74" s="369"/>
      <c r="VUS74" s="369"/>
      <c r="VUT74" s="369"/>
      <c r="VUU74" s="369"/>
      <c r="VUV74" s="369"/>
      <c r="VUW74" s="369"/>
      <c r="VUX74" s="369"/>
      <c r="VUY74" s="369"/>
      <c r="VUZ74" s="369"/>
      <c r="VVA74" s="369"/>
      <c r="VVB74" s="369"/>
      <c r="VVC74" s="369"/>
      <c r="VVD74" s="369"/>
      <c r="VVE74" s="369"/>
      <c r="VVF74" s="369"/>
      <c r="VVG74" s="369"/>
      <c r="VVH74" s="369"/>
      <c r="VVI74" s="369"/>
      <c r="VVJ74" s="369"/>
      <c r="VVK74" s="369"/>
      <c r="VVL74" s="369"/>
      <c r="VVM74" s="369"/>
      <c r="VVN74" s="369"/>
      <c r="VVO74" s="369"/>
      <c r="VVP74" s="369"/>
      <c r="VVQ74" s="369"/>
      <c r="VVR74" s="369"/>
      <c r="VVS74" s="369"/>
      <c r="VVT74" s="369"/>
      <c r="VVU74" s="369"/>
      <c r="VVV74" s="369"/>
      <c r="VVW74" s="369"/>
      <c r="VVX74" s="369"/>
      <c r="VVY74" s="369"/>
      <c r="VVZ74" s="369"/>
      <c r="VWA74" s="369"/>
      <c r="VWB74" s="369"/>
      <c r="VWC74" s="369"/>
      <c r="VWD74" s="369"/>
      <c r="VWE74" s="369"/>
      <c r="VWF74" s="369"/>
      <c r="VWG74" s="369"/>
      <c r="VWH74" s="369"/>
      <c r="VWI74" s="369"/>
      <c r="VWJ74" s="369"/>
      <c r="VWK74" s="369"/>
      <c r="VWL74" s="369"/>
      <c r="VWM74" s="369"/>
      <c r="VWN74" s="369"/>
      <c r="VWO74" s="369"/>
      <c r="VWP74" s="369"/>
      <c r="VWQ74" s="369"/>
      <c r="VWR74" s="369"/>
      <c r="VWS74" s="369"/>
      <c r="VWT74" s="369"/>
      <c r="VWU74" s="369"/>
      <c r="VWV74" s="369"/>
      <c r="VWW74" s="369"/>
      <c r="VWX74" s="369"/>
      <c r="VWY74" s="369"/>
      <c r="VWZ74" s="369"/>
      <c r="VXA74" s="369"/>
      <c r="VXB74" s="369"/>
      <c r="VXC74" s="369"/>
      <c r="VXD74" s="369"/>
      <c r="VXE74" s="369"/>
      <c r="VXF74" s="369"/>
      <c r="VXG74" s="369"/>
      <c r="VXH74" s="369"/>
      <c r="VXI74" s="369"/>
      <c r="VXJ74" s="369"/>
      <c r="VXK74" s="369"/>
      <c r="VXL74" s="369"/>
      <c r="VXM74" s="369"/>
      <c r="VXN74" s="369"/>
      <c r="VXO74" s="369"/>
      <c r="VXP74" s="369"/>
      <c r="VXQ74" s="369"/>
      <c r="VXR74" s="369"/>
      <c r="VXS74" s="369"/>
      <c r="VXT74" s="369"/>
      <c r="VXU74" s="369"/>
      <c r="VXV74" s="369"/>
      <c r="VXW74" s="369"/>
      <c r="VXX74" s="369"/>
      <c r="VXY74" s="369"/>
      <c r="VXZ74" s="369"/>
      <c r="VYA74" s="369"/>
      <c r="VYB74" s="369"/>
      <c r="VYC74" s="369"/>
      <c r="VYD74" s="369"/>
      <c r="VYE74" s="369"/>
      <c r="VYF74" s="369"/>
      <c r="VYG74" s="369"/>
      <c r="VYH74" s="369"/>
      <c r="VYI74" s="369"/>
      <c r="VYJ74" s="369"/>
      <c r="VYK74" s="369"/>
      <c r="VYL74" s="369"/>
      <c r="VYM74" s="369"/>
      <c r="VYN74" s="369"/>
      <c r="VYO74" s="369"/>
      <c r="VYP74" s="369"/>
      <c r="VYQ74" s="369"/>
      <c r="VYR74" s="369"/>
      <c r="VYS74" s="369"/>
      <c r="VYT74" s="369"/>
      <c r="VYU74" s="369"/>
      <c r="VYV74" s="369"/>
      <c r="VYW74" s="369"/>
      <c r="VYX74" s="369"/>
      <c r="VYY74" s="369"/>
      <c r="VYZ74" s="369"/>
      <c r="VZA74" s="369"/>
      <c r="VZB74" s="369"/>
      <c r="VZC74" s="369"/>
      <c r="VZD74" s="369"/>
      <c r="VZE74" s="369"/>
      <c r="VZF74" s="369"/>
      <c r="VZG74" s="369"/>
      <c r="VZH74" s="369"/>
      <c r="VZI74" s="369"/>
      <c r="VZJ74" s="369"/>
      <c r="VZK74" s="369"/>
      <c r="VZL74" s="369"/>
      <c r="VZM74" s="369"/>
      <c r="VZN74" s="369"/>
      <c r="VZO74" s="369"/>
      <c r="VZP74" s="369"/>
      <c r="VZQ74" s="369"/>
      <c r="VZR74" s="369"/>
      <c r="VZS74" s="369"/>
      <c r="VZT74" s="369"/>
      <c r="VZU74" s="369"/>
      <c r="VZV74" s="369"/>
      <c r="VZW74" s="369"/>
      <c r="VZX74" s="369"/>
      <c r="VZY74" s="369"/>
      <c r="VZZ74" s="369"/>
      <c r="WAA74" s="369"/>
      <c r="WAB74" s="369"/>
      <c r="WAC74" s="369"/>
      <c r="WAH74" s="369"/>
      <c r="WAI74" s="369"/>
      <c r="WAJ74" s="369"/>
      <c r="WAK74" s="369"/>
      <c r="WAL74" s="369"/>
      <c r="WAM74" s="369"/>
      <c r="WAN74" s="369"/>
      <c r="WAO74" s="369"/>
      <c r="WAP74" s="369"/>
      <c r="WAQ74" s="369"/>
      <c r="WAR74" s="369"/>
      <c r="WCJ74" s="369"/>
      <c r="WCK74" s="369"/>
      <c r="WCL74" s="369"/>
      <c r="WCM74" s="369"/>
      <c r="WCN74" s="369"/>
      <c r="WCO74" s="369"/>
      <c r="WCP74" s="369"/>
      <c r="WCQ74" s="369"/>
      <c r="WCR74" s="369"/>
      <c r="WCS74" s="369"/>
      <c r="WCT74" s="369"/>
      <c r="WCU74" s="369"/>
      <c r="WCV74" s="369"/>
      <c r="WCW74" s="369"/>
      <c r="WCX74" s="369"/>
      <c r="WCY74" s="369"/>
      <c r="WCZ74" s="369"/>
      <c r="WDA74" s="369"/>
      <c r="WDB74" s="369"/>
      <c r="WDC74" s="369"/>
      <c r="WDD74" s="369"/>
      <c r="WDE74" s="369"/>
      <c r="WDF74" s="369"/>
      <c r="WDG74" s="369"/>
      <c r="WDH74" s="369"/>
      <c r="WDI74" s="369"/>
      <c r="WDJ74" s="369"/>
      <c r="WDK74" s="369"/>
      <c r="WDL74" s="369"/>
      <c r="WDM74" s="369"/>
      <c r="WDN74" s="369"/>
      <c r="WDO74" s="369"/>
      <c r="WDP74" s="369"/>
      <c r="WDQ74" s="369"/>
      <c r="WDR74" s="369"/>
      <c r="WDS74" s="369"/>
      <c r="WDT74" s="369"/>
      <c r="WDU74" s="369"/>
      <c r="WDV74" s="369"/>
      <c r="WDW74" s="369"/>
      <c r="WDX74" s="369"/>
      <c r="WDY74" s="369"/>
      <c r="WDZ74" s="369"/>
      <c r="WEA74" s="369"/>
      <c r="WEB74" s="369"/>
      <c r="WEC74" s="369"/>
      <c r="WED74" s="369"/>
      <c r="WEE74" s="369"/>
      <c r="WEF74" s="369"/>
      <c r="WEG74" s="369"/>
      <c r="WEH74" s="369"/>
      <c r="WEI74" s="369"/>
      <c r="WEJ74" s="369"/>
      <c r="WEK74" s="369"/>
      <c r="WEL74" s="369"/>
      <c r="WEM74" s="369"/>
      <c r="WEN74" s="369"/>
      <c r="WEO74" s="369"/>
      <c r="WEP74" s="369"/>
      <c r="WEQ74" s="369"/>
      <c r="WER74" s="369"/>
      <c r="WES74" s="369"/>
      <c r="WET74" s="369"/>
      <c r="WEU74" s="369"/>
      <c r="WEV74" s="369"/>
      <c r="WEW74" s="369"/>
      <c r="WEX74" s="369"/>
      <c r="WEY74" s="369"/>
      <c r="WEZ74" s="369"/>
      <c r="WFA74" s="369"/>
      <c r="WFB74" s="369"/>
      <c r="WFC74" s="369"/>
      <c r="WFD74" s="369"/>
      <c r="WFE74" s="369"/>
      <c r="WFF74" s="369"/>
      <c r="WFG74" s="369"/>
      <c r="WFH74" s="369"/>
      <c r="WFI74" s="369"/>
      <c r="WFJ74" s="369"/>
      <c r="WFK74" s="369"/>
      <c r="WFL74" s="369"/>
      <c r="WFM74" s="369"/>
      <c r="WFN74" s="369"/>
      <c r="WFO74" s="369"/>
      <c r="WFP74" s="369"/>
      <c r="WFQ74" s="369"/>
      <c r="WFR74" s="369"/>
      <c r="WFS74" s="369"/>
      <c r="WFT74" s="369"/>
      <c r="WFU74" s="369"/>
      <c r="WFV74" s="369"/>
      <c r="WFW74" s="369"/>
      <c r="WFX74" s="369"/>
      <c r="WFY74" s="369"/>
      <c r="WFZ74" s="369"/>
      <c r="WGA74" s="369"/>
      <c r="WGB74" s="369"/>
      <c r="WGC74" s="369"/>
      <c r="WGD74" s="369"/>
      <c r="WGE74" s="369"/>
      <c r="WGF74" s="369"/>
      <c r="WGG74" s="369"/>
      <c r="WGH74" s="369"/>
      <c r="WGI74" s="369"/>
      <c r="WGJ74" s="369"/>
      <c r="WGK74" s="369"/>
      <c r="WGL74" s="369"/>
      <c r="WGM74" s="369"/>
      <c r="WGN74" s="369"/>
      <c r="WGO74" s="369"/>
      <c r="WGP74" s="369"/>
      <c r="WGQ74" s="369"/>
      <c r="WGR74" s="369"/>
      <c r="WGS74" s="369"/>
      <c r="WGT74" s="369"/>
      <c r="WGU74" s="369"/>
      <c r="WGV74" s="369"/>
      <c r="WGW74" s="369"/>
      <c r="WGX74" s="369"/>
      <c r="WGY74" s="369"/>
      <c r="WGZ74" s="369"/>
      <c r="WHA74" s="369"/>
      <c r="WHB74" s="369"/>
      <c r="WHC74" s="369"/>
      <c r="WHD74" s="369"/>
      <c r="WHE74" s="369"/>
      <c r="WHF74" s="369"/>
      <c r="WHG74" s="369"/>
      <c r="WHH74" s="369"/>
      <c r="WHI74" s="369"/>
      <c r="WHJ74" s="369"/>
      <c r="WHK74" s="369"/>
      <c r="WHL74" s="369"/>
      <c r="WHM74" s="369"/>
      <c r="WHN74" s="369"/>
      <c r="WHO74" s="369"/>
      <c r="WHP74" s="369"/>
      <c r="WHQ74" s="369"/>
      <c r="WHR74" s="369"/>
      <c r="WHS74" s="369"/>
      <c r="WHT74" s="369"/>
      <c r="WHU74" s="369"/>
      <c r="WHV74" s="369"/>
      <c r="WHW74" s="369"/>
      <c r="WHX74" s="369"/>
      <c r="WHY74" s="369"/>
      <c r="WHZ74" s="369"/>
      <c r="WIA74" s="369"/>
      <c r="WIB74" s="369"/>
      <c r="WIC74" s="369"/>
      <c r="WID74" s="369"/>
      <c r="WIE74" s="369"/>
      <c r="WIF74" s="369"/>
      <c r="WIG74" s="369"/>
      <c r="WIH74" s="369"/>
      <c r="WII74" s="369"/>
      <c r="WIJ74" s="369"/>
      <c r="WIK74" s="369"/>
      <c r="WIL74" s="369"/>
      <c r="WIM74" s="369"/>
      <c r="WIN74" s="369"/>
      <c r="WIO74" s="369"/>
      <c r="WIP74" s="369"/>
      <c r="WIQ74" s="369"/>
      <c r="WIR74" s="369"/>
      <c r="WIS74" s="369"/>
      <c r="WIT74" s="369"/>
      <c r="WIU74" s="369"/>
      <c r="WIV74" s="369"/>
      <c r="WIW74" s="369"/>
      <c r="WIX74" s="369"/>
      <c r="WIY74" s="369"/>
      <c r="WIZ74" s="369"/>
      <c r="WJA74" s="369"/>
      <c r="WJB74" s="369"/>
      <c r="WJC74" s="369"/>
      <c r="WJD74" s="369"/>
      <c r="WJE74" s="369"/>
      <c r="WJF74" s="369"/>
      <c r="WJG74" s="369"/>
      <c r="WJH74" s="369"/>
      <c r="WJI74" s="369"/>
      <c r="WJJ74" s="369"/>
      <c r="WJK74" s="369"/>
      <c r="WJL74" s="369"/>
      <c r="WJM74" s="369"/>
      <c r="WJN74" s="369"/>
      <c r="WJO74" s="369"/>
      <c r="WJP74" s="369"/>
      <c r="WJQ74" s="369"/>
      <c r="WJR74" s="369"/>
      <c r="WJS74" s="369"/>
      <c r="WJT74" s="369"/>
      <c r="WJU74" s="369"/>
      <c r="WJV74" s="369"/>
      <c r="WJW74" s="369"/>
      <c r="WJX74" s="369"/>
      <c r="WJY74" s="369"/>
      <c r="WKD74" s="369"/>
      <c r="WKE74" s="369"/>
      <c r="WKF74" s="369"/>
      <c r="WKG74" s="369"/>
      <c r="WKH74" s="369"/>
      <c r="WKI74" s="369"/>
      <c r="WKJ74" s="369"/>
      <c r="WKK74" s="369"/>
      <c r="WKL74" s="369"/>
      <c r="WKM74" s="369"/>
      <c r="WKN74" s="369"/>
      <c r="WMF74" s="369"/>
      <c r="WMG74" s="369"/>
      <c r="WMH74" s="369"/>
      <c r="WMI74" s="369"/>
      <c r="WMJ74" s="369"/>
      <c r="WMK74" s="369"/>
      <c r="WML74" s="369"/>
      <c r="WMM74" s="369"/>
      <c r="WMN74" s="369"/>
      <c r="WMO74" s="369"/>
      <c r="WMP74" s="369"/>
      <c r="WMQ74" s="369"/>
      <c r="WMR74" s="369"/>
      <c r="WMS74" s="369"/>
      <c r="WMT74" s="369"/>
      <c r="WMU74" s="369"/>
      <c r="WMV74" s="369"/>
      <c r="WMW74" s="369"/>
      <c r="WMX74" s="369"/>
      <c r="WMY74" s="369"/>
      <c r="WMZ74" s="369"/>
      <c r="WNA74" s="369"/>
      <c r="WNB74" s="369"/>
      <c r="WNC74" s="369"/>
      <c r="WND74" s="369"/>
      <c r="WNE74" s="369"/>
      <c r="WNF74" s="369"/>
      <c r="WNG74" s="369"/>
      <c r="WNH74" s="369"/>
      <c r="WNI74" s="369"/>
      <c r="WNJ74" s="369"/>
      <c r="WNK74" s="369"/>
      <c r="WNL74" s="369"/>
      <c r="WNM74" s="369"/>
      <c r="WNN74" s="369"/>
      <c r="WNO74" s="369"/>
      <c r="WNP74" s="369"/>
      <c r="WNQ74" s="369"/>
      <c r="WNR74" s="369"/>
      <c r="WNS74" s="369"/>
      <c r="WNT74" s="369"/>
      <c r="WNU74" s="369"/>
      <c r="WNV74" s="369"/>
      <c r="WNW74" s="369"/>
      <c r="WNX74" s="369"/>
      <c r="WNY74" s="369"/>
      <c r="WNZ74" s="369"/>
      <c r="WOA74" s="369"/>
      <c r="WOB74" s="369"/>
      <c r="WOC74" s="369"/>
      <c r="WOD74" s="369"/>
      <c r="WOE74" s="369"/>
      <c r="WOF74" s="369"/>
      <c r="WOG74" s="369"/>
      <c r="WOH74" s="369"/>
      <c r="WOI74" s="369"/>
      <c r="WOJ74" s="369"/>
      <c r="WOK74" s="369"/>
      <c r="WOL74" s="369"/>
      <c r="WOM74" s="369"/>
      <c r="WON74" s="369"/>
      <c r="WOO74" s="369"/>
      <c r="WOP74" s="369"/>
      <c r="WOQ74" s="369"/>
      <c r="WOR74" s="369"/>
      <c r="WOS74" s="369"/>
      <c r="WOT74" s="369"/>
      <c r="WOU74" s="369"/>
      <c r="WOV74" s="369"/>
      <c r="WOW74" s="369"/>
      <c r="WOX74" s="369"/>
      <c r="WOY74" s="369"/>
      <c r="WOZ74" s="369"/>
      <c r="WPA74" s="369"/>
      <c r="WPB74" s="369"/>
      <c r="WPC74" s="369"/>
      <c r="WPD74" s="369"/>
      <c r="WPE74" s="369"/>
      <c r="WPF74" s="369"/>
      <c r="WPG74" s="369"/>
      <c r="WPH74" s="369"/>
      <c r="WPI74" s="369"/>
      <c r="WPJ74" s="369"/>
      <c r="WPK74" s="369"/>
      <c r="WPL74" s="369"/>
      <c r="WPM74" s="369"/>
      <c r="WPN74" s="369"/>
      <c r="WPO74" s="369"/>
      <c r="WPP74" s="369"/>
      <c r="WPQ74" s="369"/>
      <c r="WPR74" s="369"/>
      <c r="WPS74" s="369"/>
      <c r="WPT74" s="369"/>
      <c r="WPU74" s="369"/>
      <c r="WPV74" s="369"/>
      <c r="WPW74" s="369"/>
      <c r="WPX74" s="369"/>
      <c r="WPY74" s="369"/>
      <c r="WPZ74" s="369"/>
      <c r="WQA74" s="369"/>
      <c r="WQB74" s="369"/>
      <c r="WQC74" s="369"/>
      <c r="WQD74" s="369"/>
      <c r="WQE74" s="369"/>
      <c r="WQF74" s="369"/>
      <c r="WQG74" s="369"/>
      <c r="WQH74" s="369"/>
      <c r="WQI74" s="369"/>
      <c r="WQJ74" s="369"/>
      <c r="WQK74" s="369"/>
      <c r="WQL74" s="369"/>
      <c r="WQM74" s="369"/>
      <c r="WQN74" s="369"/>
      <c r="WQO74" s="369"/>
      <c r="WQP74" s="369"/>
      <c r="WQQ74" s="369"/>
      <c r="WQR74" s="369"/>
      <c r="WQS74" s="369"/>
      <c r="WQT74" s="369"/>
      <c r="WQU74" s="369"/>
      <c r="WQV74" s="369"/>
      <c r="WQW74" s="369"/>
      <c r="WQX74" s="369"/>
      <c r="WQY74" s="369"/>
      <c r="WQZ74" s="369"/>
      <c r="WRA74" s="369"/>
      <c r="WRB74" s="369"/>
      <c r="WRC74" s="369"/>
      <c r="WRD74" s="369"/>
      <c r="WRE74" s="369"/>
      <c r="WRF74" s="369"/>
      <c r="WRG74" s="369"/>
      <c r="WRH74" s="369"/>
      <c r="WRI74" s="369"/>
      <c r="WRJ74" s="369"/>
      <c r="WRK74" s="369"/>
      <c r="WRL74" s="369"/>
      <c r="WRM74" s="369"/>
      <c r="WRN74" s="369"/>
      <c r="WRO74" s="369"/>
      <c r="WRP74" s="369"/>
      <c r="WRQ74" s="369"/>
      <c r="WRR74" s="369"/>
      <c r="WRS74" s="369"/>
      <c r="WRT74" s="369"/>
      <c r="WRU74" s="369"/>
      <c r="WRV74" s="369"/>
      <c r="WRW74" s="369"/>
      <c r="WRX74" s="369"/>
      <c r="WRY74" s="369"/>
      <c r="WRZ74" s="369"/>
      <c r="WSA74" s="369"/>
      <c r="WSB74" s="369"/>
      <c r="WSC74" s="369"/>
      <c r="WSD74" s="369"/>
      <c r="WSE74" s="369"/>
      <c r="WSF74" s="369"/>
      <c r="WSG74" s="369"/>
      <c r="WSH74" s="369"/>
      <c r="WSI74" s="369"/>
      <c r="WSJ74" s="369"/>
      <c r="WSK74" s="369"/>
      <c r="WSL74" s="369"/>
      <c r="WSM74" s="369"/>
      <c r="WSN74" s="369"/>
      <c r="WSO74" s="369"/>
      <c r="WSP74" s="369"/>
      <c r="WSQ74" s="369"/>
      <c r="WSR74" s="369"/>
      <c r="WSS74" s="369"/>
      <c r="WST74" s="369"/>
      <c r="WSU74" s="369"/>
      <c r="WSV74" s="369"/>
      <c r="WSW74" s="369"/>
      <c r="WSX74" s="369"/>
      <c r="WSY74" s="369"/>
      <c r="WSZ74" s="369"/>
      <c r="WTA74" s="369"/>
      <c r="WTB74" s="369"/>
      <c r="WTC74" s="369"/>
      <c r="WTD74" s="369"/>
      <c r="WTE74" s="369"/>
      <c r="WTF74" s="369"/>
      <c r="WTG74" s="369"/>
      <c r="WTH74" s="369"/>
      <c r="WTI74" s="369"/>
      <c r="WTJ74" s="369"/>
      <c r="WTK74" s="369"/>
      <c r="WTL74" s="369"/>
      <c r="WTM74" s="369"/>
      <c r="WTN74" s="369"/>
      <c r="WTO74" s="369"/>
      <c r="WTP74" s="369"/>
      <c r="WTQ74" s="369"/>
      <c r="WTR74" s="369"/>
      <c r="WTS74" s="369"/>
      <c r="WTT74" s="369"/>
      <c r="WTU74" s="369"/>
      <c r="WTZ74" s="369"/>
      <c r="WUA74" s="369"/>
      <c r="WUB74" s="369"/>
      <c r="WUC74" s="369"/>
      <c r="WUD74" s="369"/>
      <c r="WUE74" s="369"/>
      <c r="WUF74" s="369"/>
      <c r="WUG74" s="369"/>
      <c r="WUH74" s="369"/>
      <c r="WUI74" s="369"/>
      <c r="WUJ74" s="369"/>
      <c r="WWB74" s="369"/>
      <c r="WWC74" s="369"/>
      <c r="WWD74" s="369"/>
      <c r="WWE74" s="369"/>
      <c r="WWF74" s="369"/>
      <c r="WWG74" s="369"/>
      <c r="WWH74" s="369"/>
      <c r="WWI74" s="369"/>
      <c r="WWJ74" s="369"/>
      <c r="WWK74" s="369"/>
      <c r="WWL74" s="369"/>
      <c r="WWM74" s="369"/>
      <c r="WWN74" s="369"/>
      <c r="WWO74" s="369"/>
      <c r="WWP74" s="369"/>
      <c r="WWQ74" s="369"/>
      <c r="WWR74" s="369"/>
      <c r="WWS74" s="369"/>
      <c r="WWT74" s="369"/>
      <c r="WWU74" s="369"/>
      <c r="WWV74" s="369"/>
      <c r="WWW74" s="369"/>
      <c r="WWX74" s="369"/>
      <c r="WWY74" s="369"/>
      <c r="WWZ74" s="369"/>
      <c r="WXA74" s="369"/>
      <c r="WXB74" s="369"/>
      <c r="WXC74" s="369"/>
      <c r="WXD74" s="369"/>
      <c r="WXE74" s="369"/>
      <c r="WXF74" s="369"/>
      <c r="WXG74" s="369"/>
      <c r="WXH74" s="369"/>
      <c r="WXI74" s="369"/>
      <c r="WXJ74" s="369"/>
      <c r="WXK74" s="369"/>
      <c r="WXL74" s="369"/>
      <c r="WXM74" s="369"/>
      <c r="WXN74" s="369"/>
      <c r="WXO74" s="369"/>
      <c r="WXP74" s="369"/>
      <c r="WXQ74" s="369"/>
      <c r="WXR74" s="369"/>
      <c r="WXS74" s="369"/>
      <c r="WXT74" s="369"/>
      <c r="WXU74" s="369"/>
      <c r="WXV74" s="369"/>
      <c r="WXW74" s="369"/>
      <c r="WXX74" s="369"/>
      <c r="WXY74" s="369"/>
      <c r="WXZ74" s="369"/>
      <c r="WYA74" s="369"/>
      <c r="WYB74" s="369"/>
      <c r="WYC74" s="369"/>
      <c r="WYD74" s="369"/>
      <c r="WYE74" s="369"/>
      <c r="WYF74" s="369"/>
      <c r="WYG74" s="369"/>
      <c r="WYH74" s="369"/>
      <c r="WYI74" s="369"/>
      <c r="WYJ74" s="369"/>
      <c r="WYK74" s="369"/>
      <c r="WYL74" s="369"/>
      <c r="WYM74" s="369"/>
      <c r="WYN74" s="369"/>
      <c r="WYO74" s="369"/>
      <c r="WYP74" s="369"/>
      <c r="WYQ74" s="369"/>
      <c r="WYR74" s="369"/>
      <c r="WYS74" s="369"/>
      <c r="WYT74" s="369"/>
      <c r="WYU74" s="369"/>
      <c r="WYV74" s="369"/>
      <c r="WYW74" s="369"/>
      <c r="WYX74" s="369"/>
      <c r="WYY74" s="369"/>
      <c r="WYZ74" s="369"/>
      <c r="WZA74" s="369"/>
      <c r="WZB74" s="369"/>
      <c r="WZC74" s="369"/>
      <c r="WZD74" s="369"/>
      <c r="WZE74" s="369"/>
      <c r="WZF74" s="369"/>
      <c r="WZG74" s="369"/>
      <c r="WZH74" s="369"/>
      <c r="WZI74" s="369"/>
      <c r="WZJ74" s="369"/>
      <c r="WZK74" s="369"/>
      <c r="WZL74" s="369"/>
      <c r="WZM74" s="369"/>
      <c r="WZN74" s="369"/>
      <c r="WZO74" s="369"/>
      <c r="WZP74" s="369"/>
      <c r="WZQ74" s="369"/>
      <c r="WZR74" s="369"/>
      <c r="WZS74" s="369"/>
      <c r="WZT74" s="369"/>
      <c r="WZU74" s="369"/>
      <c r="WZV74" s="369"/>
      <c r="WZW74" s="369"/>
      <c r="WZX74" s="369"/>
      <c r="WZY74" s="369"/>
      <c r="WZZ74" s="369"/>
      <c r="XAA74" s="369"/>
      <c r="XAB74" s="369"/>
      <c r="XAC74" s="369"/>
      <c r="XAD74" s="369"/>
      <c r="XAE74" s="369"/>
      <c r="XAF74" s="369"/>
      <c r="XAG74" s="369"/>
      <c r="XAH74" s="369"/>
      <c r="XAI74" s="369"/>
      <c r="XAJ74" s="369"/>
      <c r="XAK74" s="369"/>
      <c r="XAL74" s="369"/>
      <c r="XAM74" s="369"/>
      <c r="XAN74" s="369"/>
      <c r="XAO74" s="369"/>
      <c r="XAP74" s="369"/>
      <c r="XAQ74" s="369"/>
      <c r="XAR74" s="369"/>
      <c r="XAS74" s="369"/>
      <c r="XAT74" s="369"/>
      <c r="XAU74" s="369"/>
      <c r="XAV74" s="369"/>
      <c r="XAW74" s="369"/>
      <c r="XAX74" s="369"/>
      <c r="XAY74" s="369"/>
      <c r="XAZ74" s="369"/>
      <c r="XBA74" s="369"/>
      <c r="XBB74" s="369"/>
      <c r="XBC74" s="369"/>
      <c r="XBD74" s="369"/>
      <c r="XBE74" s="369"/>
      <c r="XBF74" s="369"/>
      <c r="XBG74" s="369"/>
      <c r="XBH74" s="369"/>
      <c r="XBI74" s="369"/>
      <c r="XBJ74" s="369"/>
      <c r="XBK74" s="369"/>
      <c r="XBL74" s="369"/>
      <c r="XBM74" s="369"/>
      <c r="XBN74" s="369"/>
      <c r="XBO74" s="369"/>
      <c r="XBP74" s="369"/>
      <c r="XBQ74" s="369"/>
      <c r="XBR74" s="369"/>
      <c r="XBS74" s="369"/>
      <c r="XBT74" s="369"/>
      <c r="XBU74" s="369"/>
      <c r="XBV74" s="369"/>
      <c r="XBW74" s="369"/>
      <c r="XBX74" s="369"/>
      <c r="XBY74" s="369"/>
      <c r="XBZ74" s="369"/>
      <c r="XCA74" s="369"/>
      <c r="XCB74" s="369"/>
      <c r="XCC74" s="369"/>
      <c r="XCD74" s="369"/>
      <c r="XCE74" s="369"/>
      <c r="XCF74" s="369"/>
      <c r="XCG74" s="369"/>
      <c r="XCH74" s="369"/>
      <c r="XCI74" s="369"/>
      <c r="XCJ74" s="369"/>
      <c r="XCK74" s="369"/>
      <c r="XCL74" s="369"/>
      <c r="XCM74" s="369"/>
      <c r="XCN74" s="369"/>
      <c r="XCO74" s="369"/>
      <c r="XCP74" s="369"/>
      <c r="XCQ74" s="369"/>
      <c r="XCR74" s="369"/>
      <c r="XCS74" s="369"/>
      <c r="XCT74" s="369"/>
      <c r="XCU74" s="369"/>
      <c r="XCV74" s="369"/>
      <c r="XCW74" s="369"/>
      <c r="XCX74" s="369"/>
      <c r="XCY74" s="369"/>
      <c r="XCZ74" s="369"/>
      <c r="XDA74" s="369"/>
      <c r="XDB74" s="369"/>
      <c r="XDC74" s="369"/>
      <c r="XDD74" s="369"/>
      <c r="XDE74" s="369"/>
      <c r="XDF74" s="369"/>
      <c r="XDG74" s="369"/>
      <c r="XDH74" s="369"/>
      <c r="XDI74" s="369"/>
      <c r="XDJ74" s="369"/>
      <c r="XDK74" s="369"/>
      <c r="XDL74" s="369"/>
      <c r="XDM74" s="369"/>
      <c r="XDN74" s="369"/>
      <c r="XDO74" s="369"/>
      <c r="XDP74" s="369"/>
      <c r="XDQ74" s="369"/>
      <c r="XDR74" s="369"/>
      <c r="XDS74" s="369"/>
      <c r="XDT74" s="369"/>
      <c r="XDU74" s="369"/>
      <c r="XDV74" s="369"/>
      <c r="XDW74" s="369"/>
      <c r="XDX74" s="369"/>
      <c r="XDY74" s="369"/>
      <c r="XDZ74" s="369"/>
      <c r="XEA74" s="369"/>
      <c r="XEB74" s="369"/>
      <c r="XEC74" s="369"/>
      <c r="XED74" s="369"/>
      <c r="XEE74" s="369"/>
      <c r="XEF74" s="369"/>
      <c r="XEG74" s="369"/>
      <c r="XEH74" s="369"/>
      <c r="XEI74" s="369"/>
      <c r="XEJ74" s="369"/>
      <c r="XEK74" s="369"/>
      <c r="XEL74" s="369"/>
      <c r="XEM74" s="369"/>
      <c r="XEN74" s="369"/>
      <c r="XEO74" s="369"/>
      <c r="XEP74" s="369"/>
      <c r="XEQ74" s="369"/>
      <c r="XER74" s="369"/>
      <c r="XES74" s="369"/>
      <c r="XET74" s="369"/>
      <c r="XEU74" s="369"/>
      <c r="XEV74" s="369"/>
      <c r="XEW74" s="369"/>
      <c r="XEX74" s="369"/>
    </row>
    <row r="75" spans="1:1000 1044:2024 2068:3048 3092:4072 4116:5096 5140:6120 6164:7144 7188:8168 8212:9192 9236:10216 10260:11240 11284:12264 12308:13288 13332:14312 14356:15336 15380:16378" s="18" customFormat="1" ht="126" hidden="1" customHeight="1" x14ac:dyDescent="0.25">
      <c r="A75" s="51"/>
      <c r="B75" s="51"/>
      <c r="C75" s="51"/>
      <c r="D75" s="51"/>
      <c r="E75" s="53"/>
      <c r="F75" s="428" t="s">
        <v>6520</v>
      </c>
      <c r="G75" s="429"/>
      <c r="H75" s="430"/>
      <c r="I75" s="364"/>
      <c r="J75" s="364"/>
      <c r="K75" s="81">
        <v>8300</v>
      </c>
      <c r="L75" s="237">
        <v>5810</v>
      </c>
      <c r="M75" s="237">
        <v>4980</v>
      </c>
      <c r="N75" s="81"/>
      <c r="O75" s="81"/>
      <c r="P75" s="81"/>
      <c r="Q75" s="81"/>
    </row>
    <row r="76" spans="1:1000 1044:2024 2068:3048 3092:4072 4116:5096 5140:6120 6164:7144 7188:8168 8212:9192 9236:10216 10260:11240 11284:12264 12308:13288 13332:14312 14356:15336 15380:16378" s="18" customFormat="1" ht="126" hidden="1" customHeight="1" x14ac:dyDescent="0.25">
      <c r="A76" s="51"/>
      <c r="B76" s="51"/>
      <c r="C76" s="51"/>
      <c r="D76" s="51"/>
      <c r="E76" s="53"/>
      <c r="F76" s="428" t="s">
        <v>6521</v>
      </c>
      <c r="G76" s="429"/>
      <c r="H76" s="430"/>
      <c r="I76" s="364"/>
      <c r="J76" s="364"/>
      <c r="K76" s="81">
        <v>5300</v>
      </c>
      <c r="L76" s="237">
        <v>3709.9999999999995</v>
      </c>
      <c r="M76" s="237">
        <v>3180</v>
      </c>
      <c r="N76" s="81"/>
      <c r="O76" s="81"/>
      <c r="P76" s="81"/>
      <c r="Q76" s="81"/>
    </row>
    <row r="77" spans="1:1000 1044:2024 2068:3048 3092:4072 4116:5096 5140:6120 6164:7144 7188:8168 8212:9192 9236:10216 10260:11240 11284:12264 12308:13288 13332:14312 14356:15336 15380:16378" s="18" customFormat="1" ht="126" hidden="1" customHeight="1" x14ac:dyDescent="0.25">
      <c r="A77" s="51"/>
      <c r="B77" s="51"/>
      <c r="C77" s="51"/>
      <c r="D77" s="51"/>
      <c r="E77" s="53"/>
      <c r="F77" s="428" t="s">
        <v>6522</v>
      </c>
      <c r="G77" s="429"/>
      <c r="H77" s="430"/>
      <c r="I77" s="364"/>
      <c r="J77" s="364"/>
      <c r="K77" s="81">
        <v>3700</v>
      </c>
      <c r="L77" s="237">
        <v>2590</v>
      </c>
      <c r="M77" s="237">
        <v>2220</v>
      </c>
      <c r="N77" s="81"/>
      <c r="O77" s="81"/>
      <c r="P77" s="81"/>
      <c r="Q77" s="81"/>
    </row>
    <row r="78" spans="1:1000 1044:2024 2068:3048 3092:4072 4116:5096 5140:6120 6164:7144 7188:8168 8212:9192 9236:10216 10260:11240 11284:12264 12308:13288 13332:14312 14356:15336 15380:16378" s="18" customFormat="1" ht="126" hidden="1" customHeight="1" x14ac:dyDescent="0.25">
      <c r="A78" s="51"/>
      <c r="B78" s="51"/>
      <c r="C78" s="51"/>
      <c r="D78" s="51"/>
      <c r="E78" s="53"/>
      <c r="F78" s="428" t="s">
        <v>6523</v>
      </c>
      <c r="G78" s="429"/>
      <c r="H78" s="430"/>
      <c r="I78" s="364"/>
      <c r="J78" s="364"/>
      <c r="K78" s="81">
        <v>6640</v>
      </c>
      <c r="L78" s="237">
        <v>4648</v>
      </c>
      <c r="M78" s="237">
        <v>3984</v>
      </c>
      <c r="N78" s="81"/>
      <c r="O78" s="81"/>
      <c r="P78" s="81"/>
      <c r="Q78" s="81"/>
    </row>
    <row r="79" spans="1:1000 1044:2024 2068:3048 3092:4072 4116:5096 5140:6120 6164:7144 7188:8168 8212:9192 9236:10216 10260:11240 11284:12264 12308:13288 13332:14312 14356:15336 15380:16378" s="18" customFormat="1" ht="126" hidden="1" customHeight="1" x14ac:dyDescent="0.25">
      <c r="A79" s="51"/>
      <c r="B79" s="51"/>
      <c r="C79" s="51"/>
      <c r="D79" s="51"/>
      <c r="E79" s="53"/>
      <c r="F79" s="428" t="s">
        <v>6524</v>
      </c>
      <c r="G79" s="429"/>
      <c r="H79" s="430"/>
      <c r="I79" s="364"/>
      <c r="J79" s="364"/>
      <c r="K79" s="81">
        <v>4240</v>
      </c>
      <c r="L79" s="237">
        <v>2968</v>
      </c>
      <c r="M79" s="237">
        <v>2544</v>
      </c>
      <c r="N79" s="81"/>
      <c r="O79" s="81"/>
      <c r="P79" s="81"/>
      <c r="Q79" s="81"/>
    </row>
    <row r="80" spans="1:1000 1044:2024 2068:3048 3092:4072 4116:5096 5140:6120 6164:7144 7188:8168 8212:9192 9236:10216 10260:11240 11284:12264 12308:13288 13332:14312 14356:15336 15380:16378" s="18" customFormat="1" ht="126" hidden="1" customHeight="1" x14ac:dyDescent="0.25">
      <c r="A80" s="51"/>
      <c r="B80" s="51"/>
      <c r="C80" s="51"/>
      <c r="D80" s="51"/>
      <c r="E80" s="53"/>
      <c r="F80" s="428" t="s">
        <v>6525</v>
      </c>
      <c r="G80" s="429"/>
      <c r="H80" s="430"/>
      <c r="I80" s="364"/>
      <c r="J80" s="364"/>
      <c r="K80" s="81">
        <v>2960</v>
      </c>
      <c r="L80" s="237">
        <v>2072</v>
      </c>
      <c r="M80" s="237">
        <v>1776</v>
      </c>
      <c r="N80" s="81"/>
      <c r="O80" s="81"/>
      <c r="P80" s="81"/>
      <c r="Q80" s="81"/>
    </row>
    <row r="81" spans="1:1000 1044:2024 2068:3048 3092:4072 4116:5096 5140:6120 6164:7144 7188:8168 8212:9192 9236:10216 10260:11240 11284:12264 12308:13288 13332:14312 14356:15336 15380:16378" s="18" customFormat="1" ht="78.75" hidden="1" customHeight="1" x14ac:dyDescent="0.25">
      <c r="A81" s="51" t="s">
        <v>6526</v>
      </c>
      <c r="B81" s="51" t="s">
        <v>6527</v>
      </c>
      <c r="C81" s="51" t="s">
        <v>6528</v>
      </c>
      <c r="D81" s="51" t="s">
        <v>6529</v>
      </c>
      <c r="E81" s="85"/>
      <c r="F81" s="93" t="s">
        <v>6407</v>
      </c>
      <c r="G81" s="93" t="s">
        <v>368</v>
      </c>
      <c r="H81" s="93" t="s">
        <v>517</v>
      </c>
      <c r="I81" s="237">
        <v>6000</v>
      </c>
      <c r="J81" s="368">
        <v>1.6</v>
      </c>
      <c r="K81" s="376">
        <v>9600</v>
      </c>
      <c r="L81" s="237">
        <v>6720</v>
      </c>
      <c r="M81" s="237">
        <v>5760</v>
      </c>
      <c r="N81" s="237">
        <v>3600</v>
      </c>
      <c r="O81" s="237">
        <v>4200</v>
      </c>
      <c r="P81" s="368">
        <v>1.6</v>
      </c>
      <c r="Q81" s="368">
        <v>1.6</v>
      </c>
      <c r="R81" s="369"/>
      <c r="S81" s="369"/>
      <c r="T81" s="369"/>
      <c r="U81" s="369"/>
      <c r="V81" s="369"/>
      <c r="W81" s="369"/>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69"/>
      <c r="AZ81" s="369"/>
      <c r="BA81" s="369"/>
      <c r="BB81" s="369"/>
      <c r="BC81" s="369"/>
      <c r="BD81" s="369"/>
      <c r="BE81" s="369"/>
      <c r="BF81" s="369"/>
      <c r="BG81" s="369"/>
      <c r="BH81" s="369"/>
      <c r="BI81" s="369"/>
      <c r="BJ81" s="369"/>
      <c r="BK81" s="369"/>
      <c r="BL81" s="369"/>
      <c r="BM81" s="369"/>
      <c r="BN81" s="369"/>
      <c r="BO81" s="369"/>
      <c r="BP81" s="369"/>
      <c r="BQ81" s="369"/>
      <c r="BR81" s="369"/>
      <c r="BS81" s="369"/>
      <c r="BT81" s="369"/>
      <c r="BU81" s="369"/>
      <c r="BV81" s="369"/>
      <c r="BW81" s="369"/>
      <c r="BX81" s="369"/>
      <c r="BY81" s="369"/>
      <c r="BZ81" s="369"/>
      <c r="CA81" s="369"/>
      <c r="CB81" s="369"/>
      <c r="CC81" s="369"/>
      <c r="CD81" s="369"/>
      <c r="CE81" s="369"/>
      <c r="CF81" s="369"/>
      <c r="CG81" s="369"/>
      <c r="CH81" s="369"/>
      <c r="CI81" s="369"/>
      <c r="CJ81" s="369"/>
      <c r="CK81" s="369"/>
      <c r="CL81" s="369"/>
      <c r="CM81" s="369"/>
      <c r="CN81" s="369"/>
      <c r="CO81" s="369"/>
      <c r="CP81" s="369"/>
      <c r="CQ81" s="369"/>
      <c r="CR81" s="369"/>
      <c r="CS81" s="369"/>
      <c r="CT81" s="369"/>
      <c r="CU81" s="369"/>
      <c r="CV81" s="369"/>
      <c r="CW81" s="369"/>
      <c r="CX81" s="369"/>
      <c r="CY81" s="369"/>
      <c r="CZ81" s="369"/>
      <c r="DA81" s="369"/>
      <c r="DB81" s="369"/>
      <c r="DC81" s="369"/>
      <c r="DD81" s="369"/>
      <c r="DE81" s="369"/>
      <c r="DF81" s="369"/>
      <c r="DG81" s="369"/>
      <c r="DH81" s="369"/>
      <c r="DI81" s="369"/>
      <c r="DJ81" s="369"/>
      <c r="DK81" s="369"/>
      <c r="DL81" s="369"/>
      <c r="DM81" s="369"/>
      <c r="DN81" s="369"/>
      <c r="DO81" s="369"/>
      <c r="DP81" s="369"/>
      <c r="DQ81" s="369"/>
      <c r="DR81" s="369"/>
      <c r="DS81" s="369"/>
      <c r="DT81" s="369"/>
      <c r="DU81" s="369"/>
      <c r="DV81" s="369"/>
      <c r="DW81" s="369"/>
      <c r="DX81" s="369"/>
      <c r="DY81" s="369"/>
      <c r="DZ81" s="369"/>
      <c r="EA81" s="369"/>
      <c r="EB81" s="369"/>
      <c r="EC81" s="369"/>
      <c r="ED81" s="369"/>
      <c r="EE81" s="369"/>
      <c r="EF81" s="369"/>
      <c r="EG81" s="369"/>
      <c r="EH81" s="369"/>
      <c r="EI81" s="369"/>
      <c r="EJ81" s="369"/>
      <c r="EK81" s="369"/>
      <c r="EL81" s="369"/>
      <c r="EM81" s="369"/>
      <c r="EN81" s="369"/>
      <c r="EO81" s="369"/>
      <c r="EP81" s="369"/>
      <c r="EQ81" s="369"/>
      <c r="ER81" s="369"/>
      <c r="ES81" s="369"/>
      <c r="ET81" s="369"/>
      <c r="EU81" s="369"/>
      <c r="EV81" s="369"/>
      <c r="EW81" s="369"/>
      <c r="EX81" s="369"/>
      <c r="EY81" s="369"/>
      <c r="EZ81" s="369"/>
      <c r="FA81" s="369"/>
      <c r="FB81" s="369"/>
      <c r="FC81" s="369"/>
      <c r="FD81" s="369"/>
      <c r="FE81" s="369"/>
      <c r="FF81" s="369"/>
      <c r="FG81" s="369"/>
      <c r="FH81" s="369"/>
      <c r="FI81" s="369"/>
      <c r="FJ81" s="369"/>
      <c r="FK81" s="369"/>
      <c r="FL81" s="369"/>
      <c r="FM81" s="369"/>
      <c r="FN81" s="369"/>
      <c r="FO81" s="369"/>
      <c r="FP81" s="369"/>
      <c r="FQ81" s="369"/>
      <c r="FR81" s="369"/>
      <c r="FS81" s="369"/>
      <c r="FT81" s="369"/>
      <c r="FU81" s="369"/>
      <c r="FV81" s="369"/>
      <c r="FW81" s="369"/>
      <c r="FX81" s="369"/>
      <c r="FY81" s="369"/>
      <c r="FZ81" s="369"/>
      <c r="GA81" s="369"/>
      <c r="GB81" s="369"/>
      <c r="GC81" s="369"/>
      <c r="GD81" s="369"/>
      <c r="GE81" s="369"/>
      <c r="GF81" s="369"/>
      <c r="GG81" s="369"/>
      <c r="GH81" s="369"/>
      <c r="GI81" s="369"/>
      <c r="GJ81" s="369"/>
      <c r="GK81" s="369"/>
      <c r="GL81" s="369"/>
      <c r="GM81" s="369"/>
      <c r="GN81" s="369"/>
      <c r="GO81" s="369"/>
      <c r="GP81" s="369"/>
      <c r="GQ81" s="369"/>
      <c r="GR81" s="369"/>
      <c r="GS81" s="369"/>
      <c r="GT81" s="369"/>
      <c r="GU81" s="369"/>
      <c r="GV81" s="369"/>
      <c r="GW81" s="369"/>
      <c r="GX81" s="369"/>
      <c r="GY81" s="369"/>
      <c r="GZ81" s="369"/>
      <c r="HA81" s="369"/>
      <c r="HB81" s="369"/>
      <c r="HC81" s="369"/>
      <c r="HD81" s="369"/>
      <c r="HE81" s="369"/>
      <c r="HF81" s="369"/>
      <c r="HG81" s="369"/>
      <c r="HH81" s="369"/>
      <c r="HI81" s="369"/>
      <c r="HN81" s="369"/>
      <c r="HO81" s="369"/>
      <c r="HP81" s="369"/>
      <c r="HQ81" s="369"/>
      <c r="HR81" s="369"/>
      <c r="HS81" s="369"/>
      <c r="HT81" s="369"/>
      <c r="HU81" s="369"/>
      <c r="HV81" s="369"/>
      <c r="HW81" s="369"/>
      <c r="HX81" s="369"/>
      <c r="JP81" s="369"/>
      <c r="JQ81" s="369"/>
      <c r="JR81" s="369"/>
      <c r="JS81" s="369"/>
      <c r="JT81" s="369"/>
      <c r="JU81" s="369"/>
      <c r="JV81" s="369"/>
      <c r="JW81" s="369"/>
      <c r="JX81" s="369"/>
      <c r="JY81" s="369"/>
      <c r="JZ81" s="369"/>
      <c r="KA81" s="369"/>
      <c r="KB81" s="369"/>
      <c r="KC81" s="369"/>
      <c r="KD81" s="369"/>
      <c r="KE81" s="369"/>
      <c r="KF81" s="369"/>
      <c r="KG81" s="369"/>
      <c r="KH81" s="369"/>
      <c r="KI81" s="369"/>
      <c r="KJ81" s="369"/>
      <c r="KK81" s="369"/>
      <c r="KL81" s="369"/>
      <c r="KM81" s="369"/>
      <c r="KN81" s="369"/>
      <c r="KO81" s="369"/>
      <c r="KP81" s="369"/>
      <c r="KQ81" s="369"/>
      <c r="KR81" s="369"/>
      <c r="KS81" s="369"/>
      <c r="KT81" s="369"/>
      <c r="KU81" s="369"/>
      <c r="KV81" s="369"/>
      <c r="KW81" s="369"/>
      <c r="KX81" s="369"/>
      <c r="KY81" s="369"/>
      <c r="KZ81" s="369"/>
      <c r="LA81" s="369"/>
      <c r="LB81" s="369"/>
      <c r="LC81" s="369"/>
      <c r="LD81" s="369"/>
      <c r="LE81" s="369"/>
      <c r="LF81" s="369"/>
      <c r="LG81" s="369"/>
      <c r="LH81" s="369"/>
      <c r="LI81" s="369"/>
      <c r="LJ81" s="369"/>
      <c r="LK81" s="369"/>
      <c r="LL81" s="369"/>
      <c r="LM81" s="369"/>
      <c r="LN81" s="369"/>
      <c r="LO81" s="369"/>
      <c r="LP81" s="369"/>
      <c r="LQ81" s="369"/>
      <c r="LR81" s="369"/>
      <c r="LS81" s="369"/>
      <c r="LT81" s="369"/>
      <c r="LU81" s="369"/>
      <c r="LV81" s="369"/>
      <c r="LW81" s="369"/>
      <c r="LX81" s="369"/>
      <c r="LY81" s="369"/>
      <c r="LZ81" s="369"/>
      <c r="MA81" s="369"/>
      <c r="MB81" s="369"/>
      <c r="MC81" s="369"/>
      <c r="MD81" s="369"/>
      <c r="ME81" s="369"/>
      <c r="MF81" s="369"/>
      <c r="MG81" s="369"/>
      <c r="MH81" s="369"/>
      <c r="MI81" s="369"/>
      <c r="MJ81" s="369"/>
      <c r="MK81" s="369"/>
      <c r="ML81" s="369"/>
      <c r="MM81" s="369"/>
      <c r="MN81" s="369"/>
      <c r="MO81" s="369"/>
      <c r="MP81" s="369"/>
      <c r="MQ81" s="369"/>
      <c r="MR81" s="369"/>
      <c r="MS81" s="369"/>
      <c r="MT81" s="369"/>
      <c r="MU81" s="369"/>
      <c r="MV81" s="369"/>
      <c r="MW81" s="369"/>
      <c r="MX81" s="369"/>
      <c r="MY81" s="369"/>
      <c r="MZ81" s="369"/>
      <c r="NA81" s="369"/>
      <c r="NB81" s="369"/>
      <c r="NC81" s="369"/>
      <c r="ND81" s="369"/>
      <c r="NE81" s="369"/>
      <c r="NF81" s="369"/>
      <c r="NG81" s="369"/>
      <c r="NH81" s="369"/>
      <c r="NI81" s="369"/>
      <c r="NJ81" s="369"/>
      <c r="NK81" s="369"/>
      <c r="NL81" s="369"/>
      <c r="NM81" s="369"/>
      <c r="NN81" s="369"/>
      <c r="NO81" s="369"/>
      <c r="NP81" s="369"/>
      <c r="NQ81" s="369"/>
      <c r="NR81" s="369"/>
      <c r="NS81" s="369"/>
      <c r="NT81" s="369"/>
      <c r="NU81" s="369"/>
      <c r="NV81" s="369"/>
      <c r="NW81" s="369"/>
      <c r="NX81" s="369"/>
      <c r="NY81" s="369"/>
      <c r="NZ81" s="369"/>
      <c r="OA81" s="369"/>
      <c r="OB81" s="369"/>
      <c r="OC81" s="369"/>
      <c r="OD81" s="369"/>
      <c r="OE81" s="369"/>
      <c r="OF81" s="369"/>
      <c r="OG81" s="369"/>
      <c r="OH81" s="369"/>
      <c r="OI81" s="369"/>
      <c r="OJ81" s="369"/>
      <c r="OK81" s="369"/>
      <c r="OL81" s="369"/>
      <c r="OM81" s="369"/>
      <c r="ON81" s="369"/>
      <c r="OO81" s="369"/>
      <c r="OP81" s="369"/>
      <c r="OQ81" s="369"/>
      <c r="OR81" s="369"/>
      <c r="OS81" s="369"/>
      <c r="OT81" s="369"/>
      <c r="OU81" s="369"/>
      <c r="OV81" s="369"/>
      <c r="OW81" s="369"/>
      <c r="OX81" s="369"/>
      <c r="OY81" s="369"/>
      <c r="OZ81" s="369"/>
      <c r="PA81" s="369"/>
      <c r="PB81" s="369"/>
      <c r="PC81" s="369"/>
      <c r="PD81" s="369"/>
      <c r="PE81" s="369"/>
      <c r="PF81" s="369"/>
      <c r="PG81" s="369"/>
      <c r="PH81" s="369"/>
      <c r="PI81" s="369"/>
      <c r="PJ81" s="369"/>
      <c r="PK81" s="369"/>
      <c r="PL81" s="369"/>
      <c r="PM81" s="369"/>
      <c r="PN81" s="369"/>
      <c r="PO81" s="369"/>
      <c r="PP81" s="369"/>
      <c r="PQ81" s="369"/>
      <c r="PR81" s="369"/>
      <c r="PS81" s="369"/>
      <c r="PT81" s="369"/>
      <c r="PU81" s="369"/>
      <c r="PV81" s="369"/>
      <c r="PW81" s="369"/>
      <c r="PX81" s="369"/>
      <c r="PY81" s="369"/>
      <c r="PZ81" s="369"/>
      <c r="QA81" s="369"/>
      <c r="QB81" s="369"/>
      <c r="QC81" s="369"/>
      <c r="QD81" s="369"/>
      <c r="QE81" s="369"/>
      <c r="QF81" s="369"/>
      <c r="QG81" s="369"/>
      <c r="QH81" s="369"/>
      <c r="QI81" s="369"/>
      <c r="QJ81" s="369"/>
      <c r="QK81" s="369"/>
      <c r="QL81" s="369"/>
      <c r="QM81" s="369"/>
      <c r="QN81" s="369"/>
      <c r="QO81" s="369"/>
      <c r="QP81" s="369"/>
      <c r="QQ81" s="369"/>
      <c r="QR81" s="369"/>
      <c r="QS81" s="369"/>
      <c r="QT81" s="369"/>
      <c r="QU81" s="369"/>
      <c r="QV81" s="369"/>
      <c r="QW81" s="369"/>
      <c r="QX81" s="369"/>
      <c r="QY81" s="369"/>
      <c r="QZ81" s="369"/>
      <c r="RA81" s="369"/>
      <c r="RB81" s="369"/>
      <c r="RC81" s="369"/>
      <c r="RD81" s="369"/>
      <c r="RE81" s="369"/>
      <c r="RJ81" s="369"/>
      <c r="RK81" s="369"/>
      <c r="RL81" s="369"/>
      <c r="RM81" s="369"/>
      <c r="RN81" s="369"/>
      <c r="RO81" s="369"/>
      <c r="RP81" s="369"/>
      <c r="RQ81" s="369"/>
      <c r="RR81" s="369"/>
      <c r="RS81" s="369"/>
      <c r="RT81" s="369"/>
      <c r="TL81" s="369"/>
      <c r="TM81" s="369"/>
      <c r="TN81" s="369"/>
      <c r="TO81" s="369"/>
      <c r="TP81" s="369"/>
      <c r="TQ81" s="369"/>
      <c r="TR81" s="369"/>
      <c r="TS81" s="369"/>
      <c r="TT81" s="369"/>
      <c r="TU81" s="369"/>
      <c r="TV81" s="369"/>
      <c r="TW81" s="369"/>
      <c r="TX81" s="369"/>
      <c r="TY81" s="369"/>
      <c r="TZ81" s="369"/>
      <c r="UA81" s="369"/>
      <c r="UB81" s="369"/>
      <c r="UC81" s="369"/>
      <c r="UD81" s="369"/>
      <c r="UE81" s="369"/>
      <c r="UF81" s="369"/>
      <c r="UG81" s="369"/>
      <c r="UH81" s="369"/>
      <c r="UI81" s="369"/>
      <c r="UJ81" s="369"/>
      <c r="UK81" s="369"/>
      <c r="UL81" s="369"/>
      <c r="UM81" s="369"/>
      <c r="UN81" s="369"/>
      <c r="UO81" s="369"/>
      <c r="UP81" s="369"/>
      <c r="UQ81" s="369"/>
      <c r="UR81" s="369"/>
      <c r="US81" s="369"/>
      <c r="UT81" s="369"/>
      <c r="UU81" s="369"/>
      <c r="UV81" s="369"/>
      <c r="UW81" s="369"/>
      <c r="UX81" s="369"/>
      <c r="UY81" s="369"/>
      <c r="UZ81" s="369"/>
      <c r="VA81" s="369"/>
      <c r="VB81" s="369"/>
      <c r="VC81" s="369"/>
      <c r="VD81" s="369"/>
      <c r="VE81" s="369"/>
      <c r="VF81" s="369"/>
      <c r="VG81" s="369"/>
      <c r="VH81" s="369"/>
      <c r="VI81" s="369"/>
      <c r="VJ81" s="369"/>
      <c r="VK81" s="369"/>
      <c r="VL81" s="369"/>
      <c r="VM81" s="369"/>
      <c r="VN81" s="369"/>
      <c r="VO81" s="369"/>
      <c r="VP81" s="369"/>
      <c r="VQ81" s="369"/>
      <c r="VR81" s="369"/>
      <c r="VS81" s="369"/>
      <c r="VT81" s="369"/>
      <c r="VU81" s="369"/>
      <c r="VV81" s="369"/>
      <c r="VW81" s="369"/>
      <c r="VX81" s="369"/>
      <c r="VY81" s="369"/>
      <c r="VZ81" s="369"/>
      <c r="WA81" s="369"/>
      <c r="WB81" s="369"/>
      <c r="WC81" s="369"/>
      <c r="WD81" s="369"/>
      <c r="WE81" s="369"/>
      <c r="WF81" s="369"/>
      <c r="WG81" s="369"/>
      <c r="WH81" s="369"/>
      <c r="WI81" s="369"/>
      <c r="WJ81" s="369"/>
      <c r="WK81" s="369"/>
      <c r="WL81" s="369"/>
      <c r="WM81" s="369"/>
      <c r="WN81" s="369"/>
      <c r="WO81" s="369"/>
      <c r="WP81" s="369"/>
      <c r="WQ81" s="369"/>
      <c r="WR81" s="369"/>
      <c r="WS81" s="369"/>
      <c r="WT81" s="369"/>
      <c r="WU81" s="369"/>
      <c r="WV81" s="369"/>
      <c r="WW81" s="369"/>
      <c r="WX81" s="369"/>
      <c r="WY81" s="369"/>
      <c r="WZ81" s="369"/>
      <c r="XA81" s="369"/>
      <c r="XB81" s="369"/>
      <c r="XC81" s="369"/>
      <c r="XD81" s="369"/>
      <c r="XE81" s="369"/>
      <c r="XF81" s="369"/>
      <c r="XG81" s="369"/>
      <c r="XH81" s="369"/>
      <c r="XI81" s="369"/>
      <c r="XJ81" s="369"/>
      <c r="XK81" s="369"/>
      <c r="XL81" s="369"/>
      <c r="XM81" s="369"/>
      <c r="XN81" s="369"/>
      <c r="XO81" s="369"/>
      <c r="XP81" s="369"/>
      <c r="XQ81" s="369"/>
      <c r="XR81" s="369"/>
      <c r="XS81" s="369"/>
      <c r="XT81" s="369"/>
      <c r="XU81" s="369"/>
      <c r="XV81" s="369"/>
      <c r="XW81" s="369"/>
      <c r="XX81" s="369"/>
      <c r="XY81" s="369"/>
      <c r="XZ81" s="369"/>
      <c r="YA81" s="369"/>
      <c r="YB81" s="369"/>
      <c r="YC81" s="369"/>
      <c r="YD81" s="369"/>
      <c r="YE81" s="369"/>
      <c r="YF81" s="369"/>
      <c r="YG81" s="369"/>
      <c r="YH81" s="369"/>
      <c r="YI81" s="369"/>
      <c r="YJ81" s="369"/>
      <c r="YK81" s="369"/>
      <c r="YL81" s="369"/>
      <c r="YM81" s="369"/>
      <c r="YN81" s="369"/>
      <c r="YO81" s="369"/>
      <c r="YP81" s="369"/>
      <c r="YQ81" s="369"/>
      <c r="YR81" s="369"/>
      <c r="YS81" s="369"/>
      <c r="YT81" s="369"/>
      <c r="YU81" s="369"/>
      <c r="YV81" s="369"/>
      <c r="YW81" s="369"/>
      <c r="YX81" s="369"/>
      <c r="YY81" s="369"/>
      <c r="YZ81" s="369"/>
      <c r="ZA81" s="369"/>
      <c r="ZB81" s="369"/>
      <c r="ZC81" s="369"/>
      <c r="ZD81" s="369"/>
      <c r="ZE81" s="369"/>
      <c r="ZF81" s="369"/>
      <c r="ZG81" s="369"/>
      <c r="ZH81" s="369"/>
      <c r="ZI81" s="369"/>
      <c r="ZJ81" s="369"/>
      <c r="ZK81" s="369"/>
      <c r="ZL81" s="369"/>
      <c r="ZM81" s="369"/>
      <c r="ZN81" s="369"/>
      <c r="ZO81" s="369"/>
      <c r="ZP81" s="369"/>
      <c r="ZQ81" s="369"/>
      <c r="ZR81" s="369"/>
      <c r="ZS81" s="369"/>
      <c r="ZT81" s="369"/>
      <c r="ZU81" s="369"/>
      <c r="ZV81" s="369"/>
      <c r="ZW81" s="369"/>
      <c r="ZX81" s="369"/>
      <c r="ZY81" s="369"/>
      <c r="ZZ81" s="369"/>
      <c r="AAA81" s="369"/>
      <c r="AAB81" s="369"/>
      <c r="AAC81" s="369"/>
      <c r="AAD81" s="369"/>
      <c r="AAE81" s="369"/>
      <c r="AAF81" s="369"/>
      <c r="AAG81" s="369"/>
      <c r="AAH81" s="369"/>
      <c r="AAI81" s="369"/>
      <c r="AAJ81" s="369"/>
      <c r="AAK81" s="369"/>
      <c r="AAL81" s="369"/>
      <c r="AAM81" s="369"/>
      <c r="AAN81" s="369"/>
      <c r="AAO81" s="369"/>
      <c r="AAP81" s="369"/>
      <c r="AAQ81" s="369"/>
      <c r="AAR81" s="369"/>
      <c r="AAS81" s="369"/>
      <c r="AAT81" s="369"/>
      <c r="AAU81" s="369"/>
      <c r="AAV81" s="369"/>
      <c r="AAW81" s="369"/>
      <c r="AAX81" s="369"/>
      <c r="AAY81" s="369"/>
      <c r="AAZ81" s="369"/>
      <c r="ABA81" s="369"/>
      <c r="ABF81" s="369"/>
      <c r="ABG81" s="369"/>
      <c r="ABH81" s="369"/>
      <c r="ABI81" s="369"/>
      <c r="ABJ81" s="369"/>
      <c r="ABK81" s="369"/>
      <c r="ABL81" s="369"/>
      <c r="ABM81" s="369"/>
      <c r="ABN81" s="369"/>
      <c r="ABO81" s="369"/>
      <c r="ABP81" s="369"/>
      <c r="ADH81" s="369"/>
      <c r="ADI81" s="369"/>
      <c r="ADJ81" s="369"/>
      <c r="ADK81" s="369"/>
      <c r="ADL81" s="369"/>
      <c r="ADM81" s="369"/>
      <c r="ADN81" s="369"/>
      <c r="ADO81" s="369"/>
      <c r="ADP81" s="369"/>
      <c r="ADQ81" s="369"/>
      <c r="ADR81" s="369"/>
      <c r="ADS81" s="369"/>
      <c r="ADT81" s="369"/>
      <c r="ADU81" s="369"/>
      <c r="ADV81" s="369"/>
      <c r="ADW81" s="369"/>
      <c r="ADX81" s="369"/>
      <c r="ADY81" s="369"/>
      <c r="ADZ81" s="369"/>
      <c r="AEA81" s="369"/>
      <c r="AEB81" s="369"/>
      <c r="AEC81" s="369"/>
      <c r="AED81" s="369"/>
      <c r="AEE81" s="369"/>
      <c r="AEF81" s="369"/>
      <c r="AEG81" s="369"/>
      <c r="AEH81" s="369"/>
      <c r="AEI81" s="369"/>
      <c r="AEJ81" s="369"/>
      <c r="AEK81" s="369"/>
      <c r="AEL81" s="369"/>
      <c r="AEM81" s="369"/>
      <c r="AEN81" s="369"/>
      <c r="AEO81" s="369"/>
      <c r="AEP81" s="369"/>
      <c r="AEQ81" s="369"/>
      <c r="AER81" s="369"/>
      <c r="AES81" s="369"/>
      <c r="AET81" s="369"/>
      <c r="AEU81" s="369"/>
      <c r="AEV81" s="369"/>
      <c r="AEW81" s="369"/>
      <c r="AEX81" s="369"/>
      <c r="AEY81" s="369"/>
      <c r="AEZ81" s="369"/>
      <c r="AFA81" s="369"/>
      <c r="AFB81" s="369"/>
      <c r="AFC81" s="369"/>
      <c r="AFD81" s="369"/>
      <c r="AFE81" s="369"/>
      <c r="AFF81" s="369"/>
      <c r="AFG81" s="369"/>
      <c r="AFH81" s="369"/>
      <c r="AFI81" s="369"/>
      <c r="AFJ81" s="369"/>
      <c r="AFK81" s="369"/>
      <c r="AFL81" s="369"/>
      <c r="AFM81" s="369"/>
      <c r="AFN81" s="369"/>
      <c r="AFO81" s="369"/>
      <c r="AFP81" s="369"/>
      <c r="AFQ81" s="369"/>
      <c r="AFR81" s="369"/>
      <c r="AFS81" s="369"/>
      <c r="AFT81" s="369"/>
      <c r="AFU81" s="369"/>
      <c r="AFV81" s="369"/>
      <c r="AFW81" s="369"/>
      <c r="AFX81" s="369"/>
      <c r="AFY81" s="369"/>
      <c r="AFZ81" s="369"/>
      <c r="AGA81" s="369"/>
      <c r="AGB81" s="369"/>
      <c r="AGC81" s="369"/>
      <c r="AGD81" s="369"/>
      <c r="AGE81" s="369"/>
      <c r="AGF81" s="369"/>
      <c r="AGG81" s="369"/>
      <c r="AGH81" s="369"/>
      <c r="AGI81" s="369"/>
      <c r="AGJ81" s="369"/>
      <c r="AGK81" s="369"/>
      <c r="AGL81" s="369"/>
      <c r="AGM81" s="369"/>
      <c r="AGN81" s="369"/>
      <c r="AGO81" s="369"/>
      <c r="AGP81" s="369"/>
      <c r="AGQ81" s="369"/>
      <c r="AGR81" s="369"/>
      <c r="AGS81" s="369"/>
      <c r="AGT81" s="369"/>
      <c r="AGU81" s="369"/>
      <c r="AGV81" s="369"/>
      <c r="AGW81" s="369"/>
      <c r="AGX81" s="369"/>
      <c r="AGY81" s="369"/>
      <c r="AGZ81" s="369"/>
      <c r="AHA81" s="369"/>
      <c r="AHB81" s="369"/>
      <c r="AHC81" s="369"/>
      <c r="AHD81" s="369"/>
      <c r="AHE81" s="369"/>
      <c r="AHF81" s="369"/>
      <c r="AHG81" s="369"/>
      <c r="AHH81" s="369"/>
      <c r="AHI81" s="369"/>
      <c r="AHJ81" s="369"/>
      <c r="AHK81" s="369"/>
      <c r="AHL81" s="369"/>
      <c r="AHM81" s="369"/>
      <c r="AHN81" s="369"/>
      <c r="AHO81" s="369"/>
      <c r="AHP81" s="369"/>
      <c r="AHQ81" s="369"/>
      <c r="AHR81" s="369"/>
      <c r="AHS81" s="369"/>
      <c r="AHT81" s="369"/>
      <c r="AHU81" s="369"/>
      <c r="AHV81" s="369"/>
      <c r="AHW81" s="369"/>
      <c r="AHX81" s="369"/>
      <c r="AHY81" s="369"/>
      <c r="AHZ81" s="369"/>
      <c r="AIA81" s="369"/>
      <c r="AIB81" s="369"/>
      <c r="AIC81" s="369"/>
      <c r="AID81" s="369"/>
      <c r="AIE81" s="369"/>
      <c r="AIF81" s="369"/>
      <c r="AIG81" s="369"/>
      <c r="AIH81" s="369"/>
      <c r="AII81" s="369"/>
      <c r="AIJ81" s="369"/>
      <c r="AIK81" s="369"/>
      <c r="AIL81" s="369"/>
      <c r="AIM81" s="369"/>
      <c r="AIN81" s="369"/>
      <c r="AIO81" s="369"/>
      <c r="AIP81" s="369"/>
      <c r="AIQ81" s="369"/>
      <c r="AIR81" s="369"/>
      <c r="AIS81" s="369"/>
      <c r="AIT81" s="369"/>
      <c r="AIU81" s="369"/>
      <c r="AIV81" s="369"/>
      <c r="AIW81" s="369"/>
      <c r="AIX81" s="369"/>
      <c r="AIY81" s="369"/>
      <c r="AIZ81" s="369"/>
      <c r="AJA81" s="369"/>
      <c r="AJB81" s="369"/>
      <c r="AJC81" s="369"/>
      <c r="AJD81" s="369"/>
      <c r="AJE81" s="369"/>
      <c r="AJF81" s="369"/>
      <c r="AJG81" s="369"/>
      <c r="AJH81" s="369"/>
      <c r="AJI81" s="369"/>
      <c r="AJJ81" s="369"/>
      <c r="AJK81" s="369"/>
      <c r="AJL81" s="369"/>
      <c r="AJM81" s="369"/>
      <c r="AJN81" s="369"/>
      <c r="AJO81" s="369"/>
      <c r="AJP81" s="369"/>
      <c r="AJQ81" s="369"/>
      <c r="AJR81" s="369"/>
      <c r="AJS81" s="369"/>
      <c r="AJT81" s="369"/>
      <c r="AJU81" s="369"/>
      <c r="AJV81" s="369"/>
      <c r="AJW81" s="369"/>
      <c r="AJX81" s="369"/>
      <c r="AJY81" s="369"/>
      <c r="AJZ81" s="369"/>
      <c r="AKA81" s="369"/>
      <c r="AKB81" s="369"/>
      <c r="AKC81" s="369"/>
      <c r="AKD81" s="369"/>
      <c r="AKE81" s="369"/>
      <c r="AKF81" s="369"/>
      <c r="AKG81" s="369"/>
      <c r="AKH81" s="369"/>
      <c r="AKI81" s="369"/>
      <c r="AKJ81" s="369"/>
      <c r="AKK81" s="369"/>
      <c r="AKL81" s="369"/>
      <c r="AKM81" s="369"/>
      <c r="AKN81" s="369"/>
      <c r="AKO81" s="369"/>
      <c r="AKP81" s="369"/>
      <c r="AKQ81" s="369"/>
      <c r="AKR81" s="369"/>
      <c r="AKS81" s="369"/>
      <c r="AKT81" s="369"/>
      <c r="AKU81" s="369"/>
      <c r="AKV81" s="369"/>
      <c r="AKW81" s="369"/>
      <c r="ALB81" s="369"/>
      <c r="ALC81" s="369"/>
      <c r="ALD81" s="369"/>
      <c r="ALE81" s="369"/>
      <c r="ALF81" s="369"/>
      <c r="ALG81" s="369"/>
      <c r="ALH81" s="369"/>
      <c r="ALI81" s="369"/>
      <c r="ALJ81" s="369"/>
      <c r="ALK81" s="369"/>
      <c r="ALL81" s="369"/>
      <c r="AND81" s="369"/>
      <c r="ANE81" s="369"/>
      <c r="ANF81" s="369"/>
      <c r="ANG81" s="369"/>
      <c r="ANH81" s="369"/>
      <c r="ANI81" s="369"/>
      <c r="ANJ81" s="369"/>
      <c r="ANK81" s="369"/>
      <c r="ANL81" s="369"/>
      <c r="ANM81" s="369"/>
      <c r="ANN81" s="369"/>
      <c r="ANO81" s="369"/>
      <c r="ANP81" s="369"/>
      <c r="ANQ81" s="369"/>
      <c r="ANR81" s="369"/>
      <c r="ANS81" s="369"/>
      <c r="ANT81" s="369"/>
      <c r="ANU81" s="369"/>
      <c r="ANV81" s="369"/>
      <c r="ANW81" s="369"/>
      <c r="ANX81" s="369"/>
      <c r="ANY81" s="369"/>
      <c r="ANZ81" s="369"/>
      <c r="AOA81" s="369"/>
      <c r="AOB81" s="369"/>
      <c r="AOC81" s="369"/>
      <c r="AOD81" s="369"/>
      <c r="AOE81" s="369"/>
      <c r="AOF81" s="369"/>
      <c r="AOG81" s="369"/>
      <c r="AOH81" s="369"/>
      <c r="AOI81" s="369"/>
      <c r="AOJ81" s="369"/>
      <c r="AOK81" s="369"/>
      <c r="AOL81" s="369"/>
      <c r="AOM81" s="369"/>
      <c r="AON81" s="369"/>
      <c r="AOO81" s="369"/>
      <c r="AOP81" s="369"/>
      <c r="AOQ81" s="369"/>
      <c r="AOR81" s="369"/>
      <c r="AOS81" s="369"/>
      <c r="AOT81" s="369"/>
      <c r="AOU81" s="369"/>
      <c r="AOV81" s="369"/>
      <c r="AOW81" s="369"/>
      <c r="AOX81" s="369"/>
      <c r="AOY81" s="369"/>
      <c r="AOZ81" s="369"/>
      <c r="APA81" s="369"/>
      <c r="APB81" s="369"/>
      <c r="APC81" s="369"/>
      <c r="APD81" s="369"/>
      <c r="APE81" s="369"/>
      <c r="APF81" s="369"/>
      <c r="APG81" s="369"/>
      <c r="APH81" s="369"/>
      <c r="API81" s="369"/>
      <c r="APJ81" s="369"/>
      <c r="APK81" s="369"/>
      <c r="APL81" s="369"/>
      <c r="APM81" s="369"/>
      <c r="APN81" s="369"/>
      <c r="APO81" s="369"/>
      <c r="APP81" s="369"/>
      <c r="APQ81" s="369"/>
      <c r="APR81" s="369"/>
      <c r="APS81" s="369"/>
      <c r="APT81" s="369"/>
      <c r="APU81" s="369"/>
      <c r="APV81" s="369"/>
      <c r="APW81" s="369"/>
      <c r="APX81" s="369"/>
      <c r="APY81" s="369"/>
      <c r="APZ81" s="369"/>
      <c r="AQA81" s="369"/>
      <c r="AQB81" s="369"/>
      <c r="AQC81" s="369"/>
      <c r="AQD81" s="369"/>
      <c r="AQE81" s="369"/>
      <c r="AQF81" s="369"/>
      <c r="AQG81" s="369"/>
      <c r="AQH81" s="369"/>
      <c r="AQI81" s="369"/>
      <c r="AQJ81" s="369"/>
      <c r="AQK81" s="369"/>
      <c r="AQL81" s="369"/>
      <c r="AQM81" s="369"/>
      <c r="AQN81" s="369"/>
      <c r="AQO81" s="369"/>
      <c r="AQP81" s="369"/>
      <c r="AQQ81" s="369"/>
      <c r="AQR81" s="369"/>
      <c r="AQS81" s="369"/>
      <c r="AQT81" s="369"/>
      <c r="AQU81" s="369"/>
      <c r="AQV81" s="369"/>
      <c r="AQW81" s="369"/>
      <c r="AQX81" s="369"/>
      <c r="AQY81" s="369"/>
      <c r="AQZ81" s="369"/>
      <c r="ARA81" s="369"/>
      <c r="ARB81" s="369"/>
      <c r="ARC81" s="369"/>
      <c r="ARD81" s="369"/>
      <c r="ARE81" s="369"/>
      <c r="ARF81" s="369"/>
      <c r="ARG81" s="369"/>
      <c r="ARH81" s="369"/>
      <c r="ARI81" s="369"/>
      <c r="ARJ81" s="369"/>
      <c r="ARK81" s="369"/>
      <c r="ARL81" s="369"/>
      <c r="ARM81" s="369"/>
      <c r="ARN81" s="369"/>
      <c r="ARO81" s="369"/>
      <c r="ARP81" s="369"/>
      <c r="ARQ81" s="369"/>
      <c r="ARR81" s="369"/>
      <c r="ARS81" s="369"/>
      <c r="ART81" s="369"/>
      <c r="ARU81" s="369"/>
      <c r="ARV81" s="369"/>
      <c r="ARW81" s="369"/>
      <c r="ARX81" s="369"/>
      <c r="ARY81" s="369"/>
      <c r="ARZ81" s="369"/>
      <c r="ASA81" s="369"/>
      <c r="ASB81" s="369"/>
      <c r="ASC81" s="369"/>
      <c r="ASD81" s="369"/>
      <c r="ASE81" s="369"/>
      <c r="ASF81" s="369"/>
      <c r="ASG81" s="369"/>
      <c r="ASH81" s="369"/>
      <c r="ASI81" s="369"/>
      <c r="ASJ81" s="369"/>
      <c r="ASK81" s="369"/>
      <c r="ASL81" s="369"/>
      <c r="ASM81" s="369"/>
      <c r="ASN81" s="369"/>
      <c r="ASO81" s="369"/>
      <c r="ASP81" s="369"/>
      <c r="ASQ81" s="369"/>
      <c r="ASR81" s="369"/>
      <c r="ASS81" s="369"/>
      <c r="AST81" s="369"/>
      <c r="ASU81" s="369"/>
      <c r="ASV81" s="369"/>
      <c r="ASW81" s="369"/>
      <c r="ASX81" s="369"/>
      <c r="ASY81" s="369"/>
      <c r="ASZ81" s="369"/>
      <c r="ATA81" s="369"/>
      <c r="ATB81" s="369"/>
      <c r="ATC81" s="369"/>
      <c r="ATD81" s="369"/>
      <c r="ATE81" s="369"/>
      <c r="ATF81" s="369"/>
      <c r="ATG81" s="369"/>
      <c r="ATH81" s="369"/>
      <c r="ATI81" s="369"/>
      <c r="ATJ81" s="369"/>
      <c r="ATK81" s="369"/>
      <c r="ATL81" s="369"/>
      <c r="ATM81" s="369"/>
      <c r="ATN81" s="369"/>
      <c r="ATO81" s="369"/>
      <c r="ATP81" s="369"/>
      <c r="ATQ81" s="369"/>
      <c r="ATR81" s="369"/>
      <c r="ATS81" s="369"/>
      <c r="ATT81" s="369"/>
      <c r="ATU81" s="369"/>
      <c r="ATV81" s="369"/>
      <c r="ATW81" s="369"/>
      <c r="ATX81" s="369"/>
      <c r="ATY81" s="369"/>
      <c r="ATZ81" s="369"/>
      <c r="AUA81" s="369"/>
      <c r="AUB81" s="369"/>
      <c r="AUC81" s="369"/>
      <c r="AUD81" s="369"/>
      <c r="AUE81" s="369"/>
      <c r="AUF81" s="369"/>
      <c r="AUG81" s="369"/>
      <c r="AUH81" s="369"/>
      <c r="AUI81" s="369"/>
      <c r="AUJ81" s="369"/>
      <c r="AUK81" s="369"/>
      <c r="AUL81" s="369"/>
      <c r="AUM81" s="369"/>
      <c r="AUN81" s="369"/>
      <c r="AUO81" s="369"/>
      <c r="AUP81" s="369"/>
      <c r="AUQ81" s="369"/>
      <c r="AUR81" s="369"/>
      <c r="AUS81" s="369"/>
      <c r="AUX81" s="369"/>
      <c r="AUY81" s="369"/>
      <c r="AUZ81" s="369"/>
      <c r="AVA81" s="369"/>
      <c r="AVB81" s="369"/>
      <c r="AVC81" s="369"/>
      <c r="AVD81" s="369"/>
      <c r="AVE81" s="369"/>
      <c r="AVF81" s="369"/>
      <c r="AVG81" s="369"/>
      <c r="AVH81" s="369"/>
      <c r="AWZ81" s="369"/>
      <c r="AXA81" s="369"/>
      <c r="AXB81" s="369"/>
      <c r="AXC81" s="369"/>
      <c r="AXD81" s="369"/>
      <c r="AXE81" s="369"/>
      <c r="AXF81" s="369"/>
      <c r="AXG81" s="369"/>
      <c r="AXH81" s="369"/>
      <c r="AXI81" s="369"/>
      <c r="AXJ81" s="369"/>
      <c r="AXK81" s="369"/>
      <c r="AXL81" s="369"/>
      <c r="AXM81" s="369"/>
      <c r="AXN81" s="369"/>
      <c r="AXO81" s="369"/>
      <c r="AXP81" s="369"/>
      <c r="AXQ81" s="369"/>
      <c r="AXR81" s="369"/>
      <c r="AXS81" s="369"/>
      <c r="AXT81" s="369"/>
      <c r="AXU81" s="369"/>
      <c r="AXV81" s="369"/>
      <c r="AXW81" s="369"/>
      <c r="AXX81" s="369"/>
      <c r="AXY81" s="369"/>
      <c r="AXZ81" s="369"/>
      <c r="AYA81" s="369"/>
      <c r="AYB81" s="369"/>
      <c r="AYC81" s="369"/>
      <c r="AYD81" s="369"/>
      <c r="AYE81" s="369"/>
      <c r="AYF81" s="369"/>
      <c r="AYG81" s="369"/>
      <c r="AYH81" s="369"/>
      <c r="AYI81" s="369"/>
      <c r="AYJ81" s="369"/>
      <c r="AYK81" s="369"/>
      <c r="AYL81" s="369"/>
      <c r="AYM81" s="369"/>
      <c r="AYN81" s="369"/>
      <c r="AYO81" s="369"/>
      <c r="AYP81" s="369"/>
      <c r="AYQ81" s="369"/>
      <c r="AYR81" s="369"/>
      <c r="AYS81" s="369"/>
      <c r="AYT81" s="369"/>
      <c r="AYU81" s="369"/>
      <c r="AYV81" s="369"/>
      <c r="AYW81" s="369"/>
      <c r="AYX81" s="369"/>
      <c r="AYY81" s="369"/>
      <c r="AYZ81" s="369"/>
      <c r="AZA81" s="369"/>
      <c r="AZB81" s="369"/>
      <c r="AZC81" s="369"/>
      <c r="AZD81" s="369"/>
      <c r="AZE81" s="369"/>
      <c r="AZF81" s="369"/>
      <c r="AZG81" s="369"/>
      <c r="AZH81" s="369"/>
      <c r="AZI81" s="369"/>
      <c r="AZJ81" s="369"/>
      <c r="AZK81" s="369"/>
      <c r="AZL81" s="369"/>
      <c r="AZM81" s="369"/>
      <c r="AZN81" s="369"/>
      <c r="AZO81" s="369"/>
      <c r="AZP81" s="369"/>
      <c r="AZQ81" s="369"/>
      <c r="AZR81" s="369"/>
      <c r="AZS81" s="369"/>
      <c r="AZT81" s="369"/>
      <c r="AZU81" s="369"/>
      <c r="AZV81" s="369"/>
      <c r="AZW81" s="369"/>
      <c r="AZX81" s="369"/>
      <c r="AZY81" s="369"/>
      <c r="AZZ81" s="369"/>
      <c r="BAA81" s="369"/>
      <c r="BAB81" s="369"/>
      <c r="BAC81" s="369"/>
      <c r="BAD81" s="369"/>
      <c r="BAE81" s="369"/>
      <c r="BAF81" s="369"/>
      <c r="BAG81" s="369"/>
      <c r="BAH81" s="369"/>
      <c r="BAI81" s="369"/>
      <c r="BAJ81" s="369"/>
      <c r="BAK81" s="369"/>
      <c r="BAL81" s="369"/>
      <c r="BAM81" s="369"/>
      <c r="BAN81" s="369"/>
      <c r="BAO81" s="369"/>
      <c r="BAP81" s="369"/>
      <c r="BAQ81" s="369"/>
      <c r="BAR81" s="369"/>
      <c r="BAS81" s="369"/>
      <c r="BAT81" s="369"/>
      <c r="BAU81" s="369"/>
      <c r="BAV81" s="369"/>
      <c r="BAW81" s="369"/>
      <c r="BAX81" s="369"/>
      <c r="BAY81" s="369"/>
      <c r="BAZ81" s="369"/>
      <c r="BBA81" s="369"/>
      <c r="BBB81" s="369"/>
      <c r="BBC81" s="369"/>
      <c r="BBD81" s="369"/>
      <c r="BBE81" s="369"/>
      <c r="BBF81" s="369"/>
      <c r="BBG81" s="369"/>
      <c r="BBH81" s="369"/>
      <c r="BBI81" s="369"/>
      <c r="BBJ81" s="369"/>
      <c r="BBK81" s="369"/>
      <c r="BBL81" s="369"/>
      <c r="BBM81" s="369"/>
      <c r="BBN81" s="369"/>
      <c r="BBO81" s="369"/>
      <c r="BBP81" s="369"/>
      <c r="BBQ81" s="369"/>
      <c r="BBR81" s="369"/>
      <c r="BBS81" s="369"/>
      <c r="BBT81" s="369"/>
      <c r="BBU81" s="369"/>
      <c r="BBV81" s="369"/>
      <c r="BBW81" s="369"/>
      <c r="BBX81" s="369"/>
      <c r="BBY81" s="369"/>
      <c r="BBZ81" s="369"/>
      <c r="BCA81" s="369"/>
      <c r="BCB81" s="369"/>
      <c r="BCC81" s="369"/>
      <c r="BCD81" s="369"/>
      <c r="BCE81" s="369"/>
      <c r="BCF81" s="369"/>
      <c r="BCG81" s="369"/>
      <c r="BCH81" s="369"/>
      <c r="BCI81" s="369"/>
      <c r="BCJ81" s="369"/>
      <c r="BCK81" s="369"/>
      <c r="BCL81" s="369"/>
      <c r="BCM81" s="369"/>
      <c r="BCN81" s="369"/>
      <c r="BCO81" s="369"/>
      <c r="BCP81" s="369"/>
      <c r="BCQ81" s="369"/>
      <c r="BCR81" s="369"/>
      <c r="BCS81" s="369"/>
      <c r="BCT81" s="369"/>
      <c r="BCU81" s="369"/>
      <c r="BCV81" s="369"/>
      <c r="BCW81" s="369"/>
      <c r="BCX81" s="369"/>
      <c r="BCY81" s="369"/>
      <c r="BCZ81" s="369"/>
      <c r="BDA81" s="369"/>
      <c r="BDB81" s="369"/>
      <c r="BDC81" s="369"/>
      <c r="BDD81" s="369"/>
      <c r="BDE81" s="369"/>
      <c r="BDF81" s="369"/>
      <c r="BDG81" s="369"/>
      <c r="BDH81" s="369"/>
      <c r="BDI81" s="369"/>
      <c r="BDJ81" s="369"/>
      <c r="BDK81" s="369"/>
      <c r="BDL81" s="369"/>
      <c r="BDM81" s="369"/>
      <c r="BDN81" s="369"/>
      <c r="BDO81" s="369"/>
      <c r="BDP81" s="369"/>
      <c r="BDQ81" s="369"/>
      <c r="BDR81" s="369"/>
      <c r="BDS81" s="369"/>
      <c r="BDT81" s="369"/>
      <c r="BDU81" s="369"/>
      <c r="BDV81" s="369"/>
      <c r="BDW81" s="369"/>
      <c r="BDX81" s="369"/>
      <c r="BDY81" s="369"/>
      <c r="BDZ81" s="369"/>
      <c r="BEA81" s="369"/>
      <c r="BEB81" s="369"/>
      <c r="BEC81" s="369"/>
      <c r="BED81" s="369"/>
      <c r="BEE81" s="369"/>
      <c r="BEF81" s="369"/>
      <c r="BEG81" s="369"/>
      <c r="BEH81" s="369"/>
      <c r="BEI81" s="369"/>
      <c r="BEJ81" s="369"/>
      <c r="BEK81" s="369"/>
      <c r="BEL81" s="369"/>
      <c r="BEM81" s="369"/>
      <c r="BEN81" s="369"/>
      <c r="BEO81" s="369"/>
      <c r="BET81" s="369"/>
      <c r="BEU81" s="369"/>
      <c r="BEV81" s="369"/>
      <c r="BEW81" s="369"/>
      <c r="BEX81" s="369"/>
      <c r="BEY81" s="369"/>
      <c r="BEZ81" s="369"/>
      <c r="BFA81" s="369"/>
      <c r="BFB81" s="369"/>
      <c r="BFC81" s="369"/>
      <c r="BFD81" s="369"/>
      <c r="BGV81" s="369"/>
      <c r="BGW81" s="369"/>
      <c r="BGX81" s="369"/>
      <c r="BGY81" s="369"/>
      <c r="BGZ81" s="369"/>
      <c r="BHA81" s="369"/>
      <c r="BHB81" s="369"/>
      <c r="BHC81" s="369"/>
      <c r="BHD81" s="369"/>
      <c r="BHE81" s="369"/>
      <c r="BHF81" s="369"/>
      <c r="BHG81" s="369"/>
      <c r="BHH81" s="369"/>
      <c r="BHI81" s="369"/>
      <c r="BHJ81" s="369"/>
      <c r="BHK81" s="369"/>
      <c r="BHL81" s="369"/>
      <c r="BHM81" s="369"/>
      <c r="BHN81" s="369"/>
      <c r="BHO81" s="369"/>
      <c r="BHP81" s="369"/>
      <c r="BHQ81" s="369"/>
      <c r="BHR81" s="369"/>
      <c r="BHS81" s="369"/>
      <c r="BHT81" s="369"/>
      <c r="BHU81" s="369"/>
      <c r="BHV81" s="369"/>
      <c r="BHW81" s="369"/>
      <c r="BHX81" s="369"/>
      <c r="BHY81" s="369"/>
      <c r="BHZ81" s="369"/>
      <c r="BIA81" s="369"/>
      <c r="BIB81" s="369"/>
      <c r="BIC81" s="369"/>
      <c r="BID81" s="369"/>
      <c r="BIE81" s="369"/>
      <c r="BIF81" s="369"/>
      <c r="BIG81" s="369"/>
      <c r="BIH81" s="369"/>
      <c r="BII81" s="369"/>
      <c r="BIJ81" s="369"/>
      <c r="BIK81" s="369"/>
      <c r="BIL81" s="369"/>
      <c r="BIM81" s="369"/>
      <c r="BIN81" s="369"/>
      <c r="BIO81" s="369"/>
      <c r="BIP81" s="369"/>
      <c r="BIQ81" s="369"/>
      <c r="BIR81" s="369"/>
      <c r="BIS81" s="369"/>
      <c r="BIT81" s="369"/>
      <c r="BIU81" s="369"/>
      <c r="BIV81" s="369"/>
      <c r="BIW81" s="369"/>
      <c r="BIX81" s="369"/>
      <c r="BIY81" s="369"/>
      <c r="BIZ81" s="369"/>
      <c r="BJA81" s="369"/>
      <c r="BJB81" s="369"/>
      <c r="BJC81" s="369"/>
      <c r="BJD81" s="369"/>
      <c r="BJE81" s="369"/>
      <c r="BJF81" s="369"/>
      <c r="BJG81" s="369"/>
      <c r="BJH81" s="369"/>
      <c r="BJI81" s="369"/>
      <c r="BJJ81" s="369"/>
      <c r="BJK81" s="369"/>
      <c r="BJL81" s="369"/>
      <c r="BJM81" s="369"/>
      <c r="BJN81" s="369"/>
      <c r="BJO81" s="369"/>
      <c r="BJP81" s="369"/>
      <c r="BJQ81" s="369"/>
      <c r="BJR81" s="369"/>
      <c r="BJS81" s="369"/>
      <c r="BJT81" s="369"/>
      <c r="BJU81" s="369"/>
      <c r="BJV81" s="369"/>
      <c r="BJW81" s="369"/>
      <c r="BJX81" s="369"/>
      <c r="BJY81" s="369"/>
      <c r="BJZ81" s="369"/>
      <c r="BKA81" s="369"/>
      <c r="BKB81" s="369"/>
      <c r="BKC81" s="369"/>
      <c r="BKD81" s="369"/>
      <c r="BKE81" s="369"/>
      <c r="BKF81" s="369"/>
      <c r="BKG81" s="369"/>
      <c r="BKH81" s="369"/>
      <c r="BKI81" s="369"/>
      <c r="BKJ81" s="369"/>
      <c r="BKK81" s="369"/>
      <c r="BKL81" s="369"/>
      <c r="BKM81" s="369"/>
      <c r="BKN81" s="369"/>
      <c r="BKO81" s="369"/>
      <c r="BKP81" s="369"/>
      <c r="BKQ81" s="369"/>
      <c r="BKR81" s="369"/>
      <c r="BKS81" s="369"/>
      <c r="BKT81" s="369"/>
      <c r="BKU81" s="369"/>
      <c r="BKV81" s="369"/>
      <c r="BKW81" s="369"/>
      <c r="BKX81" s="369"/>
      <c r="BKY81" s="369"/>
      <c r="BKZ81" s="369"/>
      <c r="BLA81" s="369"/>
      <c r="BLB81" s="369"/>
      <c r="BLC81" s="369"/>
      <c r="BLD81" s="369"/>
      <c r="BLE81" s="369"/>
      <c r="BLF81" s="369"/>
      <c r="BLG81" s="369"/>
      <c r="BLH81" s="369"/>
      <c r="BLI81" s="369"/>
      <c r="BLJ81" s="369"/>
      <c r="BLK81" s="369"/>
      <c r="BLL81" s="369"/>
      <c r="BLM81" s="369"/>
      <c r="BLN81" s="369"/>
      <c r="BLO81" s="369"/>
      <c r="BLP81" s="369"/>
      <c r="BLQ81" s="369"/>
      <c r="BLR81" s="369"/>
      <c r="BLS81" s="369"/>
      <c r="BLT81" s="369"/>
      <c r="BLU81" s="369"/>
      <c r="BLV81" s="369"/>
      <c r="BLW81" s="369"/>
      <c r="BLX81" s="369"/>
      <c r="BLY81" s="369"/>
      <c r="BLZ81" s="369"/>
      <c r="BMA81" s="369"/>
      <c r="BMB81" s="369"/>
      <c r="BMC81" s="369"/>
      <c r="BMD81" s="369"/>
      <c r="BME81" s="369"/>
      <c r="BMF81" s="369"/>
      <c r="BMG81" s="369"/>
      <c r="BMH81" s="369"/>
      <c r="BMI81" s="369"/>
      <c r="BMJ81" s="369"/>
      <c r="BMK81" s="369"/>
      <c r="BML81" s="369"/>
      <c r="BMM81" s="369"/>
      <c r="BMN81" s="369"/>
      <c r="BMO81" s="369"/>
      <c r="BMP81" s="369"/>
      <c r="BMQ81" s="369"/>
      <c r="BMR81" s="369"/>
      <c r="BMS81" s="369"/>
      <c r="BMT81" s="369"/>
      <c r="BMU81" s="369"/>
      <c r="BMV81" s="369"/>
      <c r="BMW81" s="369"/>
      <c r="BMX81" s="369"/>
      <c r="BMY81" s="369"/>
      <c r="BMZ81" s="369"/>
      <c r="BNA81" s="369"/>
      <c r="BNB81" s="369"/>
      <c r="BNC81" s="369"/>
      <c r="BND81" s="369"/>
      <c r="BNE81" s="369"/>
      <c r="BNF81" s="369"/>
      <c r="BNG81" s="369"/>
      <c r="BNH81" s="369"/>
      <c r="BNI81" s="369"/>
      <c r="BNJ81" s="369"/>
      <c r="BNK81" s="369"/>
      <c r="BNL81" s="369"/>
      <c r="BNM81" s="369"/>
      <c r="BNN81" s="369"/>
      <c r="BNO81" s="369"/>
      <c r="BNP81" s="369"/>
      <c r="BNQ81" s="369"/>
      <c r="BNR81" s="369"/>
      <c r="BNS81" s="369"/>
      <c r="BNT81" s="369"/>
      <c r="BNU81" s="369"/>
      <c r="BNV81" s="369"/>
      <c r="BNW81" s="369"/>
      <c r="BNX81" s="369"/>
      <c r="BNY81" s="369"/>
      <c r="BNZ81" s="369"/>
      <c r="BOA81" s="369"/>
      <c r="BOB81" s="369"/>
      <c r="BOC81" s="369"/>
      <c r="BOD81" s="369"/>
      <c r="BOE81" s="369"/>
      <c r="BOF81" s="369"/>
      <c r="BOG81" s="369"/>
      <c r="BOH81" s="369"/>
      <c r="BOI81" s="369"/>
      <c r="BOJ81" s="369"/>
      <c r="BOK81" s="369"/>
      <c r="BOP81" s="369"/>
      <c r="BOQ81" s="369"/>
      <c r="BOR81" s="369"/>
      <c r="BOS81" s="369"/>
      <c r="BOT81" s="369"/>
      <c r="BOU81" s="369"/>
      <c r="BOV81" s="369"/>
      <c r="BOW81" s="369"/>
      <c r="BOX81" s="369"/>
      <c r="BOY81" s="369"/>
      <c r="BOZ81" s="369"/>
      <c r="BQR81" s="369"/>
      <c r="BQS81" s="369"/>
      <c r="BQT81" s="369"/>
      <c r="BQU81" s="369"/>
      <c r="BQV81" s="369"/>
      <c r="BQW81" s="369"/>
      <c r="BQX81" s="369"/>
      <c r="BQY81" s="369"/>
      <c r="BQZ81" s="369"/>
      <c r="BRA81" s="369"/>
      <c r="BRB81" s="369"/>
      <c r="BRC81" s="369"/>
      <c r="BRD81" s="369"/>
      <c r="BRE81" s="369"/>
      <c r="BRF81" s="369"/>
      <c r="BRG81" s="369"/>
      <c r="BRH81" s="369"/>
      <c r="BRI81" s="369"/>
      <c r="BRJ81" s="369"/>
      <c r="BRK81" s="369"/>
      <c r="BRL81" s="369"/>
      <c r="BRM81" s="369"/>
      <c r="BRN81" s="369"/>
      <c r="BRO81" s="369"/>
      <c r="BRP81" s="369"/>
      <c r="BRQ81" s="369"/>
      <c r="BRR81" s="369"/>
      <c r="BRS81" s="369"/>
      <c r="BRT81" s="369"/>
      <c r="BRU81" s="369"/>
      <c r="BRV81" s="369"/>
      <c r="BRW81" s="369"/>
      <c r="BRX81" s="369"/>
      <c r="BRY81" s="369"/>
      <c r="BRZ81" s="369"/>
      <c r="BSA81" s="369"/>
      <c r="BSB81" s="369"/>
      <c r="BSC81" s="369"/>
      <c r="BSD81" s="369"/>
      <c r="BSE81" s="369"/>
      <c r="BSF81" s="369"/>
      <c r="BSG81" s="369"/>
      <c r="BSH81" s="369"/>
      <c r="BSI81" s="369"/>
      <c r="BSJ81" s="369"/>
      <c r="BSK81" s="369"/>
      <c r="BSL81" s="369"/>
      <c r="BSM81" s="369"/>
      <c r="BSN81" s="369"/>
      <c r="BSO81" s="369"/>
      <c r="BSP81" s="369"/>
      <c r="BSQ81" s="369"/>
      <c r="BSR81" s="369"/>
      <c r="BSS81" s="369"/>
      <c r="BST81" s="369"/>
      <c r="BSU81" s="369"/>
      <c r="BSV81" s="369"/>
      <c r="BSW81" s="369"/>
      <c r="BSX81" s="369"/>
      <c r="BSY81" s="369"/>
      <c r="BSZ81" s="369"/>
      <c r="BTA81" s="369"/>
      <c r="BTB81" s="369"/>
      <c r="BTC81" s="369"/>
      <c r="BTD81" s="369"/>
      <c r="BTE81" s="369"/>
      <c r="BTF81" s="369"/>
      <c r="BTG81" s="369"/>
      <c r="BTH81" s="369"/>
      <c r="BTI81" s="369"/>
      <c r="BTJ81" s="369"/>
      <c r="BTK81" s="369"/>
      <c r="BTL81" s="369"/>
      <c r="BTM81" s="369"/>
      <c r="BTN81" s="369"/>
      <c r="BTO81" s="369"/>
      <c r="BTP81" s="369"/>
      <c r="BTQ81" s="369"/>
      <c r="BTR81" s="369"/>
      <c r="BTS81" s="369"/>
      <c r="BTT81" s="369"/>
      <c r="BTU81" s="369"/>
      <c r="BTV81" s="369"/>
      <c r="BTW81" s="369"/>
      <c r="BTX81" s="369"/>
      <c r="BTY81" s="369"/>
      <c r="BTZ81" s="369"/>
      <c r="BUA81" s="369"/>
      <c r="BUB81" s="369"/>
      <c r="BUC81" s="369"/>
      <c r="BUD81" s="369"/>
      <c r="BUE81" s="369"/>
      <c r="BUF81" s="369"/>
      <c r="BUG81" s="369"/>
      <c r="BUH81" s="369"/>
      <c r="BUI81" s="369"/>
      <c r="BUJ81" s="369"/>
      <c r="BUK81" s="369"/>
      <c r="BUL81" s="369"/>
      <c r="BUM81" s="369"/>
      <c r="BUN81" s="369"/>
      <c r="BUO81" s="369"/>
      <c r="BUP81" s="369"/>
      <c r="BUQ81" s="369"/>
      <c r="BUR81" s="369"/>
      <c r="BUS81" s="369"/>
      <c r="BUT81" s="369"/>
      <c r="BUU81" s="369"/>
      <c r="BUV81" s="369"/>
      <c r="BUW81" s="369"/>
      <c r="BUX81" s="369"/>
      <c r="BUY81" s="369"/>
      <c r="BUZ81" s="369"/>
      <c r="BVA81" s="369"/>
      <c r="BVB81" s="369"/>
      <c r="BVC81" s="369"/>
      <c r="BVD81" s="369"/>
      <c r="BVE81" s="369"/>
      <c r="BVF81" s="369"/>
      <c r="BVG81" s="369"/>
      <c r="BVH81" s="369"/>
      <c r="BVI81" s="369"/>
      <c r="BVJ81" s="369"/>
      <c r="BVK81" s="369"/>
      <c r="BVL81" s="369"/>
      <c r="BVM81" s="369"/>
      <c r="BVN81" s="369"/>
      <c r="BVO81" s="369"/>
      <c r="BVP81" s="369"/>
      <c r="BVQ81" s="369"/>
      <c r="BVR81" s="369"/>
      <c r="BVS81" s="369"/>
      <c r="BVT81" s="369"/>
      <c r="BVU81" s="369"/>
      <c r="BVV81" s="369"/>
      <c r="BVW81" s="369"/>
      <c r="BVX81" s="369"/>
      <c r="BVY81" s="369"/>
      <c r="BVZ81" s="369"/>
      <c r="BWA81" s="369"/>
      <c r="BWB81" s="369"/>
      <c r="BWC81" s="369"/>
      <c r="BWD81" s="369"/>
      <c r="BWE81" s="369"/>
      <c r="BWF81" s="369"/>
      <c r="BWG81" s="369"/>
      <c r="BWH81" s="369"/>
      <c r="BWI81" s="369"/>
      <c r="BWJ81" s="369"/>
      <c r="BWK81" s="369"/>
      <c r="BWL81" s="369"/>
      <c r="BWM81" s="369"/>
      <c r="BWN81" s="369"/>
      <c r="BWO81" s="369"/>
      <c r="BWP81" s="369"/>
      <c r="BWQ81" s="369"/>
      <c r="BWR81" s="369"/>
      <c r="BWS81" s="369"/>
      <c r="BWT81" s="369"/>
      <c r="BWU81" s="369"/>
      <c r="BWV81" s="369"/>
      <c r="BWW81" s="369"/>
      <c r="BWX81" s="369"/>
      <c r="BWY81" s="369"/>
      <c r="BWZ81" s="369"/>
      <c r="BXA81" s="369"/>
      <c r="BXB81" s="369"/>
      <c r="BXC81" s="369"/>
      <c r="BXD81" s="369"/>
      <c r="BXE81" s="369"/>
      <c r="BXF81" s="369"/>
      <c r="BXG81" s="369"/>
      <c r="BXH81" s="369"/>
      <c r="BXI81" s="369"/>
      <c r="BXJ81" s="369"/>
      <c r="BXK81" s="369"/>
      <c r="BXL81" s="369"/>
      <c r="BXM81" s="369"/>
      <c r="BXN81" s="369"/>
      <c r="BXO81" s="369"/>
      <c r="BXP81" s="369"/>
      <c r="BXQ81" s="369"/>
      <c r="BXR81" s="369"/>
      <c r="BXS81" s="369"/>
      <c r="BXT81" s="369"/>
      <c r="BXU81" s="369"/>
      <c r="BXV81" s="369"/>
      <c r="BXW81" s="369"/>
      <c r="BXX81" s="369"/>
      <c r="BXY81" s="369"/>
      <c r="BXZ81" s="369"/>
      <c r="BYA81" s="369"/>
      <c r="BYB81" s="369"/>
      <c r="BYC81" s="369"/>
      <c r="BYD81" s="369"/>
      <c r="BYE81" s="369"/>
      <c r="BYF81" s="369"/>
      <c r="BYG81" s="369"/>
      <c r="BYL81" s="369"/>
      <c r="BYM81" s="369"/>
      <c r="BYN81" s="369"/>
      <c r="BYO81" s="369"/>
      <c r="BYP81" s="369"/>
      <c r="BYQ81" s="369"/>
      <c r="BYR81" s="369"/>
      <c r="BYS81" s="369"/>
      <c r="BYT81" s="369"/>
      <c r="BYU81" s="369"/>
      <c r="BYV81" s="369"/>
      <c r="CAN81" s="369"/>
      <c r="CAO81" s="369"/>
      <c r="CAP81" s="369"/>
      <c r="CAQ81" s="369"/>
      <c r="CAR81" s="369"/>
      <c r="CAS81" s="369"/>
      <c r="CAT81" s="369"/>
      <c r="CAU81" s="369"/>
      <c r="CAV81" s="369"/>
      <c r="CAW81" s="369"/>
      <c r="CAX81" s="369"/>
      <c r="CAY81" s="369"/>
      <c r="CAZ81" s="369"/>
      <c r="CBA81" s="369"/>
      <c r="CBB81" s="369"/>
      <c r="CBC81" s="369"/>
      <c r="CBD81" s="369"/>
      <c r="CBE81" s="369"/>
      <c r="CBF81" s="369"/>
      <c r="CBG81" s="369"/>
      <c r="CBH81" s="369"/>
      <c r="CBI81" s="369"/>
      <c r="CBJ81" s="369"/>
      <c r="CBK81" s="369"/>
      <c r="CBL81" s="369"/>
      <c r="CBM81" s="369"/>
      <c r="CBN81" s="369"/>
      <c r="CBO81" s="369"/>
      <c r="CBP81" s="369"/>
      <c r="CBQ81" s="369"/>
      <c r="CBR81" s="369"/>
      <c r="CBS81" s="369"/>
      <c r="CBT81" s="369"/>
      <c r="CBU81" s="369"/>
      <c r="CBV81" s="369"/>
      <c r="CBW81" s="369"/>
      <c r="CBX81" s="369"/>
      <c r="CBY81" s="369"/>
      <c r="CBZ81" s="369"/>
      <c r="CCA81" s="369"/>
      <c r="CCB81" s="369"/>
      <c r="CCC81" s="369"/>
      <c r="CCD81" s="369"/>
      <c r="CCE81" s="369"/>
      <c r="CCF81" s="369"/>
      <c r="CCG81" s="369"/>
      <c r="CCH81" s="369"/>
      <c r="CCI81" s="369"/>
      <c r="CCJ81" s="369"/>
      <c r="CCK81" s="369"/>
      <c r="CCL81" s="369"/>
      <c r="CCM81" s="369"/>
      <c r="CCN81" s="369"/>
      <c r="CCO81" s="369"/>
      <c r="CCP81" s="369"/>
      <c r="CCQ81" s="369"/>
      <c r="CCR81" s="369"/>
      <c r="CCS81" s="369"/>
      <c r="CCT81" s="369"/>
      <c r="CCU81" s="369"/>
      <c r="CCV81" s="369"/>
      <c r="CCW81" s="369"/>
      <c r="CCX81" s="369"/>
      <c r="CCY81" s="369"/>
      <c r="CCZ81" s="369"/>
      <c r="CDA81" s="369"/>
      <c r="CDB81" s="369"/>
      <c r="CDC81" s="369"/>
      <c r="CDD81" s="369"/>
      <c r="CDE81" s="369"/>
      <c r="CDF81" s="369"/>
      <c r="CDG81" s="369"/>
      <c r="CDH81" s="369"/>
      <c r="CDI81" s="369"/>
      <c r="CDJ81" s="369"/>
      <c r="CDK81" s="369"/>
      <c r="CDL81" s="369"/>
      <c r="CDM81" s="369"/>
      <c r="CDN81" s="369"/>
      <c r="CDO81" s="369"/>
      <c r="CDP81" s="369"/>
      <c r="CDQ81" s="369"/>
      <c r="CDR81" s="369"/>
      <c r="CDS81" s="369"/>
      <c r="CDT81" s="369"/>
      <c r="CDU81" s="369"/>
      <c r="CDV81" s="369"/>
      <c r="CDW81" s="369"/>
      <c r="CDX81" s="369"/>
      <c r="CDY81" s="369"/>
      <c r="CDZ81" s="369"/>
      <c r="CEA81" s="369"/>
      <c r="CEB81" s="369"/>
      <c r="CEC81" s="369"/>
      <c r="CED81" s="369"/>
      <c r="CEE81" s="369"/>
      <c r="CEF81" s="369"/>
      <c r="CEG81" s="369"/>
      <c r="CEH81" s="369"/>
      <c r="CEI81" s="369"/>
      <c r="CEJ81" s="369"/>
      <c r="CEK81" s="369"/>
      <c r="CEL81" s="369"/>
      <c r="CEM81" s="369"/>
      <c r="CEN81" s="369"/>
      <c r="CEO81" s="369"/>
      <c r="CEP81" s="369"/>
      <c r="CEQ81" s="369"/>
      <c r="CER81" s="369"/>
      <c r="CES81" s="369"/>
      <c r="CET81" s="369"/>
      <c r="CEU81" s="369"/>
      <c r="CEV81" s="369"/>
      <c r="CEW81" s="369"/>
      <c r="CEX81" s="369"/>
      <c r="CEY81" s="369"/>
      <c r="CEZ81" s="369"/>
      <c r="CFA81" s="369"/>
      <c r="CFB81" s="369"/>
      <c r="CFC81" s="369"/>
      <c r="CFD81" s="369"/>
      <c r="CFE81" s="369"/>
      <c r="CFF81" s="369"/>
      <c r="CFG81" s="369"/>
      <c r="CFH81" s="369"/>
      <c r="CFI81" s="369"/>
      <c r="CFJ81" s="369"/>
      <c r="CFK81" s="369"/>
      <c r="CFL81" s="369"/>
      <c r="CFM81" s="369"/>
      <c r="CFN81" s="369"/>
      <c r="CFO81" s="369"/>
      <c r="CFP81" s="369"/>
      <c r="CFQ81" s="369"/>
      <c r="CFR81" s="369"/>
      <c r="CFS81" s="369"/>
      <c r="CFT81" s="369"/>
      <c r="CFU81" s="369"/>
      <c r="CFV81" s="369"/>
      <c r="CFW81" s="369"/>
      <c r="CFX81" s="369"/>
      <c r="CFY81" s="369"/>
      <c r="CFZ81" s="369"/>
      <c r="CGA81" s="369"/>
      <c r="CGB81" s="369"/>
      <c r="CGC81" s="369"/>
      <c r="CGD81" s="369"/>
      <c r="CGE81" s="369"/>
      <c r="CGF81" s="369"/>
      <c r="CGG81" s="369"/>
      <c r="CGH81" s="369"/>
      <c r="CGI81" s="369"/>
      <c r="CGJ81" s="369"/>
      <c r="CGK81" s="369"/>
      <c r="CGL81" s="369"/>
      <c r="CGM81" s="369"/>
      <c r="CGN81" s="369"/>
      <c r="CGO81" s="369"/>
      <c r="CGP81" s="369"/>
      <c r="CGQ81" s="369"/>
      <c r="CGR81" s="369"/>
      <c r="CGS81" s="369"/>
      <c r="CGT81" s="369"/>
      <c r="CGU81" s="369"/>
      <c r="CGV81" s="369"/>
      <c r="CGW81" s="369"/>
      <c r="CGX81" s="369"/>
      <c r="CGY81" s="369"/>
      <c r="CGZ81" s="369"/>
      <c r="CHA81" s="369"/>
      <c r="CHB81" s="369"/>
      <c r="CHC81" s="369"/>
      <c r="CHD81" s="369"/>
      <c r="CHE81" s="369"/>
      <c r="CHF81" s="369"/>
      <c r="CHG81" s="369"/>
      <c r="CHH81" s="369"/>
      <c r="CHI81" s="369"/>
      <c r="CHJ81" s="369"/>
      <c r="CHK81" s="369"/>
      <c r="CHL81" s="369"/>
      <c r="CHM81" s="369"/>
      <c r="CHN81" s="369"/>
      <c r="CHO81" s="369"/>
      <c r="CHP81" s="369"/>
      <c r="CHQ81" s="369"/>
      <c r="CHR81" s="369"/>
      <c r="CHS81" s="369"/>
      <c r="CHT81" s="369"/>
      <c r="CHU81" s="369"/>
      <c r="CHV81" s="369"/>
      <c r="CHW81" s="369"/>
      <c r="CHX81" s="369"/>
      <c r="CHY81" s="369"/>
      <c r="CHZ81" s="369"/>
      <c r="CIA81" s="369"/>
      <c r="CIB81" s="369"/>
      <c r="CIC81" s="369"/>
      <c r="CIH81" s="369"/>
      <c r="CII81" s="369"/>
      <c r="CIJ81" s="369"/>
      <c r="CIK81" s="369"/>
      <c r="CIL81" s="369"/>
      <c r="CIM81" s="369"/>
      <c r="CIN81" s="369"/>
      <c r="CIO81" s="369"/>
      <c r="CIP81" s="369"/>
      <c r="CIQ81" s="369"/>
      <c r="CIR81" s="369"/>
      <c r="CKJ81" s="369"/>
      <c r="CKK81" s="369"/>
      <c r="CKL81" s="369"/>
      <c r="CKM81" s="369"/>
      <c r="CKN81" s="369"/>
      <c r="CKO81" s="369"/>
      <c r="CKP81" s="369"/>
      <c r="CKQ81" s="369"/>
      <c r="CKR81" s="369"/>
      <c r="CKS81" s="369"/>
      <c r="CKT81" s="369"/>
      <c r="CKU81" s="369"/>
      <c r="CKV81" s="369"/>
      <c r="CKW81" s="369"/>
      <c r="CKX81" s="369"/>
      <c r="CKY81" s="369"/>
      <c r="CKZ81" s="369"/>
      <c r="CLA81" s="369"/>
      <c r="CLB81" s="369"/>
      <c r="CLC81" s="369"/>
      <c r="CLD81" s="369"/>
      <c r="CLE81" s="369"/>
      <c r="CLF81" s="369"/>
      <c r="CLG81" s="369"/>
      <c r="CLH81" s="369"/>
      <c r="CLI81" s="369"/>
      <c r="CLJ81" s="369"/>
      <c r="CLK81" s="369"/>
      <c r="CLL81" s="369"/>
      <c r="CLM81" s="369"/>
      <c r="CLN81" s="369"/>
      <c r="CLO81" s="369"/>
      <c r="CLP81" s="369"/>
      <c r="CLQ81" s="369"/>
      <c r="CLR81" s="369"/>
      <c r="CLS81" s="369"/>
      <c r="CLT81" s="369"/>
      <c r="CLU81" s="369"/>
      <c r="CLV81" s="369"/>
      <c r="CLW81" s="369"/>
      <c r="CLX81" s="369"/>
      <c r="CLY81" s="369"/>
      <c r="CLZ81" s="369"/>
      <c r="CMA81" s="369"/>
      <c r="CMB81" s="369"/>
      <c r="CMC81" s="369"/>
      <c r="CMD81" s="369"/>
      <c r="CME81" s="369"/>
      <c r="CMF81" s="369"/>
      <c r="CMG81" s="369"/>
      <c r="CMH81" s="369"/>
      <c r="CMI81" s="369"/>
      <c r="CMJ81" s="369"/>
      <c r="CMK81" s="369"/>
      <c r="CML81" s="369"/>
      <c r="CMM81" s="369"/>
      <c r="CMN81" s="369"/>
      <c r="CMO81" s="369"/>
      <c r="CMP81" s="369"/>
      <c r="CMQ81" s="369"/>
      <c r="CMR81" s="369"/>
      <c r="CMS81" s="369"/>
      <c r="CMT81" s="369"/>
      <c r="CMU81" s="369"/>
      <c r="CMV81" s="369"/>
      <c r="CMW81" s="369"/>
      <c r="CMX81" s="369"/>
      <c r="CMY81" s="369"/>
      <c r="CMZ81" s="369"/>
      <c r="CNA81" s="369"/>
      <c r="CNB81" s="369"/>
      <c r="CNC81" s="369"/>
      <c r="CND81" s="369"/>
      <c r="CNE81" s="369"/>
      <c r="CNF81" s="369"/>
      <c r="CNG81" s="369"/>
      <c r="CNH81" s="369"/>
      <c r="CNI81" s="369"/>
      <c r="CNJ81" s="369"/>
      <c r="CNK81" s="369"/>
      <c r="CNL81" s="369"/>
      <c r="CNM81" s="369"/>
      <c r="CNN81" s="369"/>
      <c r="CNO81" s="369"/>
      <c r="CNP81" s="369"/>
      <c r="CNQ81" s="369"/>
      <c r="CNR81" s="369"/>
      <c r="CNS81" s="369"/>
      <c r="CNT81" s="369"/>
      <c r="CNU81" s="369"/>
      <c r="CNV81" s="369"/>
      <c r="CNW81" s="369"/>
      <c r="CNX81" s="369"/>
      <c r="CNY81" s="369"/>
      <c r="CNZ81" s="369"/>
      <c r="COA81" s="369"/>
      <c r="COB81" s="369"/>
      <c r="COC81" s="369"/>
      <c r="COD81" s="369"/>
      <c r="COE81" s="369"/>
      <c r="COF81" s="369"/>
      <c r="COG81" s="369"/>
      <c r="COH81" s="369"/>
      <c r="COI81" s="369"/>
      <c r="COJ81" s="369"/>
      <c r="COK81" s="369"/>
      <c r="COL81" s="369"/>
      <c r="COM81" s="369"/>
      <c r="CON81" s="369"/>
      <c r="COO81" s="369"/>
      <c r="COP81" s="369"/>
      <c r="COQ81" s="369"/>
      <c r="COR81" s="369"/>
      <c r="COS81" s="369"/>
      <c r="COT81" s="369"/>
      <c r="COU81" s="369"/>
      <c r="COV81" s="369"/>
      <c r="COW81" s="369"/>
      <c r="COX81" s="369"/>
      <c r="COY81" s="369"/>
      <c r="COZ81" s="369"/>
      <c r="CPA81" s="369"/>
      <c r="CPB81" s="369"/>
      <c r="CPC81" s="369"/>
      <c r="CPD81" s="369"/>
      <c r="CPE81" s="369"/>
      <c r="CPF81" s="369"/>
      <c r="CPG81" s="369"/>
      <c r="CPH81" s="369"/>
      <c r="CPI81" s="369"/>
      <c r="CPJ81" s="369"/>
      <c r="CPK81" s="369"/>
      <c r="CPL81" s="369"/>
      <c r="CPM81" s="369"/>
      <c r="CPN81" s="369"/>
      <c r="CPO81" s="369"/>
      <c r="CPP81" s="369"/>
      <c r="CPQ81" s="369"/>
      <c r="CPR81" s="369"/>
      <c r="CPS81" s="369"/>
      <c r="CPT81" s="369"/>
      <c r="CPU81" s="369"/>
      <c r="CPV81" s="369"/>
      <c r="CPW81" s="369"/>
      <c r="CPX81" s="369"/>
      <c r="CPY81" s="369"/>
      <c r="CPZ81" s="369"/>
      <c r="CQA81" s="369"/>
      <c r="CQB81" s="369"/>
      <c r="CQC81" s="369"/>
      <c r="CQD81" s="369"/>
      <c r="CQE81" s="369"/>
      <c r="CQF81" s="369"/>
      <c r="CQG81" s="369"/>
      <c r="CQH81" s="369"/>
      <c r="CQI81" s="369"/>
      <c r="CQJ81" s="369"/>
      <c r="CQK81" s="369"/>
      <c r="CQL81" s="369"/>
      <c r="CQM81" s="369"/>
      <c r="CQN81" s="369"/>
      <c r="CQO81" s="369"/>
      <c r="CQP81" s="369"/>
      <c r="CQQ81" s="369"/>
      <c r="CQR81" s="369"/>
      <c r="CQS81" s="369"/>
      <c r="CQT81" s="369"/>
      <c r="CQU81" s="369"/>
      <c r="CQV81" s="369"/>
      <c r="CQW81" s="369"/>
      <c r="CQX81" s="369"/>
      <c r="CQY81" s="369"/>
      <c r="CQZ81" s="369"/>
      <c r="CRA81" s="369"/>
      <c r="CRB81" s="369"/>
      <c r="CRC81" s="369"/>
      <c r="CRD81" s="369"/>
      <c r="CRE81" s="369"/>
      <c r="CRF81" s="369"/>
      <c r="CRG81" s="369"/>
      <c r="CRH81" s="369"/>
      <c r="CRI81" s="369"/>
      <c r="CRJ81" s="369"/>
      <c r="CRK81" s="369"/>
      <c r="CRL81" s="369"/>
      <c r="CRM81" s="369"/>
      <c r="CRN81" s="369"/>
      <c r="CRO81" s="369"/>
      <c r="CRP81" s="369"/>
      <c r="CRQ81" s="369"/>
      <c r="CRR81" s="369"/>
      <c r="CRS81" s="369"/>
      <c r="CRT81" s="369"/>
      <c r="CRU81" s="369"/>
      <c r="CRV81" s="369"/>
      <c r="CRW81" s="369"/>
      <c r="CRX81" s="369"/>
      <c r="CRY81" s="369"/>
      <c r="CSD81" s="369"/>
      <c r="CSE81" s="369"/>
      <c r="CSF81" s="369"/>
      <c r="CSG81" s="369"/>
      <c r="CSH81" s="369"/>
      <c r="CSI81" s="369"/>
      <c r="CSJ81" s="369"/>
      <c r="CSK81" s="369"/>
      <c r="CSL81" s="369"/>
      <c r="CSM81" s="369"/>
      <c r="CSN81" s="369"/>
      <c r="CUF81" s="369"/>
      <c r="CUG81" s="369"/>
      <c r="CUH81" s="369"/>
      <c r="CUI81" s="369"/>
      <c r="CUJ81" s="369"/>
      <c r="CUK81" s="369"/>
      <c r="CUL81" s="369"/>
      <c r="CUM81" s="369"/>
      <c r="CUN81" s="369"/>
      <c r="CUO81" s="369"/>
      <c r="CUP81" s="369"/>
      <c r="CUQ81" s="369"/>
      <c r="CUR81" s="369"/>
      <c r="CUS81" s="369"/>
      <c r="CUT81" s="369"/>
      <c r="CUU81" s="369"/>
      <c r="CUV81" s="369"/>
      <c r="CUW81" s="369"/>
      <c r="CUX81" s="369"/>
      <c r="CUY81" s="369"/>
      <c r="CUZ81" s="369"/>
      <c r="CVA81" s="369"/>
      <c r="CVB81" s="369"/>
      <c r="CVC81" s="369"/>
      <c r="CVD81" s="369"/>
      <c r="CVE81" s="369"/>
      <c r="CVF81" s="369"/>
      <c r="CVG81" s="369"/>
      <c r="CVH81" s="369"/>
      <c r="CVI81" s="369"/>
      <c r="CVJ81" s="369"/>
      <c r="CVK81" s="369"/>
      <c r="CVL81" s="369"/>
      <c r="CVM81" s="369"/>
      <c r="CVN81" s="369"/>
      <c r="CVO81" s="369"/>
      <c r="CVP81" s="369"/>
      <c r="CVQ81" s="369"/>
      <c r="CVR81" s="369"/>
      <c r="CVS81" s="369"/>
      <c r="CVT81" s="369"/>
      <c r="CVU81" s="369"/>
      <c r="CVV81" s="369"/>
      <c r="CVW81" s="369"/>
      <c r="CVX81" s="369"/>
      <c r="CVY81" s="369"/>
      <c r="CVZ81" s="369"/>
      <c r="CWA81" s="369"/>
      <c r="CWB81" s="369"/>
      <c r="CWC81" s="369"/>
      <c r="CWD81" s="369"/>
      <c r="CWE81" s="369"/>
      <c r="CWF81" s="369"/>
      <c r="CWG81" s="369"/>
      <c r="CWH81" s="369"/>
      <c r="CWI81" s="369"/>
      <c r="CWJ81" s="369"/>
      <c r="CWK81" s="369"/>
      <c r="CWL81" s="369"/>
      <c r="CWM81" s="369"/>
      <c r="CWN81" s="369"/>
      <c r="CWO81" s="369"/>
      <c r="CWP81" s="369"/>
      <c r="CWQ81" s="369"/>
      <c r="CWR81" s="369"/>
      <c r="CWS81" s="369"/>
      <c r="CWT81" s="369"/>
      <c r="CWU81" s="369"/>
      <c r="CWV81" s="369"/>
      <c r="CWW81" s="369"/>
      <c r="CWX81" s="369"/>
      <c r="CWY81" s="369"/>
      <c r="CWZ81" s="369"/>
      <c r="CXA81" s="369"/>
      <c r="CXB81" s="369"/>
      <c r="CXC81" s="369"/>
      <c r="CXD81" s="369"/>
      <c r="CXE81" s="369"/>
      <c r="CXF81" s="369"/>
      <c r="CXG81" s="369"/>
      <c r="CXH81" s="369"/>
      <c r="CXI81" s="369"/>
      <c r="CXJ81" s="369"/>
      <c r="CXK81" s="369"/>
      <c r="CXL81" s="369"/>
      <c r="CXM81" s="369"/>
      <c r="CXN81" s="369"/>
      <c r="CXO81" s="369"/>
      <c r="CXP81" s="369"/>
      <c r="CXQ81" s="369"/>
      <c r="CXR81" s="369"/>
      <c r="CXS81" s="369"/>
      <c r="CXT81" s="369"/>
      <c r="CXU81" s="369"/>
      <c r="CXV81" s="369"/>
      <c r="CXW81" s="369"/>
      <c r="CXX81" s="369"/>
      <c r="CXY81" s="369"/>
      <c r="CXZ81" s="369"/>
      <c r="CYA81" s="369"/>
      <c r="CYB81" s="369"/>
      <c r="CYC81" s="369"/>
      <c r="CYD81" s="369"/>
      <c r="CYE81" s="369"/>
      <c r="CYF81" s="369"/>
      <c r="CYG81" s="369"/>
      <c r="CYH81" s="369"/>
      <c r="CYI81" s="369"/>
      <c r="CYJ81" s="369"/>
      <c r="CYK81" s="369"/>
      <c r="CYL81" s="369"/>
      <c r="CYM81" s="369"/>
      <c r="CYN81" s="369"/>
      <c r="CYO81" s="369"/>
      <c r="CYP81" s="369"/>
      <c r="CYQ81" s="369"/>
      <c r="CYR81" s="369"/>
      <c r="CYS81" s="369"/>
      <c r="CYT81" s="369"/>
      <c r="CYU81" s="369"/>
      <c r="CYV81" s="369"/>
      <c r="CYW81" s="369"/>
      <c r="CYX81" s="369"/>
      <c r="CYY81" s="369"/>
      <c r="CYZ81" s="369"/>
      <c r="CZA81" s="369"/>
      <c r="CZB81" s="369"/>
      <c r="CZC81" s="369"/>
      <c r="CZD81" s="369"/>
      <c r="CZE81" s="369"/>
      <c r="CZF81" s="369"/>
      <c r="CZG81" s="369"/>
      <c r="CZH81" s="369"/>
      <c r="CZI81" s="369"/>
      <c r="CZJ81" s="369"/>
      <c r="CZK81" s="369"/>
      <c r="CZL81" s="369"/>
      <c r="CZM81" s="369"/>
      <c r="CZN81" s="369"/>
      <c r="CZO81" s="369"/>
      <c r="CZP81" s="369"/>
      <c r="CZQ81" s="369"/>
      <c r="CZR81" s="369"/>
      <c r="CZS81" s="369"/>
      <c r="CZT81" s="369"/>
      <c r="CZU81" s="369"/>
      <c r="CZV81" s="369"/>
      <c r="CZW81" s="369"/>
      <c r="CZX81" s="369"/>
      <c r="CZY81" s="369"/>
      <c r="CZZ81" s="369"/>
      <c r="DAA81" s="369"/>
      <c r="DAB81" s="369"/>
      <c r="DAC81" s="369"/>
      <c r="DAD81" s="369"/>
      <c r="DAE81" s="369"/>
      <c r="DAF81" s="369"/>
      <c r="DAG81" s="369"/>
      <c r="DAH81" s="369"/>
      <c r="DAI81" s="369"/>
      <c r="DAJ81" s="369"/>
      <c r="DAK81" s="369"/>
      <c r="DAL81" s="369"/>
      <c r="DAM81" s="369"/>
      <c r="DAN81" s="369"/>
      <c r="DAO81" s="369"/>
      <c r="DAP81" s="369"/>
      <c r="DAQ81" s="369"/>
      <c r="DAR81" s="369"/>
      <c r="DAS81" s="369"/>
      <c r="DAT81" s="369"/>
      <c r="DAU81" s="369"/>
      <c r="DAV81" s="369"/>
      <c r="DAW81" s="369"/>
      <c r="DAX81" s="369"/>
      <c r="DAY81" s="369"/>
      <c r="DAZ81" s="369"/>
      <c r="DBA81" s="369"/>
      <c r="DBB81" s="369"/>
      <c r="DBC81" s="369"/>
      <c r="DBD81" s="369"/>
      <c r="DBE81" s="369"/>
      <c r="DBF81" s="369"/>
      <c r="DBG81" s="369"/>
      <c r="DBH81" s="369"/>
      <c r="DBI81" s="369"/>
      <c r="DBJ81" s="369"/>
      <c r="DBK81" s="369"/>
      <c r="DBL81" s="369"/>
      <c r="DBM81" s="369"/>
      <c r="DBN81" s="369"/>
      <c r="DBO81" s="369"/>
      <c r="DBP81" s="369"/>
      <c r="DBQ81" s="369"/>
      <c r="DBR81" s="369"/>
      <c r="DBS81" s="369"/>
      <c r="DBT81" s="369"/>
      <c r="DBU81" s="369"/>
      <c r="DBZ81" s="369"/>
      <c r="DCA81" s="369"/>
      <c r="DCB81" s="369"/>
      <c r="DCC81" s="369"/>
      <c r="DCD81" s="369"/>
      <c r="DCE81" s="369"/>
      <c r="DCF81" s="369"/>
      <c r="DCG81" s="369"/>
      <c r="DCH81" s="369"/>
      <c r="DCI81" s="369"/>
      <c r="DCJ81" s="369"/>
      <c r="DEB81" s="369"/>
      <c r="DEC81" s="369"/>
      <c r="DED81" s="369"/>
      <c r="DEE81" s="369"/>
      <c r="DEF81" s="369"/>
      <c r="DEG81" s="369"/>
      <c r="DEH81" s="369"/>
      <c r="DEI81" s="369"/>
      <c r="DEJ81" s="369"/>
      <c r="DEK81" s="369"/>
      <c r="DEL81" s="369"/>
      <c r="DEM81" s="369"/>
      <c r="DEN81" s="369"/>
      <c r="DEO81" s="369"/>
      <c r="DEP81" s="369"/>
      <c r="DEQ81" s="369"/>
      <c r="DER81" s="369"/>
      <c r="DES81" s="369"/>
      <c r="DET81" s="369"/>
      <c r="DEU81" s="369"/>
      <c r="DEV81" s="369"/>
      <c r="DEW81" s="369"/>
      <c r="DEX81" s="369"/>
      <c r="DEY81" s="369"/>
      <c r="DEZ81" s="369"/>
      <c r="DFA81" s="369"/>
      <c r="DFB81" s="369"/>
      <c r="DFC81" s="369"/>
      <c r="DFD81" s="369"/>
      <c r="DFE81" s="369"/>
      <c r="DFF81" s="369"/>
      <c r="DFG81" s="369"/>
      <c r="DFH81" s="369"/>
      <c r="DFI81" s="369"/>
      <c r="DFJ81" s="369"/>
      <c r="DFK81" s="369"/>
      <c r="DFL81" s="369"/>
      <c r="DFM81" s="369"/>
      <c r="DFN81" s="369"/>
      <c r="DFO81" s="369"/>
      <c r="DFP81" s="369"/>
      <c r="DFQ81" s="369"/>
      <c r="DFR81" s="369"/>
      <c r="DFS81" s="369"/>
      <c r="DFT81" s="369"/>
      <c r="DFU81" s="369"/>
      <c r="DFV81" s="369"/>
      <c r="DFW81" s="369"/>
      <c r="DFX81" s="369"/>
      <c r="DFY81" s="369"/>
      <c r="DFZ81" s="369"/>
      <c r="DGA81" s="369"/>
      <c r="DGB81" s="369"/>
      <c r="DGC81" s="369"/>
      <c r="DGD81" s="369"/>
      <c r="DGE81" s="369"/>
      <c r="DGF81" s="369"/>
      <c r="DGG81" s="369"/>
      <c r="DGH81" s="369"/>
      <c r="DGI81" s="369"/>
      <c r="DGJ81" s="369"/>
      <c r="DGK81" s="369"/>
      <c r="DGL81" s="369"/>
      <c r="DGM81" s="369"/>
      <c r="DGN81" s="369"/>
      <c r="DGO81" s="369"/>
      <c r="DGP81" s="369"/>
      <c r="DGQ81" s="369"/>
      <c r="DGR81" s="369"/>
      <c r="DGS81" s="369"/>
      <c r="DGT81" s="369"/>
      <c r="DGU81" s="369"/>
      <c r="DGV81" s="369"/>
      <c r="DGW81" s="369"/>
      <c r="DGX81" s="369"/>
      <c r="DGY81" s="369"/>
      <c r="DGZ81" s="369"/>
      <c r="DHA81" s="369"/>
      <c r="DHB81" s="369"/>
      <c r="DHC81" s="369"/>
      <c r="DHD81" s="369"/>
      <c r="DHE81" s="369"/>
      <c r="DHF81" s="369"/>
      <c r="DHG81" s="369"/>
      <c r="DHH81" s="369"/>
      <c r="DHI81" s="369"/>
      <c r="DHJ81" s="369"/>
      <c r="DHK81" s="369"/>
      <c r="DHL81" s="369"/>
      <c r="DHM81" s="369"/>
      <c r="DHN81" s="369"/>
      <c r="DHO81" s="369"/>
      <c r="DHP81" s="369"/>
      <c r="DHQ81" s="369"/>
      <c r="DHR81" s="369"/>
      <c r="DHS81" s="369"/>
      <c r="DHT81" s="369"/>
      <c r="DHU81" s="369"/>
      <c r="DHV81" s="369"/>
      <c r="DHW81" s="369"/>
      <c r="DHX81" s="369"/>
      <c r="DHY81" s="369"/>
      <c r="DHZ81" s="369"/>
      <c r="DIA81" s="369"/>
      <c r="DIB81" s="369"/>
      <c r="DIC81" s="369"/>
      <c r="DID81" s="369"/>
      <c r="DIE81" s="369"/>
      <c r="DIF81" s="369"/>
      <c r="DIG81" s="369"/>
      <c r="DIH81" s="369"/>
      <c r="DII81" s="369"/>
      <c r="DIJ81" s="369"/>
      <c r="DIK81" s="369"/>
      <c r="DIL81" s="369"/>
      <c r="DIM81" s="369"/>
      <c r="DIN81" s="369"/>
      <c r="DIO81" s="369"/>
      <c r="DIP81" s="369"/>
      <c r="DIQ81" s="369"/>
      <c r="DIR81" s="369"/>
      <c r="DIS81" s="369"/>
      <c r="DIT81" s="369"/>
      <c r="DIU81" s="369"/>
      <c r="DIV81" s="369"/>
      <c r="DIW81" s="369"/>
      <c r="DIX81" s="369"/>
      <c r="DIY81" s="369"/>
      <c r="DIZ81" s="369"/>
      <c r="DJA81" s="369"/>
      <c r="DJB81" s="369"/>
      <c r="DJC81" s="369"/>
      <c r="DJD81" s="369"/>
      <c r="DJE81" s="369"/>
      <c r="DJF81" s="369"/>
      <c r="DJG81" s="369"/>
      <c r="DJH81" s="369"/>
      <c r="DJI81" s="369"/>
      <c r="DJJ81" s="369"/>
      <c r="DJK81" s="369"/>
      <c r="DJL81" s="369"/>
      <c r="DJM81" s="369"/>
      <c r="DJN81" s="369"/>
      <c r="DJO81" s="369"/>
      <c r="DJP81" s="369"/>
      <c r="DJQ81" s="369"/>
      <c r="DJR81" s="369"/>
      <c r="DJS81" s="369"/>
      <c r="DJT81" s="369"/>
      <c r="DJU81" s="369"/>
      <c r="DJV81" s="369"/>
      <c r="DJW81" s="369"/>
      <c r="DJX81" s="369"/>
      <c r="DJY81" s="369"/>
      <c r="DJZ81" s="369"/>
      <c r="DKA81" s="369"/>
      <c r="DKB81" s="369"/>
      <c r="DKC81" s="369"/>
      <c r="DKD81" s="369"/>
      <c r="DKE81" s="369"/>
      <c r="DKF81" s="369"/>
      <c r="DKG81" s="369"/>
      <c r="DKH81" s="369"/>
      <c r="DKI81" s="369"/>
      <c r="DKJ81" s="369"/>
      <c r="DKK81" s="369"/>
      <c r="DKL81" s="369"/>
      <c r="DKM81" s="369"/>
      <c r="DKN81" s="369"/>
      <c r="DKO81" s="369"/>
      <c r="DKP81" s="369"/>
      <c r="DKQ81" s="369"/>
      <c r="DKR81" s="369"/>
      <c r="DKS81" s="369"/>
      <c r="DKT81" s="369"/>
      <c r="DKU81" s="369"/>
      <c r="DKV81" s="369"/>
      <c r="DKW81" s="369"/>
      <c r="DKX81" s="369"/>
      <c r="DKY81" s="369"/>
      <c r="DKZ81" s="369"/>
      <c r="DLA81" s="369"/>
      <c r="DLB81" s="369"/>
      <c r="DLC81" s="369"/>
      <c r="DLD81" s="369"/>
      <c r="DLE81" s="369"/>
      <c r="DLF81" s="369"/>
      <c r="DLG81" s="369"/>
      <c r="DLH81" s="369"/>
      <c r="DLI81" s="369"/>
      <c r="DLJ81" s="369"/>
      <c r="DLK81" s="369"/>
      <c r="DLL81" s="369"/>
      <c r="DLM81" s="369"/>
      <c r="DLN81" s="369"/>
      <c r="DLO81" s="369"/>
      <c r="DLP81" s="369"/>
      <c r="DLQ81" s="369"/>
      <c r="DLV81" s="369"/>
      <c r="DLW81" s="369"/>
      <c r="DLX81" s="369"/>
      <c r="DLY81" s="369"/>
      <c r="DLZ81" s="369"/>
      <c r="DMA81" s="369"/>
      <c r="DMB81" s="369"/>
      <c r="DMC81" s="369"/>
      <c r="DMD81" s="369"/>
      <c r="DME81" s="369"/>
      <c r="DMF81" s="369"/>
      <c r="DNX81" s="369"/>
      <c r="DNY81" s="369"/>
      <c r="DNZ81" s="369"/>
      <c r="DOA81" s="369"/>
      <c r="DOB81" s="369"/>
      <c r="DOC81" s="369"/>
      <c r="DOD81" s="369"/>
      <c r="DOE81" s="369"/>
      <c r="DOF81" s="369"/>
      <c r="DOG81" s="369"/>
      <c r="DOH81" s="369"/>
      <c r="DOI81" s="369"/>
      <c r="DOJ81" s="369"/>
      <c r="DOK81" s="369"/>
      <c r="DOL81" s="369"/>
      <c r="DOM81" s="369"/>
      <c r="DON81" s="369"/>
      <c r="DOO81" s="369"/>
      <c r="DOP81" s="369"/>
      <c r="DOQ81" s="369"/>
      <c r="DOR81" s="369"/>
      <c r="DOS81" s="369"/>
      <c r="DOT81" s="369"/>
      <c r="DOU81" s="369"/>
      <c r="DOV81" s="369"/>
      <c r="DOW81" s="369"/>
      <c r="DOX81" s="369"/>
      <c r="DOY81" s="369"/>
      <c r="DOZ81" s="369"/>
      <c r="DPA81" s="369"/>
      <c r="DPB81" s="369"/>
      <c r="DPC81" s="369"/>
      <c r="DPD81" s="369"/>
      <c r="DPE81" s="369"/>
      <c r="DPF81" s="369"/>
      <c r="DPG81" s="369"/>
      <c r="DPH81" s="369"/>
      <c r="DPI81" s="369"/>
      <c r="DPJ81" s="369"/>
      <c r="DPK81" s="369"/>
      <c r="DPL81" s="369"/>
      <c r="DPM81" s="369"/>
      <c r="DPN81" s="369"/>
      <c r="DPO81" s="369"/>
      <c r="DPP81" s="369"/>
      <c r="DPQ81" s="369"/>
      <c r="DPR81" s="369"/>
      <c r="DPS81" s="369"/>
      <c r="DPT81" s="369"/>
      <c r="DPU81" s="369"/>
      <c r="DPV81" s="369"/>
      <c r="DPW81" s="369"/>
      <c r="DPX81" s="369"/>
      <c r="DPY81" s="369"/>
      <c r="DPZ81" s="369"/>
      <c r="DQA81" s="369"/>
      <c r="DQB81" s="369"/>
      <c r="DQC81" s="369"/>
      <c r="DQD81" s="369"/>
      <c r="DQE81" s="369"/>
      <c r="DQF81" s="369"/>
      <c r="DQG81" s="369"/>
      <c r="DQH81" s="369"/>
      <c r="DQI81" s="369"/>
      <c r="DQJ81" s="369"/>
      <c r="DQK81" s="369"/>
      <c r="DQL81" s="369"/>
      <c r="DQM81" s="369"/>
      <c r="DQN81" s="369"/>
      <c r="DQO81" s="369"/>
      <c r="DQP81" s="369"/>
      <c r="DQQ81" s="369"/>
      <c r="DQR81" s="369"/>
      <c r="DQS81" s="369"/>
      <c r="DQT81" s="369"/>
      <c r="DQU81" s="369"/>
      <c r="DQV81" s="369"/>
      <c r="DQW81" s="369"/>
      <c r="DQX81" s="369"/>
      <c r="DQY81" s="369"/>
      <c r="DQZ81" s="369"/>
      <c r="DRA81" s="369"/>
      <c r="DRB81" s="369"/>
      <c r="DRC81" s="369"/>
      <c r="DRD81" s="369"/>
      <c r="DRE81" s="369"/>
      <c r="DRF81" s="369"/>
      <c r="DRG81" s="369"/>
      <c r="DRH81" s="369"/>
      <c r="DRI81" s="369"/>
      <c r="DRJ81" s="369"/>
      <c r="DRK81" s="369"/>
      <c r="DRL81" s="369"/>
      <c r="DRM81" s="369"/>
      <c r="DRN81" s="369"/>
      <c r="DRO81" s="369"/>
      <c r="DRP81" s="369"/>
      <c r="DRQ81" s="369"/>
      <c r="DRR81" s="369"/>
      <c r="DRS81" s="369"/>
      <c r="DRT81" s="369"/>
      <c r="DRU81" s="369"/>
      <c r="DRV81" s="369"/>
      <c r="DRW81" s="369"/>
      <c r="DRX81" s="369"/>
      <c r="DRY81" s="369"/>
      <c r="DRZ81" s="369"/>
      <c r="DSA81" s="369"/>
      <c r="DSB81" s="369"/>
      <c r="DSC81" s="369"/>
      <c r="DSD81" s="369"/>
      <c r="DSE81" s="369"/>
      <c r="DSF81" s="369"/>
      <c r="DSG81" s="369"/>
      <c r="DSH81" s="369"/>
      <c r="DSI81" s="369"/>
      <c r="DSJ81" s="369"/>
      <c r="DSK81" s="369"/>
      <c r="DSL81" s="369"/>
      <c r="DSM81" s="369"/>
      <c r="DSN81" s="369"/>
      <c r="DSO81" s="369"/>
      <c r="DSP81" s="369"/>
      <c r="DSQ81" s="369"/>
      <c r="DSR81" s="369"/>
      <c r="DSS81" s="369"/>
      <c r="DST81" s="369"/>
      <c r="DSU81" s="369"/>
      <c r="DSV81" s="369"/>
      <c r="DSW81" s="369"/>
      <c r="DSX81" s="369"/>
      <c r="DSY81" s="369"/>
      <c r="DSZ81" s="369"/>
      <c r="DTA81" s="369"/>
      <c r="DTB81" s="369"/>
      <c r="DTC81" s="369"/>
      <c r="DTD81" s="369"/>
      <c r="DTE81" s="369"/>
      <c r="DTF81" s="369"/>
      <c r="DTG81" s="369"/>
      <c r="DTH81" s="369"/>
      <c r="DTI81" s="369"/>
      <c r="DTJ81" s="369"/>
      <c r="DTK81" s="369"/>
      <c r="DTL81" s="369"/>
      <c r="DTM81" s="369"/>
      <c r="DTN81" s="369"/>
      <c r="DTO81" s="369"/>
      <c r="DTP81" s="369"/>
      <c r="DTQ81" s="369"/>
      <c r="DTR81" s="369"/>
      <c r="DTS81" s="369"/>
      <c r="DTT81" s="369"/>
      <c r="DTU81" s="369"/>
      <c r="DTV81" s="369"/>
      <c r="DTW81" s="369"/>
      <c r="DTX81" s="369"/>
      <c r="DTY81" s="369"/>
      <c r="DTZ81" s="369"/>
      <c r="DUA81" s="369"/>
      <c r="DUB81" s="369"/>
      <c r="DUC81" s="369"/>
      <c r="DUD81" s="369"/>
      <c r="DUE81" s="369"/>
      <c r="DUF81" s="369"/>
      <c r="DUG81" s="369"/>
      <c r="DUH81" s="369"/>
      <c r="DUI81" s="369"/>
      <c r="DUJ81" s="369"/>
      <c r="DUK81" s="369"/>
      <c r="DUL81" s="369"/>
      <c r="DUM81" s="369"/>
      <c r="DUN81" s="369"/>
      <c r="DUO81" s="369"/>
      <c r="DUP81" s="369"/>
      <c r="DUQ81" s="369"/>
      <c r="DUR81" s="369"/>
      <c r="DUS81" s="369"/>
      <c r="DUT81" s="369"/>
      <c r="DUU81" s="369"/>
      <c r="DUV81" s="369"/>
      <c r="DUW81" s="369"/>
      <c r="DUX81" s="369"/>
      <c r="DUY81" s="369"/>
      <c r="DUZ81" s="369"/>
      <c r="DVA81" s="369"/>
      <c r="DVB81" s="369"/>
      <c r="DVC81" s="369"/>
      <c r="DVD81" s="369"/>
      <c r="DVE81" s="369"/>
      <c r="DVF81" s="369"/>
      <c r="DVG81" s="369"/>
      <c r="DVH81" s="369"/>
      <c r="DVI81" s="369"/>
      <c r="DVJ81" s="369"/>
      <c r="DVK81" s="369"/>
      <c r="DVL81" s="369"/>
      <c r="DVM81" s="369"/>
      <c r="DVR81" s="369"/>
      <c r="DVS81" s="369"/>
      <c r="DVT81" s="369"/>
      <c r="DVU81" s="369"/>
      <c r="DVV81" s="369"/>
      <c r="DVW81" s="369"/>
      <c r="DVX81" s="369"/>
      <c r="DVY81" s="369"/>
      <c r="DVZ81" s="369"/>
      <c r="DWA81" s="369"/>
      <c r="DWB81" s="369"/>
      <c r="DXT81" s="369"/>
      <c r="DXU81" s="369"/>
      <c r="DXV81" s="369"/>
      <c r="DXW81" s="369"/>
      <c r="DXX81" s="369"/>
      <c r="DXY81" s="369"/>
      <c r="DXZ81" s="369"/>
      <c r="DYA81" s="369"/>
      <c r="DYB81" s="369"/>
      <c r="DYC81" s="369"/>
      <c r="DYD81" s="369"/>
      <c r="DYE81" s="369"/>
      <c r="DYF81" s="369"/>
      <c r="DYG81" s="369"/>
      <c r="DYH81" s="369"/>
      <c r="DYI81" s="369"/>
      <c r="DYJ81" s="369"/>
      <c r="DYK81" s="369"/>
      <c r="DYL81" s="369"/>
      <c r="DYM81" s="369"/>
      <c r="DYN81" s="369"/>
      <c r="DYO81" s="369"/>
      <c r="DYP81" s="369"/>
      <c r="DYQ81" s="369"/>
      <c r="DYR81" s="369"/>
      <c r="DYS81" s="369"/>
      <c r="DYT81" s="369"/>
      <c r="DYU81" s="369"/>
      <c r="DYV81" s="369"/>
      <c r="DYW81" s="369"/>
      <c r="DYX81" s="369"/>
      <c r="DYY81" s="369"/>
      <c r="DYZ81" s="369"/>
      <c r="DZA81" s="369"/>
      <c r="DZB81" s="369"/>
      <c r="DZC81" s="369"/>
      <c r="DZD81" s="369"/>
      <c r="DZE81" s="369"/>
      <c r="DZF81" s="369"/>
      <c r="DZG81" s="369"/>
      <c r="DZH81" s="369"/>
      <c r="DZI81" s="369"/>
      <c r="DZJ81" s="369"/>
      <c r="DZK81" s="369"/>
      <c r="DZL81" s="369"/>
      <c r="DZM81" s="369"/>
      <c r="DZN81" s="369"/>
      <c r="DZO81" s="369"/>
      <c r="DZP81" s="369"/>
      <c r="DZQ81" s="369"/>
      <c r="DZR81" s="369"/>
      <c r="DZS81" s="369"/>
      <c r="DZT81" s="369"/>
      <c r="DZU81" s="369"/>
      <c r="DZV81" s="369"/>
      <c r="DZW81" s="369"/>
      <c r="DZX81" s="369"/>
      <c r="DZY81" s="369"/>
      <c r="DZZ81" s="369"/>
      <c r="EAA81" s="369"/>
      <c r="EAB81" s="369"/>
      <c r="EAC81" s="369"/>
      <c r="EAD81" s="369"/>
      <c r="EAE81" s="369"/>
      <c r="EAF81" s="369"/>
      <c r="EAG81" s="369"/>
      <c r="EAH81" s="369"/>
      <c r="EAI81" s="369"/>
      <c r="EAJ81" s="369"/>
      <c r="EAK81" s="369"/>
      <c r="EAL81" s="369"/>
      <c r="EAM81" s="369"/>
      <c r="EAN81" s="369"/>
      <c r="EAO81" s="369"/>
      <c r="EAP81" s="369"/>
      <c r="EAQ81" s="369"/>
      <c r="EAR81" s="369"/>
      <c r="EAS81" s="369"/>
      <c r="EAT81" s="369"/>
      <c r="EAU81" s="369"/>
      <c r="EAV81" s="369"/>
      <c r="EAW81" s="369"/>
      <c r="EAX81" s="369"/>
      <c r="EAY81" s="369"/>
      <c r="EAZ81" s="369"/>
      <c r="EBA81" s="369"/>
      <c r="EBB81" s="369"/>
      <c r="EBC81" s="369"/>
      <c r="EBD81" s="369"/>
      <c r="EBE81" s="369"/>
      <c r="EBF81" s="369"/>
      <c r="EBG81" s="369"/>
      <c r="EBH81" s="369"/>
      <c r="EBI81" s="369"/>
      <c r="EBJ81" s="369"/>
      <c r="EBK81" s="369"/>
      <c r="EBL81" s="369"/>
      <c r="EBM81" s="369"/>
      <c r="EBN81" s="369"/>
      <c r="EBO81" s="369"/>
      <c r="EBP81" s="369"/>
      <c r="EBQ81" s="369"/>
      <c r="EBR81" s="369"/>
      <c r="EBS81" s="369"/>
      <c r="EBT81" s="369"/>
      <c r="EBU81" s="369"/>
      <c r="EBV81" s="369"/>
      <c r="EBW81" s="369"/>
      <c r="EBX81" s="369"/>
      <c r="EBY81" s="369"/>
      <c r="EBZ81" s="369"/>
      <c r="ECA81" s="369"/>
      <c r="ECB81" s="369"/>
      <c r="ECC81" s="369"/>
      <c r="ECD81" s="369"/>
      <c r="ECE81" s="369"/>
      <c r="ECF81" s="369"/>
      <c r="ECG81" s="369"/>
      <c r="ECH81" s="369"/>
      <c r="ECI81" s="369"/>
      <c r="ECJ81" s="369"/>
      <c r="ECK81" s="369"/>
      <c r="ECL81" s="369"/>
      <c r="ECM81" s="369"/>
      <c r="ECN81" s="369"/>
      <c r="ECO81" s="369"/>
      <c r="ECP81" s="369"/>
      <c r="ECQ81" s="369"/>
      <c r="ECR81" s="369"/>
      <c r="ECS81" s="369"/>
      <c r="ECT81" s="369"/>
      <c r="ECU81" s="369"/>
      <c r="ECV81" s="369"/>
      <c r="ECW81" s="369"/>
      <c r="ECX81" s="369"/>
      <c r="ECY81" s="369"/>
      <c r="ECZ81" s="369"/>
      <c r="EDA81" s="369"/>
      <c r="EDB81" s="369"/>
      <c r="EDC81" s="369"/>
      <c r="EDD81" s="369"/>
      <c r="EDE81" s="369"/>
      <c r="EDF81" s="369"/>
      <c r="EDG81" s="369"/>
      <c r="EDH81" s="369"/>
      <c r="EDI81" s="369"/>
      <c r="EDJ81" s="369"/>
      <c r="EDK81" s="369"/>
      <c r="EDL81" s="369"/>
      <c r="EDM81" s="369"/>
      <c r="EDN81" s="369"/>
      <c r="EDO81" s="369"/>
      <c r="EDP81" s="369"/>
      <c r="EDQ81" s="369"/>
      <c r="EDR81" s="369"/>
      <c r="EDS81" s="369"/>
      <c r="EDT81" s="369"/>
      <c r="EDU81" s="369"/>
      <c r="EDV81" s="369"/>
      <c r="EDW81" s="369"/>
      <c r="EDX81" s="369"/>
      <c r="EDY81" s="369"/>
      <c r="EDZ81" s="369"/>
      <c r="EEA81" s="369"/>
      <c r="EEB81" s="369"/>
      <c r="EEC81" s="369"/>
      <c r="EED81" s="369"/>
      <c r="EEE81" s="369"/>
      <c r="EEF81" s="369"/>
      <c r="EEG81" s="369"/>
      <c r="EEH81" s="369"/>
      <c r="EEI81" s="369"/>
      <c r="EEJ81" s="369"/>
      <c r="EEK81" s="369"/>
      <c r="EEL81" s="369"/>
      <c r="EEM81" s="369"/>
      <c r="EEN81" s="369"/>
      <c r="EEO81" s="369"/>
      <c r="EEP81" s="369"/>
      <c r="EEQ81" s="369"/>
      <c r="EER81" s="369"/>
      <c r="EES81" s="369"/>
      <c r="EET81" s="369"/>
      <c r="EEU81" s="369"/>
      <c r="EEV81" s="369"/>
      <c r="EEW81" s="369"/>
      <c r="EEX81" s="369"/>
      <c r="EEY81" s="369"/>
      <c r="EEZ81" s="369"/>
      <c r="EFA81" s="369"/>
      <c r="EFB81" s="369"/>
      <c r="EFC81" s="369"/>
      <c r="EFD81" s="369"/>
      <c r="EFE81" s="369"/>
      <c r="EFF81" s="369"/>
      <c r="EFG81" s="369"/>
      <c r="EFH81" s="369"/>
      <c r="EFI81" s="369"/>
      <c r="EFN81" s="369"/>
      <c r="EFO81" s="369"/>
      <c r="EFP81" s="369"/>
      <c r="EFQ81" s="369"/>
      <c r="EFR81" s="369"/>
      <c r="EFS81" s="369"/>
      <c r="EFT81" s="369"/>
      <c r="EFU81" s="369"/>
      <c r="EFV81" s="369"/>
      <c r="EFW81" s="369"/>
      <c r="EFX81" s="369"/>
      <c r="EHP81" s="369"/>
      <c r="EHQ81" s="369"/>
      <c r="EHR81" s="369"/>
      <c r="EHS81" s="369"/>
      <c r="EHT81" s="369"/>
      <c r="EHU81" s="369"/>
      <c r="EHV81" s="369"/>
      <c r="EHW81" s="369"/>
      <c r="EHX81" s="369"/>
      <c r="EHY81" s="369"/>
      <c r="EHZ81" s="369"/>
      <c r="EIA81" s="369"/>
      <c r="EIB81" s="369"/>
      <c r="EIC81" s="369"/>
      <c r="EID81" s="369"/>
      <c r="EIE81" s="369"/>
      <c r="EIF81" s="369"/>
      <c r="EIG81" s="369"/>
      <c r="EIH81" s="369"/>
      <c r="EII81" s="369"/>
      <c r="EIJ81" s="369"/>
      <c r="EIK81" s="369"/>
      <c r="EIL81" s="369"/>
      <c r="EIM81" s="369"/>
      <c r="EIN81" s="369"/>
      <c r="EIO81" s="369"/>
      <c r="EIP81" s="369"/>
      <c r="EIQ81" s="369"/>
      <c r="EIR81" s="369"/>
      <c r="EIS81" s="369"/>
      <c r="EIT81" s="369"/>
      <c r="EIU81" s="369"/>
      <c r="EIV81" s="369"/>
      <c r="EIW81" s="369"/>
      <c r="EIX81" s="369"/>
      <c r="EIY81" s="369"/>
      <c r="EIZ81" s="369"/>
      <c r="EJA81" s="369"/>
      <c r="EJB81" s="369"/>
      <c r="EJC81" s="369"/>
      <c r="EJD81" s="369"/>
      <c r="EJE81" s="369"/>
      <c r="EJF81" s="369"/>
      <c r="EJG81" s="369"/>
      <c r="EJH81" s="369"/>
      <c r="EJI81" s="369"/>
      <c r="EJJ81" s="369"/>
      <c r="EJK81" s="369"/>
      <c r="EJL81" s="369"/>
      <c r="EJM81" s="369"/>
      <c r="EJN81" s="369"/>
      <c r="EJO81" s="369"/>
      <c r="EJP81" s="369"/>
      <c r="EJQ81" s="369"/>
      <c r="EJR81" s="369"/>
      <c r="EJS81" s="369"/>
      <c r="EJT81" s="369"/>
      <c r="EJU81" s="369"/>
      <c r="EJV81" s="369"/>
      <c r="EJW81" s="369"/>
      <c r="EJX81" s="369"/>
      <c r="EJY81" s="369"/>
      <c r="EJZ81" s="369"/>
      <c r="EKA81" s="369"/>
      <c r="EKB81" s="369"/>
      <c r="EKC81" s="369"/>
      <c r="EKD81" s="369"/>
      <c r="EKE81" s="369"/>
      <c r="EKF81" s="369"/>
      <c r="EKG81" s="369"/>
      <c r="EKH81" s="369"/>
      <c r="EKI81" s="369"/>
      <c r="EKJ81" s="369"/>
      <c r="EKK81" s="369"/>
      <c r="EKL81" s="369"/>
      <c r="EKM81" s="369"/>
      <c r="EKN81" s="369"/>
      <c r="EKO81" s="369"/>
      <c r="EKP81" s="369"/>
      <c r="EKQ81" s="369"/>
      <c r="EKR81" s="369"/>
      <c r="EKS81" s="369"/>
      <c r="EKT81" s="369"/>
      <c r="EKU81" s="369"/>
      <c r="EKV81" s="369"/>
      <c r="EKW81" s="369"/>
      <c r="EKX81" s="369"/>
      <c r="EKY81" s="369"/>
      <c r="EKZ81" s="369"/>
      <c r="ELA81" s="369"/>
      <c r="ELB81" s="369"/>
      <c r="ELC81" s="369"/>
      <c r="ELD81" s="369"/>
      <c r="ELE81" s="369"/>
      <c r="ELF81" s="369"/>
      <c r="ELG81" s="369"/>
      <c r="ELH81" s="369"/>
      <c r="ELI81" s="369"/>
      <c r="ELJ81" s="369"/>
      <c r="ELK81" s="369"/>
      <c r="ELL81" s="369"/>
      <c r="ELM81" s="369"/>
      <c r="ELN81" s="369"/>
      <c r="ELO81" s="369"/>
      <c r="ELP81" s="369"/>
      <c r="ELQ81" s="369"/>
      <c r="ELR81" s="369"/>
      <c r="ELS81" s="369"/>
      <c r="ELT81" s="369"/>
      <c r="ELU81" s="369"/>
      <c r="ELV81" s="369"/>
      <c r="ELW81" s="369"/>
      <c r="ELX81" s="369"/>
      <c r="ELY81" s="369"/>
      <c r="ELZ81" s="369"/>
      <c r="EMA81" s="369"/>
      <c r="EMB81" s="369"/>
      <c r="EMC81" s="369"/>
      <c r="EMD81" s="369"/>
      <c r="EME81" s="369"/>
      <c r="EMF81" s="369"/>
      <c r="EMG81" s="369"/>
      <c r="EMH81" s="369"/>
      <c r="EMI81" s="369"/>
      <c r="EMJ81" s="369"/>
      <c r="EMK81" s="369"/>
      <c r="EML81" s="369"/>
      <c r="EMM81" s="369"/>
      <c r="EMN81" s="369"/>
      <c r="EMO81" s="369"/>
      <c r="EMP81" s="369"/>
      <c r="EMQ81" s="369"/>
      <c r="EMR81" s="369"/>
      <c r="EMS81" s="369"/>
      <c r="EMT81" s="369"/>
      <c r="EMU81" s="369"/>
      <c r="EMV81" s="369"/>
      <c r="EMW81" s="369"/>
      <c r="EMX81" s="369"/>
      <c r="EMY81" s="369"/>
      <c r="EMZ81" s="369"/>
      <c r="ENA81" s="369"/>
      <c r="ENB81" s="369"/>
      <c r="ENC81" s="369"/>
      <c r="END81" s="369"/>
      <c r="ENE81" s="369"/>
      <c r="ENF81" s="369"/>
      <c r="ENG81" s="369"/>
      <c r="ENH81" s="369"/>
      <c r="ENI81" s="369"/>
      <c r="ENJ81" s="369"/>
      <c r="ENK81" s="369"/>
      <c r="ENL81" s="369"/>
      <c r="ENM81" s="369"/>
      <c r="ENN81" s="369"/>
      <c r="ENO81" s="369"/>
      <c r="ENP81" s="369"/>
      <c r="ENQ81" s="369"/>
      <c r="ENR81" s="369"/>
      <c r="ENS81" s="369"/>
      <c r="ENT81" s="369"/>
      <c r="ENU81" s="369"/>
      <c r="ENV81" s="369"/>
      <c r="ENW81" s="369"/>
      <c r="ENX81" s="369"/>
      <c r="ENY81" s="369"/>
      <c r="ENZ81" s="369"/>
      <c r="EOA81" s="369"/>
      <c r="EOB81" s="369"/>
      <c r="EOC81" s="369"/>
      <c r="EOD81" s="369"/>
      <c r="EOE81" s="369"/>
      <c r="EOF81" s="369"/>
      <c r="EOG81" s="369"/>
      <c r="EOH81" s="369"/>
      <c r="EOI81" s="369"/>
      <c r="EOJ81" s="369"/>
      <c r="EOK81" s="369"/>
      <c r="EOL81" s="369"/>
      <c r="EOM81" s="369"/>
      <c r="EON81" s="369"/>
      <c r="EOO81" s="369"/>
      <c r="EOP81" s="369"/>
      <c r="EOQ81" s="369"/>
      <c r="EOR81" s="369"/>
      <c r="EOS81" s="369"/>
      <c r="EOT81" s="369"/>
      <c r="EOU81" s="369"/>
      <c r="EOV81" s="369"/>
      <c r="EOW81" s="369"/>
      <c r="EOX81" s="369"/>
      <c r="EOY81" s="369"/>
      <c r="EOZ81" s="369"/>
      <c r="EPA81" s="369"/>
      <c r="EPB81" s="369"/>
      <c r="EPC81" s="369"/>
      <c r="EPD81" s="369"/>
      <c r="EPE81" s="369"/>
      <c r="EPJ81" s="369"/>
      <c r="EPK81" s="369"/>
      <c r="EPL81" s="369"/>
      <c r="EPM81" s="369"/>
      <c r="EPN81" s="369"/>
      <c r="EPO81" s="369"/>
      <c r="EPP81" s="369"/>
      <c r="EPQ81" s="369"/>
      <c r="EPR81" s="369"/>
      <c r="EPS81" s="369"/>
      <c r="EPT81" s="369"/>
      <c r="ERL81" s="369"/>
      <c r="ERM81" s="369"/>
      <c r="ERN81" s="369"/>
      <c r="ERO81" s="369"/>
      <c r="ERP81" s="369"/>
      <c r="ERQ81" s="369"/>
      <c r="ERR81" s="369"/>
      <c r="ERS81" s="369"/>
      <c r="ERT81" s="369"/>
      <c r="ERU81" s="369"/>
      <c r="ERV81" s="369"/>
      <c r="ERW81" s="369"/>
      <c r="ERX81" s="369"/>
      <c r="ERY81" s="369"/>
      <c r="ERZ81" s="369"/>
      <c r="ESA81" s="369"/>
      <c r="ESB81" s="369"/>
      <c r="ESC81" s="369"/>
      <c r="ESD81" s="369"/>
      <c r="ESE81" s="369"/>
      <c r="ESF81" s="369"/>
      <c r="ESG81" s="369"/>
      <c r="ESH81" s="369"/>
      <c r="ESI81" s="369"/>
      <c r="ESJ81" s="369"/>
      <c r="ESK81" s="369"/>
      <c r="ESL81" s="369"/>
      <c r="ESM81" s="369"/>
      <c r="ESN81" s="369"/>
      <c r="ESO81" s="369"/>
      <c r="ESP81" s="369"/>
      <c r="ESQ81" s="369"/>
      <c r="ESR81" s="369"/>
      <c r="ESS81" s="369"/>
      <c r="EST81" s="369"/>
      <c r="ESU81" s="369"/>
      <c r="ESV81" s="369"/>
      <c r="ESW81" s="369"/>
      <c r="ESX81" s="369"/>
      <c r="ESY81" s="369"/>
      <c r="ESZ81" s="369"/>
      <c r="ETA81" s="369"/>
      <c r="ETB81" s="369"/>
      <c r="ETC81" s="369"/>
      <c r="ETD81" s="369"/>
      <c r="ETE81" s="369"/>
      <c r="ETF81" s="369"/>
      <c r="ETG81" s="369"/>
      <c r="ETH81" s="369"/>
      <c r="ETI81" s="369"/>
      <c r="ETJ81" s="369"/>
      <c r="ETK81" s="369"/>
      <c r="ETL81" s="369"/>
      <c r="ETM81" s="369"/>
      <c r="ETN81" s="369"/>
      <c r="ETO81" s="369"/>
      <c r="ETP81" s="369"/>
      <c r="ETQ81" s="369"/>
      <c r="ETR81" s="369"/>
      <c r="ETS81" s="369"/>
      <c r="ETT81" s="369"/>
      <c r="ETU81" s="369"/>
      <c r="ETV81" s="369"/>
      <c r="ETW81" s="369"/>
      <c r="ETX81" s="369"/>
      <c r="ETY81" s="369"/>
      <c r="ETZ81" s="369"/>
      <c r="EUA81" s="369"/>
      <c r="EUB81" s="369"/>
      <c r="EUC81" s="369"/>
      <c r="EUD81" s="369"/>
      <c r="EUE81" s="369"/>
      <c r="EUF81" s="369"/>
      <c r="EUG81" s="369"/>
      <c r="EUH81" s="369"/>
      <c r="EUI81" s="369"/>
      <c r="EUJ81" s="369"/>
      <c r="EUK81" s="369"/>
      <c r="EUL81" s="369"/>
      <c r="EUM81" s="369"/>
      <c r="EUN81" s="369"/>
      <c r="EUO81" s="369"/>
      <c r="EUP81" s="369"/>
      <c r="EUQ81" s="369"/>
      <c r="EUR81" s="369"/>
      <c r="EUS81" s="369"/>
      <c r="EUT81" s="369"/>
      <c r="EUU81" s="369"/>
      <c r="EUV81" s="369"/>
      <c r="EUW81" s="369"/>
      <c r="EUX81" s="369"/>
      <c r="EUY81" s="369"/>
      <c r="EUZ81" s="369"/>
      <c r="EVA81" s="369"/>
      <c r="EVB81" s="369"/>
      <c r="EVC81" s="369"/>
      <c r="EVD81" s="369"/>
      <c r="EVE81" s="369"/>
      <c r="EVF81" s="369"/>
      <c r="EVG81" s="369"/>
      <c r="EVH81" s="369"/>
      <c r="EVI81" s="369"/>
      <c r="EVJ81" s="369"/>
      <c r="EVK81" s="369"/>
      <c r="EVL81" s="369"/>
      <c r="EVM81" s="369"/>
      <c r="EVN81" s="369"/>
      <c r="EVO81" s="369"/>
      <c r="EVP81" s="369"/>
      <c r="EVQ81" s="369"/>
      <c r="EVR81" s="369"/>
      <c r="EVS81" s="369"/>
      <c r="EVT81" s="369"/>
      <c r="EVU81" s="369"/>
      <c r="EVV81" s="369"/>
      <c r="EVW81" s="369"/>
      <c r="EVX81" s="369"/>
      <c r="EVY81" s="369"/>
      <c r="EVZ81" s="369"/>
      <c r="EWA81" s="369"/>
      <c r="EWB81" s="369"/>
      <c r="EWC81" s="369"/>
      <c r="EWD81" s="369"/>
      <c r="EWE81" s="369"/>
      <c r="EWF81" s="369"/>
      <c r="EWG81" s="369"/>
      <c r="EWH81" s="369"/>
      <c r="EWI81" s="369"/>
      <c r="EWJ81" s="369"/>
      <c r="EWK81" s="369"/>
      <c r="EWL81" s="369"/>
      <c r="EWM81" s="369"/>
      <c r="EWN81" s="369"/>
      <c r="EWO81" s="369"/>
      <c r="EWP81" s="369"/>
      <c r="EWQ81" s="369"/>
      <c r="EWR81" s="369"/>
      <c r="EWS81" s="369"/>
      <c r="EWT81" s="369"/>
      <c r="EWU81" s="369"/>
      <c r="EWV81" s="369"/>
      <c r="EWW81" s="369"/>
      <c r="EWX81" s="369"/>
      <c r="EWY81" s="369"/>
      <c r="EWZ81" s="369"/>
      <c r="EXA81" s="369"/>
      <c r="EXB81" s="369"/>
      <c r="EXC81" s="369"/>
      <c r="EXD81" s="369"/>
      <c r="EXE81" s="369"/>
      <c r="EXF81" s="369"/>
      <c r="EXG81" s="369"/>
      <c r="EXH81" s="369"/>
      <c r="EXI81" s="369"/>
      <c r="EXJ81" s="369"/>
      <c r="EXK81" s="369"/>
      <c r="EXL81" s="369"/>
      <c r="EXM81" s="369"/>
      <c r="EXN81" s="369"/>
      <c r="EXO81" s="369"/>
      <c r="EXP81" s="369"/>
      <c r="EXQ81" s="369"/>
      <c r="EXR81" s="369"/>
      <c r="EXS81" s="369"/>
      <c r="EXT81" s="369"/>
      <c r="EXU81" s="369"/>
      <c r="EXV81" s="369"/>
      <c r="EXW81" s="369"/>
      <c r="EXX81" s="369"/>
      <c r="EXY81" s="369"/>
      <c r="EXZ81" s="369"/>
      <c r="EYA81" s="369"/>
      <c r="EYB81" s="369"/>
      <c r="EYC81" s="369"/>
      <c r="EYD81" s="369"/>
      <c r="EYE81" s="369"/>
      <c r="EYF81" s="369"/>
      <c r="EYG81" s="369"/>
      <c r="EYH81" s="369"/>
      <c r="EYI81" s="369"/>
      <c r="EYJ81" s="369"/>
      <c r="EYK81" s="369"/>
      <c r="EYL81" s="369"/>
      <c r="EYM81" s="369"/>
      <c r="EYN81" s="369"/>
      <c r="EYO81" s="369"/>
      <c r="EYP81" s="369"/>
      <c r="EYQ81" s="369"/>
      <c r="EYR81" s="369"/>
      <c r="EYS81" s="369"/>
      <c r="EYT81" s="369"/>
      <c r="EYU81" s="369"/>
      <c r="EYV81" s="369"/>
      <c r="EYW81" s="369"/>
      <c r="EYX81" s="369"/>
      <c r="EYY81" s="369"/>
      <c r="EYZ81" s="369"/>
      <c r="EZA81" s="369"/>
      <c r="EZF81" s="369"/>
      <c r="EZG81" s="369"/>
      <c r="EZH81" s="369"/>
      <c r="EZI81" s="369"/>
      <c r="EZJ81" s="369"/>
      <c r="EZK81" s="369"/>
      <c r="EZL81" s="369"/>
      <c r="EZM81" s="369"/>
      <c r="EZN81" s="369"/>
      <c r="EZO81" s="369"/>
      <c r="EZP81" s="369"/>
      <c r="FBH81" s="369"/>
      <c r="FBI81" s="369"/>
      <c r="FBJ81" s="369"/>
      <c r="FBK81" s="369"/>
      <c r="FBL81" s="369"/>
      <c r="FBM81" s="369"/>
      <c r="FBN81" s="369"/>
      <c r="FBO81" s="369"/>
      <c r="FBP81" s="369"/>
      <c r="FBQ81" s="369"/>
      <c r="FBR81" s="369"/>
      <c r="FBS81" s="369"/>
      <c r="FBT81" s="369"/>
      <c r="FBU81" s="369"/>
      <c r="FBV81" s="369"/>
      <c r="FBW81" s="369"/>
      <c r="FBX81" s="369"/>
      <c r="FBY81" s="369"/>
      <c r="FBZ81" s="369"/>
      <c r="FCA81" s="369"/>
      <c r="FCB81" s="369"/>
      <c r="FCC81" s="369"/>
      <c r="FCD81" s="369"/>
      <c r="FCE81" s="369"/>
      <c r="FCF81" s="369"/>
      <c r="FCG81" s="369"/>
      <c r="FCH81" s="369"/>
      <c r="FCI81" s="369"/>
      <c r="FCJ81" s="369"/>
      <c r="FCK81" s="369"/>
      <c r="FCL81" s="369"/>
      <c r="FCM81" s="369"/>
      <c r="FCN81" s="369"/>
      <c r="FCO81" s="369"/>
      <c r="FCP81" s="369"/>
      <c r="FCQ81" s="369"/>
      <c r="FCR81" s="369"/>
      <c r="FCS81" s="369"/>
      <c r="FCT81" s="369"/>
      <c r="FCU81" s="369"/>
      <c r="FCV81" s="369"/>
      <c r="FCW81" s="369"/>
      <c r="FCX81" s="369"/>
      <c r="FCY81" s="369"/>
      <c r="FCZ81" s="369"/>
      <c r="FDA81" s="369"/>
      <c r="FDB81" s="369"/>
      <c r="FDC81" s="369"/>
      <c r="FDD81" s="369"/>
      <c r="FDE81" s="369"/>
      <c r="FDF81" s="369"/>
      <c r="FDG81" s="369"/>
      <c r="FDH81" s="369"/>
      <c r="FDI81" s="369"/>
      <c r="FDJ81" s="369"/>
      <c r="FDK81" s="369"/>
      <c r="FDL81" s="369"/>
      <c r="FDM81" s="369"/>
      <c r="FDN81" s="369"/>
      <c r="FDO81" s="369"/>
      <c r="FDP81" s="369"/>
      <c r="FDQ81" s="369"/>
      <c r="FDR81" s="369"/>
      <c r="FDS81" s="369"/>
      <c r="FDT81" s="369"/>
      <c r="FDU81" s="369"/>
      <c r="FDV81" s="369"/>
      <c r="FDW81" s="369"/>
      <c r="FDX81" s="369"/>
      <c r="FDY81" s="369"/>
      <c r="FDZ81" s="369"/>
      <c r="FEA81" s="369"/>
      <c r="FEB81" s="369"/>
      <c r="FEC81" s="369"/>
      <c r="FED81" s="369"/>
      <c r="FEE81" s="369"/>
      <c r="FEF81" s="369"/>
      <c r="FEG81" s="369"/>
      <c r="FEH81" s="369"/>
      <c r="FEI81" s="369"/>
      <c r="FEJ81" s="369"/>
      <c r="FEK81" s="369"/>
      <c r="FEL81" s="369"/>
      <c r="FEM81" s="369"/>
      <c r="FEN81" s="369"/>
      <c r="FEO81" s="369"/>
      <c r="FEP81" s="369"/>
      <c r="FEQ81" s="369"/>
      <c r="FER81" s="369"/>
      <c r="FES81" s="369"/>
      <c r="FET81" s="369"/>
      <c r="FEU81" s="369"/>
      <c r="FEV81" s="369"/>
      <c r="FEW81" s="369"/>
      <c r="FEX81" s="369"/>
      <c r="FEY81" s="369"/>
      <c r="FEZ81" s="369"/>
      <c r="FFA81" s="369"/>
      <c r="FFB81" s="369"/>
      <c r="FFC81" s="369"/>
      <c r="FFD81" s="369"/>
      <c r="FFE81" s="369"/>
      <c r="FFF81" s="369"/>
      <c r="FFG81" s="369"/>
      <c r="FFH81" s="369"/>
      <c r="FFI81" s="369"/>
      <c r="FFJ81" s="369"/>
      <c r="FFK81" s="369"/>
      <c r="FFL81" s="369"/>
      <c r="FFM81" s="369"/>
      <c r="FFN81" s="369"/>
      <c r="FFO81" s="369"/>
      <c r="FFP81" s="369"/>
      <c r="FFQ81" s="369"/>
      <c r="FFR81" s="369"/>
      <c r="FFS81" s="369"/>
      <c r="FFT81" s="369"/>
      <c r="FFU81" s="369"/>
      <c r="FFV81" s="369"/>
      <c r="FFW81" s="369"/>
      <c r="FFX81" s="369"/>
      <c r="FFY81" s="369"/>
      <c r="FFZ81" s="369"/>
      <c r="FGA81" s="369"/>
      <c r="FGB81" s="369"/>
      <c r="FGC81" s="369"/>
      <c r="FGD81" s="369"/>
      <c r="FGE81" s="369"/>
      <c r="FGF81" s="369"/>
      <c r="FGG81" s="369"/>
      <c r="FGH81" s="369"/>
      <c r="FGI81" s="369"/>
      <c r="FGJ81" s="369"/>
      <c r="FGK81" s="369"/>
      <c r="FGL81" s="369"/>
      <c r="FGM81" s="369"/>
      <c r="FGN81" s="369"/>
      <c r="FGO81" s="369"/>
      <c r="FGP81" s="369"/>
      <c r="FGQ81" s="369"/>
      <c r="FGR81" s="369"/>
      <c r="FGS81" s="369"/>
      <c r="FGT81" s="369"/>
      <c r="FGU81" s="369"/>
      <c r="FGV81" s="369"/>
      <c r="FGW81" s="369"/>
      <c r="FGX81" s="369"/>
      <c r="FGY81" s="369"/>
      <c r="FGZ81" s="369"/>
      <c r="FHA81" s="369"/>
      <c r="FHB81" s="369"/>
      <c r="FHC81" s="369"/>
      <c r="FHD81" s="369"/>
      <c r="FHE81" s="369"/>
      <c r="FHF81" s="369"/>
      <c r="FHG81" s="369"/>
      <c r="FHH81" s="369"/>
      <c r="FHI81" s="369"/>
      <c r="FHJ81" s="369"/>
      <c r="FHK81" s="369"/>
      <c r="FHL81" s="369"/>
      <c r="FHM81" s="369"/>
      <c r="FHN81" s="369"/>
      <c r="FHO81" s="369"/>
      <c r="FHP81" s="369"/>
      <c r="FHQ81" s="369"/>
      <c r="FHR81" s="369"/>
      <c r="FHS81" s="369"/>
      <c r="FHT81" s="369"/>
      <c r="FHU81" s="369"/>
      <c r="FHV81" s="369"/>
      <c r="FHW81" s="369"/>
      <c r="FHX81" s="369"/>
      <c r="FHY81" s="369"/>
      <c r="FHZ81" s="369"/>
      <c r="FIA81" s="369"/>
      <c r="FIB81" s="369"/>
      <c r="FIC81" s="369"/>
      <c r="FID81" s="369"/>
      <c r="FIE81" s="369"/>
      <c r="FIF81" s="369"/>
      <c r="FIG81" s="369"/>
      <c r="FIH81" s="369"/>
      <c r="FII81" s="369"/>
      <c r="FIJ81" s="369"/>
      <c r="FIK81" s="369"/>
      <c r="FIL81" s="369"/>
      <c r="FIM81" s="369"/>
      <c r="FIN81" s="369"/>
      <c r="FIO81" s="369"/>
      <c r="FIP81" s="369"/>
      <c r="FIQ81" s="369"/>
      <c r="FIR81" s="369"/>
      <c r="FIS81" s="369"/>
      <c r="FIT81" s="369"/>
      <c r="FIU81" s="369"/>
      <c r="FIV81" s="369"/>
      <c r="FIW81" s="369"/>
      <c r="FJB81" s="369"/>
      <c r="FJC81" s="369"/>
      <c r="FJD81" s="369"/>
      <c r="FJE81" s="369"/>
      <c r="FJF81" s="369"/>
      <c r="FJG81" s="369"/>
      <c r="FJH81" s="369"/>
      <c r="FJI81" s="369"/>
      <c r="FJJ81" s="369"/>
      <c r="FJK81" s="369"/>
      <c r="FJL81" s="369"/>
      <c r="FLD81" s="369"/>
      <c r="FLE81" s="369"/>
      <c r="FLF81" s="369"/>
      <c r="FLG81" s="369"/>
      <c r="FLH81" s="369"/>
      <c r="FLI81" s="369"/>
      <c r="FLJ81" s="369"/>
      <c r="FLK81" s="369"/>
      <c r="FLL81" s="369"/>
      <c r="FLM81" s="369"/>
      <c r="FLN81" s="369"/>
      <c r="FLO81" s="369"/>
      <c r="FLP81" s="369"/>
      <c r="FLQ81" s="369"/>
      <c r="FLR81" s="369"/>
      <c r="FLS81" s="369"/>
      <c r="FLT81" s="369"/>
      <c r="FLU81" s="369"/>
      <c r="FLV81" s="369"/>
      <c r="FLW81" s="369"/>
      <c r="FLX81" s="369"/>
      <c r="FLY81" s="369"/>
      <c r="FLZ81" s="369"/>
      <c r="FMA81" s="369"/>
      <c r="FMB81" s="369"/>
      <c r="FMC81" s="369"/>
      <c r="FMD81" s="369"/>
      <c r="FME81" s="369"/>
      <c r="FMF81" s="369"/>
      <c r="FMG81" s="369"/>
      <c r="FMH81" s="369"/>
      <c r="FMI81" s="369"/>
      <c r="FMJ81" s="369"/>
      <c r="FMK81" s="369"/>
      <c r="FML81" s="369"/>
      <c r="FMM81" s="369"/>
      <c r="FMN81" s="369"/>
      <c r="FMO81" s="369"/>
      <c r="FMP81" s="369"/>
      <c r="FMQ81" s="369"/>
      <c r="FMR81" s="369"/>
      <c r="FMS81" s="369"/>
      <c r="FMT81" s="369"/>
      <c r="FMU81" s="369"/>
      <c r="FMV81" s="369"/>
      <c r="FMW81" s="369"/>
      <c r="FMX81" s="369"/>
      <c r="FMY81" s="369"/>
      <c r="FMZ81" s="369"/>
      <c r="FNA81" s="369"/>
      <c r="FNB81" s="369"/>
      <c r="FNC81" s="369"/>
      <c r="FND81" s="369"/>
      <c r="FNE81" s="369"/>
      <c r="FNF81" s="369"/>
      <c r="FNG81" s="369"/>
      <c r="FNH81" s="369"/>
      <c r="FNI81" s="369"/>
      <c r="FNJ81" s="369"/>
      <c r="FNK81" s="369"/>
      <c r="FNL81" s="369"/>
      <c r="FNM81" s="369"/>
      <c r="FNN81" s="369"/>
      <c r="FNO81" s="369"/>
      <c r="FNP81" s="369"/>
      <c r="FNQ81" s="369"/>
      <c r="FNR81" s="369"/>
      <c r="FNS81" s="369"/>
      <c r="FNT81" s="369"/>
      <c r="FNU81" s="369"/>
      <c r="FNV81" s="369"/>
      <c r="FNW81" s="369"/>
      <c r="FNX81" s="369"/>
      <c r="FNY81" s="369"/>
      <c r="FNZ81" s="369"/>
      <c r="FOA81" s="369"/>
      <c r="FOB81" s="369"/>
      <c r="FOC81" s="369"/>
      <c r="FOD81" s="369"/>
      <c r="FOE81" s="369"/>
      <c r="FOF81" s="369"/>
      <c r="FOG81" s="369"/>
      <c r="FOH81" s="369"/>
      <c r="FOI81" s="369"/>
      <c r="FOJ81" s="369"/>
      <c r="FOK81" s="369"/>
      <c r="FOL81" s="369"/>
      <c r="FOM81" s="369"/>
      <c r="FON81" s="369"/>
      <c r="FOO81" s="369"/>
      <c r="FOP81" s="369"/>
      <c r="FOQ81" s="369"/>
      <c r="FOR81" s="369"/>
      <c r="FOS81" s="369"/>
      <c r="FOT81" s="369"/>
      <c r="FOU81" s="369"/>
      <c r="FOV81" s="369"/>
      <c r="FOW81" s="369"/>
      <c r="FOX81" s="369"/>
      <c r="FOY81" s="369"/>
      <c r="FOZ81" s="369"/>
      <c r="FPA81" s="369"/>
      <c r="FPB81" s="369"/>
      <c r="FPC81" s="369"/>
      <c r="FPD81" s="369"/>
      <c r="FPE81" s="369"/>
      <c r="FPF81" s="369"/>
      <c r="FPG81" s="369"/>
      <c r="FPH81" s="369"/>
      <c r="FPI81" s="369"/>
      <c r="FPJ81" s="369"/>
      <c r="FPK81" s="369"/>
      <c r="FPL81" s="369"/>
      <c r="FPM81" s="369"/>
      <c r="FPN81" s="369"/>
      <c r="FPO81" s="369"/>
      <c r="FPP81" s="369"/>
      <c r="FPQ81" s="369"/>
      <c r="FPR81" s="369"/>
      <c r="FPS81" s="369"/>
      <c r="FPT81" s="369"/>
      <c r="FPU81" s="369"/>
      <c r="FPV81" s="369"/>
      <c r="FPW81" s="369"/>
      <c r="FPX81" s="369"/>
      <c r="FPY81" s="369"/>
      <c r="FPZ81" s="369"/>
      <c r="FQA81" s="369"/>
      <c r="FQB81" s="369"/>
      <c r="FQC81" s="369"/>
      <c r="FQD81" s="369"/>
      <c r="FQE81" s="369"/>
      <c r="FQF81" s="369"/>
      <c r="FQG81" s="369"/>
      <c r="FQH81" s="369"/>
      <c r="FQI81" s="369"/>
      <c r="FQJ81" s="369"/>
      <c r="FQK81" s="369"/>
      <c r="FQL81" s="369"/>
      <c r="FQM81" s="369"/>
      <c r="FQN81" s="369"/>
      <c r="FQO81" s="369"/>
      <c r="FQP81" s="369"/>
      <c r="FQQ81" s="369"/>
      <c r="FQR81" s="369"/>
      <c r="FQS81" s="369"/>
      <c r="FQT81" s="369"/>
      <c r="FQU81" s="369"/>
      <c r="FQV81" s="369"/>
      <c r="FQW81" s="369"/>
      <c r="FQX81" s="369"/>
      <c r="FQY81" s="369"/>
      <c r="FQZ81" s="369"/>
      <c r="FRA81" s="369"/>
      <c r="FRB81" s="369"/>
      <c r="FRC81" s="369"/>
      <c r="FRD81" s="369"/>
      <c r="FRE81" s="369"/>
      <c r="FRF81" s="369"/>
      <c r="FRG81" s="369"/>
      <c r="FRH81" s="369"/>
      <c r="FRI81" s="369"/>
      <c r="FRJ81" s="369"/>
      <c r="FRK81" s="369"/>
      <c r="FRL81" s="369"/>
      <c r="FRM81" s="369"/>
      <c r="FRN81" s="369"/>
      <c r="FRO81" s="369"/>
      <c r="FRP81" s="369"/>
      <c r="FRQ81" s="369"/>
      <c r="FRR81" s="369"/>
      <c r="FRS81" s="369"/>
      <c r="FRT81" s="369"/>
      <c r="FRU81" s="369"/>
      <c r="FRV81" s="369"/>
      <c r="FRW81" s="369"/>
      <c r="FRX81" s="369"/>
      <c r="FRY81" s="369"/>
      <c r="FRZ81" s="369"/>
      <c r="FSA81" s="369"/>
      <c r="FSB81" s="369"/>
      <c r="FSC81" s="369"/>
      <c r="FSD81" s="369"/>
      <c r="FSE81" s="369"/>
      <c r="FSF81" s="369"/>
      <c r="FSG81" s="369"/>
      <c r="FSH81" s="369"/>
      <c r="FSI81" s="369"/>
      <c r="FSJ81" s="369"/>
      <c r="FSK81" s="369"/>
      <c r="FSL81" s="369"/>
      <c r="FSM81" s="369"/>
      <c r="FSN81" s="369"/>
      <c r="FSO81" s="369"/>
      <c r="FSP81" s="369"/>
      <c r="FSQ81" s="369"/>
      <c r="FSR81" s="369"/>
      <c r="FSS81" s="369"/>
      <c r="FSX81" s="369"/>
      <c r="FSY81" s="369"/>
      <c r="FSZ81" s="369"/>
      <c r="FTA81" s="369"/>
      <c r="FTB81" s="369"/>
      <c r="FTC81" s="369"/>
      <c r="FTD81" s="369"/>
      <c r="FTE81" s="369"/>
      <c r="FTF81" s="369"/>
      <c r="FTG81" s="369"/>
      <c r="FTH81" s="369"/>
      <c r="FUZ81" s="369"/>
      <c r="FVA81" s="369"/>
      <c r="FVB81" s="369"/>
      <c r="FVC81" s="369"/>
      <c r="FVD81" s="369"/>
      <c r="FVE81" s="369"/>
      <c r="FVF81" s="369"/>
      <c r="FVG81" s="369"/>
      <c r="FVH81" s="369"/>
      <c r="FVI81" s="369"/>
      <c r="FVJ81" s="369"/>
      <c r="FVK81" s="369"/>
      <c r="FVL81" s="369"/>
      <c r="FVM81" s="369"/>
      <c r="FVN81" s="369"/>
      <c r="FVO81" s="369"/>
      <c r="FVP81" s="369"/>
      <c r="FVQ81" s="369"/>
      <c r="FVR81" s="369"/>
      <c r="FVS81" s="369"/>
      <c r="FVT81" s="369"/>
      <c r="FVU81" s="369"/>
      <c r="FVV81" s="369"/>
      <c r="FVW81" s="369"/>
      <c r="FVX81" s="369"/>
      <c r="FVY81" s="369"/>
      <c r="FVZ81" s="369"/>
      <c r="FWA81" s="369"/>
      <c r="FWB81" s="369"/>
      <c r="FWC81" s="369"/>
      <c r="FWD81" s="369"/>
      <c r="FWE81" s="369"/>
      <c r="FWF81" s="369"/>
      <c r="FWG81" s="369"/>
      <c r="FWH81" s="369"/>
      <c r="FWI81" s="369"/>
      <c r="FWJ81" s="369"/>
      <c r="FWK81" s="369"/>
      <c r="FWL81" s="369"/>
      <c r="FWM81" s="369"/>
      <c r="FWN81" s="369"/>
      <c r="FWO81" s="369"/>
      <c r="FWP81" s="369"/>
      <c r="FWQ81" s="369"/>
      <c r="FWR81" s="369"/>
      <c r="FWS81" s="369"/>
      <c r="FWT81" s="369"/>
      <c r="FWU81" s="369"/>
      <c r="FWV81" s="369"/>
      <c r="FWW81" s="369"/>
      <c r="FWX81" s="369"/>
      <c r="FWY81" s="369"/>
      <c r="FWZ81" s="369"/>
      <c r="FXA81" s="369"/>
      <c r="FXB81" s="369"/>
      <c r="FXC81" s="369"/>
      <c r="FXD81" s="369"/>
      <c r="FXE81" s="369"/>
      <c r="FXF81" s="369"/>
      <c r="FXG81" s="369"/>
      <c r="FXH81" s="369"/>
      <c r="FXI81" s="369"/>
      <c r="FXJ81" s="369"/>
      <c r="FXK81" s="369"/>
      <c r="FXL81" s="369"/>
      <c r="FXM81" s="369"/>
      <c r="FXN81" s="369"/>
      <c r="FXO81" s="369"/>
      <c r="FXP81" s="369"/>
      <c r="FXQ81" s="369"/>
      <c r="FXR81" s="369"/>
      <c r="FXS81" s="369"/>
      <c r="FXT81" s="369"/>
      <c r="FXU81" s="369"/>
      <c r="FXV81" s="369"/>
      <c r="FXW81" s="369"/>
      <c r="FXX81" s="369"/>
      <c r="FXY81" s="369"/>
      <c r="FXZ81" s="369"/>
      <c r="FYA81" s="369"/>
      <c r="FYB81" s="369"/>
      <c r="FYC81" s="369"/>
      <c r="FYD81" s="369"/>
      <c r="FYE81" s="369"/>
      <c r="FYF81" s="369"/>
      <c r="FYG81" s="369"/>
      <c r="FYH81" s="369"/>
      <c r="FYI81" s="369"/>
      <c r="FYJ81" s="369"/>
      <c r="FYK81" s="369"/>
      <c r="FYL81" s="369"/>
      <c r="FYM81" s="369"/>
      <c r="FYN81" s="369"/>
      <c r="FYO81" s="369"/>
      <c r="FYP81" s="369"/>
      <c r="FYQ81" s="369"/>
      <c r="FYR81" s="369"/>
      <c r="FYS81" s="369"/>
      <c r="FYT81" s="369"/>
      <c r="FYU81" s="369"/>
      <c r="FYV81" s="369"/>
      <c r="FYW81" s="369"/>
      <c r="FYX81" s="369"/>
      <c r="FYY81" s="369"/>
      <c r="FYZ81" s="369"/>
      <c r="FZA81" s="369"/>
      <c r="FZB81" s="369"/>
      <c r="FZC81" s="369"/>
      <c r="FZD81" s="369"/>
      <c r="FZE81" s="369"/>
      <c r="FZF81" s="369"/>
      <c r="FZG81" s="369"/>
      <c r="FZH81" s="369"/>
      <c r="FZI81" s="369"/>
      <c r="FZJ81" s="369"/>
      <c r="FZK81" s="369"/>
      <c r="FZL81" s="369"/>
      <c r="FZM81" s="369"/>
      <c r="FZN81" s="369"/>
      <c r="FZO81" s="369"/>
      <c r="FZP81" s="369"/>
      <c r="FZQ81" s="369"/>
      <c r="FZR81" s="369"/>
      <c r="FZS81" s="369"/>
      <c r="FZT81" s="369"/>
      <c r="FZU81" s="369"/>
      <c r="FZV81" s="369"/>
      <c r="FZW81" s="369"/>
      <c r="FZX81" s="369"/>
      <c r="FZY81" s="369"/>
      <c r="FZZ81" s="369"/>
      <c r="GAA81" s="369"/>
      <c r="GAB81" s="369"/>
      <c r="GAC81" s="369"/>
      <c r="GAD81" s="369"/>
      <c r="GAE81" s="369"/>
      <c r="GAF81" s="369"/>
      <c r="GAG81" s="369"/>
      <c r="GAH81" s="369"/>
      <c r="GAI81" s="369"/>
      <c r="GAJ81" s="369"/>
      <c r="GAK81" s="369"/>
      <c r="GAL81" s="369"/>
      <c r="GAM81" s="369"/>
      <c r="GAN81" s="369"/>
      <c r="GAO81" s="369"/>
      <c r="GAP81" s="369"/>
      <c r="GAQ81" s="369"/>
      <c r="GAR81" s="369"/>
      <c r="GAS81" s="369"/>
      <c r="GAT81" s="369"/>
      <c r="GAU81" s="369"/>
      <c r="GAV81" s="369"/>
      <c r="GAW81" s="369"/>
      <c r="GAX81" s="369"/>
      <c r="GAY81" s="369"/>
      <c r="GAZ81" s="369"/>
      <c r="GBA81" s="369"/>
      <c r="GBB81" s="369"/>
      <c r="GBC81" s="369"/>
      <c r="GBD81" s="369"/>
      <c r="GBE81" s="369"/>
      <c r="GBF81" s="369"/>
      <c r="GBG81" s="369"/>
      <c r="GBH81" s="369"/>
      <c r="GBI81" s="369"/>
      <c r="GBJ81" s="369"/>
      <c r="GBK81" s="369"/>
      <c r="GBL81" s="369"/>
      <c r="GBM81" s="369"/>
      <c r="GBN81" s="369"/>
      <c r="GBO81" s="369"/>
      <c r="GBP81" s="369"/>
      <c r="GBQ81" s="369"/>
      <c r="GBR81" s="369"/>
      <c r="GBS81" s="369"/>
      <c r="GBT81" s="369"/>
      <c r="GBU81" s="369"/>
      <c r="GBV81" s="369"/>
      <c r="GBW81" s="369"/>
      <c r="GBX81" s="369"/>
      <c r="GBY81" s="369"/>
      <c r="GBZ81" s="369"/>
      <c r="GCA81" s="369"/>
      <c r="GCB81" s="369"/>
      <c r="GCC81" s="369"/>
      <c r="GCD81" s="369"/>
      <c r="GCE81" s="369"/>
      <c r="GCF81" s="369"/>
      <c r="GCG81" s="369"/>
      <c r="GCH81" s="369"/>
      <c r="GCI81" s="369"/>
      <c r="GCJ81" s="369"/>
      <c r="GCK81" s="369"/>
      <c r="GCL81" s="369"/>
      <c r="GCM81" s="369"/>
      <c r="GCN81" s="369"/>
      <c r="GCO81" s="369"/>
      <c r="GCT81" s="369"/>
      <c r="GCU81" s="369"/>
      <c r="GCV81" s="369"/>
      <c r="GCW81" s="369"/>
      <c r="GCX81" s="369"/>
      <c r="GCY81" s="369"/>
      <c r="GCZ81" s="369"/>
      <c r="GDA81" s="369"/>
      <c r="GDB81" s="369"/>
      <c r="GDC81" s="369"/>
      <c r="GDD81" s="369"/>
      <c r="GEV81" s="369"/>
      <c r="GEW81" s="369"/>
      <c r="GEX81" s="369"/>
      <c r="GEY81" s="369"/>
      <c r="GEZ81" s="369"/>
      <c r="GFA81" s="369"/>
      <c r="GFB81" s="369"/>
      <c r="GFC81" s="369"/>
      <c r="GFD81" s="369"/>
      <c r="GFE81" s="369"/>
      <c r="GFF81" s="369"/>
      <c r="GFG81" s="369"/>
      <c r="GFH81" s="369"/>
      <c r="GFI81" s="369"/>
      <c r="GFJ81" s="369"/>
      <c r="GFK81" s="369"/>
      <c r="GFL81" s="369"/>
      <c r="GFM81" s="369"/>
      <c r="GFN81" s="369"/>
      <c r="GFO81" s="369"/>
      <c r="GFP81" s="369"/>
      <c r="GFQ81" s="369"/>
      <c r="GFR81" s="369"/>
      <c r="GFS81" s="369"/>
      <c r="GFT81" s="369"/>
      <c r="GFU81" s="369"/>
      <c r="GFV81" s="369"/>
      <c r="GFW81" s="369"/>
      <c r="GFX81" s="369"/>
      <c r="GFY81" s="369"/>
      <c r="GFZ81" s="369"/>
      <c r="GGA81" s="369"/>
      <c r="GGB81" s="369"/>
      <c r="GGC81" s="369"/>
      <c r="GGD81" s="369"/>
      <c r="GGE81" s="369"/>
      <c r="GGF81" s="369"/>
      <c r="GGG81" s="369"/>
      <c r="GGH81" s="369"/>
      <c r="GGI81" s="369"/>
      <c r="GGJ81" s="369"/>
      <c r="GGK81" s="369"/>
      <c r="GGL81" s="369"/>
      <c r="GGM81" s="369"/>
      <c r="GGN81" s="369"/>
      <c r="GGO81" s="369"/>
      <c r="GGP81" s="369"/>
      <c r="GGQ81" s="369"/>
      <c r="GGR81" s="369"/>
      <c r="GGS81" s="369"/>
      <c r="GGT81" s="369"/>
      <c r="GGU81" s="369"/>
      <c r="GGV81" s="369"/>
      <c r="GGW81" s="369"/>
      <c r="GGX81" s="369"/>
      <c r="GGY81" s="369"/>
      <c r="GGZ81" s="369"/>
      <c r="GHA81" s="369"/>
      <c r="GHB81" s="369"/>
      <c r="GHC81" s="369"/>
      <c r="GHD81" s="369"/>
      <c r="GHE81" s="369"/>
      <c r="GHF81" s="369"/>
      <c r="GHG81" s="369"/>
      <c r="GHH81" s="369"/>
      <c r="GHI81" s="369"/>
      <c r="GHJ81" s="369"/>
      <c r="GHK81" s="369"/>
      <c r="GHL81" s="369"/>
      <c r="GHM81" s="369"/>
      <c r="GHN81" s="369"/>
      <c r="GHO81" s="369"/>
      <c r="GHP81" s="369"/>
      <c r="GHQ81" s="369"/>
      <c r="GHR81" s="369"/>
      <c r="GHS81" s="369"/>
      <c r="GHT81" s="369"/>
      <c r="GHU81" s="369"/>
      <c r="GHV81" s="369"/>
      <c r="GHW81" s="369"/>
      <c r="GHX81" s="369"/>
      <c r="GHY81" s="369"/>
      <c r="GHZ81" s="369"/>
      <c r="GIA81" s="369"/>
      <c r="GIB81" s="369"/>
      <c r="GIC81" s="369"/>
      <c r="GID81" s="369"/>
      <c r="GIE81" s="369"/>
      <c r="GIF81" s="369"/>
      <c r="GIG81" s="369"/>
      <c r="GIH81" s="369"/>
      <c r="GII81" s="369"/>
      <c r="GIJ81" s="369"/>
      <c r="GIK81" s="369"/>
      <c r="GIL81" s="369"/>
      <c r="GIM81" s="369"/>
      <c r="GIN81" s="369"/>
      <c r="GIO81" s="369"/>
      <c r="GIP81" s="369"/>
      <c r="GIQ81" s="369"/>
      <c r="GIR81" s="369"/>
      <c r="GIS81" s="369"/>
      <c r="GIT81" s="369"/>
      <c r="GIU81" s="369"/>
      <c r="GIV81" s="369"/>
      <c r="GIW81" s="369"/>
      <c r="GIX81" s="369"/>
      <c r="GIY81" s="369"/>
      <c r="GIZ81" s="369"/>
      <c r="GJA81" s="369"/>
      <c r="GJB81" s="369"/>
      <c r="GJC81" s="369"/>
      <c r="GJD81" s="369"/>
      <c r="GJE81" s="369"/>
      <c r="GJF81" s="369"/>
      <c r="GJG81" s="369"/>
      <c r="GJH81" s="369"/>
      <c r="GJI81" s="369"/>
      <c r="GJJ81" s="369"/>
      <c r="GJK81" s="369"/>
      <c r="GJL81" s="369"/>
      <c r="GJM81" s="369"/>
      <c r="GJN81" s="369"/>
      <c r="GJO81" s="369"/>
      <c r="GJP81" s="369"/>
      <c r="GJQ81" s="369"/>
      <c r="GJR81" s="369"/>
      <c r="GJS81" s="369"/>
      <c r="GJT81" s="369"/>
      <c r="GJU81" s="369"/>
      <c r="GJV81" s="369"/>
      <c r="GJW81" s="369"/>
      <c r="GJX81" s="369"/>
      <c r="GJY81" s="369"/>
      <c r="GJZ81" s="369"/>
      <c r="GKA81" s="369"/>
      <c r="GKB81" s="369"/>
      <c r="GKC81" s="369"/>
      <c r="GKD81" s="369"/>
      <c r="GKE81" s="369"/>
      <c r="GKF81" s="369"/>
      <c r="GKG81" s="369"/>
      <c r="GKH81" s="369"/>
      <c r="GKI81" s="369"/>
      <c r="GKJ81" s="369"/>
      <c r="GKK81" s="369"/>
      <c r="GKL81" s="369"/>
      <c r="GKM81" s="369"/>
      <c r="GKN81" s="369"/>
      <c r="GKO81" s="369"/>
      <c r="GKP81" s="369"/>
      <c r="GKQ81" s="369"/>
      <c r="GKR81" s="369"/>
      <c r="GKS81" s="369"/>
      <c r="GKT81" s="369"/>
      <c r="GKU81" s="369"/>
      <c r="GKV81" s="369"/>
      <c r="GKW81" s="369"/>
      <c r="GKX81" s="369"/>
      <c r="GKY81" s="369"/>
      <c r="GKZ81" s="369"/>
      <c r="GLA81" s="369"/>
      <c r="GLB81" s="369"/>
      <c r="GLC81" s="369"/>
      <c r="GLD81" s="369"/>
      <c r="GLE81" s="369"/>
      <c r="GLF81" s="369"/>
      <c r="GLG81" s="369"/>
      <c r="GLH81" s="369"/>
      <c r="GLI81" s="369"/>
      <c r="GLJ81" s="369"/>
      <c r="GLK81" s="369"/>
      <c r="GLL81" s="369"/>
      <c r="GLM81" s="369"/>
      <c r="GLN81" s="369"/>
      <c r="GLO81" s="369"/>
      <c r="GLP81" s="369"/>
      <c r="GLQ81" s="369"/>
      <c r="GLR81" s="369"/>
      <c r="GLS81" s="369"/>
      <c r="GLT81" s="369"/>
      <c r="GLU81" s="369"/>
      <c r="GLV81" s="369"/>
      <c r="GLW81" s="369"/>
      <c r="GLX81" s="369"/>
      <c r="GLY81" s="369"/>
      <c r="GLZ81" s="369"/>
      <c r="GMA81" s="369"/>
      <c r="GMB81" s="369"/>
      <c r="GMC81" s="369"/>
      <c r="GMD81" s="369"/>
      <c r="GME81" s="369"/>
      <c r="GMF81" s="369"/>
      <c r="GMG81" s="369"/>
      <c r="GMH81" s="369"/>
      <c r="GMI81" s="369"/>
      <c r="GMJ81" s="369"/>
      <c r="GMK81" s="369"/>
      <c r="GMP81" s="369"/>
      <c r="GMQ81" s="369"/>
      <c r="GMR81" s="369"/>
      <c r="GMS81" s="369"/>
      <c r="GMT81" s="369"/>
      <c r="GMU81" s="369"/>
      <c r="GMV81" s="369"/>
      <c r="GMW81" s="369"/>
      <c r="GMX81" s="369"/>
      <c r="GMY81" s="369"/>
      <c r="GMZ81" s="369"/>
      <c r="GOR81" s="369"/>
      <c r="GOS81" s="369"/>
      <c r="GOT81" s="369"/>
      <c r="GOU81" s="369"/>
      <c r="GOV81" s="369"/>
      <c r="GOW81" s="369"/>
      <c r="GOX81" s="369"/>
      <c r="GOY81" s="369"/>
      <c r="GOZ81" s="369"/>
      <c r="GPA81" s="369"/>
      <c r="GPB81" s="369"/>
      <c r="GPC81" s="369"/>
      <c r="GPD81" s="369"/>
      <c r="GPE81" s="369"/>
      <c r="GPF81" s="369"/>
      <c r="GPG81" s="369"/>
      <c r="GPH81" s="369"/>
      <c r="GPI81" s="369"/>
      <c r="GPJ81" s="369"/>
      <c r="GPK81" s="369"/>
      <c r="GPL81" s="369"/>
      <c r="GPM81" s="369"/>
      <c r="GPN81" s="369"/>
      <c r="GPO81" s="369"/>
      <c r="GPP81" s="369"/>
      <c r="GPQ81" s="369"/>
      <c r="GPR81" s="369"/>
      <c r="GPS81" s="369"/>
      <c r="GPT81" s="369"/>
      <c r="GPU81" s="369"/>
      <c r="GPV81" s="369"/>
      <c r="GPW81" s="369"/>
      <c r="GPX81" s="369"/>
      <c r="GPY81" s="369"/>
      <c r="GPZ81" s="369"/>
      <c r="GQA81" s="369"/>
      <c r="GQB81" s="369"/>
      <c r="GQC81" s="369"/>
      <c r="GQD81" s="369"/>
      <c r="GQE81" s="369"/>
      <c r="GQF81" s="369"/>
      <c r="GQG81" s="369"/>
      <c r="GQH81" s="369"/>
      <c r="GQI81" s="369"/>
      <c r="GQJ81" s="369"/>
      <c r="GQK81" s="369"/>
      <c r="GQL81" s="369"/>
      <c r="GQM81" s="369"/>
      <c r="GQN81" s="369"/>
      <c r="GQO81" s="369"/>
      <c r="GQP81" s="369"/>
      <c r="GQQ81" s="369"/>
      <c r="GQR81" s="369"/>
      <c r="GQS81" s="369"/>
      <c r="GQT81" s="369"/>
      <c r="GQU81" s="369"/>
      <c r="GQV81" s="369"/>
      <c r="GQW81" s="369"/>
      <c r="GQX81" s="369"/>
      <c r="GQY81" s="369"/>
      <c r="GQZ81" s="369"/>
      <c r="GRA81" s="369"/>
      <c r="GRB81" s="369"/>
      <c r="GRC81" s="369"/>
      <c r="GRD81" s="369"/>
      <c r="GRE81" s="369"/>
      <c r="GRF81" s="369"/>
      <c r="GRG81" s="369"/>
      <c r="GRH81" s="369"/>
      <c r="GRI81" s="369"/>
      <c r="GRJ81" s="369"/>
      <c r="GRK81" s="369"/>
      <c r="GRL81" s="369"/>
      <c r="GRM81" s="369"/>
      <c r="GRN81" s="369"/>
      <c r="GRO81" s="369"/>
      <c r="GRP81" s="369"/>
      <c r="GRQ81" s="369"/>
      <c r="GRR81" s="369"/>
      <c r="GRS81" s="369"/>
      <c r="GRT81" s="369"/>
      <c r="GRU81" s="369"/>
      <c r="GRV81" s="369"/>
      <c r="GRW81" s="369"/>
      <c r="GRX81" s="369"/>
      <c r="GRY81" s="369"/>
      <c r="GRZ81" s="369"/>
      <c r="GSA81" s="369"/>
      <c r="GSB81" s="369"/>
      <c r="GSC81" s="369"/>
      <c r="GSD81" s="369"/>
      <c r="GSE81" s="369"/>
      <c r="GSF81" s="369"/>
      <c r="GSG81" s="369"/>
      <c r="GSH81" s="369"/>
      <c r="GSI81" s="369"/>
      <c r="GSJ81" s="369"/>
      <c r="GSK81" s="369"/>
      <c r="GSL81" s="369"/>
      <c r="GSM81" s="369"/>
      <c r="GSN81" s="369"/>
      <c r="GSO81" s="369"/>
      <c r="GSP81" s="369"/>
      <c r="GSQ81" s="369"/>
      <c r="GSR81" s="369"/>
      <c r="GSS81" s="369"/>
      <c r="GST81" s="369"/>
      <c r="GSU81" s="369"/>
      <c r="GSV81" s="369"/>
      <c r="GSW81" s="369"/>
      <c r="GSX81" s="369"/>
      <c r="GSY81" s="369"/>
      <c r="GSZ81" s="369"/>
      <c r="GTA81" s="369"/>
      <c r="GTB81" s="369"/>
      <c r="GTC81" s="369"/>
      <c r="GTD81" s="369"/>
      <c r="GTE81" s="369"/>
      <c r="GTF81" s="369"/>
      <c r="GTG81" s="369"/>
      <c r="GTH81" s="369"/>
      <c r="GTI81" s="369"/>
      <c r="GTJ81" s="369"/>
      <c r="GTK81" s="369"/>
      <c r="GTL81" s="369"/>
      <c r="GTM81" s="369"/>
      <c r="GTN81" s="369"/>
      <c r="GTO81" s="369"/>
      <c r="GTP81" s="369"/>
      <c r="GTQ81" s="369"/>
      <c r="GTR81" s="369"/>
      <c r="GTS81" s="369"/>
      <c r="GTT81" s="369"/>
      <c r="GTU81" s="369"/>
      <c r="GTV81" s="369"/>
      <c r="GTW81" s="369"/>
      <c r="GTX81" s="369"/>
      <c r="GTY81" s="369"/>
      <c r="GTZ81" s="369"/>
      <c r="GUA81" s="369"/>
      <c r="GUB81" s="369"/>
      <c r="GUC81" s="369"/>
      <c r="GUD81" s="369"/>
      <c r="GUE81" s="369"/>
      <c r="GUF81" s="369"/>
      <c r="GUG81" s="369"/>
      <c r="GUH81" s="369"/>
      <c r="GUI81" s="369"/>
      <c r="GUJ81" s="369"/>
      <c r="GUK81" s="369"/>
      <c r="GUL81" s="369"/>
      <c r="GUM81" s="369"/>
      <c r="GUN81" s="369"/>
      <c r="GUO81" s="369"/>
      <c r="GUP81" s="369"/>
      <c r="GUQ81" s="369"/>
      <c r="GUR81" s="369"/>
      <c r="GUS81" s="369"/>
      <c r="GUT81" s="369"/>
      <c r="GUU81" s="369"/>
      <c r="GUV81" s="369"/>
      <c r="GUW81" s="369"/>
      <c r="GUX81" s="369"/>
      <c r="GUY81" s="369"/>
      <c r="GUZ81" s="369"/>
      <c r="GVA81" s="369"/>
      <c r="GVB81" s="369"/>
      <c r="GVC81" s="369"/>
      <c r="GVD81" s="369"/>
      <c r="GVE81" s="369"/>
      <c r="GVF81" s="369"/>
      <c r="GVG81" s="369"/>
      <c r="GVH81" s="369"/>
      <c r="GVI81" s="369"/>
      <c r="GVJ81" s="369"/>
      <c r="GVK81" s="369"/>
      <c r="GVL81" s="369"/>
      <c r="GVM81" s="369"/>
      <c r="GVN81" s="369"/>
      <c r="GVO81" s="369"/>
      <c r="GVP81" s="369"/>
      <c r="GVQ81" s="369"/>
      <c r="GVR81" s="369"/>
      <c r="GVS81" s="369"/>
      <c r="GVT81" s="369"/>
      <c r="GVU81" s="369"/>
      <c r="GVV81" s="369"/>
      <c r="GVW81" s="369"/>
      <c r="GVX81" s="369"/>
      <c r="GVY81" s="369"/>
      <c r="GVZ81" s="369"/>
      <c r="GWA81" s="369"/>
      <c r="GWB81" s="369"/>
      <c r="GWC81" s="369"/>
      <c r="GWD81" s="369"/>
      <c r="GWE81" s="369"/>
      <c r="GWF81" s="369"/>
      <c r="GWG81" s="369"/>
      <c r="GWL81" s="369"/>
      <c r="GWM81" s="369"/>
      <c r="GWN81" s="369"/>
      <c r="GWO81" s="369"/>
      <c r="GWP81" s="369"/>
      <c r="GWQ81" s="369"/>
      <c r="GWR81" s="369"/>
      <c r="GWS81" s="369"/>
      <c r="GWT81" s="369"/>
      <c r="GWU81" s="369"/>
      <c r="GWV81" s="369"/>
      <c r="GYN81" s="369"/>
      <c r="GYO81" s="369"/>
      <c r="GYP81" s="369"/>
      <c r="GYQ81" s="369"/>
      <c r="GYR81" s="369"/>
      <c r="GYS81" s="369"/>
      <c r="GYT81" s="369"/>
      <c r="GYU81" s="369"/>
      <c r="GYV81" s="369"/>
      <c r="GYW81" s="369"/>
      <c r="GYX81" s="369"/>
      <c r="GYY81" s="369"/>
      <c r="GYZ81" s="369"/>
      <c r="GZA81" s="369"/>
      <c r="GZB81" s="369"/>
      <c r="GZC81" s="369"/>
      <c r="GZD81" s="369"/>
      <c r="GZE81" s="369"/>
      <c r="GZF81" s="369"/>
      <c r="GZG81" s="369"/>
      <c r="GZH81" s="369"/>
      <c r="GZI81" s="369"/>
      <c r="GZJ81" s="369"/>
      <c r="GZK81" s="369"/>
      <c r="GZL81" s="369"/>
      <c r="GZM81" s="369"/>
      <c r="GZN81" s="369"/>
      <c r="GZO81" s="369"/>
      <c r="GZP81" s="369"/>
      <c r="GZQ81" s="369"/>
      <c r="GZR81" s="369"/>
      <c r="GZS81" s="369"/>
      <c r="GZT81" s="369"/>
      <c r="GZU81" s="369"/>
      <c r="GZV81" s="369"/>
      <c r="GZW81" s="369"/>
      <c r="GZX81" s="369"/>
      <c r="GZY81" s="369"/>
      <c r="GZZ81" s="369"/>
      <c r="HAA81" s="369"/>
      <c r="HAB81" s="369"/>
      <c r="HAC81" s="369"/>
      <c r="HAD81" s="369"/>
      <c r="HAE81" s="369"/>
      <c r="HAF81" s="369"/>
      <c r="HAG81" s="369"/>
      <c r="HAH81" s="369"/>
      <c r="HAI81" s="369"/>
      <c r="HAJ81" s="369"/>
      <c r="HAK81" s="369"/>
      <c r="HAL81" s="369"/>
      <c r="HAM81" s="369"/>
      <c r="HAN81" s="369"/>
      <c r="HAO81" s="369"/>
      <c r="HAP81" s="369"/>
      <c r="HAQ81" s="369"/>
      <c r="HAR81" s="369"/>
      <c r="HAS81" s="369"/>
      <c r="HAT81" s="369"/>
      <c r="HAU81" s="369"/>
      <c r="HAV81" s="369"/>
      <c r="HAW81" s="369"/>
      <c r="HAX81" s="369"/>
      <c r="HAY81" s="369"/>
      <c r="HAZ81" s="369"/>
      <c r="HBA81" s="369"/>
      <c r="HBB81" s="369"/>
      <c r="HBC81" s="369"/>
      <c r="HBD81" s="369"/>
      <c r="HBE81" s="369"/>
      <c r="HBF81" s="369"/>
      <c r="HBG81" s="369"/>
      <c r="HBH81" s="369"/>
      <c r="HBI81" s="369"/>
      <c r="HBJ81" s="369"/>
      <c r="HBK81" s="369"/>
      <c r="HBL81" s="369"/>
      <c r="HBM81" s="369"/>
      <c r="HBN81" s="369"/>
      <c r="HBO81" s="369"/>
      <c r="HBP81" s="369"/>
      <c r="HBQ81" s="369"/>
      <c r="HBR81" s="369"/>
      <c r="HBS81" s="369"/>
      <c r="HBT81" s="369"/>
      <c r="HBU81" s="369"/>
      <c r="HBV81" s="369"/>
      <c r="HBW81" s="369"/>
      <c r="HBX81" s="369"/>
      <c r="HBY81" s="369"/>
      <c r="HBZ81" s="369"/>
      <c r="HCA81" s="369"/>
      <c r="HCB81" s="369"/>
      <c r="HCC81" s="369"/>
      <c r="HCD81" s="369"/>
      <c r="HCE81" s="369"/>
      <c r="HCF81" s="369"/>
      <c r="HCG81" s="369"/>
      <c r="HCH81" s="369"/>
      <c r="HCI81" s="369"/>
      <c r="HCJ81" s="369"/>
      <c r="HCK81" s="369"/>
      <c r="HCL81" s="369"/>
      <c r="HCM81" s="369"/>
      <c r="HCN81" s="369"/>
      <c r="HCO81" s="369"/>
      <c r="HCP81" s="369"/>
      <c r="HCQ81" s="369"/>
      <c r="HCR81" s="369"/>
      <c r="HCS81" s="369"/>
      <c r="HCT81" s="369"/>
      <c r="HCU81" s="369"/>
      <c r="HCV81" s="369"/>
      <c r="HCW81" s="369"/>
      <c r="HCX81" s="369"/>
      <c r="HCY81" s="369"/>
      <c r="HCZ81" s="369"/>
      <c r="HDA81" s="369"/>
      <c r="HDB81" s="369"/>
      <c r="HDC81" s="369"/>
      <c r="HDD81" s="369"/>
      <c r="HDE81" s="369"/>
      <c r="HDF81" s="369"/>
      <c r="HDG81" s="369"/>
      <c r="HDH81" s="369"/>
      <c r="HDI81" s="369"/>
      <c r="HDJ81" s="369"/>
      <c r="HDK81" s="369"/>
      <c r="HDL81" s="369"/>
      <c r="HDM81" s="369"/>
      <c r="HDN81" s="369"/>
      <c r="HDO81" s="369"/>
      <c r="HDP81" s="369"/>
      <c r="HDQ81" s="369"/>
      <c r="HDR81" s="369"/>
      <c r="HDS81" s="369"/>
      <c r="HDT81" s="369"/>
      <c r="HDU81" s="369"/>
      <c r="HDV81" s="369"/>
      <c r="HDW81" s="369"/>
      <c r="HDX81" s="369"/>
      <c r="HDY81" s="369"/>
      <c r="HDZ81" s="369"/>
      <c r="HEA81" s="369"/>
      <c r="HEB81" s="369"/>
      <c r="HEC81" s="369"/>
      <c r="HED81" s="369"/>
      <c r="HEE81" s="369"/>
      <c r="HEF81" s="369"/>
      <c r="HEG81" s="369"/>
      <c r="HEH81" s="369"/>
      <c r="HEI81" s="369"/>
      <c r="HEJ81" s="369"/>
      <c r="HEK81" s="369"/>
      <c r="HEL81" s="369"/>
      <c r="HEM81" s="369"/>
      <c r="HEN81" s="369"/>
      <c r="HEO81" s="369"/>
      <c r="HEP81" s="369"/>
      <c r="HEQ81" s="369"/>
      <c r="HER81" s="369"/>
      <c r="HES81" s="369"/>
      <c r="HET81" s="369"/>
      <c r="HEU81" s="369"/>
      <c r="HEV81" s="369"/>
      <c r="HEW81" s="369"/>
      <c r="HEX81" s="369"/>
      <c r="HEY81" s="369"/>
      <c r="HEZ81" s="369"/>
      <c r="HFA81" s="369"/>
      <c r="HFB81" s="369"/>
      <c r="HFC81" s="369"/>
      <c r="HFD81" s="369"/>
      <c r="HFE81" s="369"/>
      <c r="HFF81" s="369"/>
      <c r="HFG81" s="369"/>
      <c r="HFH81" s="369"/>
      <c r="HFI81" s="369"/>
      <c r="HFJ81" s="369"/>
      <c r="HFK81" s="369"/>
      <c r="HFL81" s="369"/>
      <c r="HFM81" s="369"/>
      <c r="HFN81" s="369"/>
      <c r="HFO81" s="369"/>
      <c r="HFP81" s="369"/>
      <c r="HFQ81" s="369"/>
      <c r="HFR81" s="369"/>
      <c r="HFS81" s="369"/>
      <c r="HFT81" s="369"/>
      <c r="HFU81" s="369"/>
      <c r="HFV81" s="369"/>
      <c r="HFW81" s="369"/>
      <c r="HFX81" s="369"/>
      <c r="HFY81" s="369"/>
      <c r="HFZ81" s="369"/>
      <c r="HGA81" s="369"/>
      <c r="HGB81" s="369"/>
      <c r="HGC81" s="369"/>
      <c r="HGH81" s="369"/>
      <c r="HGI81" s="369"/>
      <c r="HGJ81" s="369"/>
      <c r="HGK81" s="369"/>
      <c r="HGL81" s="369"/>
      <c r="HGM81" s="369"/>
      <c r="HGN81" s="369"/>
      <c r="HGO81" s="369"/>
      <c r="HGP81" s="369"/>
      <c r="HGQ81" s="369"/>
      <c r="HGR81" s="369"/>
      <c r="HIJ81" s="369"/>
      <c r="HIK81" s="369"/>
      <c r="HIL81" s="369"/>
      <c r="HIM81" s="369"/>
      <c r="HIN81" s="369"/>
      <c r="HIO81" s="369"/>
      <c r="HIP81" s="369"/>
      <c r="HIQ81" s="369"/>
      <c r="HIR81" s="369"/>
      <c r="HIS81" s="369"/>
      <c r="HIT81" s="369"/>
      <c r="HIU81" s="369"/>
      <c r="HIV81" s="369"/>
      <c r="HIW81" s="369"/>
      <c r="HIX81" s="369"/>
      <c r="HIY81" s="369"/>
      <c r="HIZ81" s="369"/>
      <c r="HJA81" s="369"/>
      <c r="HJB81" s="369"/>
      <c r="HJC81" s="369"/>
      <c r="HJD81" s="369"/>
      <c r="HJE81" s="369"/>
      <c r="HJF81" s="369"/>
      <c r="HJG81" s="369"/>
      <c r="HJH81" s="369"/>
      <c r="HJI81" s="369"/>
      <c r="HJJ81" s="369"/>
      <c r="HJK81" s="369"/>
      <c r="HJL81" s="369"/>
      <c r="HJM81" s="369"/>
      <c r="HJN81" s="369"/>
      <c r="HJO81" s="369"/>
      <c r="HJP81" s="369"/>
      <c r="HJQ81" s="369"/>
      <c r="HJR81" s="369"/>
      <c r="HJS81" s="369"/>
      <c r="HJT81" s="369"/>
      <c r="HJU81" s="369"/>
      <c r="HJV81" s="369"/>
      <c r="HJW81" s="369"/>
      <c r="HJX81" s="369"/>
      <c r="HJY81" s="369"/>
      <c r="HJZ81" s="369"/>
      <c r="HKA81" s="369"/>
      <c r="HKB81" s="369"/>
      <c r="HKC81" s="369"/>
      <c r="HKD81" s="369"/>
      <c r="HKE81" s="369"/>
      <c r="HKF81" s="369"/>
      <c r="HKG81" s="369"/>
      <c r="HKH81" s="369"/>
      <c r="HKI81" s="369"/>
      <c r="HKJ81" s="369"/>
      <c r="HKK81" s="369"/>
      <c r="HKL81" s="369"/>
      <c r="HKM81" s="369"/>
      <c r="HKN81" s="369"/>
      <c r="HKO81" s="369"/>
      <c r="HKP81" s="369"/>
      <c r="HKQ81" s="369"/>
      <c r="HKR81" s="369"/>
      <c r="HKS81" s="369"/>
      <c r="HKT81" s="369"/>
      <c r="HKU81" s="369"/>
      <c r="HKV81" s="369"/>
      <c r="HKW81" s="369"/>
      <c r="HKX81" s="369"/>
      <c r="HKY81" s="369"/>
      <c r="HKZ81" s="369"/>
      <c r="HLA81" s="369"/>
      <c r="HLB81" s="369"/>
      <c r="HLC81" s="369"/>
      <c r="HLD81" s="369"/>
      <c r="HLE81" s="369"/>
      <c r="HLF81" s="369"/>
      <c r="HLG81" s="369"/>
      <c r="HLH81" s="369"/>
      <c r="HLI81" s="369"/>
      <c r="HLJ81" s="369"/>
      <c r="HLK81" s="369"/>
      <c r="HLL81" s="369"/>
      <c r="HLM81" s="369"/>
      <c r="HLN81" s="369"/>
      <c r="HLO81" s="369"/>
      <c r="HLP81" s="369"/>
      <c r="HLQ81" s="369"/>
      <c r="HLR81" s="369"/>
      <c r="HLS81" s="369"/>
      <c r="HLT81" s="369"/>
      <c r="HLU81" s="369"/>
      <c r="HLV81" s="369"/>
      <c r="HLW81" s="369"/>
      <c r="HLX81" s="369"/>
      <c r="HLY81" s="369"/>
      <c r="HLZ81" s="369"/>
      <c r="HMA81" s="369"/>
      <c r="HMB81" s="369"/>
      <c r="HMC81" s="369"/>
      <c r="HMD81" s="369"/>
      <c r="HME81" s="369"/>
      <c r="HMF81" s="369"/>
      <c r="HMG81" s="369"/>
      <c r="HMH81" s="369"/>
      <c r="HMI81" s="369"/>
      <c r="HMJ81" s="369"/>
      <c r="HMK81" s="369"/>
      <c r="HML81" s="369"/>
      <c r="HMM81" s="369"/>
      <c r="HMN81" s="369"/>
      <c r="HMO81" s="369"/>
      <c r="HMP81" s="369"/>
      <c r="HMQ81" s="369"/>
      <c r="HMR81" s="369"/>
      <c r="HMS81" s="369"/>
      <c r="HMT81" s="369"/>
      <c r="HMU81" s="369"/>
      <c r="HMV81" s="369"/>
      <c r="HMW81" s="369"/>
      <c r="HMX81" s="369"/>
      <c r="HMY81" s="369"/>
      <c r="HMZ81" s="369"/>
      <c r="HNA81" s="369"/>
      <c r="HNB81" s="369"/>
      <c r="HNC81" s="369"/>
      <c r="HND81" s="369"/>
      <c r="HNE81" s="369"/>
      <c r="HNF81" s="369"/>
      <c r="HNG81" s="369"/>
      <c r="HNH81" s="369"/>
      <c r="HNI81" s="369"/>
      <c r="HNJ81" s="369"/>
      <c r="HNK81" s="369"/>
      <c r="HNL81" s="369"/>
      <c r="HNM81" s="369"/>
      <c r="HNN81" s="369"/>
      <c r="HNO81" s="369"/>
      <c r="HNP81" s="369"/>
      <c r="HNQ81" s="369"/>
      <c r="HNR81" s="369"/>
      <c r="HNS81" s="369"/>
      <c r="HNT81" s="369"/>
      <c r="HNU81" s="369"/>
      <c r="HNV81" s="369"/>
      <c r="HNW81" s="369"/>
      <c r="HNX81" s="369"/>
      <c r="HNY81" s="369"/>
      <c r="HNZ81" s="369"/>
      <c r="HOA81" s="369"/>
      <c r="HOB81" s="369"/>
      <c r="HOC81" s="369"/>
      <c r="HOD81" s="369"/>
      <c r="HOE81" s="369"/>
      <c r="HOF81" s="369"/>
      <c r="HOG81" s="369"/>
      <c r="HOH81" s="369"/>
      <c r="HOI81" s="369"/>
      <c r="HOJ81" s="369"/>
      <c r="HOK81" s="369"/>
      <c r="HOL81" s="369"/>
      <c r="HOM81" s="369"/>
      <c r="HON81" s="369"/>
      <c r="HOO81" s="369"/>
      <c r="HOP81" s="369"/>
      <c r="HOQ81" s="369"/>
      <c r="HOR81" s="369"/>
      <c r="HOS81" s="369"/>
      <c r="HOT81" s="369"/>
      <c r="HOU81" s="369"/>
      <c r="HOV81" s="369"/>
      <c r="HOW81" s="369"/>
      <c r="HOX81" s="369"/>
      <c r="HOY81" s="369"/>
      <c r="HOZ81" s="369"/>
      <c r="HPA81" s="369"/>
      <c r="HPB81" s="369"/>
      <c r="HPC81" s="369"/>
      <c r="HPD81" s="369"/>
      <c r="HPE81" s="369"/>
      <c r="HPF81" s="369"/>
      <c r="HPG81" s="369"/>
      <c r="HPH81" s="369"/>
      <c r="HPI81" s="369"/>
      <c r="HPJ81" s="369"/>
      <c r="HPK81" s="369"/>
      <c r="HPL81" s="369"/>
      <c r="HPM81" s="369"/>
      <c r="HPN81" s="369"/>
      <c r="HPO81" s="369"/>
      <c r="HPP81" s="369"/>
      <c r="HPQ81" s="369"/>
      <c r="HPR81" s="369"/>
      <c r="HPS81" s="369"/>
      <c r="HPT81" s="369"/>
      <c r="HPU81" s="369"/>
      <c r="HPV81" s="369"/>
      <c r="HPW81" s="369"/>
      <c r="HPX81" s="369"/>
      <c r="HPY81" s="369"/>
      <c r="HQD81" s="369"/>
      <c r="HQE81" s="369"/>
      <c r="HQF81" s="369"/>
      <c r="HQG81" s="369"/>
      <c r="HQH81" s="369"/>
      <c r="HQI81" s="369"/>
      <c r="HQJ81" s="369"/>
      <c r="HQK81" s="369"/>
      <c r="HQL81" s="369"/>
      <c r="HQM81" s="369"/>
      <c r="HQN81" s="369"/>
      <c r="HSF81" s="369"/>
      <c r="HSG81" s="369"/>
      <c r="HSH81" s="369"/>
      <c r="HSI81" s="369"/>
      <c r="HSJ81" s="369"/>
      <c r="HSK81" s="369"/>
      <c r="HSL81" s="369"/>
      <c r="HSM81" s="369"/>
      <c r="HSN81" s="369"/>
      <c r="HSO81" s="369"/>
      <c r="HSP81" s="369"/>
      <c r="HSQ81" s="369"/>
      <c r="HSR81" s="369"/>
      <c r="HSS81" s="369"/>
      <c r="HST81" s="369"/>
      <c r="HSU81" s="369"/>
      <c r="HSV81" s="369"/>
      <c r="HSW81" s="369"/>
      <c r="HSX81" s="369"/>
      <c r="HSY81" s="369"/>
      <c r="HSZ81" s="369"/>
      <c r="HTA81" s="369"/>
      <c r="HTB81" s="369"/>
      <c r="HTC81" s="369"/>
      <c r="HTD81" s="369"/>
      <c r="HTE81" s="369"/>
      <c r="HTF81" s="369"/>
      <c r="HTG81" s="369"/>
      <c r="HTH81" s="369"/>
      <c r="HTI81" s="369"/>
      <c r="HTJ81" s="369"/>
      <c r="HTK81" s="369"/>
      <c r="HTL81" s="369"/>
      <c r="HTM81" s="369"/>
      <c r="HTN81" s="369"/>
      <c r="HTO81" s="369"/>
      <c r="HTP81" s="369"/>
      <c r="HTQ81" s="369"/>
      <c r="HTR81" s="369"/>
      <c r="HTS81" s="369"/>
      <c r="HTT81" s="369"/>
      <c r="HTU81" s="369"/>
      <c r="HTV81" s="369"/>
      <c r="HTW81" s="369"/>
      <c r="HTX81" s="369"/>
      <c r="HTY81" s="369"/>
      <c r="HTZ81" s="369"/>
      <c r="HUA81" s="369"/>
      <c r="HUB81" s="369"/>
      <c r="HUC81" s="369"/>
      <c r="HUD81" s="369"/>
      <c r="HUE81" s="369"/>
      <c r="HUF81" s="369"/>
      <c r="HUG81" s="369"/>
      <c r="HUH81" s="369"/>
      <c r="HUI81" s="369"/>
      <c r="HUJ81" s="369"/>
      <c r="HUK81" s="369"/>
      <c r="HUL81" s="369"/>
      <c r="HUM81" s="369"/>
      <c r="HUN81" s="369"/>
      <c r="HUO81" s="369"/>
      <c r="HUP81" s="369"/>
      <c r="HUQ81" s="369"/>
      <c r="HUR81" s="369"/>
      <c r="HUS81" s="369"/>
      <c r="HUT81" s="369"/>
      <c r="HUU81" s="369"/>
      <c r="HUV81" s="369"/>
      <c r="HUW81" s="369"/>
      <c r="HUX81" s="369"/>
      <c r="HUY81" s="369"/>
      <c r="HUZ81" s="369"/>
      <c r="HVA81" s="369"/>
      <c r="HVB81" s="369"/>
      <c r="HVC81" s="369"/>
      <c r="HVD81" s="369"/>
      <c r="HVE81" s="369"/>
      <c r="HVF81" s="369"/>
      <c r="HVG81" s="369"/>
      <c r="HVH81" s="369"/>
      <c r="HVI81" s="369"/>
      <c r="HVJ81" s="369"/>
      <c r="HVK81" s="369"/>
      <c r="HVL81" s="369"/>
      <c r="HVM81" s="369"/>
      <c r="HVN81" s="369"/>
      <c r="HVO81" s="369"/>
      <c r="HVP81" s="369"/>
      <c r="HVQ81" s="369"/>
      <c r="HVR81" s="369"/>
      <c r="HVS81" s="369"/>
      <c r="HVT81" s="369"/>
      <c r="HVU81" s="369"/>
      <c r="HVV81" s="369"/>
      <c r="HVW81" s="369"/>
      <c r="HVX81" s="369"/>
      <c r="HVY81" s="369"/>
      <c r="HVZ81" s="369"/>
      <c r="HWA81" s="369"/>
      <c r="HWB81" s="369"/>
      <c r="HWC81" s="369"/>
      <c r="HWD81" s="369"/>
      <c r="HWE81" s="369"/>
      <c r="HWF81" s="369"/>
      <c r="HWG81" s="369"/>
      <c r="HWH81" s="369"/>
      <c r="HWI81" s="369"/>
      <c r="HWJ81" s="369"/>
      <c r="HWK81" s="369"/>
      <c r="HWL81" s="369"/>
      <c r="HWM81" s="369"/>
      <c r="HWN81" s="369"/>
      <c r="HWO81" s="369"/>
      <c r="HWP81" s="369"/>
      <c r="HWQ81" s="369"/>
      <c r="HWR81" s="369"/>
      <c r="HWS81" s="369"/>
      <c r="HWT81" s="369"/>
      <c r="HWU81" s="369"/>
      <c r="HWV81" s="369"/>
      <c r="HWW81" s="369"/>
      <c r="HWX81" s="369"/>
      <c r="HWY81" s="369"/>
      <c r="HWZ81" s="369"/>
      <c r="HXA81" s="369"/>
      <c r="HXB81" s="369"/>
      <c r="HXC81" s="369"/>
      <c r="HXD81" s="369"/>
      <c r="HXE81" s="369"/>
      <c r="HXF81" s="369"/>
      <c r="HXG81" s="369"/>
      <c r="HXH81" s="369"/>
      <c r="HXI81" s="369"/>
      <c r="HXJ81" s="369"/>
      <c r="HXK81" s="369"/>
      <c r="HXL81" s="369"/>
      <c r="HXM81" s="369"/>
      <c r="HXN81" s="369"/>
      <c r="HXO81" s="369"/>
      <c r="HXP81" s="369"/>
      <c r="HXQ81" s="369"/>
      <c r="HXR81" s="369"/>
      <c r="HXS81" s="369"/>
      <c r="HXT81" s="369"/>
      <c r="HXU81" s="369"/>
      <c r="HXV81" s="369"/>
      <c r="HXW81" s="369"/>
      <c r="HXX81" s="369"/>
      <c r="HXY81" s="369"/>
      <c r="HXZ81" s="369"/>
      <c r="HYA81" s="369"/>
      <c r="HYB81" s="369"/>
      <c r="HYC81" s="369"/>
      <c r="HYD81" s="369"/>
      <c r="HYE81" s="369"/>
      <c r="HYF81" s="369"/>
      <c r="HYG81" s="369"/>
      <c r="HYH81" s="369"/>
      <c r="HYI81" s="369"/>
      <c r="HYJ81" s="369"/>
      <c r="HYK81" s="369"/>
      <c r="HYL81" s="369"/>
      <c r="HYM81" s="369"/>
      <c r="HYN81" s="369"/>
      <c r="HYO81" s="369"/>
      <c r="HYP81" s="369"/>
      <c r="HYQ81" s="369"/>
      <c r="HYR81" s="369"/>
      <c r="HYS81" s="369"/>
      <c r="HYT81" s="369"/>
      <c r="HYU81" s="369"/>
      <c r="HYV81" s="369"/>
      <c r="HYW81" s="369"/>
      <c r="HYX81" s="369"/>
      <c r="HYY81" s="369"/>
      <c r="HYZ81" s="369"/>
      <c r="HZA81" s="369"/>
      <c r="HZB81" s="369"/>
      <c r="HZC81" s="369"/>
      <c r="HZD81" s="369"/>
      <c r="HZE81" s="369"/>
      <c r="HZF81" s="369"/>
      <c r="HZG81" s="369"/>
      <c r="HZH81" s="369"/>
      <c r="HZI81" s="369"/>
      <c r="HZJ81" s="369"/>
      <c r="HZK81" s="369"/>
      <c r="HZL81" s="369"/>
      <c r="HZM81" s="369"/>
      <c r="HZN81" s="369"/>
      <c r="HZO81" s="369"/>
      <c r="HZP81" s="369"/>
      <c r="HZQ81" s="369"/>
      <c r="HZR81" s="369"/>
      <c r="HZS81" s="369"/>
      <c r="HZT81" s="369"/>
      <c r="HZU81" s="369"/>
      <c r="HZZ81" s="369"/>
      <c r="IAA81" s="369"/>
      <c r="IAB81" s="369"/>
      <c r="IAC81" s="369"/>
      <c r="IAD81" s="369"/>
      <c r="IAE81" s="369"/>
      <c r="IAF81" s="369"/>
      <c r="IAG81" s="369"/>
      <c r="IAH81" s="369"/>
      <c r="IAI81" s="369"/>
      <c r="IAJ81" s="369"/>
      <c r="ICB81" s="369"/>
      <c r="ICC81" s="369"/>
      <c r="ICD81" s="369"/>
      <c r="ICE81" s="369"/>
      <c r="ICF81" s="369"/>
      <c r="ICG81" s="369"/>
      <c r="ICH81" s="369"/>
      <c r="ICI81" s="369"/>
      <c r="ICJ81" s="369"/>
      <c r="ICK81" s="369"/>
      <c r="ICL81" s="369"/>
      <c r="ICM81" s="369"/>
      <c r="ICN81" s="369"/>
      <c r="ICO81" s="369"/>
      <c r="ICP81" s="369"/>
      <c r="ICQ81" s="369"/>
      <c r="ICR81" s="369"/>
      <c r="ICS81" s="369"/>
      <c r="ICT81" s="369"/>
      <c r="ICU81" s="369"/>
      <c r="ICV81" s="369"/>
      <c r="ICW81" s="369"/>
      <c r="ICX81" s="369"/>
      <c r="ICY81" s="369"/>
      <c r="ICZ81" s="369"/>
      <c r="IDA81" s="369"/>
      <c r="IDB81" s="369"/>
      <c r="IDC81" s="369"/>
      <c r="IDD81" s="369"/>
      <c r="IDE81" s="369"/>
      <c r="IDF81" s="369"/>
      <c r="IDG81" s="369"/>
      <c r="IDH81" s="369"/>
      <c r="IDI81" s="369"/>
      <c r="IDJ81" s="369"/>
      <c r="IDK81" s="369"/>
      <c r="IDL81" s="369"/>
      <c r="IDM81" s="369"/>
      <c r="IDN81" s="369"/>
      <c r="IDO81" s="369"/>
      <c r="IDP81" s="369"/>
      <c r="IDQ81" s="369"/>
      <c r="IDR81" s="369"/>
      <c r="IDS81" s="369"/>
      <c r="IDT81" s="369"/>
      <c r="IDU81" s="369"/>
      <c r="IDV81" s="369"/>
      <c r="IDW81" s="369"/>
      <c r="IDX81" s="369"/>
      <c r="IDY81" s="369"/>
      <c r="IDZ81" s="369"/>
      <c r="IEA81" s="369"/>
      <c r="IEB81" s="369"/>
      <c r="IEC81" s="369"/>
      <c r="IED81" s="369"/>
      <c r="IEE81" s="369"/>
      <c r="IEF81" s="369"/>
      <c r="IEG81" s="369"/>
      <c r="IEH81" s="369"/>
      <c r="IEI81" s="369"/>
      <c r="IEJ81" s="369"/>
      <c r="IEK81" s="369"/>
      <c r="IEL81" s="369"/>
      <c r="IEM81" s="369"/>
      <c r="IEN81" s="369"/>
      <c r="IEO81" s="369"/>
      <c r="IEP81" s="369"/>
      <c r="IEQ81" s="369"/>
      <c r="IER81" s="369"/>
      <c r="IES81" s="369"/>
      <c r="IET81" s="369"/>
      <c r="IEU81" s="369"/>
      <c r="IEV81" s="369"/>
      <c r="IEW81" s="369"/>
      <c r="IEX81" s="369"/>
      <c r="IEY81" s="369"/>
      <c r="IEZ81" s="369"/>
      <c r="IFA81" s="369"/>
      <c r="IFB81" s="369"/>
      <c r="IFC81" s="369"/>
      <c r="IFD81" s="369"/>
      <c r="IFE81" s="369"/>
      <c r="IFF81" s="369"/>
      <c r="IFG81" s="369"/>
      <c r="IFH81" s="369"/>
      <c r="IFI81" s="369"/>
      <c r="IFJ81" s="369"/>
      <c r="IFK81" s="369"/>
      <c r="IFL81" s="369"/>
      <c r="IFM81" s="369"/>
      <c r="IFN81" s="369"/>
      <c r="IFO81" s="369"/>
      <c r="IFP81" s="369"/>
      <c r="IFQ81" s="369"/>
      <c r="IFR81" s="369"/>
      <c r="IFS81" s="369"/>
      <c r="IFT81" s="369"/>
      <c r="IFU81" s="369"/>
      <c r="IFV81" s="369"/>
      <c r="IFW81" s="369"/>
      <c r="IFX81" s="369"/>
      <c r="IFY81" s="369"/>
      <c r="IFZ81" s="369"/>
      <c r="IGA81" s="369"/>
      <c r="IGB81" s="369"/>
      <c r="IGC81" s="369"/>
      <c r="IGD81" s="369"/>
      <c r="IGE81" s="369"/>
      <c r="IGF81" s="369"/>
      <c r="IGG81" s="369"/>
      <c r="IGH81" s="369"/>
      <c r="IGI81" s="369"/>
      <c r="IGJ81" s="369"/>
      <c r="IGK81" s="369"/>
      <c r="IGL81" s="369"/>
      <c r="IGM81" s="369"/>
      <c r="IGN81" s="369"/>
      <c r="IGO81" s="369"/>
      <c r="IGP81" s="369"/>
      <c r="IGQ81" s="369"/>
      <c r="IGR81" s="369"/>
      <c r="IGS81" s="369"/>
      <c r="IGT81" s="369"/>
      <c r="IGU81" s="369"/>
      <c r="IGV81" s="369"/>
      <c r="IGW81" s="369"/>
      <c r="IGX81" s="369"/>
      <c r="IGY81" s="369"/>
      <c r="IGZ81" s="369"/>
      <c r="IHA81" s="369"/>
      <c r="IHB81" s="369"/>
      <c r="IHC81" s="369"/>
      <c r="IHD81" s="369"/>
      <c r="IHE81" s="369"/>
      <c r="IHF81" s="369"/>
      <c r="IHG81" s="369"/>
      <c r="IHH81" s="369"/>
      <c r="IHI81" s="369"/>
      <c r="IHJ81" s="369"/>
      <c r="IHK81" s="369"/>
      <c r="IHL81" s="369"/>
      <c r="IHM81" s="369"/>
      <c r="IHN81" s="369"/>
      <c r="IHO81" s="369"/>
      <c r="IHP81" s="369"/>
      <c r="IHQ81" s="369"/>
      <c r="IHR81" s="369"/>
      <c r="IHS81" s="369"/>
      <c r="IHT81" s="369"/>
      <c r="IHU81" s="369"/>
      <c r="IHV81" s="369"/>
      <c r="IHW81" s="369"/>
      <c r="IHX81" s="369"/>
      <c r="IHY81" s="369"/>
      <c r="IHZ81" s="369"/>
      <c r="IIA81" s="369"/>
      <c r="IIB81" s="369"/>
      <c r="IIC81" s="369"/>
      <c r="IID81" s="369"/>
      <c r="IIE81" s="369"/>
      <c r="IIF81" s="369"/>
      <c r="IIG81" s="369"/>
      <c r="IIH81" s="369"/>
      <c r="III81" s="369"/>
      <c r="IIJ81" s="369"/>
      <c r="IIK81" s="369"/>
      <c r="IIL81" s="369"/>
      <c r="IIM81" s="369"/>
      <c r="IIN81" s="369"/>
      <c r="IIO81" s="369"/>
      <c r="IIP81" s="369"/>
      <c r="IIQ81" s="369"/>
      <c r="IIR81" s="369"/>
      <c r="IIS81" s="369"/>
      <c r="IIT81" s="369"/>
      <c r="IIU81" s="369"/>
      <c r="IIV81" s="369"/>
      <c r="IIW81" s="369"/>
      <c r="IIX81" s="369"/>
      <c r="IIY81" s="369"/>
      <c r="IIZ81" s="369"/>
      <c r="IJA81" s="369"/>
      <c r="IJB81" s="369"/>
      <c r="IJC81" s="369"/>
      <c r="IJD81" s="369"/>
      <c r="IJE81" s="369"/>
      <c r="IJF81" s="369"/>
      <c r="IJG81" s="369"/>
      <c r="IJH81" s="369"/>
      <c r="IJI81" s="369"/>
      <c r="IJJ81" s="369"/>
      <c r="IJK81" s="369"/>
      <c r="IJL81" s="369"/>
      <c r="IJM81" s="369"/>
      <c r="IJN81" s="369"/>
      <c r="IJO81" s="369"/>
      <c r="IJP81" s="369"/>
      <c r="IJQ81" s="369"/>
      <c r="IJV81" s="369"/>
      <c r="IJW81" s="369"/>
      <c r="IJX81" s="369"/>
      <c r="IJY81" s="369"/>
      <c r="IJZ81" s="369"/>
      <c r="IKA81" s="369"/>
      <c r="IKB81" s="369"/>
      <c r="IKC81" s="369"/>
      <c r="IKD81" s="369"/>
      <c r="IKE81" s="369"/>
      <c r="IKF81" s="369"/>
      <c r="ILX81" s="369"/>
      <c r="ILY81" s="369"/>
      <c r="ILZ81" s="369"/>
      <c r="IMA81" s="369"/>
      <c r="IMB81" s="369"/>
      <c r="IMC81" s="369"/>
      <c r="IMD81" s="369"/>
      <c r="IME81" s="369"/>
      <c r="IMF81" s="369"/>
      <c r="IMG81" s="369"/>
      <c r="IMH81" s="369"/>
      <c r="IMI81" s="369"/>
      <c r="IMJ81" s="369"/>
      <c r="IMK81" s="369"/>
      <c r="IML81" s="369"/>
      <c r="IMM81" s="369"/>
      <c r="IMN81" s="369"/>
      <c r="IMO81" s="369"/>
      <c r="IMP81" s="369"/>
      <c r="IMQ81" s="369"/>
      <c r="IMR81" s="369"/>
      <c r="IMS81" s="369"/>
      <c r="IMT81" s="369"/>
      <c r="IMU81" s="369"/>
      <c r="IMV81" s="369"/>
      <c r="IMW81" s="369"/>
      <c r="IMX81" s="369"/>
      <c r="IMY81" s="369"/>
      <c r="IMZ81" s="369"/>
      <c r="INA81" s="369"/>
      <c r="INB81" s="369"/>
      <c r="INC81" s="369"/>
      <c r="IND81" s="369"/>
      <c r="INE81" s="369"/>
      <c r="INF81" s="369"/>
      <c r="ING81" s="369"/>
      <c r="INH81" s="369"/>
      <c r="INI81" s="369"/>
      <c r="INJ81" s="369"/>
      <c r="INK81" s="369"/>
      <c r="INL81" s="369"/>
      <c r="INM81" s="369"/>
      <c r="INN81" s="369"/>
      <c r="INO81" s="369"/>
      <c r="INP81" s="369"/>
      <c r="INQ81" s="369"/>
      <c r="INR81" s="369"/>
      <c r="INS81" s="369"/>
      <c r="INT81" s="369"/>
      <c r="INU81" s="369"/>
      <c r="INV81" s="369"/>
      <c r="INW81" s="369"/>
      <c r="INX81" s="369"/>
      <c r="INY81" s="369"/>
      <c r="INZ81" s="369"/>
      <c r="IOA81" s="369"/>
      <c r="IOB81" s="369"/>
      <c r="IOC81" s="369"/>
      <c r="IOD81" s="369"/>
      <c r="IOE81" s="369"/>
      <c r="IOF81" s="369"/>
      <c r="IOG81" s="369"/>
      <c r="IOH81" s="369"/>
      <c r="IOI81" s="369"/>
      <c r="IOJ81" s="369"/>
      <c r="IOK81" s="369"/>
      <c r="IOL81" s="369"/>
      <c r="IOM81" s="369"/>
      <c r="ION81" s="369"/>
      <c r="IOO81" s="369"/>
      <c r="IOP81" s="369"/>
      <c r="IOQ81" s="369"/>
      <c r="IOR81" s="369"/>
      <c r="IOS81" s="369"/>
      <c r="IOT81" s="369"/>
      <c r="IOU81" s="369"/>
      <c r="IOV81" s="369"/>
      <c r="IOW81" s="369"/>
      <c r="IOX81" s="369"/>
      <c r="IOY81" s="369"/>
      <c r="IOZ81" s="369"/>
      <c r="IPA81" s="369"/>
      <c r="IPB81" s="369"/>
      <c r="IPC81" s="369"/>
      <c r="IPD81" s="369"/>
      <c r="IPE81" s="369"/>
      <c r="IPF81" s="369"/>
      <c r="IPG81" s="369"/>
      <c r="IPH81" s="369"/>
      <c r="IPI81" s="369"/>
      <c r="IPJ81" s="369"/>
      <c r="IPK81" s="369"/>
      <c r="IPL81" s="369"/>
      <c r="IPM81" s="369"/>
      <c r="IPN81" s="369"/>
      <c r="IPO81" s="369"/>
      <c r="IPP81" s="369"/>
      <c r="IPQ81" s="369"/>
      <c r="IPR81" s="369"/>
      <c r="IPS81" s="369"/>
      <c r="IPT81" s="369"/>
      <c r="IPU81" s="369"/>
      <c r="IPV81" s="369"/>
      <c r="IPW81" s="369"/>
      <c r="IPX81" s="369"/>
      <c r="IPY81" s="369"/>
      <c r="IPZ81" s="369"/>
      <c r="IQA81" s="369"/>
      <c r="IQB81" s="369"/>
      <c r="IQC81" s="369"/>
      <c r="IQD81" s="369"/>
      <c r="IQE81" s="369"/>
      <c r="IQF81" s="369"/>
      <c r="IQG81" s="369"/>
      <c r="IQH81" s="369"/>
      <c r="IQI81" s="369"/>
      <c r="IQJ81" s="369"/>
      <c r="IQK81" s="369"/>
      <c r="IQL81" s="369"/>
      <c r="IQM81" s="369"/>
      <c r="IQN81" s="369"/>
      <c r="IQO81" s="369"/>
      <c r="IQP81" s="369"/>
      <c r="IQQ81" s="369"/>
      <c r="IQR81" s="369"/>
      <c r="IQS81" s="369"/>
      <c r="IQT81" s="369"/>
      <c r="IQU81" s="369"/>
      <c r="IQV81" s="369"/>
      <c r="IQW81" s="369"/>
      <c r="IQX81" s="369"/>
      <c r="IQY81" s="369"/>
      <c r="IQZ81" s="369"/>
      <c r="IRA81" s="369"/>
      <c r="IRB81" s="369"/>
      <c r="IRC81" s="369"/>
      <c r="IRD81" s="369"/>
      <c r="IRE81" s="369"/>
      <c r="IRF81" s="369"/>
      <c r="IRG81" s="369"/>
      <c r="IRH81" s="369"/>
      <c r="IRI81" s="369"/>
      <c r="IRJ81" s="369"/>
      <c r="IRK81" s="369"/>
      <c r="IRL81" s="369"/>
      <c r="IRM81" s="369"/>
      <c r="IRN81" s="369"/>
      <c r="IRO81" s="369"/>
      <c r="IRP81" s="369"/>
      <c r="IRQ81" s="369"/>
      <c r="IRR81" s="369"/>
      <c r="IRS81" s="369"/>
      <c r="IRT81" s="369"/>
      <c r="IRU81" s="369"/>
      <c r="IRV81" s="369"/>
      <c r="IRW81" s="369"/>
      <c r="IRX81" s="369"/>
      <c r="IRY81" s="369"/>
      <c r="IRZ81" s="369"/>
      <c r="ISA81" s="369"/>
      <c r="ISB81" s="369"/>
      <c r="ISC81" s="369"/>
      <c r="ISD81" s="369"/>
      <c r="ISE81" s="369"/>
      <c r="ISF81" s="369"/>
      <c r="ISG81" s="369"/>
      <c r="ISH81" s="369"/>
      <c r="ISI81" s="369"/>
      <c r="ISJ81" s="369"/>
      <c r="ISK81" s="369"/>
      <c r="ISL81" s="369"/>
      <c r="ISM81" s="369"/>
      <c r="ISN81" s="369"/>
      <c r="ISO81" s="369"/>
      <c r="ISP81" s="369"/>
      <c r="ISQ81" s="369"/>
      <c r="ISR81" s="369"/>
      <c r="ISS81" s="369"/>
      <c r="IST81" s="369"/>
      <c r="ISU81" s="369"/>
      <c r="ISV81" s="369"/>
      <c r="ISW81" s="369"/>
      <c r="ISX81" s="369"/>
      <c r="ISY81" s="369"/>
      <c r="ISZ81" s="369"/>
      <c r="ITA81" s="369"/>
      <c r="ITB81" s="369"/>
      <c r="ITC81" s="369"/>
      <c r="ITD81" s="369"/>
      <c r="ITE81" s="369"/>
      <c r="ITF81" s="369"/>
      <c r="ITG81" s="369"/>
      <c r="ITH81" s="369"/>
      <c r="ITI81" s="369"/>
      <c r="ITJ81" s="369"/>
      <c r="ITK81" s="369"/>
      <c r="ITL81" s="369"/>
      <c r="ITM81" s="369"/>
      <c r="ITR81" s="369"/>
      <c r="ITS81" s="369"/>
      <c r="ITT81" s="369"/>
      <c r="ITU81" s="369"/>
      <c r="ITV81" s="369"/>
      <c r="ITW81" s="369"/>
      <c r="ITX81" s="369"/>
      <c r="ITY81" s="369"/>
      <c r="ITZ81" s="369"/>
      <c r="IUA81" s="369"/>
      <c r="IUB81" s="369"/>
      <c r="IVT81" s="369"/>
      <c r="IVU81" s="369"/>
      <c r="IVV81" s="369"/>
      <c r="IVW81" s="369"/>
      <c r="IVX81" s="369"/>
      <c r="IVY81" s="369"/>
      <c r="IVZ81" s="369"/>
      <c r="IWA81" s="369"/>
      <c r="IWB81" s="369"/>
      <c r="IWC81" s="369"/>
      <c r="IWD81" s="369"/>
      <c r="IWE81" s="369"/>
      <c r="IWF81" s="369"/>
      <c r="IWG81" s="369"/>
      <c r="IWH81" s="369"/>
      <c r="IWI81" s="369"/>
      <c r="IWJ81" s="369"/>
      <c r="IWK81" s="369"/>
      <c r="IWL81" s="369"/>
      <c r="IWM81" s="369"/>
      <c r="IWN81" s="369"/>
      <c r="IWO81" s="369"/>
      <c r="IWP81" s="369"/>
      <c r="IWQ81" s="369"/>
      <c r="IWR81" s="369"/>
      <c r="IWS81" s="369"/>
      <c r="IWT81" s="369"/>
      <c r="IWU81" s="369"/>
      <c r="IWV81" s="369"/>
      <c r="IWW81" s="369"/>
      <c r="IWX81" s="369"/>
      <c r="IWY81" s="369"/>
      <c r="IWZ81" s="369"/>
      <c r="IXA81" s="369"/>
      <c r="IXB81" s="369"/>
      <c r="IXC81" s="369"/>
      <c r="IXD81" s="369"/>
      <c r="IXE81" s="369"/>
      <c r="IXF81" s="369"/>
      <c r="IXG81" s="369"/>
      <c r="IXH81" s="369"/>
      <c r="IXI81" s="369"/>
      <c r="IXJ81" s="369"/>
      <c r="IXK81" s="369"/>
      <c r="IXL81" s="369"/>
      <c r="IXM81" s="369"/>
      <c r="IXN81" s="369"/>
      <c r="IXO81" s="369"/>
      <c r="IXP81" s="369"/>
      <c r="IXQ81" s="369"/>
      <c r="IXR81" s="369"/>
      <c r="IXS81" s="369"/>
      <c r="IXT81" s="369"/>
      <c r="IXU81" s="369"/>
      <c r="IXV81" s="369"/>
      <c r="IXW81" s="369"/>
      <c r="IXX81" s="369"/>
      <c r="IXY81" s="369"/>
      <c r="IXZ81" s="369"/>
      <c r="IYA81" s="369"/>
      <c r="IYB81" s="369"/>
      <c r="IYC81" s="369"/>
      <c r="IYD81" s="369"/>
      <c r="IYE81" s="369"/>
      <c r="IYF81" s="369"/>
      <c r="IYG81" s="369"/>
      <c r="IYH81" s="369"/>
      <c r="IYI81" s="369"/>
      <c r="IYJ81" s="369"/>
      <c r="IYK81" s="369"/>
      <c r="IYL81" s="369"/>
      <c r="IYM81" s="369"/>
      <c r="IYN81" s="369"/>
      <c r="IYO81" s="369"/>
      <c r="IYP81" s="369"/>
      <c r="IYQ81" s="369"/>
      <c r="IYR81" s="369"/>
      <c r="IYS81" s="369"/>
      <c r="IYT81" s="369"/>
      <c r="IYU81" s="369"/>
      <c r="IYV81" s="369"/>
      <c r="IYW81" s="369"/>
      <c r="IYX81" s="369"/>
      <c r="IYY81" s="369"/>
      <c r="IYZ81" s="369"/>
      <c r="IZA81" s="369"/>
      <c r="IZB81" s="369"/>
      <c r="IZC81" s="369"/>
      <c r="IZD81" s="369"/>
      <c r="IZE81" s="369"/>
      <c r="IZF81" s="369"/>
      <c r="IZG81" s="369"/>
      <c r="IZH81" s="369"/>
      <c r="IZI81" s="369"/>
      <c r="IZJ81" s="369"/>
      <c r="IZK81" s="369"/>
      <c r="IZL81" s="369"/>
      <c r="IZM81" s="369"/>
      <c r="IZN81" s="369"/>
      <c r="IZO81" s="369"/>
      <c r="IZP81" s="369"/>
      <c r="IZQ81" s="369"/>
      <c r="IZR81" s="369"/>
      <c r="IZS81" s="369"/>
      <c r="IZT81" s="369"/>
      <c r="IZU81" s="369"/>
      <c r="IZV81" s="369"/>
      <c r="IZW81" s="369"/>
      <c r="IZX81" s="369"/>
      <c r="IZY81" s="369"/>
      <c r="IZZ81" s="369"/>
      <c r="JAA81" s="369"/>
      <c r="JAB81" s="369"/>
      <c r="JAC81" s="369"/>
      <c r="JAD81" s="369"/>
      <c r="JAE81" s="369"/>
      <c r="JAF81" s="369"/>
      <c r="JAG81" s="369"/>
      <c r="JAH81" s="369"/>
      <c r="JAI81" s="369"/>
      <c r="JAJ81" s="369"/>
      <c r="JAK81" s="369"/>
      <c r="JAL81" s="369"/>
      <c r="JAM81" s="369"/>
      <c r="JAN81" s="369"/>
      <c r="JAO81" s="369"/>
      <c r="JAP81" s="369"/>
      <c r="JAQ81" s="369"/>
      <c r="JAR81" s="369"/>
      <c r="JAS81" s="369"/>
      <c r="JAT81" s="369"/>
      <c r="JAU81" s="369"/>
      <c r="JAV81" s="369"/>
      <c r="JAW81" s="369"/>
      <c r="JAX81" s="369"/>
      <c r="JAY81" s="369"/>
      <c r="JAZ81" s="369"/>
      <c r="JBA81" s="369"/>
      <c r="JBB81" s="369"/>
      <c r="JBC81" s="369"/>
      <c r="JBD81" s="369"/>
      <c r="JBE81" s="369"/>
      <c r="JBF81" s="369"/>
      <c r="JBG81" s="369"/>
      <c r="JBH81" s="369"/>
      <c r="JBI81" s="369"/>
      <c r="JBJ81" s="369"/>
      <c r="JBK81" s="369"/>
      <c r="JBL81" s="369"/>
      <c r="JBM81" s="369"/>
      <c r="JBN81" s="369"/>
      <c r="JBO81" s="369"/>
      <c r="JBP81" s="369"/>
      <c r="JBQ81" s="369"/>
      <c r="JBR81" s="369"/>
      <c r="JBS81" s="369"/>
      <c r="JBT81" s="369"/>
      <c r="JBU81" s="369"/>
      <c r="JBV81" s="369"/>
      <c r="JBW81" s="369"/>
      <c r="JBX81" s="369"/>
      <c r="JBY81" s="369"/>
      <c r="JBZ81" s="369"/>
      <c r="JCA81" s="369"/>
      <c r="JCB81" s="369"/>
      <c r="JCC81" s="369"/>
      <c r="JCD81" s="369"/>
      <c r="JCE81" s="369"/>
      <c r="JCF81" s="369"/>
      <c r="JCG81" s="369"/>
      <c r="JCH81" s="369"/>
      <c r="JCI81" s="369"/>
      <c r="JCJ81" s="369"/>
      <c r="JCK81" s="369"/>
      <c r="JCL81" s="369"/>
      <c r="JCM81" s="369"/>
      <c r="JCN81" s="369"/>
      <c r="JCO81" s="369"/>
      <c r="JCP81" s="369"/>
      <c r="JCQ81" s="369"/>
      <c r="JCR81" s="369"/>
      <c r="JCS81" s="369"/>
      <c r="JCT81" s="369"/>
      <c r="JCU81" s="369"/>
      <c r="JCV81" s="369"/>
      <c r="JCW81" s="369"/>
      <c r="JCX81" s="369"/>
      <c r="JCY81" s="369"/>
      <c r="JCZ81" s="369"/>
      <c r="JDA81" s="369"/>
      <c r="JDB81" s="369"/>
      <c r="JDC81" s="369"/>
      <c r="JDD81" s="369"/>
      <c r="JDE81" s="369"/>
      <c r="JDF81" s="369"/>
      <c r="JDG81" s="369"/>
      <c r="JDH81" s="369"/>
      <c r="JDI81" s="369"/>
      <c r="JDN81" s="369"/>
      <c r="JDO81" s="369"/>
      <c r="JDP81" s="369"/>
      <c r="JDQ81" s="369"/>
      <c r="JDR81" s="369"/>
      <c r="JDS81" s="369"/>
      <c r="JDT81" s="369"/>
      <c r="JDU81" s="369"/>
      <c r="JDV81" s="369"/>
      <c r="JDW81" s="369"/>
      <c r="JDX81" s="369"/>
      <c r="JFP81" s="369"/>
      <c r="JFQ81" s="369"/>
      <c r="JFR81" s="369"/>
      <c r="JFS81" s="369"/>
      <c r="JFT81" s="369"/>
      <c r="JFU81" s="369"/>
      <c r="JFV81" s="369"/>
      <c r="JFW81" s="369"/>
      <c r="JFX81" s="369"/>
      <c r="JFY81" s="369"/>
      <c r="JFZ81" s="369"/>
      <c r="JGA81" s="369"/>
      <c r="JGB81" s="369"/>
      <c r="JGC81" s="369"/>
      <c r="JGD81" s="369"/>
      <c r="JGE81" s="369"/>
      <c r="JGF81" s="369"/>
      <c r="JGG81" s="369"/>
      <c r="JGH81" s="369"/>
      <c r="JGI81" s="369"/>
      <c r="JGJ81" s="369"/>
      <c r="JGK81" s="369"/>
      <c r="JGL81" s="369"/>
      <c r="JGM81" s="369"/>
      <c r="JGN81" s="369"/>
      <c r="JGO81" s="369"/>
      <c r="JGP81" s="369"/>
      <c r="JGQ81" s="369"/>
      <c r="JGR81" s="369"/>
      <c r="JGS81" s="369"/>
      <c r="JGT81" s="369"/>
      <c r="JGU81" s="369"/>
      <c r="JGV81" s="369"/>
      <c r="JGW81" s="369"/>
      <c r="JGX81" s="369"/>
      <c r="JGY81" s="369"/>
      <c r="JGZ81" s="369"/>
      <c r="JHA81" s="369"/>
      <c r="JHB81" s="369"/>
      <c r="JHC81" s="369"/>
      <c r="JHD81" s="369"/>
      <c r="JHE81" s="369"/>
      <c r="JHF81" s="369"/>
      <c r="JHG81" s="369"/>
      <c r="JHH81" s="369"/>
      <c r="JHI81" s="369"/>
      <c r="JHJ81" s="369"/>
      <c r="JHK81" s="369"/>
      <c r="JHL81" s="369"/>
      <c r="JHM81" s="369"/>
      <c r="JHN81" s="369"/>
      <c r="JHO81" s="369"/>
      <c r="JHP81" s="369"/>
      <c r="JHQ81" s="369"/>
      <c r="JHR81" s="369"/>
      <c r="JHS81" s="369"/>
      <c r="JHT81" s="369"/>
      <c r="JHU81" s="369"/>
      <c r="JHV81" s="369"/>
      <c r="JHW81" s="369"/>
      <c r="JHX81" s="369"/>
      <c r="JHY81" s="369"/>
      <c r="JHZ81" s="369"/>
      <c r="JIA81" s="369"/>
      <c r="JIB81" s="369"/>
      <c r="JIC81" s="369"/>
      <c r="JID81" s="369"/>
      <c r="JIE81" s="369"/>
      <c r="JIF81" s="369"/>
      <c r="JIG81" s="369"/>
      <c r="JIH81" s="369"/>
      <c r="JII81" s="369"/>
      <c r="JIJ81" s="369"/>
      <c r="JIK81" s="369"/>
      <c r="JIL81" s="369"/>
      <c r="JIM81" s="369"/>
      <c r="JIN81" s="369"/>
      <c r="JIO81" s="369"/>
      <c r="JIP81" s="369"/>
      <c r="JIQ81" s="369"/>
      <c r="JIR81" s="369"/>
      <c r="JIS81" s="369"/>
      <c r="JIT81" s="369"/>
      <c r="JIU81" s="369"/>
      <c r="JIV81" s="369"/>
      <c r="JIW81" s="369"/>
      <c r="JIX81" s="369"/>
      <c r="JIY81" s="369"/>
      <c r="JIZ81" s="369"/>
      <c r="JJA81" s="369"/>
      <c r="JJB81" s="369"/>
      <c r="JJC81" s="369"/>
      <c r="JJD81" s="369"/>
      <c r="JJE81" s="369"/>
      <c r="JJF81" s="369"/>
      <c r="JJG81" s="369"/>
      <c r="JJH81" s="369"/>
      <c r="JJI81" s="369"/>
      <c r="JJJ81" s="369"/>
      <c r="JJK81" s="369"/>
      <c r="JJL81" s="369"/>
      <c r="JJM81" s="369"/>
      <c r="JJN81" s="369"/>
      <c r="JJO81" s="369"/>
      <c r="JJP81" s="369"/>
      <c r="JJQ81" s="369"/>
      <c r="JJR81" s="369"/>
      <c r="JJS81" s="369"/>
      <c r="JJT81" s="369"/>
      <c r="JJU81" s="369"/>
      <c r="JJV81" s="369"/>
      <c r="JJW81" s="369"/>
      <c r="JJX81" s="369"/>
      <c r="JJY81" s="369"/>
      <c r="JJZ81" s="369"/>
      <c r="JKA81" s="369"/>
      <c r="JKB81" s="369"/>
      <c r="JKC81" s="369"/>
      <c r="JKD81" s="369"/>
      <c r="JKE81" s="369"/>
      <c r="JKF81" s="369"/>
      <c r="JKG81" s="369"/>
      <c r="JKH81" s="369"/>
      <c r="JKI81" s="369"/>
      <c r="JKJ81" s="369"/>
      <c r="JKK81" s="369"/>
      <c r="JKL81" s="369"/>
      <c r="JKM81" s="369"/>
      <c r="JKN81" s="369"/>
      <c r="JKO81" s="369"/>
      <c r="JKP81" s="369"/>
      <c r="JKQ81" s="369"/>
      <c r="JKR81" s="369"/>
      <c r="JKS81" s="369"/>
      <c r="JKT81" s="369"/>
      <c r="JKU81" s="369"/>
      <c r="JKV81" s="369"/>
      <c r="JKW81" s="369"/>
      <c r="JKX81" s="369"/>
      <c r="JKY81" s="369"/>
      <c r="JKZ81" s="369"/>
      <c r="JLA81" s="369"/>
      <c r="JLB81" s="369"/>
      <c r="JLC81" s="369"/>
      <c r="JLD81" s="369"/>
      <c r="JLE81" s="369"/>
      <c r="JLF81" s="369"/>
      <c r="JLG81" s="369"/>
      <c r="JLH81" s="369"/>
      <c r="JLI81" s="369"/>
      <c r="JLJ81" s="369"/>
      <c r="JLK81" s="369"/>
      <c r="JLL81" s="369"/>
      <c r="JLM81" s="369"/>
      <c r="JLN81" s="369"/>
      <c r="JLO81" s="369"/>
      <c r="JLP81" s="369"/>
      <c r="JLQ81" s="369"/>
      <c r="JLR81" s="369"/>
      <c r="JLS81" s="369"/>
      <c r="JLT81" s="369"/>
      <c r="JLU81" s="369"/>
      <c r="JLV81" s="369"/>
      <c r="JLW81" s="369"/>
      <c r="JLX81" s="369"/>
      <c r="JLY81" s="369"/>
      <c r="JLZ81" s="369"/>
      <c r="JMA81" s="369"/>
      <c r="JMB81" s="369"/>
      <c r="JMC81" s="369"/>
      <c r="JMD81" s="369"/>
      <c r="JME81" s="369"/>
      <c r="JMF81" s="369"/>
      <c r="JMG81" s="369"/>
      <c r="JMH81" s="369"/>
      <c r="JMI81" s="369"/>
      <c r="JMJ81" s="369"/>
      <c r="JMK81" s="369"/>
      <c r="JML81" s="369"/>
      <c r="JMM81" s="369"/>
      <c r="JMN81" s="369"/>
      <c r="JMO81" s="369"/>
      <c r="JMP81" s="369"/>
      <c r="JMQ81" s="369"/>
      <c r="JMR81" s="369"/>
      <c r="JMS81" s="369"/>
      <c r="JMT81" s="369"/>
      <c r="JMU81" s="369"/>
      <c r="JMV81" s="369"/>
      <c r="JMW81" s="369"/>
      <c r="JMX81" s="369"/>
      <c r="JMY81" s="369"/>
      <c r="JMZ81" s="369"/>
      <c r="JNA81" s="369"/>
      <c r="JNB81" s="369"/>
      <c r="JNC81" s="369"/>
      <c r="JND81" s="369"/>
      <c r="JNE81" s="369"/>
      <c r="JNJ81" s="369"/>
      <c r="JNK81" s="369"/>
      <c r="JNL81" s="369"/>
      <c r="JNM81" s="369"/>
      <c r="JNN81" s="369"/>
      <c r="JNO81" s="369"/>
      <c r="JNP81" s="369"/>
      <c r="JNQ81" s="369"/>
      <c r="JNR81" s="369"/>
      <c r="JNS81" s="369"/>
      <c r="JNT81" s="369"/>
      <c r="JPL81" s="369"/>
      <c r="JPM81" s="369"/>
      <c r="JPN81" s="369"/>
      <c r="JPO81" s="369"/>
      <c r="JPP81" s="369"/>
      <c r="JPQ81" s="369"/>
      <c r="JPR81" s="369"/>
      <c r="JPS81" s="369"/>
      <c r="JPT81" s="369"/>
      <c r="JPU81" s="369"/>
      <c r="JPV81" s="369"/>
      <c r="JPW81" s="369"/>
      <c r="JPX81" s="369"/>
      <c r="JPY81" s="369"/>
      <c r="JPZ81" s="369"/>
      <c r="JQA81" s="369"/>
      <c r="JQB81" s="369"/>
      <c r="JQC81" s="369"/>
      <c r="JQD81" s="369"/>
      <c r="JQE81" s="369"/>
      <c r="JQF81" s="369"/>
      <c r="JQG81" s="369"/>
      <c r="JQH81" s="369"/>
      <c r="JQI81" s="369"/>
      <c r="JQJ81" s="369"/>
      <c r="JQK81" s="369"/>
      <c r="JQL81" s="369"/>
      <c r="JQM81" s="369"/>
      <c r="JQN81" s="369"/>
      <c r="JQO81" s="369"/>
      <c r="JQP81" s="369"/>
      <c r="JQQ81" s="369"/>
      <c r="JQR81" s="369"/>
      <c r="JQS81" s="369"/>
      <c r="JQT81" s="369"/>
      <c r="JQU81" s="369"/>
      <c r="JQV81" s="369"/>
      <c r="JQW81" s="369"/>
      <c r="JQX81" s="369"/>
      <c r="JQY81" s="369"/>
      <c r="JQZ81" s="369"/>
      <c r="JRA81" s="369"/>
      <c r="JRB81" s="369"/>
      <c r="JRC81" s="369"/>
      <c r="JRD81" s="369"/>
      <c r="JRE81" s="369"/>
      <c r="JRF81" s="369"/>
      <c r="JRG81" s="369"/>
      <c r="JRH81" s="369"/>
      <c r="JRI81" s="369"/>
      <c r="JRJ81" s="369"/>
      <c r="JRK81" s="369"/>
      <c r="JRL81" s="369"/>
      <c r="JRM81" s="369"/>
      <c r="JRN81" s="369"/>
      <c r="JRO81" s="369"/>
      <c r="JRP81" s="369"/>
      <c r="JRQ81" s="369"/>
      <c r="JRR81" s="369"/>
      <c r="JRS81" s="369"/>
      <c r="JRT81" s="369"/>
      <c r="JRU81" s="369"/>
      <c r="JRV81" s="369"/>
      <c r="JRW81" s="369"/>
      <c r="JRX81" s="369"/>
      <c r="JRY81" s="369"/>
      <c r="JRZ81" s="369"/>
      <c r="JSA81" s="369"/>
      <c r="JSB81" s="369"/>
      <c r="JSC81" s="369"/>
      <c r="JSD81" s="369"/>
      <c r="JSE81" s="369"/>
      <c r="JSF81" s="369"/>
      <c r="JSG81" s="369"/>
      <c r="JSH81" s="369"/>
      <c r="JSI81" s="369"/>
      <c r="JSJ81" s="369"/>
      <c r="JSK81" s="369"/>
      <c r="JSL81" s="369"/>
      <c r="JSM81" s="369"/>
      <c r="JSN81" s="369"/>
      <c r="JSO81" s="369"/>
      <c r="JSP81" s="369"/>
      <c r="JSQ81" s="369"/>
      <c r="JSR81" s="369"/>
      <c r="JSS81" s="369"/>
      <c r="JST81" s="369"/>
      <c r="JSU81" s="369"/>
      <c r="JSV81" s="369"/>
      <c r="JSW81" s="369"/>
      <c r="JSX81" s="369"/>
      <c r="JSY81" s="369"/>
      <c r="JSZ81" s="369"/>
      <c r="JTA81" s="369"/>
      <c r="JTB81" s="369"/>
      <c r="JTC81" s="369"/>
      <c r="JTD81" s="369"/>
      <c r="JTE81" s="369"/>
      <c r="JTF81" s="369"/>
      <c r="JTG81" s="369"/>
      <c r="JTH81" s="369"/>
      <c r="JTI81" s="369"/>
      <c r="JTJ81" s="369"/>
      <c r="JTK81" s="369"/>
      <c r="JTL81" s="369"/>
      <c r="JTM81" s="369"/>
      <c r="JTN81" s="369"/>
      <c r="JTO81" s="369"/>
      <c r="JTP81" s="369"/>
      <c r="JTQ81" s="369"/>
      <c r="JTR81" s="369"/>
      <c r="JTS81" s="369"/>
      <c r="JTT81" s="369"/>
      <c r="JTU81" s="369"/>
      <c r="JTV81" s="369"/>
      <c r="JTW81" s="369"/>
      <c r="JTX81" s="369"/>
      <c r="JTY81" s="369"/>
      <c r="JTZ81" s="369"/>
      <c r="JUA81" s="369"/>
      <c r="JUB81" s="369"/>
      <c r="JUC81" s="369"/>
      <c r="JUD81" s="369"/>
      <c r="JUE81" s="369"/>
      <c r="JUF81" s="369"/>
      <c r="JUG81" s="369"/>
      <c r="JUH81" s="369"/>
      <c r="JUI81" s="369"/>
      <c r="JUJ81" s="369"/>
      <c r="JUK81" s="369"/>
      <c r="JUL81" s="369"/>
      <c r="JUM81" s="369"/>
      <c r="JUN81" s="369"/>
      <c r="JUO81" s="369"/>
      <c r="JUP81" s="369"/>
      <c r="JUQ81" s="369"/>
      <c r="JUR81" s="369"/>
      <c r="JUS81" s="369"/>
      <c r="JUT81" s="369"/>
      <c r="JUU81" s="369"/>
      <c r="JUV81" s="369"/>
      <c r="JUW81" s="369"/>
      <c r="JUX81" s="369"/>
      <c r="JUY81" s="369"/>
      <c r="JUZ81" s="369"/>
      <c r="JVA81" s="369"/>
      <c r="JVB81" s="369"/>
      <c r="JVC81" s="369"/>
      <c r="JVD81" s="369"/>
      <c r="JVE81" s="369"/>
      <c r="JVF81" s="369"/>
      <c r="JVG81" s="369"/>
      <c r="JVH81" s="369"/>
      <c r="JVI81" s="369"/>
      <c r="JVJ81" s="369"/>
      <c r="JVK81" s="369"/>
      <c r="JVL81" s="369"/>
      <c r="JVM81" s="369"/>
      <c r="JVN81" s="369"/>
      <c r="JVO81" s="369"/>
      <c r="JVP81" s="369"/>
      <c r="JVQ81" s="369"/>
      <c r="JVR81" s="369"/>
      <c r="JVS81" s="369"/>
      <c r="JVT81" s="369"/>
      <c r="JVU81" s="369"/>
      <c r="JVV81" s="369"/>
      <c r="JVW81" s="369"/>
      <c r="JVX81" s="369"/>
      <c r="JVY81" s="369"/>
      <c r="JVZ81" s="369"/>
      <c r="JWA81" s="369"/>
      <c r="JWB81" s="369"/>
      <c r="JWC81" s="369"/>
      <c r="JWD81" s="369"/>
      <c r="JWE81" s="369"/>
      <c r="JWF81" s="369"/>
      <c r="JWG81" s="369"/>
      <c r="JWH81" s="369"/>
      <c r="JWI81" s="369"/>
      <c r="JWJ81" s="369"/>
      <c r="JWK81" s="369"/>
      <c r="JWL81" s="369"/>
      <c r="JWM81" s="369"/>
      <c r="JWN81" s="369"/>
      <c r="JWO81" s="369"/>
      <c r="JWP81" s="369"/>
      <c r="JWQ81" s="369"/>
      <c r="JWR81" s="369"/>
      <c r="JWS81" s="369"/>
      <c r="JWT81" s="369"/>
      <c r="JWU81" s="369"/>
      <c r="JWV81" s="369"/>
      <c r="JWW81" s="369"/>
      <c r="JWX81" s="369"/>
      <c r="JWY81" s="369"/>
      <c r="JWZ81" s="369"/>
      <c r="JXA81" s="369"/>
      <c r="JXF81" s="369"/>
      <c r="JXG81" s="369"/>
      <c r="JXH81" s="369"/>
      <c r="JXI81" s="369"/>
      <c r="JXJ81" s="369"/>
      <c r="JXK81" s="369"/>
      <c r="JXL81" s="369"/>
      <c r="JXM81" s="369"/>
      <c r="JXN81" s="369"/>
      <c r="JXO81" s="369"/>
      <c r="JXP81" s="369"/>
      <c r="JZH81" s="369"/>
      <c r="JZI81" s="369"/>
      <c r="JZJ81" s="369"/>
      <c r="JZK81" s="369"/>
      <c r="JZL81" s="369"/>
      <c r="JZM81" s="369"/>
      <c r="JZN81" s="369"/>
      <c r="JZO81" s="369"/>
      <c r="JZP81" s="369"/>
      <c r="JZQ81" s="369"/>
      <c r="JZR81" s="369"/>
      <c r="JZS81" s="369"/>
      <c r="JZT81" s="369"/>
      <c r="JZU81" s="369"/>
      <c r="JZV81" s="369"/>
      <c r="JZW81" s="369"/>
      <c r="JZX81" s="369"/>
      <c r="JZY81" s="369"/>
      <c r="JZZ81" s="369"/>
      <c r="KAA81" s="369"/>
      <c r="KAB81" s="369"/>
      <c r="KAC81" s="369"/>
      <c r="KAD81" s="369"/>
      <c r="KAE81" s="369"/>
      <c r="KAF81" s="369"/>
      <c r="KAG81" s="369"/>
      <c r="KAH81" s="369"/>
      <c r="KAI81" s="369"/>
      <c r="KAJ81" s="369"/>
      <c r="KAK81" s="369"/>
      <c r="KAL81" s="369"/>
      <c r="KAM81" s="369"/>
      <c r="KAN81" s="369"/>
      <c r="KAO81" s="369"/>
      <c r="KAP81" s="369"/>
      <c r="KAQ81" s="369"/>
      <c r="KAR81" s="369"/>
      <c r="KAS81" s="369"/>
      <c r="KAT81" s="369"/>
      <c r="KAU81" s="369"/>
      <c r="KAV81" s="369"/>
      <c r="KAW81" s="369"/>
      <c r="KAX81" s="369"/>
      <c r="KAY81" s="369"/>
      <c r="KAZ81" s="369"/>
      <c r="KBA81" s="369"/>
      <c r="KBB81" s="369"/>
      <c r="KBC81" s="369"/>
      <c r="KBD81" s="369"/>
      <c r="KBE81" s="369"/>
      <c r="KBF81" s="369"/>
      <c r="KBG81" s="369"/>
      <c r="KBH81" s="369"/>
      <c r="KBI81" s="369"/>
      <c r="KBJ81" s="369"/>
      <c r="KBK81" s="369"/>
      <c r="KBL81" s="369"/>
      <c r="KBM81" s="369"/>
      <c r="KBN81" s="369"/>
      <c r="KBO81" s="369"/>
      <c r="KBP81" s="369"/>
      <c r="KBQ81" s="369"/>
      <c r="KBR81" s="369"/>
      <c r="KBS81" s="369"/>
      <c r="KBT81" s="369"/>
      <c r="KBU81" s="369"/>
      <c r="KBV81" s="369"/>
      <c r="KBW81" s="369"/>
      <c r="KBX81" s="369"/>
      <c r="KBY81" s="369"/>
      <c r="KBZ81" s="369"/>
      <c r="KCA81" s="369"/>
      <c r="KCB81" s="369"/>
      <c r="KCC81" s="369"/>
      <c r="KCD81" s="369"/>
      <c r="KCE81" s="369"/>
      <c r="KCF81" s="369"/>
      <c r="KCG81" s="369"/>
      <c r="KCH81" s="369"/>
      <c r="KCI81" s="369"/>
      <c r="KCJ81" s="369"/>
      <c r="KCK81" s="369"/>
      <c r="KCL81" s="369"/>
      <c r="KCM81" s="369"/>
      <c r="KCN81" s="369"/>
      <c r="KCO81" s="369"/>
      <c r="KCP81" s="369"/>
      <c r="KCQ81" s="369"/>
      <c r="KCR81" s="369"/>
      <c r="KCS81" s="369"/>
      <c r="KCT81" s="369"/>
      <c r="KCU81" s="369"/>
      <c r="KCV81" s="369"/>
      <c r="KCW81" s="369"/>
      <c r="KCX81" s="369"/>
      <c r="KCY81" s="369"/>
      <c r="KCZ81" s="369"/>
      <c r="KDA81" s="369"/>
      <c r="KDB81" s="369"/>
      <c r="KDC81" s="369"/>
      <c r="KDD81" s="369"/>
      <c r="KDE81" s="369"/>
      <c r="KDF81" s="369"/>
      <c r="KDG81" s="369"/>
      <c r="KDH81" s="369"/>
      <c r="KDI81" s="369"/>
      <c r="KDJ81" s="369"/>
      <c r="KDK81" s="369"/>
      <c r="KDL81" s="369"/>
      <c r="KDM81" s="369"/>
      <c r="KDN81" s="369"/>
      <c r="KDO81" s="369"/>
      <c r="KDP81" s="369"/>
      <c r="KDQ81" s="369"/>
      <c r="KDR81" s="369"/>
      <c r="KDS81" s="369"/>
      <c r="KDT81" s="369"/>
      <c r="KDU81" s="369"/>
      <c r="KDV81" s="369"/>
      <c r="KDW81" s="369"/>
      <c r="KDX81" s="369"/>
      <c r="KDY81" s="369"/>
      <c r="KDZ81" s="369"/>
      <c r="KEA81" s="369"/>
      <c r="KEB81" s="369"/>
      <c r="KEC81" s="369"/>
      <c r="KED81" s="369"/>
      <c r="KEE81" s="369"/>
      <c r="KEF81" s="369"/>
      <c r="KEG81" s="369"/>
      <c r="KEH81" s="369"/>
      <c r="KEI81" s="369"/>
      <c r="KEJ81" s="369"/>
      <c r="KEK81" s="369"/>
      <c r="KEL81" s="369"/>
      <c r="KEM81" s="369"/>
      <c r="KEN81" s="369"/>
      <c r="KEO81" s="369"/>
      <c r="KEP81" s="369"/>
      <c r="KEQ81" s="369"/>
      <c r="KER81" s="369"/>
      <c r="KES81" s="369"/>
      <c r="KET81" s="369"/>
      <c r="KEU81" s="369"/>
      <c r="KEV81" s="369"/>
      <c r="KEW81" s="369"/>
      <c r="KEX81" s="369"/>
      <c r="KEY81" s="369"/>
      <c r="KEZ81" s="369"/>
      <c r="KFA81" s="369"/>
      <c r="KFB81" s="369"/>
      <c r="KFC81" s="369"/>
      <c r="KFD81" s="369"/>
      <c r="KFE81" s="369"/>
      <c r="KFF81" s="369"/>
      <c r="KFG81" s="369"/>
      <c r="KFH81" s="369"/>
      <c r="KFI81" s="369"/>
      <c r="KFJ81" s="369"/>
      <c r="KFK81" s="369"/>
      <c r="KFL81" s="369"/>
      <c r="KFM81" s="369"/>
      <c r="KFN81" s="369"/>
      <c r="KFO81" s="369"/>
      <c r="KFP81" s="369"/>
      <c r="KFQ81" s="369"/>
      <c r="KFR81" s="369"/>
      <c r="KFS81" s="369"/>
      <c r="KFT81" s="369"/>
      <c r="KFU81" s="369"/>
      <c r="KFV81" s="369"/>
      <c r="KFW81" s="369"/>
      <c r="KFX81" s="369"/>
      <c r="KFY81" s="369"/>
      <c r="KFZ81" s="369"/>
      <c r="KGA81" s="369"/>
      <c r="KGB81" s="369"/>
      <c r="KGC81" s="369"/>
      <c r="KGD81" s="369"/>
      <c r="KGE81" s="369"/>
      <c r="KGF81" s="369"/>
      <c r="KGG81" s="369"/>
      <c r="KGH81" s="369"/>
      <c r="KGI81" s="369"/>
      <c r="KGJ81" s="369"/>
      <c r="KGK81" s="369"/>
      <c r="KGL81" s="369"/>
      <c r="KGM81" s="369"/>
      <c r="KGN81" s="369"/>
      <c r="KGO81" s="369"/>
      <c r="KGP81" s="369"/>
      <c r="KGQ81" s="369"/>
      <c r="KGR81" s="369"/>
      <c r="KGS81" s="369"/>
      <c r="KGT81" s="369"/>
      <c r="KGU81" s="369"/>
      <c r="KGV81" s="369"/>
      <c r="KGW81" s="369"/>
      <c r="KHB81" s="369"/>
      <c r="KHC81" s="369"/>
      <c r="KHD81" s="369"/>
      <c r="KHE81" s="369"/>
      <c r="KHF81" s="369"/>
      <c r="KHG81" s="369"/>
      <c r="KHH81" s="369"/>
      <c r="KHI81" s="369"/>
      <c r="KHJ81" s="369"/>
      <c r="KHK81" s="369"/>
      <c r="KHL81" s="369"/>
      <c r="KJD81" s="369"/>
      <c r="KJE81" s="369"/>
      <c r="KJF81" s="369"/>
      <c r="KJG81" s="369"/>
      <c r="KJH81" s="369"/>
      <c r="KJI81" s="369"/>
      <c r="KJJ81" s="369"/>
      <c r="KJK81" s="369"/>
      <c r="KJL81" s="369"/>
      <c r="KJM81" s="369"/>
      <c r="KJN81" s="369"/>
      <c r="KJO81" s="369"/>
      <c r="KJP81" s="369"/>
      <c r="KJQ81" s="369"/>
      <c r="KJR81" s="369"/>
      <c r="KJS81" s="369"/>
      <c r="KJT81" s="369"/>
      <c r="KJU81" s="369"/>
      <c r="KJV81" s="369"/>
      <c r="KJW81" s="369"/>
      <c r="KJX81" s="369"/>
      <c r="KJY81" s="369"/>
      <c r="KJZ81" s="369"/>
      <c r="KKA81" s="369"/>
      <c r="KKB81" s="369"/>
      <c r="KKC81" s="369"/>
      <c r="KKD81" s="369"/>
      <c r="KKE81" s="369"/>
      <c r="KKF81" s="369"/>
      <c r="KKG81" s="369"/>
      <c r="KKH81" s="369"/>
      <c r="KKI81" s="369"/>
      <c r="KKJ81" s="369"/>
      <c r="KKK81" s="369"/>
      <c r="KKL81" s="369"/>
      <c r="KKM81" s="369"/>
      <c r="KKN81" s="369"/>
      <c r="KKO81" s="369"/>
      <c r="KKP81" s="369"/>
      <c r="KKQ81" s="369"/>
      <c r="KKR81" s="369"/>
      <c r="KKS81" s="369"/>
      <c r="KKT81" s="369"/>
      <c r="KKU81" s="369"/>
      <c r="KKV81" s="369"/>
      <c r="KKW81" s="369"/>
      <c r="KKX81" s="369"/>
      <c r="KKY81" s="369"/>
      <c r="KKZ81" s="369"/>
      <c r="KLA81" s="369"/>
      <c r="KLB81" s="369"/>
      <c r="KLC81" s="369"/>
      <c r="KLD81" s="369"/>
      <c r="KLE81" s="369"/>
      <c r="KLF81" s="369"/>
      <c r="KLG81" s="369"/>
      <c r="KLH81" s="369"/>
      <c r="KLI81" s="369"/>
      <c r="KLJ81" s="369"/>
      <c r="KLK81" s="369"/>
      <c r="KLL81" s="369"/>
      <c r="KLM81" s="369"/>
      <c r="KLN81" s="369"/>
      <c r="KLO81" s="369"/>
      <c r="KLP81" s="369"/>
      <c r="KLQ81" s="369"/>
      <c r="KLR81" s="369"/>
      <c r="KLS81" s="369"/>
      <c r="KLT81" s="369"/>
      <c r="KLU81" s="369"/>
      <c r="KLV81" s="369"/>
      <c r="KLW81" s="369"/>
      <c r="KLX81" s="369"/>
      <c r="KLY81" s="369"/>
      <c r="KLZ81" s="369"/>
      <c r="KMA81" s="369"/>
      <c r="KMB81" s="369"/>
      <c r="KMC81" s="369"/>
      <c r="KMD81" s="369"/>
      <c r="KME81" s="369"/>
      <c r="KMF81" s="369"/>
      <c r="KMG81" s="369"/>
      <c r="KMH81" s="369"/>
      <c r="KMI81" s="369"/>
      <c r="KMJ81" s="369"/>
      <c r="KMK81" s="369"/>
      <c r="KML81" s="369"/>
      <c r="KMM81" s="369"/>
      <c r="KMN81" s="369"/>
      <c r="KMO81" s="369"/>
      <c r="KMP81" s="369"/>
      <c r="KMQ81" s="369"/>
      <c r="KMR81" s="369"/>
      <c r="KMS81" s="369"/>
      <c r="KMT81" s="369"/>
      <c r="KMU81" s="369"/>
      <c r="KMV81" s="369"/>
      <c r="KMW81" s="369"/>
      <c r="KMX81" s="369"/>
      <c r="KMY81" s="369"/>
      <c r="KMZ81" s="369"/>
      <c r="KNA81" s="369"/>
      <c r="KNB81" s="369"/>
      <c r="KNC81" s="369"/>
      <c r="KND81" s="369"/>
      <c r="KNE81" s="369"/>
      <c r="KNF81" s="369"/>
      <c r="KNG81" s="369"/>
      <c r="KNH81" s="369"/>
      <c r="KNI81" s="369"/>
      <c r="KNJ81" s="369"/>
      <c r="KNK81" s="369"/>
      <c r="KNL81" s="369"/>
      <c r="KNM81" s="369"/>
      <c r="KNN81" s="369"/>
      <c r="KNO81" s="369"/>
      <c r="KNP81" s="369"/>
      <c r="KNQ81" s="369"/>
      <c r="KNR81" s="369"/>
      <c r="KNS81" s="369"/>
      <c r="KNT81" s="369"/>
      <c r="KNU81" s="369"/>
      <c r="KNV81" s="369"/>
      <c r="KNW81" s="369"/>
      <c r="KNX81" s="369"/>
      <c r="KNY81" s="369"/>
      <c r="KNZ81" s="369"/>
      <c r="KOA81" s="369"/>
      <c r="KOB81" s="369"/>
      <c r="KOC81" s="369"/>
      <c r="KOD81" s="369"/>
      <c r="KOE81" s="369"/>
      <c r="KOF81" s="369"/>
      <c r="KOG81" s="369"/>
      <c r="KOH81" s="369"/>
      <c r="KOI81" s="369"/>
      <c r="KOJ81" s="369"/>
      <c r="KOK81" s="369"/>
      <c r="KOL81" s="369"/>
      <c r="KOM81" s="369"/>
      <c r="KON81" s="369"/>
      <c r="KOO81" s="369"/>
      <c r="KOP81" s="369"/>
      <c r="KOQ81" s="369"/>
      <c r="KOR81" s="369"/>
      <c r="KOS81" s="369"/>
      <c r="KOT81" s="369"/>
      <c r="KOU81" s="369"/>
      <c r="KOV81" s="369"/>
      <c r="KOW81" s="369"/>
      <c r="KOX81" s="369"/>
      <c r="KOY81" s="369"/>
      <c r="KOZ81" s="369"/>
      <c r="KPA81" s="369"/>
      <c r="KPB81" s="369"/>
      <c r="KPC81" s="369"/>
      <c r="KPD81" s="369"/>
      <c r="KPE81" s="369"/>
      <c r="KPF81" s="369"/>
      <c r="KPG81" s="369"/>
      <c r="KPH81" s="369"/>
      <c r="KPI81" s="369"/>
      <c r="KPJ81" s="369"/>
      <c r="KPK81" s="369"/>
      <c r="KPL81" s="369"/>
      <c r="KPM81" s="369"/>
      <c r="KPN81" s="369"/>
      <c r="KPO81" s="369"/>
      <c r="KPP81" s="369"/>
      <c r="KPQ81" s="369"/>
      <c r="KPR81" s="369"/>
      <c r="KPS81" s="369"/>
      <c r="KPT81" s="369"/>
      <c r="KPU81" s="369"/>
      <c r="KPV81" s="369"/>
      <c r="KPW81" s="369"/>
      <c r="KPX81" s="369"/>
      <c r="KPY81" s="369"/>
      <c r="KPZ81" s="369"/>
      <c r="KQA81" s="369"/>
      <c r="KQB81" s="369"/>
      <c r="KQC81" s="369"/>
      <c r="KQD81" s="369"/>
      <c r="KQE81" s="369"/>
      <c r="KQF81" s="369"/>
      <c r="KQG81" s="369"/>
      <c r="KQH81" s="369"/>
      <c r="KQI81" s="369"/>
      <c r="KQJ81" s="369"/>
      <c r="KQK81" s="369"/>
      <c r="KQL81" s="369"/>
      <c r="KQM81" s="369"/>
      <c r="KQN81" s="369"/>
      <c r="KQO81" s="369"/>
      <c r="KQP81" s="369"/>
      <c r="KQQ81" s="369"/>
      <c r="KQR81" s="369"/>
      <c r="KQS81" s="369"/>
      <c r="KQX81" s="369"/>
      <c r="KQY81" s="369"/>
      <c r="KQZ81" s="369"/>
      <c r="KRA81" s="369"/>
      <c r="KRB81" s="369"/>
      <c r="KRC81" s="369"/>
      <c r="KRD81" s="369"/>
      <c r="KRE81" s="369"/>
      <c r="KRF81" s="369"/>
      <c r="KRG81" s="369"/>
      <c r="KRH81" s="369"/>
      <c r="KSZ81" s="369"/>
      <c r="KTA81" s="369"/>
      <c r="KTB81" s="369"/>
      <c r="KTC81" s="369"/>
      <c r="KTD81" s="369"/>
      <c r="KTE81" s="369"/>
      <c r="KTF81" s="369"/>
      <c r="KTG81" s="369"/>
      <c r="KTH81" s="369"/>
      <c r="KTI81" s="369"/>
      <c r="KTJ81" s="369"/>
      <c r="KTK81" s="369"/>
      <c r="KTL81" s="369"/>
      <c r="KTM81" s="369"/>
      <c r="KTN81" s="369"/>
      <c r="KTO81" s="369"/>
      <c r="KTP81" s="369"/>
      <c r="KTQ81" s="369"/>
      <c r="KTR81" s="369"/>
      <c r="KTS81" s="369"/>
      <c r="KTT81" s="369"/>
      <c r="KTU81" s="369"/>
      <c r="KTV81" s="369"/>
      <c r="KTW81" s="369"/>
      <c r="KTX81" s="369"/>
      <c r="KTY81" s="369"/>
      <c r="KTZ81" s="369"/>
      <c r="KUA81" s="369"/>
      <c r="KUB81" s="369"/>
      <c r="KUC81" s="369"/>
      <c r="KUD81" s="369"/>
      <c r="KUE81" s="369"/>
      <c r="KUF81" s="369"/>
      <c r="KUG81" s="369"/>
      <c r="KUH81" s="369"/>
      <c r="KUI81" s="369"/>
      <c r="KUJ81" s="369"/>
      <c r="KUK81" s="369"/>
      <c r="KUL81" s="369"/>
      <c r="KUM81" s="369"/>
      <c r="KUN81" s="369"/>
      <c r="KUO81" s="369"/>
      <c r="KUP81" s="369"/>
      <c r="KUQ81" s="369"/>
      <c r="KUR81" s="369"/>
      <c r="KUS81" s="369"/>
      <c r="KUT81" s="369"/>
      <c r="KUU81" s="369"/>
      <c r="KUV81" s="369"/>
      <c r="KUW81" s="369"/>
      <c r="KUX81" s="369"/>
      <c r="KUY81" s="369"/>
      <c r="KUZ81" s="369"/>
      <c r="KVA81" s="369"/>
      <c r="KVB81" s="369"/>
      <c r="KVC81" s="369"/>
      <c r="KVD81" s="369"/>
      <c r="KVE81" s="369"/>
      <c r="KVF81" s="369"/>
      <c r="KVG81" s="369"/>
      <c r="KVH81" s="369"/>
      <c r="KVI81" s="369"/>
      <c r="KVJ81" s="369"/>
      <c r="KVK81" s="369"/>
      <c r="KVL81" s="369"/>
      <c r="KVM81" s="369"/>
      <c r="KVN81" s="369"/>
      <c r="KVO81" s="369"/>
      <c r="KVP81" s="369"/>
      <c r="KVQ81" s="369"/>
      <c r="KVR81" s="369"/>
      <c r="KVS81" s="369"/>
      <c r="KVT81" s="369"/>
      <c r="KVU81" s="369"/>
      <c r="KVV81" s="369"/>
      <c r="KVW81" s="369"/>
      <c r="KVX81" s="369"/>
      <c r="KVY81" s="369"/>
      <c r="KVZ81" s="369"/>
      <c r="KWA81" s="369"/>
      <c r="KWB81" s="369"/>
      <c r="KWC81" s="369"/>
      <c r="KWD81" s="369"/>
      <c r="KWE81" s="369"/>
      <c r="KWF81" s="369"/>
      <c r="KWG81" s="369"/>
      <c r="KWH81" s="369"/>
      <c r="KWI81" s="369"/>
      <c r="KWJ81" s="369"/>
      <c r="KWK81" s="369"/>
      <c r="KWL81" s="369"/>
      <c r="KWM81" s="369"/>
      <c r="KWN81" s="369"/>
      <c r="KWO81" s="369"/>
      <c r="KWP81" s="369"/>
      <c r="KWQ81" s="369"/>
      <c r="KWR81" s="369"/>
      <c r="KWS81" s="369"/>
      <c r="KWT81" s="369"/>
      <c r="KWU81" s="369"/>
      <c r="KWV81" s="369"/>
      <c r="KWW81" s="369"/>
      <c r="KWX81" s="369"/>
      <c r="KWY81" s="369"/>
      <c r="KWZ81" s="369"/>
      <c r="KXA81" s="369"/>
      <c r="KXB81" s="369"/>
      <c r="KXC81" s="369"/>
      <c r="KXD81" s="369"/>
      <c r="KXE81" s="369"/>
      <c r="KXF81" s="369"/>
      <c r="KXG81" s="369"/>
      <c r="KXH81" s="369"/>
      <c r="KXI81" s="369"/>
      <c r="KXJ81" s="369"/>
      <c r="KXK81" s="369"/>
      <c r="KXL81" s="369"/>
      <c r="KXM81" s="369"/>
      <c r="KXN81" s="369"/>
      <c r="KXO81" s="369"/>
      <c r="KXP81" s="369"/>
      <c r="KXQ81" s="369"/>
      <c r="KXR81" s="369"/>
      <c r="KXS81" s="369"/>
      <c r="KXT81" s="369"/>
      <c r="KXU81" s="369"/>
      <c r="KXV81" s="369"/>
      <c r="KXW81" s="369"/>
      <c r="KXX81" s="369"/>
      <c r="KXY81" s="369"/>
      <c r="KXZ81" s="369"/>
      <c r="KYA81" s="369"/>
      <c r="KYB81" s="369"/>
      <c r="KYC81" s="369"/>
      <c r="KYD81" s="369"/>
      <c r="KYE81" s="369"/>
      <c r="KYF81" s="369"/>
      <c r="KYG81" s="369"/>
      <c r="KYH81" s="369"/>
      <c r="KYI81" s="369"/>
      <c r="KYJ81" s="369"/>
      <c r="KYK81" s="369"/>
      <c r="KYL81" s="369"/>
      <c r="KYM81" s="369"/>
      <c r="KYN81" s="369"/>
      <c r="KYO81" s="369"/>
      <c r="KYP81" s="369"/>
      <c r="KYQ81" s="369"/>
      <c r="KYR81" s="369"/>
      <c r="KYS81" s="369"/>
      <c r="KYT81" s="369"/>
      <c r="KYU81" s="369"/>
      <c r="KYV81" s="369"/>
      <c r="KYW81" s="369"/>
      <c r="KYX81" s="369"/>
      <c r="KYY81" s="369"/>
      <c r="KYZ81" s="369"/>
      <c r="KZA81" s="369"/>
      <c r="KZB81" s="369"/>
      <c r="KZC81" s="369"/>
      <c r="KZD81" s="369"/>
      <c r="KZE81" s="369"/>
      <c r="KZF81" s="369"/>
      <c r="KZG81" s="369"/>
      <c r="KZH81" s="369"/>
      <c r="KZI81" s="369"/>
      <c r="KZJ81" s="369"/>
      <c r="KZK81" s="369"/>
      <c r="KZL81" s="369"/>
      <c r="KZM81" s="369"/>
      <c r="KZN81" s="369"/>
      <c r="KZO81" s="369"/>
      <c r="KZP81" s="369"/>
      <c r="KZQ81" s="369"/>
      <c r="KZR81" s="369"/>
      <c r="KZS81" s="369"/>
      <c r="KZT81" s="369"/>
      <c r="KZU81" s="369"/>
      <c r="KZV81" s="369"/>
      <c r="KZW81" s="369"/>
      <c r="KZX81" s="369"/>
      <c r="KZY81" s="369"/>
      <c r="KZZ81" s="369"/>
      <c r="LAA81" s="369"/>
      <c r="LAB81" s="369"/>
      <c r="LAC81" s="369"/>
      <c r="LAD81" s="369"/>
      <c r="LAE81" s="369"/>
      <c r="LAF81" s="369"/>
      <c r="LAG81" s="369"/>
      <c r="LAH81" s="369"/>
      <c r="LAI81" s="369"/>
      <c r="LAJ81" s="369"/>
      <c r="LAK81" s="369"/>
      <c r="LAL81" s="369"/>
      <c r="LAM81" s="369"/>
      <c r="LAN81" s="369"/>
      <c r="LAO81" s="369"/>
      <c r="LAT81" s="369"/>
      <c r="LAU81" s="369"/>
      <c r="LAV81" s="369"/>
      <c r="LAW81" s="369"/>
      <c r="LAX81" s="369"/>
      <c r="LAY81" s="369"/>
      <c r="LAZ81" s="369"/>
      <c r="LBA81" s="369"/>
      <c r="LBB81" s="369"/>
      <c r="LBC81" s="369"/>
      <c r="LBD81" s="369"/>
      <c r="LCV81" s="369"/>
      <c r="LCW81" s="369"/>
      <c r="LCX81" s="369"/>
      <c r="LCY81" s="369"/>
      <c r="LCZ81" s="369"/>
      <c r="LDA81" s="369"/>
      <c r="LDB81" s="369"/>
      <c r="LDC81" s="369"/>
      <c r="LDD81" s="369"/>
      <c r="LDE81" s="369"/>
      <c r="LDF81" s="369"/>
      <c r="LDG81" s="369"/>
      <c r="LDH81" s="369"/>
      <c r="LDI81" s="369"/>
      <c r="LDJ81" s="369"/>
      <c r="LDK81" s="369"/>
      <c r="LDL81" s="369"/>
      <c r="LDM81" s="369"/>
      <c r="LDN81" s="369"/>
      <c r="LDO81" s="369"/>
      <c r="LDP81" s="369"/>
      <c r="LDQ81" s="369"/>
      <c r="LDR81" s="369"/>
      <c r="LDS81" s="369"/>
      <c r="LDT81" s="369"/>
      <c r="LDU81" s="369"/>
      <c r="LDV81" s="369"/>
      <c r="LDW81" s="369"/>
      <c r="LDX81" s="369"/>
      <c r="LDY81" s="369"/>
      <c r="LDZ81" s="369"/>
      <c r="LEA81" s="369"/>
      <c r="LEB81" s="369"/>
      <c r="LEC81" s="369"/>
      <c r="LED81" s="369"/>
      <c r="LEE81" s="369"/>
      <c r="LEF81" s="369"/>
      <c r="LEG81" s="369"/>
      <c r="LEH81" s="369"/>
      <c r="LEI81" s="369"/>
      <c r="LEJ81" s="369"/>
      <c r="LEK81" s="369"/>
      <c r="LEL81" s="369"/>
      <c r="LEM81" s="369"/>
      <c r="LEN81" s="369"/>
      <c r="LEO81" s="369"/>
      <c r="LEP81" s="369"/>
      <c r="LEQ81" s="369"/>
      <c r="LER81" s="369"/>
      <c r="LES81" s="369"/>
      <c r="LET81" s="369"/>
      <c r="LEU81" s="369"/>
      <c r="LEV81" s="369"/>
      <c r="LEW81" s="369"/>
      <c r="LEX81" s="369"/>
      <c r="LEY81" s="369"/>
      <c r="LEZ81" s="369"/>
      <c r="LFA81" s="369"/>
      <c r="LFB81" s="369"/>
      <c r="LFC81" s="369"/>
      <c r="LFD81" s="369"/>
      <c r="LFE81" s="369"/>
      <c r="LFF81" s="369"/>
      <c r="LFG81" s="369"/>
      <c r="LFH81" s="369"/>
      <c r="LFI81" s="369"/>
      <c r="LFJ81" s="369"/>
      <c r="LFK81" s="369"/>
      <c r="LFL81" s="369"/>
      <c r="LFM81" s="369"/>
      <c r="LFN81" s="369"/>
      <c r="LFO81" s="369"/>
      <c r="LFP81" s="369"/>
      <c r="LFQ81" s="369"/>
      <c r="LFR81" s="369"/>
      <c r="LFS81" s="369"/>
      <c r="LFT81" s="369"/>
      <c r="LFU81" s="369"/>
      <c r="LFV81" s="369"/>
      <c r="LFW81" s="369"/>
      <c r="LFX81" s="369"/>
      <c r="LFY81" s="369"/>
      <c r="LFZ81" s="369"/>
      <c r="LGA81" s="369"/>
      <c r="LGB81" s="369"/>
      <c r="LGC81" s="369"/>
      <c r="LGD81" s="369"/>
      <c r="LGE81" s="369"/>
      <c r="LGF81" s="369"/>
      <c r="LGG81" s="369"/>
      <c r="LGH81" s="369"/>
      <c r="LGI81" s="369"/>
      <c r="LGJ81" s="369"/>
      <c r="LGK81" s="369"/>
      <c r="LGL81" s="369"/>
      <c r="LGM81" s="369"/>
      <c r="LGN81" s="369"/>
      <c r="LGO81" s="369"/>
      <c r="LGP81" s="369"/>
      <c r="LGQ81" s="369"/>
      <c r="LGR81" s="369"/>
      <c r="LGS81" s="369"/>
      <c r="LGT81" s="369"/>
      <c r="LGU81" s="369"/>
      <c r="LGV81" s="369"/>
      <c r="LGW81" s="369"/>
      <c r="LGX81" s="369"/>
      <c r="LGY81" s="369"/>
      <c r="LGZ81" s="369"/>
      <c r="LHA81" s="369"/>
      <c r="LHB81" s="369"/>
      <c r="LHC81" s="369"/>
      <c r="LHD81" s="369"/>
      <c r="LHE81" s="369"/>
      <c r="LHF81" s="369"/>
      <c r="LHG81" s="369"/>
      <c r="LHH81" s="369"/>
      <c r="LHI81" s="369"/>
      <c r="LHJ81" s="369"/>
      <c r="LHK81" s="369"/>
      <c r="LHL81" s="369"/>
      <c r="LHM81" s="369"/>
      <c r="LHN81" s="369"/>
      <c r="LHO81" s="369"/>
      <c r="LHP81" s="369"/>
      <c r="LHQ81" s="369"/>
      <c r="LHR81" s="369"/>
      <c r="LHS81" s="369"/>
      <c r="LHT81" s="369"/>
      <c r="LHU81" s="369"/>
      <c r="LHV81" s="369"/>
      <c r="LHW81" s="369"/>
      <c r="LHX81" s="369"/>
      <c r="LHY81" s="369"/>
      <c r="LHZ81" s="369"/>
      <c r="LIA81" s="369"/>
      <c r="LIB81" s="369"/>
      <c r="LIC81" s="369"/>
      <c r="LID81" s="369"/>
      <c r="LIE81" s="369"/>
      <c r="LIF81" s="369"/>
      <c r="LIG81" s="369"/>
      <c r="LIH81" s="369"/>
      <c r="LII81" s="369"/>
      <c r="LIJ81" s="369"/>
      <c r="LIK81" s="369"/>
      <c r="LIL81" s="369"/>
      <c r="LIM81" s="369"/>
      <c r="LIN81" s="369"/>
      <c r="LIO81" s="369"/>
      <c r="LIP81" s="369"/>
      <c r="LIQ81" s="369"/>
      <c r="LIR81" s="369"/>
      <c r="LIS81" s="369"/>
      <c r="LIT81" s="369"/>
      <c r="LIU81" s="369"/>
      <c r="LIV81" s="369"/>
      <c r="LIW81" s="369"/>
      <c r="LIX81" s="369"/>
      <c r="LIY81" s="369"/>
      <c r="LIZ81" s="369"/>
      <c r="LJA81" s="369"/>
      <c r="LJB81" s="369"/>
      <c r="LJC81" s="369"/>
      <c r="LJD81" s="369"/>
      <c r="LJE81" s="369"/>
      <c r="LJF81" s="369"/>
      <c r="LJG81" s="369"/>
      <c r="LJH81" s="369"/>
      <c r="LJI81" s="369"/>
      <c r="LJJ81" s="369"/>
      <c r="LJK81" s="369"/>
      <c r="LJL81" s="369"/>
      <c r="LJM81" s="369"/>
      <c r="LJN81" s="369"/>
      <c r="LJO81" s="369"/>
      <c r="LJP81" s="369"/>
      <c r="LJQ81" s="369"/>
      <c r="LJR81" s="369"/>
      <c r="LJS81" s="369"/>
      <c r="LJT81" s="369"/>
      <c r="LJU81" s="369"/>
      <c r="LJV81" s="369"/>
      <c r="LJW81" s="369"/>
      <c r="LJX81" s="369"/>
      <c r="LJY81" s="369"/>
      <c r="LJZ81" s="369"/>
      <c r="LKA81" s="369"/>
      <c r="LKB81" s="369"/>
      <c r="LKC81" s="369"/>
      <c r="LKD81" s="369"/>
      <c r="LKE81" s="369"/>
      <c r="LKF81" s="369"/>
      <c r="LKG81" s="369"/>
      <c r="LKH81" s="369"/>
      <c r="LKI81" s="369"/>
      <c r="LKJ81" s="369"/>
      <c r="LKK81" s="369"/>
      <c r="LKP81" s="369"/>
      <c r="LKQ81" s="369"/>
      <c r="LKR81" s="369"/>
      <c r="LKS81" s="369"/>
      <c r="LKT81" s="369"/>
      <c r="LKU81" s="369"/>
      <c r="LKV81" s="369"/>
      <c r="LKW81" s="369"/>
      <c r="LKX81" s="369"/>
      <c r="LKY81" s="369"/>
      <c r="LKZ81" s="369"/>
      <c r="LMR81" s="369"/>
      <c r="LMS81" s="369"/>
      <c r="LMT81" s="369"/>
      <c r="LMU81" s="369"/>
      <c r="LMV81" s="369"/>
      <c r="LMW81" s="369"/>
      <c r="LMX81" s="369"/>
      <c r="LMY81" s="369"/>
      <c r="LMZ81" s="369"/>
      <c r="LNA81" s="369"/>
      <c r="LNB81" s="369"/>
      <c r="LNC81" s="369"/>
      <c r="LND81" s="369"/>
      <c r="LNE81" s="369"/>
      <c r="LNF81" s="369"/>
      <c r="LNG81" s="369"/>
      <c r="LNH81" s="369"/>
      <c r="LNI81" s="369"/>
      <c r="LNJ81" s="369"/>
      <c r="LNK81" s="369"/>
      <c r="LNL81" s="369"/>
      <c r="LNM81" s="369"/>
      <c r="LNN81" s="369"/>
      <c r="LNO81" s="369"/>
      <c r="LNP81" s="369"/>
      <c r="LNQ81" s="369"/>
      <c r="LNR81" s="369"/>
      <c r="LNS81" s="369"/>
      <c r="LNT81" s="369"/>
      <c r="LNU81" s="369"/>
      <c r="LNV81" s="369"/>
      <c r="LNW81" s="369"/>
      <c r="LNX81" s="369"/>
      <c r="LNY81" s="369"/>
      <c r="LNZ81" s="369"/>
      <c r="LOA81" s="369"/>
      <c r="LOB81" s="369"/>
      <c r="LOC81" s="369"/>
      <c r="LOD81" s="369"/>
      <c r="LOE81" s="369"/>
      <c r="LOF81" s="369"/>
      <c r="LOG81" s="369"/>
      <c r="LOH81" s="369"/>
      <c r="LOI81" s="369"/>
      <c r="LOJ81" s="369"/>
      <c r="LOK81" s="369"/>
      <c r="LOL81" s="369"/>
      <c r="LOM81" s="369"/>
      <c r="LON81" s="369"/>
      <c r="LOO81" s="369"/>
      <c r="LOP81" s="369"/>
      <c r="LOQ81" s="369"/>
      <c r="LOR81" s="369"/>
      <c r="LOS81" s="369"/>
      <c r="LOT81" s="369"/>
      <c r="LOU81" s="369"/>
      <c r="LOV81" s="369"/>
      <c r="LOW81" s="369"/>
      <c r="LOX81" s="369"/>
      <c r="LOY81" s="369"/>
      <c r="LOZ81" s="369"/>
      <c r="LPA81" s="369"/>
      <c r="LPB81" s="369"/>
      <c r="LPC81" s="369"/>
      <c r="LPD81" s="369"/>
      <c r="LPE81" s="369"/>
      <c r="LPF81" s="369"/>
      <c r="LPG81" s="369"/>
      <c r="LPH81" s="369"/>
      <c r="LPI81" s="369"/>
      <c r="LPJ81" s="369"/>
      <c r="LPK81" s="369"/>
      <c r="LPL81" s="369"/>
      <c r="LPM81" s="369"/>
      <c r="LPN81" s="369"/>
      <c r="LPO81" s="369"/>
      <c r="LPP81" s="369"/>
      <c r="LPQ81" s="369"/>
      <c r="LPR81" s="369"/>
      <c r="LPS81" s="369"/>
      <c r="LPT81" s="369"/>
      <c r="LPU81" s="369"/>
      <c r="LPV81" s="369"/>
      <c r="LPW81" s="369"/>
      <c r="LPX81" s="369"/>
      <c r="LPY81" s="369"/>
      <c r="LPZ81" s="369"/>
      <c r="LQA81" s="369"/>
      <c r="LQB81" s="369"/>
      <c r="LQC81" s="369"/>
      <c r="LQD81" s="369"/>
      <c r="LQE81" s="369"/>
      <c r="LQF81" s="369"/>
      <c r="LQG81" s="369"/>
      <c r="LQH81" s="369"/>
      <c r="LQI81" s="369"/>
      <c r="LQJ81" s="369"/>
      <c r="LQK81" s="369"/>
      <c r="LQL81" s="369"/>
      <c r="LQM81" s="369"/>
      <c r="LQN81" s="369"/>
      <c r="LQO81" s="369"/>
      <c r="LQP81" s="369"/>
      <c r="LQQ81" s="369"/>
      <c r="LQR81" s="369"/>
      <c r="LQS81" s="369"/>
      <c r="LQT81" s="369"/>
      <c r="LQU81" s="369"/>
      <c r="LQV81" s="369"/>
      <c r="LQW81" s="369"/>
      <c r="LQX81" s="369"/>
      <c r="LQY81" s="369"/>
      <c r="LQZ81" s="369"/>
      <c r="LRA81" s="369"/>
      <c r="LRB81" s="369"/>
      <c r="LRC81" s="369"/>
      <c r="LRD81" s="369"/>
      <c r="LRE81" s="369"/>
      <c r="LRF81" s="369"/>
      <c r="LRG81" s="369"/>
      <c r="LRH81" s="369"/>
      <c r="LRI81" s="369"/>
      <c r="LRJ81" s="369"/>
      <c r="LRK81" s="369"/>
      <c r="LRL81" s="369"/>
      <c r="LRM81" s="369"/>
      <c r="LRN81" s="369"/>
      <c r="LRO81" s="369"/>
      <c r="LRP81" s="369"/>
      <c r="LRQ81" s="369"/>
      <c r="LRR81" s="369"/>
      <c r="LRS81" s="369"/>
      <c r="LRT81" s="369"/>
      <c r="LRU81" s="369"/>
      <c r="LRV81" s="369"/>
      <c r="LRW81" s="369"/>
      <c r="LRX81" s="369"/>
      <c r="LRY81" s="369"/>
      <c r="LRZ81" s="369"/>
      <c r="LSA81" s="369"/>
      <c r="LSB81" s="369"/>
      <c r="LSC81" s="369"/>
      <c r="LSD81" s="369"/>
      <c r="LSE81" s="369"/>
      <c r="LSF81" s="369"/>
      <c r="LSG81" s="369"/>
      <c r="LSH81" s="369"/>
      <c r="LSI81" s="369"/>
      <c r="LSJ81" s="369"/>
      <c r="LSK81" s="369"/>
      <c r="LSL81" s="369"/>
      <c r="LSM81" s="369"/>
      <c r="LSN81" s="369"/>
      <c r="LSO81" s="369"/>
      <c r="LSP81" s="369"/>
      <c r="LSQ81" s="369"/>
      <c r="LSR81" s="369"/>
      <c r="LSS81" s="369"/>
      <c r="LST81" s="369"/>
      <c r="LSU81" s="369"/>
      <c r="LSV81" s="369"/>
      <c r="LSW81" s="369"/>
      <c r="LSX81" s="369"/>
      <c r="LSY81" s="369"/>
      <c r="LSZ81" s="369"/>
      <c r="LTA81" s="369"/>
      <c r="LTB81" s="369"/>
      <c r="LTC81" s="369"/>
      <c r="LTD81" s="369"/>
      <c r="LTE81" s="369"/>
      <c r="LTF81" s="369"/>
      <c r="LTG81" s="369"/>
      <c r="LTH81" s="369"/>
      <c r="LTI81" s="369"/>
      <c r="LTJ81" s="369"/>
      <c r="LTK81" s="369"/>
      <c r="LTL81" s="369"/>
      <c r="LTM81" s="369"/>
      <c r="LTN81" s="369"/>
      <c r="LTO81" s="369"/>
      <c r="LTP81" s="369"/>
      <c r="LTQ81" s="369"/>
      <c r="LTR81" s="369"/>
      <c r="LTS81" s="369"/>
      <c r="LTT81" s="369"/>
      <c r="LTU81" s="369"/>
      <c r="LTV81" s="369"/>
      <c r="LTW81" s="369"/>
      <c r="LTX81" s="369"/>
      <c r="LTY81" s="369"/>
      <c r="LTZ81" s="369"/>
      <c r="LUA81" s="369"/>
      <c r="LUB81" s="369"/>
      <c r="LUC81" s="369"/>
      <c r="LUD81" s="369"/>
      <c r="LUE81" s="369"/>
      <c r="LUF81" s="369"/>
      <c r="LUG81" s="369"/>
      <c r="LUL81" s="369"/>
      <c r="LUM81" s="369"/>
      <c r="LUN81" s="369"/>
      <c r="LUO81" s="369"/>
      <c r="LUP81" s="369"/>
      <c r="LUQ81" s="369"/>
      <c r="LUR81" s="369"/>
      <c r="LUS81" s="369"/>
      <c r="LUT81" s="369"/>
      <c r="LUU81" s="369"/>
      <c r="LUV81" s="369"/>
      <c r="LWN81" s="369"/>
      <c r="LWO81" s="369"/>
      <c r="LWP81" s="369"/>
      <c r="LWQ81" s="369"/>
      <c r="LWR81" s="369"/>
      <c r="LWS81" s="369"/>
      <c r="LWT81" s="369"/>
      <c r="LWU81" s="369"/>
      <c r="LWV81" s="369"/>
      <c r="LWW81" s="369"/>
      <c r="LWX81" s="369"/>
      <c r="LWY81" s="369"/>
      <c r="LWZ81" s="369"/>
      <c r="LXA81" s="369"/>
      <c r="LXB81" s="369"/>
      <c r="LXC81" s="369"/>
      <c r="LXD81" s="369"/>
      <c r="LXE81" s="369"/>
      <c r="LXF81" s="369"/>
      <c r="LXG81" s="369"/>
      <c r="LXH81" s="369"/>
      <c r="LXI81" s="369"/>
      <c r="LXJ81" s="369"/>
      <c r="LXK81" s="369"/>
      <c r="LXL81" s="369"/>
      <c r="LXM81" s="369"/>
      <c r="LXN81" s="369"/>
      <c r="LXO81" s="369"/>
      <c r="LXP81" s="369"/>
      <c r="LXQ81" s="369"/>
      <c r="LXR81" s="369"/>
      <c r="LXS81" s="369"/>
      <c r="LXT81" s="369"/>
      <c r="LXU81" s="369"/>
      <c r="LXV81" s="369"/>
      <c r="LXW81" s="369"/>
      <c r="LXX81" s="369"/>
      <c r="LXY81" s="369"/>
      <c r="LXZ81" s="369"/>
      <c r="LYA81" s="369"/>
      <c r="LYB81" s="369"/>
      <c r="LYC81" s="369"/>
      <c r="LYD81" s="369"/>
      <c r="LYE81" s="369"/>
      <c r="LYF81" s="369"/>
      <c r="LYG81" s="369"/>
      <c r="LYH81" s="369"/>
      <c r="LYI81" s="369"/>
      <c r="LYJ81" s="369"/>
      <c r="LYK81" s="369"/>
      <c r="LYL81" s="369"/>
      <c r="LYM81" s="369"/>
      <c r="LYN81" s="369"/>
      <c r="LYO81" s="369"/>
      <c r="LYP81" s="369"/>
      <c r="LYQ81" s="369"/>
      <c r="LYR81" s="369"/>
      <c r="LYS81" s="369"/>
      <c r="LYT81" s="369"/>
      <c r="LYU81" s="369"/>
      <c r="LYV81" s="369"/>
      <c r="LYW81" s="369"/>
      <c r="LYX81" s="369"/>
      <c r="LYY81" s="369"/>
      <c r="LYZ81" s="369"/>
      <c r="LZA81" s="369"/>
      <c r="LZB81" s="369"/>
      <c r="LZC81" s="369"/>
      <c r="LZD81" s="369"/>
      <c r="LZE81" s="369"/>
      <c r="LZF81" s="369"/>
      <c r="LZG81" s="369"/>
      <c r="LZH81" s="369"/>
      <c r="LZI81" s="369"/>
      <c r="LZJ81" s="369"/>
      <c r="LZK81" s="369"/>
      <c r="LZL81" s="369"/>
      <c r="LZM81" s="369"/>
      <c r="LZN81" s="369"/>
      <c r="LZO81" s="369"/>
      <c r="LZP81" s="369"/>
      <c r="LZQ81" s="369"/>
      <c r="LZR81" s="369"/>
      <c r="LZS81" s="369"/>
      <c r="LZT81" s="369"/>
      <c r="LZU81" s="369"/>
      <c r="LZV81" s="369"/>
      <c r="LZW81" s="369"/>
      <c r="LZX81" s="369"/>
      <c r="LZY81" s="369"/>
      <c r="LZZ81" s="369"/>
      <c r="MAA81" s="369"/>
      <c r="MAB81" s="369"/>
      <c r="MAC81" s="369"/>
      <c r="MAD81" s="369"/>
      <c r="MAE81" s="369"/>
      <c r="MAF81" s="369"/>
      <c r="MAG81" s="369"/>
      <c r="MAH81" s="369"/>
      <c r="MAI81" s="369"/>
      <c r="MAJ81" s="369"/>
      <c r="MAK81" s="369"/>
      <c r="MAL81" s="369"/>
      <c r="MAM81" s="369"/>
      <c r="MAN81" s="369"/>
      <c r="MAO81" s="369"/>
      <c r="MAP81" s="369"/>
      <c r="MAQ81" s="369"/>
      <c r="MAR81" s="369"/>
      <c r="MAS81" s="369"/>
      <c r="MAT81" s="369"/>
      <c r="MAU81" s="369"/>
      <c r="MAV81" s="369"/>
      <c r="MAW81" s="369"/>
      <c r="MAX81" s="369"/>
      <c r="MAY81" s="369"/>
      <c r="MAZ81" s="369"/>
      <c r="MBA81" s="369"/>
      <c r="MBB81" s="369"/>
      <c r="MBC81" s="369"/>
      <c r="MBD81" s="369"/>
      <c r="MBE81" s="369"/>
      <c r="MBF81" s="369"/>
      <c r="MBG81" s="369"/>
      <c r="MBH81" s="369"/>
      <c r="MBI81" s="369"/>
      <c r="MBJ81" s="369"/>
      <c r="MBK81" s="369"/>
      <c r="MBL81" s="369"/>
      <c r="MBM81" s="369"/>
      <c r="MBN81" s="369"/>
      <c r="MBO81" s="369"/>
      <c r="MBP81" s="369"/>
      <c r="MBQ81" s="369"/>
      <c r="MBR81" s="369"/>
      <c r="MBS81" s="369"/>
      <c r="MBT81" s="369"/>
      <c r="MBU81" s="369"/>
      <c r="MBV81" s="369"/>
      <c r="MBW81" s="369"/>
      <c r="MBX81" s="369"/>
      <c r="MBY81" s="369"/>
      <c r="MBZ81" s="369"/>
      <c r="MCA81" s="369"/>
      <c r="MCB81" s="369"/>
      <c r="MCC81" s="369"/>
      <c r="MCD81" s="369"/>
      <c r="MCE81" s="369"/>
      <c r="MCF81" s="369"/>
      <c r="MCG81" s="369"/>
      <c r="MCH81" s="369"/>
      <c r="MCI81" s="369"/>
      <c r="MCJ81" s="369"/>
      <c r="MCK81" s="369"/>
      <c r="MCL81" s="369"/>
      <c r="MCM81" s="369"/>
      <c r="MCN81" s="369"/>
      <c r="MCO81" s="369"/>
      <c r="MCP81" s="369"/>
      <c r="MCQ81" s="369"/>
      <c r="MCR81" s="369"/>
      <c r="MCS81" s="369"/>
      <c r="MCT81" s="369"/>
      <c r="MCU81" s="369"/>
      <c r="MCV81" s="369"/>
      <c r="MCW81" s="369"/>
      <c r="MCX81" s="369"/>
      <c r="MCY81" s="369"/>
      <c r="MCZ81" s="369"/>
      <c r="MDA81" s="369"/>
      <c r="MDB81" s="369"/>
      <c r="MDC81" s="369"/>
      <c r="MDD81" s="369"/>
      <c r="MDE81" s="369"/>
      <c r="MDF81" s="369"/>
      <c r="MDG81" s="369"/>
      <c r="MDH81" s="369"/>
      <c r="MDI81" s="369"/>
      <c r="MDJ81" s="369"/>
      <c r="MDK81" s="369"/>
      <c r="MDL81" s="369"/>
      <c r="MDM81" s="369"/>
      <c r="MDN81" s="369"/>
      <c r="MDO81" s="369"/>
      <c r="MDP81" s="369"/>
      <c r="MDQ81" s="369"/>
      <c r="MDR81" s="369"/>
      <c r="MDS81" s="369"/>
      <c r="MDT81" s="369"/>
      <c r="MDU81" s="369"/>
      <c r="MDV81" s="369"/>
      <c r="MDW81" s="369"/>
      <c r="MDX81" s="369"/>
      <c r="MDY81" s="369"/>
      <c r="MDZ81" s="369"/>
      <c r="MEA81" s="369"/>
      <c r="MEB81" s="369"/>
      <c r="MEC81" s="369"/>
      <c r="MEH81" s="369"/>
      <c r="MEI81" s="369"/>
      <c r="MEJ81" s="369"/>
      <c r="MEK81" s="369"/>
      <c r="MEL81" s="369"/>
      <c r="MEM81" s="369"/>
      <c r="MEN81" s="369"/>
      <c r="MEO81" s="369"/>
      <c r="MEP81" s="369"/>
      <c r="MEQ81" s="369"/>
      <c r="MER81" s="369"/>
      <c r="MGJ81" s="369"/>
      <c r="MGK81" s="369"/>
      <c r="MGL81" s="369"/>
      <c r="MGM81" s="369"/>
      <c r="MGN81" s="369"/>
      <c r="MGO81" s="369"/>
      <c r="MGP81" s="369"/>
      <c r="MGQ81" s="369"/>
      <c r="MGR81" s="369"/>
      <c r="MGS81" s="369"/>
      <c r="MGT81" s="369"/>
      <c r="MGU81" s="369"/>
      <c r="MGV81" s="369"/>
      <c r="MGW81" s="369"/>
      <c r="MGX81" s="369"/>
      <c r="MGY81" s="369"/>
      <c r="MGZ81" s="369"/>
      <c r="MHA81" s="369"/>
      <c r="MHB81" s="369"/>
      <c r="MHC81" s="369"/>
      <c r="MHD81" s="369"/>
      <c r="MHE81" s="369"/>
      <c r="MHF81" s="369"/>
      <c r="MHG81" s="369"/>
      <c r="MHH81" s="369"/>
      <c r="MHI81" s="369"/>
      <c r="MHJ81" s="369"/>
      <c r="MHK81" s="369"/>
      <c r="MHL81" s="369"/>
      <c r="MHM81" s="369"/>
      <c r="MHN81" s="369"/>
      <c r="MHO81" s="369"/>
      <c r="MHP81" s="369"/>
      <c r="MHQ81" s="369"/>
      <c r="MHR81" s="369"/>
      <c r="MHS81" s="369"/>
      <c r="MHT81" s="369"/>
      <c r="MHU81" s="369"/>
      <c r="MHV81" s="369"/>
      <c r="MHW81" s="369"/>
      <c r="MHX81" s="369"/>
      <c r="MHY81" s="369"/>
      <c r="MHZ81" s="369"/>
      <c r="MIA81" s="369"/>
      <c r="MIB81" s="369"/>
      <c r="MIC81" s="369"/>
      <c r="MID81" s="369"/>
      <c r="MIE81" s="369"/>
      <c r="MIF81" s="369"/>
      <c r="MIG81" s="369"/>
      <c r="MIH81" s="369"/>
      <c r="MII81" s="369"/>
      <c r="MIJ81" s="369"/>
      <c r="MIK81" s="369"/>
      <c r="MIL81" s="369"/>
      <c r="MIM81" s="369"/>
      <c r="MIN81" s="369"/>
      <c r="MIO81" s="369"/>
      <c r="MIP81" s="369"/>
      <c r="MIQ81" s="369"/>
      <c r="MIR81" s="369"/>
      <c r="MIS81" s="369"/>
      <c r="MIT81" s="369"/>
      <c r="MIU81" s="369"/>
      <c r="MIV81" s="369"/>
      <c r="MIW81" s="369"/>
      <c r="MIX81" s="369"/>
      <c r="MIY81" s="369"/>
      <c r="MIZ81" s="369"/>
      <c r="MJA81" s="369"/>
      <c r="MJB81" s="369"/>
      <c r="MJC81" s="369"/>
      <c r="MJD81" s="369"/>
      <c r="MJE81" s="369"/>
      <c r="MJF81" s="369"/>
      <c r="MJG81" s="369"/>
      <c r="MJH81" s="369"/>
      <c r="MJI81" s="369"/>
      <c r="MJJ81" s="369"/>
      <c r="MJK81" s="369"/>
      <c r="MJL81" s="369"/>
      <c r="MJM81" s="369"/>
      <c r="MJN81" s="369"/>
      <c r="MJO81" s="369"/>
      <c r="MJP81" s="369"/>
      <c r="MJQ81" s="369"/>
      <c r="MJR81" s="369"/>
      <c r="MJS81" s="369"/>
      <c r="MJT81" s="369"/>
      <c r="MJU81" s="369"/>
      <c r="MJV81" s="369"/>
      <c r="MJW81" s="369"/>
      <c r="MJX81" s="369"/>
      <c r="MJY81" s="369"/>
      <c r="MJZ81" s="369"/>
      <c r="MKA81" s="369"/>
      <c r="MKB81" s="369"/>
      <c r="MKC81" s="369"/>
      <c r="MKD81" s="369"/>
      <c r="MKE81" s="369"/>
      <c r="MKF81" s="369"/>
      <c r="MKG81" s="369"/>
      <c r="MKH81" s="369"/>
      <c r="MKI81" s="369"/>
      <c r="MKJ81" s="369"/>
      <c r="MKK81" s="369"/>
      <c r="MKL81" s="369"/>
      <c r="MKM81" s="369"/>
      <c r="MKN81" s="369"/>
      <c r="MKO81" s="369"/>
      <c r="MKP81" s="369"/>
      <c r="MKQ81" s="369"/>
      <c r="MKR81" s="369"/>
      <c r="MKS81" s="369"/>
      <c r="MKT81" s="369"/>
      <c r="MKU81" s="369"/>
      <c r="MKV81" s="369"/>
      <c r="MKW81" s="369"/>
      <c r="MKX81" s="369"/>
      <c r="MKY81" s="369"/>
      <c r="MKZ81" s="369"/>
      <c r="MLA81" s="369"/>
      <c r="MLB81" s="369"/>
      <c r="MLC81" s="369"/>
      <c r="MLD81" s="369"/>
      <c r="MLE81" s="369"/>
      <c r="MLF81" s="369"/>
      <c r="MLG81" s="369"/>
      <c r="MLH81" s="369"/>
      <c r="MLI81" s="369"/>
      <c r="MLJ81" s="369"/>
      <c r="MLK81" s="369"/>
      <c r="MLL81" s="369"/>
      <c r="MLM81" s="369"/>
      <c r="MLN81" s="369"/>
      <c r="MLO81" s="369"/>
      <c r="MLP81" s="369"/>
      <c r="MLQ81" s="369"/>
      <c r="MLR81" s="369"/>
      <c r="MLS81" s="369"/>
      <c r="MLT81" s="369"/>
      <c r="MLU81" s="369"/>
      <c r="MLV81" s="369"/>
      <c r="MLW81" s="369"/>
      <c r="MLX81" s="369"/>
      <c r="MLY81" s="369"/>
      <c r="MLZ81" s="369"/>
      <c r="MMA81" s="369"/>
      <c r="MMB81" s="369"/>
      <c r="MMC81" s="369"/>
      <c r="MMD81" s="369"/>
      <c r="MME81" s="369"/>
      <c r="MMF81" s="369"/>
      <c r="MMG81" s="369"/>
      <c r="MMH81" s="369"/>
      <c r="MMI81" s="369"/>
      <c r="MMJ81" s="369"/>
      <c r="MMK81" s="369"/>
      <c r="MML81" s="369"/>
      <c r="MMM81" s="369"/>
      <c r="MMN81" s="369"/>
      <c r="MMO81" s="369"/>
      <c r="MMP81" s="369"/>
      <c r="MMQ81" s="369"/>
      <c r="MMR81" s="369"/>
      <c r="MMS81" s="369"/>
      <c r="MMT81" s="369"/>
      <c r="MMU81" s="369"/>
      <c r="MMV81" s="369"/>
      <c r="MMW81" s="369"/>
      <c r="MMX81" s="369"/>
      <c r="MMY81" s="369"/>
      <c r="MMZ81" s="369"/>
      <c r="MNA81" s="369"/>
      <c r="MNB81" s="369"/>
      <c r="MNC81" s="369"/>
      <c r="MND81" s="369"/>
      <c r="MNE81" s="369"/>
      <c r="MNF81" s="369"/>
      <c r="MNG81" s="369"/>
      <c r="MNH81" s="369"/>
      <c r="MNI81" s="369"/>
      <c r="MNJ81" s="369"/>
      <c r="MNK81" s="369"/>
      <c r="MNL81" s="369"/>
      <c r="MNM81" s="369"/>
      <c r="MNN81" s="369"/>
      <c r="MNO81" s="369"/>
      <c r="MNP81" s="369"/>
      <c r="MNQ81" s="369"/>
      <c r="MNR81" s="369"/>
      <c r="MNS81" s="369"/>
      <c r="MNT81" s="369"/>
      <c r="MNU81" s="369"/>
      <c r="MNV81" s="369"/>
      <c r="MNW81" s="369"/>
      <c r="MNX81" s="369"/>
      <c r="MNY81" s="369"/>
      <c r="MOD81" s="369"/>
      <c r="MOE81" s="369"/>
      <c r="MOF81" s="369"/>
      <c r="MOG81" s="369"/>
      <c r="MOH81" s="369"/>
      <c r="MOI81" s="369"/>
      <c r="MOJ81" s="369"/>
      <c r="MOK81" s="369"/>
      <c r="MOL81" s="369"/>
      <c r="MOM81" s="369"/>
      <c r="MON81" s="369"/>
      <c r="MQF81" s="369"/>
      <c r="MQG81" s="369"/>
      <c r="MQH81" s="369"/>
      <c r="MQI81" s="369"/>
      <c r="MQJ81" s="369"/>
      <c r="MQK81" s="369"/>
      <c r="MQL81" s="369"/>
      <c r="MQM81" s="369"/>
      <c r="MQN81" s="369"/>
      <c r="MQO81" s="369"/>
      <c r="MQP81" s="369"/>
      <c r="MQQ81" s="369"/>
      <c r="MQR81" s="369"/>
      <c r="MQS81" s="369"/>
      <c r="MQT81" s="369"/>
      <c r="MQU81" s="369"/>
      <c r="MQV81" s="369"/>
      <c r="MQW81" s="369"/>
      <c r="MQX81" s="369"/>
      <c r="MQY81" s="369"/>
      <c r="MQZ81" s="369"/>
      <c r="MRA81" s="369"/>
      <c r="MRB81" s="369"/>
      <c r="MRC81" s="369"/>
      <c r="MRD81" s="369"/>
      <c r="MRE81" s="369"/>
      <c r="MRF81" s="369"/>
      <c r="MRG81" s="369"/>
      <c r="MRH81" s="369"/>
      <c r="MRI81" s="369"/>
      <c r="MRJ81" s="369"/>
      <c r="MRK81" s="369"/>
      <c r="MRL81" s="369"/>
      <c r="MRM81" s="369"/>
      <c r="MRN81" s="369"/>
      <c r="MRO81" s="369"/>
      <c r="MRP81" s="369"/>
      <c r="MRQ81" s="369"/>
      <c r="MRR81" s="369"/>
      <c r="MRS81" s="369"/>
      <c r="MRT81" s="369"/>
      <c r="MRU81" s="369"/>
      <c r="MRV81" s="369"/>
      <c r="MRW81" s="369"/>
      <c r="MRX81" s="369"/>
      <c r="MRY81" s="369"/>
      <c r="MRZ81" s="369"/>
      <c r="MSA81" s="369"/>
      <c r="MSB81" s="369"/>
      <c r="MSC81" s="369"/>
      <c r="MSD81" s="369"/>
      <c r="MSE81" s="369"/>
      <c r="MSF81" s="369"/>
      <c r="MSG81" s="369"/>
      <c r="MSH81" s="369"/>
      <c r="MSI81" s="369"/>
      <c r="MSJ81" s="369"/>
      <c r="MSK81" s="369"/>
      <c r="MSL81" s="369"/>
      <c r="MSM81" s="369"/>
      <c r="MSN81" s="369"/>
      <c r="MSO81" s="369"/>
      <c r="MSP81" s="369"/>
      <c r="MSQ81" s="369"/>
      <c r="MSR81" s="369"/>
      <c r="MSS81" s="369"/>
      <c r="MST81" s="369"/>
      <c r="MSU81" s="369"/>
      <c r="MSV81" s="369"/>
      <c r="MSW81" s="369"/>
      <c r="MSX81" s="369"/>
      <c r="MSY81" s="369"/>
      <c r="MSZ81" s="369"/>
      <c r="MTA81" s="369"/>
      <c r="MTB81" s="369"/>
      <c r="MTC81" s="369"/>
      <c r="MTD81" s="369"/>
      <c r="MTE81" s="369"/>
      <c r="MTF81" s="369"/>
      <c r="MTG81" s="369"/>
      <c r="MTH81" s="369"/>
      <c r="MTI81" s="369"/>
      <c r="MTJ81" s="369"/>
      <c r="MTK81" s="369"/>
      <c r="MTL81" s="369"/>
      <c r="MTM81" s="369"/>
      <c r="MTN81" s="369"/>
      <c r="MTO81" s="369"/>
      <c r="MTP81" s="369"/>
      <c r="MTQ81" s="369"/>
      <c r="MTR81" s="369"/>
      <c r="MTS81" s="369"/>
      <c r="MTT81" s="369"/>
      <c r="MTU81" s="369"/>
      <c r="MTV81" s="369"/>
      <c r="MTW81" s="369"/>
      <c r="MTX81" s="369"/>
      <c r="MTY81" s="369"/>
      <c r="MTZ81" s="369"/>
      <c r="MUA81" s="369"/>
      <c r="MUB81" s="369"/>
      <c r="MUC81" s="369"/>
      <c r="MUD81" s="369"/>
      <c r="MUE81" s="369"/>
      <c r="MUF81" s="369"/>
      <c r="MUG81" s="369"/>
      <c r="MUH81" s="369"/>
      <c r="MUI81" s="369"/>
      <c r="MUJ81" s="369"/>
      <c r="MUK81" s="369"/>
      <c r="MUL81" s="369"/>
      <c r="MUM81" s="369"/>
      <c r="MUN81" s="369"/>
      <c r="MUO81" s="369"/>
      <c r="MUP81" s="369"/>
      <c r="MUQ81" s="369"/>
      <c r="MUR81" s="369"/>
      <c r="MUS81" s="369"/>
      <c r="MUT81" s="369"/>
      <c r="MUU81" s="369"/>
      <c r="MUV81" s="369"/>
      <c r="MUW81" s="369"/>
      <c r="MUX81" s="369"/>
      <c r="MUY81" s="369"/>
      <c r="MUZ81" s="369"/>
      <c r="MVA81" s="369"/>
      <c r="MVB81" s="369"/>
      <c r="MVC81" s="369"/>
      <c r="MVD81" s="369"/>
      <c r="MVE81" s="369"/>
      <c r="MVF81" s="369"/>
      <c r="MVG81" s="369"/>
      <c r="MVH81" s="369"/>
      <c r="MVI81" s="369"/>
      <c r="MVJ81" s="369"/>
      <c r="MVK81" s="369"/>
      <c r="MVL81" s="369"/>
      <c r="MVM81" s="369"/>
      <c r="MVN81" s="369"/>
      <c r="MVO81" s="369"/>
      <c r="MVP81" s="369"/>
      <c r="MVQ81" s="369"/>
      <c r="MVR81" s="369"/>
      <c r="MVS81" s="369"/>
      <c r="MVT81" s="369"/>
      <c r="MVU81" s="369"/>
      <c r="MVV81" s="369"/>
      <c r="MVW81" s="369"/>
      <c r="MVX81" s="369"/>
      <c r="MVY81" s="369"/>
      <c r="MVZ81" s="369"/>
      <c r="MWA81" s="369"/>
      <c r="MWB81" s="369"/>
      <c r="MWC81" s="369"/>
      <c r="MWD81" s="369"/>
      <c r="MWE81" s="369"/>
      <c r="MWF81" s="369"/>
      <c r="MWG81" s="369"/>
      <c r="MWH81" s="369"/>
      <c r="MWI81" s="369"/>
      <c r="MWJ81" s="369"/>
      <c r="MWK81" s="369"/>
      <c r="MWL81" s="369"/>
      <c r="MWM81" s="369"/>
      <c r="MWN81" s="369"/>
      <c r="MWO81" s="369"/>
      <c r="MWP81" s="369"/>
      <c r="MWQ81" s="369"/>
      <c r="MWR81" s="369"/>
      <c r="MWS81" s="369"/>
      <c r="MWT81" s="369"/>
      <c r="MWU81" s="369"/>
      <c r="MWV81" s="369"/>
      <c r="MWW81" s="369"/>
      <c r="MWX81" s="369"/>
      <c r="MWY81" s="369"/>
      <c r="MWZ81" s="369"/>
      <c r="MXA81" s="369"/>
      <c r="MXB81" s="369"/>
      <c r="MXC81" s="369"/>
      <c r="MXD81" s="369"/>
      <c r="MXE81" s="369"/>
      <c r="MXF81" s="369"/>
      <c r="MXG81" s="369"/>
      <c r="MXH81" s="369"/>
      <c r="MXI81" s="369"/>
      <c r="MXJ81" s="369"/>
      <c r="MXK81" s="369"/>
      <c r="MXL81" s="369"/>
      <c r="MXM81" s="369"/>
      <c r="MXN81" s="369"/>
      <c r="MXO81" s="369"/>
      <c r="MXP81" s="369"/>
      <c r="MXQ81" s="369"/>
      <c r="MXR81" s="369"/>
      <c r="MXS81" s="369"/>
      <c r="MXT81" s="369"/>
      <c r="MXU81" s="369"/>
      <c r="MXZ81" s="369"/>
      <c r="MYA81" s="369"/>
      <c r="MYB81" s="369"/>
      <c r="MYC81" s="369"/>
      <c r="MYD81" s="369"/>
      <c r="MYE81" s="369"/>
      <c r="MYF81" s="369"/>
      <c r="MYG81" s="369"/>
      <c r="MYH81" s="369"/>
      <c r="MYI81" s="369"/>
      <c r="MYJ81" s="369"/>
      <c r="NAB81" s="369"/>
      <c r="NAC81" s="369"/>
      <c r="NAD81" s="369"/>
      <c r="NAE81" s="369"/>
      <c r="NAF81" s="369"/>
      <c r="NAG81" s="369"/>
      <c r="NAH81" s="369"/>
      <c r="NAI81" s="369"/>
      <c r="NAJ81" s="369"/>
      <c r="NAK81" s="369"/>
      <c r="NAL81" s="369"/>
      <c r="NAM81" s="369"/>
      <c r="NAN81" s="369"/>
      <c r="NAO81" s="369"/>
      <c r="NAP81" s="369"/>
      <c r="NAQ81" s="369"/>
      <c r="NAR81" s="369"/>
      <c r="NAS81" s="369"/>
      <c r="NAT81" s="369"/>
      <c r="NAU81" s="369"/>
      <c r="NAV81" s="369"/>
      <c r="NAW81" s="369"/>
      <c r="NAX81" s="369"/>
      <c r="NAY81" s="369"/>
      <c r="NAZ81" s="369"/>
      <c r="NBA81" s="369"/>
      <c r="NBB81" s="369"/>
      <c r="NBC81" s="369"/>
      <c r="NBD81" s="369"/>
      <c r="NBE81" s="369"/>
      <c r="NBF81" s="369"/>
      <c r="NBG81" s="369"/>
      <c r="NBH81" s="369"/>
      <c r="NBI81" s="369"/>
      <c r="NBJ81" s="369"/>
      <c r="NBK81" s="369"/>
      <c r="NBL81" s="369"/>
      <c r="NBM81" s="369"/>
      <c r="NBN81" s="369"/>
      <c r="NBO81" s="369"/>
      <c r="NBP81" s="369"/>
      <c r="NBQ81" s="369"/>
      <c r="NBR81" s="369"/>
      <c r="NBS81" s="369"/>
      <c r="NBT81" s="369"/>
      <c r="NBU81" s="369"/>
      <c r="NBV81" s="369"/>
      <c r="NBW81" s="369"/>
      <c r="NBX81" s="369"/>
      <c r="NBY81" s="369"/>
      <c r="NBZ81" s="369"/>
      <c r="NCA81" s="369"/>
      <c r="NCB81" s="369"/>
      <c r="NCC81" s="369"/>
      <c r="NCD81" s="369"/>
      <c r="NCE81" s="369"/>
      <c r="NCF81" s="369"/>
      <c r="NCG81" s="369"/>
      <c r="NCH81" s="369"/>
      <c r="NCI81" s="369"/>
      <c r="NCJ81" s="369"/>
      <c r="NCK81" s="369"/>
      <c r="NCL81" s="369"/>
      <c r="NCM81" s="369"/>
      <c r="NCN81" s="369"/>
      <c r="NCO81" s="369"/>
      <c r="NCP81" s="369"/>
      <c r="NCQ81" s="369"/>
      <c r="NCR81" s="369"/>
      <c r="NCS81" s="369"/>
      <c r="NCT81" s="369"/>
      <c r="NCU81" s="369"/>
      <c r="NCV81" s="369"/>
      <c r="NCW81" s="369"/>
      <c r="NCX81" s="369"/>
      <c r="NCY81" s="369"/>
      <c r="NCZ81" s="369"/>
      <c r="NDA81" s="369"/>
      <c r="NDB81" s="369"/>
      <c r="NDC81" s="369"/>
      <c r="NDD81" s="369"/>
      <c r="NDE81" s="369"/>
      <c r="NDF81" s="369"/>
      <c r="NDG81" s="369"/>
      <c r="NDH81" s="369"/>
      <c r="NDI81" s="369"/>
      <c r="NDJ81" s="369"/>
      <c r="NDK81" s="369"/>
      <c r="NDL81" s="369"/>
      <c r="NDM81" s="369"/>
      <c r="NDN81" s="369"/>
      <c r="NDO81" s="369"/>
      <c r="NDP81" s="369"/>
      <c r="NDQ81" s="369"/>
      <c r="NDR81" s="369"/>
      <c r="NDS81" s="369"/>
      <c r="NDT81" s="369"/>
      <c r="NDU81" s="369"/>
      <c r="NDV81" s="369"/>
      <c r="NDW81" s="369"/>
      <c r="NDX81" s="369"/>
      <c r="NDY81" s="369"/>
      <c r="NDZ81" s="369"/>
      <c r="NEA81" s="369"/>
      <c r="NEB81" s="369"/>
      <c r="NEC81" s="369"/>
      <c r="NED81" s="369"/>
      <c r="NEE81" s="369"/>
      <c r="NEF81" s="369"/>
      <c r="NEG81" s="369"/>
      <c r="NEH81" s="369"/>
      <c r="NEI81" s="369"/>
      <c r="NEJ81" s="369"/>
      <c r="NEK81" s="369"/>
      <c r="NEL81" s="369"/>
      <c r="NEM81" s="369"/>
      <c r="NEN81" s="369"/>
      <c r="NEO81" s="369"/>
      <c r="NEP81" s="369"/>
      <c r="NEQ81" s="369"/>
      <c r="NER81" s="369"/>
      <c r="NES81" s="369"/>
      <c r="NET81" s="369"/>
      <c r="NEU81" s="369"/>
      <c r="NEV81" s="369"/>
      <c r="NEW81" s="369"/>
      <c r="NEX81" s="369"/>
      <c r="NEY81" s="369"/>
      <c r="NEZ81" s="369"/>
      <c r="NFA81" s="369"/>
      <c r="NFB81" s="369"/>
      <c r="NFC81" s="369"/>
      <c r="NFD81" s="369"/>
      <c r="NFE81" s="369"/>
      <c r="NFF81" s="369"/>
      <c r="NFG81" s="369"/>
      <c r="NFH81" s="369"/>
      <c r="NFI81" s="369"/>
      <c r="NFJ81" s="369"/>
      <c r="NFK81" s="369"/>
      <c r="NFL81" s="369"/>
      <c r="NFM81" s="369"/>
      <c r="NFN81" s="369"/>
      <c r="NFO81" s="369"/>
      <c r="NFP81" s="369"/>
      <c r="NFQ81" s="369"/>
      <c r="NFR81" s="369"/>
      <c r="NFS81" s="369"/>
      <c r="NFT81" s="369"/>
      <c r="NFU81" s="369"/>
      <c r="NFV81" s="369"/>
      <c r="NFW81" s="369"/>
      <c r="NFX81" s="369"/>
      <c r="NFY81" s="369"/>
      <c r="NFZ81" s="369"/>
      <c r="NGA81" s="369"/>
      <c r="NGB81" s="369"/>
      <c r="NGC81" s="369"/>
      <c r="NGD81" s="369"/>
      <c r="NGE81" s="369"/>
      <c r="NGF81" s="369"/>
      <c r="NGG81" s="369"/>
      <c r="NGH81" s="369"/>
      <c r="NGI81" s="369"/>
      <c r="NGJ81" s="369"/>
      <c r="NGK81" s="369"/>
      <c r="NGL81" s="369"/>
      <c r="NGM81" s="369"/>
      <c r="NGN81" s="369"/>
      <c r="NGO81" s="369"/>
      <c r="NGP81" s="369"/>
      <c r="NGQ81" s="369"/>
      <c r="NGR81" s="369"/>
      <c r="NGS81" s="369"/>
      <c r="NGT81" s="369"/>
      <c r="NGU81" s="369"/>
      <c r="NGV81" s="369"/>
      <c r="NGW81" s="369"/>
      <c r="NGX81" s="369"/>
      <c r="NGY81" s="369"/>
      <c r="NGZ81" s="369"/>
      <c r="NHA81" s="369"/>
      <c r="NHB81" s="369"/>
      <c r="NHC81" s="369"/>
      <c r="NHD81" s="369"/>
      <c r="NHE81" s="369"/>
      <c r="NHF81" s="369"/>
      <c r="NHG81" s="369"/>
      <c r="NHH81" s="369"/>
      <c r="NHI81" s="369"/>
      <c r="NHJ81" s="369"/>
      <c r="NHK81" s="369"/>
      <c r="NHL81" s="369"/>
      <c r="NHM81" s="369"/>
      <c r="NHN81" s="369"/>
      <c r="NHO81" s="369"/>
      <c r="NHP81" s="369"/>
      <c r="NHQ81" s="369"/>
      <c r="NHV81" s="369"/>
      <c r="NHW81" s="369"/>
      <c r="NHX81" s="369"/>
      <c r="NHY81" s="369"/>
      <c r="NHZ81" s="369"/>
      <c r="NIA81" s="369"/>
      <c r="NIB81" s="369"/>
      <c r="NIC81" s="369"/>
      <c r="NID81" s="369"/>
      <c r="NIE81" s="369"/>
      <c r="NIF81" s="369"/>
      <c r="NJX81" s="369"/>
      <c r="NJY81" s="369"/>
      <c r="NJZ81" s="369"/>
      <c r="NKA81" s="369"/>
      <c r="NKB81" s="369"/>
      <c r="NKC81" s="369"/>
      <c r="NKD81" s="369"/>
      <c r="NKE81" s="369"/>
      <c r="NKF81" s="369"/>
      <c r="NKG81" s="369"/>
      <c r="NKH81" s="369"/>
      <c r="NKI81" s="369"/>
      <c r="NKJ81" s="369"/>
      <c r="NKK81" s="369"/>
      <c r="NKL81" s="369"/>
      <c r="NKM81" s="369"/>
      <c r="NKN81" s="369"/>
      <c r="NKO81" s="369"/>
      <c r="NKP81" s="369"/>
      <c r="NKQ81" s="369"/>
      <c r="NKR81" s="369"/>
      <c r="NKS81" s="369"/>
      <c r="NKT81" s="369"/>
      <c r="NKU81" s="369"/>
      <c r="NKV81" s="369"/>
      <c r="NKW81" s="369"/>
      <c r="NKX81" s="369"/>
      <c r="NKY81" s="369"/>
      <c r="NKZ81" s="369"/>
      <c r="NLA81" s="369"/>
      <c r="NLB81" s="369"/>
      <c r="NLC81" s="369"/>
      <c r="NLD81" s="369"/>
      <c r="NLE81" s="369"/>
      <c r="NLF81" s="369"/>
      <c r="NLG81" s="369"/>
      <c r="NLH81" s="369"/>
      <c r="NLI81" s="369"/>
      <c r="NLJ81" s="369"/>
      <c r="NLK81" s="369"/>
      <c r="NLL81" s="369"/>
      <c r="NLM81" s="369"/>
      <c r="NLN81" s="369"/>
      <c r="NLO81" s="369"/>
      <c r="NLP81" s="369"/>
      <c r="NLQ81" s="369"/>
      <c r="NLR81" s="369"/>
      <c r="NLS81" s="369"/>
      <c r="NLT81" s="369"/>
      <c r="NLU81" s="369"/>
      <c r="NLV81" s="369"/>
      <c r="NLW81" s="369"/>
      <c r="NLX81" s="369"/>
      <c r="NLY81" s="369"/>
      <c r="NLZ81" s="369"/>
      <c r="NMA81" s="369"/>
      <c r="NMB81" s="369"/>
      <c r="NMC81" s="369"/>
      <c r="NMD81" s="369"/>
      <c r="NME81" s="369"/>
      <c r="NMF81" s="369"/>
      <c r="NMG81" s="369"/>
      <c r="NMH81" s="369"/>
      <c r="NMI81" s="369"/>
      <c r="NMJ81" s="369"/>
      <c r="NMK81" s="369"/>
      <c r="NML81" s="369"/>
      <c r="NMM81" s="369"/>
      <c r="NMN81" s="369"/>
      <c r="NMO81" s="369"/>
      <c r="NMP81" s="369"/>
      <c r="NMQ81" s="369"/>
      <c r="NMR81" s="369"/>
      <c r="NMS81" s="369"/>
      <c r="NMT81" s="369"/>
      <c r="NMU81" s="369"/>
      <c r="NMV81" s="369"/>
      <c r="NMW81" s="369"/>
      <c r="NMX81" s="369"/>
      <c r="NMY81" s="369"/>
      <c r="NMZ81" s="369"/>
      <c r="NNA81" s="369"/>
      <c r="NNB81" s="369"/>
      <c r="NNC81" s="369"/>
      <c r="NND81" s="369"/>
      <c r="NNE81" s="369"/>
      <c r="NNF81" s="369"/>
      <c r="NNG81" s="369"/>
      <c r="NNH81" s="369"/>
      <c r="NNI81" s="369"/>
      <c r="NNJ81" s="369"/>
      <c r="NNK81" s="369"/>
      <c r="NNL81" s="369"/>
      <c r="NNM81" s="369"/>
      <c r="NNN81" s="369"/>
      <c r="NNO81" s="369"/>
      <c r="NNP81" s="369"/>
      <c r="NNQ81" s="369"/>
      <c r="NNR81" s="369"/>
      <c r="NNS81" s="369"/>
      <c r="NNT81" s="369"/>
      <c r="NNU81" s="369"/>
      <c r="NNV81" s="369"/>
      <c r="NNW81" s="369"/>
      <c r="NNX81" s="369"/>
      <c r="NNY81" s="369"/>
      <c r="NNZ81" s="369"/>
      <c r="NOA81" s="369"/>
      <c r="NOB81" s="369"/>
      <c r="NOC81" s="369"/>
      <c r="NOD81" s="369"/>
      <c r="NOE81" s="369"/>
      <c r="NOF81" s="369"/>
      <c r="NOG81" s="369"/>
      <c r="NOH81" s="369"/>
      <c r="NOI81" s="369"/>
      <c r="NOJ81" s="369"/>
      <c r="NOK81" s="369"/>
      <c r="NOL81" s="369"/>
      <c r="NOM81" s="369"/>
      <c r="NON81" s="369"/>
      <c r="NOO81" s="369"/>
      <c r="NOP81" s="369"/>
      <c r="NOQ81" s="369"/>
      <c r="NOR81" s="369"/>
      <c r="NOS81" s="369"/>
      <c r="NOT81" s="369"/>
      <c r="NOU81" s="369"/>
      <c r="NOV81" s="369"/>
      <c r="NOW81" s="369"/>
      <c r="NOX81" s="369"/>
      <c r="NOY81" s="369"/>
      <c r="NOZ81" s="369"/>
      <c r="NPA81" s="369"/>
      <c r="NPB81" s="369"/>
      <c r="NPC81" s="369"/>
      <c r="NPD81" s="369"/>
      <c r="NPE81" s="369"/>
      <c r="NPF81" s="369"/>
      <c r="NPG81" s="369"/>
      <c r="NPH81" s="369"/>
      <c r="NPI81" s="369"/>
      <c r="NPJ81" s="369"/>
      <c r="NPK81" s="369"/>
      <c r="NPL81" s="369"/>
      <c r="NPM81" s="369"/>
      <c r="NPN81" s="369"/>
      <c r="NPO81" s="369"/>
      <c r="NPP81" s="369"/>
      <c r="NPQ81" s="369"/>
      <c r="NPR81" s="369"/>
      <c r="NPS81" s="369"/>
      <c r="NPT81" s="369"/>
      <c r="NPU81" s="369"/>
      <c r="NPV81" s="369"/>
      <c r="NPW81" s="369"/>
      <c r="NPX81" s="369"/>
      <c r="NPY81" s="369"/>
      <c r="NPZ81" s="369"/>
      <c r="NQA81" s="369"/>
      <c r="NQB81" s="369"/>
      <c r="NQC81" s="369"/>
      <c r="NQD81" s="369"/>
      <c r="NQE81" s="369"/>
      <c r="NQF81" s="369"/>
      <c r="NQG81" s="369"/>
      <c r="NQH81" s="369"/>
      <c r="NQI81" s="369"/>
      <c r="NQJ81" s="369"/>
      <c r="NQK81" s="369"/>
      <c r="NQL81" s="369"/>
      <c r="NQM81" s="369"/>
      <c r="NQN81" s="369"/>
      <c r="NQO81" s="369"/>
      <c r="NQP81" s="369"/>
      <c r="NQQ81" s="369"/>
      <c r="NQR81" s="369"/>
      <c r="NQS81" s="369"/>
      <c r="NQT81" s="369"/>
      <c r="NQU81" s="369"/>
      <c r="NQV81" s="369"/>
      <c r="NQW81" s="369"/>
      <c r="NQX81" s="369"/>
      <c r="NQY81" s="369"/>
      <c r="NQZ81" s="369"/>
      <c r="NRA81" s="369"/>
      <c r="NRB81" s="369"/>
      <c r="NRC81" s="369"/>
      <c r="NRD81" s="369"/>
      <c r="NRE81" s="369"/>
      <c r="NRF81" s="369"/>
      <c r="NRG81" s="369"/>
      <c r="NRH81" s="369"/>
      <c r="NRI81" s="369"/>
      <c r="NRJ81" s="369"/>
      <c r="NRK81" s="369"/>
      <c r="NRL81" s="369"/>
      <c r="NRM81" s="369"/>
      <c r="NRR81" s="369"/>
      <c r="NRS81" s="369"/>
      <c r="NRT81" s="369"/>
      <c r="NRU81" s="369"/>
      <c r="NRV81" s="369"/>
      <c r="NRW81" s="369"/>
      <c r="NRX81" s="369"/>
      <c r="NRY81" s="369"/>
      <c r="NRZ81" s="369"/>
      <c r="NSA81" s="369"/>
      <c r="NSB81" s="369"/>
      <c r="NTT81" s="369"/>
      <c r="NTU81" s="369"/>
      <c r="NTV81" s="369"/>
      <c r="NTW81" s="369"/>
      <c r="NTX81" s="369"/>
      <c r="NTY81" s="369"/>
      <c r="NTZ81" s="369"/>
      <c r="NUA81" s="369"/>
      <c r="NUB81" s="369"/>
      <c r="NUC81" s="369"/>
      <c r="NUD81" s="369"/>
      <c r="NUE81" s="369"/>
      <c r="NUF81" s="369"/>
      <c r="NUG81" s="369"/>
      <c r="NUH81" s="369"/>
      <c r="NUI81" s="369"/>
      <c r="NUJ81" s="369"/>
      <c r="NUK81" s="369"/>
      <c r="NUL81" s="369"/>
      <c r="NUM81" s="369"/>
      <c r="NUN81" s="369"/>
      <c r="NUO81" s="369"/>
      <c r="NUP81" s="369"/>
      <c r="NUQ81" s="369"/>
      <c r="NUR81" s="369"/>
      <c r="NUS81" s="369"/>
      <c r="NUT81" s="369"/>
      <c r="NUU81" s="369"/>
      <c r="NUV81" s="369"/>
      <c r="NUW81" s="369"/>
      <c r="NUX81" s="369"/>
      <c r="NUY81" s="369"/>
      <c r="NUZ81" s="369"/>
      <c r="NVA81" s="369"/>
      <c r="NVB81" s="369"/>
      <c r="NVC81" s="369"/>
      <c r="NVD81" s="369"/>
      <c r="NVE81" s="369"/>
      <c r="NVF81" s="369"/>
      <c r="NVG81" s="369"/>
      <c r="NVH81" s="369"/>
      <c r="NVI81" s="369"/>
      <c r="NVJ81" s="369"/>
      <c r="NVK81" s="369"/>
      <c r="NVL81" s="369"/>
      <c r="NVM81" s="369"/>
      <c r="NVN81" s="369"/>
      <c r="NVO81" s="369"/>
      <c r="NVP81" s="369"/>
      <c r="NVQ81" s="369"/>
      <c r="NVR81" s="369"/>
      <c r="NVS81" s="369"/>
      <c r="NVT81" s="369"/>
      <c r="NVU81" s="369"/>
      <c r="NVV81" s="369"/>
      <c r="NVW81" s="369"/>
      <c r="NVX81" s="369"/>
      <c r="NVY81" s="369"/>
      <c r="NVZ81" s="369"/>
      <c r="NWA81" s="369"/>
      <c r="NWB81" s="369"/>
      <c r="NWC81" s="369"/>
      <c r="NWD81" s="369"/>
      <c r="NWE81" s="369"/>
      <c r="NWF81" s="369"/>
      <c r="NWG81" s="369"/>
      <c r="NWH81" s="369"/>
      <c r="NWI81" s="369"/>
      <c r="NWJ81" s="369"/>
      <c r="NWK81" s="369"/>
      <c r="NWL81" s="369"/>
      <c r="NWM81" s="369"/>
      <c r="NWN81" s="369"/>
      <c r="NWO81" s="369"/>
      <c r="NWP81" s="369"/>
      <c r="NWQ81" s="369"/>
      <c r="NWR81" s="369"/>
      <c r="NWS81" s="369"/>
      <c r="NWT81" s="369"/>
      <c r="NWU81" s="369"/>
      <c r="NWV81" s="369"/>
      <c r="NWW81" s="369"/>
      <c r="NWX81" s="369"/>
      <c r="NWY81" s="369"/>
      <c r="NWZ81" s="369"/>
      <c r="NXA81" s="369"/>
      <c r="NXB81" s="369"/>
      <c r="NXC81" s="369"/>
      <c r="NXD81" s="369"/>
      <c r="NXE81" s="369"/>
      <c r="NXF81" s="369"/>
      <c r="NXG81" s="369"/>
      <c r="NXH81" s="369"/>
      <c r="NXI81" s="369"/>
      <c r="NXJ81" s="369"/>
      <c r="NXK81" s="369"/>
      <c r="NXL81" s="369"/>
      <c r="NXM81" s="369"/>
      <c r="NXN81" s="369"/>
      <c r="NXO81" s="369"/>
      <c r="NXP81" s="369"/>
      <c r="NXQ81" s="369"/>
      <c r="NXR81" s="369"/>
      <c r="NXS81" s="369"/>
      <c r="NXT81" s="369"/>
      <c r="NXU81" s="369"/>
      <c r="NXV81" s="369"/>
      <c r="NXW81" s="369"/>
      <c r="NXX81" s="369"/>
      <c r="NXY81" s="369"/>
      <c r="NXZ81" s="369"/>
      <c r="NYA81" s="369"/>
      <c r="NYB81" s="369"/>
      <c r="NYC81" s="369"/>
      <c r="NYD81" s="369"/>
      <c r="NYE81" s="369"/>
      <c r="NYF81" s="369"/>
      <c r="NYG81" s="369"/>
      <c r="NYH81" s="369"/>
      <c r="NYI81" s="369"/>
      <c r="NYJ81" s="369"/>
      <c r="NYK81" s="369"/>
      <c r="NYL81" s="369"/>
      <c r="NYM81" s="369"/>
      <c r="NYN81" s="369"/>
      <c r="NYO81" s="369"/>
      <c r="NYP81" s="369"/>
      <c r="NYQ81" s="369"/>
      <c r="NYR81" s="369"/>
      <c r="NYS81" s="369"/>
      <c r="NYT81" s="369"/>
      <c r="NYU81" s="369"/>
      <c r="NYV81" s="369"/>
      <c r="NYW81" s="369"/>
      <c r="NYX81" s="369"/>
      <c r="NYY81" s="369"/>
      <c r="NYZ81" s="369"/>
      <c r="NZA81" s="369"/>
      <c r="NZB81" s="369"/>
      <c r="NZC81" s="369"/>
      <c r="NZD81" s="369"/>
      <c r="NZE81" s="369"/>
      <c r="NZF81" s="369"/>
      <c r="NZG81" s="369"/>
      <c r="NZH81" s="369"/>
      <c r="NZI81" s="369"/>
      <c r="NZJ81" s="369"/>
      <c r="NZK81" s="369"/>
      <c r="NZL81" s="369"/>
      <c r="NZM81" s="369"/>
      <c r="NZN81" s="369"/>
      <c r="NZO81" s="369"/>
      <c r="NZP81" s="369"/>
      <c r="NZQ81" s="369"/>
      <c r="NZR81" s="369"/>
      <c r="NZS81" s="369"/>
      <c r="NZT81" s="369"/>
      <c r="NZU81" s="369"/>
      <c r="NZV81" s="369"/>
      <c r="NZW81" s="369"/>
      <c r="NZX81" s="369"/>
      <c r="NZY81" s="369"/>
      <c r="NZZ81" s="369"/>
      <c r="OAA81" s="369"/>
      <c r="OAB81" s="369"/>
      <c r="OAC81" s="369"/>
      <c r="OAD81" s="369"/>
      <c r="OAE81" s="369"/>
      <c r="OAF81" s="369"/>
      <c r="OAG81" s="369"/>
      <c r="OAH81" s="369"/>
      <c r="OAI81" s="369"/>
      <c r="OAJ81" s="369"/>
      <c r="OAK81" s="369"/>
      <c r="OAL81" s="369"/>
      <c r="OAM81" s="369"/>
      <c r="OAN81" s="369"/>
      <c r="OAO81" s="369"/>
      <c r="OAP81" s="369"/>
      <c r="OAQ81" s="369"/>
      <c r="OAR81" s="369"/>
      <c r="OAS81" s="369"/>
      <c r="OAT81" s="369"/>
      <c r="OAU81" s="369"/>
      <c r="OAV81" s="369"/>
      <c r="OAW81" s="369"/>
      <c r="OAX81" s="369"/>
      <c r="OAY81" s="369"/>
      <c r="OAZ81" s="369"/>
      <c r="OBA81" s="369"/>
      <c r="OBB81" s="369"/>
      <c r="OBC81" s="369"/>
      <c r="OBD81" s="369"/>
      <c r="OBE81" s="369"/>
      <c r="OBF81" s="369"/>
      <c r="OBG81" s="369"/>
      <c r="OBH81" s="369"/>
      <c r="OBI81" s="369"/>
      <c r="OBN81" s="369"/>
      <c r="OBO81" s="369"/>
      <c r="OBP81" s="369"/>
      <c r="OBQ81" s="369"/>
      <c r="OBR81" s="369"/>
      <c r="OBS81" s="369"/>
      <c r="OBT81" s="369"/>
      <c r="OBU81" s="369"/>
      <c r="OBV81" s="369"/>
      <c r="OBW81" s="369"/>
      <c r="OBX81" s="369"/>
      <c r="ODP81" s="369"/>
      <c r="ODQ81" s="369"/>
      <c r="ODR81" s="369"/>
      <c r="ODS81" s="369"/>
      <c r="ODT81" s="369"/>
      <c r="ODU81" s="369"/>
      <c r="ODV81" s="369"/>
      <c r="ODW81" s="369"/>
      <c r="ODX81" s="369"/>
      <c r="ODY81" s="369"/>
      <c r="ODZ81" s="369"/>
      <c r="OEA81" s="369"/>
      <c r="OEB81" s="369"/>
      <c r="OEC81" s="369"/>
      <c r="OED81" s="369"/>
      <c r="OEE81" s="369"/>
      <c r="OEF81" s="369"/>
      <c r="OEG81" s="369"/>
      <c r="OEH81" s="369"/>
      <c r="OEI81" s="369"/>
      <c r="OEJ81" s="369"/>
      <c r="OEK81" s="369"/>
      <c r="OEL81" s="369"/>
      <c r="OEM81" s="369"/>
      <c r="OEN81" s="369"/>
      <c r="OEO81" s="369"/>
      <c r="OEP81" s="369"/>
      <c r="OEQ81" s="369"/>
      <c r="OER81" s="369"/>
      <c r="OES81" s="369"/>
      <c r="OET81" s="369"/>
      <c r="OEU81" s="369"/>
      <c r="OEV81" s="369"/>
      <c r="OEW81" s="369"/>
      <c r="OEX81" s="369"/>
      <c r="OEY81" s="369"/>
      <c r="OEZ81" s="369"/>
      <c r="OFA81" s="369"/>
      <c r="OFB81" s="369"/>
      <c r="OFC81" s="369"/>
      <c r="OFD81" s="369"/>
      <c r="OFE81" s="369"/>
      <c r="OFF81" s="369"/>
      <c r="OFG81" s="369"/>
      <c r="OFH81" s="369"/>
      <c r="OFI81" s="369"/>
      <c r="OFJ81" s="369"/>
      <c r="OFK81" s="369"/>
      <c r="OFL81" s="369"/>
      <c r="OFM81" s="369"/>
      <c r="OFN81" s="369"/>
      <c r="OFO81" s="369"/>
      <c r="OFP81" s="369"/>
      <c r="OFQ81" s="369"/>
      <c r="OFR81" s="369"/>
      <c r="OFS81" s="369"/>
      <c r="OFT81" s="369"/>
      <c r="OFU81" s="369"/>
      <c r="OFV81" s="369"/>
      <c r="OFW81" s="369"/>
      <c r="OFX81" s="369"/>
      <c r="OFY81" s="369"/>
      <c r="OFZ81" s="369"/>
      <c r="OGA81" s="369"/>
      <c r="OGB81" s="369"/>
      <c r="OGC81" s="369"/>
      <c r="OGD81" s="369"/>
      <c r="OGE81" s="369"/>
      <c r="OGF81" s="369"/>
      <c r="OGG81" s="369"/>
      <c r="OGH81" s="369"/>
      <c r="OGI81" s="369"/>
      <c r="OGJ81" s="369"/>
      <c r="OGK81" s="369"/>
      <c r="OGL81" s="369"/>
      <c r="OGM81" s="369"/>
      <c r="OGN81" s="369"/>
      <c r="OGO81" s="369"/>
      <c r="OGP81" s="369"/>
      <c r="OGQ81" s="369"/>
      <c r="OGR81" s="369"/>
      <c r="OGS81" s="369"/>
      <c r="OGT81" s="369"/>
      <c r="OGU81" s="369"/>
      <c r="OGV81" s="369"/>
      <c r="OGW81" s="369"/>
      <c r="OGX81" s="369"/>
      <c r="OGY81" s="369"/>
      <c r="OGZ81" s="369"/>
      <c r="OHA81" s="369"/>
      <c r="OHB81" s="369"/>
      <c r="OHC81" s="369"/>
      <c r="OHD81" s="369"/>
      <c r="OHE81" s="369"/>
      <c r="OHF81" s="369"/>
      <c r="OHG81" s="369"/>
      <c r="OHH81" s="369"/>
      <c r="OHI81" s="369"/>
      <c r="OHJ81" s="369"/>
      <c r="OHK81" s="369"/>
      <c r="OHL81" s="369"/>
      <c r="OHM81" s="369"/>
      <c r="OHN81" s="369"/>
      <c r="OHO81" s="369"/>
      <c r="OHP81" s="369"/>
      <c r="OHQ81" s="369"/>
      <c r="OHR81" s="369"/>
      <c r="OHS81" s="369"/>
      <c r="OHT81" s="369"/>
      <c r="OHU81" s="369"/>
      <c r="OHV81" s="369"/>
      <c r="OHW81" s="369"/>
      <c r="OHX81" s="369"/>
      <c r="OHY81" s="369"/>
      <c r="OHZ81" s="369"/>
      <c r="OIA81" s="369"/>
      <c r="OIB81" s="369"/>
      <c r="OIC81" s="369"/>
      <c r="OID81" s="369"/>
      <c r="OIE81" s="369"/>
      <c r="OIF81" s="369"/>
      <c r="OIG81" s="369"/>
      <c r="OIH81" s="369"/>
      <c r="OII81" s="369"/>
      <c r="OIJ81" s="369"/>
      <c r="OIK81" s="369"/>
      <c r="OIL81" s="369"/>
      <c r="OIM81" s="369"/>
      <c r="OIN81" s="369"/>
      <c r="OIO81" s="369"/>
      <c r="OIP81" s="369"/>
      <c r="OIQ81" s="369"/>
      <c r="OIR81" s="369"/>
      <c r="OIS81" s="369"/>
      <c r="OIT81" s="369"/>
      <c r="OIU81" s="369"/>
      <c r="OIV81" s="369"/>
      <c r="OIW81" s="369"/>
      <c r="OIX81" s="369"/>
      <c r="OIY81" s="369"/>
      <c r="OIZ81" s="369"/>
      <c r="OJA81" s="369"/>
      <c r="OJB81" s="369"/>
      <c r="OJC81" s="369"/>
      <c r="OJD81" s="369"/>
      <c r="OJE81" s="369"/>
      <c r="OJF81" s="369"/>
      <c r="OJG81" s="369"/>
      <c r="OJH81" s="369"/>
      <c r="OJI81" s="369"/>
      <c r="OJJ81" s="369"/>
      <c r="OJK81" s="369"/>
      <c r="OJL81" s="369"/>
      <c r="OJM81" s="369"/>
      <c r="OJN81" s="369"/>
      <c r="OJO81" s="369"/>
      <c r="OJP81" s="369"/>
      <c r="OJQ81" s="369"/>
      <c r="OJR81" s="369"/>
      <c r="OJS81" s="369"/>
      <c r="OJT81" s="369"/>
      <c r="OJU81" s="369"/>
      <c r="OJV81" s="369"/>
      <c r="OJW81" s="369"/>
      <c r="OJX81" s="369"/>
      <c r="OJY81" s="369"/>
      <c r="OJZ81" s="369"/>
      <c r="OKA81" s="369"/>
      <c r="OKB81" s="369"/>
      <c r="OKC81" s="369"/>
      <c r="OKD81" s="369"/>
      <c r="OKE81" s="369"/>
      <c r="OKF81" s="369"/>
      <c r="OKG81" s="369"/>
      <c r="OKH81" s="369"/>
      <c r="OKI81" s="369"/>
      <c r="OKJ81" s="369"/>
      <c r="OKK81" s="369"/>
      <c r="OKL81" s="369"/>
      <c r="OKM81" s="369"/>
      <c r="OKN81" s="369"/>
      <c r="OKO81" s="369"/>
      <c r="OKP81" s="369"/>
      <c r="OKQ81" s="369"/>
      <c r="OKR81" s="369"/>
      <c r="OKS81" s="369"/>
      <c r="OKT81" s="369"/>
      <c r="OKU81" s="369"/>
      <c r="OKV81" s="369"/>
      <c r="OKW81" s="369"/>
      <c r="OKX81" s="369"/>
      <c r="OKY81" s="369"/>
      <c r="OKZ81" s="369"/>
      <c r="OLA81" s="369"/>
      <c r="OLB81" s="369"/>
      <c r="OLC81" s="369"/>
      <c r="OLD81" s="369"/>
      <c r="OLE81" s="369"/>
      <c r="OLJ81" s="369"/>
      <c r="OLK81" s="369"/>
      <c r="OLL81" s="369"/>
      <c r="OLM81" s="369"/>
      <c r="OLN81" s="369"/>
      <c r="OLO81" s="369"/>
      <c r="OLP81" s="369"/>
      <c r="OLQ81" s="369"/>
      <c r="OLR81" s="369"/>
      <c r="OLS81" s="369"/>
      <c r="OLT81" s="369"/>
      <c r="ONL81" s="369"/>
      <c r="ONM81" s="369"/>
      <c r="ONN81" s="369"/>
      <c r="ONO81" s="369"/>
      <c r="ONP81" s="369"/>
      <c r="ONQ81" s="369"/>
      <c r="ONR81" s="369"/>
      <c r="ONS81" s="369"/>
      <c r="ONT81" s="369"/>
      <c r="ONU81" s="369"/>
      <c r="ONV81" s="369"/>
      <c r="ONW81" s="369"/>
      <c r="ONX81" s="369"/>
      <c r="ONY81" s="369"/>
      <c r="ONZ81" s="369"/>
      <c r="OOA81" s="369"/>
      <c r="OOB81" s="369"/>
      <c r="OOC81" s="369"/>
      <c r="OOD81" s="369"/>
      <c r="OOE81" s="369"/>
      <c r="OOF81" s="369"/>
      <c r="OOG81" s="369"/>
      <c r="OOH81" s="369"/>
      <c r="OOI81" s="369"/>
      <c r="OOJ81" s="369"/>
      <c r="OOK81" s="369"/>
      <c r="OOL81" s="369"/>
      <c r="OOM81" s="369"/>
      <c r="OON81" s="369"/>
      <c r="OOO81" s="369"/>
      <c r="OOP81" s="369"/>
      <c r="OOQ81" s="369"/>
      <c r="OOR81" s="369"/>
      <c r="OOS81" s="369"/>
      <c r="OOT81" s="369"/>
      <c r="OOU81" s="369"/>
      <c r="OOV81" s="369"/>
      <c r="OOW81" s="369"/>
      <c r="OOX81" s="369"/>
      <c r="OOY81" s="369"/>
      <c r="OOZ81" s="369"/>
      <c r="OPA81" s="369"/>
      <c r="OPB81" s="369"/>
      <c r="OPC81" s="369"/>
      <c r="OPD81" s="369"/>
      <c r="OPE81" s="369"/>
      <c r="OPF81" s="369"/>
      <c r="OPG81" s="369"/>
      <c r="OPH81" s="369"/>
      <c r="OPI81" s="369"/>
      <c r="OPJ81" s="369"/>
      <c r="OPK81" s="369"/>
      <c r="OPL81" s="369"/>
      <c r="OPM81" s="369"/>
      <c r="OPN81" s="369"/>
      <c r="OPO81" s="369"/>
      <c r="OPP81" s="369"/>
      <c r="OPQ81" s="369"/>
      <c r="OPR81" s="369"/>
      <c r="OPS81" s="369"/>
      <c r="OPT81" s="369"/>
      <c r="OPU81" s="369"/>
      <c r="OPV81" s="369"/>
      <c r="OPW81" s="369"/>
      <c r="OPX81" s="369"/>
      <c r="OPY81" s="369"/>
      <c r="OPZ81" s="369"/>
      <c r="OQA81" s="369"/>
      <c r="OQB81" s="369"/>
      <c r="OQC81" s="369"/>
      <c r="OQD81" s="369"/>
      <c r="OQE81" s="369"/>
      <c r="OQF81" s="369"/>
      <c r="OQG81" s="369"/>
      <c r="OQH81" s="369"/>
      <c r="OQI81" s="369"/>
      <c r="OQJ81" s="369"/>
      <c r="OQK81" s="369"/>
      <c r="OQL81" s="369"/>
      <c r="OQM81" s="369"/>
      <c r="OQN81" s="369"/>
      <c r="OQO81" s="369"/>
      <c r="OQP81" s="369"/>
      <c r="OQQ81" s="369"/>
      <c r="OQR81" s="369"/>
      <c r="OQS81" s="369"/>
      <c r="OQT81" s="369"/>
      <c r="OQU81" s="369"/>
      <c r="OQV81" s="369"/>
      <c r="OQW81" s="369"/>
      <c r="OQX81" s="369"/>
      <c r="OQY81" s="369"/>
      <c r="OQZ81" s="369"/>
      <c r="ORA81" s="369"/>
      <c r="ORB81" s="369"/>
      <c r="ORC81" s="369"/>
      <c r="ORD81" s="369"/>
      <c r="ORE81" s="369"/>
      <c r="ORF81" s="369"/>
      <c r="ORG81" s="369"/>
      <c r="ORH81" s="369"/>
      <c r="ORI81" s="369"/>
      <c r="ORJ81" s="369"/>
      <c r="ORK81" s="369"/>
      <c r="ORL81" s="369"/>
      <c r="ORM81" s="369"/>
      <c r="ORN81" s="369"/>
      <c r="ORO81" s="369"/>
      <c r="ORP81" s="369"/>
      <c r="ORQ81" s="369"/>
      <c r="ORR81" s="369"/>
      <c r="ORS81" s="369"/>
      <c r="ORT81" s="369"/>
      <c r="ORU81" s="369"/>
      <c r="ORV81" s="369"/>
      <c r="ORW81" s="369"/>
      <c r="ORX81" s="369"/>
      <c r="ORY81" s="369"/>
      <c r="ORZ81" s="369"/>
      <c r="OSA81" s="369"/>
      <c r="OSB81" s="369"/>
      <c r="OSC81" s="369"/>
      <c r="OSD81" s="369"/>
      <c r="OSE81" s="369"/>
      <c r="OSF81" s="369"/>
      <c r="OSG81" s="369"/>
      <c r="OSH81" s="369"/>
      <c r="OSI81" s="369"/>
      <c r="OSJ81" s="369"/>
      <c r="OSK81" s="369"/>
      <c r="OSL81" s="369"/>
      <c r="OSM81" s="369"/>
      <c r="OSN81" s="369"/>
      <c r="OSO81" s="369"/>
      <c r="OSP81" s="369"/>
      <c r="OSQ81" s="369"/>
      <c r="OSR81" s="369"/>
      <c r="OSS81" s="369"/>
      <c r="OST81" s="369"/>
      <c r="OSU81" s="369"/>
      <c r="OSV81" s="369"/>
      <c r="OSW81" s="369"/>
      <c r="OSX81" s="369"/>
      <c r="OSY81" s="369"/>
      <c r="OSZ81" s="369"/>
      <c r="OTA81" s="369"/>
      <c r="OTB81" s="369"/>
      <c r="OTC81" s="369"/>
      <c r="OTD81" s="369"/>
      <c r="OTE81" s="369"/>
      <c r="OTF81" s="369"/>
      <c r="OTG81" s="369"/>
      <c r="OTH81" s="369"/>
      <c r="OTI81" s="369"/>
      <c r="OTJ81" s="369"/>
      <c r="OTK81" s="369"/>
      <c r="OTL81" s="369"/>
      <c r="OTM81" s="369"/>
      <c r="OTN81" s="369"/>
      <c r="OTO81" s="369"/>
      <c r="OTP81" s="369"/>
      <c r="OTQ81" s="369"/>
      <c r="OTR81" s="369"/>
      <c r="OTS81" s="369"/>
      <c r="OTT81" s="369"/>
      <c r="OTU81" s="369"/>
      <c r="OTV81" s="369"/>
      <c r="OTW81" s="369"/>
      <c r="OTX81" s="369"/>
      <c r="OTY81" s="369"/>
      <c r="OTZ81" s="369"/>
      <c r="OUA81" s="369"/>
      <c r="OUB81" s="369"/>
      <c r="OUC81" s="369"/>
      <c r="OUD81" s="369"/>
      <c r="OUE81" s="369"/>
      <c r="OUF81" s="369"/>
      <c r="OUG81" s="369"/>
      <c r="OUH81" s="369"/>
      <c r="OUI81" s="369"/>
      <c r="OUJ81" s="369"/>
      <c r="OUK81" s="369"/>
      <c r="OUL81" s="369"/>
      <c r="OUM81" s="369"/>
      <c r="OUN81" s="369"/>
      <c r="OUO81" s="369"/>
      <c r="OUP81" s="369"/>
      <c r="OUQ81" s="369"/>
      <c r="OUR81" s="369"/>
      <c r="OUS81" s="369"/>
      <c r="OUT81" s="369"/>
      <c r="OUU81" s="369"/>
      <c r="OUV81" s="369"/>
      <c r="OUW81" s="369"/>
      <c r="OUX81" s="369"/>
      <c r="OUY81" s="369"/>
      <c r="OUZ81" s="369"/>
      <c r="OVA81" s="369"/>
      <c r="OVF81" s="369"/>
      <c r="OVG81" s="369"/>
      <c r="OVH81" s="369"/>
      <c r="OVI81" s="369"/>
      <c r="OVJ81" s="369"/>
      <c r="OVK81" s="369"/>
      <c r="OVL81" s="369"/>
      <c r="OVM81" s="369"/>
      <c r="OVN81" s="369"/>
      <c r="OVO81" s="369"/>
      <c r="OVP81" s="369"/>
      <c r="OXH81" s="369"/>
      <c r="OXI81" s="369"/>
      <c r="OXJ81" s="369"/>
      <c r="OXK81" s="369"/>
      <c r="OXL81" s="369"/>
      <c r="OXM81" s="369"/>
      <c r="OXN81" s="369"/>
      <c r="OXO81" s="369"/>
      <c r="OXP81" s="369"/>
      <c r="OXQ81" s="369"/>
      <c r="OXR81" s="369"/>
      <c r="OXS81" s="369"/>
      <c r="OXT81" s="369"/>
      <c r="OXU81" s="369"/>
      <c r="OXV81" s="369"/>
      <c r="OXW81" s="369"/>
      <c r="OXX81" s="369"/>
      <c r="OXY81" s="369"/>
      <c r="OXZ81" s="369"/>
      <c r="OYA81" s="369"/>
      <c r="OYB81" s="369"/>
      <c r="OYC81" s="369"/>
      <c r="OYD81" s="369"/>
      <c r="OYE81" s="369"/>
      <c r="OYF81" s="369"/>
      <c r="OYG81" s="369"/>
      <c r="OYH81" s="369"/>
      <c r="OYI81" s="369"/>
      <c r="OYJ81" s="369"/>
      <c r="OYK81" s="369"/>
      <c r="OYL81" s="369"/>
      <c r="OYM81" s="369"/>
      <c r="OYN81" s="369"/>
      <c r="OYO81" s="369"/>
      <c r="OYP81" s="369"/>
      <c r="OYQ81" s="369"/>
      <c r="OYR81" s="369"/>
      <c r="OYS81" s="369"/>
      <c r="OYT81" s="369"/>
      <c r="OYU81" s="369"/>
      <c r="OYV81" s="369"/>
      <c r="OYW81" s="369"/>
      <c r="OYX81" s="369"/>
      <c r="OYY81" s="369"/>
      <c r="OYZ81" s="369"/>
      <c r="OZA81" s="369"/>
      <c r="OZB81" s="369"/>
      <c r="OZC81" s="369"/>
      <c r="OZD81" s="369"/>
      <c r="OZE81" s="369"/>
      <c r="OZF81" s="369"/>
      <c r="OZG81" s="369"/>
      <c r="OZH81" s="369"/>
      <c r="OZI81" s="369"/>
      <c r="OZJ81" s="369"/>
      <c r="OZK81" s="369"/>
      <c r="OZL81" s="369"/>
      <c r="OZM81" s="369"/>
      <c r="OZN81" s="369"/>
      <c r="OZO81" s="369"/>
      <c r="OZP81" s="369"/>
      <c r="OZQ81" s="369"/>
      <c r="OZR81" s="369"/>
      <c r="OZS81" s="369"/>
      <c r="OZT81" s="369"/>
      <c r="OZU81" s="369"/>
      <c r="OZV81" s="369"/>
      <c r="OZW81" s="369"/>
      <c r="OZX81" s="369"/>
      <c r="OZY81" s="369"/>
      <c r="OZZ81" s="369"/>
      <c r="PAA81" s="369"/>
      <c r="PAB81" s="369"/>
      <c r="PAC81" s="369"/>
      <c r="PAD81" s="369"/>
      <c r="PAE81" s="369"/>
      <c r="PAF81" s="369"/>
      <c r="PAG81" s="369"/>
      <c r="PAH81" s="369"/>
      <c r="PAI81" s="369"/>
      <c r="PAJ81" s="369"/>
      <c r="PAK81" s="369"/>
      <c r="PAL81" s="369"/>
      <c r="PAM81" s="369"/>
      <c r="PAN81" s="369"/>
      <c r="PAO81" s="369"/>
      <c r="PAP81" s="369"/>
      <c r="PAQ81" s="369"/>
      <c r="PAR81" s="369"/>
      <c r="PAS81" s="369"/>
      <c r="PAT81" s="369"/>
      <c r="PAU81" s="369"/>
      <c r="PAV81" s="369"/>
      <c r="PAW81" s="369"/>
      <c r="PAX81" s="369"/>
      <c r="PAY81" s="369"/>
      <c r="PAZ81" s="369"/>
      <c r="PBA81" s="369"/>
      <c r="PBB81" s="369"/>
      <c r="PBC81" s="369"/>
      <c r="PBD81" s="369"/>
      <c r="PBE81" s="369"/>
      <c r="PBF81" s="369"/>
      <c r="PBG81" s="369"/>
      <c r="PBH81" s="369"/>
      <c r="PBI81" s="369"/>
      <c r="PBJ81" s="369"/>
      <c r="PBK81" s="369"/>
      <c r="PBL81" s="369"/>
      <c r="PBM81" s="369"/>
      <c r="PBN81" s="369"/>
      <c r="PBO81" s="369"/>
      <c r="PBP81" s="369"/>
      <c r="PBQ81" s="369"/>
      <c r="PBR81" s="369"/>
      <c r="PBS81" s="369"/>
      <c r="PBT81" s="369"/>
      <c r="PBU81" s="369"/>
      <c r="PBV81" s="369"/>
      <c r="PBW81" s="369"/>
      <c r="PBX81" s="369"/>
      <c r="PBY81" s="369"/>
      <c r="PBZ81" s="369"/>
      <c r="PCA81" s="369"/>
      <c r="PCB81" s="369"/>
      <c r="PCC81" s="369"/>
      <c r="PCD81" s="369"/>
      <c r="PCE81" s="369"/>
      <c r="PCF81" s="369"/>
      <c r="PCG81" s="369"/>
      <c r="PCH81" s="369"/>
      <c r="PCI81" s="369"/>
      <c r="PCJ81" s="369"/>
      <c r="PCK81" s="369"/>
      <c r="PCL81" s="369"/>
      <c r="PCM81" s="369"/>
      <c r="PCN81" s="369"/>
      <c r="PCO81" s="369"/>
      <c r="PCP81" s="369"/>
      <c r="PCQ81" s="369"/>
      <c r="PCR81" s="369"/>
      <c r="PCS81" s="369"/>
      <c r="PCT81" s="369"/>
      <c r="PCU81" s="369"/>
      <c r="PCV81" s="369"/>
      <c r="PCW81" s="369"/>
      <c r="PCX81" s="369"/>
      <c r="PCY81" s="369"/>
      <c r="PCZ81" s="369"/>
      <c r="PDA81" s="369"/>
      <c r="PDB81" s="369"/>
      <c r="PDC81" s="369"/>
      <c r="PDD81" s="369"/>
      <c r="PDE81" s="369"/>
      <c r="PDF81" s="369"/>
      <c r="PDG81" s="369"/>
      <c r="PDH81" s="369"/>
      <c r="PDI81" s="369"/>
      <c r="PDJ81" s="369"/>
      <c r="PDK81" s="369"/>
      <c r="PDL81" s="369"/>
      <c r="PDM81" s="369"/>
      <c r="PDN81" s="369"/>
      <c r="PDO81" s="369"/>
      <c r="PDP81" s="369"/>
      <c r="PDQ81" s="369"/>
      <c r="PDR81" s="369"/>
      <c r="PDS81" s="369"/>
      <c r="PDT81" s="369"/>
      <c r="PDU81" s="369"/>
      <c r="PDV81" s="369"/>
      <c r="PDW81" s="369"/>
      <c r="PDX81" s="369"/>
      <c r="PDY81" s="369"/>
      <c r="PDZ81" s="369"/>
      <c r="PEA81" s="369"/>
      <c r="PEB81" s="369"/>
      <c r="PEC81" s="369"/>
      <c r="PED81" s="369"/>
      <c r="PEE81" s="369"/>
      <c r="PEF81" s="369"/>
      <c r="PEG81" s="369"/>
      <c r="PEH81" s="369"/>
      <c r="PEI81" s="369"/>
      <c r="PEJ81" s="369"/>
      <c r="PEK81" s="369"/>
      <c r="PEL81" s="369"/>
      <c r="PEM81" s="369"/>
      <c r="PEN81" s="369"/>
      <c r="PEO81" s="369"/>
      <c r="PEP81" s="369"/>
      <c r="PEQ81" s="369"/>
      <c r="PER81" s="369"/>
      <c r="PES81" s="369"/>
      <c r="PET81" s="369"/>
      <c r="PEU81" s="369"/>
      <c r="PEV81" s="369"/>
      <c r="PEW81" s="369"/>
      <c r="PFB81" s="369"/>
      <c r="PFC81" s="369"/>
      <c r="PFD81" s="369"/>
      <c r="PFE81" s="369"/>
      <c r="PFF81" s="369"/>
      <c r="PFG81" s="369"/>
      <c r="PFH81" s="369"/>
      <c r="PFI81" s="369"/>
      <c r="PFJ81" s="369"/>
      <c r="PFK81" s="369"/>
      <c r="PFL81" s="369"/>
      <c r="PHD81" s="369"/>
      <c r="PHE81" s="369"/>
      <c r="PHF81" s="369"/>
      <c r="PHG81" s="369"/>
      <c r="PHH81" s="369"/>
      <c r="PHI81" s="369"/>
      <c r="PHJ81" s="369"/>
      <c r="PHK81" s="369"/>
      <c r="PHL81" s="369"/>
      <c r="PHM81" s="369"/>
      <c r="PHN81" s="369"/>
      <c r="PHO81" s="369"/>
      <c r="PHP81" s="369"/>
      <c r="PHQ81" s="369"/>
      <c r="PHR81" s="369"/>
      <c r="PHS81" s="369"/>
      <c r="PHT81" s="369"/>
      <c r="PHU81" s="369"/>
      <c r="PHV81" s="369"/>
      <c r="PHW81" s="369"/>
      <c r="PHX81" s="369"/>
      <c r="PHY81" s="369"/>
      <c r="PHZ81" s="369"/>
      <c r="PIA81" s="369"/>
      <c r="PIB81" s="369"/>
      <c r="PIC81" s="369"/>
      <c r="PID81" s="369"/>
      <c r="PIE81" s="369"/>
      <c r="PIF81" s="369"/>
      <c r="PIG81" s="369"/>
      <c r="PIH81" s="369"/>
      <c r="PII81" s="369"/>
      <c r="PIJ81" s="369"/>
      <c r="PIK81" s="369"/>
      <c r="PIL81" s="369"/>
      <c r="PIM81" s="369"/>
      <c r="PIN81" s="369"/>
      <c r="PIO81" s="369"/>
      <c r="PIP81" s="369"/>
      <c r="PIQ81" s="369"/>
      <c r="PIR81" s="369"/>
      <c r="PIS81" s="369"/>
      <c r="PIT81" s="369"/>
      <c r="PIU81" s="369"/>
      <c r="PIV81" s="369"/>
      <c r="PIW81" s="369"/>
      <c r="PIX81" s="369"/>
      <c r="PIY81" s="369"/>
      <c r="PIZ81" s="369"/>
      <c r="PJA81" s="369"/>
      <c r="PJB81" s="369"/>
      <c r="PJC81" s="369"/>
      <c r="PJD81" s="369"/>
      <c r="PJE81" s="369"/>
      <c r="PJF81" s="369"/>
      <c r="PJG81" s="369"/>
      <c r="PJH81" s="369"/>
      <c r="PJI81" s="369"/>
      <c r="PJJ81" s="369"/>
      <c r="PJK81" s="369"/>
      <c r="PJL81" s="369"/>
      <c r="PJM81" s="369"/>
      <c r="PJN81" s="369"/>
      <c r="PJO81" s="369"/>
      <c r="PJP81" s="369"/>
      <c r="PJQ81" s="369"/>
      <c r="PJR81" s="369"/>
      <c r="PJS81" s="369"/>
      <c r="PJT81" s="369"/>
      <c r="PJU81" s="369"/>
      <c r="PJV81" s="369"/>
      <c r="PJW81" s="369"/>
      <c r="PJX81" s="369"/>
      <c r="PJY81" s="369"/>
      <c r="PJZ81" s="369"/>
      <c r="PKA81" s="369"/>
      <c r="PKB81" s="369"/>
      <c r="PKC81" s="369"/>
      <c r="PKD81" s="369"/>
      <c r="PKE81" s="369"/>
      <c r="PKF81" s="369"/>
      <c r="PKG81" s="369"/>
      <c r="PKH81" s="369"/>
      <c r="PKI81" s="369"/>
      <c r="PKJ81" s="369"/>
      <c r="PKK81" s="369"/>
      <c r="PKL81" s="369"/>
      <c r="PKM81" s="369"/>
      <c r="PKN81" s="369"/>
      <c r="PKO81" s="369"/>
      <c r="PKP81" s="369"/>
      <c r="PKQ81" s="369"/>
      <c r="PKR81" s="369"/>
      <c r="PKS81" s="369"/>
      <c r="PKT81" s="369"/>
      <c r="PKU81" s="369"/>
      <c r="PKV81" s="369"/>
      <c r="PKW81" s="369"/>
      <c r="PKX81" s="369"/>
      <c r="PKY81" s="369"/>
      <c r="PKZ81" s="369"/>
      <c r="PLA81" s="369"/>
      <c r="PLB81" s="369"/>
      <c r="PLC81" s="369"/>
      <c r="PLD81" s="369"/>
      <c r="PLE81" s="369"/>
      <c r="PLF81" s="369"/>
      <c r="PLG81" s="369"/>
      <c r="PLH81" s="369"/>
      <c r="PLI81" s="369"/>
      <c r="PLJ81" s="369"/>
      <c r="PLK81" s="369"/>
      <c r="PLL81" s="369"/>
      <c r="PLM81" s="369"/>
      <c r="PLN81" s="369"/>
      <c r="PLO81" s="369"/>
      <c r="PLP81" s="369"/>
      <c r="PLQ81" s="369"/>
      <c r="PLR81" s="369"/>
      <c r="PLS81" s="369"/>
      <c r="PLT81" s="369"/>
      <c r="PLU81" s="369"/>
      <c r="PLV81" s="369"/>
      <c r="PLW81" s="369"/>
      <c r="PLX81" s="369"/>
      <c r="PLY81" s="369"/>
      <c r="PLZ81" s="369"/>
      <c r="PMA81" s="369"/>
      <c r="PMB81" s="369"/>
      <c r="PMC81" s="369"/>
      <c r="PMD81" s="369"/>
      <c r="PME81" s="369"/>
      <c r="PMF81" s="369"/>
      <c r="PMG81" s="369"/>
      <c r="PMH81" s="369"/>
      <c r="PMI81" s="369"/>
      <c r="PMJ81" s="369"/>
      <c r="PMK81" s="369"/>
      <c r="PML81" s="369"/>
      <c r="PMM81" s="369"/>
      <c r="PMN81" s="369"/>
      <c r="PMO81" s="369"/>
      <c r="PMP81" s="369"/>
      <c r="PMQ81" s="369"/>
      <c r="PMR81" s="369"/>
      <c r="PMS81" s="369"/>
      <c r="PMT81" s="369"/>
      <c r="PMU81" s="369"/>
      <c r="PMV81" s="369"/>
      <c r="PMW81" s="369"/>
      <c r="PMX81" s="369"/>
      <c r="PMY81" s="369"/>
      <c r="PMZ81" s="369"/>
      <c r="PNA81" s="369"/>
      <c r="PNB81" s="369"/>
      <c r="PNC81" s="369"/>
      <c r="PND81" s="369"/>
      <c r="PNE81" s="369"/>
      <c r="PNF81" s="369"/>
      <c r="PNG81" s="369"/>
      <c r="PNH81" s="369"/>
      <c r="PNI81" s="369"/>
      <c r="PNJ81" s="369"/>
      <c r="PNK81" s="369"/>
      <c r="PNL81" s="369"/>
      <c r="PNM81" s="369"/>
      <c r="PNN81" s="369"/>
      <c r="PNO81" s="369"/>
      <c r="PNP81" s="369"/>
      <c r="PNQ81" s="369"/>
      <c r="PNR81" s="369"/>
      <c r="PNS81" s="369"/>
      <c r="PNT81" s="369"/>
      <c r="PNU81" s="369"/>
      <c r="PNV81" s="369"/>
      <c r="PNW81" s="369"/>
      <c r="PNX81" s="369"/>
      <c r="PNY81" s="369"/>
      <c r="PNZ81" s="369"/>
      <c r="POA81" s="369"/>
      <c r="POB81" s="369"/>
      <c r="POC81" s="369"/>
      <c r="POD81" s="369"/>
      <c r="POE81" s="369"/>
      <c r="POF81" s="369"/>
      <c r="POG81" s="369"/>
      <c r="POH81" s="369"/>
      <c r="POI81" s="369"/>
      <c r="POJ81" s="369"/>
      <c r="POK81" s="369"/>
      <c r="POL81" s="369"/>
      <c r="POM81" s="369"/>
      <c r="PON81" s="369"/>
      <c r="POO81" s="369"/>
      <c r="POP81" s="369"/>
      <c r="POQ81" s="369"/>
      <c r="POR81" s="369"/>
      <c r="POS81" s="369"/>
      <c r="POX81" s="369"/>
      <c r="POY81" s="369"/>
      <c r="POZ81" s="369"/>
      <c r="PPA81" s="369"/>
      <c r="PPB81" s="369"/>
      <c r="PPC81" s="369"/>
      <c r="PPD81" s="369"/>
      <c r="PPE81" s="369"/>
      <c r="PPF81" s="369"/>
      <c r="PPG81" s="369"/>
      <c r="PPH81" s="369"/>
      <c r="PQZ81" s="369"/>
      <c r="PRA81" s="369"/>
      <c r="PRB81" s="369"/>
      <c r="PRC81" s="369"/>
      <c r="PRD81" s="369"/>
      <c r="PRE81" s="369"/>
      <c r="PRF81" s="369"/>
      <c r="PRG81" s="369"/>
      <c r="PRH81" s="369"/>
      <c r="PRI81" s="369"/>
      <c r="PRJ81" s="369"/>
      <c r="PRK81" s="369"/>
      <c r="PRL81" s="369"/>
      <c r="PRM81" s="369"/>
      <c r="PRN81" s="369"/>
      <c r="PRO81" s="369"/>
      <c r="PRP81" s="369"/>
      <c r="PRQ81" s="369"/>
      <c r="PRR81" s="369"/>
      <c r="PRS81" s="369"/>
      <c r="PRT81" s="369"/>
      <c r="PRU81" s="369"/>
      <c r="PRV81" s="369"/>
      <c r="PRW81" s="369"/>
      <c r="PRX81" s="369"/>
      <c r="PRY81" s="369"/>
      <c r="PRZ81" s="369"/>
      <c r="PSA81" s="369"/>
      <c r="PSB81" s="369"/>
      <c r="PSC81" s="369"/>
      <c r="PSD81" s="369"/>
      <c r="PSE81" s="369"/>
      <c r="PSF81" s="369"/>
      <c r="PSG81" s="369"/>
      <c r="PSH81" s="369"/>
      <c r="PSI81" s="369"/>
      <c r="PSJ81" s="369"/>
      <c r="PSK81" s="369"/>
      <c r="PSL81" s="369"/>
      <c r="PSM81" s="369"/>
      <c r="PSN81" s="369"/>
      <c r="PSO81" s="369"/>
      <c r="PSP81" s="369"/>
      <c r="PSQ81" s="369"/>
      <c r="PSR81" s="369"/>
      <c r="PSS81" s="369"/>
      <c r="PST81" s="369"/>
      <c r="PSU81" s="369"/>
      <c r="PSV81" s="369"/>
      <c r="PSW81" s="369"/>
      <c r="PSX81" s="369"/>
      <c r="PSY81" s="369"/>
      <c r="PSZ81" s="369"/>
      <c r="PTA81" s="369"/>
      <c r="PTB81" s="369"/>
      <c r="PTC81" s="369"/>
      <c r="PTD81" s="369"/>
      <c r="PTE81" s="369"/>
      <c r="PTF81" s="369"/>
      <c r="PTG81" s="369"/>
      <c r="PTH81" s="369"/>
      <c r="PTI81" s="369"/>
      <c r="PTJ81" s="369"/>
      <c r="PTK81" s="369"/>
      <c r="PTL81" s="369"/>
      <c r="PTM81" s="369"/>
      <c r="PTN81" s="369"/>
      <c r="PTO81" s="369"/>
      <c r="PTP81" s="369"/>
      <c r="PTQ81" s="369"/>
      <c r="PTR81" s="369"/>
      <c r="PTS81" s="369"/>
      <c r="PTT81" s="369"/>
      <c r="PTU81" s="369"/>
      <c r="PTV81" s="369"/>
      <c r="PTW81" s="369"/>
      <c r="PTX81" s="369"/>
      <c r="PTY81" s="369"/>
      <c r="PTZ81" s="369"/>
      <c r="PUA81" s="369"/>
      <c r="PUB81" s="369"/>
      <c r="PUC81" s="369"/>
      <c r="PUD81" s="369"/>
      <c r="PUE81" s="369"/>
      <c r="PUF81" s="369"/>
      <c r="PUG81" s="369"/>
      <c r="PUH81" s="369"/>
      <c r="PUI81" s="369"/>
      <c r="PUJ81" s="369"/>
      <c r="PUK81" s="369"/>
      <c r="PUL81" s="369"/>
      <c r="PUM81" s="369"/>
      <c r="PUN81" s="369"/>
      <c r="PUO81" s="369"/>
      <c r="PUP81" s="369"/>
      <c r="PUQ81" s="369"/>
      <c r="PUR81" s="369"/>
      <c r="PUS81" s="369"/>
      <c r="PUT81" s="369"/>
      <c r="PUU81" s="369"/>
      <c r="PUV81" s="369"/>
      <c r="PUW81" s="369"/>
      <c r="PUX81" s="369"/>
      <c r="PUY81" s="369"/>
      <c r="PUZ81" s="369"/>
      <c r="PVA81" s="369"/>
      <c r="PVB81" s="369"/>
      <c r="PVC81" s="369"/>
      <c r="PVD81" s="369"/>
      <c r="PVE81" s="369"/>
      <c r="PVF81" s="369"/>
      <c r="PVG81" s="369"/>
      <c r="PVH81" s="369"/>
      <c r="PVI81" s="369"/>
      <c r="PVJ81" s="369"/>
      <c r="PVK81" s="369"/>
      <c r="PVL81" s="369"/>
      <c r="PVM81" s="369"/>
      <c r="PVN81" s="369"/>
      <c r="PVO81" s="369"/>
      <c r="PVP81" s="369"/>
      <c r="PVQ81" s="369"/>
      <c r="PVR81" s="369"/>
      <c r="PVS81" s="369"/>
      <c r="PVT81" s="369"/>
      <c r="PVU81" s="369"/>
      <c r="PVV81" s="369"/>
      <c r="PVW81" s="369"/>
      <c r="PVX81" s="369"/>
      <c r="PVY81" s="369"/>
      <c r="PVZ81" s="369"/>
      <c r="PWA81" s="369"/>
      <c r="PWB81" s="369"/>
      <c r="PWC81" s="369"/>
      <c r="PWD81" s="369"/>
      <c r="PWE81" s="369"/>
      <c r="PWF81" s="369"/>
      <c r="PWG81" s="369"/>
      <c r="PWH81" s="369"/>
      <c r="PWI81" s="369"/>
      <c r="PWJ81" s="369"/>
      <c r="PWK81" s="369"/>
      <c r="PWL81" s="369"/>
      <c r="PWM81" s="369"/>
      <c r="PWN81" s="369"/>
      <c r="PWO81" s="369"/>
      <c r="PWP81" s="369"/>
      <c r="PWQ81" s="369"/>
      <c r="PWR81" s="369"/>
      <c r="PWS81" s="369"/>
      <c r="PWT81" s="369"/>
      <c r="PWU81" s="369"/>
      <c r="PWV81" s="369"/>
      <c r="PWW81" s="369"/>
      <c r="PWX81" s="369"/>
      <c r="PWY81" s="369"/>
      <c r="PWZ81" s="369"/>
      <c r="PXA81" s="369"/>
      <c r="PXB81" s="369"/>
      <c r="PXC81" s="369"/>
      <c r="PXD81" s="369"/>
      <c r="PXE81" s="369"/>
      <c r="PXF81" s="369"/>
      <c r="PXG81" s="369"/>
      <c r="PXH81" s="369"/>
      <c r="PXI81" s="369"/>
      <c r="PXJ81" s="369"/>
      <c r="PXK81" s="369"/>
      <c r="PXL81" s="369"/>
      <c r="PXM81" s="369"/>
      <c r="PXN81" s="369"/>
      <c r="PXO81" s="369"/>
      <c r="PXP81" s="369"/>
      <c r="PXQ81" s="369"/>
      <c r="PXR81" s="369"/>
      <c r="PXS81" s="369"/>
      <c r="PXT81" s="369"/>
      <c r="PXU81" s="369"/>
      <c r="PXV81" s="369"/>
      <c r="PXW81" s="369"/>
      <c r="PXX81" s="369"/>
      <c r="PXY81" s="369"/>
      <c r="PXZ81" s="369"/>
      <c r="PYA81" s="369"/>
      <c r="PYB81" s="369"/>
      <c r="PYC81" s="369"/>
      <c r="PYD81" s="369"/>
      <c r="PYE81" s="369"/>
      <c r="PYF81" s="369"/>
      <c r="PYG81" s="369"/>
      <c r="PYH81" s="369"/>
      <c r="PYI81" s="369"/>
      <c r="PYJ81" s="369"/>
      <c r="PYK81" s="369"/>
      <c r="PYL81" s="369"/>
      <c r="PYM81" s="369"/>
      <c r="PYN81" s="369"/>
      <c r="PYO81" s="369"/>
      <c r="PYT81" s="369"/>
      <c r="PYU81" s="369"/>
      <c r="PYV81" s="369"/>
      <c r="PYW81" s="369"/>
      <c r="PYX81" s="369"/>
      <c r="PYY81" s="369"/>
      <c r="PYZ81" s="369"/>
      <c r="PZA81" s="369"/>
      <c r="PZB81" s="369"/>
      <c r="PZC81" s="369"/>
      <c r="PZD81" s="369"/>
      <c r="QAV81" s="369"/>
      <c r="QAW81" s="369"/>
      <c r="QAX81" s="369"/>
      <c r="QAY81" s="369"/>
      <c r="QAZ81" s="369"/>
      <c r="QBA81" s="369"/>
      <c r="QBB81" s="369"/>
      <c r="QBC81" s="369"/>
      <c r="QBD81" s="369"/>
      <c r="QBE81" s="369"/>
      <c r="QBF81" s="369"/>
      <c r="QBG81" s="369"/>
      <c r="QBH81" s="369"/>
      <c r="QBI81" s="369"/>
      <c r="QBJ81" s="369"/>
      <c r="QBK81" s="369"/>
      <c r="QBL81" s="369"/>
      <c r="QBM81" s="369"/>
      <c r="QBN81" s="369"/>
      <c r="QBO81" s="369"/>
      <c r="QBP81" s="369"/>
      <c r="QBQ81" s="369"/>
      <c r="QBR81" s="369"/>
      <c r="QBS81" s="369"/>
      <c r="QBT81" s="369"/>
      <c r="QBU81" s="369"/>
      <c r="QBV81" s="369"/>
      <c r="QBW81" s="369"/>
      <c r="QBX81" s="369"/>
      <c r="QBY81" s="369"/>
      <c r="QBZ81" s="369"/>
      <c r="QCA81" s="369"/>
      <c r="QCB81" s="369"/>
      <c r="QCC81" s="369"/>
      <c r="QCD81" s="369"/>
      <c r="QCE81" s="369"/>
      <c r="QCF81" s="369"/>
      <c r="QCG81" s="369"/>
      <c r="QCH81" s="369"/>
      <c r="QCI81" s="369"/>
      <c r="QCJ81" s="369"/>
      <c r="QCK81" s="369"/>
      <c r="QCL81" s="369"/>
      <c r="QCM81" s="369"/>
      <c r="QCN81" s="369"/>
      <c r="QCO81" s="369"/>
      <c r="QCP81" s="369"/>
      <c r="QCQ81" s="369"/>
      <c r="QCR81" s="369"/>
      <c r="QCS81" s="369"/>
      <c r="QCT81" s="369"/>
      <c r="QCU81" s="369"/>
      <c r="QCV81" s="369"/>
      <c r="QCW81" s="369"/>
      <c r="QCX81" s="369"/>
      <c r="QCY81" s="369"/>
      <c r="QCZ81" s="369"/>
      <c r="QDA81" s="369"/>
      <c r="QDB81" s="369"/>
      <c r="QDC81" s="369"/>
      <c r="QDD81" s="369"/>
      <c r="QDE81" s="369"/>
      <c r="QDF81" s="369"/>
      <c r="QDG81" s="369"/>
      <c r="QDH81" s="369"/>
      <c r="QDI81" s="369"/>
      <c r="QDJ81" s="369"/>
      <c r="QDK81" s="369"/>
      <c r="QDL81" s="369"/>
      <c r="QDM81" s="369"/>
      <c r="QDN81" s="369"/>
      <c r="QDO81" s="369"/>
      <c r="QDP81" s="369"/>
      <c r="QDQ81" s="369"/>
      <c r="QDR81" s="369"/>
      <c r="QDS81" s="369"/>
      <c r="QDT81" s="369"/>
      <c r="QDU81" s="369"/>
      <c r="QDV81" s="369"/>
      <c r="QDW81" s="369"/>
      <c r="QDX81" s="369"/>
      <c r="QDY81" s="369"/>
      <c r="QDZ81" s="369"/>
      <c r="QEA81" s="369"/>
      <c r="QEB81" s="369"/>
      <c r="QEC81" s="369"/>
      <c r="QED81" s="369"/>
      <c r="QEE81" s="369"/>
      <c r="QEF81" s="369"/>
      <c r="QEG81" s="369"/>
      <c r="QEH81" s="369"/>
      <c r="QEI81" s="369"/>
      <c r="QEJ81" s="369"/>
      <c r="QEK81" s="369"/>
      <c r="QEL81" s="369"/>
      <c r="QEM81" s="369"/>
      <c r="QEN81" s="369"/>
      <c r="QEO81" s="369"/>
      <c r="QEP81" s="369"/>
      <c r="QEQ81" s="369"/>
      <c r="QER81" s="369"/>
      <c r="QES81" s="369"/>
      <c r="QET81" s="369"/>
      <c r="QEU81" s="369"/>
      <c r="QEV81" s="369"/>
      <c r="QEW81" s="369"/>
      <c r="QEX81" s="369"/>
      <c r="QEY81" s="369"/>
      <c r="QEZ81" s="369"/>
      <c r="QFA81" s="369"/>
      <c r="QFB81" s="369"/>
      <c r="QFC81" s="369"/>
      <c r="QFD81" s="369"/>
      <c r="QFE81" s="369"/>
      <c r="QFF81" s="369"/>
      <c r="QFG81" s="369"/>
      <c r="QFH81" s="369"/>
      <c r="QFI81" s="369"/>
      <c r="QFJ81" s="369"/>
      <c r="QFK81" s="369"/>
      <c r="QFL81" s="369"/>
      <c r="QFM81" s="369"/>
      <c r="QFN81" s="369"/>
      <c r="QFO81" s="369"/>
      <c r="QFP81" s="369"/>
      <c r="QFQ81" s="369"/>
      <c r="QFR81" s="369"/>
      <c r="QFS81" s="369"/>
      <c r="QFT81" s="369"/>
      <c r="QFU81" s="369"/>
      <c r="QFV81" s="369"/>
      <c r="QFW81" s="369"/>
      <c r="QFX81" s="369"/>
      <c r="QFY81" s="369"/>
      <c r="QFZ81" s="369"/>
      <c r="QGA81" s="369"/>
      <c r="QGB81" s="369"/>
      <c r="QGC81" s="369"/>
      <c r="QGD81" s="369"/>
      <c r="QGE81" s="369"/>
      <c r="QGF81" s="369"/>
      <c r="QGG81" s="369"/>
      <c r="QGH81" s="369"/>
      <c r="QGI81" s="369"/>
      <c r="QGJ81" s="369"/>
      <c r="QGK81" s="369"/>
      <c r="QGL81" s="369"/>
      <c r="QGM81" s="369"/>
      <c r="QGN81" s="369"/>
      <c r="QGO81" s="369"/>
      <c r="QGP81" s="369"/>
      <c r="QGQ81" s="369"/>
      <c r="QGR81" s="369"/>
      <c r="QGS81" s="369"/>
      <c r="QGT81" s="369"/>
      <c r="QGU81" s="369"/>
      <c r="QGV81" s="369"/>
      <c r="QGW81" s="369"/>
      <c r="QGX81" s="369"/>
      <c r="QGY81" s="369"/>
      <c r="QGZ81" s="369"/>
      <c r="QHA81" s="369"/>
      <c r="QHB81" s="369"/>
      <c r="QHC81" s="369"/>
      <c r="QHD81" s="369"/>
      <c r="QHE81" s="369"/>
      <c r="QHF81" s="369"/>
      <c r="QHG81" s="369"/>
      <c r="QHH81" s="369"/>
      <c r="QHI81" s="369"/>
      <c r="QHJ81" s="369"/>
      <c r="QHK81" s="369"/>
      <c r="QHL81" s="369"/>
      <c r="QHM81" s="369"/>
      <c r="QHN81" s="369"/>
      <c r="QHO81" s="369"/>
      <c r="QHP81" s="369"/>
      <c r="QHQ81" s="369"/>
      <c r="QHR81" s="369"/>
      <c r="QHS81" s="369"/>
      <c r="QHT81" s="369"/>
      <c r="QHU81" s="369"/>
      <c r="QHV81" s="369"/>
      <c r="QHW81" s="369"/>
      <c r="QHX81" s="369"/>
      <c r="QHY81" s="369"/>
      <c r="QHZ81" s="369"/>
      <c r="QIA81" s="369"/>
      <c r="QIB81" s="369"/>
      <c r="QIC81" s="369"/>
      <c r="QID81" s="369"/>
      <c r="QIE81" s="369"/>
      <c r="QIF81" s="369"/>
      <c r="QIG81" s="369"/>
      <c r="QIH81" s="369"/>
      <c r="QII81" s="369"/>
      <c r="QIJ81" s="369"/>
      <c r="QIK81" s="369"/>
      <c r="QIP81" s="369"/>
      <c r="QIQ81" s="369"/>
      <c r="QIR81" s="369"/>
      <c r="QIS81" s="369"/>
      <c r="QIT81" s="369"/>
      <c r="QIU81" s="369"/>
      <c r="QIV81" s="369"/>
      <c r="QIW81" s="369"/>
      <c r="QIX81" s="369"/>
      <c r="QIY81" s="369"/>
      <c r="QIZ81" s="369"/>
      <c r="QKR81" s="369"/>
      <c r="QKS81" s="369"/>
      <c r="QKT81" s="369"/>
      <c r="QKU81" s="369"/>
      <c r="QKV81" s="369"/>
      <c r="QKW81" s="369"/>
      <c r="QKX81" s="369"/>
      <c r="QKY81" s="369"/>
      <c r="QKZ81" s="369"/>
      <c r="QLA81" s="369"/>
      <c r="QLB81" s="369"/>
      <c r="QLC81" s="369"/>
      <c r="QLD81" s="369"/>
      <c r="QLE81" s="369"/>
      <c r="QLF81" s="369"/>
      <c r="QLG81" s="369"/>
      <c r="QLH81" s="369"/>
      <c r="QLI81" s="369"/>
      <c r="QLJ81" s="369"/>
      <c r="QLK81" s="369"/>
      <c r="QLL81" s="369"/>
      <c r="QLM81" s="369"/>
      <c r="QLN81" s="369"/>
      <c r="QLO81" s="369"/>
      <c r="QLP81" s="369"/>
      <c r="QLQ81" s="369"/>
      <c r="QLR81" s="369"/>
      <c r="QLS81" s="369"/>
      <c r="QLT81" s="369"/>
      <c r="QLU81" s="369"/>
      <c r="QLV81" s="369"/>
      <c r="QLW81" s="369"/>
      <c r="QLX81" s="369"/>
      <c r="QLY81" s="369"/>
      <c r="QLZ81" s="369"/>
      <c r="QMA81" s="369"/>
      <c r="QMB81" s="369"/>
      <c r="QMC81" s="369"/>
      <c r="QMD81" s="369"/>
      <c r="QME81" s="369"/>
      <c r="QMF81" s="369"/>
      <c r="QMG81" s="369"/>
      <c r="QMH81" s="369"/>
      <c r="QMI81" s="369"/>
      <c r="QMJ81" s="369"/>
      <c r="QMK81" s="369"/>
      <c r="QML81" s="369"/>
      <c r="QMM81" s="369"/>
      <c r="QMN81" s="369"/>
      <c r="QMO81" s="369"/>
      <c r="QMP81" s="369"/>
      <c r="QMQ81" s="369"/>
      <c r="QMR81" s="369"/>
      <c r="QMS81" s="369"/>
      <c r="QMT81" s="369"/>
      <c r="QMU81" s="369"/>
      <c r="QMV81" s="369"/>
      <c r="QMW81" s="369"/>
      <c r="QMX81" s="369"/>
      <c r="QMY81" s="369"/>
      <c r="QMZ81" s="369"/>
      <c r="QNA81" s="369"/>
      <c r="QNB81" s="369"/>
      <c r="QNC81" s="369"/>
      <c r="QND81" s="369"/>
      <c r="QNE81" s="369"/>
      <c r="QNF81" s="369"/>
      <c r="QNG81" s="369"/>
      <c r="QNH81" s="369"/>
      <c r="QNI81" s="369"/>
      <c r="QNJ81" s="369"/>
      <c r="QNK81" s="369"/>
      <c r="QNL81" s="369"/>
      <c r="QNM81" s="369"/>
      <c r="QNN81" s="369"/>
      <c r="QNO81" s="369"/>
      <c r="QNP81" s="369"/>
      <c r="QNQ81" s="369"/>
      <c r="QNR81" s="369"/>
      <c r="QNS81" s="369"/>
      <c r="QNT81" s="369"/>
      <c r="QNU81" s="369"/>
      <c r="QNV81" s="369"/>
      <c r="QNW81" s="369"/>
      <c r="QNX81" s="369"/>
      <c r="QNY81" s="369"/>
      <c r="QNZ81" s="369"/>
      <c r="QOA81" s="369"/>
      <c r="QOB81" s="369"/>
      <c r="QOC81" s="369"/>
      <c r="QOD81" s="369"/>
      <c r="QOE81" s="369"/>
      <c r="QOF81" s="369"/>
      <c r="QOG81" s="369"/>
      <c r="QOH81" s="369"/>
      <c r="QOI81" s="369"/>
      <c r="QOJ81" s="369"/>
      <c r="QOK81" s="369"/>
      <c r="QOL81" s="369"/>
      <c r="QOM81" s="369"/>
      <c r="QON81" s="369"/>
      <c r="QOO81" s="369"/>
      <c r="QOP81" s="369"/>
      <c r="QOQ81" s="369"/>
      <c r="QOR81" s="369"/>
      <c r="QOS81" s="369"/>
      <c r="QOT81" s="369"/>
      <c r="QOU81" s="369"/>
      <c r="QOV81" s="369"/>
      <c r="QOW81" s="369"/>
      <c r="QOX81" s="369"/>
      <c r="QOY81" s="369"/>
      <c r="QOZ81" s="369"/>
      <c r="QPA81" s="369"/>
      <c r="QPB81" s="369"/>
      <c r="QPC81" s="369"/>
      <c r="QPD81" s="369"/>
      <c r="QPE81" s="369"/>
      <c r="QPF81" s="369"/>
      <c r="QPG81" s="369"/>
      <c r="QPH81" s="369"/>
      <c r="QPI81" s="369"/>
      <c r="QPJ81" s="369"/>
      <c r="QPK81" s="369"/>
      <c r="QPL81" s="369"/>
      <c r="QPM81" s="369"/>
      <c r="QPN81" s="369"/>
      <c r="QPO81" s="369"/>
      <c r="QPP81" s="369"/>
      <c r="QPQ81" s="369"/>
      <c r="QPR81" s="369"/>
      <c r="QPS81" s="369"/>
      <c r="QPT81" s="369"/>
      <c r="QPU81" s="369"/>
      <c r="QPV81" s="369"/>
      <c r="QPW81" s="369"/>
      <c r="QPX81" s="369"/>
      <c r="QPY81" s="369"/>
      <c r="QPZ81" s="369"/>
      <c r="QQA81" s="369"/>
      <c r="QQB81" s="369"/>
      <c r="QQC81" s="369"/>
      <c r="QQD81" s="369"/>
      <c r="QQE81" s="369"/>
      <c r="QQF81" s="369"/>
      <c r="QQG81" s="369"/>
      <c r="QQH81" s="369"/>
      <c r="QQI81" s="369"/>
      <c r="QQJ81" s="369"/>
      <c r="QQK81" s="369"/>
      <c r="QQL81" s="369"/>
      <c r="QQM81" s="369"/>
      <c r="QQN81" s="369"/>
      <c r="QQO81" s="369"/>
      <c r="QQP81" s="369"/>
      <c r="QQQ81" s="369"/>
      <c r="QQR81" s="369"/>
      <c r="QQS81" s="369"/>
      <c r="QQT81" s="369"/>
      <c r="QQU81" s="369"/>
      <c r="QQV81" s="369"/>
      <c r="QQW81" s="369"/>
      <c r="QQX81" s="369"/>
      <c r="QQY81" s="369"/>
      <c r="QQZ81" s="369"/>
      <c r="QRA81" s="369"/>
      <c r="QRB81" s="369"/>
      <c r="QRC81" s="369"/>
      <c r="QRD81" s="369"/>
      <c r="QRE81" s="369"/>
      <c r="QRF81" s="369"/>
      <c r="QRG81" s="369"/>
      <c r="QRH81" s="369"/>
      <c r="QRI81" s="369"/>
      <c r="QRJ81" s="369"/>
      <c r="QRK81" s="369"/>
      <c r="QRL81" s="369"/>
      <c r="QRM81" s="369"/>
      <c r="QRN81" s="369"/>
      <c r="QRO81" s="369"/>
      <c r="QRP81" s="369"/>
      <c r="QRQ81" s="369"/>
      <c r="QRR81" s="369"/>
      <c r="QRS81" s="369"/>
      <c r="QRT81" s="369"/>
      <c r="QRU81" s="369"/>
      <c r="QRV81" s="369"/>
      <c r="QRW81" s="369"/>
      <c r="QRX81" s="369"/>
      <c r="QRY81" s="369"/>
      <c r="QRZ81" s="369"/>
      <c r="QSA81" s="369"/>
      <c r="QSB81" s="369"/>
      <c r="QSC81" s="369"/>
      <c r="QSD81" s="369"/>
      <c r="QSE81" s="369"/>
      <c r="QSF81" s="369"/>
      <c r="QSG81" s="369"/>
      <c r="QSL81" s="369"/>
      <c r="QSM81" s="369"/>
      <c r="QSN81" s="369"/>
      <c r="QSO81" s="369"/>
      <c r="QSP81" s="369"/>
      <c r="QSQ81" s="369"/>
      <c r="QSR81" s="369"/>
      <c r="QSS81" s="369"/>
      <c r="QST81" s="369"/>
      <c r="QSU81" s="369"/>
      <c r="QSV81" s="369"/>
      <c r="QUN81" s="369"/>
      <c r="QUO81" s="369"/>
      <c r="QUP81" s="369"/>
      <c r="QUQ81" s="369"/>
      <c r="QUR81" s="369"/>
      <c r="QUS81" s="369"/>
      <c r="QUT81" s="369"/>
      <c r="QUU81" s="369"/>
      <c r="QUV81" s="369"/>
      <c r="QUW81" s="369"/>
      <c r="QUX81" s="369"/>
      <c r="QUY81" s="369"/>
      <c r="QUZ81" s="369"/>
      <c r="QVA81" s="369"/>
      <c r="QVB81" s="369"/>
      <c r="QVC81" s="369"/>
      <c r="QVD81" s="369"/>
      <c r="QVE81" s="369"/>
      <c r="QVF81" s="369"/>
      <c r="QVG81" s="369"/>
      <c r="QVH81" s="369"/>
      <c r="QVI81" s="369"/>
      <c r="QVJ81" s="369"/>
      <c r="QVK81" s="369"/>
      <c r="QVL81" s="369"/>
      <c r="QVM81" s="369"/>
      <c r="QVN81" s="369"/>
      <c r="QVO81" s="369"/>
      <c r="QVP81" s="369"/>
      <c r="QVQ81" s="369"/>
      <c r="QVR81" s="369"/>
      <c r="QVS81" s="369"/>
      <c r="QVT81" s="369"/>
      <c r="QVU81" s="369"/>
      <c r="QVV81" s="369"/>
      <c r="QVW81" s="369"/>
      <c r="QVX81" s="369"/>
      <c r="QVY81" s="369"/>
      <c r="QVZ81" s="369"/>
      <c r="QWA81" s="369"/>
      <c r="QWB81" s="369"/>
      <c r="QWC81" s="369"/>
      <c r="QWD81" s="369"/>
      <c r="QWE81" s="369"/>
      <c r="QWF81" s="369"/>
      <c r="QWG81" s="369"/>
      <c r="QWH81" s="369"/>
      <c r="QWI81" s="369"/>
      <c r="QWJ81" s="369"/>
      <c r="QWK81" s="369"/>
      <c r="QWL81" s="369"/>
      <c r="QWM81" s="369"/>
      <c r="QWN81" s="369"/>
      <c r="QWO81" s="369"/>
      <c r="QWP81" s="369"/>
      <c r="QWQ81" s="369"/>
      <c r="QWR81" s="369"/>
      <c r="QWS81" s="369"/>
      <c r="QWT81" s="369"/>
      <c r="QWU81" s="369"/>
      <c r="QWV81" s="369"/>
      <c r="QWW81" s="369"/>
      <c r="QWX81" s="369"/>
      <c r="QWY81" s="369"/>
      <c r="QWZ81" s="369"/>
      <c r="QXA81" s="369"/>
      <c r="QXB81" s="369"/>
      <c r="QXC81" s="369"/>
      <c r="QXD81" s="369"/>
      <c r="QXE81" s="369"/>
      <c r="QXF81" s="369"/>
      <c r="QXG81" s="369"/>
      <c r="QXH81" s="369"/>
      <c r="QXI81" s="369"/>
      <c r="QXJ81" s="369"/>
      <c r="QXK81" s="369"/>
      <c r="QXL81" s="369"/>
      <c r="QXM81" s="369"/>
      <c r="QXN81" s="369"/>
      <c r="QXO81" s="369"/>
      <c r="QXP81" s="369"/>
      <c r="QXQ81" s="369"/>
      <c r="QXR81" s="369"/>
      <c r="QXS81" s="369"/>
      <c r="QXT81" s="369"/>
      <c r="QXU81" s="369"/>
      <c r="QXV81" s="369"/>
      <c r="QXW81" s="369"/>
      <c r="QXX81" s="369"/>
      <c r="QXY81" s="369"/>
      <c r="QXZ81" s="369"/>
      <c r="QYA81" s="369"/>
      <c r="QYB81" s="369"/>
      <c r="QYC81" s="369"/>
      <c r="QYD81" s="369"/>
      <c r="QYE81" s="369"/>
      <c r="QYF81" s="369"/>
      <c r="QYG81" s="369"/>
      <c r="QYH81" s="369"/>
      <c r="QYI81" s="369"/>
      <c r="QYJ81" s="369"/>
      <c r="QYK81" s="369"/>
      <c r="QYL81" s="369"/>
      <c r="QYM81" s="369"/>
      <c r="QYN81" s="369"/>
      <c r="QYO81" s="369"/>
      <c r="QYP81" s="369"/>
      <c r="QYQ81" s="369"/>
      <c r="QYR81" s="369"/>
      <c r="QYS81" s="369"/>
      <c r="QYT81" s="369"/>
      <c r="QYU81" s="369"/>
      <c r="QYV81" s="369"/>
      <c r="QYW81" s="369"/>
      <c r="QYX81" s="369"/>
      <c r="QYY81" s="369"/>
      <c r="QYZ81" s="369"/>
      <c r="QZA81" s="369"/>
      <c r="QZB81" s="369"/>
      <c r="QZC81" s="369"/>
      <c r="QZD81" s="369"/>
      <c r="QZE81" s="369"/>
      <c r="QZF81" s="369"/>
      <c r="QZG81" s="369"/>
      <c r="QZH81" s="369"/>
      <c r="QZI81" s="369"/>
      <c r="QZJ81" s="369"/>
      <c r="QZK81" s="369"/>
      <c r="QZL81" s="369"/>
      <c r="QZM81" s="369"/>
      <c r="QZN81" s="369"/>
      <c r="QZO81" s="369"/>
      <c r="QZP81" s="369"/>
      <c r="QZQ81" s="369"/>
      <c r="QZR81" s="369"/>
      <c r="QZS81" s="369"/>
      <c r="QZT81" s="369"/>
      <c r="QZU81" s="369"/>
      <c r="QZV81" s="369"/>
      <c r="QZW81" s="369"/>
      <c r="QZX81" s="369"/>
      <c r="QZY81" s="369"/>
      <c r="QZZ81" s="369"/>
      <c r="RAA81" s="369"/>
      <c r="RAB81" s="369"/>
      <c r="RAC81" s="369"/>
      <c r="RAD81" s="369"/>
      <c r="RAE81" s="369"/>
      <c r="RAF81" s="369"/>
      <c r="RAG81" s="369"/>
      <c r="RAH81" s="369"/>
      <c r="RAI81" s="369"/>
      <c r="RAJ81" s="369"/>
      <c r="RAK81" s="369"/>
      <c r="RAL81" s="369"/>
      <c r="RAM81" s="369"/>
      <c r="RAN81" s="369"/>
      <c r="RAO81" s="369"/>
      <c r="RAP81" s="369"/>
      <c r="RAQ81" s="369"/>
      <c r="RAR81" s="369"/>
      <c r="RAS81" s="369"/>
      <c r="RAT81" s="369"/>
      <c r="RAU81" s="369"/>
      <c r="RAV81" s="369"/>
      <c r="RAW81" s="369"/>
      <c r="RAX81" s="369"/>
      <c r="RAY81" s="369"/>
      <c r="RAZ81" s="369"/>
      <c r="RBA81" s="369"/>
      <c r="RBB81" s="369"/>
      <c r="RBC81" s="369"/>
      <c r="RBD81" s="369"/>
      <c r="RBE81" s="369"/>
      <c r="RBF81" s="369"/>
      <c r="RBG81" s="369"/>
      <c r="RBH81" s="369"/>
      <c r="RBI81" s="369"/>
      <c r="RBJ81" s="369"/>
      <c r="RBK81" s="369"/>
      <c r="RBL81" s="369"/>
      <c r="RBM81" s="369"/>
      <c r="RBN81" s="369"/>
      <c r="RBO81" s="369"/>
      <c r="RBP81" s="369"/>
      <c r="RBQ81" s="369"/>
      <c r="RBR81" s="369"/>
      <c r="RBS81" s="369"/>
      <c r="RBT81" s="369"/>
      <c r="RBU81" s="369"/>
      <c r="RBV81" s="369"/>
      <c r="RBW81" s="369"/>
      <c r="RBX81" s="369"/>
      <c r="RBY81" s="369"/>
      <c r="RBZ81" s="369"/>
      <c r="RCA81" s="369"/>
      <c r="RCB81" s="369"/>
      <c r="RCC81" s="369"/>
      <c r="RCH81" s="369"/>
      <c r="RCI81" s="369"/>
      <c r="RCJ81" s="369"/>
      <c r="RCK81" s="369"/>
      <c r="RCL81" s="369"/>
      <c r="RCM81" s="369"/>
      <c r="RCN81" s="369"/>
      <c r="RCO81" s="369"/>
      <c r="RCP81" s="369"/>
      <c r="RCQ81" s="369"/>
      <c r="RCR81" s="369"/>
      <c r="REJ81" s="369"/>
      <c r="REK81" s="369"/>
      <c r="REL81" s="369"/>
      <c r="REM81" s="369"/>
      <c r="REN81" s="369"/>
      <c r="REO81" s="369"/>
      <c r="REP81" s="369"/>
      <c r="REQ81" s="369"/>
      <c r="RER81" s="369"/>
      <c r="RES81" s="369"/>
      <c r="RET81" s="369"/>
      <c r="REU81" s="369"/>
      <c r="REV81" s="369"/>
      <c r="REW81" s="369"/>
      <c r="REX81" s="369"/>
      <c r="REY81" s="369"/>
      <c r="REZ81" s="369"/>
      <c r="RFA81" s="369"/>
      <c r="RFB81" s="369"/>
      <c r="RFC81" s="369"/>
      <c r="RFD81" s="369"/>
      <c r="RFE81" s="369"/>
      <c r="RFF81" s="369"/>
      <c r="RFG81" s="369"/>
      <c r="RFH81" s="369"/>
      <c r="RFI81" s="369"/>
      <c r="RFJ81" s="369"/>
      <c r="RFK81" s="369"/>
      <c r="RFL81" s="369"/>
      <c r="RFM81" s="369"/>
      <c r="RFN81" s="369"/>
      <c r="RFO81" s="369"/>
      <c r="RFP81" s="369"/>
      <c r="RFQ81" s="369"/>
      <c r="RFR81" s="369"/>
      <c r="RFS81" s="369"/>
      <c r="RFT81" s="369"/>
      <c r="RFU81" s="369"/>
      <c r="RFV81" s="369"/>
      <c r="RFW81" s="369"/>
      <c r="RFX81" s="369"/>
      <c r="RFY81" s="369"/>
      <c r="RFZ81" s="369"/>
      <c r="RGA81" s="369"/>
      <c r="RGB81" s="369"/>
      <c r="RGC81" s="369"/>
      <c r="RGD81" s="369"/>
      <c r="RGE81" s="369"/>
      <c r="RGF81" s="369"/>
      <c r="RGG81" s="369"/>
      <c r="RGH81" s="369"/>
      <c r="RGI81" s="369"/>
      <c r="RGJ81" s="369"/>
      <c r="RGK81" s="369"/>
      <c r="RGL81" s="369"/>
      <c r="RGM81" s="369"/>
      <c r="RGN81" s="369"/>
      <c r="RGO81" s="369"/>
      <c r="RGP81" s="369"/>
      <c r="RGQ81" s="369"/>
      <c r="RGR81" s="369"/>
      <c r="RGS81" s="369"/>
      <c r="RGT81" s="369"/>
      <c r="RGU81" s="369"/>
      <c r="RGV81" s="369"/>
      <c r="RGW81" s="369"/>
      <c r="RGX81" s="369"/>
      <c r="RGY81" s="369"/>
      <c r="RGZ81" s="369"/>
      <c r="RHA81" s="369"/>
      <c r="RHB81" s="369"/>
      <c r="RHC81" s="369"/>
      <c r="RHD81" s="369"/>
      <c r="RHE81" s="369"/>
      <c r="RHF81" s="369"/>
      <c r="RHG81" s="369"/>
      <c r="RHH81" s="369"/>
      <c r="RHI81" s="369"/>
      <c r="RHJ81" s="369"/>
      <c r="RHK81" s="369"/>
      <c r="RHL81" s="369"/>
      <c r="RHM81" s="369"/>
      <c r="RHN81" s="369"/>
      <c r="RHO81" s="369"/>
      <c r="RHP81" s="369"/>
      <c r="RHQ81" s="369"/>
      <c r="RHR81" s="369"/>
      <c r="RHS81" s="369"/>
      <c r="RHT81" s="369"/>
      <c r="RHU81" s="369"/>
      <c r="RHV81" s="369"/>
      <c r="RHW81" s="369"/>
      <c r="RHX81" s="369"/>
      <c r="RHY81" s="369"/>
      <c r="RHZ81" s="369"/>
      <c r="RIA81" s="369"/>
      <c r="RIB81" s="369"/>
      <c r="RIC81" s="369"/>
      <c r="RID81" s="369"/>
      <c r="RIE81" s="369"/>
      <c r="RIF81" s="369"/>
      <c r="RIG81" s="369"/>
      <c r="RIH81" s="369"/>
      <c r="RII81" s="369"/>
      <c r="RIJ81" s="369"/>
      <c r="RIK81" s="369"/>
      <c r="RIL81" s="369"/>
      <c r="RIM81" s="369"/>
      <c r="RIN81" s="369"/>
      <c r="RIO81" s="369"/>
      <c r="RIP81" s="369"/>
      <c r="RIQ81" s="369"/>
      <c r="RIR81" s="369"/>
      <c r="RIS81" s="369"/>
      <c r="RIT81" s="369"/>
      <c r="RIU81" s="369"/>
      <c r="RIV81" s="369"/>
      <c r="RIW81" s="369"/>
      <c r="RIX81" s="369"/>
      <c r="RIY81" s="369"/>
      <c r="RIZ81" s="369"/>
      <c r="RJA81" s="369"/>
      <c r="RJB81" s="369"/>
      <c r="RJC81" s="369"/>
      <c r="RJD81" s="369"/>
      <c r="RJE81" s="369"/>
      <c r="RJF81" s="369"/>
      <c r="RJG81" s="369"/>
      <c r="RJH81" s="369"/>
      <c r="RJI81" s="369"/>
      <c r="RJJ81" s="369"/>
      <c r="RJK81" s="369"/>
      <c r="RJL81" s="369"/>
      <c r="RJM81" s="369"/>
      <c r="RJN81" s="369"/>
      <c r="RJO81" s="369"/>
      <c r="RJP81" s="369"/>
      <c r="RJQ81" s="369"/>
      <c r="RJR81" s="369"/>
      <c r="RJS81" s="369"/>
      <c r="RJT81" s="369"/>
      <c r="RJU81" s="369"/>
      <c r="RJV81" s="369"/>
      <c r="RJW81" s="369"/>
      <c r="RJX81" s="369"/>
      <c r="RJY81" s="369"/>
      <c r="RJZ81" s="369"/>
      <c r="RKA81" s="369"/>
      <c r="RKB81" s="369"/>
      <c r="RKC81" s="369"/>
      <c r="RKD81" s="369"/>
      <c r="RKE81" s="369"/>
      <c r="RKF81" s="369"/>
      <c r="RKG81" s="369"/>
      <c r="RKH81" s="369"/>
      <c r="RKI81" s="369"/>
      <c r="RKJ81" s="369"/>
      <c r="RKK81" s="369"/>
      <c r="RKL81" s="369"/>
      <c r="RKM81" s="369"/>
      <c r="RKN81" s="369"/>
      <c r="RKO81" s="369"/>
      <c r="RKP81" s="369"/>
      <c r="RKQ81" s="369"/>
      <c r="RKR81" s="369"/>
      <c r="RKS81" s="369"/>
      <c r="RKT81" s="369"/>
      <c r="RKU81" s="369"/>
      <c r="RKV81" s="369"/>
      <c r="RKW81" s="369"/>
      <c r="RKX81" s="369"/>
      <c r="RKY81" s="369"/>
      <c r="RKZ81" s="369"/>
      <c r="RLA81" s="369"/>
      <c r="RLB81" s="369"/>
      <c r="RLC81" s="369"/>
      <c r="RLD81" s="369"/>
      <c r="RLE81" s="369"/>
      <c r="RLF81" s="369"/>
      <c r="RLG81" s="369"/>
      <c r="RLH81" s="369"/>
      <c r="RLI81" s="369"/>
      <c r="RLJ81" s="369"/>
      <c r="RLK81" s="369"/>
      <c r="RLL81" s="369"/>
      <c r="RLM81" s="369"/>
      <c r="RLN81" s="369"/>
      <c r="RLO81" s="369"/>
      <c r="RLP81" s="369"/>
      <c r="RLQ81" s="369"/>
      <c r="RLR81" s="369"/>
      <c r="RLS81" s="369"/>
      <c r="RLT81" s="369"/>
      <c r="RLU81" s="369"/>
      <c r="RLV81" s="369"/>
      <c r="RLW81" s="369"/>
      <c r="RLX81" s="369"/>
      <c r="RLY81" s="369"/>
      <c r="RMD81" s="369"/>
      <c r="RME81" s="369"/>
      <c r="RMF81" s="369"/>
      <c r="RMG81" s="369"/>
      <c r="RMH81" s="369"/>
      <c r="RMI81" s="369"/>
      <c r="RMJ81" s="369"/>
      <c r="RMK81" s="369"/>
      <c r="RML81" s="369"/>
      <c r="RMM81" s="369"/>
      <c r="RMN81" s="369"/>
      <c r="ROF81" s="369"/>
      <c r="ROG81" s="369"/>
      <c r="ROH81" s="369"/>
      <c r="ROI81" s="369"/>
      <c r="ROJ81" s="369"/>
      <c r="ROK81" s="369"/>
      <c r="ROL81" s="369"/>
      <c r="ROM81" s="369"/>
      <c r="RON81" s="369"/>
      <c r="ROO81" s="369"/>
      <c r="ROP81" s="369"/>
      <c r="ROQ81" s="369"/>
      <c r="ROR81" s="369"/>
      <c r="ROS81" s="369"/>
      <c r="ROT81" s="369"/>
      <c r="ROU81" s="369"/>
      <c r="ROV81" s="369"/>
      <c r="ROW81" s="369"/>
      <c r="ROX81" s="369"/>
      <c r="ROY81" s="369"/>
      <c r="ROZ81" s="369"/>
      <c r="RPA81" s="369"/>
      <c r="RPB81" s="369"/>
      <c r="RPC81" s="369"/>
      <c r="RPD81" s="369"/>
      <c r="RPE81" s="369"/>
      <c r="RPF81" s="369"/>
      <c r="RPG81" s="369"/>
      <c r="RPH81" s="369"/>
      <c r="RPI81" s="369"/>
      <c r="RPJ81" s="369"/>
      <c r="RPK81" s="369"/>
      <c r="RPL81" s="369"/>
      <c r="RPM81" s="369"/>
      <c r="RPN81" s="369"/>
      <c r="RPO81" s="369"/>
      <c r="RPP81" s="369"/>
      <c r="RPQ81" s="369"/>
      <c r="RPR81" s="369"/>
      <c r="RPS81" s="369"/>
      <c r="RPT81" s="369"/>
      <c r="RPU81" s="369"/>
      <c r="RPV81" s="369"/>
      <c r="RPW81" s="369"/>
      <c r="RPX81" s="369"/>
      <c r="RPY81" s="369"/>
      <c r="RPZ81" s="369"/>
      <c r="RQA81" s="369"/>
      <c r="RQB81" s="369"/>
      <c r="RQC81" s="369"/>
      <c r="RQD81" s="369"/>
      <c r="RQE81" s="369"/>
      <c r="RQF81" s="369"/>
      <c r="RQG81" s="369"/>
      <c r="RQH81" s="369"/>
      <c r="RQI81" s="369"/>
      <c r="RQJ81" s="369"/>
      <c r="RQK81" s="369"/>
      <c r="RQL81" s="369"/>
      <c r="RQM81" s="369"/>
      <c r="RQN81" s="369"/>
      <c r="RQO81" s="369"/>
      <c r="RQP81" s="369"/>
      <c r="RQQ81" s="369"/>
      <c r="RQR81" s="369"/>
      <c r="RQS81" s="369"/>
      <c r="RQT81" s="369"/>
      <c r="RQU81" s="369"/>
      <c r="RQV81" s="369"/>
      <c r="RQW81" s="369"/>
      <c r="RQX81" s="369"/>
      <c r="RQY81" s="369"/>
      <c r="RQZ81" s="369"/>
      <c r="RRA81" s="369"/>
      <c r="RRB81" s="369"/>
      <c r="RRC81" s="369"/>
      <c r="RRD81" s="369"/>
      <c r="RRE81" s="369"/>
      <c r="RRF81" s="369"/>
      <c r="RRG81" s="369"/>
      <c r="RRH81" s="369"/>
      <c r="RRI81" s="369"/>
      <c r="RRJ81" s="369"/>
      <c r="RRK81" s="369"/>
      <c r="RRL81" s="369"/>
      <c r="RRM81" s="369"/>
      <c r="RRN81" s="369"/>
      <c r="RRO81" s="369"/>
      <c r="RRP81" s="369"/>
      <c r="RRQ81" s="369"/>
      <c r="RRR81" s="369"/>
      <c r="RRS81" s="369"/>
      <c r="RRT81" s="369"/>
      <c r="RRU81" s="369"/>
      <c r="RRV81" s="369"/>
      <c r="RRW81" s="369"/>
      <c r="RRX81" s="369"/>
      <c r="RRY81" s="369"/>
      <c r="RRZ81" s="369"/>
      <c r="RSA81" s="369"/>
      <c r="RSB81" s="369"/>
      <c r="RSC81" s="369"/>
      <c r="RSD81" s="369"/>
      <c r="RSE81" s="369"/>
      <c r="RSF81" s="369"/>
      <c r="RSG81" s="369"/>
      <c r="RSH81" s="369"/>
      <c r="RSI81" s="369"/>
      <c r="RSJ81" s="369"/>
      <c r="RSK81" s="369"/>
      <c r="RSL81" s="369"/>
      <c r="RSM81" s="369"/>
      <c r="RSN81" s="369"/>
      <c r="RSO81" s="369"/>
      <c r="RSP81" s="369"/>
      <c r="RSQ81" s="369"/>
      <c r="RSR81" s="369"/>
      <c r="RSS81" s="369"/>
      <c r="RST81" s="369"/>
      <c r="RSU81" s="369"/>
      <c r="RSV81" s="369"/>
      <c r="RSW81" s="369"/>
      <c r="RSX81" s="369"/>
      <c r="RSY81" s="369"/>
      <c r="RSZ81" s="369"/>
      <c r="RTA81" s="369"/>
      <c r="RTB81" s="369"/>
      <c r="RTC81" s="369"/>
      <c r="RTD81" s="369"/>
      <c r="RTE81" s="369"/>
      <c r="RTF81" s="369"/>
      <c r="RTG81" s="369"/>
      <c r="RTH81" s="369"/>
      <c r="RTI81" s="369"/>
      <c r="RTJ81" s="369"/>
      <c r="RTK81" s="369"/>
      <c r="RTL81" s="369"/>
      <c r="RTM81" s="369"/>
      <c r="RTN81" s="369"/>
      <c r="RTO81" s="369"/>
      <c r="RTP81" s="369"/>
      <c r="RTQ81" s="369"/>
      <c r="RTR81" s="369"/>
      <c r="RTS81" s="369"/>
      <c r="RTT81" s="369"/>
      <c r="RTU81" s="369"/>
      <c r="RTV81" s="369"/>
      <c r="RTW81" s="369"/>
      <c r="RTX81" s="369"/>
      <c r="RTY81" s="369"/>
      <c r="RTZ81" s="369"/>
      <c r="RUA81" s="369"/>
      <c r="RUB81" s="369"/>
      <c r="RUC81" s="369"/>
      <c r="RUD81" s="369"/>
      <c r="RUE81" s="369"/>
      <c r="RUF81" s="369"/>
      <c r="RUG81" s="369"/>
      <c r="RUH81" s="369"/>
      <c r="RUI81" s="369"/>
      <c r="RUJ81" s="369"/>
      <c r="RUK81" s="369"/>
      <c r="RUL81" s="369"/>
      <c r="RUM81" s="369"/>
      <c r="RUN81" s="369"/>
      <c r="RUO81" s="369"/>
      <c r="RUP81" s="369"/>
      <c r="RUQ81" s="369"/>
      <c r="RUR81" s="369"/>
      <c r="RUS81" s="369"/>
      <c r="RUT81" s="369"/>
      <c r="RUU81" s="369"/>
      <c r="RUV81" s="369"/>
      <c r="RUW81" s="369"/>
      <c r="RUX81" s="369"/>
      <c r="RUY81" s="369"/>
      <c r="RUZ81" s="369"/>
      <c r="RVA81" s="369"/>
      <c r="RVB81" s="369"/>
      <c r="RVC81" s="369"/>
      <c r="RVD81" s="369"/>
      <c r="RVE81" s="369"/>
      <c r="RVF81" s="369"/>
      <c r="RVG81" s="369"/>
      <c r="RVH81" s="369"/>
      <c r="RVI81" s="369"/>
      <c r="RVJ81" s="369"/>
      <c r="RVK81" s="369"/>
      <c r="RVL81" s="369"/>
      <c r="RVM81" s="369"/>
      <c r="RVN81" s="369"/>
      <c r="RVO81" s="369"/>
      <c r="RVP81" s="369"/>
      <c r="RVQ81" s="369"/>
      <c r="RVR81" s="369"/>
      <c r="RVS81" s="369"/>
      <c r="RVT81" s="369"/>
      <c r="RVU81" s="369"/>
      <c r="RVZ81" s="369"/>
      <c r="RWA81" s="369"/>
      <c r="RWB81" s="369"/>
      <c r="RWC81" s="369"/>
      <c r="RWD81" s="369"/>
      <c r="RWE81" s="369"/>
      <c r="RWF81" s="369"/>
      <c r="RWG81" s="369"/>
      <c r="RWH81" s="369"/>
      <c r="RWI81" s="369"/>
      <c r="RWJ81" s="369"/>
      <c r="RYB81" s="369"/>
      <c r="RYC81" s="369"/>
      <c r="RYD81" s="369"/>
      <c r="RYE81" s="369"/>
      <c r="RYF81" s="369"/>
      <c r="RYG81" s="369"/>
      <c r="RYH81" s="369"/>
      <c r="RYI81" s="369"/>
      <c r="RYJ81" s="369"/>
      <c r="RYK81" s="369"/>
      <c r="RYL81" s="369"/>
      <c r="RYM81" s="369"/>
      <c r="RYN81" s="369"/>
      <c r="RYO81" s="369"/>
      <c r="RYP81" s="369"/>
      <c r="RYQ81" s="369"/>
      <c r="RYR81" s="369"/>
      <c r="RYS81" s="369"/>
      <c r="RYT81" s="369"/>
      <c r="RYU81" s="369"/>
      <c r="RYV81" s="369"/>
      <c r="RYW81" s="369"/>
      <c r="RYX81" s="369"/>
      <c r="RYY81" s="369"/>
      <c r="RYZ81" s="369"/>
      <c r="RZA81" s="369"/>
      <c r="RZB81" s="369"/>
      <c r="RZC81" s="369"/>
      <c r="RZD81" s="369"/>
      <c r="RZE81" s="369"/>
      <c r="RZF81" s="369"/>
      <c r="RZG81" s="369"/>
      <c r="RZH81" s="369"/>
      <c r="RZI81" s="369"/>
      <c r="RZJ81" s="369"/>
      <c r="RZK81" s="369"/>
      <c r="RZL81" s="369"/>
      <c r="RZM81" s="369"/>
      <c r="RZN81" s="369"/>
      <c r="RZO81" s="369"/>
      <c r="RZP81" s="369"/>
      <c r="RZQ81" s="369"/>
      <c r="RZR81" s="369"/>
      <c r="RZS81" s="369"/>
      <c r="RZT81" s="369"/>
      <c r="RZU81" s="369"/>
      <c r="RZV81" s="369"/>
      <c r="RZW81" s="369"/>
      <c r="RZX81" s="369"/>
      <c r="RZY81" s="369"/>
      <c r="RZZ81" s="369"/>
      <c r="SAA81" s="369"/>
      <c r="SAB81" s="369"/>
      <c r="SAC81" s="369"/>
      <c r="SAD81" s="369"/>
      <c r="SAE81" s="369"/>
      <c r="SAF81" s="369"/>
      <c r="SAG81" s="369"/>
      <c r="SAH81" s="369"/>
      <c r="SAI81" s="369"/>
      <c r="SAJ81" s="369"/>
      <c r="SAK81" s="369"/>
      <c r="SAL81" s="369"/>
      <c r="SAM81" s="369"/>
      <c r="SAN81" s="369"/>
      <c r="SAO81" s="369"/>
      <c r="SAP81" s="369"/>
      <c r="SAQ81" s="369"/>
      <c r="SAR81" s="369"/>
      <c r="SAS81" s="369"/>
      <c r="SAT81" s="369"/>
      <c r="SAU81" s="369"/>
      <c r="SAV81" s="369"/>
      <c r="SAW81" s="369"/>
      <c r="SAX81" s="369"/>
      <c r="SAY81" s="369"/>
      <c r="SAZ81" s="369"/>
      <c r="SBA81" s="369"/>
      <c r="SBB81" s="369"/>
      <c r="SBC81" s="369"/>
      <c r="SBD81" s="369"/>
      <c r="SBE81" s="369"/>
      <c r="SBF81" s="369"/>
      <c r="SBG81" s="369"/>
      <c r="SBH81" s="369"/>
      <c r="SBI81" s="369"/>
      <c r="SBJ81" s="369"/>
      <c r="SBK81" s="369"/>
      <c r="SBL81" s="369"/>
      <c r="SBM81" s="369"/>
      <c r="SBN81" s="369"/>
      <c r="SBO81" s="369"/>
      <c r="SBP81" s="369"/>
      <c r="SBQ81" s="369"/>
      <c r="SBR81" s="369"/>
      <c r="SBS81" s="369"/>
      <c r="SBT81" s="369"/>
      <c r="SBU81" s="369"/>
      <c r="SBV81" s="369"/>
      <c r="SBW81" s="369"/>
      <c r="SBX81" s="369"/>
      <c r="SBY81" s="369"/>
      <c r="SBZ81" s="369"/>
      <c r="SCA81" s="369"/>
      <c r="SCB81" s="369"/>
      <c r="SCC81" s="369"/>
      <c r="SCD81" s="369"/>
      <c r="SCE81" s="369"/>
      <c r="SCF81" s="369"/>
      <c r="SCG81" s="369"/>
      <c r="SCH81" s="369"/>
      <c r="SCI81" s="369"/>
      <c r="SCJ81" s="369"/>
      <c r="SCK81" s="369"/>
      <c r="SCL81" s="369"/>
      <c r="SCM81" s="369"/>
      <c r="SCN81" s="369"/>
      <c r="SCO81" s="369"/>
      <c r="SCP81" s="369"/>
      <c r="SCQ81" s="369"/>
      <c r="SCR81" s="369"/>
      <c r="SCS81" s="369"/>
      <c r="SCT81" s="369"/>
      <c r="SCU81" s="369"/>
      <c r="SCV81" s="369"/>
      <c r="SCW81" s="369"/>
      <c r="SCX81" s="369"/>
      <c r="SCY81" s="369"/>
      <c r="SCZ81" s="369"/>
      <c r="SDA81" s="369"/>
      <c r="SDB81" s="369"/>
      <c r="SDC81" s="369"/>
      <c r="SDD81" s="369"/>
      <c r="SDE81" s="369"/>
      <c r="SDF81" s="369"/>
      <c r="SDG81" s="369"/>
      <c r="SDH81" s="369"/>
      <c r="SDI81" s="369"/>
      <c r="SDJ81" s="369"/>
      <c r="SDK81" s="369"/>
      <c r="SDL81" s="369"/>
      <c r="SDM81" s="369"/>
      <c r="SDN81" s="369"/>
      <c r="SDO81" s="369"/>
      <c r="SDP81" s="369"/>
      <c r="SDQ81" s="369"/>
      <c r="SDR81" s="369"/>
      <c r="SDS81" s="369"/>
      <c r="SDT81" s="369"/>
      <c r="SDU81" s="369"/>
      <c r="SDV81" s="369"/>
      <c r="SDW81" s="369"/>
      <c r="SDX81" s="369"/>
      <c r="SDY81" s="369"/>
      <c r="SDZ81" s="369"/>
      <c r="SEA81" s="369"/>
      <c r="SEB81" s="369"/>
      <c r="SEC81" s="369"/>
      <c r="SED81" s="369"/>
      <c r="SEE81" s="369"/>
      <c r="SEF81" s="369"/>
      <c r="SEG81" s="369"/>
      <c r="SEH81" s="369"/>
      <c r="SEI81" s="369"/>
      <c r="SEJ81" s="369"/>
      <c r="SEK81" s="369"/>
      <c r="SEL81" s="369"/>
      <c r="SEM81" s="369"/>
      <c r="SEN81" s="369"/>
      <c r="SEO81" s="369"/>
      <c r="SEP81" s="369"/>
      <c r="SEQ81" s="369"/>
      <c r="SER81" s="369"/>
      <c r="SES81" s="369"/>
      <c r="SET81" s="369"/>
      <c r="SEU81" s="369"/>
      <c r="SEV81" s="369"/>
      <c r="SEW81" s="369"/>
      <c r="SEX81" s="369"/>
      <c r="SEY81" s="369"/>
      <c r="SEZ81" s="369"/>
      <c r="SFA81" s="369"/>
      <c r="SFB81" s="369"/>
      <c r="SFC81" s="369"/>
      <c r="SFD81" s="369"/>
      <c r="SFE81" s="369"/>
      <c r="SFF81" s="369"/>
      <c r="SFG81" s="369"/>
      <c r="SFH81" s="369"/>
      <c r="SFI81" s="369"/>
      <c r="SFJ81" s="369"/>
      <c r="SFK81" s="369"/>
      <c r="SFL81" s="369"/>
      <c r="SFM81" s="369"/>
      <c r="SFN81" s="369"/>
      <c r="SFO81" s="369"/>
      <c r="SFP81" s="369"/>
      <c r="SFQ81" s="369"/>
      <c r="SFV81" s="369"/>
      <c r="SFW81" s="369"/>
      <c r="SFX81" s="369"/>
      <c r="SFY81" s="369"/>
      <c r="SFZ81" s="369"/>
      <c r="SGA81" s="369"/>
      <c r="SGB81" s="369"/>
      <c r="SGC81" s="369"/>
      <c r="SGD81" s="369"/>
      <c r="SGE81" s="369"/>
      <c r="SGF81" s="369"/>
      <c r="SHX81" s="369"/>
      <c r="SHY81" s="369"/>
      <c r="SHZ81" s="369"/>
      <c r="SIA81" s="369"/>
      <c r="SIB81" s="369"/>
      <c r="SIC81" s="369"/>
      <c r="SID81" s="369"/>
      <c r="SIE81" s="369"/>
      <c r="SIF81" s="369"/>
      <c r="SIG81" s="369"/>
      <c r="SIH81" s="369"/>
      <c r="SII81" s="369"/>
      <c r="SIJ81" s="369"/>
      <c r="SIK81" s="369"/>
      <c r="SIL81" s="369"/>
      <c r="SIM81" s="369"/>
      <c r="SIN81" s="369"/>
      <c r="SIO81" s="369"/>
      <c r="SIP81" s="369"/>
      <c r="SIQ81" s="369"/>
      <c r="SIR81" s="369"/>
      <c r="SIS81" s="369"/>
      <c r="SIT81" s="369"/>
      <c r="SIU81" s="369"/>
      <c r="SIV81" s="369"/>
      <c r="SIW81" s="369"/>
      <c r="SIX81" s="369"/>
      <c r="SIY81" s="369"/>
      <c r="SIZ81" s="369"/>
      <c r="SJA81" s="369"/>
      <c r="SJB81" s="369"/>
      <c r="SJC81" s="369"/>
      <c r="SJD81" s="369"/>
      <c r="SJE81" s="369"/>
      <c r="SJF81" s="369"/>
      <c r="SJG81" s="369"/>
      <c r="SJH81" s="369"/>
      <c r="SJI81" s="369"/>
      <c r="SJJ81" s="369"/>
      <c r="SJK81" s="369"/>
      <c r="SJL81" s="369"/>
      <c r="SJM81" s="369"/>
      <c r="SJN81" s="369"/>
      <c r="SJO81" s="369"/>
      <c r="SJP81" s="369"/>
      <c r="SJQ81" s="369"/>
      <c r="SJR81" s="369"/>
      <c r="SJS81" s="369"/>
      <c r="SJT81" s="369"/>
      <c r="SJU81" s="369"/>
      <c r="SJV81" s="369"/>
      <c r="SJW81" s="369"/>
      <c r="SJX81" s="369"/>
      <c r="SJY81" s="369"/>
      <c r="SJZ81" s="369"/>
      <c r="SKA81" s="369"/>
      <c r="SKB81" s="369"/>
      <c r="SKC81" s="369"/>
      <c r="SKD81" s="369"/>
      <c r="SKE81" s="369"/>
      <c r="SKF81" s="369"/>
      <c r="SKG81" s="369"/>
      <c r="SKH81" s="369"/>
      <c r="SKI81" s="369"/>
      <c r="SKJ81" s="369"/>
      <c r="SKK81" s="369"/>
      <c r="SKL81" s="369"/>
      <c r="SKM81" s="369"/>
      <c r="SKN81" s="369"/>
      <c r="SKO81" s="369"/>
      <c r="SKP81" s="369"/>
      <c r="SKQ81" s="369"/>
      <c r="SKR81" s="369"/>
      <c r="SKS81" s="369"/>
      <c r="SKT81" s="369"/>
      <c r="SKU81" s="369"/>
      <c r="SKV81" s="369"/>
      <c r="SKW81" s="369"/>
      <c r="SKX81" s="369"/>
      <c r="SKY81" s="369"/>
      <c r="SKZ81" s="369"/>
      <c r="SLA81" s="369"/>
      <c r="SLB81" s="369"/>
      <c r="SLC81" s="369"/>
      <c r="SLD81" s="369"/>
      <c r="SLE81" s="369"/>
      <c r="SLF81" s="369"/>
      <c r="SLG81" s="369"/>
      <c r="SLH81" s="369"/>
      <c r="SLI81" s="369"/>
      <c r="SLJ81" s="369"/>
      <c r="SLK81" s="369"/>
      <c r="SLL81" s="369"/>
      <c r="SLM81" s="369"/>
      <c r="SLN81" s="369"/>
      <c r="SLO81" s="369"/>
      <c r="SLP81" s="369"/>
      <c r="SLQ81" s="369"/>
      <c r="SLR81" s="369"/>
      <c r="SLS81" s="369"/>
      <c r="SLT81" s="369"/>
      <c r="SLU81" s="369"/>
      <c r="SLV81" s="369"/>
      <c r="SLW81" s="369"/>
      <c r="SLX81" s="369"/>
      <c r="SLY81" s="369"/>
      <c r="SLZ81" s="369"/>
      <c r="SMA81" s="369"/>
      <c r="SMB81" s="369"/>
      <c r="SMC81" s="369"/>
      <c r="SMD81" s="369"/>
      <c r="SME81" s="369"/>
      <c r="SMF81" s="369"/>
      <c r="SMG81" s="369"/>
      <c r="SMH81" s="369"/>
      <c r="SMI81" s="369"/>
      <c r="SMJ81" s="369"/>
      <c r="SMK81" s="369"/>
      <c r="SML81" s="369"/>
      <c r="SMM81" s="369"/>
      <c r="SMN81" s="369"/>
      <c r="SMO81" s="369"/>
      <c r="SMP81" s="369"/>
      <c r="SMQ81" s="369"/>
      <c r="SMR81" s="369"/>
      <c r="SMS81" s="369"/>
      <c r="SMT81" s="369"/>
      <c r="SMU81" s="369"/>
      <c r="SMV81" s="369"/>
      <c r="SMW81" s="369"/>
      <c r="SMX81" s="369"/>
      <c r="SMY81" s="369"/>
      <c r="SMZ81" s="369"/>
      <c r="SNA81" s="369"/>
      <c r="SNB81" s="369"/>
      <c r="SNC81" s="369"/>
      <c r="SND81" s="369"/>
      <c r="SNE81" s="369"/>
      <c r="SNF81" s="369"/>
      <c r="SNG81" s="369"/>
      <c r="SNH81" s="369"/>
      <c r="SNI81" s="369"/>
      <c r="SNJ81" s="369"/>
      <c r="SNK81" s="369"/>
      <c r="SNL81" s="369"/>
      <c r="SNM81" s="369"/>
      <c r="SNN81" s="369"/>
      <c r="SNO81" s="369"/>
      <c r="SNP81" s="369"/>
      <c r="SNQ81" s="369"/>
      <c r="SNR81" s="369"/>
      <c r="SNS81" s="369"/>
      <c r="SNT81" s="369"/>
      <c r="SNU81" s="369"/>
      <c r="SNV81" s="369"/>
      <c r="SNW81" s="369"/>
      <c r="SNX81" s="369"/>
      <c r="SNY81" s="369"/>
      <c r="SNZ81" s="369"/>
      <c r="SOA81" s="369"/>
      <c r="SOB81" s="369"/>
      <c r="SOC81" s="369"/>
      <c r="SOD81" s="369"/>
      <c r="SOE81" s="369"/>
      <c r="SOF81" s="369"/>
      <c r="SOG81" s="369"/>
      <c r="SOH81" s="369"/>
      <c r="SOI81" s="369"/>
      <c r="SOJ81" s="369"/>
      <c r="SOK81" s="369"/>
      <c r="SOL81" s="369"/>
      <c r="SOM81" s="369"/>
      <c r="SON81" s="369"/>
      <c r="SOO81" s="369"/>
      <c r="SOP81" s="369"/>
      <c r="SOQ81" s="369"/>
      <c r="SOR81" s="369"/>
      <c r="SOS81" s="369"/>
      <c r="SOT81" s="369"/>
      <c r="SOU81" s="369"/>
      <c r="SOV81" s="369"/>
      <c r="SOW81" s="369"/>
      <c r="SOX81" s="369"/>
      <c r="SOY81" s="369"/>
      <c r="SOZ81" s="369"/>
      <c r="SPA81" s="369"/>
      <c r="SPB81" s="369"/>
      <c r="SPC81" s="369"/>
      <c r="SPD81" s="369"/>
      <c r="SPE81" s="369"/>
      <c r="SPF81" s="369"/>
      <c r="SPG81" s="369"/>
      <c r="SPH81" s="369"/>
      <c r="SPI81" s="369"/>
      <c r="SPJ81" s="369"/>
      <c r="SPK81" s="369"/>
      <c r="SPL81" s="369"/>
      <c r="SPM81" s="369"/>
      <c r="SPR81" s="369"/>
      <c r="SPS81" s="369"/>
      <c r="SPT81" s="369"/>
      <c r="SPU81" s="369"/>
      <c r="SPV81" s="369"/>
      <c r="SPW81" s="369"/>
      <c r="SPX81" s="369"/>
      <c r="SPY81" s="369"/>
      <c r="SPZ81" s="369"/>
      <c r="SQA81" s="369"/>
      <c r="SQB81" s="369"/>
      <c r="SRT81" s="369"/>
      <c r="SRU81" s="369"/>
      <c r="SRV81" s="369"/>
      <c r="SRW81" s="369"/>
      <c r="SRX81" s="369"/>
      <c r="SRY81" s="369"/>
      <c r="SRZ81" s="369"/>
      <c r="SSA81" s="369"/>
      <c r="SSB81" s="369"/>
      <c r="SSC81" s="369"/>
      <c r="SSD81" s="369"/>
      <c r="SSE81" s="369"/>
      <c r="SSF81" s="369"/>
      <c r="SSG81" s="369"/>
      <c r="SSH81" s="369"/>
      <c r="SSI81" s="369"/>
      <c r="SSJ81" s="369"/>
      <c r="SSK81" s="369"/>
      <c r="SSL81" s="369"/>
      <c r="SSM81" s="369"/>
      <c r="SSN81" s="369"/>
      <c r="SSO81" s="369"/>
      <c r="SSP81" s="369"/>
      <c r="SSQ81" s="369"/>
      <c r="SSR81" s="369"/>
      <c r="SSS81" s="369"/>
      <c r="SST81" s="369"/>
      <c r="SSU81" s="369"/>
      <c r="SSV81" s="369"/>
      <c r="SSW81" s="369"/>
      <c r="SSX81" s="369"/>
      <c r="SSY81" s="369"/>
      <c r="SSZ81" s="369"/>
      <c r="STA81" s="369"/>
      <c r="STB81" s="369"/>
      <c r="STC81" s="369"/>
      <c r="STD81" s="369"/>
      <c r="STE81" s="369"/>
      <c r="STF81" s="369"/>
      <c r="STG81" s="369"/>
      <c r="STH81" s="369"/>
      <c r="STI81" s="369"/>
      <c r="STJ81" s="369"/>
      <c r="STK81" s="369"/>
      <c r="STL81" s="369"/>
      <c r="STM81" s="369"/>
      <c r="STN81" s="369"/>
      <c r="STO81" s="369"/>
      <c r="STP81" s="369"/>
      <c r="STQ81" s="369"/>
      <c r="STR81" s="369"/>
      <c r="STS81" s="369"/>
      <c r="STT81" s="369"/>
      <c r="STU81" s="369"/>
      <c r="STV81" s="369"/>
      <c r="STW81" s="369"/>
      <c r="STX81" s="369"/>
      <c r="STY81" s="369"/>
      <c r="STZ81" s="369"/>
      <c r="SUA81" s="369"/>
      <c r="SUB81" s="369"/>
      <c r="SUC81" s="369"/>
      <c r="SUD81" s="369"/>
      <c r="SUE81" s="369"/>
      <c r="SUF81" s="369"/>
      <c r="SUG81" s="369"/>
      <c r="SUH81" s="369"/>
      <c r="SUI81" s="369"/>
      <c r="SUJ81" s="369"/>
      <c r="SUK81" s="369"/>
      <c r="SUL81" s="369"/>
      <c r="SUM81" s="369"/>
      <c r="SUN81" s="369"/>
      <c r="SUO81" s="369"/>
      <c r="SUP81" s="369"/>
      <c r="SUQ81" s="369"/>
      <c r="SUR81" s="369"/>
      <c r="SUS81" s="369"/>
      <c r="SUT81" s="369"/>
      <c r="SUU81" s="369"/>
      <c r="SUV81" s="369"/>
      <c r="SUW81" s="369"/>
      <c r="SUX81" s="369"/>
      <c r="SUY81" s="369"/>
      <c r="SUZ81" s="369"/>
      <c r="SVA81" s="369"/>
      <c r="SVB81" s="369"/>
      <c r="SVC81" s="369"/>
      <c r="SVD81" s="369"/>
      <c r="SVE81" s="369"/>
      <c r="SVF81" s="369"/>
      <c r="SVG81" s="369"/>
      <c r="SVH81" s="369"/>
      <c r="SVI81" s="369"/>
      <c r="SVJ81" s="369"/>
      <c r="SVK81" s="369"/>
      <c r="SVL81" s="369"/>
      <c r="SVM81" s="369"/>
      <c r="SVN81" s="369"/>
      <c r="SVO81" s="369"/>
      <c r="SVP81" s="369"/>
      <c r="SVQ81" s="369"/>
      <c r="SVR81" s="369"/>
      <c r="SVS81" s="369"/>
      <c r="SVT81" s="369"/>
      <c r="SVU81" s="369"/>
      <c r="SVV81" s="369"/>
      <c r="SVW81" s="369"/>
      <c r="SVX81" s="369"/>
      <c r="SVY81" s="369"/>
      <c r="SVZ81" s="369"/>
      <c r="SWA81" s="369"/>
      <c r="SWB81" s="369"/>
      <c r="SWC81" s="369"/>
      <c r="SWD81" s="369"/>
      <c r="SWE81" s="369"/>
      <c r="SWF81" s="369"/>
      <c r="SWG81" s="369"/>
      <c r="SWH81" s="369"/>
      <c r="SWI81" s="369"/>
      <c r="SWJ81" s="369"/>
      <c r="SWK81" s="369"/>
      <c r="SWL81" s="369"/>
      <c r="SWM81" s="369"/>
      <c r="SWN81" s="369"/>
      <c r="SWO81" s="369"/>
      <c r="SWP81" s="369"/>
      <c r="SWQ81" s="369"/>
      <c r="SWR81" s="369"/>
      <c r="SWS81" s="369"/>
      <c r="SWT81" s="369"/>
      <c r="SWU81" s="369"/>
      <c r="SWV81" s="369"/>
      <c r="SWW81" s="369"/>
      <c r="SWX81" s="369"/>
      <c r="SWY81" s="369"/>
      <c r="SWZ81" s="369"/>
      <c r="SXA81" s="369"/>
      <c r="SXB81" s="369"/>
      <c r="SXC81" s="369"/>
      <c r="SXD81" s="369"/>
      <c r="SXE81" s="369"/>
      <c r="SXF81" s="369"/>
      <c r="SXG81" s="369"/>
      <c r="SXH81" s="369"/>
      <c r="SXI81" s="369"/>
      <c r="SXJ81" s="369"/>
      <c r="SXK81" s="369"/>
      <c r="SXL81" s="369"/>
      <c r="SXM81" s="369"/>
      <c r="SXN81" s="369"/>
      <c r="SXO81" s="369"/>
      <c r="SXP81" s="369"/>
      <c r="SXQ81" s="369"/>
      <c r="SXR81" s="369"/>
      <c r="SXS81" s="369"/>
      <c r="SXT81" s="369"/>
      <c r="SXU81" s="369"/>
      <c r="SXV81" s="369"/>
      <c r="SXW81" s="369"/>
      <c r="SXX81" s="369"/>
      <c r="SXY81" s="369"/>
      <c r="SXZ81" s="369"/>
      <c r="SYA81" s="369"/>
      <c r="SYB81" s="369"/>
      <c r="SYC81" s="369"/>
      <c r="SYD81" s="369"/>
      <c r="SYE81" s="369"/>
      <c r="SYF81" s="369"/>
      <c r="SYG81" s="369"/>
      <c r="SYH81" s="369"/>
      <c r="SYI81" s="369"/>
      <c r="SYJ81" s="369"/>
      <c r="SYK81" s="369"/>
      <c r="SYL81" s="369"/>
      <c r="SYM81" s="369"/>
      <c r="SYN81" s="369"/>
      <c r="SYO81" s="369"/>
      <c r="SYP81" s="369"/>
      <c r="SYQ81" s="369"/>
      <c r="SYR81" s="369"/>
      <c r="SYS81" s="369"/>
      <c r="SYT81" s="369"/>
      <c r="SYU81" s="369"/>
      <c r="SYV81" s="369"/>
      <c r="SYW81" s="369"/>
      <c r="SYX81" s="369"/>
      <c r="SYY81" s="369"/>
      <c r="SYZ81" s="369"/>
      <c r="SZA81" s="369"/>
      <c r="SZB81" s="369"/>
      <c r="SZC81" s="369"/>
      <c r="SZD81" s="369"/>
      <c r="SZE81" s="369"/>
      <c r="SZF81" s="369"/>
      <c r="SZG81" s="369"/>
      <c r="SZH81" s="369"/>
      <c r="SZI81" s="369"/>
      <c r="SZN81" s="369"/>
      <c r="SZO81" s="369"/>
      <c r="SZP81" s="369"/>
      <c r="SZQ81" s="369"/>
      <c r="SZR81" s="369"/>
      <c r="SZS81" s="369"/>
      <c r="SZT81" s="369"/>
      <c r="SZU81" s="369"/>
      <c r="SZV81" s="369"/>
      <c r="SZW81" s="369"/>
      <c r="SZX81" s="369"/>
      <c r="TBP81" s="369"/>
      <c r="TBQ81" s="369"/>
      <c r="TBR81" s="369"/>
      <c r="TBS81" s="369"/>
      <c r="TBT81" s="369"/>
      <c r="TBU81" s="369"/>
      <c r="TBV81" s="369"/>
      <c r="TBW81" s="369"/>
      <c r="TBX81" s="369"/>
      <c r="TBY81" s="369"/>
      <c r="TBZ81" s="369"/>
      <c r="TCA81" s="369"/>
      <c r="TCB81" s="369"/>
      <c r="TCC81" s="369"/>
      <c r="TCD81" s="369"/>
      <c r="TCE81" s="369"/>
      <c r="TCF81" s="369"/>
      <c r="TCG81" s="369"/>
      <c r="TCH81" s="369"/>
      <c r="TCI81" s="369"/>
      <c r="TCJ81" s="369"/>
      <c r="TCK81" s="369"/>
      <c r="TCL81" s="369"/>
      <c r="TCM81" s="369"/>
      <c r="TCN81" s="369"/>
      <c r="TCO81" s="369"/>
      <c r="TCP81" s="369"/>
      <c r="TCQ81" s="369"/>
      <c r="TCR81" s="369"/>
      <c r="TCS81" s="369"/>
      <c r="TCT81" s="369"/>
      <c r="TCU81" s="369"/>
      <c r="TCV81" s="369"/>
      <c r="TCW81" s="369"/>
      <c r="TCX81" s="369"/>
      <c r="TCY81" s="369"/>
      <c r="TCZ81" s="369"/>
      <c r="TDA81" s="369"/>
      <c r="TDB81" s="369"/>
      <c r="TDC81" s="369"/>
      <c r="TDD81" s="369"/>
      <c r="TDE81" s="369"/>
      <c r="TDF81" s="369"/>
      <c r="TDG81" s="369"/>
      <c r="TDH81" s="369"/>
      <c r="TDI81" s="369"/>
      <c r="TDJ81" s="369"/>
      <c r="TDK81" s="369"/>
      <c r="TDL81" s="369"/>
      <c r="TDM81" s="369"/>
      <c r="TDN81" s="369"/>
      <c r="TDO81" s="369"/>
      <c r="TDP81" s="369"/>
      <c r="TDQ81" s="369"/>
      <c r="TDR81" s="369"/>
      <c r="TDS81" s="369"/>
      <c r="TDT81" s="369"/>
      <c r="TDU81" s="369"/>
      <c r="TDV81" s="369"/>
      <c r="TDW81" s="369"/>
      <c r="TDX81" s="369"/>
      <c r="TDY81" s="369"/>
      <c r="TDZ81" s="369"/>
      <c r="TEA81" s="369"/>
      <c r="TEB81" s="369"/>
      <c r="TEC81" s="369"/>
      <c r="TED81" s="369"/>
      <c r="TEE81" s="369"/>
      <c r="TEF81" s="369"/>
      <c r="TEG81" s="369"/>
      <c r="TEH81" s="369"/>
      <c r="TEI81" s="369"/>
      <c r="TEJ81" s="369"/>
      <c r="TEK81" s="369"/>
      <c r="TEL81" s="369"/>
      <c r="TEM81" s="369"/>
      <c r="TEN81" s="369"/>
      <c r="TEO81" s="369"/>
      <c r="TEP81" s="369"/>
      <c r="TEQ81" s="369"/>
      <c r="TER81" s="369"/>
      <c r="TES81" s="369"/>
      <c r="TET81" s="369"/>
      <c r="TEU81" s="369"/>
      <c r="TEV81" s="369"/>
      <c r="TEW81" s="369"/>
      <c r="TEX81" s="369"/>
      <c r="TEY81" s="369"/>
      <c r="TEZ81" s="369"/>
      <c r="TFA81" s="369"/>
      <c r="TFB81" s="369"/>
      <c r="TFC81" s="369"/>
      <c r="TFD81" s="369"/>
      <c r="TFE81" s="369"/>
      <c r="TFF81" s="369"/>
      <c r="TFG81" s="369"/>
      <c r="TFH81" s="369"/>
      <c r="TFI81" s="369"/>
      <c r="TFJ81" s="369"/>
      <c r="TFK81" s="369"/>
      <c r="TFL81" s="369"/>
      <c r="TFM81" s="369"/>
      <c r="TFN81" s="369"/>
      <c r="TFO81" s="369"/>
      <c r="TFP81" s="369"/>
      <c r="TFQ81" s="369"/>
      <c r="TFR81" s="369"/>
      <c r="TFS81" s="369"/>
      <c r="TFT81" s="369"/>
      <c r="TFU81" s="369"/>
      <c r="TFV81" s="369"/>
      <c r="TFW81" s="369"/>
      <c r="TFX81" s="369"/>
      <c r="TFY81" s="369"/>
      <c r="TFZ81" s="369"/>
      <c r="TGA81" s="369"/>
      <c r="TGB81" s="369"/>
      <c r="TGC81" s="369"/>
      <c r="TGD81" s="369"/>
      <c r="TGE81" s="369"/>
      <c r="TGF81" s="369"/>
      <c r="TGG81" s="369"/>
      <c r="TGH81" s="369"/>
      <c r="TGI81" s="369"/>
      <c r="TGJ81" s="369"/>
      <c r="TGK81" s="369"/>
      <c r="TGL81" s="369"/>
      <c r="TGM81" s="369"/>
      <c r="TGN81" s="369"/>
      <c r="TGO81" s="369"/>
      <c r="TGP81" s="369"/>
      <c r="TGQ81" s="369"/>
      <c r="TGR81" s="369"/>
      <c r="TGS81" s="369"/>
      <c r="TGT81" s="369"/>
      <c r="TGU81" s="369"/>
      <c r="TGV81" s="369"/>
      <c r="TGW81" s="369"/>
      <c r="TGX81" s="369"/>
      <c r="TGY81" s="369"/>
      <c r="TGZ81" s="369"/>
      <c r="THA81" s="369"/>
      <c r="THB81" s="369"/>
      <c r="THC81" s="369"/>
      <c r="THD81" s="369"/>
      <c r="THE81" s="369"/>
      <c r="THF81" s="369"/>
      <c r="THG81" s="369"/>
      <c r="THH81" s="369"/>
      <c r="THI81" s="369"/>
      <c r="THJ81" s="369"/>
      <c r="THK81" s="369"/>
      <c r="THL81" s="369"/>
      <c r="THM81" s="369"/>
      <c r="THN81" s="369"/>
      <c r="THO81" s="369"/>
      <c r="THP81" s="369"/>
      <c r="THQ81" s="369"/>
      <c r="THR81" s="369"/>
      <c r="THS81" s="369"/>
      <c r="THT81" s="369"/>
      <c r="THU81" s="369"/>
      <c r="THV81" s="369"/>
      <c r="THW81" s="369"/>
      <c r="THX81" s="369"/>
      <c r="THY81" s="369"/>
      <c r="THZ81" s="369"/>
      <c r="TIA81" s="369"/>
      <c r="TIB81" s="369"/>
      <c r="TIC81" s="369"/>
      <c r="TID81" s="369"/>
      <c r="TIE81" s="369"/>
      <c r="TIF81" s="369"/>
      <c r="TIG81" s="369"/>
      <c r="TIH81" s="369"/>
      <c r="TII81" s="369"/>
      <c r="TIJ81" s="369"/>
      <c r="TIK81" s="369"/>
      <c r="TIL81" s="369"/>
      <c r="TIM81" s="369"/>
      <c r="TIN81" s="369"/>
      <c r="TIO81" s="369"/>
      <c r="TIP81" s="369"/>
      <c r="TIQ81" s="369"/>
      <c r="TIR81" s="369"/>
      <c r="TIS81" s="369"/>
      <c r="TIT81" s="369"/>
      <c r="TIU81" s="369"/>
      <c r="TIV81" s="369"/>
      <c r="TIW81" s="369"/>
      <c r="TIX81" s="369"/>
      <c r="TIY81" s="369"/>
      <c r="TIZ81" s="369"/>
      <c r="TJA81" s="369"/>
      <c r="TJB81" s="369"/>
      <c r="TJC81" s="369"/>
      <c r="TJD81" s="369"/>
      <c r="TJE81" s="369"/>
      <c r="TJJ81" s="369"/>
      <c r="TJK81" s="369"/>
      <c r="TJL81" s="369"/>
      <c r="TJM81" s="369"/>
      <c r="TJN81" s="369"/>
      <c r="TJO81" s="369"/>
      <c r="TJP81" s="369"/>
      <c r="TJQ81" s="369"/>
      <c r="TJR81" s="369"/>
      <c r="TJS81" s="369"/>
      <c r="TJT81" s="369"/>
      <c r="TLL81" s="369"/>
      <c r="TLM81" s="369"/>
      <c r="TLN81" s="369"/>
      <c r="TLO81" s="369"/>
      <c r="TLP81" s="369"/>
      <c r="TLQ81" s="369"/>
      <c r="TLR81" s="369"/>
      <c r="TLS81" s="369"/>
      <c r="TLT81" s="369"/>
      <c r="TLU81" s="369"/>
      <c r="TLV81" s="369"/>
      <c r="TLW81" s="369"/>
      <c r="TLX81" s="369"/>
      <c r="TLY81" s="369"/>
      <c r="TLZ81" s="369"/>
      <c r="TMA81" s="369"/>
      <c r="TMB81" s="369"/>
      <c r="TMC81" s="369"/>
      <c r="TMD81" s="369"/>
      <c r="TME81" s="369"/>
      <c r="TMF81" s="369"/>
      <c r="TMG81" s="369"/>
      <c r="TMH81" s="369"/>
      <c r="TMI81" s="369"/>
      <c r="TMJ81" s="369"/>
      <c r="TMK81" s="369"/>
      <c r="TML81" s="369"/>
      <c r="TMM81" s="369"/>
      <c r="TMN81" s="369"/>
      <c r="TMO81" s="369"/>
      <c r="TMP81" s="369"/>
      <c r="TMQ81" s="369"/>
      <c r="TMR81" s="369"/>
      <c r="TMS81" s="369"/>
      <c r="TMT81" s="369"/>
      <c r="TMU81" s="369"/>
      <c r="TMV81" s="369"/>
      <c r="TMW81" s="369"/>
      <c r="TMX81" s="369"/>
      <c r="TMY81" s="369"/>
      <c r="TMZ81" s="369"/>
      <c r="TNA81" s="369"/>
      <c r="TNB81" s="369"/>
      <c r="TNC81" s="369"/>
      <c r="TND81" s="369"/>
      <c r="TNE81" s="369"/>
      <c r="TNF81" s="369"/>
      <c r="TNG81" s="369"/>
      <c r="TNH81" s="369"/>
      <c r="TNI81" s="369"/>
      <c r="TNJ81" s="369"/>
      <c r="TNK81" s="369"/>
      <c r="TNL81" s="369"/>
      <c r="TNM81" s="369"/>
      <c r="TNN81" s="369"/>
      <c r="TNO81" s="369"/>
      <c r="TNP81" s="369"/>
      <c r="TNQ81" s="369"/>
      <c r="TNR81" s="369"/>
      <c r="TNS81" s="369"/>
      <c r="TNT81" s="369"/>
      <c r="TNU81" s="369"/>
      <c r="TNV81" s="369"/>
      <c r="TNW81" s="369"/>
      <c r="TNX81" s="369"/>
      <c r="TNY81" s="369"/>
      <c r="TNZ81" s="369"/>
      <c r="TOA81" s="369"/>
      <c r="TOB81" s="369"/>
      <c r="TOC81" s="369"/>
      <c r="TOD81" s="369"/>
      <c r="TOE81" s="369"/>
      <c r="TOF81" s="369"/>
      <c r="TOG81" s="369"/>
      <c r="TOH81" s="369"/>
      <c r="TOI81" s="369"/>
      <c r="TOJ81" s="369"/>
      <c r="TOK81" s="369"/>
      <c r="TOL81" s="369"/>
      <c r="TOM81" s="369"/>
      <c r="TON81" s="369"/>
      <c r="TOO81" s="369"/>
      <c r="TOP81" s="369"/>
      <c r="TOQ81" s="369"/>
      <c r="TOR81" s="369"/>
      <c r="TOS81" s="369"/>
      <c r="TOT81" s="369"/>
      <c r="TOU81" s="369"/>
      <c r="TOV81" s="369"/>
      <c r="TOW81" s="369"/>
      <c r="TOX81" s="369"/>
      <c r="TOY81" s="369"/>
      <c r="TOZ81" s="369"/>
      <c r="TPA81" s="369"/>
      <c r="TPB81" s="369"/>
      <c r="TPC81" s="369"/>
      <c r="TPD81" s="369"/>
      <c r="TPE81" s="369"/>
      <c r="TPF81" s="369"/>
      <c r="TPG81" s="369"/>
      <c r="TPH81" s="369"/>
      <c r="TPI81" s="369"/>
      <c r="TPJ81" s="369"/>
      <c r="TPK81" s="369"/>
      <c r="TPL81" s="369"/>
      <c r="TPM81" s="369"/>
      <c r="TPN81" s="369"/>
      <c r="TPO81" s="369"/>
      <c r="TPP81" s="369"/>
      <c r="TPQ81" s="369"/>
      <c r="TPR81" s="369"/>
      <c r="TPS81" s="369"/>
      <c r="TPT81" s="369"/>
      <c r="TPU81" s="369"/>
      <c r="TPV81" s="369"/>
      <c r="TPW81" s="369"/>
      <c r="TPX81" s="369"/>
      <c r="TPY81" s="369"/>
      <c r="TPZ81" s="369"/>
      <c r="TQA81" s="369"/>
      <c r="TQB81" s="369"/>
      <c r="TQC81" s="369"/>
      <c r="TQD81" s="369"/>
      <c r="TQE81" s="369"/>
      <c r="TQF81" s="369"/>
      <c r="TQG81" s="369"/>
      <c r="TQH81" s="369"/>
      <c r="TQI81" s="369"/>
      <c r="TQJ81" s="369"/>
      <c r="TQK81" s="369"/>
      <c r="TQL81" s="369"/>
      <c r="TQM81" s="369"/>
      <c r="TQN81" s="369"/>
      <c r="TQO81" s="369"/>
      <c r="TQP81" s="369"/>
      <c r="TQQ81" s="369"/>
      <c r="TQR81" s="369"/>
      <c r="TQS81" s="369"/>
      <c r="TQT81" s="369"/>
      <c r="TQU81" s="369"/>
      <c r="TQV81" s="369"/>
      <c r="TQW81" s="369"/>
      <c r="TQX81" s="369"/>
      <c r="TQY81" s="369"/>
      <c r="TQZ81" s="369"/>
      <c r="TRA81" s="369"/>
      <c r="TRB81" s="369"/>
      <c r="TRC81" s="369"/>
      <c r="TRD81" s="369"/>
      <c r="TRE81" s="369"/>
      <c r="TRF81" s="369"/>
      <c r="TRG81" s="369"/>
      <c r="TRH81" s="369"/>
      <c r="TRI81" s="369"/>
      <c r="TRJ81" s="369"/>
      <c r="TRK81" s="369"/>
      <c r="TRL81" s="369"/>
      <c r="TRM81" s="369"/>
      <c r="TRN81" s="369"/>
      <c r="TRO81" s="369"/>
      <c r="TRP81" s="369"/>
      <c r="TRQ81" s="369"/>
      <c r="TRR81" s="369"/>
      <c r="TRS81" s="369"/>
      <c r="TRT81" s="369"/>
      <c r="TRU81" s="369"/>
      <c r="TRV81" s="369"/>
      <c r="TRW81" s="369"/>
      <c r="TRX81" s="369"/>
      <c r="TRY81" s="369"/>
      <c r="TRZ81" s="369"/>
      <c r="TSA81" s="369"/>
      <c r="TSB81" s="369"/>
      <c r="TSC81" s="369"/>
      <c r="TSD81" s="369"/>
      <c r="TSE81" s="369"/>
      <c r="TSF81" s="369"/>
      <c r="TSG81" s="369"/>
      <c r="TSH81" s="369"/>
      <c r="TSI81" s="369"/>
      <c r="TSJ81" s="369"/>
      <c r="TSK81" s="369"/>
      <c r="TSL81" s="369"/>
      <c r="TSM81" s="369"/>
      <c r="TSN81" s="369"/>
      <c r="TSO81" s="369"/>
      <c r="TSP81" s="369"/>
      <c r="TSQ81" s="369"/>
      <c r="TSR81" s="369"/>
      <c r="TSS81" s="369"/>
      <c r="TST81" s="369"/>
      <c r="TSU81" s="369"/>
      <c r="TSV81" s="369"/>
      <c r="TSW81" s="369"/>
      <c r="TSX81" s="369"/>
      <c r="TSY81" s="369"/>
      <c r="TSZ81" s="369"/>
      <c r="TTA81" s="369"/>
      <c r="TTF81" s="369"/>
      <c r="TTG81" s="369"/>
      <c r="TTH81" s="369"/>
      <c r="TTI81" s="369"/>
      <c r="TTJ81" s="369"/>
      <c r="TTK81" s="369"/>
      <c r="TTL81" s="369"/>
      <c r="TTM81" s="369"/>
      <c r="TTN81" s="369"/>
      <c r="TTO81" s="369"/>
      <c r="TTP81" s="369"/>
      <c r="TVH81" s="369"/>
      <c r="TVI81" s="369"/>
      <c r="TVJ81" s="369"/>
      <c r="TVK81" s="369"/>
      <c r="TVL81" s="369"/>
      <c r="TVM81" s="369"/>
      <c r="TVN81" s="369"/>
      <c r="TVO81" s="369"/>
      <c r="TVP81" s="369"/>
      <c r="TVQ81" s="369"/>
      <c r="TVR81" s="369"/>
      <c r="TVS81" s="369"/>
      <c r="TVT81" s="369"/>
      <c r="TVU81" s="369"/>
      <c r="TVV81" s="369"/>
      <c r="TVW81" s="369"/>
      <c r="TVX81" s="369"/>
      <c r="TVY81" s="369"/>
      <c r="TVZ81" s="369"/>
      <c r="TWA81" s="369"/>
      <c r="TWB81" s="369"/>
      <c r="TWC81" s="369"/>
      <c r="TWD81" s="369"/>
      <c r="TWE81" s="369"/>
      <c r="TWF81" s="369"/>
      <c r="TWG81" s="369"/>
      <c r="TWH81" s="369"/>
      <c r="TWI81" s="369"/>
      <c r="TWJ81" s="369"/>
      <c r="TWK81" s="369"/>
      <c r="TWL81" s="369"/>
      <c r="TWM81" s="369"/>
      <c r="TWN81" s="369"/>
      <c r="TWO81" s="369"/>
      <c r="TWP81" s="369"/>
      <c r="TWQ81" s="369"/>
      <c r="TWR81" s="369"/>
      <c r="TWS81" s="369"/>
      <c r="TWT81" s="369"/>
      <c r="TWU81" s="369"/>
      <c r="TWV81" s="369"/>
      <c r="TWW81" s="369"/>
      <c r="TWX81" s="369"/>
      <c r="TWY81" s="369"/>
      <c r="TWZ81" s="369"/>
      <c r="TXA81" s="369"/>
      <c r="TXB81" s="369"/>
      <c r="TXC81" s="369"/>
      <c r="TXD81" s="369"/>
      <c r="TXE81" s="369"/>
      <c r="TXF81" s="369"/>
      <c r="TXG81" s="369"/>
      <c r="TXH81" s="369"/>
      <c r="TXI81" s="369"/>
      <c r="TXJ81" s="369"/>
      <c r="TXK81" s="369"/>
      <c r="TXL81" s="369"/>
      <c r="TXM81" s="369"/>
      <c r="TXN81" s="369"/>
      <c r="TXO81" s="369"/>
      <c r="TXP81" s="369"/>
      <c r="TXQ81" s="369"/>
      <c r="TXR81" s="369"/>
      <c r="TXS81" s="369"/>
      <c r="TXT81" s="369"/>
      <c r="TXU81" s="369"/>
      <c r="TXV81" s="369"/>
      <c r="TXW81" s="369"/>
      <c r="TXX81" s="369"/>
      <c r="TXY81" s="369"/>
      <c r="TXZ81" s="369"/>
      <c r="TYA81" s="369"/>
      <c r="TYB81" s="369"/>
      <c r="TYC81" s="369"/>
      <c r="TYD81" s="369"/>
      <c r="TYE81" s="369"/>
      <c r="TYF81" s="369"/>
      <c r="TYG81" s="369"/>
      <c r="TYH81" s="369"/>
      <c r="TYI81" s="369"/>
      <c r="TYJ81" s="369"/>
      <c r="TYK81" s="369"/>
      <c r="TYL81" s="369"/>
      <c r="TYM81" s="369"/>
      <c r="TYN81" s="369"/>
      <c r="TYO81" s="369"/>
      <c r="TYP81" s="369"/>
      <c r="TYQ81" s="369"/>
      <c r="TYR81" s="369"/>
      <c r="TYS81" s="369"/>
      <c r="TYT81" s="369"/>
      <c r="TYU81" s="369"/>
      <c r="TYV81" s="369"/>
      <c r="TYW81" s="369"/>
      <c r="TYX81" s="369"/>
      <c r="TYY81" s="369"/>
      <c r="TYZ81" s="369"/>
      <c r="TZA81" s="369"/>
      <c r="TZB81" s="369"/>
      <c r="TZC81" s="369"/>
      <c r="TZD81" s="369"/>
      <c r="TZE81" s="369"/>
      <c r="TZF81" s="369"/>
      <c r="TZG81" s="369"/>
      <c r="TZH81" s="369"/>
      <c r="TZI81" s="369"/>
      <c r="TZJ81" s="369"/>
      <c r="TZK81" s="369"/>
      <c r="TZL81" s="369"/>
      <c r="TZM81" s="369"/>
      <c r="TZN81" s="369"/>
      <c r="TZO81" s="369"/>
      <c r="TZP81" s="369"/>
      <c r="TZQ81" s="369"/>
      <c r="TZR81" s="369"/>
      <c r="TZS81" s="369"/>
      <c r="TZT81" s="369"/>
      <c r="TZU81" s="369"/>
      <c r="TZV81" s="369"/>
      <c r="TZW81" s="369"/>
      <c r="TZX81" s="369"/>
      <c r="TZY81" s="369"/>
      <c r="TZZ81" s="369"/>
      <c r="UAA81" s="369"/>
      <c r="UAB81" s="369"/>
      <c r="UAC81" s="369"/>
      <c r="UAD81" s="369"/>
      <c r="UAE81" s="369"/>
      <c r="UAF81" s="369"/>
      <c r="UAG81" s="369"/>
      <c r="UAH81" s="369"/>
      <c r="UAI81" s="369"/>
      <c r="UAJ81" s="369"/>
      <c r="UAK81" s="369"/>
      <c r="UAL81" s="369"/>
      <c r="UAM81" s="369"/>
      <c r="UAN81" s="369"/>
      <c r="UAO81" s="369"/>
      <c r="UAP81" s="369"/>
      <c r="UAQ81" s="369"/>
      <c r="UAR81" s="369"/>
      <c r="UAS81" s="369"/>
      <c r="UAT81" s="369"/>
      <c r="UAU81" s="369"/>
      <c r="UAV81" s="369"/>
      <c r="UAW81" s="369"/>
      <c r="UAX81" s="369"/>
      <c r="UAY81" s="369"/>
      <c r="UAZ81" s="369"/>
      <c r="UBA81" s="369"/>
      <c r="UBB81" s="369"/>
      <c r="UBC81" s="369"/>
      <c r="UBD81" s="369"/>
      <c r="UBE81" s="369"/>
      <c r="UBF81" s="369"/>
      <c r="UBG81" s="369"/>
      <c r="UBH81" s="369"/>
      <c r="UBI81" s="369"/>
      <c r="UBJ81" s="369"/>
      <c r="UBK81" s="369"/>
      <c r="UBL81" s="369"/>
      <c r="UBM81" s="369"/>
      <c r="UBN81" s="369"/>
      <c r="UBO81" s="369"/>
      <c r="UBP81" s="369"/>
      <c r="UBQ81" s="369"/>
      <c r="UBR81" s="369"/>
      <c r="UBS81" s="369"/>
      <c r="UBT81" s="369"/>
      <c r="UBU81" s="369"/>
      <c r="UBV81" s="369"/>
      <c r="UBW81" s="369"/>
      <c r="UBX81" s="369"/>
      <c r="UBY81" s="369"/>
      <c r="UBZ81" s="369"/>
      <c r="UCA81" s="369"/>
      <c r="UCB81" s="369"/>
      <c r="UCC81" s="369"/>
      <c r="UCD81" s="369"/>
      <c r="UCE81" s="369"/>
      <c r="UCF81" s="369"/>
      <c r="UCG81" s="369"/>
      <c r="UCH81" s="369"/>
      <c r="UCI81" s="369"/>
      <c r="UCJ81" s="369"/>
      <c r="UCK81" s="369"/>
      <c r="UCL81" s="369"/>
      <c r="UCM81" s="369"/>
      <c r="UCN81" s="369"/>
      <c r="UCO81" s="369"/>
      <c r="UCP81" s="369"/>
      <c r="UCQ81" s="369"/>
      <c r="UCR81" s="369"/>
      <c r="UCS81" s="369"/>
      <c r="UCT81" s="369"/>
      <c r="UCU81" s="369"/>
      <c r="UCV81" s="369"/>
      <c r="UCW81" s="369"/>
      <c r="UDB81" s="369"/>
      <c r="UDC81" s="369"/>
      <c r="UDD81" s="369"/>
      <c r="UDE81" s="369"/>
      <c r="UDF81" s="369"/>
      <c r="UDG81" s="369"/>
      <c r="UDH81" s="369"/>
      <c r="UDI81" s="369"/>
      <c r="UDJ81" s="369"/>
      <c r="UDK81" s="369"/>
      <c r="UDL81" s="369"/>
      <c r="UFD81" s="369"/>
      <c r="UFE81" s="369"/>
      <c r="UFF81" s="369"/>
      <c r="UFG81" s="369"/>
      <c r="UFH81" s="369"/>
      <c r="UFI81" s="369"/>
      <c r="UFJ81" s="369"/>
      <c r="UFK81" s="369"/>
      <c r="UFL81" s="369"/>
      <c r="UFM81" s="369"/>
      <c r="UFN81" s="369"/>
      <c r="UFO81" s="369"/>
      <c r="UFP81" s="369"/>
      <c r="UFQ81" s="369"/>
      <c r="UFR81" s="369"/>
      <c r="UFS81" s="369"/>
      <c r="UFT81" s="369"/>
      <c r="UFU81" s="369"/>
      <c r="UFV81" s="369"/>
      <c r="UFW81" s="369"/>
      <c r="UFX81" s="369"/>
      <c r="UFY81" s="369"/>
      <c r="UFZ81" s="369"/>
      <c r="UGA81" s="369"/>
      <c r="UGB81" s="369"/>
      <c r="UGC81" s="369"/>
      <c r="UGD81" s="369"/>
      <c r="UGE81" s="369"/>
      <c r="UGF81" s="369"/>
      <c r="UGG81" s="369"/>
      <c r="UGH81" s="369"/>
      <c r="UGI81" s="369"/>
      <c r="UGJ81" s="369"/>
      <c r="UGK81" s="369"/>
      <c r="UGL81" s="369"/>
      <c r="UGM81" s="369"/>
      <c r="UGN81" s="369"/>
      <c r="UGO81" s="369"/>
      <c r="UGP81" s="369"/>
      <c r="UGQ81" s="369"/>
      <c r="UGR81" s="369"/>
      <c r="UGS81" s="369"/>
      <c r="UGT81" s="369"/>
      <c r="UGU81" s="369"/>
      <c r="UGV81" s="369"/>
      <c r="UGW81" s="369"/>
      <c r="UGX81" s="369"/>
      <c r="UGY81" s="369"/>
      <c r="UGZ81" s="369"/>
      <c r="UHA81" s="369"/>
      <c r="UHB81" s="369"/>
      <c r="UHC81" s="369"/>
      <c r="UHD81" s="369"/>
      <c r="UHE81" s="369"/>
      <c r="UHF81" s="369"/>
      <c r="UHG81" s="369"/>
      <c r="UHH81" s="369"/>
      <c r="UHI81" s="369"/>
      <c r="UHJ81" s="369"/>
      <c r="UHK81" s="369"/>
      <c r="UHL81" s="369"/>
      <c r="UHM81" s="369"/>
      <c r="UHN81" s="369"/>
      <c r="UHO81" s="369"/>
      <c r="UHP81" s="369"/>
      <c r="UHQ81" s="369"/>
      <c r="UHR81" s="369"/>
      <c r="UHS81" s="369"/>
      <c r="UHT81" s="369"/>
      <c r="UHU81" s="369"/>
      <c r="UHV81" s="369"/>
      <c r="UHW81" s="369"/>
      <c r="UHX81" s="369"/>
      <c r="UHY81" s="369"/>
      <c r="UHZ81" s="369"/>
      <c r="UIA81" s="369"/>
      <c r="UIB81" s="369"/>
      <c r="UIC81" s="369"/>
      <c r="UID81" s="369"/>
      <c r="UIE81" s="369"/>
      <c r="UIF81" s="369"/>
      <c r="UIG81" s="369"/>
      <c r="UIH81" s="369"/>
      <c r="UII81" s="369"/>
      <c r="UIJ81" s="369"/>
      <c r="UIK81" s="369"/>
      <c r="UIL81" s="369"/>
      <c r="UIM81" s="369"/>
      <c r="UIN81" s="369"/>
      <c r="UIO81" s="369"/>
      <c r="UIP81" s="369"/>
      <c r="UIQ81" s="369"/>
      <c r="UIR81" s="369"/>
      <c r="UIS81" s="369"/>
      <c r="UIT81" s="369"/>
      <c r="UIU81" s="369"/>
      <c r="UIV81" s="369"/>
      <c r="UIW81" s="369"/>
      <c r="UIX81" s="369"/>
      <c r="UIY81" s="369"/>
      <c r="UIZ81" s="369"/>
      <c r="UJA81" s="369"/>
      <c r="UJB81" s="369"/>
      <c r="UJC81" s="369"/>
      <c r="UJD81" s="369"/>
      <c r="UJE81" s="369"/>
      <c r="UJF81" s="369"/>
      <c r="UJG81" s="369"/>
      <c r="UJH81" s="369"/>
      <c r="UJI81" s="369"/>
      <c r="UJJ81" s="369"/>
      <c r="UJK81" s="369"/>
      <c r="UJL81" s="369"/>
      <c r="UJM81" s="369"/>
      <c r="UJN81" s="369"/>
      <c r="UJO81" s="369"/>
      <c r="UJP81" s="369"/>
      <c r="UJQ81" s="369"/>
      <c r="UJR81" s="369"/>
      <c r="UJS81" s="369"/>
      <c r="UJT81" s="369"/>
      <c r="UJU81" s="369"/>
      <c r="UJV81" s="369"/>
      <c r="UJW81" s="369"/>
      <c r="UJX81" s="369"/>
      <c r="UJY81" s="369"/>
      <c r="UJZ81" s="369"/>
      <c r="UKA81" s="369"/>
      <c r="UKB81" s="369"/>
      <c r="UKC81" s="369"/>
      <c r="UKD81" s="369"/>
      <c r="UKE81" s="369"/>
      <c r="UKF81" s="369"/>
      <c r="UKG81" s="369"/>
      <c r="UKH81" s="369"/>
      <c r="UKI81" s="369"/>
      <c r="UKJ81" s="369"/>
      <c r="UKK81" s="369"/>
      <c r="UKL81" s="369"/>
      <c r="UKM81" s="369"/>
      <c r="UKN81" s="369"/>
      <c r="UKO81" s="369"/>
      <c r="UKP81" s="369"/>
      <c r="UKQ81" s="369"/>
      <c r="UKR81" s="369"/>
      <c r="UKS81" s="369"/>
      <c r="UKT81" s="369"/>
      <c r="UKU81" s="369"/>
      <c r="UKV81" s="369"/>
      <c r="UKW81" s="369"/>
      <c r="UKX81" s="369"/>
      <c r="UKY81" s="369"/>
      <c r="UKZ81" s="369"/>
      <c r="ULA81" s="369"/>
      <c r="ULB81" s="369"/>
      <c r="ULC81" s="369"/>
      <c r="ULD81" s="369"/>
      <c r="ULE81" s="369"/>
      <c r="ULF81" s="369"/>
      <c r="ULG81" s="369"/>
      <c r="ULH81" s="369"/>
      <c r="ULI81" s="369"/>
      <c r="ULJ81" s="369"/>
      <c r="ULK81" s="369"/>
      <c r="ULL81" s="369"/>
      <c r="ULM81" s="369"/>
      <c r="ULN81" s="369"/>
      <c r="ULO81" s="369"/>
      <c r="ULP81" s="369"/>
      <c r="ULQ81" s="369"/>
      <c r="ULR81" s="369"/>
      <c r="ULS81" s="369"/>
      <c r="ULT81" s="369"/>
      <c r="ULU81" s="369"/>
      <c r="ULV81" s="369"/>
      <c r="ULW81" s="369"/>
      <c r="ULX81" s="369"/>
      <c r="ULY81" s="369"/>
      <c r="ULZ81" s="369"/>
      <c r="UMA81" s="369"/>
      <c r="UMB81" s="369"/>
      <c r="UMC81" s="369"/>
      <c r="UMD81" s="369"/>
      <c r="UME81" s="369"/>
      <c r="UMF81" s="369"/>
      <c r="UMG81" s="369"/>
      <c r="UMH81" s="369"/>
      <c r="UMI81" s="369"/>
      <c r="UMJ81" s="369"/>
      <c r="UMK81" s="369"/>
      <c r="UML81" s="369"/>
      <c r="UMM81" s="369"/>
      <c r="UMN81" s="369"/>
      <c r="UMO81" s="369"/>
      <c r="UMP81" s="369"/>
      <c r="UMQ81" s="369"/>
      <c r="UMR81" s="369"/>
      <c r="UMS81" s="369"/>
      <c r="UMX81" s="369"/>
      <c r="UMY81" s="369"/>
      <c r="UMZ81" s="369"/>
      <c r="UNA81" s="369"/>
      <c r="UNB81" s="369"/>
      <c r="UNC81" s="369"/>
      <c r="UND81" s="369"/>
      <c r="UNE81" s="369"/>
      <c r="UNF81" s="369"/>
      <c r="UNG81" s="369"/>
      <c r="UNH81" s="369"/>
      <c r="UOZ81" s="369"/>
      <c r="UPA81" s="369"/>
      <c r="UPB81" s="369"/>
      <c r="UPC81" s="369"/>
      <c r="UPD81" s="369"/>
      <c r="UPE81" s="369"/>
      <c r="UPF81" s="369"/>
      <c r="UPG81" s="369"/>
      <c r="UPH81" s="369"/>
      <c r="UPI81" s="369"/>
      <c r="UPJ81" s="369"/>
      <c r="UPK81" s="369"/>
      <c r="UPL81" s="369"/>
      <c r="UPM81" s="369"/>
      <c r="UPN81" s="369"/>
      <c r="UPO81" s="369"/>
      <c r="UPP81" s="369"/>
      <c r="UPQ81" s="369"/>
      <c r="UPR81" s="369"/>
      <c r="UPS81" s="369"/>
      <c r="UPT81" s="369"/>
      <c r="UPU81" s="369"/>
      <c r="UPV81" s="369"/>
      <c r="UPW81" s="369"/>
      <c r="UPX81" s="369"/>
      <c r="UPY81" s="369"/>
      <c r="UPZ81" s="369"/>
      <c r="UQA81" s="369"/>
      <c r="UQB81" s="369"/>
      <c r="UQC81" s="369"/>
      <c r="UQD81" s="369"/>
      <c r="UQE81" s="369"/>
      <c r="UQF81" s="369"/>
      <c r="UQG81" s="369"/>
      <c r="UQH81" s="369"/>
      <c r="UQI81" s="369"/>
      <c r="UQJ81" s="369"/>
      <c r="UQK81" s="369"/>
      <c r="UQL81" s="369"/>
      <c r="UQM81" s="369"/>
      <c r="UQN81" s="369"/>
      <c r="UQO81" s="369"/>
      <c r="UQP81" s="369"/>
      <c r="UQQ81" s="369"/>
      <c r="UQR81" s="369"/>
      <c r="UQS81" s="369"/>
      <c r="UQT81" s="369"/>
      <c r="UQU81" s="369"/>
      <c r="UQV81" s="369"/>
      <c r="UQW81" s="369"/>
      <c r="UQX81" s="369"/>
      <c r="UQY81" s="369"/>
      <c r="UQZ81" s="369"/>
      <c r="URA81" s="369"/>
      <c r="URB81" s="369"/>
      <c r="URC81" s="369"/>
      <c r="URD81" s="369"/>
      <c r="URE81" s="369"/>
      <c r="URF81" s="369"/>
      <c r="URG81" s="369"/>
      <c r="URH81" s="369"/>
      <c r="URI81" s="369"/>
      <c r="URJ81" s="369"/>
      <c r="URK81" s="369"/>
      <c r="URL81" s="369"/>
      <c r="URM81" s="369"/>
      <c r="URN81" s="369"/>
      <c r="URO81" s="369"/>
      <c r="URP81" s="369"/>
      <c r="URQ81" s="369"/>
      <c r="URR81" s="369"/>
      <c r="URS81" s="369"/>
      <c r="URT81" s="369"/>
      <c r="URU81" s="369"/>
      <c r="URV81" s="369"/>
      <c r="URW81" s="369"/>
      <c r="URX81" s="369"/>
      <c r="URY81" s="369"/>
      <c r="URZ81" s="369"/>
      <c r="USA81" s="369"/>
      <c r="USB81" s="369"/>
      <c r="USC81" s="369"/>
      <c r="USD81" s="369"/>
      <c r="USE81" s="369"/>
      <c r="USF81" s="369"/>
      <c r="USG81" s="369"/>
      <c r="USH81" s="369"/>
      <c r="USI81" s="369"/>
      <c r="USJ81" s="369"/>
      <c r="USK81" s="369"/>
      <c r="USL81" s="369"/>
      <c r="USM81" s="369"/>
      <c r="USN81" s="369"/>
      <c r="USO81" s="369"/>
      <c r="USP81" s="369"/>
      <c r="USQ81" s="369"/>
      <c r="USR81" s="369"/>
      <c r="USS81" s="369"/>
      <c r="UST81" s="369"/>
      <c r="USU81" s="369"/>
      <c r="USV81" s="369"/>
      <c r="USW81" s="369"/>
      <c r="USX81" s="369"/>
      <c r="USY81" s="369"/>
      <c r="USZ81" s="369"/>
      <c r="UTA81" s="369"/>
      <c r="UTB81" s="369"/>
      <c r="UTC81" s="369"/>
      <c r="UTD81" s="369"/>
      <c r="UTE81" s="369"/>
      <c r="UTF81" s="369"/>
      <c r="UTG81" s="369"/>
      <c r="UTH81" s="369"/>
      <c r="UTI81" s="369"/>
      <c r="UTJ81" s="369"/>
      <c r="UTK81" s="369"/>
      <c r="UTL81" s="369"/>
      <c r="UTM81" s="369"/>
      <c r="UTN81" s="369"/>
      <c r="UTO81" s="369"/>
      <c r="UTP81" s="369"/>
      <c r="UTQ81" s="369"/>
      <c r="UTR81" s="369"/>
      <c r="UTS81" s="369"/>
      <c r="UTT81" s="369"/>
      <c r="UTU81" s="369"/>
      <c r="UTV81" s="369"/>
      <c r="UTW81" s="369"/>
      <c r="UTX81" s="369"/>
      <c r="UTY81" s="369"/>
      <c r="UTZ81" s="369"/>
      <c r="UUA81" s="369"/>
      <c r="UUB81" s="369"/>
      <c r="UUC81" s="369"/>
      <c r="UUD81" s="369"/>
      <c r="UUE81" s="369"/>
      <c r="UUF81" s="369"/>
      <c r="UUG81" s="369"/>
      <c r="UUH81" s="369"/>
      <c r="UUI81" s="369"/>
      <c r="UUJ81" s="369"/>
      <c r="UUK81" s="369"/>
      <c r="UUL81" s="369"/>
      <c r="UUM81" s="369"/>
      <c r="UUN81" s="369"/>
      <c r="UUO81" s="369"/>
      <c r="UUP81" s="369"/>
      <c r="UUQ81" s="369"/>
      <c r="UUR81" s="369"/>
      <c r="UUS81" s="369"/>
      <c r="UUT81" s="369"/>
      <c r="UUU81" s="369"/>
      <c r="UUV81" s="369"/>
      <c r="UUW81" s="369"/>
      <c r="UUX81" s="369"/>
      <c r="UUY81" s="369"/>
      <c r="UUZ81" s="369"/>
      <c r="UVA81" s="369"/>
      <c r="UVB81" s="369"/>
      <c r="UVC81" s="369"/>
      <c r="UVD81" s="369"/>
      <c r="UVE81" s="369"/>
      <c r="UVF81" s="369"/>
      <c r="UVG81" s="369"/>
      <c r="UVH81" s="369"/>
      <c r="UVI81" s="369"/>
      <c r="UVJ81" s="369"/>
      <c r="UVK81" s="369"/>
      <c r="UVL81" s="369"/>
      <c r="UVM81" s="369"/>
      <c r="UVN81" s="369"/>
      <c r="UVO81" s="369"/>
      <c r="UVP81" s="369"/>
      <c r="UVQ81" s="369"/>
      <c r="UVR81" s="369"/>
      <c r="UVS81" s="369"/>
      <c r="UVT81" s="369"/>
      <c r="UVU81" s="369"/>
      <c r="UVV81" s="369"/>
      <c r="UVW81" s="369"/>
      <c r="UVX81" s="369"/>
      <c r="UVY81" s="369"/>
      <c r="UVZ81" s="369"/>
      <c r="UWA81" s="369"/>
      <c r="UWB81" s="369"/>
      <c r="UWC81" s="369"/>
      <c r="UWD81" s="369"/>
      <c r="UWE81" s="369"/>
      <c r="UWF81" s="369"/>
      <c r="UWG81" s="369"/>
      <c r="UWH81" s="369"/>
      <c r="UWI81" s="369"/>
      <c r="UWJ81" s="369"/>
      <c r="UWK81" s="369"/>
      <c r="UWL81" s="369"/>
      <c r="UWM81" s="369"/>
      <c r="UWN81" s="369"/>
      <c r="UWO81" s="369"/>
      <c r="UWT81" s="369"/>
      <c r="UWU81" s="369"/>
      <c r="UWV81" s="369"/>
      <c r="UWW81" s="369"/>
      <c r="UWX81" s="369"/>
      <c r="UWY81" s="369"/>
      <c r="UWZ81" s="369"/>
      <c r="UXA81" s="369"/>
      <c r="UXB81" s="369"/>
      <c r="UXC81" s="369"/>
      <c r="UXD81" s="369"/>
      <c r="UYV81" s="369"/>
      <c r="UYW81" s="369"/>
      <c r="UYX81" s="369"/>
      <c r="UYY81" s="369"/>
      <c r="UYZ81" s="369"/>
      <c r="UZA81" s="369"/>
      <c r="UZB81" s="369"/>
      <c r="UZC81" s="369"/>
      <c r="UZD81" s="369"/>
      <c r="UZE81" s="369"/>
      <c r="UZF81" s="369"/>
      <c r="UZG81" s="369"/>
      <c r="UZH81" s="369"/>
      <c r="UZI81" s="369"/>
      <c r="UZJ81" s="369"/>
      <c r="UZK81" s="369"/>
      <c r="UZL81" s="369"/>
      <c r="UZM81" s="369"/>
      <c r="UZN81" s="369"/>
      <c r="UZO81" s="369"/>
      <c r="UZP81" s="369"/>
      <c r="UZQ81" s="369"/>
      <c r="UZR81" s="369"/>
      <c r="UZS81" s="369"/>
      <c r="UZT81" s="369"/>
      <c r="UZU81" s="369"/>
      <c r="UZV81" s="369"/>
      <c r="UZW81" s="369"/>
      <c r="UZX81" s="369"/>
      <c r="UZY81" s="369"/>
      <c r="UZZ81" s="369"/>
      <c r="VAA81" s="369"/>
      <c r="VAB81" s="369"/>
      <c r="VAC81" s="369"/>
      <c r="VAD81" s="369"/>
      <c r="VAE81" s="369"/>
      <c r="VAF81" s="369"/>
      <c r="VAG81" s="369"/>
      <c r="VAH81" s="369"/>
      <c r="VAI81" s="369"/>
      <c r="VAJ81" s="369"/>
      <c r="VAK81" s="369"/>
      <c r="VAL81" s="369"/>
      <c r="VAM81" s="369"/>
      <c r="VAN81" s="369"/>
      <c r="VAO81" s="369"/>
      <c r="VAP81" s="369"/>
      <c r="VAQ81" s="369"/>
      <c r="VAR81" s="369"/>
      <c r="VAS81" s="369"/>
      <c r="VAT81" s="369"/>
      <c r="VAU81" s="369"/>
      <c r="VAV81" s="369"/>
      <c r="VAW81" s="369"/>
      <c r="VAX81" s="369"/>
      <c r="VAY81" s="369"/>
      <c r="VAZ81" s="369"/>
      <c r="VBA81" s="369"/>
      <c r="VBB81" s="369"/>
      <c r="VBC81" s="369"/>
      <c r="VBD81" s="369"/>
      <c r="VBE81" s="369"/>
      <c r="VBF81" s="369"/>
      <c r="VBG81" s="369"/>
      <c r="VBH81" s="369"/>
      <c r="VBI81" s="369"/>
      <c r="VBJ81" s="369"/>
      <c r="VBK81" s="369"/>
      <c r="VBL81" s="369"/>
      <c r="VBM81" s="369"/>
      <c r="VBN81" s="369"/>
      <c r="VBO81" s="369"/>
      <c r="VBP81" s="369"/>
      <c r="VBQ81" s="369"/>
      <c r="VBR81" s="369"/>
      <c r="VBS81" s="369"/>
      <c r="VBT81" s="369"/>
      <c r="VBU81" s="369"/>
      <c r="VBV81" s="369"/>
      <c r="VBW81" s="369"/>
      <c r="VBX81" s="369"/>
      <c r="VBY81" s="369"/>
      <c r="VBZ81" s="369"/>
      <c r="VCA81" s="369"/>
      <c r="VCB81" s="369"/>
      <c r="VCC81" s="369"/>
      <c r="VCD81" s="369"/>
      <c r="VCE81" s="369"/>
      <c r="VCF81" s="369"/>
      <c r="VCG81" s="369"/>
      <c r="VCH81" s="369"/>
      <c r="VCI81" s="369"/>
      <c r="VCJ81" s="369"/>
      <c r="VCK81" s="369"/>
      <c r="VCL81" s="369"/>
      <c r="VCM81" s="369"/>
      <c r="VCN81" s="369"/>
      <c r="VCO81" s="369"/>
      <c r="VCP81" s="369"/>
      <c r="VCQ81" s="369"/>
      <c r="VCR81" s="369"/>
      <c r="VCS81" s="369"/>
      <c r="VCT81" s="369"/>
      <c r="VCU81" s="369"/>
      <c r="VCV81" s="369"/>
      <c r="VCW81" s="369"/>
      <c r="VCX81" s="369"/>
      <c r="VCY81" s="369"/>
      <c r="VCZ81" s="369"/>
      <c r="VDA81" s="369"/>
      <c r="VDB81" s="369"/>
      <c r="VDC81" s="369"/>
      <c r="VDD81" s="369"/>
      <c r="VDE81" s="369"/>
      <c r="VDF81" s="369"/>
      <c r="VDG81" s="369"/>
      <c r="VDH81" s="369"/>
      <c r="VDI81" s="369"/>
      <c r="VDJ81" s="369"/>
      <c r="VDK81" s="369"/>
      <c r="VDL81" s="369"/>
      <c r="VDM81" s="369"/>
      <c r="VDN81" s="369"/>
      <c r="VDO81" s="369"/>
      <c r="VDP81" s="369"/>
      <c r="VDQ81" s="369"/>
      <c r="VDR81" s="369"/>
      <c r="VDS81" s="369"/>
      <c r="VDT81" s="369"/>
      <c r="VDU81" s="369"/>
      <c r="VDV81" s="369"/>
      <c r="VDW81" s="369"/>
      <c r="VDX81" s="369"/>
      <c r="VDY81" s="369"/>
      <c r="VDZ81" s="369"/>
      <c r="VEA81" s="369"/>
      <c r="VEB81" s="369"/>
      <c r="VEC81" s="369"/>
      <c r="VED81" s="369"/>
      <c r="VEE81" s="369"/>
      <c r="VEF81" s="369"/>
      <c r="VEG81" s="369"/>
      <c r="VEH81" s="369"/>
      <c r="VEI81" s="369"/>
      <c r="VEJ81" s="369"/>
      <c r="VEK81" s="369"/>
      <c r="VEL81" s="369"/>
      <c r="VEM81" s="369"/>
      <c r="VEN81" s="369"/>
      <c r="VEO81" s="369"/>
      <c r="VEP81" s="369"/>
      <c r="VEQ81" s="369"/>
      <c r="VER81" s="369"/>
      <c r="VES81" s="369"/>
      <c r="VET81" s="369"/>
      <c r="VEU81" s="369"/>
      <c r="VEV81" s="369"/>
      <c r="VEW81" s="369"/>
      <c r="VEX81" s="369"/>
      <c r="VEY81" s="369"/>
      <c r="VEZ81" s="369"/>
      <c r="VFA81" s="369"/>
      <c r="VFB81" s="369"/>
      <c r="VFC81" s="369"/>
      <c r="VFD81" s="369"/>
      <c r="VFE81" s="369"/>
      <c r="VFF81" s="369"/>
      <c r="VFG81" s="369"/>
      <c r="VFH81" s="369"/>
      <c r="VFI81" s="369"/>
      <c r="VFJ81" s="369"/>
      <c r="VFK81" s="369"/>
      <c r="VFL81" s="369"/>
      <c r="VFM81" s="369"/>
      <c r="VFN81" s="369"/>
      <c r="VFO81" s="369"/>
      <c r="VFP81" s="369"/>
      <c r="VFQ81" s="369"/>
      <c r="VFR81" s="369"/>
      <c r="VFS81" s="369"/>
      <c r="VFT81" s="369"/>
      <c r="VFU81" s="369"/>
      <c r="VFV81" s="369"/>
      <c r="VFW81" s="369"/>
      <c r="VFX81" s="369"/>
      <c r="VFY81" s="369"/>
      <c r="VFZ81" s="369"/>
      <c r="VGA81" s="369"/>
      <c r="VGB81" s="369"/>
      <c r="VGC81" s="369"/>
      <c r="VGD81" s="369"/>
      <c r="VGE81" s="369"/>
      <c r="VGF81" s="369"/>
      <c r="VGG81" s="369"/>
      <c r="VGH81" s="369"/>
      <c r="VGI81" s="369"/>
      <c r="VGJ81" s="369"/>
      <c r="VGK81" s="369"/>
      <c r="VGP81" s="369"/>
      <c r="VGQ81" s="369"/>
      <c r="VGR81" s="369"/>
      <c r="VGS81" s="369"/>
      <c r="VGT81" s="369"/>
      <c r="VGU81" s="369"/>
      <c r="VGV81" s="369"/>
      <c r="VGW81" s="369"/>
      <c r="VGX81" s="369"/>
      <c r="VGY81" s="369"/>
      <c r="VGZ81" s="369"/>
      <c r="VIR81" s="369"/>
      <c r="VIS81" s="369"/>
      <c r="VIT81" s="369"/>
      <c r="VIU81" s="369"/>
      <c r="VIV81" s="369"/>
      <c r="VIW81" s="369"/>
      <c r="VIX81" s="369"/>
      <c r="VIY81" s="369"/>
      <c r="VIZ81" s="369"/>
      <c r="VJA81" s="369"/>
      <c r="VJB81" s="369"/>
      <c r="VJC81" s="369"/>
      <c r="VJD81" s="369"/>
      <c r="VJE81" s="369"/>
      <c r="VJF81" s="369"/>
      <c r="VJG81" s="369"/>
      <c r="VJH81" s="369"/>
      <c r="VJI81" s="369"/>
      <c r="VJJ81" s="369"/>
      <c r="VJK81" s="369"/>
      <c r="VJL81" s="369"/>
      <c r="VJM81" s="369"/>
      <c r="VJN81" s="369"/>
      <c r="VJO81" s="369"/>
      <c r="VJP81" s="369"/>
      <c r="VJQ81" s="369"/>
      <c r="VJR81" s="369"/>
      <c r="VJS81" s="369"/>
      <c r="VJT81" s="369"/>
      <c r="VJU81" s="369"/>
      <c r="VJV81" s="369"/>
      <c r="VJW81" s="369"/>
      <c r="VJX81" s="369"/>
      <c r="VJY81" s="369"/>
      <c r="VJZ81" s="369"/>
      <c r="VKA81" s="369"/>
      <c r="VKB81" s="369"/>
      <c r="VKC81" s="369"/>
      <c r="VKD81" s="369"/>
      <c r="VKE81" s="369"/>
      <c r="VKF81" s="369"/>
      <c r="VKG81" s="369"/>
      <c r="VKH81" s="369"/>
      <c r="VKI81" s="369"/>
      <c r="VKJ81" s="369"/>
      <c r="VKK81" s="369"/>
      <c r="VKL81" s="369"/>
      <c r="VKM81" s="369"/>
      <c r="VKN81" s="369"/>
      <c r="VKO81" s="369"/>
      <c r="VKP81" s="369"/>
      <c r="VKQ81" s="369"/>
      <c r="VKR81" s="369"/>
      <c r="VKS81" s="369"/>
      <c r="VKT81" s="369"/>
      <c r="VKU81" s="369"/>
      <c r="VKV81" s="369"/>
      <c r="VKW81" s="369"/>
      <c r="VKX81" s="369"/>
      <c r="VKY81" s="369"/>
      <c r="VKZ81" s="369"/>
      <c r="VLA81" s="369"/>
      <c r="VLB81" s="369"/>
      <c r="VLC81" s="369"/>
      <c r="VLD81" s="369"/>
      <c r="VLE81" s="369"/>
      <c r="VLF81" s="369"/>
      <c r="VLG81" s="369"/>
      <c r="VLH81" s="369"/>
      <c r="VLI81" s="369"/>
      <c r="VLJ81" s="369"/>
      <c r="VLK81" s="369"/>
      <c r="VLL81" s="369"/>
      <c r="VLM81" s="369"/>
      <c r="VLN81" s="369"/>
      <c r="VLO81" s="369"/>
      <c r="VLP81" s="369"/>
      <c r="VLQ81" s="369"/>
      <c r="VLR81" s="369"/>
      <c r="VLS81" s="369"/>
      <c r="VLT81" s="369"/>
      <c r="VLU81" s="369"/>
      <c r="VLV81" s="369"/>
      <c r="VLW81" s="369"/>
      <c r="VLX81" s="369"/>
      <c r="VLY81" s="369"/>
      <c r="VLZ81" s="369"/>
      <c r="VMA81" s="369"/>
      <c r="VMB81" s="369"/>
      <c r="VMC81" s="369"/>
      <c r="VMD81" s="369"/>
      <c r="VME81" s="369"/>
      <c r="VMF81" s="369"/>
      <c r="VMG81" s="369"/>
      <c r="VMH81" s="369"/>
      <c r="VMI81" s="369"/>
      <c r="VMJ81" s="369"/>
      <c r="VMK81" s="369"/>
      <c r="VML81" s="369"/>
      <c r="VMM81" s="369"/>
      <c r="VMN81" s="369"/>
      <c r="VMO81" s="369"/>
      <c r="VMP81" s="369"/>
      <c r="VMQ81" s="369"/>
      <c r="VMR81" s="369"/>
      <c r="VMS81" s="369"/>
      <c r="VMT81" s="369"/>
      <c r="VMU81" s="369"/>
      <c r="VMV81" s="369"/>
      <c r="VMW81" s="369"/>
      <c r="VMX81" s="369"/>
      <c r="VMY81" s="369"/>
      <c r="VMZ81" s="369"/>
      <c r="VNA81" s="369"/>
      <c r="VNB81" s="369"/>
      <c r="VNC81" s="369"/>
      <c r="VND81" s="369"/>
      <c r="VNE81" s="369"/>
      <c r="VNF81" s="369"/>
      <c r="VNG81" s="369"/>
      <c r="VNH81" s="369"/>
      <c r="VNI81" s="369"/>
      <c r="VNJ81" s="369"/>
      <c r="VNK81" s="369"/>
      <c r="VNL81" s="369"/>
      <c r="VNM81" s="369"/>
      <c r="VNN81" s="369"/>
      <c r="VNO81" s="369"/>
      <c r="VNP81" s="369"/>
      <c r="VNQ81" s="369"/>
      <c r="VNR81" s="369"/>
      <c r="VNS81" s="369"/>
      <c r="VNT81" s="369"/>
      <c r="VNU81" s="369"/>
      <c r="VNV81" s="369"/>
      <c r="VNW81" s="369"/>
      <c r="VNX81" s="369"/>
      <c r="VNY81" s="369"/>
      <c r="VNZ81" s="369"/>
      <c r="VOA81" s="369"/>
      <c r="VOB81" s="369"/>
      <c r="VOC81" s="369"/>
      <c r="VOD81" s="369"/>
      <c r="VOE81" s="369"/>
      <c r="VOF81" s="369"/>
      <c r="VOG81" s="369"/>
      <c r="VOH81" s="369"/>
      <c r="VOI81" s="369"/>
      <c r="VOJ81" s="369"/>
      <c r="VOK81" s="369"/>
      <c r="VOL81" s="369"/>
      <c r="VOM81" s="369"/>
      <c r="VON81" s="369"/>
      <c r="VOO81" s="369"/>
      <c r="VOP81" s="369"/>
      <c r="VOQ81" s="369"/>
      <c r="VOR81" s="369"/>
      <c r="VOS81" s="369"/>
      <c r="VOT81" s="369"/>
      <c r="VOU81" s="369"/>
      <c r="VOV81" s="369"/>
      <c r="VOW81" s="369"/>
      <c r="VOX81" s="369"/>
      <c r="VOY81" s="369"/>
      <c r="VOZ81" s="369"/>
      <c r="VPA81" s="369"/>
      <c r="VPB81" s="369"/>
      <c r="VPC81" s="369"/>
      <c r="VPD81" s="369"/>
      <c r="VPE81" s="369"/>
      <c r="VPF81" s="369"/>
      <c r="VPG81" s="369"/>
      <c r="VPH81" s="369"/>
      <c r="VPI81" s="369"/>
      <c r="VPJ81" s="369"/>
      <c r="VPK81" s="369"/>
      <c r="VPL81" s="369"/>
      <c r="VPM81" s="369"/>
      <c r="VPN81" s="369"/>
      <c r="VPO81" s="369"/>
      <c r="VPP81" s="369"/>
      <c r="VPQ81" s="369"/>
      <c r="VPR81" s="369"/>
      <c r="VPS81" s="369"/>
      <c r="VPT81" s="369"/>
      <c r="VPU81" s="369"/>
      <c r="VPV81" s="369"/>
      <c r="VPW81" s="369"/>
      <c r="VPX81" s="369"/>
      <c r="VPY81" s="369"/>
      <c r="VPZ81" s="369"/>
      <c r="VQA81" s="369"/>
      <c r="VQB81" s="369"/>
      <c r="VQC81" s="369"/>
      <c r="VQD81" s="369"/>
      <c r="VQE81" s="369"/>
      <c r="VQF81" s="369"/>
      <c r="VQG81" s="369"/>
      <c r="VQL81" s="369"/>
      <c r="VQM81" s="369"/>
      <c r="VQN81" s="369"/>
      <c r="VQO81" s="369"/>
      <c r="VQP81" s="369"/>
      <c r="VQQ81" s="369"/>
      <c r="VQR81" s="369"/>
      <c r="VQS81" s="369"/>
      <c r="VQT81" s="369"/>
      <c r="VQU81" s="369"/>
      <c r="VQV81" s="369"/>
      <c r="VSN81" s="369"/>
      <c r="VSO81" s="369"/>
      <c r="VSP81" s="369"/>
      <c r="VSQ81" s="369"/>
      <c r="VSR81" s="369"/>
      <c r="VSS81" s="369"/>
      <c r="VST81" s="369"/>
      <c r="VSU81" s="369"/>
      <c r="VSV81" s="369"/>
      <c r="VSW81" s="369"/>
      <c r="VSX81" s="369"/>
      <c r="VSY81" s="369"/>
      <c r="VSZ81" s="369"/>
      <c r="VTA81" s="369"/>
      <c r="VTB81" s="369"/>
      <c r="VTC81" s="369"/>
      <c r="VTD81" s="369"/>
      <c r="VTE81" s="369"/>
      <c r="VTF81" s="369"/>
      <c r="VTG81" s="369"/>
      <c r="VTH81" s="369"/>
      <c r="VTI81" s="369"/>
      <c r="VTJ81" s="369"/>
      <c r="VTK81" s="369"/>
      <c r="VTL81" s="369"/>
      <c r="VTM81" s="369"/>
      <c r="VTN81" s="369"/>
      <c r="VTO81" s="369"/>
      <c r="VTP81" s="369"/>
      <c r="VTQ81" s="369"/>
      <c r="VTR81" s="369"/>
      <c r="VTS81" s="369"/>
      <c r="VTT81" s="369"/>
      <c r="VTU81" s="369"/>
      <c r="VTV81" s="369"/>
      <c r="VTW81" s="369"/>
      <c r="VTX81" s="369"/>
      <c r="VTY81" s="369"/>
      <c r="VTZ81" s="369"/>
      <c r="VUA81" s="369"/>
      <c r="VUB81" s="369"/>
      <c r="VUC81" s="369"/>
      <c r="VUD81" s="369"/>
      <c r="VUE81" s="369"/>
      <c r="VUF81" s="369"/>
      <c r="VUG81" s="369"/>
      <c r="VUH81" s="369"/>
      <c r="VUI81" s="369"/>
      <c r="VUJ81" s="369"/>
      <c r="VUK81" s="369"/>
      <c r="VUL81" s="369"/>
      <c r="VUM81" s="369"/>
      <c r="VUN81" s="369"/>
      <c r="VUO81" s="369"/>
      <c r="VUP81" s="369"/>
      <c r="VUQ81" s="369"/>
      <c r="VUR81" s="369"/>
      <c r="VUS81" s="369"/>
      <c r="VUT81" s="369"/>
      <c r="VUU81" s="369"/>
      <c r="VUV81" s="369"/>
      <c r="VUW81" s="369"/>
      <c r="VUX81" s="369"/>
      <c r="VUY81" s="369"/>
      <c r="VUZ81" s="369"/>
      <c r="VVA81" s="369"/>
      <c r="VVB81" s="369"/>
      <c r="VVC81" s="369"/>
      <c r="VVD81" s="369"/>
      <c r="VVE81" s="369"/>
      <c r="VVF81" s="369"/>
      <c r="VVG81" s="369"/>
      <c r="VVH81" s="369"/>
      <c r="VVI81" s="369"/>
      <c r="VVJ81" s="369"/>
      <c r="VVK81" s="369"/>
      <c r="VVL81" s="369"/>
      <c r="VVM81" s="369"/>
      <c r="VVN81" s="369"/>
      <c r="VVO81" s="369"/>
      <c r="VVP81" s="369"/>
      <c r="VVQ81" s="369"/>
      <c r="VVR81" s="369"/>
      <c r="VVS81" s="369"/>
      <c r="VVT81" s="369"/>
      <c r="VVU81" s="369"/>
      <c r="VVV81" s="369"/>
      <c r="VVW81" s="369"/>
      <c r="VVX81" s="369"/>
      <c r="VVY81" s="369"/>
      <c r="VVZ81" s="369"/>
      <c r="VWA81" s="369"/>
      <c r="VWB81" s="369"/>
      <c r="VWC81" s="369"/>
      <c r="VWD81" s="369"/>
      <c r="VWE81" s="369"/>
      <c r="VWF81" s="369"/>
      <c r="VWG81" s="369"/>
      <c r="VWH81" s="369"/>
      <c r="VWI81" s="369"/>
      <c r="VWJ81" s="369"/>
      <c r="VWK81" s="369"/>
      <c r="VWL81" s="369"/>
      <c r="VWM81" s="369"/>
      <c r="VWN81" s="369"/>
      <c r="VWO81" s="369"/>
      <c r="VWP81" s="369"/>
      <c r="VWQ81" s="369"/>
      <c r="VWR81" s="369"/>
      <c r="VWS81" s="369"/>
      <c r="VWT81" s="369"/>
      <c r="VWU81" s="369"/>
      <c r="VWV81" s="369"/>
      <c r="VWW81" s="369"/>
      <c r="VWX81" s="369"/>
      <c r="VWY81" s="369"/>
      <c r="VWZ81" s="369"/>
      <c r="VXA81" s="369"/>
      <c r="VXB81" s="369"/>
      <c r="VXC81" s="369"/>
      <c r="VXD81" s="369"/>
      <c r="VXE81" s="369"/>
      <c r="VXF81" s="369"/>
      <c r="VXG81" s="369"/>
      <c r="VXH81" s="369"/>
      <c r="VXI81" s="369"/>
      <c r="VXJ81" s="369"/>
      <c r="VXK81" s="369"/>
      <c r="VXL81" s="369"/>
      <c r="VXM81" s="369"/>
      <c r="VXN81" s="369"/>
      <c r="VXO81" s="369"/>
      <c r="VXP81" s="369"/>
      <c r="VXQ81" s="369"/>
      <c r="VXR81" s="369"/>
      <c r="VXS81" s="369"/>
      <c r="VXT81" s="369"/>
      <c r="VXU81" s="369"/>
      <c r="VXV81" s="369"/>
      <c r="VXW81" s="369"/>
      <c r="VXX81" s="369"/>
      <c r="VXY81" s="369"/>
      <c r="VXZ81" s="369"/>
      <c r="VYA81" s="369"/>
      <c r="VYB81" s="369"/>
      <c r="VYC81" s="369"/>
      <c r="VYD81" s="369"/>
      <c r="VYE81" s="369"/>
      <c r="VYF81" s="369"/>
      <c r="VYG81" s="369"/>
      <c r="VYH81" s="369"/>
      <c r="VYI81" s="369"/>
      <c r="VYJ81" s="369"/>
      <c r="VYK81" s="369"/>
      <c r="VYL81" s="369"/>
      <c r="VYM81" s="369"/>
      <c r="VYN81" s="369"/>
      <c r="VYO81" s="369"/>
      <c r="VYP81" s="369"/>
      <c r="VYQ81" s="369"/>
      <c r="VYR81" s="369"/>
      <c r="VYS81" s="369"/>
      <c r="VYT81" s="369"/>
      <c r="VYU81" s="369"/>
      <c r="VYV81" s="369"/>
      <c r="VYW81" s="369"/>
      <c r="VYX81" s="369"/>
      <c r="VYY81" s="369"/>
      <c r="VYZ81" s="369"/>
      <c r="VZA81" s="369"/>
      <c r="VZB81" s="369"/>
      <c r="VZC81" s="369"/>
      <c r="VZD81" s="369"/>
      <c r="VZE81" s="369"/>
      <c r="VZF81" s="369"/>
      <c r="VZG81" s="369"/>
      <c r="VZH81" s="369"/>
      <c r="VZI81" s="369"/>
      <c r="VZJ81" s="369"/>
      <c r="VZK81" s="369"/>
      <c r="VZL81" s="369"/>
      <c r="VZM81" s="369"/>
      <c r="VZN81" s="369"/>
      <c r="VZO81" s="369"/>
      <c r="VZP81" s="369"/>
      <c r="VZQ81" s="369"/>
      <c r="VZR81" s="369"/>
      <c r="VZS81" s="369"/>
      <c r="VZT81" s="369"/>
      <c r="VZU81" s="369"/>
      <c r="VZV81" s="369"/>
      <c r="VZW81" s="369"/>
      <c r="VZX81" s="369"/>
      <c r="VZY81" s="369"/>
      <c r="VZZ81" s="369"/>
      <c r="WAA81" s="369"/>
      <c r="WAB81" s="369"/>
      <c r="WAC81" s="369"/>
      <c r="WAH81" s="369"/>
      <c r="WAI81" s="369"/>
      <c r="WAJ81" s="369"/>
      <c r="WAK81" s="369"/>
      <c r="WAL81" s="369"/>
      <c r="WAM81" s="369"/>
      <c r="WAN81" s="369"/>
      <c r="WAO81" s="369"/>
      <c r="WAP81" s="369"/>
      <c r="WAQ81" s="369"/>
      <c r="WAR81" s="369"/>
      <c r="WCJ81" s="369"/>
      <c r="WCK81" s="369"/>
      <c r="WCL81" s="369"/>
      <c r="WCM81" s="369"/>
      <c r="WCN81" s="369"/>
      <c r="WCO81" s="369"/>
      <c r="WCP81" s="369"/>
      <c r="WCQ81" s="369"/>
      <c r="WCR81" s="369"/>
      <c r="WCS81" s="369"/>
      <c r="WCT81" s="369"/>
      <c r="WCU81" s="369"/>
      <c r="WCV81" s="369"/>
      <c r="WCW81" s="369"/>
      <c r="WCX81" s="369"/>
      <c r="WCY81" s="369"/>
      <c r="WCZ81" s="369"/>
      <c r="WDA81" s="369"/>
      <c r="WDB81" s="369"/>
      <c r="WDC81" s="369"/>
      <c r="WDD81" s="369"/>
      <c r="WDE81" s="369"/>
      <c r="WDF81" s="369"/>
      <c r="WDG81" s="369"/>
      <c r="WDH81" s="369"/>
      <c r="WDI81" s="369"/>
      <c r="WDJ81" s="369"/>
      <c r="WDK81" s="369"/>
      <c r="WDL81" s="369"/>
      <c r="WDM81" s="369"/>
      <c r="WDN81" s="369"/>
      <c r="WDO81" s="369"/>
      <c r="WDP81" s="369"/>
      <c r="WDQ81" s="369"/>
      <c r="WDR81" s="369"/>
      <c r="WDS81" s="369"/>
      <c r="WDT81" s="369"/>
      <c r="WDU81" s="369"/>
      <c r="WDV81" s="369"/>
      <c r="WDW81" s="369"/>
      <c r="WDX81" s="369"/>
      <c r="WDY81" s="369"/>
      <c r="WDZ81" s="369"/>
      <c r="WEA81" s="369"/>
      <c r="WEB81" s="369"/>
      <c r="WEC81" s="369"/>
      <c r="WED81" s="369"/>
      <c r="WEE81" s="369"/>
      <c r="WEF81" s="369"/>
      <c r="WEG81" s="369"/>
      <c r="WEH81" s="369"/>
      <c r="WEI81" s="369"/>
      <c r="WEJ81" s="369"/>
      <c r="WEK81" s="369"/>
      <c r="WEL81" s="369"/>
      <c r="WEM81" s="369"/>
      <c r="WEN81" s="369"/>
      <c r="WEO81" s="369"/>
      <c r="WEP81" s="369"/>
      <c r="WEQ81" s="369"/>
      <c r="WER81" s="369"/>
      <c r="WES81" s="369"/>
      <c r="WET81" s="369"/>
      <c r="WEU81" s="369"/>
      <c r="WEV81" s="369"/>
      <c r="WEW81" s="369"/>
      <c r="WEX81" s="369"/>
      <c r="WEY81" s="369"/>
      <c r="WEZ81" s="369"/>
      <c r="WFA81" s="369"/>
      <c r="WFB81" s="369"/>
      <c r="WFC81" s="369"/>
      <c r="WFD81" s="369"/>
      <c r="WFE81" s="369"/>
      <c r="WFF81" s="369"/>
      <c r="WFG81" s="369"/>
      <c r="WFH81" s="369"/>
      <c r="WFI81" s="369"/>
      <c r="WFJ81" s="369"/>
      <c r="WFK81" s="369"/>
      <c r="WFL81" s="369"/>
      <c r="WFM81" s="369"/>
      <c r="WFN81" s="369"/>
      <c r="WFO81" s="369"/>
      <c r="WFP81" s="369"/>
      <c r="WFQ81" s="369"/>
      <c r="WFR81" s="369"/>
      <c r="WFS81" s="369"/>
      <c r="WFT81" s="369"/>
      <c r="WFU81" s="369"/>
      <c r="WFV81" s="369"/>
      <c r="WFW81" s="369"/>
      <c r="WFX81" s="369"/>
      <c r="WFY81" s="369"/>
      <c r="WFZ81" s="369"/>
      <c r="WGA81" s="369"/>
      <c r="WGB81" s="369"/>
      <c r="WGC81" s="369"/>
      <c r="WGD81" s="369"/>
      <c r="WGE81" s="369"/>
      <c r="WGF81" s="369"/>
      <c r="WGG81" s="369"/>
      <c r="WGH81" s="369"/>
      <c r="WGI81" s="369"/>
      <c r="WGJ81" s="369"/>
      <c r="WGK81" s="369"/>
      <c r="WGL81" s="369"/>
      <c r="WGM81" s="369"/>
      <c r="WGN81" s="369"/>
      <c r="WGO81" s="369"/>
      <c r="WGP81" s="369"/>
      <c r="WGQ81" s="369"/>
      <c r="WGR81" s="369"/>
      <c r="WGS81" s="369"/>
      <c r="WGT81" s="369"/>
      <c r="WGU81" s="369"/>
      <c r="WGV81" s="369"/>
      <c r="WGW81" s="369"/>
      <c r="WGX81" s="369"/>
      <c r="WGY81" s="369"/>
      <c r="WGZ81" s="369"/>
      <c r="WHA81" s="369"/>
      <c r="WHB81" s="369"/>
      <c r="WHC81" s="369"/>
      <c r="WHD81" s="369"/>
      <c r="WHE81" s="369"/>
      <c r="WHF81" s="369"/>
      <c r="WHG81" s="369"/>
      <c r="WHH81" s="369"/>
      <c r="WHI81" s="369"/>
      <c r="WHJ81" s="369"/>
      <c r="WHK81" s="369"/>
      <c r="WHL81" s="369"/>
      <c r="WHM81" s="369"/>
      <c r="WHN81" s="369"/>
      <c r="WHO81" s="369"/>
      <c r="WHP81" s="369"/>
      <c r="WHQ81" s="369"/>
      <c r="WHR81" s="369"/>
      <c r="WHS81" s="369"/>
      <c r="WHT81" s="369"/>
      <c r="WHU81" s="369"/>
      <c r="WHV81" s="369"/>
      <c r="WHW81" s="369"/>
      <c r="WHX81" s="369"/>
      <c r="WHY81" s="369"/>
      <c r="WHZ81" s="369"/>
      <c r="WIA81" s="369"/>
      <c r="WIB81" s="369"/>
      <c r="WIC81" s="369"/>
      <c r="WID81" s="369"/>
      <c r="WIE81" s="369"/>
      <c r="WIF81" s="369"/>
      <c r="WIG81" s="369"/>
      <c r="WIH81" s="369"/>
      <c r="WII81" s="369"/>
      <c r="WIJ81" s="369"/>
      <c r="WIK81" s="369"/>
      <c r="WIL81" s="369"/>
      <c r="WIM81" s="369"/>
      <c r="WIN81" s="369"/>
      <c r="WIO81" s="369"/>
      <c r="WIP81" s="369"/>
      <c r="WIQ81" s="369"/>
      <c r="WIR81" s="369"/>
      <c r="WIS81" s="369"/>
      <c r="WIT81" s="369"/>
      <c r="WIU81" s="369"/>
      <c r="WIV81" s="369"/>
      <c r="WIW81" s="369"/>
      <c r="WIX81" s="369"/>
      <c r="WIY81" s="369"/>
      <c r="WIZ81" s="369"/>
      <c r="WJA81" s="369"/>
      <c r="WJB81" s="369"/>
      <c r="WJC81" s="369"/>
      <c r="WJD81" s="369"/>
      <c r="WJE81" s="369"/>
      <c r="WJF81" s="369"/>
      <c r="WJG81" s="369"/>
      <c r="WJH81" s="369"/>
      <c r="WJI81" s="369"/>
      <c r="WJJ81" s="369"/>
      <c r="WJK81" s="369"/>
      <c r="WJL81" s="369"/>
      <c r="WJM81" s="369"/>
      <c r="WJN81" s="369"/>
      <c r="WJO81" s="369"/>
      <c r="WJP81" s="369"/>
      <c r="WJQ81" s="369"/>
      <c r="WJR81" s="369"/>
      <c r="WJS81" s="369"/>
      <c r="WJT81" s="369"/>
      <c r="WJU81" s="369"/>
      <c r="WJV81" s="369"/>
      <c r="WJW81" s="369"/>
      <c r="WJX81" s="369"/>
      <c r="WJY81" s="369"/>
      <c r="WKD81" s="369"/>
      <c r="WKE81" s="369"/>
      <c r="WKF81" s="369"/>
      <c r="WKG81" s="369"/>
      <c r="WKH81" s="369"/>
      <c r="WKI81" s="369"/>
      <c r="WKJ81" s="369"/>
      <c r="WKK81" s="369"/>
      <c r="WKL81" s="369"/>
      <c r="WKM81" s="369"/>
      <c r="WKN81" s="369"/>
      <c r="WMF81" s="369"/>
      <c r="WMG81" s="369"/>
      <c r="WMH81" s="369"/>
      <c r="WMI81" s="369"/>
      <c r="WMJ81" s="369"/>
      <c r="WMK81" s="369"/>
      <c r="WML81" s="369"/>
      <c r="WMM81" s="369"/>
      <c r="WMN81" s="369"/>
      <c r="WMO81" s="369"/>
      <c r="WMP81" s="369"/>
      <c r="WMQ81" s="369"/>
      <c r="WMR81" s="369"/>
      <c r="WMS81" s="369"/>
      <c r="WMT81" s="369"/>
      <c r="WMU81" s="369"/>
      <c r="WMV81" s="369"/>
      <c r="WMW81" s="369"/>
      <c r="WMX81" s="369"/>
      <c r="WMY81" s="369"/>
      <c r="WMZ81" s="369"/>
      <c r="WNA81" s="369"/>
      <c r="WNB81" s="369"/>
      <c r="WNC81" s="369"/>
      <c r="WND81" s="369"/>
      <c r="WNE81" s="369"/>
      <c r="WNF81" s="369"/>
      <c r="WNG81" s="369"/>
      <c r="WNH81" s="369"/>
      <c r="WNI81" s="369"/>
      <c r="WNJ81" s="369"/>
      <c r="WNK81" s="369"/>
      <c r="WNL81" s="369"/>
      <c r="WNM81" s="369"/>
      <c r="WNN81" s="369"/>
      <c r="WNO81" s="369"/>
      <c r="WNP81" s="369"/>
      <c r="WNQ81" s="369"/>
      <c r="WNR81" s="369"/>
      <c r="WNS81" s="369"/>
      <c r="WNT81" s="369"/>
      <c r="WNU81" s="369"/>
      <c r="WNV81" s="369"/>
      <c r="WNW81" s="369"/>
      <c r="WNX81" s="369"/>
      <c r="WNY81" s="369"/>
      <c r="WNZ81" s="369"/>
      <c r="WOA81" s="369"/>
      <c r="WOB81" s="369"/>
      <c r="WOC81" s="369"/>
      <c r="WOD81" s="369"/>
      <c r="WOE81" s="369"/>
      <c r="WOF81" s="369"/>
      <c r="WOG81" s="369"/>
      <c r="WOH81" s="369"/>
      <c r="WOI81" s="369"/>
      <c r="WOJ81" s="369"/>
      <c r="WOK81" s="369"/>
      <c r="WOL81" s="369"/>
      <c r="WOM81" s="369"/>
      <c r="WON81" s="369"/>
      <c r="WOO81" s="369"/>
      <c r="WOP81" s="369"/>
      <c r="WOQ81" s="369"/>
      <c r="WOR81" s="369"/>
      <c r="WOS81" s="369"/>
      <c r="WOT81" s="369"/>
      <c r="WOU81" s="369"/>
      <c r="WOV81" s="369"/>
      <c r="WOW81" s="369"/>
      <c r="WOX81" s="369"/>
      <c r="WOY81" s="369"/>
      <c r="WOZ81" s="369"/>
      <c r="WPA81" s="369"/>
      <c r="WPB81" s="369"/>
      <c r="WPC81" s="369"/>
      <c r="WPD81" s="369"/>
      <c r="WPE81" s="369"/>
      <c r="WPF81" s="369"/>
      <c r="WPG81" s="369"/>
      <c r="WPH81" s="369"/>
      <c r="WPI81" s="369"/>
      <c r="WPJ81" s="369"/>
      <c r="WPK81" s="369"/>
      <c r="WPL81" s="369"/>
      <c r="WPM81" s="369"/>
      <c r="WPN81" s="369"/>
      <c r="WPO81" s="369"/>
      <c r="WPP81" s="369"/>
      <c r="WPQ81" s="369"/>
      <c r="WPR81" s="369"/>
      <c r="WPS81" s="369"/>
      <c r="WPT81" s="369"/>
      <c r="WPU81" s="369"/>
      <c r="WPV81" s="369"/>
      <c r="WPW81" s="369"/>
      <c r="WPX81" s="369"/>
      <c r="WPY81" s="369"/>
      <c r="WPZ81" s="369"/>
      <c r="WQA81" s="369"/>
      <c r="WQB81" s="369"/>
      <c r="WQC81" s="369"/>
      <c r="WQD81" s="369"/>
      <c r="WQE81" s="369"/>
      <c r="WQF81" s="369"/>
      <c r="WQG81" s="369"/>
      <c r="WQH81" s="369"/>
      <c r="WQI81" s="369"/>
      <c r="WQJ81" s="369"/>
      <c r="WQK81" s="369"/>
      <c r="WQL81" s="369"/>
      <c r="WQM81" s="369"/>
      <c r="WQN81" s="369"/>
      <c r="WQO81" s="369"/>
      <c r="WQP81" s="369"/>
      <c r="WQQ81" s="369"/>
      <c r="WQR81" s="369"/>
      <c r="WQS81" s="369"/>
      <c r="WQT81" s="369"/>
      <c r="WQU81" s="369"/>
      <c r="WQV81" s="369"/>
      <c r="WQW81" s="369"/>
      <c r="WQX81" s="369"/>
      <c r="WQY81" s="369"/>
      <c r="WQZ81" s="369"/>
      <c r="WRA81" s="369"/>
      <c r="WRB81" s="369"/>
      <c r="WRC81" s="369"/>
      <c r="WRD81" s="369"/>
      <c r="WRE81" s="369"/>
      <c r="WRF81" s="369"/>
      <c r="WRG81" s="369"/>
      <c r="WRH81" s="369"/>
      <c r="WRI81" s="369"/>
      <c r="WRJ81" s="369"/>
      <c r="WRK81" s="369"/>
      <c r="WRL81" s="369"/>
      <c r="WRM81" s="369"/>
      <c r="WRN81" s="369"/>
      <c r="WRO81" s="369"/>
      <c r="WRP81" s="369"/>
      <c r="WRQ81" s="369"/>
      <c r="WRR81" s="369"/>
      <c r="WRS81" s="369"/>
      <c r="WRT81" s="369"/>
      <c r="WRU81" s="369"/>
      <c r="WRV81" s="369"/>
      <c r="WRW81" s="369"/>
      <c r="WRX81" s="369"/>
      <c r="WRY81" s="369"/>
      <c r="WRZ81" s="369"/>
      <c r="WSA81" s="369"/>
      <c r="WSB81" s="369"/>
      <c r="WSC81" s="369"/>
      <c r="WSD81" s="369"/>
      <c r="WSE81" s="369"/>
      <c r="WSF81" s="369"/>
      <c r="WSG81" s="369"/>
      <c r="WSH81" s="369"/>
      <c r="WSI81" s="369"/>
      <c r="WSJ81" s="369"/>
      <c r="WSK81" s="369"/>
      <c r="WSL81" s="369"/>
      <c r="WSM81" s="369"/>
      <c r="WSN81" s="369"/>
      <c r="WSO81" s="369"/>
      <c r="WSP81" s="369"/>
      <c r="WSQ81" s="369"/>
      <c r="WSR81" s="369"/>
      <c r="WSS81" s="369"/>
      <c r="WST81" s="369"/>
      <c r="WSU81" s="369"/>
      <c r="WSV81" s="369"/>
      <c r="WSW81" s="369"/>
      <c r="WSX81" s="369"/>
      <c r="WSY81" s="369"/>
      <c r="WSZ81" s="369"/>
      <c r="WTA81" s="369"/>
      <c r="WTB81" s="369"/>
      <c r="WTC81" s="369"/>
      <c r="WTD81" s="369"/>
      <c r="WTE81" s="369"/>
      <c r="WTF81" s="369"/>
      <c r="WTG81" s="369"/>
      <c r="WTH81" s="369"/>
      <c r="WTI81" s="369"/>
      <c r="WTJ81" s="369"/>
      <c r="WTK81" s="369"/>
      <c r="WTL81" s="369"/>
      <c r="WTM81" s="369"/>
      <c r="WTN81" s="369"/>
      <c r="WTO81" s="369"/>
      <c r="WTP81" s="369"/>
      <c r="WTQ81" s="369"/>
      <c r="WTR81" s="369"/>
      <c r="WTS81" s="369"/>
      <c r="WTT81" s="369"/>
      <c r="WTU81" s="369"/>
      <c r="WTZ81" s="369"/>
      <c r="WUA81" s="369"/>
      <c r="WUB81" s="369"/>
      <c r="WUC81" s="369"/>
      <c r="WUD81" s="369"/>
      <c r="WUE81" s="369"/>
      <c r="WUF81" s="369"/>
      <c r="WUG81" s="369"/>
      <c r="WUH81" s="369"/>
      <c r="WUI81" s="369"/>
      <c r="WUJ81" s="369"/>
      <c r="WWB81" s="369"/>
      <c r="WWC81" s="369"/>
      <c r="WWD81" s="369"/>
      <c r="WWE81" s="369"/>
      <c r="WWF81" s="369"/>
      <c r="WWG81" s="369"/>
      <c r="WWH81" s="369"/>
      <c r="WWI81" s="369"/>
      <c r="WWJ81" s="369"/>
      <c r="WWK81" s="369"/>
      <c r="WWL81" s="369"/>
      <c r="WWM81" s="369"/>
      <c r="WWN81" s="369"/>
      <c r="WWO81" s="369"/>
      <c r="WWP81" s="369"/>
      <c r="WWQ81" s="369"/>
      <c r="WWR81" s="369"/>
      <c r="WWS81" s="369"/>
      <c r="WWT81" s="369"/>
      <c r="WWU81" s="369"/>
      <c r="WWV81" s="369"/>
      <c r="WWW81" s="369"/>
      <c r="WWX81" s="369"/>
      <c r="WWY81" s="369"/>
      <c r="WWZ81" s="369"/>
      <c r="WXA81" s="369"/>
      <c r="WXB81" s="369"/>
      <c r="WXC81" s="369"/>
      <c r="WXD81" s="369"/>
      <c r="WXE81" s="369"/>
      <c r="WXF81" s="369"/>
      <c r="WXG81" s="369"/>
      <c r="WXH81" s="369"/>
      <c r="WXI81" s="369"/>
      <c r="WXJ81" s="369"/>
      <c r="WXK81" s="369"/>
      <c r="WXL81" s="369"/>
      <c r="WXM81" s="369"/>
      <c r="WXN81" s="369"/>
      <c r="WXO81" s="369"/>
      <c r="WXP81" s="369"/>
      <c r="WXQ81" s="369"/>
      <c r="WXR81" s="369"/>
      <c r="WXS81" s="369"/>
      <c r="WXT81" s="369"/>
      <c r="WXU81" s="369"/>
      <c r="WXV81" s="369"/>
      <c r="WXW81" s="369"/>
      <c r="WXX81" s="369"/>
      <c r="WXY81" s="369"/>
      <c r="WXZ81" s="369"/>
      <c r="WYA81" s="369"/>
      <c r="WYB81" s="369"/>
      <c r="WYC81" s="369"/>
      <c r="WYD81" s="369"/>
      <c r="WYE81" s="369"/>
      <c r="WYF81" s="369"/>
      <c r="WYG81" s="369"/>
      <c r="WYH81" s="369"/>
      <c r="WYI81" s="369"/>
      <c r="WYJ81" s="369"/>
      <c r="WYK81" s="369"/>
      <c r="WYL81" s="369"/>
      <c r="WYM81" s="369"/>
      <c r="WYN81" s="369"/>
      <c r="WYO81" s="369"/>
      <c r="WYP81" s="369"/>
      <c r="WYQ81" s="369"/>
      <c r="WYR81" s="369"/>
      <c r="WYS81" s="369"/>
      <c r="WYT81" s="369"/>
      <c r="WYU81" s="369"/>
      <c r="WYV81" s="369"/>
      <c r="WYW81" s="369"/>
      <c r="WYX81" s="369"/>
      <c r="WYY81" s="369"/>
      <c r="WYZ81" s="369"/>
      <c r="WZA81" s="369"/>
      <c r="WZB81" s="369"/>
      <c r="WZC81" s="369"/>
      <c r="WZD81" s="369"/>
      <c r="WZE81" s="369"/>
      <c r="WZF81" s="369"/>
      <c r="WZG81" s="369"/>
      <c r="WZH81" s="369"/>
      <c r="WZI81" s="369"/>
      <c r="WZJ81" s="369"/>
      <c r="WZK81" s="369"/>
      <c r="WZL81" s="369"/>
      <c r="WZM81" s="369"/>
      <c r="WZN81" s="369"/>
      <c r="WZO81" s="369"/>
      <c r="WZP81" s="369"/>
      <c r="WZQ81" s="369"/>
      <c r="WZR81" s="369"/>
      <c r="WZS81" s="369"/>
      <c r="WZT81" s="369"/>
      <c r="WZU81" s="369"/>
      <c r="WZV81" s="369"/>
      <c r="WZW81" s="369"/>
      <c r="WZX81" s="369"/>
      <c r="WZY81" s="369"/>
      <c r="WZZ81" s="369"/>
      <c r="XAA81" s="369"/>
      <c r="XAB81" s="369"/>
      <c r="XAC81" s="369"/>
      <c r="XAD81" s="369"/>
      <c r="XAE81" s="369"/>
      <c r="XAF81" s="369"/>
      <c r="XAG81" s="369"/>
      <c r="XAH81" s="369"/>
      <c r="XAI81" s="369"/>
      <c r="XAJ81" s="369"/>
      <c r="XAK81" s="369"/>
      <c r="XAL81" s="369"/>
      <c r="XAM81" s="369"/>
      <c r="XAN81" s="369"/>
      <c r="XAO81" s="369"/>
      <c r="XAP81" s="369"/>
      <c r="XAQ81" s="369"/>
      <c r="XAR81" s="369"/>
      <c r="XAS81" s="369"/>
      <c r="XAT81" s="369"/>
      <c r="XAU81" s="369"/>
      <c r="XAV81" s="369"/>
      <c r="XAW81" s="369"/>
      <c r="XAX81" s="369"/>
      <c r="XAY81" s="369"/>
      <c r="XAZ81" s="369"/>
      <c r="XBA81" s="369"/>
      <c r="XBB81" s="369"/>
      <c r="XBC81" s="369"/>
      <c r="XBD81" s="369"/>
      <c r="XBE81" s="369"/>
      <c r="XBF81" s="369"/>
      <c r="XBG81" s="369"/>
      <c r="XBH81" s="369"/>
      <c r="XBI81" s="369"/>
      <c r="XBJ81" s="369"/>
      <c r="XBK81" s="369"/>
      <c r="XBL81" s="369"/>
      <c r="XBM81" s="369"/>
      <c r="XBN81" s="369"/>
      <c r="XBO81" s="369"/>
      <c r="XBP81" s="369"/>
      <c r="XBQ81" s="369"/>
      <c r="XBR81" s="369"/>
      <c r="XBS81" s="369"/>
      <c r="XBT81" s="369"/>
      <c r="XBU81" s="369"/>
      <c r="XBV81" s="369"/>
      <c r="XBW81" s="369"/>
      <c r="XBX81" s="369"/>
      <c r="XBY81" s="369"/>
      <c r="XBZ81" s="369"/>
      <c r="XCA81" s="369"/>
      <c r="XCB81" s="369"/>
      <c r="XCC81" s="369"/>
      <c r="XCD81" s="369"/>
      <c r="XCE81" s="369"/>
      <c r="XCF81" s="369"/>
      <c r="XCG81" s="369"/>
      <c r="XCH81" s="369"/>
      <c r="XCI81" s="369"/>
      <c r="XCJ81" s="369"/>
      <c r="XCK81" s="369"/>
      <c r="XCL81" s="369"/>
      <c r="XCM81" s="369"/>
      <c r="XCN81" s="369"/>
      <c r="XCO81" s="369"/>
      <c r="XCP81" s="369"/>
      <c r="XCQ81" s="369"/>
      <c r="XCR81" s="369"/>
      <c r="XCS81" s="369"/>
      <c r="XCT81" s="369"/>
      <c r="XCU81" s="369"/>
      <c r="XCV81" s="369"/>
      <c r="XCW81" s="369"/>
      <c r="XCX81" s="369"/>
      <c r="XCY81" s="369"/>
      <c r="XCZ81" s="369"/>
      <c r="XDA81" s="369"/>
      <c r="XDB81" s="369"/>
      <c r="XDC81" s="369"/>
      <c r="XDD81" s="369"/>
      <c r="XDE81" s="369"/>
      <c r="XDF81" s="369"/>
      <c r="XDG81" s="369"/>
      <c r="XDH81" s="369"/>
      <c r="XDI81" s="369"/>
      <c r="XDJ81" s="369"/>
      <c r="XDK81" s="369"/>
      <c r="XDL81" s="369"/>
      <c r="XDM81" s="369"/>
      <c r="XDN81" s="369"/>
      <c r="XDO81" s="369"/>
      <c r="XDP81" s="369"/>
      <c r="XDQ81" s="369"/>
      <c r="XDR81" s="369"/>
      <c r="XDS81" s="369"/>
      <c r="XDT81" s="369"/>
      <c r="XDU81" s="369"/>
      <c r="XDV81" s="369"/>
      <c r="XDW81" s="369"/>
      <c r="XDX81" s="369"/>
      <c r="XDY81" s="369"/>
      <c r="XDZ81" s="369"/>
      <c r="XEA81" s="369"/>
      <c r="XEB81" s="369"/>
      <c r="XEC81" s="369"/>
      <c r="XED81" s="369"/>
      <c r="XEE81" s="369"/>
      <c r="XEF81" s="369"/>
      <c r="XEG81" s="369"/>
      <c r="XEH81" s="369"/>
      <c r="XEI81" s="369"/>
      <c r="XEJ81" s="369"/>
      <c r="XEK81" s="369"/>
      <c r="XEL81" s="369"/>
      <c r="XEM81" s="369"/>
      <c r="XEN81" s="369"/>
      <c r="XEO81" s="369"/>
      <c r="XEP81" s="369"/>
      <c r="XEQ81" s="369"/>
      <c r="XER81" s="369"/>
      <c r="XES81" s="369"/>
      <c r="XET81" s="369"/>
      <c r="XEU81" s="369"/>
      <c r="XEV81" s="369"/>
      <c r="XEW81" s="369"/>
      <c r="XEX81" s="369"/>
    </row>
    <row r="82" spans="1:1000 1044:2024 2068:3048 3092:4072 4116:5096 5140:6120 6164:7144 7188:8168 8212:9192 9236:10216 10260:11240 11284:12264 12308:13288 13332:14312 14356:15336 15380:16378" s="18" customFormat="1" ht="94.5" hidden="1" customHeight="1" x14ac:dyDescent="0.25">
      <c r="A82" s="51"/>
      <c r="B82" s="51"/>
      <c r="C82" s="51"/>
      <c r="D82" s="51"/>
      <c r="E82" s="53"/>
      <c r="F82" s="428" t="s">
        <v>6530</v>
      </c>
      <c r="G82" s="429"/>
      <c r="H82" s="430"/>
      <c r="I82" s="364"/>
      <c r="J82" s="364"/>
      <c r="K82" s="81">
        <v>4800</v>
      </c>
      <c r="L82" s="237">
        <v>3360</v>
      </c>
      <c r="M82" s="237">
        <v>2880</v>
      </c>
      <c r="N82" s="81"/>
      <c r="O82" s="81"/>
      <c r="P82" s="81"/>
      <c r="Q82" s="81"/>
    </row>
    <row r="83" spans="1:1000 1044:2024 2068:3048 3092:4072 4116:5096 5140:6120 6164:7144 7188:8168 8212:9192 9236:10216 10260:11240 11284:12264 12308:13288 13332:14312 14356:15336 15380:16378" s="18" customFormat="1" ht="110.25" hidden="1" customHeight="1" x14ac:dyDescent="0.25">
      <c r="A83" s="51"/>
      <c r="B83" s="51"/>
      <c r="C83" s="51"/>
      <c r="D83" s="51"/>
      <c r="E83" s="53"/>
      <c r="F83" s="428" t="s">
        <v>6531</v>
      </c>
      <c r="G83" s="429"/>
      <c r="H83" s="430"/>
      <c r="I83" s="364"/>
      <c r="J83" s="364"/>
      <c r="K83" s="81">
        <v>3400</v>
      </c>
      <c r="L83" s="237">
        <v>2380</v>
      </c>
      <c r="M83" s="237">
        <v>2040</v>
      </c>
      <c r="N83" s="81"/>
      <c r="O83" s="81"/>
      <c r="P83" s="81"/>
      <c r="Q83" s="81"/>
    </row>
    <row r="84" spans="1:1000 1044:2024 2068:3048 3092:4072 4116:5096 5140:6120 6164:7144 7188:8168 8212:9192 9236:10216 10260:11240 11284:12264 12308:13288 13332:14312 14356:15336 15380:16378" s="18" customFormat="1" ht="126" hidden="1" customHeight="1" x14ac:dyDescent="0.25">
      <c r="A84" s="51"/>
      <c r="B84" s="51"/>
      <c r="C84" s="51"/>
      <c r="D84" s="51"/>
      <c r="E84" s="53"/>
      <c r="F84" s="428" t="s">
        <v>6532</v>
      </c>
      <c r="G84" s="429"/>
      <c r="H84" s="430"/>
      <c r="I84" s="364"/>
      <c r="J84" s="364"/>
      <c r="K84" s="81">
        <v>2600</v>
      </c>
      <c r="L84" s="237">
        <v>1819.9999999999998</v>
      </c>
      <c r="M84" s="237">
        <v>1560</v>
      </c>
      <c r="N84" s="81"/>
      <c r="O84" s="81"/>
      <c r="P84" s="81"/>
      <c r="Q84" s="81"/>
    </row>
    <row r="85" spans="1:1000 1044:2024 2068:3048 3092:4072 4116:5096 5140:6120 6164:7144 7188:8168 8212:9192 9236:10216 10260:11240 11284:12264 12308:13288 13332:14312 14356:15336 15380:16378" s="18" customFormat="1" ht="94.5" hidden="1" customHeight="1" x14ac:dyDescent="0.25">
      <c r="A85" s="51"/>
      <c r="B85" s="51"/>
      <c r="C85" s="51"/>
      <c r="D85" s="51"/>
      <c r="E85" s="53"/>
      <c r="F85" s="428" t="s">
        <v>6533</v>
      </c>
      <c r="G85" s="429"/>
      <c r="H85" s="430"/>
      <c r="I85" s="364"/>
      <c r="J85" s="364"/>
      <c r="K85" s="81">
        <v>3840</v>
      </c>
      <c r="L85" s="237">
        <v>2688</v>
      </c>
      <c r="M85" s="237">
        <v>2304</v>
      </c>
      <c r="N85" s="81"/>
      <c r="O85" s="81"/>
      <c r="P85" s="81"/>
      <c r="Q85" s="81"/>
    </row>
    <row r="86" spans="1:1000 1044:2024 2068:3048 3092:4072 4116:5096 5140:6120 6164:7144 7188:8168 8212:9192 9236:10216 10260:11240 11284:12264 12308:13288 13332:14312 14356:15336 15380:16378" s="18" customFormat="1" ht="94.5" hidden="1" customHeight="1" x14ac:dyDescent="0.25">
      <c r="A86" s="51"/>
      <c r="B86" s="51"/>
      <c r="C86" s="51"/>
      <c r="D86" s="51"/>
      <c r="E86" s="53"/>
      <c r="F86" s="428" t="s">
        <v>6534</v>
      </c>
      <c r="G86" s="429"/>
      <c r="H86" s="430"/>
      <c r="I86" s="364"/>
      <c r="J86" s="364"/>
      <c r="K86" s="81">
        <v>2720</v>
      </c>
      <c r="L86" s="237">
        <v>1903.9999999999998</v>
      </c>
      <c r="M86" s="237">
        <v>1632</v>
      </c>
      <c r="N86" s="81"/>
      <c r="O86" s="81"/>
      <c r="P86" s="81"/>
      <c r="Q86" s="81"/>
    </row>
    <row r="87" spans="1:1000 1044:2024 2068:3048 3092:4072 4116:5096 5140:6120 6164:7144 7188:8168 8212:9192 9236:10216 10260:11240 11284:12264 12308:13288 13332:14312 14356:15336 15380:16378" s="18" customFormat="1" ht="126" hidden="1" customHeight="1" x14ac:dyDescent="0.25">
      <c r="A87" s="51"/>
      <c r="B87" s="51"/>
      <c r="C87" s="51"/>
      <c r="D87" s="51"/>
      <c r="E87" s="53"/>
      <c r="F87" s="428" t="s">
        <v>6535</v>
      </c>
      <c r="G87" s="429"/>
      <c r="H87" s="430"/>
      <c r="I87" s="364"/>
      <c r="J87" s="364"/>
      <c r="K87" s="81">
        <v>2080</v>
      </c>
      <c r="L87" s="237">
        <v>1456</v>
      </c>
      <c r="M87" s="237">
        <v>1248</v>
      </c>
      <c r="N87" s="81"/>
      <c r="O87" s="81"/>
      <c r="P87" s="81"/>
      <c r="Q87" s="81"/>
    </row>
    <row r="88" spans="1:1000 1044:2024 2068:3048 3092:4072 4116:5096 5140:6120 6164:7144 7188:8168 8212:9192 9236:10216 10260:11240 11284:12264 12308:13288 13332:14312 14356:15336 15380:16378" s="18" customFormat="1" ht="78.75" hidden="1" customHeight="1" x14ac:dyDescent="0.25">
      <c r="A88" s="51" t="s">
        <v>6536</v>
      </c>
      <c r="B88" s="51" t="s">
        <v>6537</v>
      </c>
      <c r="C88" s="51" t="s">
        <v>6538</v>
      </c>
      <c r="D88" s="51" t="s">
        <v>6539</v>
      </c>
      <c r="E88" s="85"/>
      <c r="F88" s="93" t="s">
        <v>5251</v>
      </c>
      <c r="G88" s="93" t="s">
        <v>6409</v>
      </c>
      <c r="H88" s="93" t="s">
        <v>6410</v>
      </c>
      <c r="I88" s="237">
        <v>6000</v>
      </c>
      <c r="J88" s="368">
        <v>1.6</v>
      </c>
      <c r="K88" s="376">
        <v>9600</v>
      </c>
      <c r="L88" s="237">
        <v>6720</v>
      </c>
      <c r="M88" s="237">
        <v>5760</v>
      </c>
      <c r="N88" s="237">
        <v>3600</v>
      </c>
      <c r="O88" s="237">
        <v>4200</v>
      </c>
      <c r="P88" s="368">
        <v>1.6</v>
      </c>
      <c r="Q88" s="368">
        <v>1.6</v>
      </c>
      <c r="R88" s="369"/>
      <c r="S88" s="369"/>
      <c r="T88" s="369"/>
      <c r="U88" s="369"/>
      <c r="V88" s="369"/>
      <c r="W88" s="369"/>
      <c r="X88" s="369"/>
      <c r="Y88" s="369"/>
      <c r="Z88" s="369"/>
      <c r="AA88" s="369"/>
      <c r="AB88" s="369"/>
      <c r="AC88" s="369"/>
      <c r="AD88" s="369"/>
      <c r="AE88" s="369"/>
      <c r="AF88" s="369"/>
      <c r="AG88" s="369"/>
      <c r="AH88" s="369"/>
      <c r="AI88" s="369"/>
      <c r="AJ88" s="369"/>
      <c r="AK88" s="369"/>
      <c r="AL88" s="369"/>
      <c r="AM88" s="369"/>
      <c r="AN88" s="369"/>
      <c r="AO88" s="369"/>
      <c r="AP88" s="369"/>
      <c r="AQ88" s="369"/>
      <c r="AR88" s="369"/>
      <c r="AS88" s="369"/>
      <c r="AT88" s="369"/>
      <c r="AU88" s="369"/>
      <c r="AV88" s="369"/>
      <c r="AW88" s="369"/>
      <c r="AX88" s="369"/>
      <c r="AY88" s="369"/>
      <c r="AZ88" s="369"/>
      <c r="BA88" s="369"/>
      <c r="BB88" s="369"/>
      <c r="BC88" s="369"/>
      <c r="BD88" s="369"/>
      <c r="BE88" s="369"/>
      <c r="BF88" s="369"/>
      <c r="BG88" s="369"/>
      <c r="BH88" s="369"/>
      <c r="BI88" s="369"/>
      <c r="BJ88" s="369"/>
      <c r="BK88" s="369"/>
      <c r="BL88" s="369"/>
      <c r="BM88" s="369"/>
      <c r="BN88" s="369"/>
      <c r="BO88" s="369"/>
      <c r="BP88" s="369"/>
      <c r="BQ88" s="369"/>
      <c r="BR88" s="369"/>
      <c r="BS88" s="369"/>
      <c r="BT88" s="369"/>
      <c r="BU88" s="369"/>
      <c r="BV88" s="369"/>
      <c r="BW88" s="369"/>
      <c r="BX88" s="369"/>
      <c r="BY88" s="369"/>
      <c r="BZ88" s="369"/>
      <c r="CA88" s="369"/>
      <c r="CB88" s="369"/>
      <c r="CC88" s="369"/>
      <c r="CD88" s="369"/>
      <c r="CE88" s="369"/>
      <c r="CF88" s="369"/>
      <c r="CG88" s="369"/>
      <c r="CH88" s="369"/>
      <c r="CI88" s="369"/>
      <c r="CJ88" s="369"/>
      <c r="CK88" s="369"/>
      <c r="CL88" s="369"/>
      <c r="CM88" s="369"/>
      <c r="CN88" s="369"/>
      <c r="CO88" s="369"/>
      <c r="CP88" s="369"/>
      <c r="CQ88" s="369"/>
      <c r="CR88" s="369"/>
      <c r="CS88" s="369"/>
      <c r="CT88" s="369"/>
      <c r="CU88" s="369"/>
      <c r="CV88" s="369"/>
      <c r="CW88" s="369"/>
      <c r="CX88" s="369"/>
      <c r="CY88" s="369"/>
      <c r="CZ88" s="369"/>
      <c r="DA88" s="369"/>
      <c r="DB88" s="369"/>
      <c r="DC88" s="369"/>
      <c r="DD88" s="369"/>
      <c r="DE88" s="369"/>
      <c r="DF88" s="369"/>
      <c r="DG88" s="369"/>
      <c r="DH88" s="369"/>
      <c r="DI88" s="369"/>
      <c r="DJ88" s="369"/>
      <c r="DK88" s="369"/>
      <c r="DL88" s="369"/>
      <c r="DM88" s="369"/>
      <c r="DN88" s="369"/>
      <c r="DO88" s="369"/>
      <c r="DP88" s="369"/>
      <c r="DQ88" s="369"/>
      <c r="DR88" s="369"/>
      <c r="DS88" s="369"/>
      <c r="DT88" s="369"/>
      <c r="DU88" s="369"/>
      <c r="DV88" s="369"/>
      <c r="DW88" s="369"/>
      <c r="DX88" s="369"/>
      <c r="DY88" s="369"/>
      <c r="DZ88" s="369"/>
      <c r="EA88" s="369"/>
      <c r="EB88" s="369"/>
      <c r="EC88" s="369"/>
      <c r="ED88" s="369"/>
      <c r="EE88" s="369"/>
      <c r="EF88" s="369"/>
      <c r="EG88" s="369"/>
      <c r="EH88" s="369"/>
      <c r="EI88" s="369"/>
      <c r="EJ88" s="369"/>
      <c r="EK88" s="369"/>
      <c r="EL88" s="369"/>
      <c r="EM88" s="369"/>
      <c r="EN88" s="369"/>
      <c r="EO88" s="369"/>
      <c r="EP88" s="369"/>
      <c r="EQ88" s="369"/>
      <c r="ER88" s="369"/>
      <c r="ES88" s="369"/>
      <c r="ET88" s="369"/>
      <c r="EU88" s="369"/>
      <c r="EV88" s="369"/>
      <c r="EW88" s="369"/>
      <c r="EX88" s="369"/>
      <c r="EY88" s="369"/>
      <c r="EZ88" s="369"/>
      <c r="FA88" s="369"/>
      <c r="FB88" s="369"/>
      <c r="FC88" s="369"/>
      <c r="FD88" s="369"/>
      <c r="FE88" s="369"/>
      <c r="FF88" s="369"/>
      <c r="FG88" s="369"/>
      <c r="FH88" s="369"/>
      <c r="FI88" s="369"/>
      <c r="FJ88" s="369"/>
      <c r="FK88" s="369"/>
      <c r="FL88" s="369"/>
      <c r="FM88" s="369"/>
      <c r="FN88" s="369"/>
      <c r="FO88" s="369"/>
      <c r="FP88" s="369"/>
      <c r="FQ88" s="369"/>
      <c r="FR88" s="369"/>
      <c r="FS88" s="369"/>
      <c r="FT88" s="369"/>
      <c r="FU88" s="369"/>
      <c r="FV88" s="369"/>
      <c r="FW88" s="369"/>
      <c r="FX88" s="369"/>
      <c r="FY88" s="369"/>
      <c r="FZ88" s="369"/>
      <c r="GA88" s="369"/>
      <c r="GB88" s="369"/>
      <c r="GC88" s="369"/>
      <c r="GD88" s="369"/>
      <c r="GE88" s="369"/>
      <c r="GF88" s="369"/>
      <c r="GG88" s="369"/>
      <c r="GH88" s="369"/>
      <c r="GI88" s="369"/>
      <c r="GJ88" s="369"/>
      <c r="GK88" s="369"/>
      <c r="GL88" s="369"/>
      <c r="GM88" s="369"/>
      <c r="GN88" s="369"/>
      <c r="GO88" s="369"/>
      <c r="GP88" s="369"/>
      <c r="GQ88" s="369"/>
      <c r="GR88" s="369"/>
      <c r="GS88" s="369"/>
      <c r="GT88" s="369"/>
      <c r="GU88" s="369"/>
      <c r="GV88" s="369"/>
      <c r="GW88" s="369"/>
      <c r="GX88" s="369"/>
      <c r="GY88" s="369"/>
      <c r="GZ88" s="369"/>
      <c r="HA88" s="369"/>
      <c r="HB88" s="369"/>
      <c r="HC88" s="369"/>
      <c r="HD88" s="369"/>
      <c r="HE88" s="369"/>
      <c r="HF88" s="369"/>
      <c r="HG88" s="369"/>
      <c r="HH88" s="369"/>
      <c r="HI88" s="369"/>
      <c r="HN88" s="369"/>
      <c r="HO88" s="369"/>
      <c r="HP88" s="369"/>
      <c r="HQ88" s="369"/>
      <c r="HR88" s="369"/>
      <c r="HS88" s="369"/>
      <c r="HT88" s="369"/>
      <c r="HU88" s="369"/>
      <c r="HV88" s="369"/>
      <c r="HW88" s="369"/>
      <c r="HX88" s="369"/>
      <c r="JP88" s="369"/>
      <c r="JQ88" s="369"/>
      <c r="JR88" s="369"/>
      <c r="JS88" s="369"/>
      <c r="JT88" s="369"/>
      <c r="JU88" s="369"/>
      <c r="JV88" s="369"/>
      <c r="JW88" s="369"/>
      <c r="JX88" s="369"/>
      <c r="JY88" s="369"/>
      <c r="JZ88" s="369"/>
      <c r="KA88" s="369"/>
      <c r="KB88" s="369"/>
      <c r="KC88" s="369"/>
      <c r="KD88" s="369"/>
      <c r="KE88" s="369"/>
      <c r="KF88" s="369"/>
      <c r="KG88" s="369"/>
      <c r="KH88" s="369"/>
      <c r="KI88" s="369"/>
      <c r="KJ88" s="369"/>
      <c r="KK88" s="369"/>
      <c r="KL88" s="369"/>
      <c r="KM88" s="369"/>
      <c r="KN88" s="369"/>
      <c r="KO88" s="369"/>
      <c r="KP88" s="369"/>
      <c r="KQ88" s="369"/>
      <c r="KR88" s="369"/>
      <c r="KS88" s="369"/>
      <c r="KT88" s="369"/>
      <c r="KU88" s="369"/>
      <c r="KV88" s="369"/>
      <c r="KW88" s="369"/>
      <c r="KX88" s="369"/>
      <c r="KY88" s="369"/>
      <c r="KZ88" s="369"/>
      <c r="LA88" s="369"/>
      <c r="LB88" s="369"/>
      <c r="LC88" s="369"/>
      <c r="LD88" s="369"/>
      <c r="LE88" s="369"/>
      <c r="LF88" s="369"/>
      <c r="LG88" s="369"/>
      <c r="LH88" s="369"/>
      <c r="LI88" s="369"/>
      <c r="LJ88" s="369"/>
      <c r="LK88" s="369"/>
      <c r="LL88" s="369"/>
      <c r="LM88" s="369"/>
      <c r="LN88" s="369"/>
      <c r="LO88" s="369"/>
      <c r="LP88" s="369"/>
      <c r="LQ88" s="369"/>
      <c r="LR88" s="369"/>
      <c r="LS88" s="369"/>
      <c r="LT88" s="369"/>
      <c r="LU88" s="369"/>
      <c r="LV88" s="369"/>
      <c r="LW88" s="369"/>
      <c r="LX88" s="369"/>
      <c r="LY88" s="369"/>
      <c r="LZ88" s="369"/>
      <c r="MA88" s="369"/>
      <c r="MB88" s="369"/>
      <c r="MC88" s="369"/>
      <c r="MD88" s="369"/>
      <c r="ME88" s="369"/>
      <c r="MF88" s="369"/>
      <c r="MG88" s="369"/>
      <c r="MH88" s="369"/>
      <c r="MI88" s="369"/>
      <c r="MJ88" s="369"/>
      <c r="MK88" s="369"/>
      <c r="ML88" s="369"/>
      <c r="MM88" s="369"/>
      <c r="MN88" s="369"/>
      <c r="MO88" s="369"/>
      <c r="MP88" s="369"/>
      <c r="MQ88" s="369"/>
      <c r="MR88" s="369"/>
      <c r="MS88" s="369"/>
      <c r="MT88" s="369"/>
      <c r="MU88" s="369"/>
      <c r="MV88" s="369"/>
      <c r="MW88" s="369"/>
      <c r="MX88" s="369"/>
      <c r="MY88" s="369"/>
      <c r="MZ88" s="369"/>
      <c r="NA88" s="369"/>
      <c r="NB88" s="369"/>
      <c r="NC88" s="369"/>
      <c r="ND88" s="369"/>
      <c r="NE88" s="369"/>
      <c r="NF88" s="369"/>
      <c r="NG88" s="369"/>
      <c r="NH88" s="369"/>
      <c r="NI88" s="369"/>
      <c r="NJ88" s="369"/>
      <c r="NK88" s="369"/>
      <c r="NL88" s="369"/>
      <c r="NM88" s="369"/>
      <c r="NN88" s="369"/>
      <c r="NO88" s="369"/>
      <c r="NP88" s="369"/>
      <c r="NQ88" s="369"/>
      <c r="NR88" s="369"/>
      <c r="NS88" s="369"/>
      <c r="NT88" s="369"/>
      <c r="NU88" s="369"/>
      <c r="NV88" s="369"/>
      <c r="NW88" s="369"/>
      <c r="NX88" s="369"/>
      <c r="NY88" s="369"/>
      <c r="NZ88" s="369"/>
      <c r="OA88" s="369"/>
      <c r="OB88" s="369"/>
      <c r="OC88" s="369"/>
      <c r="OD88" s="369"/>
      <c r="OE88" s="369"/>
      <c r="OF88" s="369"/>
      <c r="OG88" s="369"/>
      <c r="OH88" s="369"/>
      <c r="OI88" s="369"/>
      <c r="OJ88" s="369"/>
      <c r="OK88" s="369"/>
      <c r="OL88" s="369"/>
      <c r="OM88" s="369"/>
      <c r="ON88" s="369"/>
      <c r="OO88" s="369"/>
      <c r="OP88" s="369"/>
      <c r="OQ88" s="369"/>
      <c r="OR88" s="369"/>
      <c r="OS88" s="369"/>
      <c r="OT88" s="369"/>
      <c r="OU88" s="369"/>
      <c r="OV88" s="369"/>
      <c r="OW88" s="369"/>
      <c r="OX88" s="369"/>
      <c r="OY88" s="369"/>
      <c r="OZ88" s="369"/>
      <c r="PA88" s="369"/>
      <c r="PB88" s="369"/>
      <c r="PC88" s="369"/>
      <c r="PD88" s="369"/>
      <c r="PE88" s="369"/>
      <c r="PF88" s="369"/>
      <c r="PG88" s="369"/>
      <c r="PH88" s="369"/>
      <c r="PI88" s="369"/>
      <c r="PJ88" s="369"/>
      <c r="PK88" s="369"/>
      <c r="PL88" s="369"/>
      <c r="PM88" s="369"/>
      <c r="PN88" s="369"/>
      <c r="PO88" s="369"/>
      <c r="PP88" s="369"/>
      <c r="PQ88" s="369"/>
      <c r="PR88" s="369"/>
      <c r="PS88" s="369"/>
      <c r="PT88" s="369"/>
      <c r="PU88" s="369"/>
      <c r="PV88" s="369"/>
      <c r="PW88" s="369"/>
      <c r="PX88" s="369"/>
      <c r="PY88" s="369"/>
      <c r="PZ88" s="369"/>
      <c r="QA88" s="369"/>
      <c r="QB88" s="369"/>
      <c r="QC88" s="369"/>
      <c r="QD88" s="369"/>
      <c r="QE88" s="369"/>
      <c r="QF88" s="369"/>
      <c r="QG88" s="369"/>
      <c r="QH88" s="369"/>
      <c r="QI88" s="369"/>
      <c r="QJ88" s="369"/>
      <c r="QK88" s="369"/>
      <c r="QL88" s="369"/>
      <c r="QM88" s="369"/>
      <c r="QN88" s="369"/>
      <c r="QO88" s="369"/>
      <c r="QP88" s="369"/>
      <c r="QQ88" s="369"/>
      <c r="QR88" s="369"/>
      <c r="QS88" s="369"/>
      <c r="QT88" s="369"/>
      <c r="QU88" s="369"/>
      <c r="QV88" s="369"/>
      <c r="QW88" s="369"/>
      <c r="QX88" s="369"/>
      <c r="QY88" s="369"/>
      <c r="QZ88" s="369"/>
      <c r="RA88" s="369"/>
      <c r="RB88" s="369"/>
      <c r="RC88" s="369"/>
      <c r="RD88" s="369"/>
      <c r="RE88" s="369"/>
      <c r="RJ88" s="369"/>
      <c r="RK88" s="369"/>
      <c r="RL88" s="369"/>
      <c r="RM88" s="369"/>
      <c r="RN88" s="369"/>
      <c r="RO88" s="369"/>
      <c r="RP88" s="369"/>
      <c r="RQ88" s="369"/>
      <c r="RR88" s="369"/>
      <c r="RS88" s="369"/>
      <c r="RT88" s="369"/>
      <c r="TL88" s="369"/>
      <c r="TM88" s="369"/>
      <c r="TN88" s="369"/>
      <c r="TO88" s="369"/>
      <c r="TP88" s="369"/>
      <c r="TQ88" s="369"/>
      <c r="TR88" s="369"/>
      <c r="TS88" s="369"/>
      <c r="TT88" s="369"/>
      <c r="TU88" s="369"/>
      <c r="TV88" s="369"/>
      <c r="TW88" s="369"/>
      <c r="TX88" s="369"/>
      <c r="TY88" s="369"/>
      <c r="TZ88" s="369"/>
      <c r="UA88" s="369"/>
      <c r="UB88" s="369"/>
      <c r="UC88" s="369"/>
      <c r="UD88" s="369"/>
      <c r="UE88" s="369"/>
      <c r="UF88" s="369"/>
      <c r="UG88" s="369"/>
      <c r="UH88" s="369"/>
      <c r="UI88" s="369"/>
      <c r="UJ88" s="369"/>
      <c r="UK88" s="369"/>
      <c r="UL88" s="369"/>
      <c r="UM88" s="369"/>
      <c r="UN88" s="369"/>
      <c r="UO88" s="369"/>
      <c r="UP88" s="369"/>
      <c r="UQ88" s="369"/>
      <c r="UR88" s="369"/>
      <c r="US88" s="369"/>
      <c r="UT88" s="369"/>
      <c r="UU88" s="369"/>
      <c r="UV88" s="369"/>
      <c r="UW88" s="369"/>
      <c r="UX88" s="369"/>
      <c r="UY88" s="369"/>
      <c r="UZ88" s="369"/>
      <c r="VA88" s="369"/>
      <c r="VB88" s="369"/>
      <c r="VC88" s="369"/>
      <c r="VD88" s="369"/>
      <c r="VE88" s="369"/>
      <c r="VF88" s="369"/>
      <c r="VG88" s="369"/>
      <c r="VH88" s="369"/>
      <c r="VI88" s="369"/>
      <c r="VJ88" s="369"/>
      <c r="VK88" s="369"/>
      <c r="VL88" s="369"/>
      <c r="VM88" s="369"/>
      <c r="VN88" s="369"/>
      <c r="VO88" s="369"/>
      <c r="VP88" s="369"/>
      <c r="VQ88" s="369"/>
      <c r="VR88" s="369"/>
      <c r="VS88" s="369"/>
      <c r="VT88" s="369"/>
      <c r="VU88" s="369"/>
      <c r="VV88" s="369"/>
      <c r="VW88" s="369"/>
      <c r="VX88" s="369"/>
      <c r="VY88" s="369"/>
      <c r="VZ88" s="369"/>
      <c r="WA88" s="369"/>
      <c r="WB88" s="369"/>
      <c r="WC88" s="369"/>
      <c r="WD88" s="369"/>
      <c r="WE88" s="369"/>
      <c r="WF88" s="369"/>
      <c r="WG88" s="369"/>
      <c r="WH88" s="369"/>
      <c r="WI88" s="369"/>
      <c r="WJ88" s="369"/>
      <c r="WK88" s="369"/>
      <c r="WL88" s="369"/>
      <c r="WM88" s="369"/>
      <c r="WN88" s="369"/>
      <c r="WO88" s="369"/>
      <c r="WP88" s="369"/>
      <c r="WQ88" s="369"/>
      <c r="WR88" s="369"/>
      <c r="WS88" s="369"/>
      <c r="WT88" s="369"/>
      <c r="WU88" s="369"/>
      <c r="WV88" s="369"/>
      <c r="WW88" s="369"/>
      <c r="WX88" s="369"/>
      <c r="WY88" s="369"/>
      <c r="WZ88" s="369"/>
      <c r="XA88" s="369"/>
      <c r="XB88" s="369"/>
      <c r="XC88" s="369"/>
      <c r="XD88" s="369"/>
      <c r="XE88" s="369"/>
      <c r="XF88" s="369"/>
      <c r="XG88" s="369"/>
      <c r="XH88" s="369"/>
      <c r="XI88" s="369"/>
      <c r="XJ88" s="369"/>
      <c r="XK88" s="369"/>
      <c r="XL88" s="369"/>
      <c r="XM88" s="369"/>
      <c r="XN88" s="369"/>
      <c r="XO88" s="369"/>
      <c r="XP88" s="369"/>
      <c r="XQ88" s="369"/>
      <c r="XR88" s="369"/>
      <c r="XS88" s="369"/>
      <c r="XT88" s="369"/>
      <c r="XU88" s="369"/>
      <c r="XV88" s="369"/>
      <c r="XW88" s="369"/>
      <c r="XX88" s="369"/>
      <c r="XY88" s="369"/>
      <c r="XZ88" s="369"/>
      <c r="YA88" s="369"/>
      <c r="YB88" s="369"/>
      <c r="YC88" s="369"/>
      <c r="YD88" s="369"/>
      <c r="YE88" s="369"/>
      <c r="YF88" s="369"/>
      <c r="YG88" s="369"/>
      <c r="YH88" s="369"/>
      <c r="YI88" s="369"/>
      <c r="YJ88" s="369"/>
      <c r="YK88" s="369"/>
      <c r="YL88" s="369"/>
      <c r="YM88" s="369"/>
      <c r="YN88" s="369"/>
      <c r="YO88" s="369"/>
      <c r="YP88" s="369"/>
      <c r="YQ88" s="369"/>
      <c r="YR88" s="369"/>
      <c r="YS88" s="369"/>
      <c r="YT88" s="369"/>
      <c r="YU88" s="369"/>
      <c r="YV88" s="369"/>
      <c r="YW88" s="369"/>
      <c r="YX88" s="369"/>
      <c r="YY88" s="369"/>
      <c r="YZ88" s="369"/>
      <c r="ZA88" s="369"/>
      <c r="ZB88" s="369"/>
      <c r="ZC88" s="369"/>
      <c r="ZD88" s="369"/>
      <c r="ZE88" s="369"/>
      <c r="ZF88" s="369"/>
      <c r="ZG88" s="369"/>
      <c r="ZH88" s="369"/>
      <c r="ZI88" s="369"/>
      <c r="ZJ88" s="369"/>
      <c r="ZK88" s="369"/>
      <c r="ZL88" s="369"/>
      <c r="ZM88" s="369"/>
      <c r="ZN88" s="369"/>
      <c r="ZO88" s="369"/>
      <c r="ZP88" s="369"/>
      <c r="ZQ88" s="369"/>
      <c r="ZR88" s="369"/>
      <c r="ZS88" s="369"/>
      <c r="ZT88" s="369"/>
      <c r="ZU88" s="369"/>
      <c r="ZV88" s="369"/>
      <c r="ZW88" s="369"/>
      <c r="ZX88" s="369"/>
      <c r="ZY88" s="369"/>
      <c r="ZZ88" s="369"/>
      <c r="AAA88" s="369"/>
      <c r="AAB88" s="369"/>
      <c r="AAC88" s="369"/>
      <c r="AAD88" s="369"/>
      <c r="AAE88" s="369"/>
      <c r="AAF88" s="369"/>
      <c r="AAG88" s="369"/>
      <c r="AAH88" s="369"/>
      <c r="AAI88" s="369"/>
      <c r="AAJ88" s="369"/>
      <c r="AAK88" s="369"/>
      <c r="AAL88" s="369"/>
      <c r="AAM88" s="369"/>
      <c r="AAN88" s="369"/>
      <c r="AAO88" s="369"/>
      <c r="AAP88" s="369"/>
      <c r="AAQ88" s="369"/>
      <c r="AAR88" s="369"/>
      <c r="AAS88" s="369"/>
      <c r="AAT88" s="369"/>
      <c r="AAU88" s="369"/>
      <c r="AAV88" s="369"/>
      <c r="AAW88" s="369"/>
      <c r="AAX88" s="369"/>
      <c r="AAY88" s="369"/>
      <c r="AAZ88" s="369"/>
      <c r="ABA88" s="369"/>
      <c r="ABF88" s="369"/>
      <c r="ABG88" s="369"/>
      <c r="ABH88" s="369"/>
      <c r="ABI88" s="369"/>
      <c r="ABJ88" s="369"/>
      <c r="ABK88" s="369"/>
      <c r="ABL88" s="369"/>
      <c r="ABM88" s="369"/>
      <c r="ABN88" s="369"/>
      <c r="ABO88" s="369"/>
      <c r="ABP88" s="369"/>
      <c r="ADH88" s="369"/>
      <c r="ADI88" s="369"/>
      <c r="ADJ88" s="369"/>
      <c r="ADK88" s="369"/>
      <c r="ADL88" s="369"/>
      <c r="ADM88" s="369"/>
      <c r="ADN88" s="369"/>
      <c r="ADO88" s="369"/>
      <c r="ADP88" s="369"/>
      <c r="ADQ88" s="369"/>
      <c r="ADR88" s="369"/>
      <c r="ADS88" s="369"/>
      <c r="ADT88" s="369"/>
      <c r="ADU88" s="369"/>
      <c r="ADV88" s="369"/>
      <c r="ADW88" s="369"/>
      <c r="ADX88" s="369"/>
      <c r="ADY88" s="369"/>
      <c r="ADZ88" s="369"/>
      <c r="AEA88" s="369"/>
      <c r="AEB88" s="369"/>
      <c r="AEC88" s="369"/>
      <c r="AED88" s="369"/>
      <c r="AEE88" s="369"/>
      <c r="AEF88" s="369"/>
      <c r="AEG88" s="369"/>
      <c r="AEH88" s="369"/>
      <c r="AEI88" s="369"/>
      <c r="AEJ88" s="369"/>
      <c r="AEK88" s="369"/>
      <c r="AEL88" s="369"/>
      <c r="AEM88" s="369"/>
      <c r="AEN88" s="369"/>
      <c r="AEO88" s="369"/>
      <c r="AEP88" s="369"/>
      <c r="AEQ88" s="369"/>
      <c r="AER88" s="369"/>
      <c r="AES88" s="369"/>
      <c r="AET88" s="369"/>
      <c r="AEU88" s="369"/>
      <c r="AEV88" s="369"/>
      <c r="AEW88" s="369"/>
      <c r="AEX88" s="369"/>
      <c r="AEY88" s="369"/>
      <c r="AEZ88" s="369"/>
      <c r="AFA88" s="369"/>
      <c r="AFB88" s="369"/>
      <c r="AFC88" s="369"/>
      <c r="AFD88" s="369"/>
      <c r="AFE88" s="369"/>
      <c r="AFF88" s="369"/>
      <c r="AFG88" s="369"/>
      <c r="AFH88" s="369"/>
      <c r="AFI88" s="369"/>
      <c r="AFJ88" s="369"/>
      <c r="AFK88" s="369"/>
      <c r="AFL88" s="369"/>
      <c r="AFM88" s="369"/>
      <c r="AFN88" s="369"/>
      <c r="AFO88" s="369"/>
      <c r="AFP88" s="369"/>
      <c r="AFQ88" s="369"/>
      <c r="AFR88" s="369"/>
      <c r="AFS88" s="369"/>
      <c r="AFT88" s="369"/>
      <c r="AFU88" s="369"/>
      <c r="AFV88" s="369"/>
      <c r="AFW88" s="369"/>
      <c r="AFX88" s="369"/>
      <c r="AFY88" s="369"/>
      <c r="AFZ88" s="369"/>
      <c r="AGA88" s="369"/>
      <c r="AGB88" s="369"/>
      <c r="AGC88" s="369"/>
      <c r="AGD88" s="369"/>
      <c r="AGE88" s="369"/>
      <c r="AGF88" s="369"/>
      <c r="AGG88" s="369"/>
      <c r="AGH88" s="369"/>
      <c r="AGI88" s="369"/>
      <c r="AGJ88" s="369"/>
      <c r="AGK88" s="369"/>
      <c r="AGL88" s="369"/>
      <c r="AGM88" s="369"/>
      <c r="AGN88" s="369"/>
      <c r="AGO88" s="369"/>
      <c r="AGP88" s="369"/>
      <c r="AGQ88" s="369"/>
      <c r="AGR88" s="369"/>
      <c r="AGS88" s="369"/>
      <c r="AGT88" s="369"/>
      <c r="AGU88" s="369"/>
      <c r="AGV88" s="369"/>
      <c r="AGW88" s="369"/>
      <c r="AGX88" s="369"/>
      <c r="AGY88" s="369"/>
      <c r="AGZ88" s="369"/>
      <c r="AHA88" s="369"/>
      <c r="AHB88" s="369"/>
      <c r="AHC88" s="369"/>
      <c r="AHD88" s="369"/>
      <c r="AHE88" s="369"/>
      <c r="AHF88" s="369"/>
      <c r="AHG88" s="369"/>
      <c r="AHH88" s="369"/>
      <c r="AHI88" s="369"/>
      <c r="AHJ88" s="369"/>
      <c r="AHK88" s="369"/>
      <c r="AHL88" s="369"/>
      <c r="AHM88" s="369"/>
      <c r="AHN88" s="369"/>
      <c r="AHO88" s="369"/>
      <c r="AHP88" s="369"/>
      <c r="AHQ88" s="369"/>
      <c r="AHR88" s="369"/>
      <c r="AHS88" s="369"/>
      <c r="AHT88" s="369"/>
      <c r="AHU88" s="369"/>
      <c r="AHV88" s="369"/>
      <c r="AHW88" s="369"/>
      <c r="AHX88" s="369"/>
      <c r="AHY88" s="369"/>
      <c r="AHZ88" s="369"/>
      <c r="AIA88" s="369"/>
      <c r="AIB88" s="369"/>
      <c r="AIC88" s="369"/>
      <c r="AID88" s="369"/>
      <c r="AIE88" s="369"/>
      <c r="AIF88" s="369"/>
      <c r="AIG88" s="369"/>
      <c r="AIH88" s="369"/>
      <c r="AII88" s="369"/>
      <c r="AIJ88" s="369"/>
      <c r="AIK88" s="369"/>
      <c r="AIL88" s="369"/>
      <c r="AIM88" s="369"/>
      <c r="AIN88" s="369"/>
      <c r="AIO88" s="369"/>
      <c r="AIP88" s="369"/>
      <c r="AIQ88" s="369"/>
      <c r="AIR88" s="369"/>
      <c r="AIS88" s="369"/>
      <c r="AIT88" s="369"/>
      <c r="AIU88" s="369"/>
      <c r="AIV88" s="369"/>
      <c r="AIW88" s="369"/>
      <c r="AIX88" s="369"/>
      <c r="AIY88" s="369"/>
      <c r="AIZ88" s="369"/>
      <c r="AJA88" s="369"/>
      <c r="AJB88" s="369"/>
      <c r="AJC88" s="369"/>
      <c r="AJD88" s="369"/>
      <c r="AJE88" s="369"/>
      <c r="AJF88" s="369"/>
      <c r="AJG88" s="369"/>
      <c r="AJH88" s="369"/>
      <c r="AJI88" s="369"/>
      <c r="AJJ88" s="369"/>
      <c r="AJK88" s="369"/>
      <c r="AJL88" s="369"/>
      <c r="AJM88" s="369"/>
      <c r="AJN88" s="369"/>
      <c r="AJO88" s="369"/>
      <c r="AJP88" s="369"/>
      <c r="AJQ88" s="369"/>
      <c r="AJR88" s="369"/>
      <c r="AJS88" s="369"/>
      <c r="AJT88" s="369"/>
      <c r="AJU88" s="369"/>
      <c r="AJV88" s="369"/>
      <c r="AJW88" s="369"/>
      <c r="AJX88" s="369"/>
      <c r="AJY88" s="369"/>
      <c r="AJZ88" s="369"/>
      <c r="AKA88" s="369"/>
      <c r="AKB88" s="369"/>
      <c r="AKC88" s="369"/>
      <c r="AKD88" s="369"/>
      <c r="AKE88" s="369"/>
      <c r="AKF88" s="369"/>
      <c r="AKG88" s="369"/>
      <c r="AKH88" s="369"/>
      <c r="AKI88" s="369"/>
      <c r="AKJ88" s="369"/>
      <c r="AKK88" s="369"/>
      <c r="AKL88" s="369"/>
      <c r="AKM88" s="369"/>
      <c r="AKN88" s="369"/>
      <c r="AKO88" s="369"/>
      <c r="AKP88" s="369"/>
      <c r="AKQ88" s="369"/>
      <c r="AKR88" s="369"/>
      <c r="AKS88" s="369"/>
      <c r="AKT88" s="369"/>
      <c r="AKU88" s="369"/>
      <c r="AKV88" s="369"/>
      <c r="AKW88" s="369"/>
      <c r="ALB88" s="369"/>
      <c r="ALC88" s="369"/>
      <c r="ALD88" s="369"/>
      <c r="ALE88" s="369"/>
      <c r="ALF88" s="369"/>
      <c r="ALG88" s="369"/>
      <c r="ALH88" s="369"/>
      <c r="ALI88" s="369"/>
      <c r="ALJ88" s="369"/>
      <c r="ALK88" s="369"/>
      <c r="ALL88" s="369"/>
      <c r="AND88" s="369"/>
      <c r="ANE88" s="369"/>
      <c r="ANF88" s="369"/>
      <c r="ANG88" s="369"/>
      <c r="ANH88" s="369"/>
      <c r="ANI88" s="369"/>
      <c r="ANJ88" s="369"/>
      <c r="ANK88" s="369"/>
      <c r="ANL88" s="369"/>
      <c r="ANM88" s="369"/>
      <c r="ANN88" s="369"/>
      <c r="ANO88" s="369"/>
      <c r="ANP88" s="369"/>
      <c r="ANQ88" s="369"/>
      <c r="ANR88" s="369"/>
      <c r="ANS88" s="369"/>
      <c r="ANT88" s="369"/>
      <c r="ANU88" s="369"/>
      <c r="ANV88" s="369"/>
      <c r="ANW88" s="369"/>
      <c r="ANX88" s="369"/>
      <c r="ANY88" s="369"/>
      <c r="ANZ88" s="369"/>
      <c r="AOA88" s="369"/>
      <c r="AOB88" s="369"/>
      <c r="AOC88" s="369"/>
      <c r="AOD88" s="369"/>
      <c r="AOE88" s="369"/>
      <c r="AOF88" s="369"/>
      <c r="AOG88" s="369"/>
      <c r="AOH88" s="369"/>
      <c r="AOI88" s="369"/>
      <c r="AOJ88" s="369"/>
      <c r="AOK88" s="369"/>
      <c r="AOL88" s="369"/>
      <c r="AOM88" s="369"/>
      <c r="AON88" s="369"/>
      <c r="AOO88" s="369"/>
      <c r="AOP88" s="369"/>
      <c r="AOQ88" s="369"/>
      <c r="AOR88" s="369"/>
      <c r="AOS88" s="369"/>
      <c r="AOT88" s="369"/>
      <c r="AOU88" s="369"/>
      <c r="AOV88" s="369"/>
      <c r="AOW88" s="369"/>
      <c r="AOX88" s="369"/>
      <c r="AOY88" s="369"/>
      <c r="AOZ88" s="369"/>
      <c r="APA88" s="369"/>
      <c r="APB88" s="369"/>
      <c r="APC88" s="369"/>
      <c r="APD88" s="369"/>
      <c r="APE88" s="369"/>
      <c r="APF88" s="369"/>
      <c r="APG88" s="369"/>
      <c r="APH88" s="369"/>
      <c r="API88" s="369"/>
      <c r="APJ88" s="369"/>
      <c r="APK88" s="369"/>
      <c r="APL88" s="369"/>
      <c r="APM88" s="369"/>
      <c r="APN88" s="369"/>
      <c r="APO88" s="369"/>
      <c r="APP88" s="369"/>
      <c r="APQ88" s="369"/>
      <c r="APR88" s="369"/>
      <c r="APS88" s="369"/>
      <c r="APT88" s="369"/>
      <c r="APU88" s="369"/>
      <c r="APV88" s="369"/>
      <c r="APW88" s="369"/>
      <c r="APX88" s="369"/>
      <c r="APY88" s="369"/>
      <c r="APZ88" s="369"/>
      <c r="AQA88" s="369"/>
      <c r="AQB88" s="369"/>
      <c r="AQC88" s="369"/>
      <c r="AQD88" s="369"/>
      <c r="AQE88" s="369"/>
      <c r="AQF88" s="369"/>
      <c r="AQG88" s="369"/>
      <c r="AQH88" s="369"/>
      <c r="AQI88" s="369"/>
      <c r="AQJ88" s="369"/>
      <c r="AQK88" s="369"/>
      <c r="AQL88" s="369"/>
      <c r="AQM88" s="369"/>
      <c r="AQN88" s="369"/>
      <c r="AQO88" s="369"/>
      <c r="AQP88" s="369"/>
      <c r="AQQ88" s="369"/>
      <c r="AQR88" s="369"/>
      <c r="AQS88" s="369"/>
      <c r="AQT88" s="369"/>
      <c r="AQU88" s="369"/>
      <c r="AQV88" s="369"/>
      <c r="AQW88" s="369"/>
      <c r="AQX88" s="369"/>
      <c r="AQY88" s="369"/>
      <c r="AQZ88" s="369"/>
      <c r="ARA88" s="369"/>
      <c r="ARB88" s="369"/>
      <c r="ARC88" s="369"/>
      <c r="ARD88" s="369"/>
      <c r="ARE88" s="369"/>
      <c r="ARF88" s="369"/>
      <c r="ARG88" s="369"/>
      <c r="ARH88" s="369"/>
      <c r="ARI88" s="369"/>
      <c r="ARJ88" s="369"/>
      <c r="ARK88" s="369"/>
      <c r="ARL88" s="369"/>
      <c r="ARM88" s="369"/>
      <c r="ARN88" s="369"/>
      <c r="ARO88" s="369"/>
      <c r="ARP88" s="369"/>
      <c r="ARQ88" s="369"/>
      <c r="ARR88" s="369"/>
      <c r="ARS88" s="369"/>
      <c r="ART88" s="369"/>
      <c r="ARU88" s="369"/>
      <c r="ARV88" s="369"/>
      <c r="ARW88" s="369"/>
      <c r="ARX88" s="369"/>
      <c r="ARY88" s="369"/>
      <c r="ARZ88" s="369"/>
      <c r="ASA88" s="369"/>
      <c r="ASB88" s="369"/>
      <c r="ASC88" s="369"/>
      <c r="ASD88" s="369"/>
      <c r="ASE88" s="369"/>
      <c r="ASF88" s="369"/>
      <c r="ASG88" s="369"/>
      <c r="ASH88" s="369"/>
      <c r="ASI88" s="369"/>
      <c r="ASJ88" s="369"/>
      <c r="ASK88" s="369"/>
      <c r="ASL88" s="369"/>
      <c r="ASM88" s="369"/>
      <c r="ASN88" s="369"/>
      <c r="ASO88" s="369"/>
      <c r="ASP88" s="369"/>
      <c r="ASQ88" s="369"/>
      <c r="ASR88" s="369"/>
      <c r="ASS88" s="369"/>
      <c r="AST88" s="369"/>
      <c r="ASU88" s="369"/>
      <c r="ASV88" s="369"/>
      <c r="ASW88" s="369"/>
      <c r="ASX88" s="369"/>
      <c r="ASY88" s="369"/>
      <c r="ASZ88" s="369"/>
      <c r="ATA88" s="369"/>
      <c r="ATB88" s="369"/>
      <c r="ATC88" s="369"/>
      <c r="ATD88" s="369"/>
      <c r="ATE88" s="369"/>
      <c r="ATF88" s="369"/>
      <c r="ATG88" s="369"/>
      <c r="ATH88" s="369"/>
      <c r="ATI88" s="369"/>
      <c r="ATJ88" s="369"/>
      <c r="ATK88" s="369"/>
      <c r="ATL88" s="369"/>
      <c r="ATM88" s="369"/>
      <c r="ATN88" s="369"/>
      <c r="ATO88" s="369"/>
      <c r="ATP88" s="369"/>
      <c r="ATQ88" s="369"/>
      <c r="ATR88" s="369"/>
      <c r="ATS88" s="369"/>
      <c r="ATT88" s="369"/>
      <c r="ATU88" s="369"/>
      <c r="ATV88" s="369"/>
      <c r="ATW88" s="369"/>
      <c r="ATX88" s="369"/>
      <c r="ATY88" s="369"/>
      <c r="ATZ88" s="369"/>
      <c r="AUA88" s="369"/>
      <c r="AUB88" s="369"/>
      <c r="AUC88" s="369"/>
      <c r="AUD88" s="369"/>
      <c r="AUE88" s="369"/>
      <c r="AUF88" s="369"/>
      <c r="AUG88" s="369"/>
      <c r="AUH88" s="369"/>
      <c r="AUI88" s="369"/>
      <c r="AUJ88" s="369"/>
      <c r="AUK88" s="369"/>
      <c r="AUL88" s="369"/>
      <c r="AUM88" s="369"/>
      <c r="AUN88" s="369"/>
      <c r="AUO88" s="369"/>
      <c r="AUP88" s="369"/>
      <c r="AUQ88" s="369"/>
      <c r="AUR88" s="369"/>
      <c r="AUS88" s="369"/>
      <c r="AUX88" s="369"/>
      <c r="AUY88" s="369"/>
      <c r="AUZ88" s="369"/>
      <c r="AVA88" s="369"/>
      <c r="AVB88" s="369"/>
      <c r="AVC88" s="369"/>
      <c r="AVD88" s="369"/>
      <c r="AVE88" s="369"/>
      <c r="AVF88" s="369"/>
      <c r="AVG88" s="369"/>
      <c r="AVH88" s="369"/>
      <c r="AWZ88" s="369"/>
      <c r="AXA88" s="369"/>
      <c r="AXB88" s="369"/>
      <c r="AXC88" s="369"/>
      <c r="AXD88" s="369"/>
      <c r="AXE88" s="369"/>
      <c r="AXF88" s="369"/>
      <c r="AXG88" s="369"/>
      <c r="AXH88" s="369"/>
      <c r="AXI88" s="369"/>
      <c r="AXJ88" s="369"/>
      <c r="AXK88" s="369"/>
      <c r="AXL88" s="369"/>
      <c r="AXM88" s="369"/>
      <c r="AXN88" s="369"/>
      <c r="AXO88" s="369"/>
      <c r="AXP88" s="369"/>
      <c r="AXQ88" s="369"/>
      <c r="AXR88" s="369"/>
      <c r="AXS88" s="369"/>
      <c r="AXT88" s="369"/>
      <c r="AXU88" s="369"/>
      <c r="AXV88" s="369"/>
      <c r="AXW88" s="369"/>
      <c r="AXX88" s="369"/>
      <c r="AXY88" s="369"/>
      <c r="AXZ88" s="369"/>
      <c r="AYA88" s="369"/>
      <c r="AYB88" s="369"/>
      <c r="AYC88" s="369"/>
      <c r="AYD88" s="369"/>
      <c r="AYE88" s="369"/>
      <c r="AYF88" s="369"/>
      <c r="AYG88" s="369"/>
      <c r="AYH88" s="369"/>
      <c r="AYI88" s="369"/>
      <c r="AYJ88" s="369"/>
      <c r="AYK88" s="369"/>
      <c r="AYL88" s="369"/>
      <c r="AYM88" s="369"/>
      <c r="AYN88" s="369"/>
      <c r="AYO88" s="369"/>
      <c r="AYP88" s="369"/>
      <c r="AYQ88" s="369"/>
      <c r="AYR88" s="369"/>
      <c r="AYS88" s="369"/>
      <c r="AYT88" s="369"/>
      <c r="AYU88" s="369"/>
      <c r="AYV88" s="369"/>
      <c r="AYW88" s="369"/>
      <c r="AYX88" s="369"/>
      <c r="AYY88" s="369"/>
      <c r="AYZ88" s="369"/>
      <c r="AZA88" s="369"/>
      <c r="AZB88" s="369"/>
      <c r="AZC88" s="369"/>
      <c r="AZD88" s="369"/>
      <c r="AZE88" s="369"/>
      <c r="AZF88" s="369"/>
      <c r="AZG88" s="369"/>
      <c r="AZH88" s="369"/>
      <c r="AZI88" s="369"/>
      <c r="AZJ88" s="369"/>
      <c r="AZK88" s="369"/>
      <c r="AZL88" s="369"/>
      <c r="AZM88" s="369"/>
      <c r="AZN88" s="369"/>
      <c r="AZO88" s="369"/>
      <c r="AZP88" s="369"/>
      <c r="AZQ88" s="369"/>
      <c r="AZR88" s="369"/>
      <c r="AZS88" s="369"/>
      <c r="AZT88" s="369"/>
      <c r="AZU88" s="369"/>
      <c r="AZV88" s="369"/>
      <c r="AZW88" s="369"/>
      <c r="AZX88" s="369"/>
      <c r="AZY88" s="369"/>
      <c r="AZZ88" s="369"/>
      <c r="BAA88" s="369"/>
      <c r="BAB88" s="369"/>
      <c r="BAC88" s="369"/>
      <c r="BAD88" s="369"/>
      <c r="BAE88" s="369"/>
      <c r="BAF88" s="369"/>
      <c r="BAG88" s="369"/>
      <c r="BAH88" s="369"/>
      <c r="BAI88" s="369"/>
      <c r="BAJ88" s="369"/>
      <c r="BAK88" s="369"/>
      <c r="BAL88" s="369"/>
      <c r="BAM88" s="369"/>
      <c r="BAN88" s="369"/>
      <c r="BAO88" s="369"/>
      <c r="BAP88" s="369"/>
      <c r="BAQ88" s="369"/>
      <c r="BAR88" s="369"/>
      <c r="BAS88" s="369"/>
      <c r="BAT88" s="369"/>
      <c r="BAU88" s="369"/>
      <c r="BAV88" s="369"/>
      <c r="BAW88" s="369"/>
      <c r="BAX88" s="369"/>
      <c r="BAY88" s="369"/>
      <c r="BAZ88" s="369"/>
      <c r="BBA88" s="369"/>
      <c r="BBB88" s="369"/>
      <c r="BBC88" s="369"/>
      <c r="BBD88" s="369"/>
      <c r="BBE88" s="369"/>
      <c r="BBF88" s="369"/>
      <c r="BBG88" s="369"/>
      <c r="BBH88" s="369"/>
      <c r="BBI88" s="369"/>
      <c r="BBJ88" s="369"/>
      <c r="BBK88" s="369"/>
      <c r="BBL88" s="369"/>
      <c r="BBM88" s="369"/>
      <c r="BBN88" s="369"/>
      <c r="BBO88" s="369"/>
      <c r="BBP88" s="369"/>
      <c r="BBQ88" s="369"/>
      <c r="BBR88" s="369"/>
      <c r="BBS88" s="369"/>
      <c r="BBT88" s="369"/>
      <c r="BBU88" s="369"/>
      <c r="BBV88" s="369"/>
      <c r="BBW88" s="369"/>
      <c r="BBX88" s="369"/>
      <c r="BBY88" s="369"/>
      <c r="BBZ88" s="369"/>
      <c r="BCA88" s="369"/>
      <c r="BCB88" s="369"/>
      <c r="BCC88" s="369"/>
      <c r="BCD88" s="369"/>
      <c r="BCE88" s="369"/>
      <c r="BCF88" s="369"/>
      <c r="BCG88" s="369"/>
      <c r="BCH88" s="369"/>
      <c r="BCI88" s="369"/>
      <c r="BCJ88" s="369"/>
      <c r="BCK88" s="369"/>
      <c r="BCL88" s="369"/>
      <c r="BCM88" s="369"/>
      <c r="BCN88" s="369"/>
      <c r="BCO88" s="369"/>
      <c r="BCP88" s="369"/>
      <c r="BCQ88" s="369"/>
      <c r="BCR88" s="369"/>
      <c r="BCS88" s="369"/>
      <c r="BCT88" s="369"/>
      <c r="BCU88" s="369"/>
      <c r="BCV88" s="369"/>
      <c r="BCW88" s="369"/>
      <c r="BCX88" s="369"/>
      <c r="BCY88" s="369"/>
      <c r="BCZ88" s="369"/>
      <c r="BDA88" s="369"/>
      <c r="BDB88" s="369"/>
      <c r="BDC88" s="369"/>
      <c r="BDD88" s="369"/>
      <c r="BDE88" s="369"/>
      <c r="BDF88" s="369"/>
      <c r="BDG88" s="369"/>
      <c r="BDH88" s="369"/>
      <c r="BDI88" s="369"/>
      <c r="BDJ88" s="369"/>
      <c r="BDK88" s="369"/>
      <c r="BDL88" s="369"/>
      <c r="BDM88" s="369"/>
      <c r="BDN88" s="369"/>
      <c r="BDO88" s="369"/>
      <c r="BDP88" s="369"/>
      <c r="BDQ88" s="369"/>
      <c r="BDR88" s="369"/>
      <c r="BDS88" s="369"/>
      <c r="BDT88" s="369"/>
      <c r="BDU88" s="369"/>
      <c r="BDV88" s="369"/>
      <c r="BDW88" s="369"/>
      <c r="BDX88" s="369"/>
      <c r="BDY88" s="369"/>
      <c r="BDZ88" s="369"/>
      <c r="BEA88" s="369"/>
      <c r="BEB88" s="369"/>
      <c r="BEC88" s="369"/>
      <c r="BED88" s="369"/>
      <c r="BEE88" s="369"/>
      <c r="BEF88" s="369"/>
      <c r="BEG88" s="369"/>
      <c r="BEH88" s="369"/>
      <c r="BEI88" s="369"/>
      <c r="BEJ88" s="369"/>
      <c r="BEK88" s="369"/>
      <c r="BEL88" s="369"/>
      <c r="BEM88" s="369"/>
      <c r="BEN88" s="369"/>
      <c r="BEO88" s="369"/>
      <c r="BET88" s="369"/>
      <c r="BEU88" s="369"/>
      <c r="BEV88" s="369"/>
      <c r="BEW88" s="369"/>
      <c r="BEX88" s="369"/>
      <c r="BEY88" s="369"/>
      <c r="BEZ88" s="369"/>
      <c r="BFA88" s="369"/>
      <c r="BFB88" s="369"/>
      <c r="BFC88" s="369"/>
      <c r="BFD88" s="369"/>
      <c r="BGV88" s="369"/>
      <c r="BGW88" s="369"/>
      <c r="BGX88" s="369"/>
      <c r="BGY88" s="369"/>
      <c r="BGZ88" s="369"/>
      <c r="BHA88" s="369"/>
      <c r="BHB88" s="369"/>
      <c r="BHC88" s="369"/>
      <c r="BHD88" s="369"/>
      <c r="BHE88" s="369"/>
      <c r="BHF88" s="369"/>
      <c r="BHG88" s="369"/>
      <c r="BHH88" s="369"/>
      <c r="BHI88" s="369"/>
      <c r="BHJ88" s="369"/>
      <c r="BHK88" s="369"/>
      <c r="BHL88" s="369"/>
      <c r="BHM88" s="369"/>
      <c r="BHN88" s="369"/>
      <c r="BHO88" s="369"/>
      <c r="BHP88" s="369"/>
      <c r="BHQ88" s="369"/>
      <c r="BHR88" s="369"/>
      <c r="BHS88" s="369"/>
      <c r="BHT88" s="369"/>
      <c r="BHU88" s="369"/>
      <c r="BHV88" s="369"/>
      <c r="BHW88" s="369"/>
      <c r="BHX88" s="369"/>
      <c r="BHY88" s="369"/>
      <c r="BHZ88" s="369"/>
      <c r="BIA88" s="369"/>
      <c r="BIB88" s="369"/>
      <c r="BIC88" s="369"/>
      <c r="BID88" s="369"/>
      <c r="BIE88" s="369"/>
      <c r="BIF88" s="369"/>
      <c r="BIG88" s="369"/>
      <c r="BIH88" s="369"/>
      <c r="BII88" s="369"/>
      <c r="BIJ88" s="369"/>
      <c r="BIK88" s="369"/>
      <c r="BIL88" s="369"/>
      <c r="BIM88" s="369"/>
      <c r="BIN88" s="369"/>
      <c r="BIO88" s="369"/>
      <c r="BIP88" s="369"/>
      <c r="BIQ88" s="369"/>
      <c r="BIR88" s="369"/>
      <c r="BIS88" s="369"/>
      <c r="BIT88" s="369"/>
      <c r="BIU88" s="369"/>
      <c r="BIV88" s="369"/>
      <c r="BIW88" s="369"/>
      <c r="BIX88" s="369"/>
      <c r="BIY88" s="369"/>
      <c r="BIZ88" s="369"/>
      <c r="BJA88" s="369"/>
      <c r="BJB88" s="369"/>
      <c r="BJC88" s="369"/>
      <c r="BJD88" s="369"/>
      <c r="BJE88" s="369"/>
      <c r="BJF88" s="369"/>
      <c r="BJG88" s="369"/>
      <c r="BJH88" s="369"/>
      <c r="BJI88" s="369"/>
      <c r="BJJ88" s="369"/>
      <c r="BJK88" s="369"/>
      <c r="BJL88" s="369"/>
      <c r="BJM88" s="369"/>
      <c r="BJN88" s="369"/>
      <c r="BJO88" s="369"/>
      <c r="BJP88" s="369"/>
      <c r="BJQ88" s="369"/>
      <c r="BJR88" s="369"/>
      <c r="BJS88" s="369"/>
      <c r="BJT88" s="369"/>
      <c r="BJU88" s="369"/>
      <c r="BJV88" s="369"/>
      <c r="BJW88" s="369"/>
      <c r="BJX88" s="369"/>
      <c r="BJY88" s="369"/>
      <c r="BJZ88" s="369"/>
      <c r="BKA88" s="369"/>
      <c r="BKB88" s="369"/>
      <c r="BKC88" s="369"/>
      <c r="BKD88" s="369"/>
      <c r="BKE88" s="369"/>
      <c r="BKF88" s="369"/>
      <c r="BKG88" s="369"/>
      <c r="BKH88" s="369"/>
      <c r="BKI88" s="369"/>
      <c r="BKJ88" s="369"/>
      <c r="BKK88" s="369"/>
      <c r="BKL88" s="369"/>
      <c r="BKM88" s="369"/>
      <c r="BKN88" s="369"/>
      <c r="BKO88" s="369"/>
      <c r="BKP88" s="369"/>
      <c r="BKQ88" s="369"/>
      <c r="BKR88" s="369"/>
      <c r="BKS88" s="369"/>
      <c r="BKT88" s="369"/>
      <c r="BKU88" s="369"/>
      <c r="BKV88" s="369"/>
      <c r="BKW88" s="369"/>
      <c r="BKX88" s="369"/>
      <c r="BKY88" s="369"/>
      <c r="BKZ88" s="369"/>
      <c r="BLA88" s="369"/>
      <c r="BLB88" s="369"/>
      <c r="BLC88" s="369"/>
      <c r="BLD88" s="369"/>
      <c r="BLE88" s="369"/>
      <c r="BLF88" s="369"/>
      <c r="BLG88" s="369"/>
      <c r="BLH88" s="369"/>
      <c r="BLI88" s="369"/>
      <c r="BLJ88" s="369"/>
      <c r="BLK88" s="369"/>
      <c r="BLL88" s="369"/>
      <c r="BLM88" s="369"/>
      <c r="BLN88" s="369"/>
      <c r="BLO88" s="369"/>
      <c r="BLP88" s="369"/>
      <c r="BLQ88" s="369"/>
      <c r="BLR88" s="369"/>
      <c r="BLS88" s="369"/>
      <c r="BLT88" s="369"/>
      <c r="BLU88" s="369"/>
      <c r="BLV88" s="369"/>
      <c r="BLW88" s="369"/>
      <c r="BLX88" s="369"/>
      <c r="BLY88" s="369"/>
      <c r="BLZ88" s="369"/>
      <c r="BMA88" s="369"/>
      <c r="BMB88" s="369"/>
      <c r="BMC88" s="369"/>
      <c r="BMD88" s="369"/>
      <c r="BME88" s="369"/>
      <c r="BMF88" s="369"/>
      <c r="BMG88" s="369"/>
      <c r="BMH88" s="369"/>
      <c r="BMI88" s="369"/>
      <c r="BMJ88" s="369"/>
      <c r="BMK88" s="369"/>
      <c r="BML88" s="369"/>
      <c r="BMM88" s="369"/>
      <c r="BMN88" s="369"/>
      <c r="BMO88" s="369"/>
      <c r="BMP88" s="369"/>
      <c r="BMQ88" s="369"/>
      <c r="BMR88" s="369"/>
      <c r="BMS88" s="369"/>
      <c r="BMT88" s="369"/>
      <c r="BMU88" s="369"/>
      <c r="BMV88" s="369"/>
      <c r="BMW88" s="369"/>
      <c r="BMX88" s="369"/>
      <c r="BMY88" s="369"/>
      <c r="BMZ88" s="369"/>
      <c r="BNA88" s="369"/>
      <c r="BNB88" s="369"/>
      <c r="BNC88" s="369"/>
      <c r="BND88" s="369"/>
      <c r="BNE88" s="369"/>
      <c r="BNF88" s="369"/>
      <c r="BNG88" s="369"/>
      <c r="BNH88" s="369"/>
      <c r="BNI88" s="369"/>
      <c r="BNJ88" s="369"/>
      <c r="BNK88" s="369"/>
      <c r="BNL88" s="369"/>
      <c r="BNM88" s="369"/>
      <c r="BNN88" s="369"/>
      <c r="BNO88" s="369"/>
      <c r="BNP88" s="369"/>
      <c r="BNQ88" s="369"/>
      <c r="BNR88" s="369"/>
      <c r="BNS88" s="369"/>
      <c r="BNT88" s="369"/>
      <c r="BNU88" s="369"/>
      <c r="BNV88" s="369"/>
      <c r="BNW88" s="369"/>
      <c r="BNX88" s="369"/>
      <c r="BNY88" s="369"/>
      <c r="BNZ88" s="369"/>
      <c r="BOA88" s="369"/>
      <c r="BOB88" s="369"/>
      <c r="BOC88" s="369"/>
      <c r="BOD88" s="369"/>
      <c r="BOE88" s="369"/>
      <c r="BOF88" s="369"/>
      <c r="BOG88" s="369"/>
      <c r="BOH88" s="369"/>
      <c r="BOI88" s="369"/>
      <c r="BOJ88" s="369"/>
      <c r="BOK88" s="369"/>
      <c r="BOP88" s="369"/>
      <c r="BOQ88" s="369"/>
      <c r="BOR88" s="369"/>
      <c r="BOS88" s="369"/>
      <c r="BOT88" s="369"/>
      <c r="BOU88" s="369"/>
      <c r="BOV88" s="369"/>
      <c r="BOW88" s="369"/>
      <c r="BOX88" s="369"/>
      <c r="BOY88" s="369"/>
      <c r="BOZ88" s="369"/>
      <c r="BQR88" s="369"/>
      <c r="BQS88" s="369"/>
      <c r="BQT88" s="369"/>
      <c r="BQU88" s="369"/>
      <c r="BQV88" s="369"/>
      <c r="BQW88" s="369"/>
      <c r="BQX88" s="369"/>
      <c r="BQY88" s="369"/>
      <c r="BQZ88" s="369"/>
      <c r="BRA88" s="369"/>
      <c r="BRB88" s="369"/>
      <c r="BRC88" s="369"/>
      <c r="BRD88" s="369"/>
      <c r="BRE88" s="369"/>
      <c r="BRF88" s="369"/>
      <c r="BRG88" s="369"/>
      <c r="BRH88" s="369"/>
      <c r="BRI88" s="369"/>
      <c r="BRJ88" s="369"/>
      <c r="BRK88" s="369"/>
      <c r="BRL88" s="369"/>
      <c r="BRM88" s="369"/>
      <c r="BRN88" s="369"/>
      <c r="BRO88" s="369"/>
      <c r="BRP88" s="369"/>
      <c r="BRQ88" s="369"/>
      <c r="BRR88" s="369"/>
      <c r="BRS88" s="369"/>
      <c r="BRT88" s="369"/>
      <c r="BRU88" s="369"/>
      <c r="BRV88" s="369"/>
      <c r="BRW88" s="369"/>
      <c r="BRX88" s="369"/>
      <c r="BRY88" s="369"/>
      <c r="BRZ88" s="369"/>
      <c r="BSA88" s="369"/>
      <c r="BSB88" s="369"/>
      <c r="BSC88" s="369"/>
      <c r="BSD88" s="369"/>
      <c r="BSE88" s="369"/>
      <c r="BSF88" s="369"/>
      <c r="BSG88" s="369"/>
      <c r="BSH88" s="369"/>
      <c r="BSI88" s="369"/>
      <c r="BSJ88" s="369"/>
      <c r="BSK88" s="369"/>
      <c r="BSL88" s="369"/>
      <c r="BSM88" s="369"/>
      <c r="BSN88" s="369"/>
      <c r="BSO88" s="369"/>
      <c r="BSP88" s="369"/>
      <c r="BSQ88" s="369"/>
      <c r="BSR88" s="369"/>
      <c r="BSS88" s="369"/>
      <c r="BST88" s="369"/>
      <c r="BSU88" s="369"/>
      <c r="BSV88" s="369"/>
      <c r="BSW88" s="369"/>
      <c r="BSX88" s="369"/>
      <c r="BSY88" s="369"/>
      <c r="BSZ88" s="369"/>
      <c r="BTA88" s="369"/>
      <c r="BTB88" s="369"/>
      <c r="BTC88" s="369"/>
      <c r="BTD88" s="369"/>
      <c r="BTE88" s="369"/>
      <c r="BTF88" s="369"/>
      <c r="BTG88" s="369"/>
      <c r="BTH88" s="369"/>
      <c r="BTI88" s="369"/>
      <c r="BTJ88" s="369"/>
      <c r="BTK88" s="369"/>
      <c r="BTL88" s="369"/>
      <c r="BTM88" s="369"/>
      <c r="BTN88" s="369"/>
      <c r="BTO88" s="369"/>
      <c r="BTP88" s="369"/>
      <c r="BTQ88" s="369"/>
      <c r="BTR88" s="369"/>
      <c r="BTS88" s="369"/>
      <c r="BTT88" s="369"/>
      <c r="BTU88" s="369"/>
      <c r="BTV88" s="369"/>
      <c r="BTW88" s="369"/>
      <c r="BTX88" s="369"/>
      <c r="BTY88" s="369"/>
      <c r="BTZ88" s="369"/>
      <c r="BUA88" s="369"/>
      <c r="BUB88" s="369"/>
      <c r="BUC88" s="369"/>
      <c r="BUD88" s="369"/>
      <c r="BUE88" s="369"/>
      <c r="BUF88" s="369"/>
      <c r="BUG88" s="369"/>
      <c r="BUH88" s="369"/>
      <c r="BUI88" s="369"/>
      <c r="BUJ88" s="369"/>
      <c r="BUK88" s="369"/>
      <c r="BUL88" s="369"/>
      <c r="BUM88" s="369"/>
      <c r="BUN88" s="369"/>
      <c r="BUO88" s="369"/>
      <c r="BUP88" s="369"/>
      <c r="BUQ88" s="369"/>
      <c r="BUR88" s="369"/>
      <c r="BUS88" s="369"/>
      <c r="BUT88" s="369"/>
      <c r="BUU88" s="369"/>
      <c r="BUV88" s="369"/>
      <c r="BUW88" s="369"/>
      <c r="BUX88" s="369"/>
      <c r="BUY88" s="369"/>
      <c r="BUZ88" s="369"/>
      <c r="BVA88" s="369"/>
      <c r="BVB88" s="369"/>
      <c r="BVC88" s="369"/>
      <c r="BVD88" s="369"/>
      <c r="BVE88" s="369"/>
      <c r="BVF88" s="369"/>
      <c r="BVG88" s="369"/>
      <c r="BVH88" s="369"/>
      <c r="BVI88" s="369"/>
      <c r="BVJ88" s="369"/>
      <c r="BVK88" s="369"/>
      <c r="BVL88" s="369"/>
      <c r="BVM88" s="369"/>
      <c r="BVN88" s="369"/>
      <c r="BVO88" s="369"/>
      <c r="BVP88" s="369"/>
      <c r="BVQ88" s="369"/>
      <c r="BVR88" s="369"/>
      <c r="BVS88" s="369"/>
      <c r="BVT88" s="369"/>
      <c r="BVU88" s="369"/>
      <c r="BVV88" s="369"/>
      <c r="BVW88" s="369"/>
      <c r="BVX88" s="369"/>
      <c r="BVY88" s="369"/>
      <c r="BVZ88" s="369"/>
      <c r="BWA88" s="369"/>
      <c r="BWB88" s="369"/>
      <c r="BWC88" s="369"/>
      <c r="BWD88" s="369"/>
      <c r="BWE88" s="369"/>
      <c r="BWF88" s="369"/>
      <c r="BWG88" s="369"/>
      <c r="BWH88" s="369"/>
      <c r="BWI88" s="369"/>
      <c r="BWJ88" s="369"/>
      <c r="BWK88" s="369"/>
      <c r="BWL88" s="369"/>
      <c r="BWM88" s="369"/>
      <c r="BWN88" s="369"/>
      <c r="BWO88" s="369"/>
      <c r="BWP88" s="369"/>
      <c r="BWQ88" s="369"/>
      <c r="BWR88" s="369"/>
      <c r="BWS88" s="369"/>
      <c r="BWT88" s="369"/>
      <c r="BWU88" s="369"/>
      <c r="BWV88" s="369"/>
      <c r="BWW88" s="369"/>
      <c r="BWX88" s="369"/>
      <c r="BWY88" s="369"/>
      <c r="BWZ88" s="369"/>
      <c r="BXA88" s="369"/>
      <c r="BXB88" s="369"/>
      <c r="BXC88" s="369"/>
      <c r="BXD88" s="369"/>
      <c r="BXE88" s="369"/>
      <c r="BXF88" s="369"/>
      <c r="BXG88" s="369"/>
      <c r="BXH88" s="369"/>
      <c r="BXI88" s="369"/>
      <c r="BXJ88" s="369"/>
      <c r="BXK88" s="369"/>
      <c r="BXL88" s="369"/>
      <c r="BXM88" s="369"/>
      <c r="BXN88" s="369"/>
      <c r="BXO88" s="369"/>
      <c r="BXP88" s="369"/>
      <c r="BXQ88" s="369"/>
      <c r="BXR88" s="369"/>
      <c r="BXS88" s="369"/>
      <c r="BXT88" s="369"/>
      <c r="BXU88" s="369"/>
      <c r="BXV88" s="369"/>
      <c r="BXW88" s="369"/>
      <c r="BXX88" s="369"/>
      <c r="BXY88" s="369"/>
      <c r="BXZ88" s="369"/>
      <c r="BYA88" s="369"/>
      <c r="BYB88" s="369"/>
      <c r="BYC88" s="369"/>
      <c r="BYD88" s="369"/>
      <c r="BYE88" s="369"/>
      <c r="BYF88" s="369"/>
      <c r="BYG88" s="369"/>
      <c r="BYL88" s="369"/>
      <c r="BYM88" s="369"/>
      <c r="BYN88" s="369"/>
      <c r="BYO88" s="369"/>
      <c r="BYP88" s="369"/>
      <c r="BYQ88" s="369"/>
      <c r="BYR88" s="369"/>
      <c r="BYS88" s="369"/>
      <c r="BYT88" s="369"/>
      <c r="BYU88" s="369"/>
      <c r="BYV88" s="369"/>
      <c r="CAN88" s="369"/>
      <c r="CAO88" s="369"/>
      <c r="CAP88" s="369"/>
      <c r="CAQ88" s="369"/>
      <c r="CAR88" s="369"/>
      <c r="CAS88" s="369"/>
      <c r="CAT88" s="369"/>
      <c r="CAU88" s="369"/>
      <c r="CAV88" s="369"/>
      <c r="CAW88" s="369"/>
      <c r="CAX88" s="369"/>
      <c r="CAY88" s="369"/>
      <c r="CAZ88" s="369"/>
      <c r="CBA88" s="369"/>
      <c r="CBB88" s="369"/>
      <c r="CBC88" s="369"/>
      <c r="CBD88" s="369"/>
      <c r="CBE88" s="369"/>
      <c r="CBF88" s="369"/>
      <c r="CBG88" s="369"/>
      <c r="CBH88" s="369"/>
      <c r="CBI88" s="369"/>
      <c r="CBJ88" s="369"/>
      <c r="CBK88" s="369"/>
      <c r="CBL88" s="369"/>
      <c r="CBM88" s="369"/>
      <c r="CBN88" s="369"/>
      <c r="CBO88" s="369"/>
      <c r="CBP88" s="369"/>
      <c r="CBQ88" s="369"/>
      <c r="CBR88" s="369"/>
      <c r="CBS88" s="369"/>
      <c r="CBT88" s="369"/>
      <c r="CBU88" s="369"/>
      <c r="CBV88" s="369"/>
      <c r="CBW88" s="369"/>
      <c r="CBX88" s="369"/>
      <c r="CBY88" s="369"/>
      <c r="CBZ88" s="369"/>
      <c r="CCA88" s="369"/>
      <c r="CCB88" s="369"/>
      <c r="CCC88" s="369"/>
      <c r="CCD88" s="369"/>
      <c r="CCE88" s="369"/>
      <c r="CCF88" s="369"/>
      <c r="CCG88" s="369"/>
      <c r="CCH88" s="369"/>
      <c r="CCI88" s="369"/>
      <c r="CCJ88" s="369"/>
      <c r="CCK88" s="369"/>
      <c r="CCL88" s="369"/>
      <c r="CCM88" s="369"/>
      <c r="CCN88" s="369"/>
      <c r="CCO88" s="369"/>
      <c r="CCP88" s="369"/>
      <c r="CCQ88" s="369"/>
      <c r="CCR88" s="369"/>
      <c r="CCS88" s="369"/>
      <c r="CCT88" s="369"/>
      <c r="CCU88" s="369"/>
      <c r="CCV88" s="369"/>
      <c r="CCW88" s="369"/>
      <c r="CCX88" s="369"/>
      <c r="CCY88" s="369"/>
      <c r="CCZ88" s="369"/>
      <c r="CDA88" s="369"/>
      <c r="CDB88" s="369"/>
      <c r="CDC88" s="369"/>
      <c r="CDD88" s="369"/>
      <c r="CDE88" s="369"/>
      <c r="CDF88" s="369"/>
      <c r="CDG88" s="369"/>
      <c r="CDH88" s="369"/>
      <c r="CDI88" s="369"/>
      <c r="CDJ88" s="369"/>
      <c r="CDK88" s="369"/>
      <c r="CDL88" s="369"/>
      <c r="CDM88" s="369"/>
      <c r="CDN88" s="369"/>
      <c r="CDO88" s="369"/>
      <c r="CDP88" s="369"/>
      <c r="CDQ88" s="369"/>
      <c r="CDR88" s="369"/>
      <c r="CDS88" s="369"/>
      <c r="CDT88" s="369"/>
      <c r="CDU88" s="369"/>
      <c r="CDV88" s="369"/>
      <c r="CDW88" s="369"/>
      <c r="CDX88" s="369"/>
      <c r="CDY88" s="369"/>
      <c r="CDZ88" s="369"/>
      <c r="CEA88" s="369"/>
      <c r="CEB88" s="369"/>
      <c r="CEC88" s="369"/>
      <c r="CED88" s="369"/>
      <c r="CEE88" s="369"/>
      <c r="CEF88" s="369"/>
      <c r="CEG88" s="369"/>
      <c r="CEH88" s="369"/>
      <c r="CEI88" s="369"/>
      <c r="CEJ88" s="369"/>
      <c r="CEK88" s="369"/>
      <c r="CEL88" s="369"/>
      <c r="CEM88" s="369"/>
      <c r="CEN88" s="369"/>
      <c r="CEO88" s="369"/>
      <c r="CEP88" s="369"/>
      <c r="CEQ88" s="369"/>
      <c r="CER88" s="369"/>
      <c r="CES88" s="369"/>
      <c r="CET88" s="369"/>
      <c r="CEU88" s="369"/>
      <c r="CEV88" s="369"/>
      <c r="CEW88" s="369"/>
      <c r="CEX88" s="369"/>
      <c r="CEY88" s="369"/>
      <c r="CEZ88" s="369"/>
      <c r="CFA88" s="369"/>
      <c r="CFB88" s="369"/>
      <c r="CFC88" s="369"/>
      <c r="CFD88" s="369"/>
      <c r="CFE88" s="369"/>
      <c r="CFF88" s="369"/>
      <c r="CFG88" s="369"/>
      <c r="CFH88" s="369"/>
      <c r="CFI88" s="369"/>
      <c r="CFJ88" s="369"/>
      <c r="CFK88" s="369"/>
      <c r="CFL88" s="369"/>
      <c r="CFM88" s="369"/>
      <c r="CFN88" s="369"/>
      <c r="CFO88" s="369"/>
      <c r="CFP88" s="369"/>
      <c r="CFQ88" s="369"/>
      <c r="CFR88" s="369"/>
      <c r="CFS88" s="369"/>
      <c r="CFT88" s="369"/>
      <c r="CFU88" s="369"/>
      <c r="CFV88" s="369"/>
      <c r="CFW88" s="369"/>
      <c r="CFX88" s="369"/>
      <c r="CFY88" s="369"/>
      <c r="CFZ88" s="369"/>
      <c r="CGA88" s="369"/>
      <c r="CGB88" s="369"/>
      <c r="CGC88" s="369"/>
      <c r="CGD88" s="369"/>
      <c r="CGE88" s="369"/>
      <c r="CGF88" s="369"/>
      <c r="CGG88" s="369"/>
      <c r="CGH88" s="369"/>
      <c r="CGI88" s="369"/>
      <c r="CGJ88" s="369"/>
      <c r="CGK88" s="369"/>
      <c r="CGL88" s="369"/>
      <c r="CGM88" s="369"/>
      <c r="CGN88" s="369"/>
      <c r="CGO88" s="369"/>
      <c r="CGP88" s="369"/>
      <c r="CGQ88" s="369"/>
      <c r="CGR88" s="369"/>
      <c r="CGS88" s="369"/>
      <c r="CGT88" s="369"/>
      <c r="CGU88" s="369"/>
      <c r="CGV88" s="369"/>
      <c r="CGW88" s="369"/>
      <c r="CGX88" s="369"/>
      <c r="CGY88" s="369"/>
      <c r="CGZ88" s="369"/>
      <c r="CHA88" s="369"/>
      <c r="CHB88" s="369"/>
      <c r="CHC88" s="369"/>
      <c r="CHD88" s="369"/>
      <c r="CHE88" s="369"/>
      <c r="CHF88" s="369"/>
      <c r="CHG88" s="369"/>
      <c r="CHH88" s="369"/>
      <c r="CHI88" s="369"/>
      <c r="CHJ88" s="369"/>
      <c r="CHK88" s="369"/>
      <c r="CHL88" s="369"/>
      <c r="CHM88" s="369"/>
      <c r="CHN88" s="369"/>
      <c r="CHO88" s="369"/>
      <c r="CHP88" s="369"/>
      <c r="CHQ88" s="369"/>
      <c r="CHR88" s="369"/>
      <c r="CHS88" s="369"/>
      <c r="CHT88" s="369"/>
      <c r="CHU88" s="369"/>
      <c r="CHV88" s="369"/>
      <c r="CHW88" s="369"/>
      <c r="CHX88" s="369"/>
      <c r="CHY88" s="369"/>
      <c r="CHZ88" s="369"/>
      <c r="CIA88" s="369"/>
      <c r="CIB88" s="369"/>
      <c r="CIC88" s="369"/>
      <c r="CIH88" s="369"/>
      <c r="CII88" s="369"/>
      <c r="CIJ88" s="369"/>
      <c r="CIK88" s="369"/>
      <c r="CIL88" s="369"/>
      <c r="CIM88" s="369"/>
      <c r="CIN88" s="369"/>
      <c r="CIO88" s="369"/>
      <c r="CIP88" s="369"/>
      <c r="CIQ88" s="369"/>
      <c r="CIR88" s="369"/>
      <c r="CKJ88" s="369"/>
      <c r="CKK88" s="369"/>
      <c r="CKL88" s="369"/>
      <c r="CKM88" s="369"/>
      <c r="CKN88" s="369"/>
      <c r="CKO88" s="369"/>
      <c r="CKP88" s="369"/>
      <c r="CKQ88" s="369"/>
      <c r="CKR88" s="369"/>
      <c r="CKS88" s="369"/>
      <c r="CKT88" s="369"/>
      <c r="CKU88" s="369"/>
      <c r="CKV88" s="369"/>
      <c r="CKW88" s="369"/>
      <c r="CKX88" s="369"/>
      <c r="CKY88" s="369"/>
      <c r="CKZ88" s="369"/>
      <c r="CLA88" s="369"/>
      <c r="CLB88" s="369"/>
      <c r="CLC88" s="369"/>
      <c r="CLD88" s="369"/>
      <c r="CLE88" s="369"/>
      <c r="CLF88" s="369"/>
      <c r="CLG88" s="369"/>
      <c r="CLH88" s="369"/>
      <c r="CLI88" s="369"/>
      <c r="CLJ88" s="369"/>
      <c r="CLK88" s="369"/>
      <c r="CLL88" s="369"/>
      <c r="CLM88" s="369"/>
      <c r="CLN88" s="369"/>
      <c r="CLO88" s="369"/>
      <c r="CLP88" s="369"/>
      <c r="CLQ88" s="369"/>
      <c r="CLR88" s="369"/>
      <c r="CLS88" s="369"/>
      <c r="CLT88" s="369"/>
      <c r="CLU88" s="369"/>
      <c r="CLV88" s="369"/>
      <c r="CLW88" s="369"/>
      <c r="CLX88" s="369"/>
      <c r="CLY88" s="369"/>
      <c r="CLZ88" s="369"/>
      <c r="CMA88" s="369"/>
      <c r="CMB88" s="369"/>
      <c r="CMC88" s="369"/>
      <c r="CMD88" s="369"/>
      <c r="CME88" s="369"/>
      <c r="CMF88" s="369"/>
      <c r="CMG88" s="369"/>
      <c r="CMH88" s="369"/>
      <c r="CMI88" s="369"/>
      <c r="CMJ88" s="369"/>
      <c r="CMK88" s="369"/>
      <c r="CML88" s="369"/>
      <c r="CMM88" s="369"/>
      <c r="CMN88" s="369"/>
      <c r="CMO88" s="369"/>
      <c r="CMP88" s="369"/>
      <c r="CMQ88" s="369"/>
      <c r="CMR88" s="369"/>
      <c r="CMS88" s="369"/>
      <c r="CMT88" s="369"/>
      <c r="CMU88" s="369"/>
      <c r="CMV88" s="369"/>
      <c r="CMW88" s="369"/>
      <c r="CMX88" s="369"/>
      <c r="CMY88" s="369"/>
      <c r="CMZ88" s="369"/>
      <c r="CNA88" s="369"/>
      <c r="CNB88" s="369"/>
      <c r="CNC88" s="369"/>
      <c r="CND88" s="369"/>
      <c r="CNE88" s="369"/>
      <c r="CNF88" s="369"/>
      <c r="CNG88" s="369"/>
      <c r="CNH88" s="369"/>
      <c r="CNI88" s="369"/>
      <c r="CNJ88" s="369"/>
      <c r="CNK88" s="369"/>
      <c r="CNL88" s="369"/>
      <c r="CNM88" s="369"/>
      <c r="CNN88" s="369"/>
      <c r="CNO88" s="369"/>
      <c r="CNP88" s="369"/>
      <c r="CNQ88" s="369"/>
      <c r="CNR88" s="369"/>
      <c r="CNS88" s="369"/>
      <c r="CNT88" s="369"/>
      <c r="CNU88" s="369"/>
      <c r="CNV88" s="369"/>
      <c r="CNW88" s="369"/>
      <c r="CNX88" s="369"/>
      <c r="CNY88" s="369"/>
      <c r="CNZ88" s="369"/>
      <c r="COA88" s="369"/>
      <c r="COB88" s="369"/>
      <c r="COC88" s="369"/>
      <c r="COD88" s="369"/>
      <c r="COE88" s="369"/>
      <c r="COF88" s="369"/>
      <c r="COG88" s="369"/>
      <c r="COH88" s="369"/>
      <c r="COI88" s="369"/>
      <c r="COJ88" s="369"/>
      <c r="COK88" s="369"/>
      <c r="COL88" s="369"/>
      <c r="COM88" s="369"/>
      <c r="CON88" s="369"/>
      <c r="COO88" s="369"/>
      <c r="COP88" s="369"/>
      <c r="COQ88" s="369"/>
      <c r="COR88" s="369"/>
      <c r="COS88" s="369"/>
      <c r="COT88" s="369"/>
      <c r="COU88" s="369"/>
      <c r="COV88" s="369"/>
      <c r="COW88" s="369"/>
      <c r="COX88" s="369"/>
      <c r="COY88" s="369"/>
      <c r="COZ88" s="369"/>
      <c r="CPA88" s="369"/>
      <c r="CPB88" s="369"/>
      <c r="CPC88" s="369"/>
      <c r="CPD88" s="369"/>
      <c r="CPE88" s="369"/>
      <c r="CPF88" s="369"/>
      <c r="CPG88" s="369"/>
      <c r="CPH88" s="369"/>
      <c r="CPI88" s="369"/>
      <c r="CPJ88" s="369"/>
      <c r="CPK88" s="369"/>
      <c r="CPL88" s="369"/>
      <c r="CPM88" s="369"/>
      <c r="CPN88" s="369"/>
      <c r="CPO88" s="369"/>
      <c r="CPP88" s="369"/>
      <c r="CPQ88" s="369"/>
      <c r="CPR88" s="369"/>
      <c r="CPS88" s="369"/>
      <c r="CPT88" s="369"/>
      <c r="CPU88" s="369"/>
      <c r="CPV88" s="369"/>
      <c r="CPW88" s="369"/>
      <c r="CPX88" s="369"/>
      <c r="CPY88" s="369"/>
      <c r="CPZ88" s="369"/>
      <c r="CQA88" s="369"/>
      <c r="CQB88" s="369"/>
      <c r="CQC88" s="369"/>
      <c r="CQD88" s="369"/>
      <c r="CQE88" s="369"/>
      <c r="CQF88" s="369"/>
      <c r="CQG88" s="369"/>
      <c r="CQH88" s="369"/>
      <c r="CQI88" s="369"/>
      <c r="CQJ88" s="369"/>
      <c r="CQK88" s="369"/>
      <c r="CQL88" s="369"/>
      <c r="CQM88" s="369"/>
      <c r="CQN88" s="369"/>
      <c r="CQO88" s="369"/>
      <c r="CQP88" s="369"/>
      <c r="CQQ88" s="369"/>
      <c r="CQR88" s="369"/>
      <c r="CQS88" s="369"/>
      <c r="CQT88" s="369"/>
      <c r="CQU88" s="369"/>
      <c r="CQV88" s="369"/>
      <c r="CQW88" s="369"/>
      <c r="CQX88" s="369"/>
      <c r="CQY88" s="369"/>
      <c r="CQZ88" s="369"/>
      <c r="CRA88" s="369"/>
      <c r="CRB88" s="369"/>
      <c r="CRC88" s="369"/>
      <c r="CRD88" s="369"/>
      <c r="CRE88" s="369"/>
      <c r="CRF88" s="369"/>
      <c r="CRG88" s="369"/>
      <c r="CRH88" s="369"/>
      <c r="CRI88" s="369"/>
      <c r="CRJ88" s="369"/>
      <c r="CRK88" s="369"/>
      <c r="CRL88" s="369"/>
      <c r="CRM88" s="369"/>
      <c r="CRN88" s="369"/>
      <c r="CRO88" s="369"/>
      <c r="CRP88" s="369"/>
      <c r="CRQ88" s="369"/>
      <c r="CRR88" s="369"/>
      <c r="CRS88" s="369"/>
      <c r="CRT88" s="369"/>
      <c r="CRU88" s="369"/>
      <c r="CRV88" s="369"/>
      <c r="CRW88" s="369"/>
      <c r="CRX88" s="369"/>
      <c r="CRY88" s="369"/>
      <c r="CSD88" s="369"/>
      <c r="CSE88" s="369"/>
      <c r="CSF88" s="369"/>
      <c r="CSG88" s="369"/>
      <c r="CSH88" s="369"/>
      <c r="CSI88" s="369"/>
      <c r="CSJ88" s="369"/>
      <c r="CSK88" s="369"/>
      <c r="CSL88" s="369"/>
      <c r="CSM88" s="369"/>
      <c r="CSN88" s="369"/>
      <c r="CUF88" s="369"/>
      <c r="CUG88" s="369"/>
      <c r="CUH88" s="369"/>
      <c r="CUI88" s="369"/>
      <c r="CUJ88" s="369"/>
      <c r="CUK88" s="369"/>
      <c r="CUL88" s="369"/>
      <c r="CUM88" s="369"/>
      <c r="CUN88" s="369"/>
      <c r="CUO88" s="369"/>
      <c r="CUP88" s="369"/>
      <c r="CUQ88" s="369"/>
      <c r="CUR88" s="369"/>
      <c r="CUS88" s="369"/>
      <c r="CUT88" s="369"/>
      <c r="CUU88" s="369"/>
      <c r="CUV88" s="369"/>
      <c r="CUW88" s="369"/>
      <c r="CUX88" s="369"/>
      <c r="CUY88" s="369"/>
      <c r="CUZ88" s="369"/>
      <c r="CVA88" s="369"/>
      <c r="CVB88" s="369"/>
      <c r="CVC88" s="369"/>
      <c r="CVD88" s="369"/>
      <c r="CVE88" s="369"/>
      <c r="CVF88" s="369"/>
      <c r="CVG88" s="369"/>
      <c r="CVH88" s="369"/>
      <c r="CVI88" s="369"/>
      <c r="CVJ88" s="369"/>
      <c r="CVK88" s="369"/>
      <c r="CVL88" s="369"/>
      <c r="CVM88" s="369"/>
      <c r="CVN88" s="369"/>
      <c r="CVO88" s="369"/>
      <c r="CVP88" s="369"/>
      <c r="CVQ88" s="369"/>
      <c r="CVR88" s="369"/>
      <c r="CVS88" s="369"/>
      <c r="CVT88" s="369"/>
      <c r="CVU88" s="369"/>
      <c r="CVV88" s="369"/>
      <c r="CVW88" s="369"/>
      <c r="CVX88" s="369"/>
      <c r="CVY88" s="369"/>
      <c r="CVZ88" s="369"/>
      <c r="CWA88" s="369"/>
      <c r="CWB88" s="369"/>
      <c r="CWC88" s="369"/>
      <c r="CWD88" s="369"/>
      <c r="CWE88" s="369"/>
      <c r="CWF88" s="369"/>
      <c r="CWG88" s="369"/>
      <c r="CWH88" s="369"/>
      <c r="CWI88" s="369"/>
      <c r="CWJ88" s="369"/>
      <c r="CWK88" s="369"/>
      <c r="CWL88" s="369"/>
      <c r="CWM88" s="369"/>
      <c r="CWN88" s="369"/>
      <c r="CWO88" s="369"/>
      <c r="CWP88" s="369"/>
      <c r="CWQ88" s="369"/>
      <c r="CWR88" s="369"/>
      <c r="CWS88" s="369"/>
      <c r="CWT88" s="369"/>
      <c r="CWU88" s="369"/>
      <c r="CWV88" s="369"/>
      <c r="CWW88" s="369"/>
      <c r="CWX88" s="369"/>
      <c r="CWY88" s="369"/>
      <c r="CWZ88" s="369"/>
      <c r="CXA88" s="369"/>
      <c r="CXB88" s="369"/>
      <c r="CXC88" s="369"/>
      <c r="CXD88" s="369"/>
      <c r="CXE88" s="369"/>
      <c r="CXF88" s="369"/>
      <c r="CXG88" s="369"/>
      <c r="CXH88" s="369"/>
      <c r="CXI88" s="369"/>
      <c r="CXJ88" s="369"/>
      <c r="CXK88" s="369"/>
      <c r="CXL88" s="369"/>
      <c r="CXM88" s="369"/>
      <c r="CXN88" s="369"/>
      <c r="CXO88" s="369"/>
      <c r="CXP88" s="369"/>
      <c r="CXQ88" s="369"/>
      <c r="CXR88" s="369"/>
      <c r="CXS88" s="369"/>
      <c r="CXT88" s="369"/>
      <c r="CXU88" s="369"/>
      <c r="CXV88" s="369"/>
      <c r="CXW88" s="369"/>
      <c r="CXX88" s="369"/>
      <c r="CXY88" s="369"/>
      <c r="CXZ88" s="369"/>
      <c r="CYA88" s="369"/>
      <c r="CYB88" s="369"/>
      <c r="CYC88" s="369"/>
      <c r="CYD88" s="369"/>
      <c r="CYE88" s="369"/>
      <c r="CYF88" s="369"/>
      <c r="CYG88" s="369"/>
      <c r="CYH88" s="369"/>
      <c r="CYI88" s="369"/>
      <c r="CYJ88" s="369"/>
      <c r="CYK88" s="369"/>
      <c r="CYL88" s="369"/>
      <c r="CYM88" s="369"/>
      <c r="CYN88" s="369"/>
      <c r="CYO88" s="369"/>
      <c r="CYP88" s="369"/>
      <c r="CYQ88" s="369"/>
      <c r="CYR88" s="369"/>
      <c r="CYS88" s="369"/>
      <c r="CYT88" s="369"/>
      <c r="CYU88" s="369"/>
      <c r="CYV88" s="369"/>
      <c r="CYW88" s="369"/>
      <c r="CYX88" s="369"/>
      <c r="CYY88" s="369"/>
      <c r="CYZ88" s="369"/>
      <c r="CZA88" s="369"/>
      <c r="CZB88" s="369"/>
      <c r="CZC88" s="369"/>
      <c r="CZD88" s="369"/>
      <c r="CZE88" s="369"/>
      <c r="CZF88" s="369"/>
      <c r="CZG88" s="369"/>
      <c r="CZH88" s="369"/>
      <c r="CZI88" s="369"/>
      <c r="CZJ88" s="369"/>
      <c r="CZK88" s="369"/>
      <c r="CZL88" s="369"/>
      <c r="CZM88" s="369"/>
      <c r="CZN88" s="369"/>
      <c r="CZO88" s="369"/>
      <c r="CZP88" s="369"/>
      <c r="CZQ88" s="369"/>
      <c r="CZR88" s="369"/>
      <c r="CZS88" s="369"/>
      <c r="CZT88" s="369"/>
      <c r="CZU88" s="369"/>
      <c r="CZV88" s="369"/>
      <c r="CZW88" s="369"/>
      <c r="CZX88" s="369"/>
      <c r="CZY88" s="369"/>
      <c r="CZZ88" s="369"/>
      <c r="DAA88" s="369"/>
      <c r="DAB88" s="369"/>
      <c r="DAC88" s="369"/>
      <c r="DAD88" s="369"/>
      <c r="DAE88" s="369"/>
      <c r="DAF88" s="369"/>
      <c r="DAG88" s="369"/>
      <c r="DAH88" s="369"/>
      <c r="DAI88" s="369"/>
      <c r="DAJ88" s="369"/>
      <c r="DAK88" s="369"/>
      <c r="DAL88" s="369"/>
      <c r="DAM88" s="369"/>
      <c r="DAN88" s="369"/>
      <c r="DAO88" s="369"/>
      <c r="DAP88" s="369"/>
      <c r="DAQ88" s="369"/>
      <c r="DAR88" s="369"/>
      <c r="DAS88" s="369"/>
      <c r="DAT88" s="369"/>
      <c r="DAU88" s="369"/>
      <c r="DAV88" s="369"/>
      <c r="DAW88" s="369"/>
      <c r="DAX88" s="369"/>
      <c r="DAY88" s="369"/>
      <c r="DAZ88" s="369"/>
      <c r="DBA88" s="369"/>
      <c r="DBB88" s="369"/>
      <c r="DBC88" s="369"/>
      <c r="DBD88" s="369"/>
      <c r="DBE88" s="369"/>
      <c r="DBF88" s="369"/>
      <c r="DBG88" s="369"/>
      <c r="DBH88" s="369"/>
      <c r="DBI88" s="369"/>
      <c r="DBJ88" s="369"/>
      <c r="DBK88" s="369"/>
      <c r="DBL88" s="369"/>
      <c r="DBM88" s="369"/>
      <c r="DBN88" s="369"/>
      <c r="DBO88" s="369"/>
      <c r="DBP88" s="369"/>
      <c r="DBQ88" s="369"/>
      <c r="DBR88" s="369"/>
      <c r="DBS88" s="369"/>
      <c r="DBT88" s="369"/>
      <c r="DBU88" s="369"/>
      <c r="DBZ88" s="369"/>
      <c r="DCA88" s="369"/>
      <c r="DCB88" s="369"/>
      <c r="DCC88" s="369"/>
      <c r="DCD88" s="369"/>
      <c r="DCE88" s="369"/>
      <c r="DCF88" s="369"/>
      <c r="DCG88" s="369"/>
      <c r="DCH88" s="369"/>
      <c r="DCI88" s="369"/>
      <c r="DCJ88" s="369"/>
      <c r="DEB88" s="369"/>
      <c r="DEC88" s="369"/>
      <c r="DED88" s="369"/>
      <c r="DEE88" s="369"/>
      <c r="DEF88" s="369"/>
      <c r="DEG88" s="369"/>
      <c r="DEH88" s="369"/>
      <c r="DEI88" s="369"/>
      <c r="DEJ88" s="369"/>
      <c r="DEK88" s="369"/>
      <c r="DEL88" s="369"/>
      <c r="DEM88" s="369"/>
      <c r="DEN88" s="369"/>
      <c r="DEO88" s="369"/>
      <c r="DEP88" s="369"/>
      <c r="DEQ88" s="369"/>
      <c r="DER88" s="369"/>
      <c r="DES88" s="369"/>
      <c r="DET88" s="369"/>
      <c r="DEU88" s="369"/>
      <c r="DEV88" s="369"/>
      <c r="DEW88" s="369"/>
      <c r="DEX88" s="369"/>
      <c r="DEY88" s="369"/>
      <c r="DEZ88" s="369"/>
      <c r="DFA88" s="369"/>
      <c r="DFB88" s="369"/>
      <c r="DFC88" s="369"/>
      <c r="DFD88" s="369"/>
      <c r="DFE88" s="369"/>
      <c r="DFF88" s="369"/>
      <c r="DFG88" s="369"/>
      <c r="DFH88" s="369"/>
      <c r="DFI88" s="369"/>
      <c r="DFJ88" s="369"/>
      <c r="DFK88" s="369"/>
      <c r="DFL88" s="369"/>
      <c r="DFM88" s="369"/>
      <c r="DFN88" s="369"/>
      <c r="DFO88" s="369"/>
      <c r="DFP88" s="369"/>
      <c r="DFQ88" s="369"/>
      <c r="DFR88" s="369"/>
      <c r="DFS88" s="369"/>
      <c r="DFT88" s="369"/>
      <c r="DFU88" s="369"/>
      <c r="DFV88" s="369"/>
      <c r="DFW88" s="369"/>
      <c r="DFX88" s="369"/>
      <c r="DFY88" s="369"/>
      <c r="DFZ88" s="369"/>
      <c r="DGA88" s="369"/>
      <c r="DGB88" s="369"/>
      <c r="DGC88" s="369"/>
      <c r="DGD88" s="369"/>
      <c r="DGE88" s="369"/>
      <c r="DGF88" s="369"/>
      <c r="DGG88" s="369"/>
      <c r="DGH88" s="369"/>
      <c r="DGI88" s="369"/>
      <c r="DGJ88" s="369"/>
      <c r="DGK88" s="369"/>
      <c r="DGL88" s="369"/>
      <c r="DGM88" s="369"/>
      <c r="DGN88" s="369"/>
      <c r="DGO88" s="369"/>
      <c r="DGP88" s="369"/>
      <c r="DGQ88" s="369"/>
      <c r="DGR88" s="369"/>
      <c r="DGS88" s="369"/>
      <c r="DGT88" s="369"/>
      <c r="DGU88" s="369"/>
      <c r="DGV88" s="369"/>
      <c r="DGW88" s="369"/>
      <c r="DGX88" s="369"/>
      <c r="DGY88" s="369"/>
      <c r="DGZ88" s="369"/>
      <c r="DHA88" s="369"/>
      <c r="DHB88" s="369"/>
      <c r="DHC88" s="369"/>
      <c r="DHD88" s="369"/>
      <c r="DHE88" s="369"/>
      <c r="DHF88" s="369"/>
      <c r="DHG88" s="369"/>
      <c r="DHH88" s="369"/>
      <c r="DHI88" s="369"/>
      <c r="DHJ88" s="369"/>
      <c r="DHK88" s="369"/>
      <c r="DHL88" s="369"/>
      <c r="DHM88" s="369"/>
      <c r="DHN88" s="369"/>
      <c r="DHO88" s="369"/>
      <c r="DHP88" s="369"/>
      <c r="DHQ88" s="369"/>
      <c r="DHR88" s="369"/>
      <c r="DHS88" s="369"/>
      <c r="DHT88" s="369"/>
      <c r="DHU88" s="369"/>
      <c r="DHV88" s="369"/>
      <c r="DHW88" s="369"/>
      <c r="DHX88" s="369"/>
      <c r="DHY88" s="369"/>
      <c r="DHZ88" s="369"/>
      <c r="DIA88" s="369"/>
      <c r="DIB88" s="369"/>
      <c r="DIC88" s="369"/>
      <c r="DID88" s="369"/>
      <c r="DIE88" s="369"/>
      <c r="DIF88" s="369"/>
      <c r="DIG88" s="369"/>
      <c r="DIH88" s="369"/>
      <c r="DII88" s="369"/>
      <c r="DIJ88" s="369"/>
      <c r="DIK88" s="369"/>
      <c r="DIL88" s="369"/>
      <c r="DIM88" s="369"/>
      <c r="DIN88" s="369"/>
      <c r="DIO88" s="369"/>
      <c r="DIP88" s="369"/>
      <c r="DIQ88" s="369"/>
      <c r="DIR88" s="369"/>
      <c r="DIS88" s="369"/>
      <c r="DIT88" s="369"/>
      <c r="DIU88" s="369"/>
      <c r="DIV88" s="369"/>
      <c r="DIW88" s="369"/>
      <c r="DIX88" s="369"/>
      <c r="DIY88" s="369"/>
      <c r="DIZ88" s="369"/>
      <c r="DJA88" s="369"/>
      <c r="DJB88" s="369"/>
      <c r="DJC88" s="369"/>
      <c r="DJD88" s="369"/>
      <c r="DJE88" s="369"/>
      <c r="DJF88" s="369"/>
      <c r="DJG88" s="369"/>
      <c r="DJH88" s="369"/>
      <c r="DJI88" s="369"/>
      <c r="DJJ88" s="369"/>
      <c r="DJK88" s="369"/>
      <c r="DJL88" s="369"/>
      <c r="DJM88" s="369"/>
      <c r="DJN88" s="369"/>
      <c r="DJO88" s="369"/>
      <c r="DJP88" s="369"/>
      <c r="DJQ88" s="369"/>
      <c r="DJR88" s="369"/>
      <c r="DJS88" s="369"/>
      <c r="DJT88" s="369"/>
      <c r="DJU88" s="369"/>
      <c r="DJV88" s="369"/>
      <c r="DJW88" s="369"/>
      <c r="DJX88" s="369"/>
      <c r="DJY88" s="369"/>
      <c r="DJZ88" s="369"/>
      <c r="DKA88" s="369"/>
      <c r="DKB88" s="369"/>
      <c r="DKC88" s="369"/>
      <c r="DKD88" s="369"/>
      <c r="DKE88" s="369"/>
      <c r="DKF88" s="369"/>
      <c r="DKG88" s="369"/>
      <c r="DKH88" s="369"/>
      <c r="DKI88" s="369"/>
      <c r="DKJ88" s="369"/>
      <c r="DKK88" s="369"/>
      <c r="DKL88" s="369"/>
      <c r="DKM88" s="369"/>
      <c r="DKN88" s="369"/>
      <c r="DKO88" s="369"/>
      <c r="DKP88" s="369"/>
      <c r="DKQ88" s="369"/>
      <c r="DKR88" s="369"/>
      <c r="DKS88" s="369"/>
      <c r="DKT88" s="369"/>
      <c r="DKU88" s="369"/>
      <c r="DKV88" s="369"/>
      <c r="DKW88" s="369"/>
      <c r="DKX88" s="369"/>
      <c r="DKY88" s="369"/>
      <c r="DKZ88" s="369"/>
      <c r="DLA88" s="369"/>
      <c r="DLB88" s="369"/>
      <c r="DLC88" s="369"/>
      <c r="DLD88" s="369"/>
      <c r="DLE88" s="369"/>
      <c r="DLF88" s="369"/>
      <c r="DLG88" s="369"/>
      <c r="DLH88" s="369"/>
      <c r="DLI88" s="369"/>
      <c r="DLJ88" s="369"/>
      <c r="DLK88" s="369"/>
      <c r="DLL88" s="369"/>
      <c r="DLM88" s="369"/>
      <c r="DLN88" s="369"/>
      <c r="DLO88" s="369"/>
      <c r="DLP88" s="369"/>
      <c r="DLQ88" s="369"/>
      <c r="DLV88" s="369"/>
      <c r="DLW88" s="369"/>
      <c r="DLX88" s="369"/>
      <c r="DLY88" s="369"/>
      <c r="DLZ88" s="369"/>
      <c r="DMA88" s="369"/>
      <c r="DMB88" s="369"/>
      <c r="DMC88" s="369"/>
      <c r="DMD88" s="369"/>
      <c r="DME88" s="369"/>
      <c r="DMF88" s="369"/>
      <c r="DNX88" s="369"/>
      <c r="DNY88" s="369"/>
      <c r="DNZ88" s="369"/>
      <c r="DOA88" s="369"/>
      <c r="DOB88" s="369"/>
      <c r="DOC88" s="369"/>
      <c r="DOD88" s="369"/>
      <c r="DOE88" s="369"/>
      <c r="DOF88" s="369"/>
      <c r="DOG88" s="369"/>
      <c r="DOH88" s="369"/>
      <c r="DOI88" s="369"/>
      <c r="DOJ88" s="369"/>
      <c r="DOK88" s="369"/>
      <c r="DOL88" s="369"/>
      <c r="DOM88" s="369"/>
      <c r="DON88" s="369"/>
      <c r="DOO88" s="369"/>
      <c r="DOP88" s="369"/>
      <c r="DOQ88" s="369"/>
      <c r="DOR88" s="369"/>
      <c r="DOS88" s="369"/>
      <c r="DOT88" s="369"/>
      <c r="DOU88" s="369"/>
      <c r="DOV88" s="369"/>
      <c r="DOW88" s="369"/>
      <c r="DOX88" s="369"/>
      <c r="DOY88" s="369"/>
      <c r="DOZ88" s="369"/>
      <c r="DPA88" s="369"/>
      <c r="DPB88" s="369"/>
      <c r="DPC88" s="369"/>
      <c r="DPD88" s="369"/>
      <c r="DPE88" s="369"/>
      <c r="DPF88" s="369"/>
      <c r="DPG88" s="369"/>
      <c r="DPH88" s="369"/>
      <c r="DPI88" s="369"/>
      <c r="DPJ88" s="369"/>
      <c r="DPK88" s="369"/>
      <c r="DPL88" s="369"/>
      <c r="DPM88" s="369"/>
      <c r="DPN88" s="369"/>
      <c r="DPO88" s="369"/>
      <c r="DPP88" s="369"/>
      <c r="DPQ88" s="369"/>
      <c r="DPR88" s="369"/>
      <c r="DPS88" s="369"/>
      <c r="DPT88" s="369"/>
      <c r="DPU88" s="369"/>
      <c r="DPV88" s="369"/>
      <c r="DPW88" s="369"/>
      <c r="DPX88" s="369"/>
      <c r="DPY88" s="369"/>
      <c r="DPZ88" s="369"/>
      <c r="DQA88" s="369"/>
      <c r="DQB88" s="369"/>
      <c r="DQC88" s="369"/>
      <c r="DQD88" s="369"/>
      <c r="DQE88" s="369"/>
      <c r="DQF88" s="369"/>
      <c r="DQG88" s="369"/>
      <c r="DQH88" s="369"/>
      <c r="DQI88" s="369"/>
      <c r="DQJ88" s="369"/>
      <c r="DQK88" s="369"/>
      <c r="DQL88" s="369"/>
      <c r="DQM88" s="369"/>
      <c r="DQN88" s="369"/>
      <c r="DQO88" s="369"/>
      <c r="DQP88" s="369"/>
      <c r="DQQ88" s="369"/>
      <c r="DQR88" s="369"/>
      <c r="DQS88" s="369"/>
      <c r="DQT88" s="369"/>
      <c r="DQU88" s="369"/>
      <c r="DQV88" s="369"/>
      <c r="DQW88" s="369"/>
      <c r="DQX88" s="369"/>
      <c r="DQY88" s="369"/>
      <c r="DQZ88" s="369"/>
      <c r="DRA88" s="369"/>
      <c r="DRB88" s="369"/>
      <c r="DRC88" s="369"/>
      <c r="DRD88" s="369"/>
      <c r="DRE88" s="369"/>
      <c r="DRF88" s="369"/>
      <c r="DRG88" s="369"/>
      <c r="DRH88" s="369"/>
      <c r="DRI88" s="369"/>
      <c r="DRJ88" s="369"/>
      <c r="DRK88" s="369"/>
      <c r="DRL88" s="369"/>
      <c r="DRM88" s="369"/>
      <c r="DRN88" s="369"/>
      <c r="DRO88" s="369"/>
      <c r="DRP88" s="369"/>
      <c r="DRQ88" s="369"/>
      <c r="DRR88" s="369"/>
      <c r="DRS88" s="369"/>
      <c r="DRT88" s="369"/>
      <c r="DRU88" s="369"/>
      <c r="DRV88" s="369"/>
      <c r="DRW88" s="369"/>
      <c r="DRX88" s="369"/>
      <c r="DRY88" s="369"/>
      <c r="DRZ88" s="369"/>
      <c r="DSA88" s="369"/>
      <c r="DSB88" s="369"/>
      <c r="DSC88" s="369"/>
      <c r="DSD88" s="369"/>
      <c r="DSE88" s="369"/>
      <c r="DSF88" s="369"/>
      <c r="DSG88" s="369"/>
      <c r="DSH88" s="369"/>
      <c r="DSI88" s="369"/>
      <c r="DSJ88" s="369"/>
      <c r="DSK88" s="369"/>
      <c r="DSL88" s="369"/>
      <c r="DSM88" s="369"/>
      <c r="DSN88" s="369"/>
      <c r="DSO88" s="369"/>
      <c r="DSP88" s="369"/>
      <c r="DSQ88" s="369"/>
      <c r="DSR88" s="369"/>
      <c r="DSS88" s="369"/>
      <c r="DST88" s="369"/>
      <c r="DSU88" s="369"/>
      <c r="DSV88" s="369"/>
      <c r="DSW88" s="369"/>
      <c r="DSX88" s="369"/>
      <c r="DSY88" s="369"/>
      <c r="DSZ88" s="369"/>
      <c r="DTA88" s="369"/>
      <c r="DTB88" s="369"/>
      <c r="DTC88" s="369"/>
      <c r="DTD88" s="369"/>
      <c r="DTE88" s="369"/>
      <c r="DTF88" s="369"/>
      <c r="DTG88" s="369"/>
      <c r="DTH88" s="369"/>
      <c r="DTI88" s="369"/>
      <c r="DTJ88" s="369"/>
      <c r="DTK88" s="369"/>
      <c r="DTL88" s="369"/>
      <c r="DTM88" s="369"/>
      <c r="DTN88" s="369"/>
      <c r="DTO88" s="369"/>
      <c r="DTP88" s="369"/>
      <c r="DTQ88" s="369"/>
      <c r="DTR88" s="369"/>
      <c r="DTS88" s="369"/>
      <c r="DTT88" s="369"/>
      <c r="DTU88" s="369"/>
      <c r="DTV88" s="369"/>
      <c r="DTW88" s="369"/>
      <c r="DTX88" s="369"/>
      <c r="DTY88" s="369"/>
      <c r="DTZ88" s="369"/>
      <c r="DUA88" s="369"/>
      <c r="DUB88" s="369"/>
      <c r="DUC88" s="369"/>
      <c r="DUD88" s="369"/>
      <c r="DUE88" s="369"/>
      <c r="DUF88" s="369"/>
      <c r="DUG88" s="369"/>
      <c r="DUH88" s="369"/>
      <c r="DUI88" s="369"/>
      <c r="DUJ88" s="369"/>
      <c r="DUK88" s="369"/>
      <c r="DUL88" s="369"/>
      <c r="DUM88" s="369"/>
      <c r="DUN88" s="369"/>
      <c r="DUO88" s="369"/>
      <c r="DUP88" s="369"/>
      <c r="DUQ88" s="369"/>
      <c r="DUR88" s="369"/>
      <c r="DUS88" s="369"/>
      <c r="DUT88" s="369"/>
      <c r="DUU88" s="369"/>
      <c r="DUV88" s="369"/>
      <c r="DUW88" s="369"/>
      <c r="DUX88" s="369"/>
      <c r="DUY88" s="369"/>
      <c r="DUZ88" s="369"/>
      <c r="DVA88" s="369"/>
      <c r="DVB88" s="369"/>
      <c r="DVC88" s="369"/>
      <c r="DVD88" s="369"/>
      <c r="DVE88" s="369"/>
      <c r="DVF88" s="369"/>
      <c r="DVG88" s="369"/>
      <c r="DVH88" s="369"/>
      <c r="DVI88" s="369"/>
      <c r="DVJ88" s="369"/>
      <c r="DVK88" s="369"/>
      <c r="DVL88" s="369"/>
      <c r="DVM88" s="369"/>
      <c r="DVR88" s="369"/>
      <c r="DVS88" s="369"/>
      <c r="DVT88" s="369"/>
      <c r="DVU88" s="369"/>
      <c r="DVV88" s="369"/>
      <c r="DVW88" s="369"/>
      <c r="DVX88" s="369"/>
      <c r="DVY88" s="369"/>
      <c r="DVZ88" s="369"/>
      <c r="DWA88" s="369"/>
      <c r="DWB88" s="369"/>
      <c r="DXT88" s="369"/>
      <c r="DXU88" s="369"/>
      <c r="DXV88" s="369"/>
      <c r="DXW88" s="369"/>
      <c r="DXX88" s="369"/>
      <c r="DXY88" s="369"/>
      <c r="DXZ88" s="369"/>
      <c r="DYA88" s="369"/>
      <c r="DYB88" s="369"/>
      <c r="DYC88" s="369"/>
      <c r="DYD88" s="369"/>
      <c r="DYE88" s="369"/>
      <c r="DYF88" s="369"/>
      <c r="DYG88" s="369"/>
      <c r="DYH88" s="369"/>
      <c r="DYI88" s="369"/>
      <c r="DYJ88" s="369"/>
      <c r="DYK88" s="369"/>
      <c r="DYL88" s="369"/>
      <c r="DYM88" s="369"/>
      <c r="DYN88" s="369"/>
      <c r="DYO88" s="369"/>
      <c r="DYP88" s="369"/>
      <c r="DYQ88" s="369"/>
      <c r="DYR88" s="369"/>
      <c r="DYS88" s="369"/>
      <c r="DYT88" s="369"/>
      <c r="DYU88" s="369"/>
      <c r="DYV88" s="369"/>
      <c r="DYW88" s="369"/>
      <c r="DYX88" s="369"/>
      <c r="DYY88" s="369"/>
      <c r="DYZ88" s="369"/>
      <c r="DZA88" s="369"/>
      <c r="DZB88" s="369"/>
      <c r="DZC88" s="369"/>
      <c r="DZD88" s="369"/>
      <c r="DZE88" s="369"/>
      <c r="DZF88" s="369"/>
      <c r="DZG88" s="369"/>
      <c r="DZH88" s="369"/>
      <c r="DZI88" s="369"/>
      <c r="DZJ88" s="369"/>
      <c r="DZK88" s="369"/>
      <c r="DZL88" s="369"/>
      <c r="DZM88" s="369"/>
      <c r="DZN88" s="369"/>
      <c r="DZO88" s="369"/>
      <c r="DZP88" s="369"/>
      <c r="DZQ88" s="369"/>
      <c r="DZR88" s="369"/>
      <c r="DZS88" s="369"/>
      <c r="DZT88" s="369"/>
      <c r="DZU88" s="369"/>
      <c r="DZV88" s="369"/>
      <c r="DZW88" s="369"/>
      <c r="DZX88" s="369"/>
      <c r="DZY88" s="369"/>
      <c r="DZZ88" s="369"/>
      <c r="EAA88" s="369"/>
      <c r="EAB88" s="369"/>
      <c r="EAC88" s="369"/>
      <c r="EAD88" s="369"/>
      <c r="EAE88" s="369"/>
      <c r="EAF88" s="369"/>
      <c r="EAG88" s="369"/>
      <c r="EAH88" s="369"/>
      <c r="EAI88" s="369"/>
      <c r="EAJ88" s="369"/>
      <c r="EAK88" s="369"/>
      <c r="EAL88" s="369"/>
      <c r="EAM88" s="369"/>
      <c r="EAN88" s="369"/>
      <c r="EAO88" s="369"/>
      <c r="EAP88" s="369"/>
      <c r="EAQ88" s="369"/>
      <c r="EAR88" s="369"/>
      <c r="EAS88" s="369"/>
      <c r="EAT88" s="369"/>
      <c r="EAU88" s="369"/>
      <c r="EAV88" s="369"/>
      <c r="EAW88" s="369"/>
      <c r="EAX88" s="369"/>
      <c r="EAY88" s="369"/>
      <c r="EAZ88" s="369"/>
      <c r="EBA88" s="369"/>
      <c r="EBB88" s="369"/>
      <c r="EBC88" s="369"/>
      <c r="EBD88" s="369"/>
      <c r="EBE88" s="369"/>
      <c r="EBF88" s="369"/>
      <c r="EBG88" s="369"/>
      <c r="EBH88" s="369"/>
      <c r="EBI88" s="369"/>
      <c r="EBJ88" s="369"/>
      <c r="EBK88" s="369"/>
      <c r="EBL88" s="369"/>
      <c r="EBM88" s="369"/>
      <c r="EBN88" s="369"/>
      <c r="EBO88" s="369"/>
      <c r="EBP88" s="369"/>
      <c r="EBQ88" s="369"/>
      <c r="EBR88" s="369"/>
      <c r="EBS88" s="369"/>
      <c r="EBT88" s="369"/>
      <c r="EBU88" s="369"/>
      <c r="EBV88" s="369"/>
      <c r="EBW88" s="369"/>
      <c r="EBX88" s="369"/>
      <c r="EBY88" s="369"/>
      <c r="EBZ88" s="369"/>
      <c r="ECA88" s="369"/>
      <c r="ECB88" s="369"/>
      <c r="ECC88" s="369"/>
      <c r="ECD88" s="369"/>
      <c r="ECE88" s="369"/>
      <c r="ECF88" s="369"/>
      <c r="ECG88" s="369"/>
      <c r="ECH88" s="369"/>
      <c r="ECI88" s="369"/>
      <c r="ECJ88" s="369"/>
      <c r="ECK88" s="369"/>
      <c r="ECL88" s="369"/>
      <c r="ECM88" s="369"/>
      <c r="ECN88" s="369"/>
      <c r="ECO88" s="369"/>
      <c r="ECP88" s="369"/>
      <c r="ECQ88" s="369"/>
      <c r="ECR88" s="369"/>
      <c r="ECS88" s="369"/>
      <c r="ECT88" s="369"/>
      <c r="ECU88" s="369"/>
      <c r="ECV88" s="369"/>
      <c r="ECW88" s="369"/>
      <c r="ECX88" s="369"/>
      <c r="ECY88" s="369"/>
      <c r="ECZ88" s="369"/>
      <c r="EDA88" s="369"/>
      <c r="EDB88" s="369"/>
      <c r="EDC88" s="369"/>
      <c r="EDD88" s="369"/>
      <c r="EDE88" s="369"/>
      <c r="EDF88" s="369"/>
      <c r="EDG88" s="369"/>
      <c r="EDH88" s="369"/>
      <c r="EDI88" s="369"/>
      <c r="EDJ88" s="369"/>
      <c r="EDK88" s="369"/>
      <c r="EDL88" s="369"/>
      <c r="EDM88" s="369"/>
      <c r="EDN88" s="369"/>
      <c r="EDO88" s="369"/>
      <c r="EDP88" s="369"/>
      <c r="EDQ88" s="369"/>
      <c r="EDR88" s="369"/>
      <c r="EDS88" s="369"/>
      <c r="EDT88" s="369"/>
      <c r="EDU88" s="369"/>
      <c r="EDV88" s="369"/>
      <c r="EDW88" s="369"/>
      <c r="EDX88" s="369"/>
      <c r="EDY88" s="369"/>
      <c r="EDZ88" s="369"/>
      <c r="EEA88" s="369"/>
      <c r="EEB88" s="369"/>
      <c r="EEC88" s="369"/>
      <c r="EED88" s="369"/>
      <c r="EEE88" s="369"/>
      <c r="EEF88" s="369"/>
      <c r="EEG88" s="369"/>
      <c r="EEH88" s="369"/>
      <c r="EEI88" s="369"/>
      <c r="EEJ88" s="369"/>
      <c r="EEK88" s="369"/>
      <c r="EEL88" s="369"/>
      <c r="EEM88" s="369"/>
      <c r="EEN88" s="369"/>
      <c r="EEO88" s="369"/>
      <c r="EEP88" s="369"/>
      <c r="EEQ88" s="369"/>
      <c r="EER88" s="369"/>
      <c r="EES88" s="369"/>
      <c r="EET88" s="369"/>
      <c r="EEU88" s="369"/>
      <c r="EEV88" s="369"/>
      <c r="EEW88" s="369"/>
      <c r="EEX88" s="369"/>
      <c r="EEY88" s="369"/>
      <c r="EEZ88" s="369"/>
      <c r="EFA88" s="369"/>
      <c r="EFB88" s="369"/>
      <c r="EFC88" s="369"/>
      <c r="EFD88" s="369"/>
      <c r="EFE88" s="369"/>
      <c r="EFF88" s="369"/>
      <c r="EFG88" s="369"/>
      <c r="EFH88" s="369"/>
      <c r="EFI88" s="369"/>
      <c r="EFN88" s="369"/>
      <c r="EFO88" s="369"/>
      <c r="EFP88" s="369"/>
      <c r="EFQ88" s="369"/>
      <c r="EFR88" s="369"/>
      <c r="EFS88" s="369"/>
      <c r="EFT88" s="369"/>
      <c r="EFU88" s="369"/>
      <c r="EFV88" s="369"/>
      <c r="EFW88" s="369"/>
      <c r="EFX88" s="369"/>
      <c r="EHP88" s="369"/>
      <c r="EHQ88" s="369"/>
      <c r="EHR88" s="369"/>
      <c r="EHS88" s="369"/>
      <c r="EHT88" s="369"/>
      <c r="EHU88" s="369"/>
      <c r="EHV88" s="369"/>
      <c r="EHW88" s="369"/>
      <c r="EHX88" s="369"/>
      <c r="EHY88" s="369"/>
      <c r="EHZ88" s="369"/>
      <c r="EIA88" s="369"/>
      <c r="EIB88" s="369"/>
      <c r="EIC88" s="369"/>
      <c r="EID88" s="369"/>
      <c r="EIE88" s="369"/>
      <c r="EIF88" s="369"/>
      <c r="EIG88" s="369"/>
      <c r="EIH88" s="369"/>
      <c r="EII88" s="369"/>
      <c r="EIJ88" s="369"/>
      <c r="EIK88" s="369"/>
      <c r="EIL88" s="369"/>
      <c r="EIM88" s="369"/>
      <c r="EIN88" s="369"/>
      <c r="EIO88" s="369"/>
      <c r="EIP88" s="369"/>
      <c r="EIQ88" s="369"/>
      <c r="EIR88" s="369"/>
      <c r="EIS88" s="369"/>
      <c r="EIT88" s="369"/>
      <c r="EIU88" s="369"/>
      <c r="EIV88" s="369"/>
      <c r="EIW88" s="369"/>
      <c r="EIX88" s="369"/>
      <c r="EIY88" s="369"/>
      <c r="EIZ88" s="369"/>
      <c r="EJA88" s="369"/>
      <c r="EJB88" s="369"/>
      <c r="EJC88" s="369"/>
      <c r="EJD88" s="369"/>
      <c r="EJE88" s="369"/>
      <c r="EJF88" s="369"/>
      <c r="EJG88" s="369"/>
      <c r="EJH88" s="369"/>
      <c r="EJI88" s="369"/>
      <c r="EJJ88" s="369"/>
      <c r="EJK88" s="369"/>
      <c r="EJL88" s="369"/>
      <c r="EJM88" s="369"/>
      <c r="EJN88" s="369"/>
      <c r="EJO88" s="369"/>
      <c r="EJP88" s="369"/>
      <c r="EJQ88" s="369"/>
      <c r="EJR88" s="369"/>
      <c r="EJS88" s="369"/>
      <c r="EJT88" s="369"/>
      <c r="EJU88" s="369"/>
      <c r="EJV88" s="369"/>
      <c r="EJW88" s="369"/>
      <c r="EJX88" s="369"/>
      <c r="EJY88" s="369"/>
      <c r="EJZ88" s="369"/>
      <c r="EKA88" s="369"/>
      <c r="EKB88" s="369"/>
      <c r="EKC88" s="369"/>
      <c r="EKD88" s="369"/>
      <c r="EKE88" s="369"/>
      <c r="EKF88" s="369"/>
      <c r="EKG88" s="369"/>
      <c r="EKH88" s="369"/>
      <c r="EKI88" s="369"/>
      <c r="EKJ88" s="369"/>
      <c r="EKK88" s="369"/>
      <c r="EKL88" s="369"/>
      <c r="EKM88" s="369"/>
      <c r="EKN88" s="369"/>
      <c r="EKO88" s="369"/>
      <c r="EKP88" s="369"/>
      <c r="EKQ88" s="369"/>
      <c r="EKR88" s="369"/>
      <c r="EKS88" s="369"/>
      <c r="EKT88" s="369"/>
      <c r="EKU88" s="369"/>
      <c r="EKV88" s="369"/>
      <c r="EKW88" s="369"/>
      <c r="EKX88" s="369"/>
      <c r="EKY88" s="369"/>
      <c r="EKZ88" s="369"/>
      <c r="ELA88" s="369"/>
      <c r="ELB88" s="369"/>
      <c r="ELC88" s="369"/>
      <c r="ELD88" s="369"/>
      <c r="ELE88" s="369"/>
      <c r="ELF88" s="369"/>
      <c r="ELG88" s="369"/>
      <c r="ELH88" s="369"/>
      <c r="ELI88" s="369"/>
      <c r="ELJ88" s="369"/>
      <c r="ELK88" s="369"/>
      <c r="ELL88" s="369"/>
      <c r="ELM88" s="369"/>
      <c r="ELN88" s="369"/>
      <c r="ELO88" s="369"/>
      <c r="ELP88" s="369"/>
      <c r="ELQ88" s="369"/>
      <c r="ELR88" s="369"/>
      <c r="ELS88" s="369"/>
      <c r="ELT88" s="369"/>
      <c r="ELU88" s="369"/>
      <c r="ELV88" s="369"/>
      <c r="ELW88" s="369"/>
      <c r="ELX88" s="369"/>
      <c r="ELY88" s="369"/>
      <c r="ELZ88" s="369"/>
      <c r="EMA88" s="369"/>
      <c r="EMB88" s="369"/>
      <c r="EMC88" s="369"/>
      <c r="EMD88" s="369"/>
      <c r="EME88" s="369"/>
      <c r="EMF88" s="369"/>
      <c r="EMG88" s="369"/>
      <c r="EMH88" s="369"/>
      <c r="EMI88" s="369"/>
      <c r="EMJ88" s="369"/>
      <c r="EMK88" s="369"/>
      <c r="EML88" s="369"/>
      <c r="EMM88" s="369"/>
      <c r="EMN88" s="369"/>
      <c r="EMO88" s="369"/>
      <c r="EMP88" s="369"/>
      <c r="EMQ88" s="369"/>
      <c r="EMR88" s="369"/>
      <c r="EMS88" s="369"/>
      <c r="EMT88" s="369"/>
      <c r="EMU88" s="369"/>
      <c r="EMV88" s="369"/>
      <c r="EMW88" s="369"/>
      <c r="EMX88" s="369"/>
      <c r="EMY88" s="369"/>
      <c r="EMZ88" s="369"/>
      <c r="ENA88" s="369"/>
      <c r="ENB88" s="369"/>
      <c r="ENC88" s="369"/>
      <c r="END88" s="369"/>
      <c r="ENE88" s="369"/>
      <c r="ENF88" s="369"/>
      <c r="ENG88" s="369"/>
      <c r="ENH88" s="369"/>
      <c r="ENI88" s="369"/>
      <c r="ENJ88" s="369"/>
      <c r="ENK88" s="369"/>
      <c r="ENL88" s="369"/>
      <c r="ENM88" s="369"/>
      <c r="ENN88" s="369"/>
      <c r="ENO88" s="369"/>
      <c r="ENP88" s="369"/>
      <c r="ENQ88" s="369"/>
      <c r="ENR88" s="369"/>
      <c r="ENS88" s="369"/>
      <c r="ENT88" s="369"/>
      <c r="ENU88" s="369"/>
      <c r="ENV88" s="369"/>
      <c r="ENW88" s="369"/>
      <c r="ENX88" s="369"/>
      <c r="ENY88" s="369"/>
      <c r="ENZ88" s="369"/>
      <c r="EOA88" s="369"/>
      <c r="EOB88" s="369"/>
      <c r="EOC88" s="369"/>
      <c r="EOD88" s="369"/>
      <c r="EOE88" s="369"/>
      <c r="EOF88" s="369"/>
      <c r="EOG88" s="369"/>
      <c r="EOH88" s="369"/>
      <c r="EOI88" s="369"/>
      <c r="EOJ88" s="369"/>
      <c r="EOK88" s="369"/>
      <c r="EOL88" s="369"/>
      <c r="EOM88" s="369"/>
      <c r="EON88" s="369"/>
      <c r="EOO88" s="369"/>
      <c r="EOP88" s="369"/>
      <c r="EOQ88" s="369"/>
      <c r="EOR88" s="369"/>
      <c r="EOS88" s="369"/>
      <c r="EOT88" s="369"/>
      <c r="EOU88" s="369"/>
      <c r="EOV88" s="369"/>
      <c r="EOW88" s="369"/>
      <c r="EOX88" s="369"/>
      <c r="EOY88" s="369"/>
      <c r="EOZ88" s="369"/>
      <c r="EPA88" s="369"/>
      <c r="EPB88" s="369"/>
      <c r="EPC88" s="369"/>
      <c r="EPD88" s="369"/>
      <c r="EPE88" s="369"/>
      <c r="EPJ88" s="369"/>
      <c r="EPK88" s="369"/>
      <c r="EPL88" s="369"/>
      <c r="EPM88" s="369"/>
      <c r="EPN88" s="369"/>
      <c r="EPO88" s="369"/>
      <c r="EPP88" s="369"/>
      <c r="EPQ88" s="369"/>
      <c r="EPR88" s="369"/>
      <c r="EPS88" s="369"/>
      <c r="EPT88" s="369"/>
      <c r="ERL88" s="369"/>
      <c r="ERM88" s="369"/>
      <c r="ERN88" s="369"/>
      <c r="ERO88" s="369"/>
      <c r="ERP88" s="369"/>
      <c r="ERQ88" s="369"/>
      <c r="ERR88" s="369"/>
      <c r="ERS88" s="369"/>
      <c r="ERT88" s="369"/>
      <c r="ERU88" s="369"/>
      <c r="ERV88" s="369"/>
      <c r="ERW88" s="369"/>
      <c r="ERX88" s="369"/>
      <c r="ERY88" s="369"/>
      <c r="ERZ88" s="369"/>
      <c r="ESA88" s="369"/>
      <c r="ESB88" s="369"/>
      <c r="ESC88" s="369"/>
      <c r="ESD88" s="369"/>
      <c r="ESE88" s="369"/>
      <c r="ESF88" s="369"/>
      <c r="ESG88" s="369"/>
      <c r="ESH88" s="369"/>
      <c r="ESI88" s="369"/>
      <c r="ESJ88" s="369"/>
      <c r="ESK88" s="369"/>
      <c r="ESL88" s="369"/>
      <c r="ESM88" s="369"/>
      <c r="ESN88" s="369"/>
      <c r="ESO88" s="369"/>
      <c r="ESP88" s="369"/>
      <c r="ESQ88" s="369"/>
      <c r="ESR88" s="369"/>
      <c r="ESS88" s="369"/>
      <c r="EST88" s="369"/>
      <c r="ESU88" s="369"/>
      <c r="ESV88" s="369"/>
      <c r="ESW88" s="369"/>
      <c r="ESX88" s="369"/>
      <c r="ESY88" s="369"/>
      <c r="ESZ88" s="369"/>
      <c r="ETA88" s="369"/>
      <c r="ETB88" s="369"/>
      <c r="ETC88" s="369"/>
      <c r="ETD88" s="369"/>
      <c r="ETE88" s="369"/>
      <c r="ETF88" s="369"/>
      <c r="ETG88" s="369"/>
      <c r="ETH88" s="369"/>
      <c r="ETI88" s="369"/>
      <c r="ETJ88" s="369"/>
      <c r="ETK88" s="369"/>
      <c r="ETL88" s="369"/>
      <c r="ETM88" s="369"/>
      <c r="ETN88" s="369"/>
      <c r="ETO88" s="369"/>
      <c r="ETP88" s="369"/>
      <c r="ETQ88" s="369"/>
      <c r="ETR88" s="369"/>
      <c r="ETS88" s="369"/>
      <c r="ETT88" s="369"/>
      <c r="ETU88" s="369"/>
      <c r="ETV88" s="369"/>
      <c r="ETW88" s="369"/>
      <c r="ETX88" s="369"/>
      <c r="ETY88" s="369"/>
      <c r="ETZ88" s="369"/>
      <c r="EUA88" s="369"/>
      <c r="EUB88" s="369"/>
      <c r="EUC88" s="369"/>
      <c r="EUD88" s="369"/>
      <c r="EUE88" s="369"/>
      <c r="EUF88" s="369"/>
      <c r="EUG88" s="369"/>
      <c r="EUH88" s="369"/>
      <c r="EUI88" s="369"/>
      <c r="EUJ88" s="369"/>
      <c r="EUK88" s="369"/>
      <c r="EUL88" s="369"/>
      <c r="EUM88" s="369"/>
      <c r="EUN88" s="369"/>
      <c r="EUO88" s="369"/>
      <c r="EUP88" s="369"/>
      <c r="EUQ88" s="369"/>
      <c r="EUR88" s="369"/>
      <c r="EUS88" s="369"/>
      <c r="EUT88" s="369"/>
      <c r="EUU88" s="369"/>
      <c r="EUV88" s="369"/>
      <c r="EUW88" s="369"/>
      <c r="EUX88" s="369"/>
      <c r="EUY88" s="369"/>
      <c r="EUZ88" s="369"/>
      <c r="EVA88" s="369"/>
      <c r="EVB88" s="369"/>
      <c r="EVC88" s="369"/>
      <c r="EVD88" s="369"/>
      <c r="EVE88" s="369"/>
      <c r="EVF88" s="369"/>
      <c r="EVG88" s="369"/>
      <c r="EVH88" s="369"/>
      <c r="EVI88" s="369"/>
      <c r="EVJ88" s="369"/>
      <c r="EVK88" s="369"/>
      <c r="EVL88" s="369"/>
      <c r="EVM88" s="369"/>
      <c r="EVN88" s="369"/>
      <c r="EVO88" s="369"/>
      <c r="EVP88" s="369"/>
      <c r="EVQ88" s="369"/>
      <c r="EVR88" s="369"/>
      <c r="EVS88" s="369"/>
      <c r="EVT88" s="369"/>
      <c r="EVU88" s="369"/>
      <c r="EVV88" s="369"/>
      <c r="EVW88" s="369"/>
      <c r="EVX88" s="369"/>
      <c r="EVY88" s="369"/>
      <c r="EVZ88" s="369"/>
      <c r="EWA88" s="369"/>
      <c r="EWB88" s="369"/>
      <c r="EWC88" s="369"/>
      <c r="EWD88" s="369"/>
      <c r="EWE88" s="369"/>
      <c r="EWF88" s="369"/>
      <c r="EWG88" s="369"/>
      <c r="EWH88" s="369"/>
      <c r="EWI88" s="369"/>
      <c r="EWJ88" s="369"/>
      <c r="EWK88" s="369"/>
      <c r="EWL88" s="369"/>
      <c r="EWM88" s="369"/>
      <c r="EWN88" s="369"/>
      <c r="EWO88" s="369"/>
      <c r="EWP88" s="369"/>
      <c r="EWQ88" s="369"/>
      <c r="EWR88" s="369"/>
      <c r="EWS88" s="369"/>
      <c r="EWT88" s="369"/>
      <c r="EWU88" s="369"/>
      <c r="EWV88" s="369"/>
      <c r="EWW88" s="369"/>
      <c r="EWX88" s="369"/>
      <c r="EWY88" s="369"/>
      <c r="EWZ88" s="369"/>
      <c r="EXA88" s="369"/>
      <c r="EXB88" s="369"/>
      <c r="EXC88" s="369"/>
      <c r="EXD88" s="369"/>
      <c r="EXE88" s="369"/>
      <c r="EXF88" s="369"/>
      <c r="EXG88" s="369"/>
      <c r="EXH88" s="369"/>
      <c r="EXI88" s="369"/>
      <c r="EXJ88" s="369"/>
      <c r="EXK88" s="369"/>
      <c r="EXL88" s="369"/>
      <c r="EXM88" s="369"/>
      <c r="EXN88" s="369"/>
      <c r="EXO88" s="369"/>
      <c r="EXP88" s="369"/>
      <c r="EXQ88" s="369"/>
      <c r="EXR88" s="369"/>
      <c r="EXS88" s="369"/>
      <c r="EXT88" s="369"/>
      <c r="EXU88" s="369"/>
      <c r="EXV88" s="369"/>
      <c r="EXW88" s="369"/>
      <c r="EXX88" s="369"/>
      <c r="EXY88" s="369"/>
      <c r="EXZ88" s="369"/>
      <c r="EYA88" s="369"/>
      <c r="EYB88" s="369"/>
      <c r="EYC88" s="369"/>
      <c r="EYD88" s="369"/>
      <c r="EYE88" s="369"/>
      <c r="EYF88" s="369"/>
      <c r="EYG88" s="369"/>
      <c r="EYH88" s="369"/>
      <c r="EYI88" s="369"/>
      <c r="EYJ88" s="369"/>
      <c r="EYK88" s="369"/>
      <c r="EYL88" s="369"/>
      <c r="EYM88" s="369"/>
      <c r="EYN88" s="369"/>
      <c r="EYO88" s="369"/>
      <c r="EYP88" s="369"/>
      <c r="EYQ88" s="369"/>
      <c r="EYR88" s="369"/>
      <c r="EYS88" s="369"/>
      <c r="EYT88" s="369"/>
      <c r="EYU88" s="369"/>
      <c r="EYV88" s="369"/>
      <c r="EYW88" s="369"/>
      <c r="EYX88" s="369"/>
      <c r="EYY88" s="369"/>
      <c r="EYZ88" s="369"/>
      <c r="EZA88" s="369"/>
      <c r="EZF88" s="369"/>
      <c r="EZG88" s="369"/>
      <c r="EZH88" s="369"/>
      <c r="EZI88" s="369"/>
      <c r="EZJ88" s="369"/>
      <c r="EZK88" s="369"/>
      <c r="EZL88" s="369"/>
      <c r="EZM88" s="369"/>
      <c r="EZN88" s="369"/>
      <c r="EZO88" s="369"/>
      <c r="EZP88" s="369"/>
      <c r="FBH88" s="369"/>
      <c r="FBI88" s="369"/>
      <c r="FBJ88" s="369"/>
      <c r="FBK88" s="369"/>
      <c r="FBL88" s="369"/>
      <c r="FBM88" s="369"/>
      <c r="FBN88" s="369"/>
      <c r="FBO88" s="369"/>
      <c r="FBP88" s="369"/>
      <c r="FBQ88" s="369"/>
      <c r="FBR88" s="369"/>
      <c r="FBS88" s="369"/>
      <c r="FBT88" s="369"/>
      <c r="FBU88" s="369"/>
      <c r="FBV88" s="369"/>
      <c r="FBW88" s="369"/>
      <c r="FBX88" s="369"/>
      <c r="FBY88" s="369"/>
      <c r="FBZ88" s="369"/>
      <c r="FCA88" s="369"/>
      <c r="FCB88" s="369"/>
      <c r="FCC88" s="369"/>
      <c r="FCD88" s="369"/>
      <c r="FCE88" s="369"/>
      <c r="FCF88" s="369"/>
      <c r="FCG88" s="369"/>
      <c r="FCH88" s="369"/>
      <c r="FCI88" s="369"/>
      <c r="FCJ88" s="369"/>
      <c r="FCK88" s="369"/>
      <c r="FCL88" s="369"/>
      <c r="FCM88" s="369"/>
      <c r="FCN88" s="369"/>
      <c r="FCO88" s="369"/>
      <c r="FCP88" s="369"/>
      <c r="FCQ88" s="369"/>
      <c r="FCR88" s="369"/>
      <c r="FCS88" s="369"/>
      <c r="FCT88" s="369"/>
      <c r="FCU88" s="369"/>
      <c r="FCV88" s="369"/>
      <c r="FCW88" s="369"/>
      <c r="FCX88" s="369"/>
      <c r="FCY88" s="369"/>
      <c r="FCZ88" s="369"/>
      <c r="FDA88" s="369"/>
      <c r="FDB88" s="369"/>
      <c r="FDC88" s="369"/>
      <c r="FDD88" s="369"/>
      <c r="FDE88" s="369"/>
      <c r="FDF88" s="369"/>
      <c r="FDG88" s="369"/>
      <c r="FDH88" s="369"/>
      <c r="FDI88" s="369"/>
      <c r="FDJ88" s="369"/>
      <c r="FDK88" s="369"/>
      <c r="FDL88" s="369"/>
      <c r="FDM88" s="369"/>
      <c r="FDN88" s="369"/>
      <c r="FDO88" s="369"/>
      <c r="FDP88" s="369"/>
      <c r="FDQ88" s="369"/>
      <c r="FDR88" s="369"/>
      <c r="FDS88" s="369"/>
      <c r="FDT88" s="369"/>
      <c r="FDU88" s="369"/>
      <c r="FDV88" s="369"/>
      <c r="FDW88" s="369"/>
      <c r="FDX88" s="369"/>
      <c r="FDY88" s="369"/>
      <c r="FDZ88" s="369"/>
      <c r="FEA88" s="369"/>
      <c r="FEB88" s="369"/>
      <c r="FEC88" s="369"/>
      <c r="FED88" s="369"/>
      <c r="FEE88" s="369"/>
      <c r="FEF88" s="369"/>
      <c r="FEG88" s="369"/>
      <c r="FEH88" s="369"/>
      <c r="FEI88" s="369"/>
      <c r="FEJ88" s="369"/>
      <c r="FEK88" s="369"/>
      <c r="FEL88" s="369"/>
      <c r="FEM88" s="369"/>
      <c r="FEN88" s="369"/>
      <c r="FEO88" s="369"/>
      <c r="FEP88" s="369"/>
      <c r="FEQ88" s="369"/>
      <c r="FER88" s="369"/>
      <c r="FES88" s="369"/>
      <c r="FET88" s="369"/>
      <c r="FEU88" s="369"/>
      <c r="FEV88" s="369"/>
      <c r="FEW88" s="369"/>
      <c r="FEX88" s="369"/>
      <c r="FEY88" s="369"/>
      <c r="FEZ88" s="369"/>
      <c r="FFA88" s="369"/>
      <c r="FFB88" s="369"/>
      <c r="FFC88" s="369"/>
      <c r="FFD88" s="369"/>
      <c r="FFE88" s="369"/>
      <c r="FFF88" s="369"/>
      <c r="FFG88" s="369"/>
      <c r="FFH88" s="369"/>
      <c r="FFI88" s="369"/>
      <c r="FFJ88" s="369"/>
      <c r="FFK88" s="369"/>
      <c r="FFL88" s="369"/>
      <c r="FFM88" s="369"/>
      <c r="FFN88" s="369"/>
      <c r="FFO88" s="369"/>
      <c r="FFP88" s="369"/>
      <c r="FFQ88" s="369"/>
      <c r="FFR88" s="369"/>
      <c r="FFS88" s="369"/>
      <c r="FFT88" s="369"/>
      <c r="FFU88" s="369"/>
      <c r="FFV88" s="369"/>
      <c r="FFW88" s="369"/>
      <c r="FFX88" s="369"/>
      <c r="FFY88" s="369"/>
      <c r="FFZ88" s="369"/>
      <c r="FGA88" s="369"/>
      <c r="FGB88" s="369"/>
      <c r="FGC88" s="369"/>
      <c r="FGD88" s="369"/>
      <c r="FGE88" s="369"/>
      <c r="FGF88" s="369"/>
      <c r="FGG88" s="369"/>
      <c r="FGH88" s="369"/>
      <c r="FGI88" s="369"/>
      <c r="FGJ88" s="369"/>
      <c r="FGK88" s="369"/>
      <c r="FGL88" s="369"/>
      <c r="FGM88" s="369"/>
      <c r="FGN88" s="369"/>
      <c r="FGO88" s="369"/>
      <c r="FGP88" s="369"/>
      <c r="FGQ88" s="369"/>
      <c r="FGR88" s="369"/>
      <c r="FGS88" s="369"/>
      <c r="FGT88" s="369"/>
      <c r="FGU88" s="369"/>
      <c r="FGV88" s="369"/>
      <c r="FGW88" s="369"/>
      <c r="FGX88" s="369"/>
      <c r="FGY88" s="369"/>
      <c r="FGZ88" s="369"/>
      <c r="FHA88" s="369"/>
      <c r="FHB88" s="369"/>
      <c r="FHC88" s="369"/>
      <c r="FHD88" s="369"/>
      <c r="FHE88" s="369"/>
      <c r="FHF88" s="369"/>
      <c r="FHG88" s="369"/>
      <c r="FHH88" s="369"/>
      <c r="FHI88" s="369"/>
      <c r="FHJ88" s="369"/>
      <c r="FHK88" s="369"/>
      <c r="FHL88" s="369"/>
      <c r="FHM88" s="369"/>
      <c r="FHN88" s="369"/>
      <c r="FHO88" s="369"/>
      <c r="FHP88" s="369"/>
      <c r="FHQ88" s="369"/>
      <c r="FHR88" s="369"/>
      <c r="FHS88" s="369"/>
      <c r="FHT88" s="369"/>
      <c r="FHU88" s="369"/>
      <c r="FHV88" s="369"/>
      <c r="FHW88" s="369"/>
      <c r="FHX88" s="369"/>
      <c r="FHY88" s="369"/>
      <c r="FHZ88" s="369"/>
      <c r="FIA88" s="369"/>
      <c r="FIB88" s="369"/>
      <c r="FIC88" s="369"/>
      <c r="FID88" s="369"/>
      <c r="FIE88" s="369"/>
      <c r="FIF88" s="369"/>
      <c r="FIG88" s="369"/>
      <c r="FIH88" s="369"/>
      <c r="FII88" s="369"/>
      <c r="FIJ88" s="369"/>
      <c r="FIK88" s="369"/>
      <c r="FIL88" s="369"/>
      <c r="FIM88" s="369"/>
      <c r="FIN88" s="369"/>
      <c r="FIO88" s="369"/>
      <c r="FIP88" s="369"/>
      <c r="FIQ88" s="369"/>
      <c r="FIR88" s="369"/>
      <c r="FIS88" s="369"/>
      <c r="FIT88" s="369"/>
      <c r="FIU88" s="369"/>
      <c r="FIV88" s="369"/>
      <c r="FIW88" s="369"/>
      <c r="FJB88" s="369"/>
      <c r="FJC88" s="369"/>
      <c r="FJD88" s="369"/>
      <c r="FJE88" s="369"/>
      <c r="FJF88" s="369"/>
      <c r="FJG88" s="369"/>
      <c r="FJH88" s="369"/>
      <c r="FJI88" s="369"/>
      <c r="FJJ88" s="369"/>
      <c r="FJK88" s="369"/>
      <c r="FJL88" s="369"/>
      <c r="FLD88" s="369"/>
      <c r="FLE88" s="369"/>
      <c r="FLF88" s="369"/>
      <c r="FLG88" s="369"/>
      <c r="FLH88" s="369"/>
      <c r="FLI88" s="369"/>
      <c r="FLJ88" s="369"/>
      <c r="FLK88" s="369"/>
      <c r="FLL88" s="369"/>
      <c r="FLM88" s="369"/>
      <c r="FLN88" s="369"/>
      <c r="FLO88" s="369"/>
      <c r="FLP88" s="369"/>
      <c r="FLQ88" s="369"/>
      <c r="FLR88" s="369"/>
      <c r="FLS88" s="369"/>
      <c r="FLT88" s="369"/>
      <c r="FLU88" s="369"/>
      <c r="FLV88" s="369"/>
      <c r="FLW88" s="369"/>
      <c r="FLX88" s="369"/>
      <c r="FLY88" s="369"/>
      <c r="FLZ88" s="369"/>
      <c r="FMA88" s="369"/>
      <c r="FMB88" s="369"/>
      <c r="FMC88" s="369"/>
      <c r="FMD88" s="369"/>
      <c r="FME88" s="369"/>
      <c r="FMF88" s="369"/>
      <c r="FMG88" s="369"/>
      <c r="FMH88" s="369"/>
      <c r="FMI88" s="369"/>
      <c r="FMJ88" s="369"/>
      <c r="FMK88" s="369"/>
      <c r="FML88" s="369"/>
      <c r="FMM88" s="369"/>
      <c r="FMN88" s="369"/>
      <c r="FMO88" s="369"/>
      <c r="FMP88" s="369"/>
      <c r="FMQ88" s="369"/>
      <c r="FMR88" s="369"/>
      <c r="FMS88" s="369"/>
      <c r="FMT88" s="369"/>
      <c r="FMU88" s="369"/>
      <c r="FMV88" s="369"/>
      <c r="FMW88" s="369"/>
      <c r="FMX88" s="369"/>
      <c r="FMY88" s="369"/>
      <c r="FMZ88" s="369"/>
      <c r="FNA88" s="369"/>
      <c r="FNB88" s="369"/>
      <c r="FNC88" s="369"/>
      <c r="FND88" s="369"/>
      <c r="FNE88" s="369"/>
      <c r="FNF88" s="369"/>
      <c r="FNG88" s="369"/>
      <c r="FNH88" s="369"/>
      <c r="FNI88" s="369"/>
      <c r="FNJ88" s="369"/>
      <c r="FNK88" s="369"/>
      <c r="FNL88" s="369"/>
      <c r="FNM88" s="369"/>
      <c r="FNN88" s="369"/>
      <c r="FNO88" s="369"/>
      <c r="FNP88" s="369"/>
      <c r="FNQ88" s="369"/>
      <c r="FNR88" s="369"/>
      <c r="FNS88" s="369"/>
      <c r="FNT88" s="369"/>
      <c r="FNU88" s="369"/>
      <c r="FNV88" s="369"/>
      <c r="FNW88" s="369"/>
      <c r="FNX88" s="369"/>
      <c r="FNY88" s="369"/>
      <c r="FNZ88" s="369"/>
      <c r="FOA88" s="369"/>
      <c r="FOB88" s="369"/>
      <c r="FOC88" s="369"/>
      <c r="FOD88" s="369"/>
      <c r="FOE88" s="369"/>
      <c r="FOF88" s="369"/>
      <c r="FOG88" s="369"/>
      <c r="FOH88" s="369"/>
      <c r="FOI88" s="369"/>
      <c r="FOJ88" s="369"/>
      <c r="FOK88" s="369"/>
      <c r="FOL88" s="369"/>
      <c r="FOM88" s="369"/>
      <c r="FON88" s="369"/>
      <c r="FOO88" s="369"/>
      <c r="FOP88" s="369"/>
      <c r="FOQ88" s="369"/>
      <c r="FOR88" s="369"/>
      <c r="FOS88" s="369"/>
      <c r="FOT88" s="369"/>
      <c r="FOU88" s="369"/>
      <c r="FOV88" s="369"/>
      <c r="FOW88" s="369"/>
      <c r="FOX88" s="369"/>
      <c r="FOY88" s="369"/>
      <c r="FOZ88" s="369"/>
      <c r="FPA88" s="369"/>
      <c r="FPB88" s="369"/>
      <c r="FPC88" s="369"/>
      <c r="FPD88" s="369"/>
      <c r="FPE88" s="369"/>
      <c r="FPF88" s="369"/>
      <c r="FPG88" s="369"/>
      <c r="FPH88" s="369"/>
      <c r="FPI88" s="369"/>
      <c r="FPJ88" s="369"/>
      <c r="FPK88" s="369"/>
      <c r="FPL88" s="369"/>
      <c r="FPM88" s="369"/>
      <c r="FPN88" s="369"/>
      <c r="FPO88" s="369"/>
      <c r="FPP88" s="369"/>
      <c r="FPQ88" s="369"/>
      <c r="FPR88" s="369"/>
      <c r="FPS88" s="369"/>
      <c r="FPT88" s="369"/>
      <c r="FPU88" s="369"/>
      <c r="FPV88" s="369"/>
      <c r="FPW88" s="369"/>
      <c r="FPX88" s="369"/>
      <c r="FPY88" s="369"/>
      <c r="FPZ88" s="369"/>
      <c r="FQA88" s="369"/>
      <c r="FQB88" s="369"/>
      <c r="FQC88" s="369"/>
      <c r="FQD88" s="369"/>
      <c r="FQE88" s="369"/>
      <c r="FQF88" s="369"/>
      <c r="FQG88" s="369"/>
      <c r="FQH88" s="369"/>
      <c r="FQI88" s="369"/>
      <c r="FQJ88" s="369"/>
      <c r="FQK88" s="369"/>
      <c r="FQL88" s="369"/>
      <c r="FQM88" s="369"/>
      <c r="FQN88" s="369"/>
      <c r="FQO88" s="369"/>
      <c r="FQP88" s="369"/>
      <c r="FQQ88" s="369"/>
      <c r="FQR88" s="369"/>
      <c r="FQS88" s="369"/>
      <c r="FQT88" s="369"/>
      <c r="FQU88" s="369"/>
      <c r="FQV88" s="369"/>
      <c r="FQW88" s="369"/>
      <c r="FQX88" s="369"/>
      <c r="FQY88" s="369"/>
      <c r="FQZ88" s="369"/>
      <c r="FRA88" s="369"/>
      <c r="FRB88" s="369"/>
      <c r="FRC88" s="369"/>
      <c r="FRD88" s="369"/>
      <c r="FRE88" s="369"/>
      <c r="FRF88" s="369"/>
      <c r="FRG88" s="369"/>
      <c r="FRH88" s="369"/>
      <c r="FRI88" s="369"/>
      <c r="FRJ88" s="369"/>
      <c r="FRK88" s="369"/>
      <c r="FRL88" s="369"/>
      <c r="FRM88" s="369"/>
      <c r="FRN88" s="369"/>
      <c r="FRO88" s="369"/>
      <c r="FRP88" s="369"/>
      <c r="FRQ88" s="369"/>
      <c r="FRR88" s="369"/>
      <c r="FRS88" s="369"/>
      <c r="FRT88" s="369"/>
      <c r="FRU88" s="369"/>
      <c r="FRV88" s="369"/>
      <c r="FRW88" s="369"/>
      <c r="FRX88" s="369"/>
      <c r="FRY88" s="369"/>
      <c r="FRZ88" s="369"/>
      <c r="FSA88" s="369"/>
      <c r="FSB88" s="369"/>
      <c r="FSC88" s="369"/>
      <c r="FSD88" s="369"/>
      <c r="FSE88" s="369"/>
      <c r="FSF88" s="369"/>
      <c r="FSG88" s="369"/>
      <c r="FSH88" s="369"/>
      <c r="FSI88" s="369"/>
      <c r="FSJ88" s="369"/>
      <c r="FSK88" s="369"/>
      <c r="FSL88" s="369"/>
      <c r="FSM88" s="369"/>
      <c r="FSN88" s="369"/>
      <c r="FSO88" s="369"/>
      <c r="FSP88" s="369"/>
      <c r="FSQ88" s="369"/>
      <c r="FSR88" s="369"/>
      <c r="FSS88" s="369"/>
      <c r="FSX88" s="369"/>
      <c r="FSY88" s="369"/>
      <c r="FSZ88" s="369"/>
      <c r="FTA88" s="369"/>
      <c r="FTB88" s="369"/>
      <c r="FTC88" s="369"/>
      <c r="FTD88" s="369"/>
      <c r="FTE88" s="369"/>
      <c r="FTF88" s="369"/>
      <c r="FTG88" s="369"/>
      <c r="FTH88" s="369"/>
      <c r="FUZ88" s="369"/>
      <c r="FVA88" s="369"/>
      <c r="FVB88" s="369"/>
      <c r="FVC88" s="369"/>
      <c r="FVD88" s="369"/>
      <c r="FVE88" s="369"/>
      <c r="FVF88" s="369"/>
      <c r="FVG88" s="369"/>
      <c r="FVH88" s="369"/>
      <c r="FVI88" s="369"/>
      <c r="FVJ88" s="369"/>
      <c r="FVK88" s="369"/>
      <c r="FVL88" s="369"/>
      <c r="FVM88" s="369"/>
      <c r="FVN88" s="369"/>
      <c r="FVO88" s="369"/>
      <c r="FVP88" s="369"/>
      <c r="FVQ88" s="369"/>
      <c r="FVR88" s="369"/>
      <c r="FVS88" s="369"/>
      <c r="FVT88" s="369"/>
      <c r="FVU88" s="369"/>
      <c r="FVV88" s="369"/>
      <c r="FVW88" s="369"/>
      <c r="FVX88" s="369"/>
      <c r="FVY88" s="369"/>
      <c r="FVZ88" s="369"/>
      <c r="FWA88" s="369"/>
      <c r="FWB88" s="369"/>
      <c r="FWC88" s="369"/>
      <c r="FWD88" s="369"/>
      <c r="FWE88" s="369"/>
      <c r="FWF88" s="369"/>
      <c r="FWG88" s="369"/>
      <c r="FWH88" s="369"/>
      <c r="FWI88" s="369"/>
      <c r="FWJ88" s="369"/>
      <c r="FWK88" s="369"/>
      <c r="FWL88" s="369"/>
      <c r="FWM88" s="369"/>
      <c r="FWN88" s="369"/>
      <c r="FWO88" s="369"/>
      <c r="FWP88" s="369"/>
      <c r="FWQ88" s="369"/>
      <c r="FWR88" s="369"/>
      <c r="FWS88" s="369"/>
      <c r="FWT88" s="369"/>
      <c r="FWU88" s="369"/>
      <c r="FWV88" s="369"/>
      <c r="FWW88" s="369"/>
      <c r="FWX88" s="369"/>
      <c r="FWY88" s="369"/>
      <c r="FWZ88" s="369"/>
      <c r="FXA88" s="369"/>
      <c r="FXB88" s="369"/>
      <c r="FXC88" s="369"/>
      <c r="FXD88" s="369"/>
      <c r="FXE88" s="369"/>
      <c r="FXF88" s="369"/>
      <c r="FXG88" s="369"/>
      <c r="FXH88" s="369"/>
      <c r="FXI88" s="369"/>
      <c r="FXJ88" s="369"/>
      <c r="FXK88" s="369"/>
      <c r="FXL88" s="369"/>
      <c r="FXM88" s="369"/>
      <c r="FXN88" s="369"/>
      <c r="FXO88" s="369"/>
      <c r="FXP88" s="369"/>
      <c r="FXQ88" s="369"/>
      <c r="FXR88" s="369"/>
      <c r="FXS88" s="369"/>
      <c r="FXT88" s="369"/>
      <c r="FXU88" s="369"/>
      <c r="FXV88" s="369"/>
      <c r="FXW88" s="369"/>
      <c r="FXX88" s="369"/>
      <c r="FXY88" s="369"/>
      <c r="FXZ88" s="369"/>
      <c r="FYA88" s="369"/>
      <c r="FYB88" s="369"/>
      <c r="FYC88" s="369"/>
      <c r="FYD88" s="369"/>
      <c r="FYE88" s="369"/>
      <c r="FYF88" s="369"/>
      <c r="FYG88" s="369"/>
      <c r="FYH88" s="369"/>
      <c r="FYI88" s="369"/>
      <c r="FYJ88" s="369"/>
      <c r="FYK88" s="369"/>
      <c r="FYL88" s="369"/>
      <c r="FYM88" s="369"/>
      <c r="FYN88" s="369"/>
      <c r="FYO88" s="369"/>
      <c r="FYP88" s="369"/>
      <c r="FYQ88" s="369"/>
      <c r="FYR88" s="369"/>
      <c r="FYS88" s="369"/>
      <c r="FYT88" s="369"/>
      <c r="FYU88" s="369"/>
      <c r="FYV88" s="369"/>
      <c r="FYW88" s="369"/>
      <c r="FYX88" s="369"/>
      <c r="FYY88" s="369"/>
      <c r="FYZ88" s="369"/>
      <c r="FZA88" s="369"/>
      <c r="FZB88" s="369"/>
      <c r="FZC88" s="369"/>
      <c r="FZD88" s="369"/>
      <c r="FZE88" s="369"/>
      <c r="FZF88" s="369"/>
      <c r="FZG88" s="369"/>
      <c r="FZH88" s="369"/>
      <c r="FZI88" s="369"/>
      <c r="FZJ88" s="369"/>
      <c r="FZK88" s="369"/>
      <c r="FZL88" s="369"/>
      <c r="FZM88" s="369"/>
      <c r="FZN88" s="369"/>
      <c r="FZO88" s="369"/>
      <c r="FZP88" s="369"/>
      <c r="FZQ88" s="369"/>
      <c r="FZR88" s="369"/>
      <c r="FZS88" s="369"/>
      <c r="FZT88" s="369"/>
      <c r="FZU88" s="369"/>
      <c r="FZV88" s="369"/>
      <c r="FZW88" s="369"/>
      <c r="FZX88" s="369"/>
      <c r="FZY88" s="369"/>
      <c r="FZZ88" s="369"/>
      <c r="GAA88" s="369"/>
      <c r="GAB88" s="369"/>
      <c r="GAC88" s="369"/>
      <c r="GAD88" s="369"/>
      <c r="GAE88" s="369"/>
      <c r="GAF88" s="369"/>
      <c r="GAG88" s="369"/>
      <c r="GAH88" s="369"/>
      <c r="GAI88" s="369"/>
      <c r="GAJ88" s="369"/>
      <c r="GAK88" s="369"/>
      <c r="GAL88" s="369"/>
      <c r="GAM88" s="369"/>
      <c r="GAN88" s="369"/>
      <c r="GAO88" s="369"/>
      <c r="GAP88" s="369"/>
      <c r="GAQ88" s="369"/>
      <c r="GAR88" s="369"/>
      <c r="GAS88" s="369"/>
      <c r="GAT88" s="369"/>
      <c r="GAU88" s="369"/>
      <c r="GAV88" s="369"/>
      <c r="GAW88" s="369"/>
      <c r="GAX88" s="369"/>
      <c r="GAY88" s="369"/>
      <c r="GAZ88" s="369"/>
      <c r="GBA88" s="369"/>
      <c r="GBB88" s="369"/>
      <c r="GBC88" s="369"/>
      <c r="GBD88" s="369"/>
      <c r="GBE88" s="369"/>
      <c r="GBF88" s="369"/>
      <c r="GBG88" s="369"/>
      <c r="GBH88" s="369"/>
      <c r="GBI88" s="369"/>
      <c r="GBJ88" s="369"/>
      <c r="GBK88" s="369"/>
      <c r="GBL88" s="369"/>
      <c r="GBM88" s="369"/>
      <c r="GBN88" s="369"/>
      <c r="GBO88" s="369"/>
      <c r="GBP88" s="369"/>
      <c r="GBQ88" s="369"/>
      <c r="GBR88" s="369"/>
      <c r="GBS88" s="369"/>
      <c r="GBT88" s="369"/>
      <c r="GBU88" s="369"/>
      <c r="GBV88" s="369"/>
      <c r="GBW88" s="369"/>
      <c r="GBX88" s="369"/>
      <c r="GBY88" s="369"/>
      <c r="GBZ88" s="369"/>
      <c r="GCA88" s="369"/>
      <c r="GCB88" s="369"/>
      <c r="GCC88" s="369"/>
      <c r="GCD88" s="369"/>
      <c r="GCE88" s="369"/>
      <c r="GCF88" s="369"/>
      <c r="GCG88" s="369"/>
      <c r="GCH88" s="369"/>
      <c r="GCI88" s="369"/>
      <c r="GCJ88" s="369"/>
      <c r="GCK88" s="369"/>
      <c r="GCL88" s="369"/>
      <c r="GCM88" s="369"/>
      <c r="GCN88" s="369"/>
      <c r="GCO88" s="369"/>
      <c r="GCT88" s="369"/>
      <c r="GCU88" s="369"/>
      <c r="GCV88" s="369"/>
      <c r="GCW88" s="369"/>
      <c r="GCX88" s="369"/>
      <c r="GCY88" s="369"/>
      <c r="GCZ88" s="369"/>
      <c r="GDA88" s="369"/>
      <c r="GDB88" s="369"/>
      <c r="GDC88" s="369"/>
      <c r="GDD88" s="369"/>
      <c r="GEV88" s="369"/>
      <c r="GEW88" s="369"/>
      <c r="GEX88" s="369"/>
      <c r="GEY88" s="369"/>
      <c r="GEZ88" s="369"/>
      <c r="GFA88" s="369"/>
      <c r="GFB88" s="369"/>
      <c r="GFC88" s="369"/>
      <c r="GFD88" s="369"/>
      <c r="GFE88" s="369"/>
      <c r="GFF88" s="369"/>
      <c r="GFG88" s="369"/>
      <c r="GFH88" s="369"/>
      <c r="GFI88" s="369"/>
      <c r="GFJ88" s="369"/>
      <c r="GFK88" s="369"/>
      <c r="GFL88" s="369"/>
      <c r="GFM88" s="369"/>
      <c r="GFN88" s="369"/>
      <c r="GFO88" s="369"/>
      <c r="GFP88" s="369"/>
      <c r="GFQ88" s="369"/>
      <c r="GFR88" s="369"/>
      <c r="GFS88" s="369"/>
      <c r="GFT88" s="369"/>
      <c r="GFU88" s="369"/>
      <c r="GFV88" s="369"/>
      <c r="GFW88" s="369"/>
      <c r="GFX88" s="369"/>
      <c r="GFY88" s="369"/>
      <c r="GFZ88" s="369"/>
      <c r="GGA88" s="369"/>
      <c r="GGB88" s="369"/>
      <c r="GGC88" s="369"/>
      <c r="GGD88" s="369"/>
      <c r="GGE88" s="369"/>
      <c r="GGF88" s="369"/>
      <c r="GGG88" s="369"/>
      <c r="GGH88" s="369"/>
      <c r="GGI88" s="369"/>
      <c r="GGJ88" s="369"/>
      <c r="GGK88" s="369"/>
      <c r="GGL88" s="369"/>
      <c r="GGM88" s="369"/>
      <c r="GGN88" s="369"/>
      <c r="GGO88" s="369"/>
      <c r="GGP88" s="369"/>
      <c r="GGQ88" s="369"/>
      <c r="GGR88" s="369"/>
      <c r="GGS88" s="369"/>
      <c r="GGT88" s="369"/>
      <c r="GGU88" s="369"/>
      <c r="GGV88" s="369"/>
      <c r="GGW88" s="369"/>
      <c r="GGX88" s="369"/>
      <c r="GGY88" s="369"/>
      <c r="GGZ88" s="369"/>
      <c r="GHA88" s="369"/>
      <c r="GHB88" s="369"/>
      <c r="GHC88" s="369"/>
      <c r="GHD88" s="369"/>
      <c r="GHE88" s="369"/>
      <c r="GHF88" s="369"/>
      <c r="GHG88" s="369"/>
      <c r="GHH88" s="369"/>
      <c r="GHI88" s="369"/>
      <c r="GHJ88" s="369"/>
      <c r="GHK88" s="369"/>
      <c r="GHL88" s="369"/>
      <c r="GHM88" s="369"/>
      <c r="GHN88" s="369"/>
      <c r="GHO88" s="369"/>
      <c r="GHP88" s="369"/>
      <c r="GHQ88" s="369"/>
      <c r="GHR88" s="369"/>
      <c r="GHS88" s="369"/>
      <c r="GHT88" s="369"/>
      <c r="GHU88" s="369"/>
      <c r="GHV88" s="369"/>
      <c r="GHW88" s="369"/>
      <c r="GHX88" s="369"/>
      <c r="GHY88" s="369"/>
      <c r="GHZ88" s="369"/>
      <c r="GIA88" s="369"/>
      <c r="GIB88" s="369"/>
      <c r="GIC88" s="369"/>
      <c r="GID88" s="369"/>
      <c r="GIE88" s="369"/>
      <c r="GIF88" s="369"/>
      <c r="GIG88" s="369"/>
      <c r="GIH88" s="369"/>
      <c r="GII88" s="369"/>
      <c r="GIJ88" s="369"/>
      <c r="GIK88" s="369"/>
      <c r="GIL88" s="369"/>
      <c r="GIM88" s="369"/>
      <c r="GIN88" s="369"/>
      <c r="GIO88" s="369"/>
      <c r="GIP88" s="369"/>
      <c r="GIQ88" s="369"/>
      <c r="GIR88" s="369"/>
      <c r="GIS88" s="369"/>
      <c r="GIT88" s="369"/>
      <c r="GIU88" s="369"/>
      <c r="GIV88" s="369"/>
      <c r="GIW88" s="369"/>
      <c r="GIX88" s="369"/>
      <c r="GIY88" s="369"/>
      <c r="GIZ88" s="369"/>
      <c r="GJA88" s="369"/>
      <c r="GJB88" s="369"/>
      <c r="GJC88" s="369"/>
      <c r="GJD88" s="369"/>
      <c r="GJE88" s="369"/>
      <c r="GJF88" s="369"/>
      <c r="GJG88" s="369"/>
      <c r="GJH88" s="369"/>
      <c r="GJI88" s="369"/>
      <c r="GJJ88" s="369"/>
      <c r="GJK88" s="369"/>
      <c r="GJL88" s="369"/>
      <c r="GJM88" s="369"/>
      <c r="GJN88" s="369"/>
      <c r="GJO88" s="369"/>
      <c r="GJP88" s="369"/>
      <c r="GJQ88" s="369"/>
      <c r="GJR88" s="369"/>
      <c r="GJS88" s="369"/>
      <c r="GJT88" s="369"/>
      <c r="GJU88" s="369"/>
      <c r="GJV88" s="369"/>
      <c r="GJW88" s="369"/>
      <c r="GJX88" s="369"/>
      <c r="GJY88" s="369"/>
      <c r="GJZ88" s="369"/>
      <c r="GKA88" s="369"/>
      <c r="GKB88" s="369"/>
      <c r="GKC88" s="369"/>
      <c r="GKD88" s="369"/>
      <c r="GKE88" s="369"/>
      <c r="GKF88" s="369"/>
      <c r="GKG88" s="369"/>
      <c r="GKH88" s="369"/>
      <c r="GKI88" s="369"/>
      <c r="GKJ88" s="369"/>
      <c r="GKK88" s="369"/>
      <c r="GKL88" s="369"/>
      <c r="GKM88" s="369"/>
      <c r="GKN88" s="369"/>
      <c r="GKO88" s="369"/>
      <c r="GKP88" s="369"/>
      <c r="GKQ88" s="369"/>
      <c r="GKR88" s="369"/>
      <c r="GKS88" s="369"/>
      <c r="GKT88" s="369"/>
      <c r="GKU88" s="369"/>
      <c r="GKV88" s="369"/>
      <c r="GKW88" s="369"/>
      <c r="GKX88" s="369"/>
      <c r="GKY88" s="369"/>
      <c r="GKZ88" s="369"/>
      <c r="GLA88" s="369"/>
      <c r="GLB88" s="369"/>
      <c r="GLC88" s="369"/>
      <c r="GLD88" s="369"/>
      <c r="GLE88" s="369"/>
      <c r="GLF88" s="369"/>
      <c r="GLG88" s="369"/>
      <c r="GLH88" s="369"/>
      <c r="GLI88" s="369"/>
      <c r="GLJ88" s="369"/>
      <c r="GLK88" s="369"/>
      <c r="GLL88" s="369"/>
      <c r="GLM88" s="369"/>
      <c r="GLN88" s="369"/>
      <c r="GLO88" s="369"/>
      <c r="GLP88" s="369"/>
      <c r="GLQ88" s="369"/>
      <c r="GLR88" s="369"/>
      <c r="GLS88" s="369"/>
      <c r="GLT88" s="369"/>
      <c r="GLU88" s="369"/>
      <c r="GLV88" s="369"/>
      <c r="GLW88" s="369"/>
      <c r="GLX88" s="369"/>
      <c r="GLY88" s="369"/>
      <c r="GLZ88" s="369"/>
      <c r="GMA88" s="369"/>
      <c r="GMB88" s="369"/>
      <c r="GMC88" s="369"/>
      <c r="GMD88" s="369"/>
      <c r="GME88" s="369"/>
      <c r="GMF88" s="369"/>
      <c r="GMG88" s="369"/>
      <c r="GMH88" s="369"/>
      <c r="GMI88" s="369"/>
      <c r="GMJ88" s="369"/>
      <c r="GMK88" s="369"/>
      <c r="GMP88" s="369"/>
      <c r="GMQ88" s="369"/>
      <c r="GMR88" s="369"/>
      <c r="GMS88" s="369"/>
      <c r="GMT88" s="369"/>
      <c r="GMU88" s="369"/>
      <c r="GMV88" s="369"/>
      <c r="GMW88" s="369"/>
      <c r="GMX88" s="369"/>
      <c r="GMY88" s="369"/>
      <c r="GMZ88" s="369"/>
      <c r="GOR88" s="369"/>
      <c r="GOS88" s="369"/>
      <c r="GOT88" s="369"/>
      <c r="GOU88" s="369"/>
      <c r="GOV88" s="369"/>
      <c r="GOW88" s="369"/>
      <c r="GOX88" s="369"/>
      <c r="GOY88" s="369"/>
      <c r="GOZ88" s="369"/>
      <c r="GPA88" s="369"/>
      <c r="GPB88" s="369"/>
      <c r="GPC88" s="369"/>
      <c r="GPD88" s="369"/>
      <c r="GPE88" s="369"/>
      <c r="GPF88" s="369"/>
      <c r="GPG88" s="369"/>
      <c r="GPH88" s="369"/>
      <c r="GPI88" s="369"/>
      <c r="GPJ88" s="369"/>
      <c r="GPK88" s="369"/>
      <c r="GPL88" s="369"/>
      <c r="GPM88" s="369"/>
      <c r="GPN88" s="369"/>
      <c r="GPO88" s="369"/>
      <c r="GPP88" s="369"/>
      <c r="GPQ88" s="369"/>
      <c r="GPR88" s="369"/>
      <c r="GPS88" s="369"/>
      <c r="GPT88" s="369"/>
      <c r="GPU88" s="369"/>
      <c r="GPV88" s="369"/>
      <c r="GPW88" s="369"/>
      <c r="GPX88" s="369"/>
      <c r="GPY88" s="369"/>
      <c r="GPZ88" s="369"/>
      <c r="GQA88" s="369"/>
      <c r="GQB88" s="369"/>
      <c r="GQC88" s="369"/>
      <c r="GQD88" s="369"/>
      <c r="GQE88" s="369"/>
      <c r="GQF88" s="369"/>
      <c r="GQG88" s="369"/>
      <c r="GQH88" s="369"/>
      <c r="GQI88" s="369"/>
      <c r="GQJ88" s="369"/>
      <c r="GQK88" s="369"/>
      <c r="GQL88" s="369"/>
      <c r="GQM88" s="369"/>
      <c r="GQN88" s="369"/>
      <c r="GQO88" s="369"/>
      <c r="GQP88" s="369"/>
      <c r="GQQ88" s="369"/>
      <c r="GQR88" s="369"/>
      <c r="GQS88" s="369"/>
      <c r="GQT88" s="369"/>
      <c r="GQU88" s="369"/>
      <c r="GQV88" s="369"/>
      <c r="GQW88" s="369"/>
      <c r="GQX88" s="369"/>
      <c r="GQY88" s="369"/>
      <c r="GQZ88" s="369"/>
      <c r="GRA88" s="369"/>
      <c r="GRB88" s="369"/>
      <c r="GRC88" s="369"/>
      <c r="GRD88" s="369"/>
      <c r="GRE88" s="369"/>
      <c r="GRF88" s="369"/>
      <c r="GRG88" s="369"/>
      <c r="GRH88" s="369"/>
      <c r="GRI88" s="369"/>
      <c r="GRJ88" s="369"/>
      <c r="GRK88" s="369"/>
      <c r="GRL88" s="369"/>
      <c r="GRM88" s="369"/>
      <c r="GRN88" s="369"/>
      <c r="GRO88" s="369"/>
      <c r="GRP88" s="369"/>
      <c r="GRQ88" s="369"/>
      <c r="GRR88" s="369"/>
      <c r="GRS88" s="369"/>
      <c r="GRT88" s="369"/>
      <c r="GRU88" s="369"/>
      <c r="GRV88" s="369"/>
      <c r="GRW88" s="369"/>
      <c r="GRX88" s="369"/>
      <c r="GRY88" s="369"/>
      <c r="GRZ88" s="369"/>
      <c r="GSA88" s="369"/>
      <c r="GSB88" s="369"/>
      <c r="GSC88" s="369"/>
      <c r="GSD88" s="369"/>
      <c r="GSE88" s="369"/>
      <c r="GSF88" s="369"/>
      <c r="GSG88" s="369"/>
      <c r="GSH88" s="369"/>
      <c r="GSI88" s="369"/>
      <c r="GSJ88" s="369"/>
      <c r="GSK88" s="369"/>
      <c r="GSL88" s="369"/>
      <c r="GSM88" s="369"/>
      <c r="GSN88" s="369"/>
      <c r="GSO88" s="369"/>
      <c r="GSP88" s="369"/>
      <c r="GSQ88" s="369"/>
      <c r="GSR88" s="369"/>
      <c r="GSS88" s="369"/>
      <c r="GST88" s="369"/>
      <c r="GSU88" s="369"/>
      <c r="GSV88" s="369"/>
      <c r="GSW88" s="369"/>
      <c r="GSX88" s="369"/>
      <c r="GSY88" s="369"/>
      <c r="GSZ88" s="369"/>
      <c r="GTA88" s="369"/>
      <c r="GTB88" s="369"/>
      <c r="GTC88" s="369"/>
      <c r="GTD88" s="369"/>
      <c r="GTE88" s="369"/>
      <c r="GTF88" s="369"/>
      <c r="GTG88" s="369"/>
      <c r="GTH88" s="369"/>
      <c r="GTI88" s="369"/>
      <c r="GTJ88" s="369"/>
      <c r="GTK88" s="369"/>
      <c r="GTL88" s="369"/>
      <c r="GTM88" s="369"/>
      <c r="GTN88" s="369"/>
      <c r="GTO88" s="369"/>
      <c r="GTP88" s="369"/>
      <c r="GTQ88" s="369"/>
      <c r="GTR88" s="369"/>
      <c r="GTS88" s="369"/>
      <c r="GTT88" s="369"/>
      <c r="GTU88" s="369"/>
      <c r="GTV88" s="369"/>
      <c r="GTW88" s="369"/>
      <c r="GTX88" s="369"/>
      <c r="GTY88" s="369"/>
      <c r="GTZ88" s="369"/>
      <c r="GUA88" s="369"/>
      <c r="GUB88" s="369"/>
      <c r="GUC88" s="369"/>
      <c r="GUD88" s="369"/>
      <c r="GUE88" s="369"/>
      <c r="GUF88" s="369"/>
      <c r="GUG88" s="369"/>
      <c r="GUH88" s="369"/>
      <c r="GUI88" s="369"/>
      <c r="GUJ88" s="369"/>
      <c r="GUK88" s="369"/>
      <c r="GUL88" s="369"/>
      <c r="GUM88" s="369"/>
      <c r="GUN88" s="369"/>
      <c r="GUO88" s="369"/>
      <c r="GUP88" s="369"/>
      <c r="GUQ88" s="369"/>
      <c r="GUR88" s="369"/>
      <c r="GUS88" s="369"/>
      <c r="GUT88" s="369"/>
      <c r="GUU88" s="369"/>
      <c r="GUV88" s="369"/>
      <c r="GUW88" s="369"/>
      <c r="GUX88" s="369"/>
      <c r="GUY88" s="369"/>
      <c r="GUZ88" s="369"/>
      <c r="GVA88" s="369"/>
      <c r="GVB88" s="369"/>
      <c r="GVC88" s="369"/>
      <c r="GVD88" s="369"/>
      <c r="GVE88" s="369"/>
      <c r="GVF88" s="369"/>
      <c r="GVG88" s="369"/>
      <c r="GVH88" s="369"/>
      <c r="GVI88" s="369"/>
      <c r="GVJ88" s="369"/>
      <c r="GVK88" s="369"/>
      <c r="GVL88" s="369"/>
      <c r="GVM88" s="369"/>
      <c r="GVN88" s="369"/>
      <c r="GVO88" s="369"/>
      <c r="GVP88" s="369"/>
      <c r="GVQ88" s="369"/>
      <c r="GVR88" s="369"/>
      <c r="GVS88" s="369"/>
      <c r="GVT88" s="369"/>
      <c r="GVU88" s="369"/>
      <c r="GVV88" s="369"/>
      <c r="GVW88" s="369"/>
      <c r="GVX88" s="369"/>
      <c r="GVY88" s="369"/>
      <c r="GVZ88" s="369"/>
      <c r="GWA88" s="369"/>
      <c r="GWB88" s="369"/>
      <c r="GWC88" s="369"/>
      <c r="GWD88" s="369"/>
      <c r="GWE88" s="369"/>
      <c r="GWF88" s="369"/>
      <c r="GWG88" s="369"/>
      <c r="GWL88" s="369"/>
      <c r="GWM88" s="369"/>
      <c r="GWN88" s="369"/>
      <c r="GWO88" s="369"/>
      <c r="GWP88" s="369"/>
      <c r="GWQ88" s="369"/>
      <c r="GWR88" s="369"/>
      <c r="GWS88" s="369"/>
      <c r="GWT88" s="369"/>
      <c r="GWU88" s="369"/>
      <c r="GWV88" s="369"/>
      <c r="GYN88" s="369"/>
      <c r="GYO88" s="369"/>
      <c r="GYP88" s="369"/>
      <c r="GYQ88" s="369"/>
      <c r="GYR88" s="369"/>
      <c r="GYS88" s="369"/>
      <c r="GYT88" s="369"/>
      <c r="GYU88" s="369"/>
      <c r="GYV88" s="369"/>
      <c r="GYW88" s="369"/>
      <c r="GYX88" s="369"/>
      <c r="GYY88" s="369"/>
      <c r="GYZ88" s="369"/>
      <c r="GZA88" s="369"/>
      <c r="GZB88" s="369"/>
      <c r="GZC88" s="369"/>
      <c r="GZD88" s="369"/>
      <c r="GZE88" s="369"/>
      <c r="GZF88" s="369"/>
      <c r="GZG88" s="369"/>
      <c r="GZH88" s="369"/>
      <c r="GZI88" s="369"/>
      <c r="GZJ88" s="369"/>
      <c r="GZK88" s="369"/>
      <c r="GZL88" s="369"/>
      <c r="GZM88" s="369"/>
      <c r="GZN88" s="369"/>
      <c r="GZO88" s="369"/>
      <c r="GZP88" s="369"/>
      <c r="GZQ88" s="369"/>
      <c r="GZR88" s="369"/>
      <c r="GZS88" s="369"/>
      <c r="GZT88" s="369"/>
      <c r="GZU88" s="369"/>
      <c r="GZV88" s="369"/>
      <c r="GZW88" s="369"/>
      <c r="GZX88" s="369"/>
      <c r="GZY88" s="369"/>
      <c r="GZZ88" s="369"/>
      <c r="HAA88" s="369"/>
      <c r="HAB88" s="369"/>
      <c r="HAC88" s="369"/>
      <c r="HAD88" s="369"/>
      <c r="HAE88" s="369"/>
      <c r="HAF88" s="369"/>
      <c r="HAG88" s="369"/>
      <c r="HAH88" s="369"/>
      <c r="HAI88" s="369"/>
      <c r="HAJ88" s="369"/>
      <c r="HAK88" s="369"/>
      <c r="HAL88" s="369"/>
      <c r="HAM88" s="369"/>
      <c r="HAN88" s="369"/>
      <c r="HAO88" s="369"/>
      <c r="HAP88" s="369"/>
      <c r="HAQ88" s="369"/>
      <c r="HAR88" s="369"/>
      <c r="HAS88" s="369"/>
      <c r="HAT88" s="369"/>
      <c r="HAU88" s="369"/>
      <c r="HAV88" s="369"/>
      <c r="HAW88" s="369"/>
      <c r="HAX88" s="369"/>
      <c r="HAY88" s="369"/>
      <c r="HAZ88" s="369"/>
      <c r="HBA88" s="369"/>
      <c r="HBB88" s="369"/>
      <c r="HBC88" s="369"/>
      <c r="HBD88" s="369"/>
      <c r="HBE88" s="369"/>
      <c r="HBF88" s="369"/>
      <c r="HBG88" s="369"/>
      <c r="HBH88" s="369"/>
      <c r="HBI88" s="369"/>
      <c r="HBJ88" s="369"/>
      <c r="HBK88" s="369"/>
      <c r="HBL88" s="369"/>
      <c r="HBM88" s="369"/>
      <c r="HBN88" s="369"/>
      <c r="HBO88" s="369"/>
      <c r="HBP88" s="369"/>
      <c r="HBQ88" s="369"/>
      <c r="HBR88" s="369"/>
      <c r="HBS88" s="369"/>
      <c r="HBT88" s="369"/>
      <c r="HBU88" s="369"/>
      <c r="HBV88" s="369"/>
      <c r="HBW88" s="369"/>
      <c r="HBX88" s="369"/>
      <c r="HBY88" s="369"/>
      <c r="HBZ88" s="369"/>
      <c r="HCA88" s="369"/>
      <c r="HCB88" s="369"/>
      <c r="HCC88" s="369"/>
      <c r="HCD88" s="369"/>
      <c r="HCE88" s="369"/>
      <c r="HCF88" s="369"/>
      <c r="HCG88" s="369"/>
      <c r="HCH88" s="369"/>
      <c r="HCI88" s="369"/>
      <c r="HCJ88" s="369"/>
      <c r="HCK88" s="369"/>
      <c r="HCL88" s="369"/>
      <c r="HCM88" s="369"/>
      <c r="HCN88" s="369"/>
      <c r="HCO88" s="369"/>
      <c r="HCP88" s="369"/>
      <c r="HCQ88" s="369"/>
      <c r="HCR88" s="369"/>
      <c r="HCS88" s="369"/>
      <c r="HCT88" s="369"/>
      <c r="HCU88" s="369"/>
      <c r="HCV88" s="369"/>
      <c r="HCW88" s="369"/>
      <c r="HCX88" s="369"/>
      <c r="HCY88" s="369"/>
      <c r="HCZ88" s="369"/>
      <c r="HDA88" s="369"/>
      <c r="HDB88" s="369"/>
      <c r="HDC88" s="369"/>
      <c r="HDD88" s="369"/>
      <c r="HDE88" s="369"/>
      <c r="HDF88" s="369"/>
      <c r="HDG88" s="369"/>
      <c r="HDH88" s="369"/>
      <c r="HDI88" s="369"/>
      <c r="HDJ88" s="369"/>
      <c r="HDK88" s="369"/>
      <c r="HDL88" s="369"/>
      <c r="HDM88" s="369"/>
      <c r="HDN88" s="369"/>
      <c r="HDO88" s="369"/>
      <c r="HDP88" s="369"/>
      <c r="HDQ88" s="369"/>
      <c r="HDR88" s="369"/>
      <c r="HDS88" s="369"/>
      <c r="HDT88" s="369"/>
      <c r="HDU88" s="369"/>
      <c r="HDV88" s="369"/>
      <c r="HDW88" s="369"/>
      <c r="HDX88" s="369"/>
      <c r="HDY88" s="369"/>
      <c r="HDZ88" s="369"/>
      <c r="HEA88" s="369"/>
      <c r="HEB88" s="369"/>
      <c r="HEC88" s="369"/>
      <c r="HED88" s="369"/>
      <c r="HEE88" s="369"/>
      <c r="HEF88" s="369"/>
      <c r="HEG88" s="369"/>
      <c r="HEH88" s="369"/>
      <c r="HEI88" s="369"/>
      <c r="HEJ88" s="369"/>
      <c r="HEK88" s="369"/>
      <c r="HEL88" s="369"/>
      <c r="HEM88" s="369"/>
      <c r="HEN88" s="369"/>
      <c r="HEO88" s="369"/>
      <c r="HEP88" s="369"/>
      <c r="HEQ88" s="369"/>
      <c r="HER88" s="369"/>
      <c r="HES88" s="369"/>
      <c r="HET88" s="369"/>
      <c r="HEU88" s="369"/>
      <c r="HEV88" s="369"/>
      <c r="HEW88" s="369"/>
      <c r="HEX88" s="369"/>
      <c r="HEY88" s="369"/>
      <c r="HEZ88" s="369"/>
      <c r="HFA88" s="369"/>
      <c r="HFB88" s="369"/>
      <c r="HFC88" s="369"/>
      <c r="HFD88" s="369"/>
      <c r="HFE88" s="369"/>
      <c r="HFF88" s="369"/>
      <c r="HFG88" s="369"/>
      <c r="HFH88" s="369"/>
      <c r="HFI88" s="369"/>
      <c r="HFJ88" s="369"/>
      <c r="HFK88" s="369"/>
      <c r="HFL88" s="369"/>
      <c r="HFM88" s="369"/>
      <c r="HFN88" s="369"/>
      <c r="HFO88" s="369"/>
      <c r="HFP88" s="369"/>
      <c r="HFQ88" s="369"/>
      <c r="HFR88" s="369"/>
      <c r="HFS88" s="369"/>
      <c r="HFT88" s="369"/>
      <c r="HFU88" s="369"/>
      <c r="HFV88" s="369"/>
      <c r="HFW88" s="369"/>
      <c r="HFX88" s="369"/>
      <c r="HFY88" s="369"/>
      <c r="HFZ88" s="369"/>
      <c r="HGA88" s="369"/>
      <c r="HGB88" s="369"/>
      <c r="HGC88" s="369"/>
      <c r="HGH88" s="369"/>
      <c r="HGI88" s="369"/>
      <c r="HGJ88" s="369"/>
      <c r="HGK88" s="369"/>
      <c r="HGL88" s="369"/>
      <c r="HGM88" s="369"/>
      <c r="HGN88" s="369"/>
      <c r="HGO88" s="369"/>
      <c r="HGP88" s="369"/>
      <c r="HGQ88" s="369"/>
      <c r="HGR88" s="369"/>
      <c r="HIJ88" s="369"/>
      <c r="HIK88" s="369"/>
      <c r="HIL88" s="369"/>
      <c r="HIM88" s="369"/>
      <c r="HIN88" s="369"/>
      <c r="HIO88" s="369"/>
      <c r="HIP88" s="369"/>
      <c r="HIQ88" s="369"/>
      <c r="HIR88" s="369"/>
      <c r="HIS88" s="369"/>
      <c r="HIT88" s="369"/>
      <c r="HIU88" s="369"/>
      <c r="HIV88" s="369"/>
      <c r="HIW88" s="369"/>
      <c r="HIX88" s="369"/>
      <c r="HIY88" s="369"/>
      <c r="HIZ88" s="369"/>
      <c r="HJA88" s="369"/>
      <c r="HJB88" s="369"/>
      <c r="HJC88" s="369"/>
      <c r="HJD88" s="369"/>
      <c r="HJE88" s="369"/>
      <c r="HJF88" s="369"/>
      <c r="HJG88" s="369"/>
      <c r="HJH88" s="369"/>
      <c r="HJI88" s="369"/>
      <c r="HJJ88" s="369"/>
      <c r="HJK88" s="369"/>
      <c r="HJL88" s="369"/>
      <c r="HJM88" s="369"/>
      <c r="HJN88" s="369"/>
      <c r="HJO88" s="369"/>
      <c r="HJP88" s="369"/>
      <c r="HJQ88" s="369"/>
      <c r="HJR88" s="369"/>
      <c r="HJS88" s="369"/>
      <c r="HJT88" s="369"/>
      <c r="HJU88" s="369"/>
      <c r="HJV88" s="369"/>
      <c r="HJW88" s="369"/>
      <c r="HJX88" s="369"/>
      <c r="HJY88" s="369"/>
      <c r="HJZ88" s="369"/>
      <c r="HKA88" s="369"/>
      <c r="HKB88" s="369"/>
      <c r="HKC88" s="369"/>
      <c r="HKD88" s="369"/>
      <c r="HKE88" s="369"/>
      <c r="HKF88" s="369"/>
      <c r="HKG88" s="369"/>
      <c r="HKH88" s="369"/>
      <c r="HKI88" s="369"/>
      <c r="HKJ88" s="369"/>
      <c r="HKK88" s="369"/>
      <c r="HKL88" s="369"/>
      <c r="HKM88" s="369"/>
      <c r="HKN88" s="369"/>
      <c r="HKO88" s="369"/>
      <c r="HKP88" s="369"/>
      <c r="HKQ88" s="369"/>
      <c r="HKR88" s="369"/>
      <c r="HKS88" s="369"/>
      <c r="HKT88" s="369"/>
      <c r="HKU88" s="369"/>
      <c r="HKV88" s="369"/>
      <c r="HKW88" s="369"/>
      <c r="HKX88" s="369"/>
      <c r="HKY88" s="369"/>
      <c r="HKZ88" s="369"/>
      <c r="HLA88" s="369"/>
      <c r="HLB88" s="369"/>
      <c r="HLC88" s="369"/>
      <c r="HLD88" s="369"/>
      <c r="HLE88" s="369"/>
      <c r="HLF88" s="369"/>
      <c r="HLG88" s="369"/>
      <c r="HLH88" s="369"/>
      <c r="HLI88" s="369"/>
      <c r="HLJ88" s="369"/>
      <c r="HLK88" s="369"/>
      <c r="HLL88" s="369"/>
      <c r="HLM88" s="369"/>
      <c r="HLN88" s="369"/>
      <c r="HLO88" s="369"/>
      <c r="HLP88" s="369"/>
      <c r="HLQ88" s="369"/>
      <c r="HLR88" s="369"/>
      <c r="HLS88" s="369"/>
      <c r="HLT88" s="369"/>
      <c r="HLU88" s="369"/>
      <c r="HLV88" s="369"/>
      <c r="HLW88" s="369"/>
      <c r="HLX88" s="369"/>
      <c r="HLY88" s="369"/>
      <c r="HLZ88" s="369"/>
      <c r="HMA88" s="369"/>
      <c r="HMB88" s="369"/>
      <c r="HMC88" s="369"/>
      <c r="HMD88" s="369"/>
      <c r="HME88" s="369"/>
      <c r="HMF88" s="369"/>
      <c r="HMG88" s="369"/>
      <c r="HMH88" s="369"/>
      <c r="HMI88" s="369"/>
      <c r="HMJ88" s="369"/>
      <c r="HMK88" s="369"/>
      <c r="HML88" s="369"/>
      <c r="HMM88" s="369"/>
      <c r="HMN88" s="369"/>
      <c r="HMO88" s="369"/>
      <c r="HMP88" s="369"/>
      <c r="HMQ88" s="369"/>
      <c r="HMR88" s="369"/>
      <c r="HMS88" s="369"/>
      <c r="HMT88" s="369"/>
      <c r="HMU88" s="369"/>
      <c r="HMV88" s="369"/>
      <c r="HMW88" s="369"/>
      <c r="HMX88" s="369"/>
      <c r="HMY88" s="369"/>
      <c r="HMZ88" s="369"/>
      <c r="HNA88" s="369"/>
      <c r="HNB88" s="369"/>
      <c r="HNC88" s="369"/>
      <c r="HND88" s="369"/>
      <c r="HNE88" s="369"/>
      <c r="HNF88" s="369"/>
      <c r="HNG88" s="369"/>
      <c r="HNH88" s="369"/>
      <c r="HNI88" s="369"/>
      <c r="HNJ88" s="369"/>
      <c r="HNK88" s="369"/>
      <c r="HNL88" s="369"/>
      <c r="HNM88" s="369"/>
      <c r="HNN88" s="369"/>
      <c r="HNO88" s="369"/>
      <c r="HNP88" s="369"/>
      <c r="HNQ88" s="369"/>
      <c r="HNR88" s="369"/>
      <c r="HNS88" s="369"/>
      <c r="HNT88" s="369"/>
      <c r="HNU88" s="369"/>
      <c r="HNV88" s="369"/>
      <c r="HNW88" s="369"/>
      <c r="HNX88" s="369"/>
      <c r="HNY88" s="369"/>
      <c r="HNZ88" s="369"/>
      <c r="HOA88" s="369"/>
      <c r="HOB88" s="369"/>
      <c r="HOC88" s="369"/>
      <c r="HOD88" s="369"/>
      <c r="HOE88" s="369"/>
      <c r="HOF88" s="369"/>
      <c r="HOG88" s="369"/>
      <c r="HOH88" s="369"/>
      <c r="HOI88" s="369"/>
      <c r="HOJ88" s="369"/>
      <c r="HOK88" s="369"/>
      <c r="HOL88" s="369"/>
      <c r="HOM88" s="369"/>
      <c r="HON88" s="369"/>
      <c r="HOO88" s="369"/>
      <c r="HOP88" s="369"/>
      <c r="HOQ88" s="369"/>
      <c r="HOR88" s="369"/>
      <c r="HOS88" s="369"/>
      <c r="HOT88" s="369"/>
      <c r="HOU88" s="369"/>
      <c r="HOV88" s="369"/>
      <c r="HOW88" s="369"/>
      <c r="HOX88" s="369"/>
      <c r="HOY88" s="369"/>
      <c r="HOZ88" s="369"/>
      <c r="HPA88" s="369"/>
      <c r="HPB88" s="369"/>
      <c r="HPC88" s="369"/>
      <c r="HPD88" s="369"/>
      <c r="HPE88" s="369"/>
      <c r="HPF88" s="369"/>
      <c r="HPG88" s="369"/>
      <c r="HPH88" s="369"/>
      <c r="HPI88" s="369"/>
      <c r="HPJ88" s="369"/>
      <c r="HPK88" s="369"/>
      <c r="HPL88" s="369"/>
      <c r="HPM88" s="369"/>
      <c r="HPN88" s="369"/>
      <c r="HPO88" s="369"/>
      <c r="HPP88" s="369"/>
      <c r="HPQ88" s="369"/>
      <c r="HPR88" s="369"/>
      <c r="HPS88" s="369"/>
      <c r="HPT88" s="369"/>
      <c r="HPU88" s="369"/>
      <c r="HPV88" s="369"/>
      <c r="HPW88" s="369"/>
      <c r="HPX88" s="369"/>
      <c r="HPY88" s="369"/>
      <c r="HQD88" s="369"/>
      <c r="HQE88" s="369"/>
      <c r="HQF88" s="369"/>
      <c r="HQG88" s="369"/>
      <c r="HQH88" s="369"/>
      <c r="HQI88" s="369"/>
      <c r="HQJ88" s="369"/>
      <c r="HQK88" s="369"/>
      <c r="HQL88" s="369"/>
      <c r="HQM88" s="369"/>
      <c r="HQN88" s="369"/>
      <c r="HSF88" s="369"/>
      <c r="HSG88" s="369"/>
      <c r="HSH88" s="369"/>
      <c r="HSI88" s="369"/>
      <c r="HSJ88" s="369"/>
      <c r="HSK88" s="369"/>
      <c r="HSL88" s="369"/>
      <c r="HSM88" s="369"/>
      <c r="HSN88" s="369"/>
      <c r="HSO88" s="369"/>
      <c r="HSP88" s="369"/>
      <c r="HSQ88" s="369"/>
      <c r="HSR88" s="369"/>
      <c r="HSS88" s="369"/>
      <c r="HST88" s="369"/>
      <c r="HSU88" s="369"/>
      <c r="HSV88" s="369"/>
      <c r="HSW88" s="369"/>
      <c r="HSX88" s="369"/>
      <c r="HSY88" s="369"/>
      <c r="HSZ88" s="369"/>
      <c r="HTA88" s="369"/>
      <c r="HTB88" s="369"/>
      <c r="HTC88" s="369"/>
      <c r="HTD88" s="369"/>
      <c r="HTE88" s="369"/>
      <c r="HTF88" s="369"/>
      <c r="HTG88" s="369"/>
      <c r="HTH88" s="369"/>
      <c r="HTI88" s="369"/>
      <c r="HTJ88" s="369"/>
      <c r="HTK88" s="369"/>
      <c r="HTL88" s="369"/>
      <c r="HTM88" s="369"/>
      <c r="HTN88" s="369"/>
      <c r="HTO88" s="369"/>
      <c r="HTP88" s="369"/>
      <c r="HTQ88" s="369"/>
      <c r="HTR88" s="369"/>
      <c r="HTS88" s="369"/>
      <c r="HTT88" s="369"/>
      <c r="HTU88" s="369"/>
      <c r="HTV88" s="369"/>
      <c r="HTW88" s="369"/>
      <c r="HTX88" s="369"/>
      <c r="HTY88" s="369"/>
      <c r="HTZ88" s="369"/>
      <c r="HUA88" s="369"/>
      <c r="HUB88" s="369"/>
      <c r="HUC88" s="369"/>
      <c r="HUD88" s="369"/>
      <c r="HUE88" s="369"/>
      <c r="HUF88" s="369"/>
      <c r="HUG88" s="369"/>
      <c r="HUH88" s="369"/>
      <c r="HUI88" s="369"/>
      <c r="HUJ88" s="369"/>
      <c r="HUK88" s="369"/>
      <c r="HUL88" s="369"/>
      <c r="HUM88" s="369"/>
      <c r="HUN88" s="369"/>
      <c r="HUO88" s="369"/>
      <c r="HUP88" s="369"/>
      <c r="HUQ88" s="369"/>
      <c r="HUR88" s="369"/>
      <c r="HUS88" s="369"/>
      <c r="HUT88" s="369"/>
      <c r="HUU88" s="369"/>
      <c r="HUV88" s="369"/>
      <c r="HUW88" s="369"/>
      <c r="HUX88" s="369"/>
      <c r="HUY88" s="369"/>
      <c r="HUZ88" s="369"/>
      <c r="HVA88" s="369"/>
      <c r="HVB88" s="369"/>
      <c r="HVC88" s="369"/>
      <c r="HVD88" s="369"/>
      <c r="HVE88" s="369"/>
      <c r="HVF88" s="369"/>
      <c r="HVG88" s="369"/>
      <c r="HVH88" s="369"/>
      <c r="HVI88" s="369"/>
      <c r="HVJ88" s="369"/>
      <c r="HVK88" s="369"/>
      <c r="HVL88" s="369"/>
      <c r="HVM88" s="369"/>
      <c r="HVN88" s="369"/>
      <c r="HVO88" s="369"/>
      <c r="HVP88" s="369"/>
      <c r="HVQ88" s="369"/>
      <c r="HVR88" s="369"/>
      <c r="HVS88" s="369"/>
      <c r="HVT88" s="369"/>
      <c r="HVU88" s="369"/>
      <c r="HVV88" s="369"/>
      <c r="HVW88" s="369"/>
      <c r="HVX88" s="369"/>
      <c r="HVY88" s="369"/>
      <c r="HVZ88" s="369"/>
      <c r="HWA88" s="369"/>
      <c r="HWB88" s="369"/>
      <c r="HWC88" s="369"/>
      <c r="HWD88" s="369"/>
      <c r="HWE88" s="369"/>
      <c r="HWF88" s="369"/>
      <c r="HWG88" s="369"/>
      <c r="HWH88" s="369"/>
      <c r="HWI88" s="369"/>
      <c r="HWJ88" s="369"/>
      <c r="HWK88" s="369"/>
      <c r="HWL88" s="369"/>
      <c r="HWM88" s="369"/>
      <c r="HWN88" s="369"/>
      <c r="HWO88" s="369"/>
      <c r="HWP88" s="369"/>
      <c r="HWQ88" s="369"/>
      <c r="HWR88" s="369"/>
      <c r="HWS88" s="369"/>
      <c r="HWT88" s="369"/>
      <c r="HWU88" s="369"/>
      <c r="HWV88" s="369"/>
      <c r="HWW88" s="369"/>
      <c r="HWX88" s="369"/>
      <c r="HWY88" s="369"/>
      <c r="HWZ88" s="369"/>
      <c r="HXA88" s="369"/>
      <c r="HXB88" s="369"/>
      <c r="HXC88" s="369"/>
      <c r="HXD88" s="369"/>
      <c r="HXE88" s="369"/>
      <c r="HXF88" s="369"/>
      <c r="HXG88" s="369"/>
      <c r="HXH88" s="369"/>
      <c r="HXI88" s="369"/>
      <c r="HXJ88" s="369"/>
      <c r="HXK88" s="369"/>
      <c r="HXL88" s="369"/>
      <c r="HXM88" s="369"/>
      <c r="HXN88" s="369"/>
      <c r="HXO88" s="369"/>
      <c r="HXP88" s="369"/>
      <c r="HXQ88" s="369"/>
      <c r="HXR88" s="369"/>
      <c r="HXS88" s="369"/>
      <c r="HXT88" s="369"/>
      <c r="HXU88" s="369"/>
      <c r="HXV88" s="369"/>
      <c r="HXW88" s="369"/>
      <c r="HXX88" s="369"/>
      <c r="HXY88" s="369"/>
      <c r="HXZ88" s="369"/>
      <c r="HYA88" s="369"/>
      <c r="HYB88" s="369"/>
      <c r="HYC88" s="369"/>
      <c r="HYD88" s="369"/>
      <c r="HYE88" s="369"/>
      <c r="HYF88" s="369"/>
      <c r="HYG88" s="369"/>
      <c r="HYH88" s="369"/>
      <c r="HYI88" s="369"/>
      <c r="HYJ88" s="369"/>
      <c r="HYK88" s="369"/>
      <c r="HYL88" s="369"/>
      <c r="HYM88" s="369"/>
      <c r="HYN88" s="369"/>
      <c r="HYO88" s="369"/>
      <c r="HYP88" s="369"/>
      <c r="HYQ88" s="369"/>
      <c r="HYR88" s="369"/>
      <c r="HYS88" s="369"/>
      <c r="HYT88" s="369"/>
      <c r="HYU88" s="369"/>
      <c r="HYV88" s="369"/>
      <c r="HYW88" s="369"/>
      <c r="HYX88" s="369"/>
      <c r="HYY88" s="369"/>
      <c r="HYZ88" s="369"/>
      <c r="HZA88" s="369"/>
      <c r="HZB88" s="369"/>
      <c r="HZC88" s="369"/>
      <c r="HZD88" s="369"/>
      <c r="HZE88" s="369"/>
      <c r="HZF88" s="369"/>
      <c r="HZG88" s="369"/>
      <c r="HZH88" s="369"/>
      <c r="HZI88" s="369"/>
      <c r="HZJ88" s="369"/>
      <c r="HZK88" s="369"/>
      <c r="HZL88" s="369"/>
      <c r="HZM88" s="369"/>
      <c r="HZN88" s="369"/>
      <c r="HZO88" s="369"/>
      <c r="HZP88" s="369"/>
      <c r="HZQ88" s="369"/>
      <c r="HZR88" s="369"/>
      <c r="HZS88" s="369"/>
      <c r="HZT88" s="369"/>
      <c r="HZU88" s="369"/>
      <c r="HZZ88" s="369"/>
      <c r="IAA88" s="369"/>
      <c r="IAB88" s="369"/>
      <c r="IAC88" s="369"/>
      <c r="IAD88" s="369"/>
      <c r="IAE88" s="369"/>
      <c r="IAF88" s="369"/>
      <c r="IAG88" s="369"/>
      <c r="IAH88" s="369"/>
      <c r="IAI88" s="369"/>
      <c r="IAJ88" s="369"/>
      <c r="ICB88" s="369"/>
      <c r="ICC88" s="369"/>
      <c r="ICD88" s="369"/>
      <c r="ICE88" s="369"/>
      <c r="ICF88" s="369"/>
      <c r="ICG88" s="369"/>
      <c r="ICH88" s="369"/>
      <c r="ICI88" s="369"/>
      <c r="ICJ88" s="369"/>
      <c r="ICK88" s="369"/>
      <c r="ICL88" s="369"/>
      <c r="ICM88" s="369"/>
      <c r="ICN88" s="369"/>
      <c r="ICO88" s="369"/>
      <c r="ICP88" s="369"/>
      <c r="ICQ88" s="369"/>
      <c r="ICR88" s="369"/>
      <c r="ICS88" s="369"/>
      <c r="ICT88" s="369"/>
      <c r="ICU88" s="369"/>
      <c r="ICV88" s="369"/>
      <c r="ICW88" s="369"/>
      <c r="ICX88" s="369"/>
      <c r="ICY88" s="369"/>
      <c r="ICZ88" s="369"/>
      <c r="IDA88" s="369"/>
      <c r="IDB88" s="369"/>
      <c r="IDC88" s="369"/>
      <c r="IDD88" s="369"/>
      <c r="IDE88" s="369"/>
      <c r="IDF88" s="369"/>
      <c r="IDG88" s="369"/>
      <c r="IDH88" s="369"/>
      <c r="IDI88" s="369"/>
      <c r="IDJ88" s="369"/>
      <c r="IDK88" s="369"/>
      <c r="IDL88" s="369"/>
      <c r="IDM88" s="369"/>
      <c r="IDN88" s="369"/>
      <c r="IDO88" s="369"/>
      <c r="IDP88" s="369"/>
      <c r="IDQ88" s="369"/>
      <c r="IDR88" s="369"/>
      <c r="IDS88" s="369"/>
      <c r="IDT88" s="369"/>
      <c r="IDU88" s="369"/>
      <c r="IDV88" s="369"/>
      <c r="IDW88" s="369"/>
      <c r="IDX88" s="369"/>
      <c r="IDY88" s="369"/>
      <c r="IDZ88" s="369"/>
      <c r="IEA88" s="369"/>
      <c r="IEB88" s="369"/>
      <c r="IEC88" s="369"/>
      <c r="IED88" s="369"/>
      <c r="IEE88" s="369"/>
      <c r="IEF88" s="369"/>
      <c r="IEG88" s="369"/>
      <c r="IEH88" s="369"/>
      <c r="IEI88" s="369"/>
      <c r="IEJ88" s="369"/>
      <c r="IEK88" s="369"/>
      <c r="IEL88" s="369"/>
      <c r="IEM88" s="369"/>
      <c r="IEN88" s="369"/>
      <c r="IEO88" s="369"/>
      <c r="IEP88" s="369"/>
      <c r="IEQ88" s="369"/>
      <c r="IER88" s="369"/>
      <c r="IES88" s="369"/>
      <c r="IET88" s="369"/>
      <c r="IEU88" s="369"/>
      <c r="IEV88" s="369"/>
      <c r="IEW88" s="369"/>
      <c r="IEX88" s="369"/>
      <c r="IEY88" s="369"/>
      <c r="IEZ88" s="369"/>
      <c r="IFA88" s="369"/>
      <c r="IFB88" s="369"/>
      <c r="IFC88" s="369"/>
      <c r="IFD88" s="369"/>
      <c r="IFE88" s="369"/>
      <c r="IFF88" s="369"/>
      <c r="IFG88" s="369"/>
      <c r="IFH88" s="369"/>
      <c r="IFI88" s="369"/>
      <c r="IFJ88" s="369"/>
      <c r="IFK88" s="369"/>
      <c r="IFL88" s="369"/>
      <c r="IFM88" s="369"/>
      <c r="IFN88" s="369"/>
      <c r="IFO88" s="369"/>
      <c r="IFP88" s="369"/>
      <c r="IFQ88" s="369"/>
      <c r="IFR88" s="369"/>
      <c r="IFS88" s="369"/>
      <c r="IFT88" s="369"/>
      <c r="IFU88" s="369"/>
      <c r="IFV88" s="369"/>
      <c r="IFW88" s="369"/>
      <c r="IFX88" s="369"/>
      <c r="IFY88" s="369"/>
      <c r="IFZ88" s="369"/>
      <c r="IGA88" s="369"/>
      <c r="IGB88" s="369"/>
      <c r="IGC88" s="369"/>
      <c r="IGD88" s="369"/>
      <c r="IGE88" s="369"/>
      <c r="IGF88" s="369"/>
      <c r="IGG88" s="369"/>
      <c r="IGH88" s="369"/>
      <c r="IGI88" s="369"/>
      <c r="IGJ88" s="369"/>
      <c r="IGK88" s="369"/>
      <c r="IGL88" s="369"/>
      <c r="IGM88" s="369"/>
      <c r="IGN88" s="369"/>
      <c r="IGO88" s="369"/>
      <c r="IGP88" s="369"/>
      <c r="IGQ88" s="369"/>
      <c r="IGR88" s="369"/>
      <c r="IGS88" s="369"/>
      <c r="IGT88" s="369"/>
      <c r="IGU88" s="369"/>
      <c r="IGV88" s="369"/>
      <c r="IGW88" s="369"/>
      <c r="IGX88" s="369"/>
      <c r="IGY88" s="369"/>
      <c r="IGZ88" s="369"/>
      <c r="IHA88" s="369"/>
      <c r="IHB88" s="369"/>
      <c r="IHC88" s="369"/>
      <c r="IHD88" s="369"/>
      <c r="IHE88" s="369"/>
      <c r="IHF88" s="369"/>
      <c r="IHG88" s="369"/>
      <c r="IHH88" s="369"/>
      <c r="IHI88" s="369"/>
      <c r="IHJ88" s="369"/>
      <c r="IHK88" s="369"/>
      <c r="IHL88" s="369"/>
      <c r="IHM88" s="369"/>
      <c r="IHN88" s="369"/>
      <c r="IHO88" s="369"/>
      <c r="IHP88" s="369"/>
      <c r="IHQ88" s="369"/>
      <c r="IHR88" s="369"/>
      <c r="IHS88" s="369"/>
      <c r="IHT88" s="369"/>
      <c r="IHU88" s="369"/>
      <c r="IHV88" s="369"/>
      <c r="IHW88" s="369"/>
      <c r="IHX88" s="369"/>
      <c r="IHY88" s="369"/>
      <c r="IHZ88" s="369"/>
      <c r="IIA88" s="369"/>
      <c r="IIB88" s="369"/>
      <c r="IIC88" s="369"/>
      <c r="IID88" s="369"/>
      <c r="IIE88" s="369"/>
      <c r="IIF88" s="369"/>
      <c r="IIG88" s="369"/>
      <c r="IIH88" s="369"/>
      <c r="III88" s="369"/>
      <c r="IIJ88" s="369"/>
      <c r="IIK88" s="369"/>
      <c r="IIL88" s="369"/>
      <c r="IIM88" s="369"/>
      <c r="IIN88" s="369"/>
      <c r="IIO88" s="369"/>
      <c r="IIP88" s="369"/>
      <c r="IIQ88" s="369"/>
      <c r="IIR88" s="369"/>
      <c r="IIS88" s="369"/>
      <c r="IIT88" s="369"/>
      <c r="IIU88" s="369"/>
      <c r="IIV88" s="369"/>
      <c r="IIW88" s="369"/>
      <c r="IIX88" s="369"/>
      <c r="IIY88" s="369"/>
      <c r="IIZ88" s="369"/>
      <c r="IJA88" s="369"/>
      <c r="IJB88" s="369"/>
      <c r="IJC88" s="369"/>
      <c r="IJD88" s="369"/>
      <c r="IJE88" s="369"/>
      <c r="IJF88" s="369"/>
      <c r="IJG88" s="369"/>
      <c r="IJH88" s="369"/>
      <c r="IJI88" s="369"/>
      <c r="IJJ88" s="369"/>
      <c r="IJK88" s="369"/>
      <c r="IJL88" s="369"/>
      <c r="IJM88" s="369"/>
      <c r="IJN88" s="369"/>
      <c r="IJO88" s="369"/>
      <c r="IJP88" s="369"/>
      <c r="IJQ88" s="369"/>
      <c r="IJV88" s="369"/>
      <c r="IJW88" s="369"/>
      <c r="IJX88" s="369"/>
      <c r="IJY88" s="369"/>
      <c r="IJZ88" s="369"/>
      <c r="IKA88" s="369"/>
      <c r="IKB88" s="369"/>
      <c r="IKC88" s="369"/>
      <c r="IKD88" s="369"/>
      <c r="IKE88" s="369"/>
      <c r="IKF88" s="369"/>
      <c r="ILX88" s="369"/>
      <c r="ILY88" s="369"/>
      <c r="ILZ88" s="369"/>
      <c r="IMA88" s="369"/>
      <c r="IMB88" s="369"/>
      <c r="IMC88" s="369"/>
      <c r="IMD88" s="369"/>
      <c r="IME88" s="369"/>
      <c r="IMF88" s="369"/>
      <c r="IMG88" s="369"/>
      <c r="IMH88" s="369"/>
      <c r="IMI88" s="369"/>
      <c r="IMJ88" s="369"/>
      <c r="IMK88" s="369"/>
      <c r="IML88" s="369"/>
      <c r="IMM88" s="369"/>
      <c r="IMN88" s="369"/>
      <c r="IMO88" s="369"/>
      <c r="IMP88" s="369"/>
      <c r="IMQ88" s="369"/>
      <c r="IMR88" s="369"/>
      <c r="IMS88" s="369"/>
      <c r="IMT88" s="369"/>
      <c r="IMU88" s="369"/>
      <c r="IMV88" s="369"/>
      <c r="IMW88" s="369"/>
      <c r="IMX88" s="369"/>
      <c r="IMY88" s="369"/>
      <c r="IMZ88" s="369"/>
      <c r="INA88" s="369"/>
      <c r="INB88" s="369"/>
      <c r="INC88" s="369"/>
      <c r="IND88" s="369"/>
      <c r="INE88" s="369"/>
      <c r="INF88" s="369"/>
      <c r="ING88" s="369"/>
      <c r="INH88" s="369"/>
      <c r="INI88" s="369"/>
      <c r="INJ88" s="369"/>
      <c r="INK88" s="369"/>
      <c r="INL88" s="369"/>
      <c r="INM88" s="369"/>
      <c r="INN88" s="369"/>
      <c r="INO88" s="369"/>
      <c r="INP88" s="369"/>
      <c r="INQ88" s="369"/>
      <c r="INR88" s="369"/>
      <c r="INS88" s="369"/>
      <c r="INT88" s="369"/>
      <c r="INU88" s="369"/>
      <c r="INV88" s="369"/>
      <c r="INW88" s="369"/>
      <c r="INX88" s="369"/>
      <c r="INY88" s="369"/>
      <c r="INZ88" s="369"/>
      <c r="IOA88" s="369"/>
      <c r="IOB88" s="369"/>
      <c r="IOC88" s="369"/>
      <c r="IOD88" s="369"/>
      <c r="IOE88" s="369"/>
      <c r="IOF88" s="369"/>
      <c r="IOG88" s="369"/>
      <c r="IOH88" s="369"/>
      <c r="IOI88" s="369"/>
      <c r="IOJ88" s="369"/>
      <c r="IOK88" s="369"/>
      <c r="IOL88" s="369"/>
      <c r="IOM88" s="369"/>
      <c r="ION88" s="369"/>
      <c r="IOO88" s="369"/>
      <c r="IOP88" s="369"/>
      <c r="IOQ88" s="369"/>
      <c r="IOR88" s="369"/>
      <c r="IOS88" s="369"/>
      <c r="IOT88" s="369"/>
      <c r="IOU88" s="369"/>
      <c r="IOV88" s="369"/>
      <c r="IOW88" s="369"/>
      <c r="IOX88" s="369"/>
      <c r="IOY88" s="369"/>
      <c r="IOZ88" s="369"/>
      <c r="IPA88" s="369"/>
      <c r="IPB88" s="369"/>
      <c r="IPC88" s="369"/>
      <c r="IPD88" s="369"/>
      <c r="IPE88" s="369"/>
      <c r="IPF88" s="369"/>
      <c r="IPG88" s="369"/>
      <c r="IPH88" s="369"/>
      <c r="IPI88" s="369"/>
      <c r="IPJ88" s="369"/>
      <c r="IPK88" s="369"/>
      <c r="IPL88" s="369"/>
      <c r="IPM88" s="369"/>
      <c r="IPN88" s="369"/>
      <c r="IPO88" s="369"/>
      <c r="IPP88" s="369"/>
      <c r="IPQ88" s="369"/>
      <c r="IPR88" s="369"/>
      <c r="IPS88" s="369"/>
      <c r="IPT88" s="369"/>
      <c r="IPU88" s="369"/>
      <c r="IPV88" s="369"/>
      <c r="IPW88" s="369"/>
      <c r="IPX88" s="369"/>
      <c r="IPY88" s="369"/>
      <c r="IPZ88" s="369"/>
      <c r="IQA88" s="369"/>
      <c r="IQB88" s="369"/>
      <c r="IQC88" s="369"/>
      <c r="IQD88" s="369"/>
      <c r="IQE88" s="369"/>
      <c r="IQF88" s="369"/>
      <c r="IQG88" s="369"/>
      <c r="IQH88" s="369"/>
      <c r="IQI88" s="369"/>
      <c r="IQJ88" s="369"/>
      <c r="IQK88" s="369"/>
      <c r="IQL88" s="369"/>
      <c r="IQM88" s="369"/>
      <c r="IQN88" s="369"/>
      <c r="IQO88" s="369"/>
      <c r="IQP88" s="369"/>
      <c r="IQQ88" s="369"/>
      <c r="IQR88" s="369"/>
      <c r="IQS88" s="369"/>
      <c r="IQT88" s="369"/>
      <c r="IQU88" s="369"/>
      <c r="IQV88" s="369"/>
      <c r="IQW88" s="369"/>
      <c r="IQX88" s="369"/>
      <c r="IQY88" s="369"/>
      <c r="IQZ88" s="369"/>
      <c r="IRA88" s="369"/>
      <c r="IRB88" s="369"/>
      <c r="IRC88" s="369"/>
      <c r="IRD88" s="369"/>
      <c r="IRE88" s="369"/>
      <c r="IRF88" s="369"/>
      <c r="IRG88" s="369"/>
      <c r="IRH88" s="369"/>
      <c r="IRI88" s="369"/>
      <c r="IRJ88" s="369"/>
      <c r="IRK88" s="369"/>
      <c r="IRL88" s="369"/>
      <c r="IRM88" s="369"/>
      <c r="IRN88" s="369"/>
      <c r="IRO88" s="369"/>
      <c r="IRP88" s="369"/>
      <c r="IRQ88" s="369"/>
      <c r="IRR88" s="369"/>
      <c r="IRS88" s="369"/>
      <c r="IRT88" s="369"/>
      <c r="IRU88" s="369"/>
      <c r="IRV88" s="369"/>
      <c r="IRW88" s="369"/>
      <c r="IRX88" s="369"/>
      <c r="IRY88" s="369"/>
      <c r="IRZ88" s="369"/>
      <c r="ISA88" s="369"/>
      <c r="ISB88" s="369"/>
      <c r="ISC88" s="369"/>
      <c r="ISD88" s="369"/>
      <c r="ISE88" s="369"/>
      <c r="ISF88" s="369"/>
      <c r="ISG88" s="369"/>
      <c r="ISH88" s="369"/>
      <c r="ISI88" s="369"/>
      <c r="ISJ88" s="369"/>
      <c r="ISK88" s="369"/>
      <c r="ISL88" s="369"/>
      <c r="ISM88" s="369"/>
      <c r="ISN88" s="369"/>
      <c r="ISO88" s="369"/>
      <c r="ISP88" s="369"/>
      <c r="ISQ88" s="369"/>
      <c r="ISR88" s="369"/>
      <c r="ISS88" s="369"/>
      <c r="IST88" s="369"/>
      <c r="ISU88" s="369"/>
      <c r="ISV88" s="369"/>
      <c r="ISW88" s="369"/>
      <c r="ISX88" s="369"/>
      <c r="ISY88" s="369"/>
      <c r="ISZ88" s="369"/>
      <c r="ITA88" s="369"/>
      <c r="ITB88" s="369"/>
      <c r="ITC88" s="369"/>
      <c r="ITD88" s="369"/>
      <c r="ITE88" s="369"/>
      <c r="ITF88" s="369"/>
      <c r="ITG88" s="369"/>
      <c r="ITH88" s="369"/>
      <c r="ITI88" s="369"/>
      <c r="ITJ88" s="369"/>
      <c r="ITK88" s="369"/>
      <c r="ITL88" s="369"/>
      <c r="ITM88" s="369"/>
      <c r="ITR88" s="369"/>
      <c r="ITS88" s="369"/>
      <c r="ITT88" s="369"/>
      <c r="ITU88" s="369"/>
      <c r="ITV88" s="369"/>
      <c r="ITW88" s="369"/>
      <c r="ITX88" s="369"/>
      <c r="ITY88" s="369"/>
      <c r="ITZ88" s="369"/>
      <c r="IUA88" s="369"/>
      <c r="IUB88" s="369"/>
      <c r="IVT88" s="369"/>
      <c r="IVU88" s="369"/>
      <c r="IVV88" s="369"/>
      <c r="IVW88" s="369"/>
      <c r="IVX88" s="369"/>
      <c r="IVY88" s="369"/>
      <c r="IVZ88" s="369"/>
      <c r="IWA88" s="369"/>
      <c r="IWB88" s="369"/>
      <c r="IWC88" s="369"/>
      <c r="IWD88" s="369"/>
      <c r="IWE88" s="369"/>
      <c r="IWF88" s="369"/>
      <c r="IWG88" s="369"/>
      <c r="IWH88" s="369"/>
      <c r="IWI88" s="369"/>
      <c r="IWJ88" s="369"/>
      <c r="IWK88" s="369"/>
      <c r="IWL88" s="369"/>
      <c r="IWM88" s="369"/>
      <c r="IWN88" s="369"/>
      <c r="IWO88" s="369"/>
      <c r="IWP88" s="369"/>
      <c r="IWQ88" s="369"/>
      <c r="IWR88" s="369"/>
      <c r="IWS88" s="369"/>
      <c r="IWT88" s="369"/>
      <c r="IWU88" s="369"/>
      <c r="IWV88" s="369"/>
      <c r="IWW88" s="369"/>
      <c r="IWX88" s="369"/>
      <c r="IWY88" s="369"/>
      <c r="IWZ88" s="369"/>
      <c r="IXA88" s="369"/>
      <c r="IXB88" s="369"/>
      <c r="IXC88" s="369"/>
      <c r="IXD88" s="369"/>
      <c r="IXE88" s="369"/>
      <c r="IXF88" s="369"/>
      <c r="IXG88" s="369"/>
      <c r="IXH88" s="369"/>
      <c r="IXI88" s="369"/>
      <c r="IXJ88" s="369"/>
      <c r="IXK88" s="369"/>
      <c r="IXL88" s="369"/>
      <c r="IXM88" s="369"/>
      <c r="IXN88" s="369"/>
      <c r="IXO88" s="369"/>
      <c r="IXP88" s="369"/>
      <c r="IXQ88" s="369"/>
      <c r="IXR88" s="369"/>
      <c r="IXS88" s="369"/>
      <c r="IXT88" s="369"/>
      <c r="IXU88" s="369"/>
      <c r="IXV88" s="369"/>
      <c r="IXW88" s="369"/>
      <c r="IXX88" s="369"/>
      <c r="IXY88" s="369"/>
      <c r="IXZ88" s="369"/>
      <c r="IYA88" s="369"/>
      <c r="IYB88" s="369"/>
      <c r="IYC88" s="369"/>
      <c r="IYD88" s="369"/>
      <c r="IYE88" s="369"/>
      <c r="IYF88" s="369"/>
      <c r="IYG88" s="369"/>
      <c r="IYH88" s="369"/>
      <c r="IYI88" s="369"/>
      <c r="IYJ88" s="369"/>
      <c r="IYK88" s="369"/>
      <c r="IYL88" s="369"/>
      <c r="IYM88" s="369"/>
      <c r="IYN88" s="369"/>
      <c r="IYO88" s="369"/>
      <c r="IYP88" s="369"/>
      <c r="IYQ88" s="369"/>
      <c r="IYR88" s="369"/>
      <c r="IYS88" s="369"/>
      <c r="IYT88" s="369"/>
      <c r="IYU88" s="369"/>
      <c r="IYV88" s="369"/>
      <c r="IYW88" s="369"/>
      <c r="IYX88" s="369"/>
      <c r="IYY88" s="369"/>
      <c r="IYZ88" s="369"/>
      <c r="IZA88" s="369"/>
      <c r="IZB88" s="369"/>
      <c r="IZC88" s="369"/>
      <c r="IZD88" s="369"/>
      <c r="IZE88" s="369"/>
      <c r="IZF88" s="369"/>
      <c r="IZG88" s="369"/>
      <c r="IZH88" s="369"/>
      <c r="IZI88" s="369"/>
      <c r="IZJ88" s="369"/>
      <c r="IZK88" s="369"/>
      <c r="IZL88" s="369"/>
      <c r="IZM88" s="369"/>
      <c r="IZN88" s="369"/>
      <c r="IZO88" s="369"/>
      <c r="IZP88" s="369"/>
      <c r="IZQ88" s="369"/>
      <c r="IZR88" s="369"/>
      <c r="IZS88" s="369"/>
      <c r="IZT88" s="369"/>
      <c r="IZU88" s="369"/>
      <c r="IZV88" s="369"/>
      <c r="IZW88" s="369"/>
      <c r="IZX88" s="369"/>
      <c r="IZY88" s="369"/>
      <c r="IZZ88" s="369"/>
      <c r="JAA88" s="369"/>
      <c r="JAB88" s="369"/>
      <c r="JAC88" s="369"/>
      <c r="JAD88" s="369"/>
      <c r="JAE88" s="369"/>
      <c r="JAF88" s="369"/>
      <c r="JAG88" s="369"/>
      <c r="JAH88" s="369"/>
      <c r="JAI88" s="369"/>
      <c r="JAJ88" s="369"/>
      <c r="JAK88" s="369"/>
      <c r="JAL88" s="369"/>
      <c r="JAM88" s="369"/>
      <c r="JAN88" s="369"/>
      <c r="JAO88" s="369"/>
      <c r="JAP88" s="369"/>
      <c r="JAQ88" s="369"/>
      <c r="JAR88" s="369"/>
      <c r="JAS88" s="369"/>
      <c r="JAT88" s="369"/>
      <c r="JAU88" s="369"/>
      <c r="JAV88" s="369"/>
      <c r="JAW88" s="369"/>
      <c r="JAX88" s="369"/>
      <c r="JAY88" s="369"/>
      <c r="JAZ88" s="369"/>
      <c r="JBA88" s="369"/>
      <c r="JBB88" s="369"/>
      <c r="JBC88" s="369"/>
      <c r="JBD88" s="369"/>
      <c r="JBE88" s="369"/>
      <c r="JBF88" s="369"/>
      <c r="JBG88" s="369"/>
      <c r="JBH88" s="369"/>
      <c r="JBI88" s="369"/>
      <c r="JBJ88" s="369"/>
      <c r="JBK88" s="369"/>
      <c r="JBL88" s="369"/>
      <c r="JBM88" s="369"/>
      <c r="JBN88" s="369"/>
      <c r="JBO88" s="369"/>
      <c r="JBP88" s="369"/>
      <c r="JBQ88" s="369"/>
      <c r="JBR88" s="369"/>
      <c r="JBS88" s="369"/>
      <c r="JBT88" s="369"/>
      <c r="JBU88" s="369"/>
      <c r="JBV88" s="369"/>
      <c r="JBW88" s="369"/>
      <c r="JBX88" s="369"/>
      <c r="JBY88" s="369"/>
      <c r="JBZ88" s="369"/>
      <c r="JCA88" s="369"/>
      <c r="JCB88" s="369"/>
      <c r="JCC88" s="369"/>
      <c r="JCD88" s="369"/>
      <c r="JCE88" s="369"/>
      <c r="JCF88" s="369"/>
      <c r="JCG88" s="369"/>
      <c r="JCH88" s="369"/>
      <c r="JCI88" s="369"/>
      <c r="JCJ88" s="369"/>
      <c r="JCK88" s="369"/>
      <c r="JCL88" s="369"/>
      <c r="JCM88" s="369"/>
      <c r="JCN88" s="369"/>
      <c r="JCO88" s="369"/>
      <c r="JCP88" s="369"/>
      <c r="JCQ88" s="369"/>
      <c r="JCR88" s="369"/>
      <c r="JCS88" s="369"/>
      <c r="JCT88" s="369"/>
      <c r="JCU88" s="369"/>
      <c r="JCV88" s="369"/>
      <c r="JCW88" s="369"/>
      <c r="JCX88" s="369"/>
      <c r="JCY88" s="369"/>
      <c r="JCZ88" s="369"/>
      <c r="JDA88" s="369"/>
      <c r="JDB88" s="369"/>
      <c r="JDC88" s="369"/>
      <c r="JDD88" s="369"/>
      <c r="JDE88" s="369"/>
      <c r="JDF88" s="369"/>
      <c r="JDG88" s="369"/>
      <c r="JDH88" s="369"/>
      <c r="JDI88" s="369"/>
      <c r="JDN88" s="369"/>
      <c r="JDO88" s="369"/>
      <c r="JDP88" s="369"/>
      <c r="JDQ88" s="369"/>
      <c r="JDR88" s="369"/>
      <c r="JDS88" s="369"/>
      <c r="JDT88" s="369"/>
      <c r="JDU88" s="369"/>
      <c r="JDV88" s="369"/>
      <c r="JDW88" s="369"/>
      <c r="JDX88" s="369"/>
      <c r="JFP88" s="369"/>
      <c r="JFQ88" s="369"/>
      <c r="JFR88" s="369"/>
      <c r="JFS88" s="369"/>
      <c r="JFT88" s="369"/>
      <c r="JFU88" s="369"/>
      <c r="JFV88" s="369"/>
      <c r="JFW88" s="369"/>
      <c r="JFX88" s="369"/>
      <c r="JFY88" s="369"/>
      <c r="JFZ88" s="369"/>
      <c r="JGA88" s="369"/>
      <c r="JGB88" s="369"/>
      <c r="JGC88" s="369"/>
      <c r="JGD88" s="369"/>
      <c r="JGE88" s="369"/>
      <c r="JGF88" s="369"/>
      <c r="JGG88" s="369"/>
      <c r="JGH88" s="369"/>
      <c r="JGI88" s="369"/>
      <c r="JGJ88" s="369"/>
      <c r="JGK88" s="369"/>
      <c r="JGL88" s="369"/>
      <c r="JGM88" s="369"/>
      <c r="JGN88" s="369"/>
      <c r="JGO88" s="369"/>
      <c r="JGP88" s="369"/>
      <c r="JGQ88" s="369"/>
      <c r="JGR88" s="369"/>
      <c r="JGS88" s="369"/>
      <c r="JGT88" s="369"/>
      <c r="JGU88" s="369"/>
      <c r="JGV88" s="369"/>
      <c r="JGW88" s="369"/>
      <c r="JGX88" s="369"/>
      <c r="JGY88" s="369"/>
      <c r="JGZ88" s="369"/>
      <c r="JHA88" s="369"/>
      <c r="JHB88" s="369"/>
      <c r="JHC88" s="369"/>
      <c r="JHD88" s="369"/>
      <c r="JHE88" s="369"/>
      <c r="JHF88" s="369"/>
      <c r="JHG88" s="369"/>
      <c r="JHH88" s="369"/>
      <c r="JHI88" s="369"/>
      <c r="JHJ88" s="369"/>
      <c r="JHK88" s="369"/>
      <c r="JHL88" s="369"/>
      <c r="JHM88" s="369"/>
      <c r="JHN88" s="369"/>
      <c r="JHO88" s="369"/>
      <c r="JHP88" s="369"/>
      <c r="JHQ88" s="369"/>
      <c r="JHR88" s="369"/>
      <c r="JHS88" s="369"/>
      <c r="JHT88" s="369"/>
      <c r="JHU88" s="369"/>
      <c r="JHV88" s="369"/>
      <c r="JHW88" s="369"/>
      <c r="JHX88" s="369"/>
      <c r="JHY88" s="369"/>
      <c r="JHZ88" s="369"/>
      <c r="JIA88" s="369"/>
      <c r="JIB88" s="369"/>
      <c r="JIC88" s="369"/>
      <c r="JID88" s="369"/>
      <c r="JIE88" s="369"/>
      <c r="JIF88" s="369"/>
      <c r="JIG88" s="369"/>
      <c r="JIH88" s="369"/>
      <c r="JII88" s="369"/>
      <c r="JIJ88" s="369"/>
      <c r="JIK88" s="369"/>
      <c r="JIL88" s="369"/>
      <c r="JIM88" s="369"/>
      <c r="JIN88" s="369"/>
      <c r="JIO88" s="369"/>
      <c r="JIP88" s="369"/>
      <c r="JIQ88" s="369"/>
      <c r="JIR88" s="369"/>
      <c r="JIS88" s="369"/>
      <c r="JIT88" s="369"/>
      <c r="JIU88" s="369"/>
      <c r="JIV88" s="369"/>
      <c r="JIW88" s="369"/>
      <c r="JIX88" s="369"/>
      <c r="JIY88" s="369"/>
      <c r="JIZ88" s="369"/>
      <c r="JJA88" s="369"/>
      <c r="JJB88" s="369"/>
      <c r="JJC88" s="369"/>
      <c r="JJD88" s="369"/>
      <c r="JJE88" s="369"/>
      <c r="JJF88" s="369"/>
      <c r="JJG88" s="369"/>
      <c r="JJH88" s="369"/>
      <c r="JJI88" s="369"/>
      <c r="JJJ88" s="369"/>
      <c r="JJK88" s="369"/>
      <c r="JJL88" s="369"/>
      <c r="JJM88" s="369"/>
      <c r="JJN88" s="369"/>
      <c r="JJO88" s="369"/>
      <c r="JJP88" s="369"/>
      <c r="JJQ88" s="369"/>
      <c r="JJR88" s="369"/>
      <c r="JJS88" s="369"/>
      <c r="JJT88" s="369"/>
      <c r="JJU88" s="369"/>
      <c r="JJV88" s="369"/>
      <c r="JJW88" s="369"/>
      <c r="JJX88" s="369"/>
      <c r="JJY88" s="369"/>
      <c r="JJZ88" s="369"/>
      <c r="JKA88" s="369"/>
      <c r="JKB88" s="369"/>
      <c r="JKC88" s="369"/>
      <c r="JKD88" s="369"/>
      <c r="JKE88" s="369"/>
      <c r="JKF88" s="369"/>
      <c r="JKG88" s="369"/>
      <c r="JKH88" s="369"/>
      <c r="JKI88" s="369"/>
      <c r="JKJ88" s="369"/>
      <c r="JKK88" s="369"/>
      <c r="JKL88" s="369"/>
      <c r="JKM88" s="369"/>
      <c r="JKN88" s="369"/>
      <c r="JKO88" s="369"/>
      <c r="JKP88" s="369"/>
      <c r="JKQ88" s="369"/>
      <c r="JKR88" s="369"/>
      <c r="JKS88" s="369"/>
      <c r="JKT88" s="369"/>
      <c r="JKU88" s="369"/>
      <c r="JKV88" s="369"/>
      <c r="JKW88" s="369"/>
      <c r="JKX88" s="369"/>
      <c r="JKY88" s="369"/>
      <c r="JKZ88" s="369"/>
      <c r="JLA88" s="369"/>
      <c r="JLB88" s="369"/>
      <c r="JLC88" s="369"/>
      <c r="JLD88" s="369"/>
      <c r="JLE88" s="369"/>
      <c r="JLF88" s="369"/>
      <c r="JLG88" s="369"/>
      <c r="JLH88" s="369"/>
      <c r="JLI88" s="369"/>
      <c r="JLJ88" s="369"/>
      <c r="JLK88" s="369"/>
      <c r="JLL88" s="369"/>
      <c r="JLM88" s="369"/>
      <c r="JLN88" s="369"/>
      <c r="JLO88" s="369"/>
      <c r="JLP88" s="369"/>
      <c r="JLQ88" s="369"/>
      <c r="JLR88" s="369"/>
      <c r="JLS88" s="369"/>
      <c r="JLT88" s="369"/>
      <c r="JLU88" s="369"/>
      <c r="JLV88" s="369"/>
      <c r="JLW88" s="369"/>
      <c r="JLX88" s="369"/>
      <c r="JLY88" s="369"/>
      <c r="JLZ88" s="369"/>
      <c r="JMA88" s="369"/>
      <c r="JMB88" s="369"/>
      <c r="JMC88" s="369"/>
      <c r="JMD88" s="369"/>
      <c r="JME88" s="369"/>
      <c r="JMF88" s="369"/>
      <c r="JMG88" s="369"/>
      <c r="JMH88" s="369"/>
      <c r="JMI88" s="369"/>
      <c r="JMJ88" s="369"/>
      <c r="JMK88" s="369"/>
      <c r="JML88" s="369"/>
      <c r="JMM88" s="369"/>
      <c r="JMN88" s="369"/>
      <c r="JMO88" s="369"/>
      <c r="JMP88" s="369"/>
      <c r="JMQ88" s="369"/>
      <c r="JMR88" s="369"/>
      <c r="JMS88" s="369"/>
      <c r="JMT88" s="369"/>
      <c r="JMU88" s="369"/>
      <c r="JMV88" s="369"/>
      <c r="JMW88" s="369"/>
      <c r="JMX88" s="369"/>
      <c r="JMY88" s="369"/>
      <c r="JMZ88" s="369"/>
      <c r="JNA88" s="369"/>
      <c r="JNB88" s="369"/>
      <c r="JNC88" s="369"/>
      <c r="JND88" s="369"/>
      <c r="JNE88" s="369"/>
      <c r="JNJ88" s="369"/>
      <c r="JNK88" s="369"/>
      <c r="JNL88" s="369"/>
      <c r="JNM88" s="369"/>
      <c r="JNN88" s="369"/>
      <c r="JNO88" s="369"/>
      <c r="JNP88" s="369"/>
      <c r="JNQ88" s="369"/>
      <c r="JNR88" s="369"/>
      <c r="JNS88" s="369"/>
      <c r="JNT88" s="369"/>
      <c r="JPL88" s="369"/>
      <c r="JPM88" s="369"/>
      <c r="JPN88" s="369"/>
      <c r="JPO88" s="369"/>
      <c r="JPP88" s="369"/>
      <c r="JPQ88" s="369"/>
      <c r="JPR88" s="369"/>
      <c r="JPS88" s="369"/>
      <c r="JPT88" s="369"/>
      <c r="JPU88" s="369"/>
      <c r="JPV88" s="369"/>
      <c r="JPW88" s="369"/>
      <c r="JPX88" s="369"/>
      <c r="JPY88" s="369"/>
      <c r="JPZ88" s="369"/>
      <c r="JQA88" s="369"/>
      <c r="JQB88" s="369"/>
      <c r="JQC88" s="369"/>
      <c r="JQD88" s="369"/>
      <c r="JQE88" s="369"/>
      <c r="JQF88" s="369"/>
      <c r="JQG88" s="369"/>
      <c r="JQH88" s="369"/>
      <c r="JQI88" s="369"/>
      <c r="JQJ88" s="369"/>
      <c r="JQK88" s="369"/>
      <c r="JQL88" s="369"/>
      <c r="JQM88" s="369"/>
      <c r="JQN88" s="369"/>
      <c r="JQO88" s="369"/>
      <c r="JQP88" s="369"/>
      <c r="JQQ88" s="369"/>
      <c r="JQR88" s="369"/>
      <c r="JQS88" s="369"/>
      <c r="JQT88" s="369"/>
      <c r="JQU88" s="369"/>
      <c r="JQV88" s="369"/>
      <c r="JQW88" s="369"/>
      <c r="JQX88" s="369"/>
      <c r="JQY88" s="369"/>
      <c r="JQZ88" s="369"/>
      <c r="JRA88" s="369"/>
      <c r="JRB88" s="369"/>
      <c r="JRC88" s="369"/>
      <c r="JRD88" s="369"/>
      <c r="JRE88" s="369"/>
      <c r="JRF88" s="369"/>
      <c r="JRG88" s="369"/>
      <c r="JRH88" s="369"/>
      <c r="JRI88" s="369"/>
      <c r="JRJ88" s="369"/>
      <c r="JRK88" s="369"/>
      <c r="JRL88" s="369"/>
      <c r="JRM88" s="369"/>
      <c r="JRN88" s="369"/>
      <c r="JRO88" s="369"/>
      <c r="JRP88" s="369"/>
      <c r="JRQ88" s="369"/>
      <c r="JRR88" s="369"/>
      <c r="JRS88" s="369"/>
      <c r="JRT88" s="369"/>
      <c r="JRU88" s="369"/>
      <c r="JRV88" s="369"/>
      <c r="JRW88" s="369"/>
      <c r="JRX88" s="369"/>
      <c r="JRY88" s="369"/>
      <c r="JRZ88" s="369"/>
      <c r="JSA88" s="369"/>
      <c r="JSB88" s="369"/>
      <c r="JSC88" s="369"/>
      <c r="JSD88" s="369"/>
      <c r="JSE88" s="369"/>
      <c r="JSF88" s="369"/>
      <c r="JSG88" s="369"/>
      <c r="JSH88" s="369"/>
      <c r="JSI88" s="369"/>
      <c r="JSJ88" s="369"/>
      <c r="JSK88" s="369"/>
      <c r="JSL88" s="369"/>
      <c r="JSM88" s="369"/>
      <c r="JSN88" s="369"/>
      <c r="JSO88" s="369"/>
      <c r="JSP88" s="369"/>
      <c r="JSQ88" s="369"/>
      <c r="JSR88" s="369"/>
      <c r="JSS88" s="369"/>
      <c r="JST88" s="369"/>
      <c r="JSU88" s="369"/>
      <c r="JSV88" s="369"/>
      <c r="JSW88" s="369"/>
      <c r="JSX88" s="369"/>
      <c r="JSY88" s="369"/>
      <c r="JSZ88" s="369"/>
      <c r="JTA88" s="369"/>
      <c r="JTB88" s="369"/>
      <c r="JTC88" s="369"/>
      <c r="JTD88" s="369"/>
      <c r="JTE88" s="369"/>
      <c r="JTF88" s="369"/>
      <c r="JTG88" s="369"/>
      <c r="JTH88" s="369"/>
      <c r="JTI88" s="369"/>
      <c r="JTJ88" s="369"/>
      <c r="JTK88" s="369"/>
      <c r="JTL88" s="369"/>
      <c r="JTM88" s="369"/>
      <c r="JTN88" s="369"/>
      <c r="JTO88" s="369"/>
      <c r="JTP88" s="369"/>
      <c r="JTQ88" s="369"/>
      <c r="JTR88" s="369"/>
      <c r="JTS88" s="369"/>
      <c r="JTT88" s="369"/>
      <c r="JTU88" s="369"/>
      <c r="JTV88" s="369"/>
      <c r="JTW88" s="369"/>
      <c r="JTX88" s="369"/>
      <c r="JTY88" s="369"/>
      <c r="JTZ88" s="369"/>
      <c r="JUA88" s="369"/>
      <c r="JUB88" s="369"/>
      <c r="JUC88" s="369"/>
      <c r="JUD88" s="369"/>
      <c r="JUE88" s="369"/>
      <c r="JUF88" s="369"/>
      <c r="JUG88" s="369"/>
      <c r="JUH88" s="369"/>
      <c r="JUI88" s="369"/>
      <c r="JUJ88" s="369"/>
      <c r="JUK88" s="369"/>
      <c r="JUL88" s="369"/>
      <c r="JUM88" s="369"/>
      <c r="JUN88" s="369"/>
      <c r="JUO88" s="369"/>
      <c r="JUP88" s="369"/>
      <c r="JUQ88" s="369"/>
      <c r="JUR88" s="369"/>
      <c r="JUS88" s="369"/>
      <c r="JUT88" s="369"/>
      <c r="JUU88" s="369"/>
      <c r="JUV88" s="369"/>
      <c r="JUW88" s="369"/>
      <c r="JUX88" s="369"/>
      <c r="JUY88" s="369"/>
      <c r="JUZ88" s="369"/>
      <c r="JVA88" s="369"/>
      <c r="JVB88" s="369"/>
      <c r="JVC88" s="369"/>
      <c r="JVD88" s="369"/>
      <c r="JVE88" s="369"/>
      <c r="JVF88" s="369"/>
      <c r="JVG88" s="369"/>
      <c r="JVH88" s="369"/>
      <c r="JVI88" s="369"/>
      <c r="JVJ88" s="369"/>
      <c r="JVK88" s="369"/>
      <c r="JVL88" s="369"/>
      <c r="JVM88" s="369"/>
      <c r="JVN88" s="369"/>
      <c r="JVO88" s="369"/>
      <c r="JVP88" s="369"/>
      <c r="JVQ88" s="369"/>
      <c r="JVR88" s="369"/>
      <c r="JVS88" s="369"/>
      <c r="JVT88" s="369"/>
      <c r="JVU88" s="369"/>
      <c r="JVV88" s="369"/>
      <c r="JVW88" s="369"/>
      <c r="JVX88" s="369"/>
      <c r="JVY88" s="369"/>
      <c r="JVZ88" s="369"/>
      <c r="JWA88" s="369"/>
      <c r="JWB88" s="369"/>
      <c r="JWC88" s="369"/>
      <c r="JWD88" s="369"/>
      <c r="JWE88" s="369"/>
      <c r="JWF88" s="369"/>
      <c r="JWG88" s="369"/>
      <c r="JWH88" s="369"/>
      <c r="JWI88" s="369"/>
      <c r="JWJ88" s="369"/>
      <c r="JWK88" s="369"/>
      <c r="JWL88" s="369"/>
      <c r="JWM88" s="369"/>
      <c r="JWN88" s="369"/>
      <c r="JWO88" s="369"/>
      <c r="JWP88" s="369"/>
      <c r="JWQ88" s="369"/>
      <c r="JWR88" s="369"/>
      <c r="JWS88" s="369"/>
      <c r="JWT88" s="369"/>
      <c r="JWU88" s="369"/>
      <c r="JWV88" s="369"/>
      <c r="JWW88" s="369"/>
      <c r="JWX88" s="369"/>
      <c r="JWY88" s="369"/>
      <c r="JWZ88" s="369"/>
      <c r="JXA88" s="369"/>
      <c r="JXF88" s="369"/>
      <c r="JXG88" s="369"/>
      <c r="JXH88" s="369"/>
      <c r="JXI88" s="369"/>
      <c r="JXJ88" s="369"/>
      <c r="JXK88" s="369"/>
      <c r="JXL88" s="369"/>
      <c r="JXM88" s="369"/>
      <c r="JXN88" s="369"/>
      <c r="JXO88" s="369"/>
      <c r="JXP88" s="369"/>
      <c r="JZH88" s="369"/>
      <c r="JZI88" s="369"/>
      <c r="JZJ88" s="369"/>
      <c r="JZK88" s="369"/>
      <c r="JZL88" s="369"/>
      <c r="JZM88" s="369"/>
      <c r="JZN88" s="369"/>
      <c r="JZO88" s="369"/>
      <c r="JZP88" s="369"/>
      <c r="JZQ88" s="369"/>
      <c r="JZR88" s="369"/>
      <c r="JZS88" s="369"/>
      <c r="JZT88" s="369"/>
      <c r="JZU88" s="369"/>
      <c r="JZV88" s="369"/>
      <c r="JZW88" s="369"/>
      <c r="JZX88" s="369"/>
      <c r="JZY88" s="369"/>
      <c r="JZZ88" s="369"/>
      <c r="KAA88" s="369"/>
      <c r="KAB88" s="369"/>
      <c r="KAC88" s="369"/>
      <c r="KAD88" s="369"/>
      <c r="KAE88" s="369"/>
      <c r="KAF88" s="369"/>
      <c r="KAG88" s="369"/>
      <c r="KAH88" s="369"/>
      <c r="KAI88" s="369"/>
      <c r="KAJ88" s="369"/>
      <c r="KAK88" s="369"/>
      <c r="KAL88" s="369"/>
      <c r="KAM88" s="369"/>
      <c r="KAN88" s="369"/>
      <c r="KAO88" s="369"/>
      <c r="KAP88" s="369"/>
      <c r="KAQ88" s="369"/>
      <c r="KAR88" s="369"/>
      <c r="KAS88" s="369"/>
      <c r="KAT88" s="369"/>
      <c r="KAU88" s="369"/>
      <c r="KAV88" s="369"/>
      <c r="KAW88" s="369"/>
      <c r="KAX88" s="369"/>
      <c r="KAY88" s="369"/>
      <c r="KAZ88" s="369"/>
      <c r="KBA88" s="369"/>
      <c r="KBB88" s="369"/>
      <c r="KBC88" s="369"/>
      <c r="KBD88" s="369"/>
      <c r="KBE88" s="369"/>
      <c r="KBF88" s="369"/>
      <c r="KBG88" s="369"/>
      <c r="KBH88" s="369"/>
      <c r="KBI88" s="369"/>
      <c r="KBJ88" s="369"/>
      <c r="KBK88" s="369"/>
      <c r="KBL88" s="369"/>
      <c r="KBM88" s="369"/>
      <c r="KBN88" s="369"/>
      <c r="KBO88" s="369"/>
      <c r="KBP88" s="369"/>
      <c r="KBQ88" s="369"/>
      <c r="KBR88" s="369"/>
      <c r="KBS88" s="369"/>
      <c r="KBT88" s="369"/>
      <c r="KBU88" s="369"/>
      <c r="KBV88" s="369"/>
      <c r="KBW88" s="369"/>
      <c r="KBX88" s="369"/>
      <c r="KBY88" s="369"/>
      <c r="KBZ88" s="369"/>
      <c r="KCA88" s="369"/>
      <c r="KCB88" s="369"/>
      <c r="KCC88" s="369"/>
      <c r="KCD88" s="369"/>
      <c r="KCE88" s="369"/>
      <c r="KCF88" s="369"/>
      <c r="KCG88" s="369"/>
      <c r="KCH88" s="369"/>
      <c r="KCI88" s="369"/>
      <c r="KCJ88" s="369"/>
      <c r="KCK88" s="369"/>
      <c r="KCL88" s="369"/>
      <c r="KCM88" s="369"/>
      <c r="KCN88" s="369"/>
      <c r="KCO88" s="369"/>
      <c r="KCP88" s="369"/>
      <c r="KCQ88" s="369"/>
      <c r="KCR88" s="369"/>
      <c r="KCS88" s="369"/>
      <c r="KCT88" s="369"/>
      <c r="KCU88" s="369"/>
      <c r="KCV88" s="369"/>
      <c r="KCW88" s="369"/>
      <c r="KCX88" s="369"/>
      <c r="KCY88" s="369"/>
      <c r="KCZ88" s="369"/>
      <c r="KDA88" s="369"/>
      <c r="KDB88" s="369"/>
      <c r="KDC88" s="369"/>
      <c r="KDD88" s="369"/>
      <c r="KDE88" s="369"/>
      <c r="KDF88" s="369"/>
      <c r="KDG88" s="369"/>
      <c r="KDH88" s="369"/>
      <c r="KDI88" s="369"/>
      <c r="KDJ88" s="369"/>
      <c r="KDK88" s="369"/>
      <c r="KDL88" s="369"/>
      <c r="KDM88" s="369"/>
      <c r="KDN88" s="369"/>
      <c r="KDO88" s="369"/>
      <c r="KDP88" s="369"/>
      <c r="KDQ88" s="369"/>
      <c r="KDR88" s="369"/>
      <c r="KDS88" s="369"/>
      <c r="KDT88" s="369"/>
      <c r="KDU88" s="369"/>
      <c r="KDV88" s="369"/>
      <c r="KDW88" s="369"/>
      <c r="KDX88" s="369"/>
      <c r="KDY88" s="369"/>
      <c r="KDZ88" s="369"/>
      <c r="KEA88" s="369"/>
      <c r="KEB88" s="369"/>
      <c r="KEC88" s="369"/>
      <c r="KED88" s="369"/>
      <c r="KEE88" s="369"/>
      <c r="KEF88" s="369"/>
      <c r="KEG88" s="369"/>
      <c r="KEH88" s="369"/>
      <c r="KEI88" s="369"/>
      <c r="KEJ88" s="369"/>
      <c r="KEK88" s="369"/>
      <c r="KEL88" s="369"/>
      <c r="KEM88" s="369"/>
      <c r="KEN88" s="369"/>
      <c r="KEO88" s="369"/>
      <c r="KEP88" s="369"/>
      <c r="KEQ88" s="369"/>
      <c r="KER88" s="369"/>
      <c r="KES88" s="369"/>
      <c r="KET88" s="369"/>
      <c r="KEU88" s="369"/>
      <c r="KEV88" s="369"/>
      <c r="KEW88" s="369"/>
      <c r="KEX88" s="369"/>
      <c r="KEY88" s="369"/>
      <c r="KEZ88" s="369"/>
      <c r="KFA88" s="369"/>
      <c r="KFB88" s="369"/>
      <c r="KFC88" s="369"/>
      <c r="KFD88" s="369"/>
      <c r="KFE88" s="369"/>
      <c r="KFF88" s="369"/>
      <c r="KFG88" s="369"/>
      <c r="KFH88" s="369"/>
      <c r="KFI88" s="369"/>
      <c r="KFJ88" s="369"/>
      <c r="KFK88" s="369"/>
      <c r="KFL88" s="369"/>
      <c r="KFM88" s="369"/>
      <c r="KFN88" s="369"/>
      <c r="KFO88" s="369"/>
      <c r="KFP88" s="369"/>
      <c r="KFQ88" s="369"/>
      <c r="KFR88" s="369"/>
      <c r="KFS88" s="369"/>
      <c r="KFT88" s="369"/>
      <c r="KFU88" s="369"/>
      <c r="KFV88" s="369"/>
      <c r="KFW88" s="369"/>
      <c r="KFX88" s="369"/>
      <c r="KFY88" s="369"/>
      <c r="KFZ88" s="369"/>
      <c r="KGA88" s="369"/>
      <c r="KGB88" s="369"/>
      <c r="KGC88" s="369"/>
      <c r="KGD88" s="369"/>
      <c r="KGE88" s="369"/>
      <c r="KGF88" s="369"/>
      <c r="KGG88" s="369"/>
      <c r="KGH88" s="369"/>
      <c r="KGI88" s="369"/>
      <c r="KGJ88" s="369"/>
      <c r="KGK88" s="369"/>
      <c r="KGL88" s="369"/>
      <c r="KGM88" s="369"/>
      <c r="KGN88" s="369"/>
      <c r="KGO88" s="369"/>
      <c r="KGP88" s="369"/>
      <c r="KGQ88" s="369"/>
      <c r="KGR88" s="369"/>
      <c r="KGS88" s="369"/>
      <c r="KGT88" s="369"/>
      <c r="KGU88" s="369"/>
      <c r="KGV88" s="369"/>
      <c r="KGW88" s="369"/>
      <c r="KHB88" s="369"/>
      <c r="KHC88" s="369"/>
      <c r="KHD88" s="369"/>
      <c r="KHE88" s="369"/>
      <c r="KHF88" s="369"/>
      <c r="KHG88" s="369"/>
      <c r="KHH88" s="369"/>
      <c r="KHI88" s="369"/>
      <c r="KHJ88" s="369"/>
      <c r="KHK88" s="369"/>
      <c r="KHL88" s="369"/>
      <c r="KJD88" s="369"/>
      <c r="KJE88" s="369"/>
      <c r="KJF88" s="369"/>
      <c r="KJG88" s="369"/>
      <c r="KJH88" s="369"/>
      <c r="KJI88" s="369"/>
      <c r="KJJ88" s="369"/>
      <c r="KJK88" s="369"/>
      <c r="KJL88" s="369"/>
      <c r="KJM88" s="369"/>
      <c r="KJN88" s="369"/>
      <c r="KJO88" s="369"/>
      <c r="KJP88" s="369"/>
      <c r="KJQ88" s="369"/>
      <c r="KJR88" s="369"/>
      <c r="KJS88" s="369"/>
      <c r="KJT88" s="369"/>
      <c r="KJU88" s="369"/>
      <c r="KJV88" s="369"/>
      <c r="KJW88" s="369"/>
      <c r="KJX88" s="369"/>
      <c r="KJY88" s="369"/>
      <c r="KJZ88" s="369"/>
      <c r="KKA88" s="369"/>
      <c r="KKB88" s="369"/>
      <c r="KKC88" s="369"/>
      <c r="KKD88" s="369"/>
      <c r="KKE88" s="369"/>
      <c r="KKF88" s="369"/>
      <c r="KKG88" s="369"/>
      <c r="KKH88" s="369"/>
      <c r="KKI88" s="369"/>
      <c r="KKJ88" s="369"/>
      <c r="KKK88" s="369"/>
      <c r="KKL88" s="369"/>
      <c r="KKM88" s="369"/>
      <c r="KKN88" s="369"/>
      <c r="KKO88" s="369"/>
      <c r="KKP88" s="369"/>
      <c r="KKQ88" s="369"/>
      <c r="KKR88" s="369"/>
      <c r="KKS88" s="369"/>
      <c r="KKT88" s="369"/>
      <c r="KKU88" s="369"/>
      <c r="KKV88" s="369"/>
      <c r="KKW88" s="369"/>
      <c r="KKX88" s="369"/>
      <c r="KKY88" s="369"/>
      <c r="KKZ88" s="369"/>
      <c r="KLA88" s="369"/>
      <c r="KLB88" s="369"/>
      <c r="KLC88" s="369"/>
      <c r="KLD88" s="369"/>
      <c r="KLE88" s="369"/>
      <c r="KLF88" s="369"/>
      <c r="KLG88" s="369"/>
      <c r="KLH88" s="369"/>
      <c r="KLI88" s="369"/>
      <c r="KLJ88" s="369"/>
      <c r="KLK88" s="369"/>
      <c r="KLL88" s="369"/>
      <c r="KLM88" s="369"/>
      <c r="KLN88" s="369"/>
      <c r="KLO88" s="369"/>
      <c r="KLP88" s="369"/>
      <c r="KLQ88" s="369"/>
      <c r="KLR88" s="369"/>
      <c r="KLS88" s="369"/>
      <c r="KLT88" s="369"/>
      <c r="KLU88" s="369"/>
      <c r="KLV88" s="369"/>
      <c r="KLW88" s="369"/>
      <c r="KLX88" s="369"/>
      <c r="KLY88" s="369"/>
      <c r="KLZ88" s="369"/>
      <c r="KMA88" s="369"/>
      <c r="KMB88" s="369"/>
      <c r="KMC88" s="369"/>
      <c r="KMD88" s="369"/>
      <c r="KME88" s="369"/>
      <c r="KMF88" s="369"/>
      <c r="KMG88" s="369"/>
      <c r="KMH88" s="369"/>
      <c r="KMI88" s="369"/>
      <c r="KMJ88" s="369"/>
      <c r="KMK88" s="369"/>
      <c r="KML88" s="369"/>
      <c r="KMM88" s="369"/>
      <c r="KMN88" s="369"/>
      <c r="KMO88" s="369"/>
      <c r="KMP88" s="369"/>
      <c r="KMQ88" s="369"/>
      <c r="KMR88" s="369"/>
      <c r="KMS88" s="369"/>
      <c r="KMT88" s="369"/>
      <c r="KMU88" s="369"/>
      <c r="KMV88" s="369"/>
      <c r="KMW88" s="369"/>
      <c r="KMX88" s="369"/>
      <c r="KMY88" s="369"/>
      <c r="KMZ88" s="369"/>
      <c r="KNA88" s="369"/>
      <c r="KNB88" s="369"/>
      <c r="KNC88" s="369"/>
      <c r="KND88" s="369"/>
      <c r="KNE88" s="369"/>
      <c r="KNF88" s="369"/>
      <c r="KNG88" s="369"/>
      <c r="KNH88" s="369"/>
      <c r="KNI88" s="369"/>
      <c r="KNJ88" s="369"/>
      <c r="KNK88" s="369"/>
      <c r="KNL88" s="369"/>
      <c r="KNM88" s="369"/>
      <c r="KNN88" s="369"/>
      <c r="KNO88" s="369"/>
      <c r="KNP88" s="369"/>
      <c r="KNQ88" s="369"/>
      <c r="KNR88" s="369"/>
      <c r="KNS88" s="369"/>
      <c r="KNT88" s="369"/>
      <c r="KNU88" s="369"/>
      <c r="KNV88" s="369"/>
      <c r="KNW88" s="369"/>
      <c r="KNX88" s="369"/>
      <c r="KNY88" s="369"/>
      <c r="KNZ88" s="369"/>
      <c r="KOA88" s="369"/>
      <c r="KOB88" s="369"/>
      <c r="KOC88" s="369"/>
      <c r="KOD88" s="369"/>
      <c r="KOE88" s="369"/>
      <c r="KOF88" s="369"/>
      <c r="KOG88" s="369"/>
      <c r="KOH88" s="369"/>
      <c r="KOI88" s="369"/>
      <c r="KOJ88" s="369"/>
      <c r="KOK88" s="369"/>
      <c r="KOL88" s="369"/>
      <c r="KOM88" s="369"/>
      <c r="KON88" s="369"/>
      <c r="KOO88" s="369"/>
      <c r="KOP88" s="369"/>
      <c r="KOQ88" s="369"/>
      <c r="KOR88" s="369"/>
      <c r="KOS88" s="369"/>
      <c r="KOT88" s="369"/>
      <c r="KOU88" s="369"/>
      <c r="KOV88" s="369"/>
      <c r="KOW88" s="369"/>
      <c r="KOX88" s="369"/>
      <c r="KOY88" s="369"/>
      <c r="KOZ88" s="369"/>
      <c r="KPA88" s="369"/>
      <c r="KPB88" s="369"/>
      <c r="KPC88" s="369"/>
      <c r="KPD88" s="369"/>
      <c r="KPE88" s="369"/>
      <c r="KPF88" s="369"/>
      <c r="KPG88" s="369"/>
      <c r="KPH88" s="369"/>
      <c r="KPI88" s="369"/>
      <c r="KPJ88" s="369"/>
      <c r="KPK88" s="369"/>
      <c r="KPL88" s="369"/>
      <c r="KPM88" s="369"/>
      <c r="KPN88" s="369"/>
      <c r="KPO88" s="369"/>
      <c r="KPP88" s="369"/>
      <c r="KPQ88" s="369"/>
      <c r="KPR88" s="369"/>
      <c r="KPS88" s="369"/>
      <c r="KPT88" s="369"/>
      <c r="KPU88" s="369"/>
      <c r="KPV88" s="369"/>
      <c r="KPW88" s="369"/>
      <c r="KPX88" s="369"/>
      <c r="KPY88" s="369"/>
      <c r="KPZ88" s="369"/>
      <c r="KQA88" s="369"/>
      <c r="KQB88" s="369"/>
      <c r="KQC88" s="369"/>
      <c r="KQD88" s="369"/>
      <c r="KQE88" s="369"/>
      <c r="KQF88" s="369"/>
      <c r="KQG88" s="369"/>
      <c r="KQH88" s="369"/>
      <c r="KQI88" s="369"/>
      <c r="KQJ88" s="369"/>
      <c r="KQK88" s="369"/>
      <c r="KQL88" s="369"/>
      <c r="KQM88" s="369"/>
      <c r="KQN88" s="369"/>
      <c r="KQO88" s="369"/>
      <c r="KQP88" s="369"/>
      <c r="KQQ88" s="369"/>
      <c r="KQR88" s="369"/>
      <c r="KQS88" s="369"/>
      <c r="KQX88" s="369"/>
      <c r="KQY88" s="369"/>
      <c r="KQZ88" s="369"/>
      <c r="KRA88" s="369"/>
      <c r="KRB88" s="369"/>
      <c r="KRC88" s="369"/>
      <c r="KRD88" s="369"/>
      <c r="KRE88" s="369"/>
      <c r="KRF88" s="369"/>
      <c r="KRG88" s="369"/>
      <c r="KRH88" s="369"/>
      <c r="KSZ88" s="369"/>
      <c r="KTA88" s="369"/>
      <c r="KTB88" s="369"/>
      <c r="KTC88" s="369"/>
      <c r="KTD88" s="369"/>
      <c r="KTE88" s="369"/>
      <c r="KTF88" s="369"/>
      <c r="KTG88" s="369"/>
      <c r="KTH88" s="369"/>
      <c r="KTI88" s="369"/>
      <c r="KTJ88" s="369"/>
      <c r="KTK88" s="369"/>
      <c r="KTL88" s="369"/>
      <c r="KTM88" s="369"/>
      <c r="KTN88" s="369"/>
      <c r="KTO88" s="369"/>
      <c r="KTP88" s="369"/>
      <c r="KTQ88" s="369"/>
      <c r="KTR88" s="369"/>
      <c r="KTS88" s="369"/>
      <c r="KTT88" s="369"/>
      <c r="KTU88" s="369"/>
      <c r="KTV88" s="369"/>
      <c r="KTW88" s="369"/>
      <c r="KTX88" s="369"/>
      <c r="KTY88" s="369"/>
      <c r="KTZ88" s="369"/>
      <c r="KUA88" s="369"/>
      <c r="KUB88" s="369"/>
      <c r="KUC88" s="369"/>
      <c r="KUD88" s="369"/>
      <c r="KUE88" s="369"/>
      <c r="KUF88" s="369"/>
      <c r="KUG88" s="369"/>
      <c r="KUH88" s="369"/>
      <c r="KUI88" s="369"/>
      <c r="KUJ88" s="369"/>
      <c r="KUK88" s="369"/>
      <c r="KUL88" s="369"/>
      <c r="KUM88" s="369"/>
      <c r="KUN88" s="369"/>
      <c r="KUO88" s="369"/>
      <c r="KUP88" s="369"/>
      <c r="KUQ88" s="369"/>
      <c r="KUR88" s="369"/>
      <c r="KUS88" s="369"/>
      <c r="KUT88" s="369"/>
      <c r="KUU88" s="369"/>
      <c r="KUV88" s="369"/>
      <c r="KUW88" s="369"/>
      <c r="KUX88" s="369"/>
      <c r="KUY88" s="369"/>
      <c r="KUZ88" s="369"/>
      <c r="KVA88" s="369"/>
      <c r="KVB88" s="369"/>
      <c r="KVC88" s="369"/>
      <c r="KVD88" s="369"/>
      <c r="KVE88" s="369"/>
      <c r="KVF88" s="369"/>
      <c r="KVG88" s="369"/>
      <c r="KVH88" s="369"/>
      <c r="KVI88" s="369"/>
      <c r="KVJ88" s="369"/>
      <c r="KVK88" s="369"/>
      <c r="KVL88" s="369"/>
      <c r="KVM88" s="369"/>
      <c r="KVN88" s="369"/>
      <c r="KVO88" s="369"/>
      <c r="KVP88" s="369"/>
      <c r="KVQ88" s="369"/>
      <c r="KVR88" s="369"/>
      <c r="KVS88" s="369"/>
      <c r="KVT88" s="369"/>
      <c r="KVU88" s="369"/>
      <c r="KVV88" s="369"/>
      <c r="KVW88" s="369"/>
      <c r="KVX88" s="369"/>
      <c r="KVY88" s="369"/>
      <c r="KVZ88" s="369"/>
      <c r="KWA88" s="369"/>
      <c r="KWB88" s="369"/>
      <c r="KWC88" s="369"/>
      <c r="KWD88" s="369"/>
      <c r="KWE88" s="369"/>
      <c r="KWF88" s="369"/>
      <c r="KWG88" s="369"/>
      <c r="KWH88" s="369"/>
      <c r="KWI88" s="369"/>
      <c r="KWJ88" s="369"/>
      <c r="KWK88" s="369"/>
      <c r="KWL88" s="369"/>
      <c r="KWM88" s="369"/>
      <c r="KWN88" s="369"/>
      <c r="KWO88" s="369"/>
      <c r="KWP88" s="369"/>
      <c r="KWQ88" s="369"/>
      <c r="KWR88" s="369"/>
      <c r="KWS88" s="369"/>
      <c r="KWT88" s="369"/>
      <c r="KWU88" s="369"/>
      <c r="KWV88" s="369"/>
      <c r="KWW88" s="369"/>
      <c r="KWX88" s="369"/>
      <c r="KWY88" s="369"/>
      <c r="KWZ88" s="369"/>
      <c r="KXA88" s="369"/>
      <c r="KXB88" s="369"/>
      <c r="KXC88" s="369"/>
      <c r="KXD88" s="369"/>
      <c r="KXE88" s="369"/>
      <c r="KXF88" s="369"/>
      <c r="KXG88" s="369"/>
      <c r="KXH88" s="369"/>
      <c r="KXI88" s="369"/>
      <c r="KXJ88" s="369"/>
      <c r="KXK88" s="369"/>
      <c r="KXL88" s="369"/>
      <c r="KXM88" s="369"/>
      <c r="KXN88" s="369"/>
      <c r="KXO88" s="369"/>
      <c r="KXP88" s="369"/>
      <c r="KXQ88" s="369"/>
      <c r="KXR88" s="369"/>
      <c r="KXS88" s="369"/>
      <c r="KXT88" s="369"/>
      <c r="KXU88" s="369"/>
      <c r="KXV88" s="369"/>
      <c r="KXW88" s="369"/>
      <c r="KXX88" s="369"/>
      <c r="KXY88" s="369"/>
      <c r="KXZ88" s="369"/>
      <c r="KYA88" s="369"/>
      <c r="KYB88" s="369"/>
      <c r="KYC88" s="369"/>
      <c r="KYD88" s="369"/>
      <c r="KYE88" s="369"/>
      <c r="KYF88" s="369"/>
      <c r="KYG88" s="369"/>
      <c r="KYH88" s="369"/>
      <c r="KYI88" s="369"/>
      <c r="KYJ88" s="369"/>
      <c r="KYK88" s="369"/>
      <c r="KYL88" s="369"/>
      <c r="KYM88" s="369"/>
      <c r="KYN88" s="369"/>
      <c r="KYO88" s="369"/>
      <c r="KYP88" s="369"/>
      <c r="KYQ88" s="369"/>
      <c r="KYR88" s="369"/>
      <c r="KYS88" s="369"/>
      <c r="KYT88" s="369"/>
      <c r="KYU88" s="369"/>
      <c r="KYV88" s="369"/>
      <c r="KYW88" s="369"/>
      <c r="KYX88" s="369"/>
      <c r="KYY88" s="369"/>
      <c r="KYZ88" s="369"/>
      <c r="KZA88" s="369"/>
      <c r="KZB88" s="369"/>
      <c r="KZC88" s="369"/>
      <c r="KZD88" s="369"/>
      <c r="KZE88" s="369"/>
      <c r="KZF88" s="369"/>
      <c r="KZG88" s="369"/>
      <c r="KZH88" s="369"/>
      <c r="KZI88" s="369"/>
      <c r="KZJ88" s="369"/>
      <c r="KZK88" s="369"/>
      <c r="KZL88" s="369"/>
      <c r="KZM88" s="369"/>
      <c r="KZN88" s="369"/>
      <c r="KZO88" s="369"/>
      <c r="KZP88" s="369"/>
      <c r="KZQ88" s="369"/>
      <c r="KZR88" s="369"/>
      <c r="KZS88" s="369"/>
      <c r="KZT88" s="369"/>
      <c r="KZU88" s="369"/>
      <c r="KZV88" s="369"/>
      <c r="KZW88" s="369"/>
      <c r="KZX88" s="369"/>
      <c r="KZY88" s="369"/>
      <c r="KZZ88" s="369"/>
      <c r="LAA88" s="369"/>
      <c r="LAB88" s="369"/>
      <c r="LAC88" s="369"/>
      <c r="LAD88" s="369"/>
      <c r="LAE88" s="369"/>
      <c r="LAF88" s="369"/>
      <c r="LAG88" s="369"/>
      <c r="LAH88" s="369"/>
      <c r="LAI88" s="369"/>
      <c r="LAJ88" s="369"/>
      <c r="LAK88" s="369"/>
      <c r="LAL88" s="369"/>
      <c r="LAM88" s="369"/>
      <c r="LAN88" s="369"/>
      <c r="LAO88" s="369"/>
      <c r="LAT88" s="369"/>
      <c r="LAU88" s="369"/>
      <c r="LAV88" s="369"/>
      <c r="LAW88" s="369"/>
      <c r="LAX88" s="369"/>
      <c r="LAY88" s="369"/>
      <c r="LAZ88" s="369"/>
      <c r="LBA88" s="369"/>
      <c r="LBB88" s="369"/>
      <c r="LBC88" s="369"/>
      <c r="LBD88" s="369"/>
      <c r="LCV88" s="369"/>
      <c r="LCW88" s="369"/>
      <c r="LCX88" s="369"/>
      <c r="LCY88" s="369"/>
      <c r="LCZ88" s="369"/>
      <c r="LDA88" s="369"/>
      <c r="LDB88" s="369"/>
      <c r="LDC88" s="369"/>
      <c r="LDD88" s="369"/>
      <c r="LDE88" s="369"/>
      <c r="LDF88" s="369"/>
      <c r="LDG88" s="369"/>
      <c r="LDH88" s="369"/>
      <c r="LDI88" s="369"/>
      <c r="LDJ88" s="369"/>
      <c r="LDK88" s="369"/>
      <c r="LDL88" s="369"/>
      <c r="LDM88" s="369"/>
      <c r="LDN88" s="369"/>
      <c r="LDO88" s="369"/>
      <c r="LDP88" s="369"/>
      <c r="LDQ88" s="369"/>
      <c r="LDR88" s="369"/>
      <c r="LDS88" s="369"/>
      <c r="LDT88" s="369"/>
      <c r="LDU88" s="369"/>
      <c r="LDV88" s="369"/>
      <c r="LDW88" s="369"/>
      <c r="LDX88" s="369"/>
      <c r="LDY88" s="369"/>
      <c r="LDZ88" s="369"/>
      <c r="LEA88" s="369"/>
      <c r="LEB88" s="369"/>
      <c r="LEC88" s="369"/>
      <c r="LED88" s="369"/>
      <c r="LEE88" s="369"/>
      <c r="LEF88" s="369"/>
      <c r="LEG88" s="369"/>
      <c r="LEH88" s="369"/>
      <c r="LEI88" s="369"/>
      <c r="LEJ88" s="369"/>
      <c r="LEK88" s="369"/>
      <c r="LEL88" s="369"/>
      <c r="LEM88" s="369"/>
      <c r="LEN88" s="369"/>
      <c r="LEO88" s="369"/>
      <c r="LEP88" s="369"/>
      <c r="LEQ88" s="369"/>
      <c r="LER88" s="369"/>
      <c r="LES88" s="369"/>
      <c r="LET88" s="369"/>
      <c r="LEU88" s="369"/>
      <c r="LEV88" s="369"/>
      <c r="LEW88" s="369"/>
      <c r="LEX88" s="369"/>
      <c r="LEY88" s="369"/>
      <c r="LEZ88" s="369"/>
      <c r="LFA88" s="369"/>
      <c r="LFB88" s="369"/>
      <c r="LFC88" s="369"/>
      <c r="LFD88" s="369"/>
      <c r="LFE88" s="369"/>
      <c r="LFF88" s="369"/>
      <c r="LFG88" s="369"/>
      <c r="LFH88" s="369"/>
      <c r="LFI88" s="369"/>
      <c r="LFJ88" s="369"/>
      <c r="LFK88" s="369"/>
      <c r="LFL88" s="369"/>
      <c r="LFM88" s="369"/>
      <c r="LFN88" s="369"/>
      <c r="LFO88" s="369"/>
      <c r="LFP88" s="369"/>
      <c r="LFQ88" s="369"/>
      <c r="LFR88" s="369"/>
      <c r="LFS88" s="369"/>
      <c r="LFT88" s="369"/>
      <c r="LFU88" s="369"/>
      <c r="LFV88" s="369"/>
      <c r="LFW88" s="369"/>
      <c r="LFX88" s="369"/>
      <c r="LFY88" s="369"/>
      <c r="LFZ88" s="369"/>
      <c r="LGA88" s="369"/>
      <c r="LGB88" s="369"/>
      <c r="LGC88" s="369"/>
      <c r="LGD88" s="369"/>
      <c r="LGE88" s="369"/>
      <c r="LGF88" s="369"/>
      <c r="LGG88" s="369"/>
      <c r="LGH88" s="369"/>
      <c r="LGI88" s="369"/>
      <c r="LGJ88" s="369"/>
      <c r="LGK88" s="369"/>
      <c r="LGL88" s="369"/>
      <c r="LGM88" s="369"/>
      <c r="LGN88" s="369"/>
      <c r="LGO88" s="369"/>
      <c r="LGP88" s="369"/>
      <c r="LGQ88" s="369"/>
      <c r="LGR88" s="369"/>
      <c r="LGS88" s="369"/>
      <c r="LGT88" s="369"/>
      <c r="LGU88" s="369"/>
      <c r="LGV88" s="369"/>
      <c r="LGW88" s="369"/>
      <c r="LGX88" s="369"/>
      <c r="LGY88" s="369"/>
      <c r="LGZ88" s="369"/>
      <c r="LHA88" s="369"/>
      <c r="LHB88" s="369"/>
      <c r="LHC88" s="369"/>
      <c r="LHD88" s="369"/>
      <c r="LHE88" s="369"/>
      <c r="LHF88" s="369"/>
      <c r="LHG88" s="369"/>
      <c r="LHH88" s="369"/>
      <c r="LHI88" s="369"/>
      <c r="LHJ88" s="369"/>
      <c r="LHK88" s="369"/>
      <c r="LHL88" s="369"/>
      <c r="LHM88" s="369"/>
      <c r="LHN88" s="369"/>
      <c r="LHO88" s="369"/>
      <c r="LHP88" s="369"/>
      <c r="LHQ88" s="369"/>
      <c r="LHR88" s="369"/>
      <c r="LHS88" s="369"/>
      <c r="LHT88" s="369"/>
      <c r="LHU88" s="369"/>
      <c r="LHV88" s="369"/>
      <c r="LHW88" s="369"/>
      <c r="LHX88" s="369"/>
      <c r="LHY88" s="369"/>
      <c r="LHZ88" s="369"/>
      <c r="LIA88" s="369"/>
      <c r="LIB88" s="369"/>
      <c r="LIC88" s="369"/>
      <c r="LID88" s="369"/>
      <c r="LIE88" s="369"/>
      <c r="LIF88" s="369"/>
      <c r="LIG88" s="369"/>
      <c r="LIH88" s="369"/>
      <c r="LII88" s="369"/>
      <c r="LIJ88" s="369"/>
      <c r="LIK88" s="369"/>
      <c r="LIL88" s="369"/>
      <c r="LIM88" s="369"/>
      <c r="LIN88" s="369"/>
      <c r="LIO88" s="369"/>
      <c r="LIP88" s="369"/>
      <c r="LIQ88" s="369"/>
      <c r="LIR88" s="369"/>
      <c r="LIS88" s="369"/>
      <c r="LIT88" s="369"/>
      <c r="LIU88" s="369"/>
      <c r="LIV88" s="369"/>
      <c r="LIW88" s="369"/>
      <c r="LIX88" s="369"/>
      <c r="LIY88" s="369"/>
      <c r="LIZ88" s="369"/>
      <c r="LJA88" s="369"/>
      <c r="LJB88" s="369"/>
      <c r="LJC88" s="369"/>
      <c r="LJD88" s="369"/>
      <c r="LJE88" s="369"/>
      <c r="LJF88" s="369"/>
      <c r="LJG88" s="369"/>
      <c r="LJH88" s="369"/>
      <c r="LJI88" s="369"/>
      <c r="LJJ88" s="369"/>
      <c r="LJK88" s="369"/>
      <c r="LJL88" s="369"/>
      <c r="LJM88" s="369"/>
      <c r="LJN88" s="369"/>
      <c r="LJO88" s="369"/>
      <c r="LJP88" s="369"/>
      <c r="LJQ88" s="369"/>
      <c r="LJR88" s="369"/>
      <c r="LJS88" s="369"/>
      <c r="LJT88" s="369"/>
      <c r="LJU88" s="369"/>
      <c r="LJV88" s="369"/>
      <c r="LJW88" s="369"/>
      <c r="LJX88" s="369"/>
      <c r="LJY88" s="369"/>
      <c r="LJZ88" s="369"/>
      <c r="LKA88" s="369"/>
      <c r="LKB88" s="369"/>
      <c r="LKC88" s="369"/>
      <c r="LKD88" s="369"/>
      <c r="LKE88" s="369"/>
      <c r="LKF88" s="369"/>
      <c r="LKG88" s="369"/>
      <c r="LKH88" s="369"/>
      <c r="LKI88" s="369"/>
      <c r="LKJ88" s="369"/>
      <c r="LKK88" s="369"/>
      <c r="LKP88" s="369"/>
      <c r="LKQ88" s="369"/>
      <c r="LKR88" s="369"/>
      <c r="LKS88" s="369"/>
      <c r="LKT88" s="369"/>
      <c r="LKU88" s="369"/>
      <c r="LKV88" s="369"/>
      <c r="LKW88" s="369"/>
      <c r="LKX88" s="369"/>
      <c r="LKY88" s="369"/>
      <c r="LKZ88" s="369"/>
      <c r="LMR88" s="369"/>
      <c r="LMS88" s="369"/>
      <c r="LMT88" s="369"/>
      <c r="LMU88" s="369"/>
      <c r="LMV88" s="369"/>
      <c r="LMW88" s="369"/>
      <c r="LMX88" s="369"/>
      <c r="LMY88" s="369"/>
      <c r="LMZ88" s="369"/>
      <c r="LNA88" s="369"/>
      <c r="LNB88" s="369"/>
      <c r="LNC88" s="369"/>
      <c r="LND88" s="369"/>
      <c r="LNE88" s="369"/>
      <c r="LNF88" s="369"/>
      <c r="LNG88" s="369"/>
      <c r="LNH88" s="369"/>
      <c r="LNI88" s="369"/>
      <c r="LNJ88" s="369"/>
      <c r="LNK88" s="369"/>
      <c r="LNL88" s="369"/>
      <c r="LNM88" s="369"/>
      <c r="LNN88" s="369"/>
      <c r="LNO88" s="369"/>
      <c r="LNP88" s="369"/>
      <c r="LNQ88" s="369"/>
      <c r="LNR88" s="369"/>
      <c r="LNS88" s="369"/>
      <c r="LNT88" s="369"/>
      <c r="LNU88" s="369"/>
      <c r="LNV88" s="369"/>
      <c r="LNW88" s="369"/>
      <c r="LNX88" s="369"/>
      <c r="LNY88" s="369"/>
      <c r="LNZ88" s="369"/>
      <c r="LOA88" s="369"/>
      <c r="LOB88" s="369"/>
      <c r="LOC88" s="369"/>
      <c r="LOD88" s="369"/>
      <c r="LOE88" s="369"/>
      <c r="LOF88" s="369"/>
      <c r="LOG88" s="369"/>
      <c r="LOH88" s="369"/>
      <c r="LOI88" s="369"/>
      <c r="LOJ88" s="369"/>
      <c r="LOK88" s="369"/>
      <c r="LOL88" s="369"/>
      <c r="LOM88" s="369"/>
      <c r="LON88" s="369"/>
      <c r="LOO88" s="369"/>
      <c r="LOP88" s="369"/>
      <c r="LOQ88" s="369"/>
      <c r="LOR88" s="369"/>
      <c r="LOS88" s="369"/>
      <c r="LOT88" s="369"/>
      <c r="LOU88" s="369"/>
      <c r="LOV88" s="369"/>
      <c r="LOW88" s="369"/>
      <c r="LOX88" s="369"/>
      <c r="LOY88" s="369"/>
      <c r="LOZ88" s="369"/>
      <c r="LPA88" s="369"/>
      <c r="LPB88" s="369"/>
      <c r="LPC88" s="369"/>
      <c r="LPD88" s="369"/>
      <c r="LPE88" s="369"/>
      <c r="LPF88" s="369"/>
      <c r="LPG88" s="369"/>
      <c r="LPH88" s="369"/>
      <c r="LPI88" s="369"/>
      <c r="LPJ88" s="369"/>
      <c r="LPK88" s="369"/>
      <c r="LPL88" s="369"/>
      <c r="LPM88" s="369"/>
      <c r="LPN88" s="369"/>
      <c r="LPO88" s="369"/>
      <c r="LPP88" s="369"/>
      <c r="LPQ88" s="369"/>
      <c r="LPR88" s="369"/>
      <c r="LPS88" s="369"/>
      <c r="LPT88" s="369"/>
      <c r="LPU88" s="369"/>
      <c r="LPV88" s="369"/>
      <c r="LPW88" s="369"/>
      <c r="LPX88" s="369"/>
      <c r="LPY88" s="369"/>
      <c r="LPZ88" s="369"/>
      <c r="LQA88" s="369"/>
      <c r="LQB88" s="369"/>
      <c r="LQC88" s="369"/>
      <c r="LQD88" s="369"/>
      <c r="LQE88" s="369"/>
      <c r="LQF88" s="369"/>
      <c r="LQG88" s="369"/>
      <c r="LQH88" s="369"/>
      <c r="LQI88" s="369"/>
      <c r="LQJ88" s="369"/>
      <c r="LQK88" s="369"/>
      <c r="LQL88" s="369"/>
      <c r="LQM88" s="369"/>
      <c r="LQN88" s="369"/>
      <c r="LQO88" s="369"/>
      <c r="LQP88" s="369"/>
      <c r="LQQ88" s="369"/>
      <c r="LQR88" s="369"/>
      <c r="LQS88" s="369"/>
      <c r="LQT88" s="369"/>
      <c r="LQU88" s="369"/>
      <c r="LQV88" s="369"/>
      <c r="LQW88" s="369"/>
      <c r="LQX88" s="369"/>
      <c r="LQY88" s="369"/>
      <c r="LQZ88" s="369"/>
      <c r="LRA88" s="369"/>
      <c r="LRB88" s="369"/>
      <c r="LRC88" s="369"/>
      <c r="LRD88" s="369"/>
      <c r="LRE88" s="369"/>
      <c r="LRF88" s="369"/>
      <c r="LRG88" s="369"/>
      <c r="LRH88" s="369"/>
      <c r="LRI88" s="369"/>
      <c r="LRJ88" s="369"/>
      <c r="LRK88" s="369"/>
      <c r="LRL88" s="369"/>
      <c r="LRM88" s="369"/>
      <c r="LRN88" s="369"/>
      <c r="LRO88" s="369"/>
      <c r="LRP88" s="369"/>
      <c r="LRQ88" s="369"/>
      <c r="LRR88" s="369"/>
      <c r="LRS88" s="369"/>
      <c r="LRT88" s="369"/>
      <c r="LRU88" s="369"/>
      <c r="LRV88" s="369"/>
      <c r="LRW88" s="369"/>
      <c r="LRX88" s="369"/>
      <c r="LRY88" s="369"/>
      <c r="LRZ88" s="369"/>
      <c r="LSA88" s="369"/>
      <c r="LSB88" s="369"/>
      <c r="LSC88" s="369"/>
      <c r="LSD88" s="369"/>
      <c r="LSE88" s="369"/>
      <c r="LSF88" s="369"/>
      <c r="LSG88" s="369"/>
      <c r="LSH88" s="369"/>
      <c r="LSI88" s="369"/>
      <c r="LSJ88" s="369"/>
      <c r="LSK88" s="369"/>
      <c r="LSL88" s="369"/>
      <c r="LSM88" s="369"/>
      <c r="LSN88" s="369"/>
      <c r="LSO88" s="369"/>
      <c r="LSP88" s="369"/>
      <c r="LSQ88" s="369"/>
      <c r="LSR88" s="369"/>
      <c r="LSS88" s="369"/>
      <c r="LST88" s="369"/>
      <c r="LSU88" s="369"/>
      <c r="LSV88" s="369"/>
      <c r="LSW88" s="369"/>
      <c r="LSX88" s="369"/>
      <c r="LSY88" s="369"/>
      <c r="LSZ88" s="369"/>
      <c r="LTA88" s="369"/>
      <c r="LTB88" s="369"/>
      <c r="LTC88" s="369"/>
      <c r="LTD88" s="369"/>
      <c r="LTE88" s="369"/>
      <c r="LTF88" s="369"/>
      <c r="LTG88" s="369"/>
      <c r="LTH88" s="369"/>
      <c r="LTI88" s="369"/>
      <c r="LTJ88" s="369"/>
      <c r="LTK88" s="369"/>
      <c r="LTL88" s="369"/>
      <c r="LTM88" s="369"/>
      <c r="LTN88" s="369"/>
      <c r="LTO88" s="369"/>
      <c r="LTP88" s="369"/>
      <c r="LTQ88" s="369"/>
      <c r="LTR88" s="369"/>
      <c r="LTS88" s="369"/>
      <c r="LTT88" s="369"/>
      <c r="LTU88" s="369"/>
      <c r="LTV88" s="369"/>
      <c r="LTW88" s="369"/>
      <c r="LTX88" s="369"/>
      <c r="LTY88" s="369"/>
      <c r="LTZ88" s="369"/>
      <c r="LUA88" s="369"/>
      <c r="LUB88" s="369"/>
      <c r="LUC88" s="369"/>
      <c r="LUD88" s="369"/>
      <c r="LUE88" s="369"/>
      <c r="LUF88" s="369"/>
      <c r="LUG88" s="369"/>
      <c r="LUL88" s="369"/>
      <c r="LUM88" s="369"/>
      <c r="LUN88" s="369"/>
      <c r="LUO88" s="369"/>
      <c r="LUP88" s="369"/>
      <c r="LUQ88" s="369"/>
      <c r="LUR88" s="369"/>
      <c r="LUS88" s="369"/>
      <c r="LUT88" s="369"/>
      <c r="LUU88" s="369"/>
      <c r="LUV88" s="369"/>
      <c r="LWN88" s="369"/>
      <c r="LWO88" s="369"/>
      <c r="LWP88" s="369"/>
      <c r="LWQ88" s="369"/>
      <c r="LWR88" s="369"/>
      <c r="LWS88" s="369"/>
      <c r="LWT88" s="369"/>
      <c r="LWU88" s="369"/>
      <c r="LWV88" s="369"/>
      <c r="LWW88" s="369"/>
      <c r="LWX88" s="369"/>
      <c r="LWY88" s="369"/>
      <c r="LWZ88" s="369"/>
      <c r="LXA88" s="369"/>
      <c r="LXB88" s="369"/>
      <c r="LXC88" s="369"/>
      <c r="LXD88" s="369"/>
      <c r="LXE88" s="369"/>
      <c r="LXF88" s="369"/>
      <c r="LXG88" s="369"/>
      <c r="LXH88" s="369"/>
      <c r="LXI88" s="369"/>
      <c r="LXJ88" s="369"/>
      <c r="LXK88" s="369"/>
      <c r="LXL88" s="369"/>
      <c r="LXM88" s="369"/>
      <c r="LXN88" s="369"/>
      <c r="LXO88" s="369"/>
      <c r="LXP88" s="369"/>
      <c r="LXQ88" s="369"/>
      <c r="LXR88" s="369"/>
      <c r="LXS88" s="369"/>
      <c r="LXT88" s="369"/>
      <c r="LXU88" s="369"/>
      <c r="LXV88" s="369"/>
      <c r="LXW88" s="369"/>
      <c r="LXX88" s="369"/>
      <c r="LXY88" s="369"/>
      <c r="LXZ88" s="369"/>
      <c r="LYA88" s="369"/>
      <c r="LYB88" s="369"/>
      <c r="LYC88" s="369"/>
      <c r="LYD88" s="369"/>
      <c r="LYE88" s="369"/>
      <c r="LYF88" s="369"/>
      <c r="LYG88" s="369"/>
      <c r="LYH88" s="369"/>
      <c r="LYI88" s="369"/>
      <c r="LYJ88" s="369"/>
      <c r="LYK88" s="369"/>
      <c r="LYL88" s="369"/>
      <c r="LYM88" s="369"/>
      <c r="LYN88" s="369"/>
      <c r="LYO88" s="369"/>
      <c r="LYP88" s="369"/>
      <c r="LYQ88" s="369"/>
      <c r="LYR88" s="369"/>
      <c r="LYS88" s="369"/>
      <c r="LYT88" s="369"/>
      <c r="LYU88" s="369"/>
      <c r="LYV88" s="369"/>
      <c r="LYW88" s="369"/>
      <c r="LYX88" s="369"/>
      <c r="LYY88" s="369"/>
      <c r="LYZ88" s="369"/>
      <c r="LZA88" s="369"/>
      <c r="LZB88" s="369"/>
      <c r="LZC88" s="369"/>
      <c r="LZD88" s="369"/>
      <c r="LZE88" s="369"/>
      <c r="LZF88" s="369"/>
      <c r="LZG88" s="369"/>
      <c r="LZH88" s="369"/>
      <c r="LZI88" s="369"/>
      <c r="LZJ88" s="369"/>
      <c r="LZK88" s="369"/>
      <c r="LZL88" s="369"/>
      <c r="LZM88" s="369"/>
      <c r="LZN88" s="369"/>
      <c r="LZO88" s="369"/>
      <c r="LZP88" s="369"/>
      <c r="LZQ88" s="369"/>
      <c r="LZR88" s="369"/>
      <c r="LZS88" s="369"/>
      <c r="LZT88" s="369"/>
      <c r="LZU88" s="369"/>
      <c r="LZV88" s="369"/>
      <c r="LZW88" s="369"/>
      <c r="LZX88" s="369"/>
      <c r="LZY88" s="369"/>
      <c r="LZZ88" s="369"/>
      <c r="MAA88" s="369"/>
      <c r="MAB88" s="369"/>
      <c r="MAC88" s="369"/>
      <c r="MAD88" s="369"/>
      <c r="MAE88" s="369"/>
      <c r="MAF88" s="369"/>
      <c r="MAG88" s="369"/>
      <c r="MAH88" s="369"/>
      <c r="MAI88" s="369"/>
      <c r="MAJ88" s="369"/>
      <c r="MAK88" s="369"/>
      <c r="MAL88" s="369"/>
      <c r="MAM88" s="369"/>
      <c r="MAN88" s="369"/>
      <c r="MAO88" s="369"/>
      <c r="MAP88" s="369"/>
      <c r="MAQ88" s="369"/>
      <c r="MAR88" s="369"/>
      <c r="MAS88" s="369"/>
      <c r="MAT88" s="369"/>
      <c r="MAU88" s="369"/>
      <c r="MAV88" s="369"/>
      <c r="MAW88" s="369"/>
      <c r="MAX88" s="369"/>
      <c r="MAY88" s="369"/>
      <c r="MAZ88" s="369"/>
      <c r="MBA88" s="369"/>
      <c r="MBB88" s="369"/>
      <c r="MBC88" s="369"/>
      <c r="MBD88" s="369"/>
      <c r="MBE88" s="369"/>
      <c r="MBF88" s="369"/>
      <c r="MBG88" s="369"/>
      <c r="MBH88" s="369"/>
      <c r="MBI88" s="369"/>
      <c r="MBJ88" s="369"/>
      <c r="MBK88" s="369"/>
      <c r="MBL88" s="369"/>
      <c r="MBM88" s="369"/>
      <c r="MBN88" s="369"/>
      <c r="MBO88" s="369"/>
      <c r="MBP88" s="369"/>
      <c r="MBQ88" s="369"/>
      <c r="MBR88" s="369"/>
      <c r="MBS88" s="369"/>
      <c r="MBT88" s="369"/>
      <c r="MBU88" s="369"/>
      <c r="MBV88" s="369"/>
      <c r="MBW88" s="369"/>
      <c r="MBX88" s="369"/>
      <c r="MBY88" s="369"/>
      <c r="MBZ88" s="369"/>
      <c r="MCA88" s="369"/>
      <c r="MCB88" s="369"/>
      <c r="MCC88" s="369"/>
      <c r="MCD88" s="369"/>
      <c r="MCE88" s="369"/>
      <c r="MCF88" s="369"/>
      <c r="MCG88" s="369"/>
      <c r="MCH88" s="369"/>
      <c r="MCI88" s="369"/>
      <c r="MCJ88" s="369"/>
      <c r="MCK88" s="369"/>
      <c r="MCL88" s="369"/>
      <c r="MCM88" s="369"/>
      <c r="MCN88" s="369"/>
      <c r="MCO88" s="369"/>
      <c r="MCP88" s="369"/>
      <c r="MCQ88" s="369"/>
      <c r="MCR88" s="369"/>
      <c r="MCS88" s="369"/>
      <c r="MCT88" s="369"/>
      <c r="MCU88" s="369"/>
      <c r="MCV88" s="369"/>
      <c r="MCW88" s="369"/>
      <c r="MCX88" s="369"/>
      <c r="MCY88" s="369"/>
      <c r="MCZ88" s="369"/>
      <c r="MDA88" s="369"/>
      <c r="MDB88" s="369"/>
      <c r="MDC88" s="369"/>
      <c r="MDD88" s="369"/>
      <c r="MDE88" s="369"/>
      <c r="MDF88" s="369"/>
      <c r="MDG88" s="369"/>
      <c r="MDH88" s="369"/>
      <c r="MDI88" s="369"/>
      <c r="MDJ88" s="369"/>
      <c r="MDK88" s="369"/>
      <c r="MDL88" s="369"/>
      <c r="MDM88" s="369"/>
      <c r="MDN88" s="369"/>
      <c r="MDO88" s="369"/>
      <c r="MDP88" s="369"/>
      <c r="MDQ88" s="369"/>
      <c r="MDR88" s="369"/>
      <c r="MDS88" s="369"/>
      <c r="MDT88" s="369"/>
      <c r="MDU88" s="369"/>
      <c r="MDV88" s="369"/>
      <c r="MDW88" s="369"/>
      <c r="MDX88" s="369"/>
      <c r="MDY88" s="369"/>
      <c r="MDZ88" s="369"/>
      <c r="MEA88" s="369"/>
      <c r="MEB88" s="369"/>
      <c r="MEC88" s="369"/>
      <c r="MEH88" s="369"/>
      <c r="MEI88" s="369"/>
      <c r="MEJ88" s="369"/>
      <c r="MEK88" s="369"/>
      <c r="MEL88" s="369"/>
      <c r="MEM88" s="369"/>
      <c r="MEN88" s="369"/>
      <c r="MEO88" s="369"/>
      <c r="MEP88" s="369"/>
      <c r="MEQ88" s="369"/>
      <c r="MER88" s="369"/>
      <c r="MGJ88" s="369"/>
      <c r="MGK88" s="369"/>
      <c r="MGL88" s="369"/>
      <c r="MGM88" s="369"/>
      <c r="MGN88" s="369"/>
      <c r="MGO88" s="369"/>
      <c r="MGP88" s="369"/>
      <c r="MGQ88" s="369"/>
      <c r="MGR88" s="369"/>
      <c r="MGS88" s="369"/>
      <c r="MGT88" s="369"/>
      <c r="MGU88" s="369"/>
      <c r="MGV88" s="369"/>
      <c r="MGW88" s="369"/>
      <c r="MGX88" s="369"/>
      <c r="MGY88" s="369"/>
      <c r="MGZ88" s="369"/>
      <c r="MHA88" s="369"/>
      <c r="MHB88" s="369"/>
      <c r="MHC88" s="369"/>
      <c r="MHD88" s="369"/>
      <c r="MHE88" s="369"/>
      <c r="MHF88" s="369"/>
      <c r="MHG88" s="369"/>
      <c r="MHH88" s="369"/>
      <c r="MHI88" s="369"/>
      <c r="MHJ88" s="369"/>
      <c r="MHK88" s="369"/>
      <c r="MHL88" s="369"/>
      <c r="MHM88" s="369"/>
      <c r="MHN88" s="369"/>
      <c r="MHO88" s="369"/>
      <c r="MHP88" s="369"/>
      <c r="MHQ88" s="369"/>
      <c r="MHR88" s="369"/>
      <c r="MHS88" s="369"/>
      <c r="MHT88" s="369"/>
      <c r="MHU88" s="369"/>
      <c r="MHV88" s="369"/>
      <c r="MHW88" s="369"/>
      <c r="MHX88" s="369"/>
      <c r="MHY88" s="369"/>
      <c r="MHZ88" s="369"/>
      <c r="MIA88" s="369"/>
      <c r="MIB88" s="369"/>
      <c r="MIC88" s="369"/>
      <c r="MID88" s="369"/>
      <c r="MIE88" s="369"/>
      <c r="MIF88" s="369"/>
      <c r="MIG88" s="369"/>
      <c r="MIH88" s="369"/>
      <c r="MII88" s="369"/>
      <c r="MIJ88" s="369"/>
      <c r="MIK88" s="369"/>
      <c r="MIL88" s="369"/>
      <c r="MIM88" s="369"/>
      <c r="MIN88" s="369"/>
      <c r="MIO88" s="369"/>
      <c r="MIP88" s="369"/>
      <c r="MIQ88" s="369"/>
      <c r="MIR88" s="369"/>
      <c r="MIS88" s="369"/>
      <c r="MIT88" s="369"/>
      <c r="MIU88" s="369"/>
      <c r="MIV88" s="369"/>
      <c r="MIW88" s="369"/>
      <c r="MIX88" s="369"/>
      <c r="MIY88" s="369"/>
      <c r="MIZ88" s="369"/>
      <c r="MJA88" s="369"/>
      <c r="MJB88" s="369"/>
      <c r="MJC88" s="369"/>
      <c r="MJD88" s="369"/>
      <c r="MJE88" s="369"/>
      <c r="MJF88" s="369"/>
      <c r="MJG88" s="369"/>
      <c r="MJH88" s="369"/>
      <c r="MJI88" s="369"/>
      <c r="MJJ88" s="369"/>
      <c r="MJK88" s="369"/>
      <c r="MJL88" s="369"/>
      <c r="MJM88" s="369"/>
      <c r="MJN88" s="369"/>
      <c r="MJO88" s="369"/>
      <c r="MJP88" s="369"/>
      <c r="MJQ88" s="369"/>
      <c r="MJR88" s="369"/>
      <c r="MJS88" s="369"/>
      <c r="MJT88" s="369"/>
      <c r="MJU88" s="369"/>
      <c r="MJV88" s="369"/>
      <c r="MJW88" s="369"/>
      <c r="MJX88" s="369"/>
      <c r="MJY88" s="369"/>
      <c r="MJZ88" s="369"/>
      <c r="MKA88" s="369"/>
      <c r="MKB88" s="369"/>
      <c r="MKC88" s="369"/>
      <c r="MKD88" s="369"/>
      <c r="MKE88" s="369"/>
      <c r="MKF88" s="369"/>
      <c r="MKG88" s="369"/>
      <c r="MKH88" s="369"/>
      <c r="MKI88" s="369"/>
      <c r="MKJ88" s="369"/>
      <c r="MKK88" s="369"/>
      <c r="MKL88" s="369"/>
      <c r="MKM88" s="369"/>
      <c r="MKN88" s="369"/>
      <c r="MKO88" s="369"/>
      <c r="MKP88" s="369"/>
      <c r="MKQ88" s="369"/>
      <c r="MKR88" s="369"/>
      <c r="MKS88" s="369"/>
      <c r="MKT88" s="369"/>
      <c r="MKU88" s="369"/>
      <c r="MKV88" s="369"/>
      <c r="MKW88" s="369"/>
      <c r="MKX88" s="369"/>
      <c r="MKY88" s="369"/>
      <c r="MKZ88" s="369"/>
      <c r="MLA88" s="369"/>
      <c r="MLB88" s="369"/>
      <c r="MLC88" s="369"/>
      <c r="MLD88" s="369"/>
      <c r="MLE88" s="369"/>
      <c r="MLF88" s="369"/>
      <c r="MLG88" s="369"/>
      <c r="MLH88" s="369"/>
      <c r="MLI88" s="369"/>
      <c r="MLJ88" s="369"/>
      <c r="MLK88" s="369"/>
      <c r="MLL88" s="369"/>
      <c r="MLM88" s="369"/>
      <c r="MLN88" s="369"/>
      <c r="MLO88" s="369"/>
      <c r="MLP88" s="369"/>
      <c r="MLQ88" s="369"/>
      <c r="MLR88" s="369"/>
      <c r="MLS88" s="369"/>
      <c r="MLT88" s="369"/>
      <c r="MLU88" s="369"/>
      <c r="MLV88" s="369"/>
      <c r="MLW88" s="369"/>
      <c r="MLX88" s="369"/>
      <c r="MLY88" s="369"/>
      <c r="MLZ88" s="369"/>
      <c r="MMA88" s="369"/>
      <c r="MMB88" s="369"/>
      <c r="MMC88" s="369"/>
      <c r="MMD88" s="369"/>
      <c r="MME88" s="369"/>
      <c r="MMF88" s="369"/>
      <c r="MMG88" s="369"/>
      <c r="MMH88" s="369"/>
      <c r="MMI88" s="369"/>
      <c r="MMJ88" s="369"/>
      <c r="MMK88" s="369"/>
      <c r="MML88" s="369"/>
      <c r="MMM88" s="369"/>
      <c r="MMN88" s="369"/>
      <c r="MMO88" s="369"/>
      <c r="MMP88" s="369"/>
      <c r="MMQ88" s="369"/>
      <c r="MMR88" s="369"/>
      <c r="MMS88" s="369"/>
      <c r="MMT88" s="369"/>
      <c r="MMU88" s="369"/>
      <c r="MMV88" s="369"/>
      <c r="MMW88" s="369"/>
      <c r="MMX88" s="369"/>
      <c r="MMY88" s="369"/>
      <c r="MMZ88" s="369"/>
      <c r="MNA88" s="369"/>
      <c r="MNB88" s="369"/>
      <c r="MNC88" s="369"/>
      <c r="MND88" s="369"/>
      <c r="MNE88" s="369"/>
      <c r="MNF88" s="369"/>
      <c r="MNG88" s="369"/>
      <c r="MNH88" s="369"/>
      <c r="MNI88" s="369"/>
      <c r="MNJ88" s="369"/>
      <c r="MNK88" s="369"/>
      <c r="MNL88" s="369"/>
      <c r="MNM88" s="369"/>
      <c r="MNN88" s="369"/>
      <c r="MNO88" s="369"/>
      <c r="MNP88" s="369"/>
      <c r="MNQ88" s="369"/>
      <c r="MNR88" s="369"/>
      <c r="MNS88" s="369"/>
      <c r="MNT88" s="369"/>
      <c r="MNU88" s="369"/>
      <c r="MNV88" s="369"/>
      <c r="MNW88" s="369"/>
      <c r="MNX88" s="369"/>
      <c r="MNY88" s="369"/>
      <c r="MOD88" s="369"/>
      <c r="MOE88" s="369"/>
      <c r="MOF88" s="369"/>
      <c r="MOG88" s="369"/>
      <c r="MOH88" s="369"/>
      <c r="MOI88" s="369"/>
      <c r="MOJ88" s="369"/>
      <c r="MOK88" s="369"/>
      <c r="MOL88" s="369"/>
      <c r="MOM88" s="369"/>
      <c r="MON88" s="369"/>
      <c r="MQF88" s="369"/>
      <c r="MQG88" s="369"/>
      <c r="MQH88" s="369"/>
      <c r="MQI88" s="369"/>
      <c r="MQJ88" s="369"/>
      <c r="MQK88" s="369"/>
      <c r="MQL88" s="369"/>
      <c r="MQM88" s="369"/>
      <c r="MQN88" s="369"/>
      <c r="MQO88" s="369"/>
      <c r="MQP88" s="369"/>
      <c r="MQQ88" s="369"/>
      <c r="MQR88" s="369"/>
      <c r="MQS88" s="369"/>
      <c r="MQT88" s="369"/>
      <c r="MQU88" s="369"/>
      <c r="MQV88" s="369"/>
      <c r="MQW88" s="369"/>
      <c r="MQX88" s="369"/>
      <c r="MQY88" s="369"/>
      <c r="MQZ88" s="369"/>
      <c r="MRA88" s="369"/>
      <c r="MRB88" s="369"/>
      <c r="MRC88" s="369"/>
      <c r="MRD88" s="369"/>
      <c r="MRE88" s="369"/>
      <c r="MRF88" s="369"/>
      <c r="MRG88" s="369"/>
      <c r="MRH88" s="369"/>
      <c r="MRI88" s="369"/>
      <c r="MRJ88" s="369"/>
      <c r="MRK88" s="369"/>
      <c r="MRL88" s="369"/>
      <c r="MRM88" s="369"/>
      <c r="MRN88" s="369"/>
      <c r="MRO88" s="369"/>
      <c r="MRP88" s="369"/>
      <c r="MRQ88" s="369"/>
      <c r="MRR88" s="369"/>
      <c r="MRS88" s="369"/>
      <c r="MRT88" s="369"/>
      <c r="MRU88" s="369"/>
      <c r="MRV88" s="369"/>
      <c r="MRW88" s="369"/>
      <c r="MRX88" s="369"/>
      <c r="MRY88" s="369"/>
      <c r="MRZ88" s="369"/>
      <c r="MSA88" s="369"/>
      <c r="MSB88" s="369"/>
      <c r="MSC88" s="369"/>
      <c r="MSD88" s="369"/>
      <c r="MSE88" s="369"/>
      <c r="MSF88" s="369"/>
      <c r="MSG88" s="369"/>
      <c r="MSH88" s="369"/>
      <c r="MSI88" s="369"/>
      <c r="MSJ88" s="369"/>
      <c r="MSK88" s="369"/>
      <c r="MSL88" s="369"/>
      <c r="MSM88" s="369"/>
      <c r="MSN88" s="369"/>
      <c r="MSO88" s="369"/>
      <c r="MSP88" s="369"/>
      <c r="MSQ88" s="369"/>
      <c r="MSR88" s="369"/>
      <c r="MSS88" s="369"/>
      <c r="MST88" s="369"/>
      <c r="MSU88" s="369"/>
      <c r="MSV88" s="369"/>
      <c r="MSW88" s="369"/>
      <c r="MSX88" s="369"/>
      <c r="MSY88" s="369"/>
      <c r="MSZ88" s="369"/>
      <c r="MTA88" s="369"/>
      <c r="MTB88" s="369"/>
      <c r="MTC88" s="369"/>
      <c r="MTD88" s="369"/>
      <c r="MTE88" s="369"/>
      <c r="MTF88" s="369"/>
      <c r="MTG88" s="369"/>
      <c r="MTH88" s="369"/>
      <c r="MTI88" s="369"/>
      <c r="MTJ88" s="369"/>
      <c r="MTK88" s="369"/>
      <c r="MTL88" s="369"/>
      <c r="MTM88" s="369"/>
      <c r="MTN88" s="369"/>
      <c r="MTO88" s="369"/>
      <c r="MTP88" s="369"/>
      <c r="MTQ88" s="369"/>
      <c r="MTR88" s="369"/>
      <c r="MTS88" s="369"/>
      <c r="MTT88" s="369"/>
      <c r="MTU88" s="369"/>
      <c r="MTV88" s="369"/>
      <c r="MTW88" s="369"/>
      <c r="MTX88" s="369"/>
      <c r="MTY88" s="369"/>
      <c r="MTZ88" s="369"/>
      <c r="MUA88" s="369"/>
      <c r="MUB88" s="369"/>
      <c r="MUC88" s="369"/>
      <c r="MUD88" s="369"/>
      <c r="MUE88" s="369"/>
      <c r="MUF88" s="369"/>
      <c r="MUG88" s="369"/>
      <c r="MUH88" s="369"/>
      <c r="MUI88" s="369"/>
      <c r="MUJ88" s="369"/>
      <c r="MUK88" s="369"/>
      <c r="MUL88" s="369"/>
      <c r="MUM88" s="369"/>
      <c r="MUN88" s="369"/>
      <c r="MUO88" s="369"/>
      <c r="MUP88" s="369"/>
      <c r="MUQ88" s="369"/>
      <c r="MUR88" s="369"/>
      <c r="MUS88" s="369"/>
      <c r="MUT88" s="369"/>
      <c r="MUU88" s="369"/>
      <c r="MUV88" s="369"/>
      <c r="MUW88" s="369"/>
      <c r="MUX88" s="369"/>
      <c r="MUY88" s="369"/>
      <c r="MUZ88" s="369"/>
      <c r="MVA88" s="369"/>
      <c r="MVB88" s="369"/>
      <c r="MVC88" s="369"/>
      <c r="MVD88" s="369"/>
      <c r="MVE88" s="369"/>
      <c r="MVF88" s="369"/>
      <c r="MVG88" s="369"/>
      <c r="MVH88" s="369"/>
      <c r="MVI88" s="369"/>
      <c r="MVJ88" s="369"/>
      <c r="MVK88" s="369"/>
      <c r="MVL88" s="369"/>
      <c r="MVM88" s="369"/>
      <c r="MVN88" s="369"/>
      <c r="MVO88" s="369"/>
      <c r="MVP88" s="369"/>
      <c r="MVQ88" s="369"/>
      <c r="MVR88" s="369"/>
      <c r="MVS88" s="369"/>
      <c r="MVT88" s="369"/>
      <c r="MVU88" s="369"/>
      <c r="MVV88" s="369"/>
      <c r="MVW88" s="369"/>
      <c r="MVX88" s="369"/>
      <c r="MVY88" s="369"/>
      <c r="MVZ88" s="369"/>
      <c r="MWA88" s="369"/>
      <c r="MWB88" s="369"/>
      <c r="MWC88" s="369"/>
      <c r="MWD88" s="369"/>
      <c r="MWE88" s="369"/>
      <c r="MWF88" s="369"/>
      <c r="MWG88" s="369"/>
      <c r="MWH88" s="369"/>
      <c r="MWI88" s="369"/>
      <c r="MWJ88" s="369"/>
      <c r="MWK88" s="369"/>
      <c r="MWL88" s="369"/>
      <c r="MWM88" s="369"/>
      <c r="MWN88" s="369"/>
      <c r="MWO88" s="369"/>
      <c r="MWP88" s="369"/>
      <c r="MWQ88" s="369"/>
      <c r="MWR88" s="369"/>
      <c r="MWS88" s="369"/>
      <c r="MWT88" s="369"/>
      <c r="MWU88" s="369"/>
      <c r="MWV88" s="369"/>
      <c r="MWW88" s="369"/>
      <c r="MWX88" s="369"/>
      <c r="MWY88" s="369"/>
      <c r="MWZ88" s="369"/>
      <c r="MXA88" s="369"/>
      <c r="MXB88" s="369"/>
      <c r="MXC88" s="369"/>
      <c r="MXD88" s="369"/>
      <c r="MXE88" s="369"/>
      <c r="MXF88" s="369"/>
      <c r="MXG88" s="369"/>
      <c r="MXH88" s="369"/>
      <c r="MXI88" s="369"/>
      <c r="MXJ88" s="369"/>
      <c r="MXK88" s="369"/>
      <c r="MXL88" s="369"/>
      <c r="MXM88" s="369"/>
      <c r="MXN88" s="369"/>
      <c r="MXO88" s="369"/>
      <c r="MXP88" s="369"/>
      <c r="MXQ88" s="369"/>
      <c r="MXR88" s="369"/>
      <c r="MXS88" s="369"/>
      <c r="MXT88" s="369"/>
      <c r="MXU88" s="369"/>
      <c r="MXZ88" s="369"/>
      <c r="MYA88" s="369"/>
      <c r="MYB88" s="369"/>
      <c r="MYC88" s="369"/>
      <c r="MYD88" s="369"/>
      <c r="MYE88" s="369"/>
      <c r="MYF88" s="369"/>
      <c r="MYG88" s="369"/>
      <c r="MYH88" s="369"/>
      <c r="MYI88" s="369"/>
      <c r="MYJ88" s="369"/>
      <c r="NAB88" s="369"/>
      <c r="NAC88" s="369"/>
      <c r="NAD88" s="369"/>
      <c r="NAE88" s="369"/>
      <c r="NAF88" s="369"/>
      <c r="NAG88" s="369"/>
      <c r="NAH88" s="369"/>
      <c r="NAI88" s="369"/>
      <c r="NAJ88" s="369"/>
      <c r="NAK88" s="369"/>
      <c r="NAL88" s="369"/>
      <c r="NAM88" s="369"/>
      <c r="NAN88" s="369"/>
      <c r="NAO88" s="369"/>
      <c r="NAP88" s="369"/>
      <c r="NAQ88" s="369"/>
      <c r="NAR88" s="369"/>
      <c r="NAS88" s="369"/>
      <c r="NAT88" s="369"/>
      <c r="NAU88" s="369"/>
      <c r="NAV88" s="369"/>
      <c r="NAW88" s="369"/>
      <c r="NAX88" s="369"/>
      <c r="NAY88" s="369"/>
      <c r="NAZ88" s="369"/>
      <c r="NBA88" s="369"/>
      <c r="NBB88" s="369"/>
      <c r="NBC88" s="369"/>
      <c r="NBD88" s="369"/>
      <c r="NBE88" s="369"/>
      <c r="NBF88" s="369"/>
      <c r="NBG88" s="369"/>
      <c r="NBH88" s="369"/>
      <c r="NBI88" s="369"/>
      <c r="NBJ88" s="369"/>
      <c r="NBK88" s="369"/>
      <c r="NBL88" s="369"/>
      <c r="NBM88" s="369"/>
      <c r="NBN88" s="369"/>
      <c r="NBO88" s="369"/>
      <c r="NBP88" s="369"/>
      <c r="NBQ88" s="369"/>
      <c r="NBR88" s="369"/>
      <c r="NBS88" s="369"/>
      <c r="NBT88" s="369"/>
      <c r="NBU88" s="369"/>
      <c r="NBV88" s="369"/>
      <c r="NBW88" s="369"/>
      <c r="NBX88" s="369"/>
      <c r="NBY88" s="369"/>
      <c r="NBZ88" s="369"/>
      <c r="NCA88" s="369"/>
      <c r="NCB88" s="369"/>
      <c r="NCC88" s="369"/>
      <c r="NCD88" s="369"/>
      <c r="NCE88" s="369"/>
      <c r="NCF88" s="369"/>
      <c r="NCG88" s="369"/>
      <c r="NCH88" s="369"/>
      <c r="NCI88" s="369"/>
      <c r="NCJ88" s="369"/>
      <c r="NCK88" s="369"/>
      <c r="NCL88" s="369"/>
      <c r="NCM88" s="369"/>
      <c r="NCN88" s="369"/>
      <c r="NCO88" s="369"/>
      <c r="NCP88" s="369"/>
      <c r="NCQ88" s="369"/>
      <c r="NCR88" s="369"/>
      <c r="NCS88" s="369"/>
      <c r="NCT88" s="369"/>
      <c r="NCU88" s="369"/>
      <c r="NCV88" s="369"/>
      <c r="NCW88" s="369"/>
      <c r="NCX88" s="369"/>
      <c r="NCY88" s="369"/>
      <c r="NCZ88" s="369"/>
      <c r="NDA88" s="369"/>
      <c r="NDB88" s="369"/>
      <c r="NDC88" s="369"/>
      <c r="NDD88" s="369"/>
      <c r="NDE88" s="369"/>
      <c r="NDF88" s="369"/>
      <c r="NDG88" s="369"/>
      <c r="NDH88" s="369"/>
      <c r="NDI88" s="369"/>
      <c r="NDJ88" s="369"/>
      <c r="NDK88" s="369"/>
      <c r="NDL88" s="369"/>
      <c r="NDM88" s="369"/>
      <c r="NDN88" s="369"/>
      <c r="NDO88" s="369"/>
      <c r="NDP88" s="369"/>
      <c r="NDQ88" s="369"/>
      <c r="NDR88" s="369"/>
      <c r="NDS88" s="369"/>
      <c r="NDT88" s="369"/>
      <c r="NDU88" s="369"/>
      <c r="NDV88" s="369"/>
      <c r="NDW88" s="369"/>
      <c r="NDX88" s="369"/>
      <c r="NDY88" s="369"/>
      <c r="NDZ88" s="369"/>
      <c r="NEA88" s="369"/>
      <c r="NEB88" s="369"/>
      <c r="NEC88" s="369"/>
      <c r="NED88" s="369"/>
      <c r="NEE88" s="369"/>
      <c r="NEF88" s="369"/>
      <c r="NEG88" s="369"/>
      <c r="NEH88" s="369"/>
      <c r="NEI88" s="369"/>
      <c r="NEJ88" s="369"/>
      <c r="NEK88" s="369"/>
      <c r="NEL88" s="369"/>
      <c r="NEM88" s="369"/>
      <c r="NEN88" s="369"/>
      <c r="NEO88" s="369"/>
      <c r="NEP88" s="369"/>
      <c r="NEQ88" s="369"/>
      <c r="NER88" s="369"/>
      <c r="NES88" s="369"/>
      <c r="NET88" s="369"/>
      <c r="NEU88" s="369"/>
      <c r="NEV88" s="369"/>
      <c r="NEW88" s="369"/>
      <c r="NEX88" s="369"/>
      <c r="NEY88" s="369"/>
      <c r="NEZ88" s="369"/>
      <c r="NFA88" s="369"/>
      <c r="NFB88" s="369"/>
      <c r="NFC88" s="369"/>
      <c r="NFD88" s="369"/>
      <c r="NFE88" s="369"/>
      <c r="NFF88" s="369"/>
      <c r="NFG88" s="369"/>
      <c r="NFH88" s="369"/>
      <c r="NFI88" s="369"/>
      <c r="NFJ88" s="369"/>
      <c r="NFK88" s="369"/>
      <c r="NFL88" s="369"/>
      <c r="NFM88" s="369"/>
      <c r="NFN88" s="369"/>
      <c r="NFO88" s="369"/>
      <c r="NFP88" s="369"/>
      <c r="NFQ88" s="369"/>
      <c r="NFR88" s="369"/>
      <c r="NFS88" s="369"/>
      <c r="NFT88" s="369"/>
      <c r="NFU88" s="369"/>
      <c r="NFV88" s="369"/>
      <c r="NFW88" s="369"/>
      <c r="NFX88" s="369"/>
      <c r="NFY88" s="369"/>
      <c r="NFZ88" s="369"/>
      <c r="NGA88" s="369"/>
      <c r="NGB88" s="369"/>
      <c r="NGC88" s="369"/>
      <c r="NGD88" s="369"/>
      <c r="NGE88" s="369"/>
      <c r="NGF88" s="369"/>
      <c r="NGG88" s="369"/>
      <c r="NGH88" s="369"/>
      <c r="NGI88" s="369"/>
      <c r="NGJ88" s="369"/>
      <c r="NGK88" s="369"/>
      <c r="NGL88" s="369"/>
      <c r="NGM88" s="369"/>
      <c r="NGN88" s="369"/>
      <c r="NGO88" s="369"/>
      <c r="NGP88" s="369"/>
      <c r="NGQ88" s="369"/>
      <c r="NGR88" s="369"/>
      <c r="NGS88" s="369"/>
      <c r="NGT88" s="369"/>
      <c r="NGU88" s="369"/>
      <c r="NGV88" s="369"/>
      <c r="NGW88" s="369"/>
      <c r="NGX88" s="369"/>
      <c r="NGY88" s="369"/>
      <c r="NGZ88" s="369"/>
      <c r="NHA88" s="369"/>
      <c r="NHB88" s="369"/>
      <c r="NHC88" s="369"/>
      <c r="NHD88" s="369"/>
      <c r="NHE88" s="369"/>
      <c r="NHF88" s="369"/>
      <c r="NHG88" s="369"/>
      <c r="NHH88" s="369"/>
      <c r="NHI88" s="369"/>
      <c r="NHJ88" s="369"/>
      <c r="NHK88" s="369"/>
      <c r="NHL88" s="369"/>
      <c r="NHM88" s="369"/>
      <c r="NHN88" s="369"/>
      <c r="NHO88" s="369"/>
      <c r="NHP88" s="369"/>
      <c r="NHQ88" s="369"/>
      <c r="NHV88" s="369"/>
      <c r="NHW88" s="369"/>
      <c r="NHX88" s="369"/>
      <c r="NHY88" s="369"/>
      <c r="NHZ88" s="369"/>
      <c r="NIA88" s="369"/>
      <c r="NIB88" s="369"/>
      <c r="NIC88" s="369"/>
      <c r="NID88" s="369"/>
      <c r="NIE88" s="369"/>
      <c r="NIF88" s="369"/>
      <c r="NJX88" s="369"/>
      <c r="NJY88" s="369"/>
      <c r="NJZ88" s="369"/>
      <c r="NKA88" s="369"/>
      <c r="NKB88" s="369"/>
      <c r="NKC88" s="369"/>
      <c r="NKD88" s="369"/>
      <c r="NKE88" s="369"/>
      <c r="NKF88" s="369"/>
      <c r="NKG88" s="369"/>
      <c r="NKH88" s="369"/>
      <c r="NKI88" s="369"/>
      <c r="NKJ88" s="369"/>
      <c r="NKK88" s="369"/>
      <c r="NKL88" s="369"/>
      <c r="NKM88" s="369"/>
      <c r="NKN88" s="369"/>
      <c r="NKO88" s="369"/>
      <c r="NKP88" s="369"/>
      <c r="NKQ88" s="369"/>
      <c r="NKR88" s="369"/>
      <c r="NKS88" s="369"/>
      <c r="NKT88" s="369"/>
      <c r="NKU88" s="369"/>
      <c r="NKV88" s="369"/>
      <c r="NKW88" s="369"/>
      <c r="NKX88" s="369"/>
      <c r="NKY88" s="369"/>
      <c r="NKZ88" s="369"/>
      <c r="NLA88" s="369"/>
      <c r="NLB88" s="369"/>
      <c r="NLC88" s="369"/>
      <c r="NLD88" s="369"/>
      <c r="NLE88" s="369"/>
      <c r="NLF88" s="369"/>
      <c r="NLG88" s="369"/>
      <c r="NLH88" s="369"/>
      <c r="NLI88" s="369"/>
      <c r="NLJ88" s="369"/>
      <c r="NLK88" s="369"/>
      <c r="NLL88" s="369"/>
      <c r="NLM88" s="369"/>
      <c r="NLN88" s="369"/>
      <c r="NLO88" s="369"/>
      <c r="NLP88" s="369"/>
      <c r="NLQ88" s="369"/>
      <c r="NLR88" s="369"/>
      <c r="NLS88" s="369"/>
      <c r="NLT88" s="369"/>
      <c r="NLU88" s="369"/>
      <c r="NLV88" s="369"/>
      <c r="NLW88" s="369"/>
      <c r="NLX88" s="369"/>
      <c r="NLY88" s="369"/>
      <c r="NLZ88" s="369"/>
      <c r="NMA88" s="369"/>
      <c r="NMB88" s="369"/>
      <c r="NMC88" s="369"/>
      <c r="NMD88" s="369"/>
      <c r="NME88" s="369"/>
      <c r="NMF88" s="369"/>
      <c r="NMG88" s="369"/>
      <c r="NMH88" s="369"/>
      <c r="NMI88" s="369"/>
      <c r="NMJ88" s="369"/>
      <c r="NMK88" s="369"/>
      <c r="NML88" s="369"/>
      <c r="NMM88" s="369"/>
      <c r="NMN88" s="369"/>
      <c r="NMO88" s="369"/>
      <c r="NMP88" s="369"/>
      <c r="NMQ88" s="369"/>
      <c r="NMR88" s="369"/>
      <c r="NMS88" s="369"/>
      <c r="NMT88" s="369"/>
      <c r="NMU88" s="369"/>
      <c r="NMV88" s="369"/>
      <c r="NMW88" s="369"/>
      <c r="NMX88" s="369"/>
      <c r="NMY88" s="369"/>
      <c r="NMZ88" s="369"/>
      <c r="NNA88" s="369"/>
      <c r="NNB88" s="369"/>
      <c r="NNC88" s="369"/>
      <c r="NND88" s="369"/>
      <c r="NNE88" s="369"/>
      <c r="NNF88" s="369"/>
      <c r="NNG88" s="369"/>
      <c r="NNH88" s="369"/>
      <c r="NNI88" s="369"/>
      <c r="NNJ88" s="369"/>
      <c r="NNK88" s="369"/>
      <c r="NNL88" s="369"/>
      <c r="NNM88" s="369"/>
      <c r="NNN88" s="369"/>
      <c r="NNO88" s="369"/>
      <c r="NNP88" s="369"/>
      <c r="NNQ88" s="369"/>
      <c r="NNR88" s="369"/>
      <c r="NNS88" s="369"/>
      <c r="NNT88" s="369"/>
      <c r="NNU88" s="369"/>
      <c r="NNV88" s="369"/>
      <c r="NNW88" s="369"/>
      <c r="NNX88" s="369"/>
      <c r="NNY88" s="369"/>
      <c r="NNZ88" s="369"/>
      <c r="NOA88" s="369"/>
      <c r="NOB88" s="369"/>
      <c r="NOC88" s="369"/>
      <c r="NOD88" s="369"/>
      <c r="NOE88" s="369"/>
      <c r="NOF88" s="369"/>
      <c r="NOG88" s="369"/>
      <c r="NOH88" s="369"/>
      <c r="NOI88" s="369"/>
      <c r="NOJ88" s="369"/>
      <c r="NOK88" s="369"/>
      <c r="NOL88" s="369"/>
      <c r="NOM88" s="369"/>
      <c r="NON88" s="369"/>
      <c r="NOO88" s="369"/>
      <c r="NOP88" s="369"/>
      <c r="NOQ88" s="369"/>
      <c r="NOR88" s="369"/>
      <c r="NOS88" s="369"/>
      <c r="NOT88" s="369"/>
      <c r="NOU88" s="369"/>
      <c r="NOV88" s="369"/>
      <c r="NOW88" s="369"/>
      <c r="NOX88" s="369"/>
      <c r="NOY88" s="369"/>
      <c r="NOZ88" s="369"/>
      <c r="NPA88" s="369"/>
      <c r="NPB88" s="369"/>
      <c r="NPC88" s="369"/>
      <c r="NPD88" s="369"/>
      <c r="NPE88" s="369"/>
      <c r="NPF88" s="369"/>
      <c r="NPG88" s="369"/>
      <c r="NPH88" s="369"/>
      <c r="NPI88" s="369"/>
      <c r="NPJ88" s="369"/>
      <c r="NPK88" s="369"/>
      <c r="NPL88" s="369"/>
      <c r="NPM88" s="369"/>
      <c r="NPN88" s="369"/>
      <c r="NPO88" s="369"/>
      <c r="NPP88" s="369"/>
      <c r="NPQ88" s="369"/>
      <c r="NPR88" s="369"/>
      <c r="NPS88" s="369"/>
      <c r="NPT88" s="369"/>
      <c r="NPU88" s="369"/>
      <c r="NPV88" s="369"/>
      <c r="NPW88" s="369"/>
      <c r="NPX88" s="369"/>
      <c r="NPY88" s="369"/>
      <c r="NPZ88" s="369"/>
      <c r="NQA88" s="369"/>
      <c r="NQB88" s="369"/>
      <c r="NQC88" s="369"/>
      <c r="NQD88" s="369"/>
      <c r="NQE88" s="369"/>
      <c r="NQF88" s="369"/>
      <c r="NQG88" s="369"/>
      <c r="NQH88" s="369"/>
      <c r="NQI88" s="369"/>
      <c r="NQJ88" s="369"/>
      <c r="NQK88" s="369"/>
      <c r="NQL88" s="369"/>
      <c r="NQM88" s="369"/>
      <c r="NQN88" s="369"/>
      <c r="NQO88" s="369"/>
      <c r="NQP88" s="369"/>
      <c r="NQQ88" s="369"/>
      <c r="NQR88" s="369"/>
      <c r="NQS88" s="369"/>
      <c r="NQT88" s="369"/>
      <c r="NQU88" s="369"/>
      <c r="NQV88" s="369"/>
      <c r="NQW88" s="369"/>
      <c r="NQX88" s="369"/>
      <c r="NQY88" s="369"/>
      <c r="NQZ88" s="369"/>
      <c r="NRA88" s="369"/>
      <c r="NRB88" s="369"/>
      <c r="NRC88" s="369"/>
      <c r="NRD88" s="369"/>
      <c r="NRE88" s="369"/>
      <c r="NRF88" s="369"/>
      <c r="NRG88" s="369"/>
      <c r="NRH88" s="369"/>
      <c r="NRI88" s="369"/>
      <c r="NRJ88" s="369"/>
      <c r="NRK88" s="369"/>
      <c r="NRL88" s="369"/>
      <c r="NRM88" s="369"/>
      <c r="NRR88" s="369"/>
      <c r="NRS88" s="369"/>
      <c r="NRT88" s="369"/>
      <c r="NRU88" s="369"/>
      <c r="NRV88" s="369"/>
      <c r="NRW88" s="369"/>
      <c r="NRX88" s="369"/>
      <c r="NRY88" s="369"/>
      <c r="NRZ88" s="369"/>
      <c r="NSA88" s="369"/>
      <c r="NSB88" s="369"/>
      <c r="NTT88" s="369"/>
      <c r="NTU88" s="369"/>
      <c r="NTV88" s="369"/>
      <c r="NTW88" s="369"/>
      <c r="NTX88" s="369"/>
      <c r="NTY88" s="369"/>
      <c r="NTZ88" s="369"/>
      <c r="NUA88" s="369"/>
      <c r="NUB88" s="369"/>
      <c r="NUC88" s="369"/>
      <c r="NUD88" s="369"/>
      <c r="NUE88" s="369"/>
      <c r="NUF88" s="369"/>
      <c r="NUG88" s="369"/>
      <c r="NUH88" s="369"/>
      <c r="NUI88" s="369"/>
      <c r="NUJ88" s="369"/>
      <c r="NUK88" s="369"/>
      <c r="NUL88" s="369"/>
      <c r="NUM88" s="369"/>
      <c r="NUN88" s="369"/>
      <c r="NUO88" s="369"/>
      <c r="NUP88" s="369"/>
      <c r="NUQ88" s="369"/>
      <c r="NUR88" s="369"/>
      <c r="NUS88" s="369"/>
      <c r="NUT88" s="369"/>
      <c r="NUU88" s="369"/>
      <c r="NUV88" s="369"/>
      <c r="NUW88" s="369"/>
      <c r="NUX88" s="369"/>
      <c r="NUY88" s="369"/>
      <c r="NUZ88" s="369"/>
      <c r="NVA88" s="369"/>
      <c r="NVB88" s="369"/>
      <c r="NVC88" s="369"/>
      <c r="NVD88" s="369"/>
      <c r="NVE88" s="369"/>
      <c r="NVF88" s="369"/>
      <c r="NVG88" s="369"/>
      <c r="NVH88" s="369"/>
      <c r="NVI88" s="369"/>
      <c r="NVJ88" s="369"/>
      <c r="NVK88" s="369"/>
      <c r="NVL88" s="369"/>
      <c r="NVM88" s="369"/>
      <c r="NVN88" s="369"/>
      <c r="NVO88" s="369"/>
      <c r="NVP88" s="369"/>
      <c r="NVQ88" s="369"/>
      <c r="NVR88" s="369"/>
      <c r="NVS88" s="369"/>
      <c r="NVT88" s="369"/>
      <c r="NVU88" s="369"/>
      <c r="NVV88" s="369"/>
      <c r="NVW88" s="369"/>
      <c r="NVX88" s="369"/>
      <c r="NVY88" s="369"/>
      <c r="NVZ88" s="369"/>
      <c r="NWA88" s="369"/>
      <c r="NWB88" s="369"/>
      <c r="NWC88" s="369"/>
      <c r="NWD88" s="369"/>
      <c r="NWE88" s="369"/>
      <c r="NWF88" s="369"/>
      <c r="NWG88" s="369"/>
      <c r="NWH88" s="369"/>
      <c r="NWI88" s="369"/>
      <c r="NWJ88" s="369"/>
      <c r="NWK88" s="369"/>
      <c r="NWL88" s="369"/>
      <c r="NWM88" s="369"/>
      <c r="NWN88" s="369"/>
      <c r="NWO88" s="369"/>
      <c r="NWP88" s="369"/>
      <c r="NWQ88" s="369"/>
      <c r="NWR88" s="369"/>
      <c r="NWS88" s="369"/>
      <c r="NWT88" s="369"/>
      <c r="NWU88" s="369"/>
      <c r="NWV88" s="369"/>
      <c r="NWW88" s="369"/>
      <c r="NWX88" s="369"/>
      <c r="NWY88" s="369"/>
      <c r="NWZ88" s="369"/>
      <c r="NXA88" s="369"/>
      <c r="NXB88" s="369"/>
      <c r="NXC88" s="369"/>
      <c r="NXD88" s="369"/>
      <c r="NXE88" s="369"/>
      <c r="NXF88" s="369"/>
      <c r="NXG88" s="369"/>
      <c r="NXH88" s="369"/>
      <c r="NXI88" s="369"/>
      <c r="NXJ88" s="369"/>
      <c r="NXK88" s="369"/>
      <c r="NXL88" s="369"/>
      <c r="NXM88" s="369"/>
      <c r="NXN88" s="369"/>
      <c r="NXO88" s="369"/>
      <c r="NXP88" s="369"/>
      <c r="NXQ88" s="369"/>
      <c r="NXR88" s="369"/>
      <c r="NXS88" s="369"/>
      <c r="NXT88" s="369"/>
      <c r="NXU88" s="369"/>
      <c r="NXV88" s="369"/>
      <c r="NXW88" s="369"/>
      <c r="NXX88" s="369"/>
      <c r="NXY88" s="369"/>
      <c r="NXZ88" s="369"/>
      <c r="NYA88" s="369"/>
      <c r="NYB88" s="369"/>
      <c r="NYC88" s="369"/>
      <c r="NYD88" s="369"/>
      <c r="NYE88" s="369"/>
      <c r="NYF88" s="369"/>
      <c r="NYG88" s="369"/>
      <c r="NYH88" s="369"/>
      <c r="NYI88" s="369"/>
      <c r="NYJ88" s="369"/>
      <c r="NYK88" s="369"/>
      <c r="NYL88" s="369"/>
      <c r="NYM88" s="369"/>
      <c r="NYN88" s="369"/>
      <c r="NYO88" s="369"/>
      <c r="NYP88" s="369"/>
      <c r="NYQ88" s="369"/>
      <c r="NYR88" s="369"/>
      <c r="NYS88" s="369"/>
      <c r="NYT88" s="369"/>
      <c r="NYU88" s="369"/>
      <c r="NYV88" s="369"/>
      <c r="NYW88" s="369"/>
      <c r="NYX88" s="369"/>
      <c r="NYY88" s="369"/>
      <c r="NYZ88" s="369"/>
      <c r="NZA88" s="369"/>
      <c r="NZB88" s="369"/>
      <c r="NZC88" s="369"/>
      <c r="NZD88" s="369"/>
      <c r="NZE88" s="369"/>
      <c r="NZF88" s="369"/>
      <c r="NZG88" s="369"/>
      <c r="NZH88" s="369"/>
      <c r="NZI88" s="369"/>
      <c r="NZJ88" s="369"/>
      <c r="NZK88" s="369"/>
      <c r="NZL88" s="369"/>
      <c r="NZM88" s="369"/>
      <c r="NZN88" s="369"/>
      <c r="NZO88" s="369"/>
      <c r="NZP88" s="369"/>
      <c r="NZQ88" s="369"/>
      <c r="NZR88" s="369"/>
      <c r="NZS88" s="369"/>
      <c r="NZT88" s="369"/>
      <c r="NZU88" s="369"/>
      <c r="NZV88" s="369"/>
      <c r="NZW88" s="369"/>
      <c r="NZX88" s="369"/>
      <c r="NZY88" s="369"/>
      <c r="NZZ88" s="369"/>
      <c r="OAA88" s="369"/>
      <c r="OAB88" s="369"/>
      <c r="OAC88" s="369"/>
      <c r="OAD88" s="369"/>
      <c r="OAE88" s="369"/>
      <c r="OAF88" s="369"/>
      <c r="OAG88" s="369"/>
      <c r="OAH88" s="369"/>
      <c r="OAI88" s="369"/>
      <c r="OAJ88" s="369"/>
      <c r="OAK88" s="369"/>
      <c r="OAL88" s="369"/>
      <c r="OAM88" s="369"/>
      <c r="OAN88" s="369"/>
      <c r="OAO88" s="369"/>
      <c r="OAP88" s="369"/>
      <c r="OAQ88" s="369"/>
      <c r="OAR88" s="369"/>
      <c r="OAS88" s="369"/>
      <c r="OAT88" s="369"/>
      <c r="OAU88" s="369"/>
      <c r="OAV88" s="369"/>
      <c r="OAW88" s="369"/>
      <c r="OAX88" s="369"/>
      <c r="OAY88" s="369"/>
      <c r="OAZ88" s="369"/>
      <c r="OBA88" s="369"/>
      <c r="OBB88" s="369"/>
      <c r="OBC88" s="369"/>
      <c r="OBD88" s="369"/>
      <c r="OBE88" s="369"/>
      <c r="OBF88" s="369"/>
      <c r="OBG88" s="369"/>
      <c r="OBH88" s="369"/>
      <c r="OBI88" s="369"/>
      <c r="OBN88" s="369"/>
      <c r="OBO88" s="369"/>
      <c r="OBP88" s="369"/>
      <c r="OBQ88" s="369"/>
      <c r="OBR88" s="369"/>
      <c r="OBS88" s="369"/>
      <c r="OBT88" s="369"/>
      <c r="OBU88" s="369"/>
      <c r="OBV88" s="369"/>
      <c r="OBW88" s="369"/>
      <c r="OBX88" s="369"/>
      <c r="ODP88" s="369"/>
      <c r="ODQ88" s="369"/>
      <c r="ODR88" s="369"/>
      <c r="ODS88" s="369"/>
      <c r="ODT88" s="369"/>
      <c r="ODU88" s="369"/>
      <c r="ODV88" s="369"/>
      <c r="ODW88" s="369"/>
      <c r="ODX88" s="369"/>
      <c r="ODY88" s="369"/>
      <c r="ODZ88" s="369"/>
      <c r="OEA88" s="369"/>
      <c r="OEB88" s="369"/>
      <c r="OEC88" s="369"/>
      <c r="OED88" s="369"/>
      <c r="OEE88" s="369"/>
      <c r="OEF88" s="369"/>
      <c r="OEG88" s="369"/>
      <c r="OEH88" s="369"/>
      <c r="OEI88" s="369"/>
      <c r="OEJ88" s="369"/>
      <c r="OEK88" s="369"/>
      <c r="OEL88" s="369"/>
      <c r="OEM88" s="369"/>
      <c r="OEN88" s="369"/>
      <c r="OEO88" s="369"/>
      <c r="OEP88" s="369"/>
      <c r="OEQ88" s="369"/>
      <c r="OER88" s="369"/>
      <c r="OES88" s="369"/>
      <c r="OET88" s="369"/>
      <c r="OEU88" s="369"/>
      <c r="OEV88" s="369"/>
      <c r="OEW88" s="369"/>
      <c r="OEX88" s="369"/>
      <c r="OEY88" s="369"/>
      <c r="OEZ88" s="369"/>
      <c r="OFA88" s="369"/>
      <c r="OFB88" s="369"/>
      <c r="OFC88" s="369"/>
      <c r="OFD88" s="369"/>
      <c r="OFE88" s="369"/>
      <c r="OFF88" s="369"/>
      <c r="OFG88" s="369"/>
      <c r="OFH88" s="369"/>
      <c r="OFI88" s="369"/>
      <c r="OFJ88" s="369"/>
      <c r="OFK88" s="369"/>
      <c r="OFL88" s="369"/>
      <c r="OFM88" s="369"/>
      <c r="OFN88" s="369"/>
      <c r="OFO88" s="369"/>
      <c r="OFP88" s="369"/>
      <c r="OFQ88" s="369"/>
      <c r="OFR88" s="369"/>
      <c r="OFS88" s="369"/>
      <c r="OFT88" s="369"/>
      <c r="OFU88" s="369"/>
      <c r="OFV88" s="369"/>
      <c r="OFW88" s="369"/>
      <c r="OFX88" s="369"/>
      <c r="OFY88" s="369"/>
      <c r="OFZ88" s="369"/>
      <c r="OGA88" s="369"/>
      <c r="OGB88" s="369"/>
      <c r="OGC88" s="369"/>
      <c r="OGD88" s="369"/>
      <c r="OGE88" s="369"/>
      <c r="OGF88" s="369"/>
      <c r="OGG88" s="369"/>
      <c r="OGH88" s="369"/>
      <c r="OGI88" s="369"/>
      <c r="OGJ88" s="369"/>
      <c r="OGK88" s="369"/>
      <c r="OGL88" s="369"/>
      <c r="OGM88" s="369"/>
      <c r="OGN88" s="369"/>
      <c r="OGO88" s="369"/>
      <c r="OGP88" s="369"/>
      <c r="OGQ88" s="369"/>
      <c r="OGR88" s="369"/>
      <c r="OGS88" s="369"/>
      <c r="OGT88" s="369"/>
      <c r="OGU88" s="369"/>
      <c r="OGV88" s="369"/>
      <c r="OGW88" s="369"/>
      <c r="OGX88" s="369"/>
      <c r="OGY88" s="369"/>
      <c r="OGZ88" s="369"/>
      <c r="OHA88" s="369"/>
      <c r="OHB88" s="369"/>
      <c r="OHC88" s="369"/>
      <c r="OHD88" s="369"/>
      <c r="OHE88" s="369"/>
      <c r="OHF88" s="369"/>
      <c r="OHG88" s="369"/>
      <c r="OHH88" s="369"/>
      <c r="OHI88" s="369"/>
      <c r="OHJ88" s="369"/>
      <c r="OHK88" s="369"/>
      <c r="OHL88" s="369"/>
      <c r="OHM88" s="369"/>
      <c r="OHN88" s="369"/>
      <c r="OHO88" s="369"/>
      <c r="OHP88" s="369"/>
      <c r="OHQ88" s="369"/>
      <c r="OHR88" s="369"/>
      <c r="OHS88" s="369"/>
      <c r="OHT88" s="369"/>
      <c r="OHU88" s="369"/>
      <c r="OHV88" s="369"/>
      <c r="OHW88" s="369"/>
      <c r="OHX88" s="369"/>
      <c r="OHY88" s="369"/>
      <c r="OHZ88" s="369"/>
      <c r="OIA88" s="369"/>
      <c r="OIB88" s="369"/>
      <c r="OIC88" s="369"/>
      <c r="OID88" s="369"/>
      <c r="OIE88" s="369"/>
      <c r="OIF88" s="369"/>
      <c r="OIG88" s="369"/>
      <c r="OIH88" s="369"/>
      <c r="OII88" s="369"/>
      <c r="OIJ88" s="369"/>
      <c r="OIK88" s="369"/>
      <c r="OIL88" s="369"/>
      <c r="OIM88" s="369"/>
      <c r="OIN88" s="369"/>
      <c r="OIO88" s="369"/>
      <c r="OIP88" s="369"/>
      <c r="OIQ88" s="369"/>
      <c r="OIR88" s="369"/>
      <c r="OIS88" s="369"/>
      <c r="OIT88" s="369"/>
      <c r="OIU88" s="369"/>
      <c r="OIV88" s="369"/>
      <c r="OIW88" s="369"/>
      <c r="OIX88" s="369"/>
      <c r="OIY88" s="369"/>
      <c r="OIZ88" s="369"/>
      <c r="OJA88" s="369"/>
      <c r="OJB88" s="369"/>
      <c r="OJC88" s="369"/>
      <c r="OJD88" s="369"/>
      <c r="OJE88" s="369"/>
      <c r="OJF88" s="369"/>
      <c r="OJG88" s="369"/>
      <c r="OJH88" s="369"/>
      <c r="OJI88" s="369"/>
      <c r="OJJ88" s="369"/>
      <c r="OJK88" s="369"/>
      <c r="OJL88" s="369"/>
      <c r="OJM88" s="369"/>
      <c r="OJN88" s="369"/>
      <c r="OJO88" s="369"/>
      <c r="OJP88" s="369"/>
      <c r="OJQ88" s="369"/>
      <c r="OJR88" s="369"/>
      <c r="OJS88" s="369"/>
      <c r="OJT88" s="369"/>
      <c r="OJU88" s="369"/>
      <c r="OJV88" s="369"/>
      <c r="OJW88" s="369"/>
      <c r="OJX88" s="369"/>
      <c r="OJY88" s="369"/>
      <c r="OJZ88" s="369"/>
      <c r="OKA88" s="369"/>
      <c r="OKB88" s="369"/>
      <c r="OKC88" s="369"/>
      <c r="OKD88" s="369"/>
      <c r="OKE88" s="369"/>
      <c r="OKF88" s="369"/>
      <c r="OKG88" s="369"/>
      <c r="OKH88" s="369"/>
      <c r="OKI88" s="369"/>
      <c r="OKJ88" s="369"/>
      <c r="OKK88" s="369"/>
      <c r="OKL88" s="369"/>
      <c r="OKM88" s="369"/>
      <c r="OKN88" s="369"/>
      <c r="OKO88" s="369"/>
      <c r="OKP88" s="369"/>
      <c r="OKQ88" s="369"/>
      <c r="OKR88" s="369"/>
      <c r="OKS88" s="369"/>
      <c r="OKT88" s="369"/>
      <c r="OKU88" s="369"/>
      <c r="OKV88" s="369"/>
      <c r="OKW88" s="369"/>
      <c r="OKX88" s="369"/>
      <c r="OKY88" s="369"/>
      <c r="OKZ88" s="369"/>
      <c r="OLA88" s="369"/>
      <c r="OLB88" s="369"/>
      <c r="OLC88" s="369"/>
      <c r="OLD88" s="369"/>
      <c r="OLE88" s="369"/>
      <c r="OLJ88" s="369"/>
      <c r="OLK88" s="369"/>
      <c r="OLL88" s="369"/>
      <c r="OLM88" s="369"/>
      <c r="OLN88" s="369"/>
      <c r="OLO88" s="369"/>
      <c r="OLP88" s="369"/>
      <c r="OLQ88" s="369"/>
      <c r="OLR88" s="369"/>
      <c r="OLS88" s="369"/>
      <c r="OLT88" s="369"/>
      <c r="ONL88" s="369"/>
      <c r="ONM88" s="369"/>
      <c r="ONN88" s="369"/>
      <c r="ONO88" s="369"/>
      <c r="ONP88" s="369"/>
      <c r="ONQ88" s="369"/>
      <c r="ONR88" s="369"/>
      <c r="ONS88" s="369"/>
      <c r="ONT88" s="369"/>
      <c r="ONU88" s="369"/>
      <c r="ONV88" s="369"/>
      <c r="ONW88" s="369"/>
      <c r="ONX88" s="369"/>
      <c r="ONY88" s="369"/>
      <c r="ONZ88" s="369"/>
      <c r="OOA88" s="369"/>
      <c r="OOB88" s="369"/>
      <c r="OOC88" s="369"/>
      <c r="OOD88" s="369"/>
      <c r="OOE88" s="369"/>
      <c r="OOF88" s="369"/>
      <c r="OOG88" s="369"/>
      <c r="OOH88" s="369"/>
      <c r="OOI88" s="369"/>
      <c r="OOJ88" s="369"/>
      <c r="OOK88" s="369"/>
      <c r="OOL88" s="369"/>
      <c r="OOM88" s="369"/>
      <c r="OON88" s="369"/>
      <c r="OOO88" s="369"/>
      <c r="OOP88" s="369"/>
      <c r="OOQ88" s="369"/>
      <c r="OOR88" s="369"/>
      <c r="OOS88" s="369"/>
      <c r="OOT88" s="369"/>
      <c r="OOU88" s="369"/>
      <c r="OOV88" s="369"/>
      <c r="OOW88" s="369"/>
      <c r="OOX88" s="369"/>
      <c r="OOY88" s="369"/>
      <c r="OOZ88" s="369"/>
      <c r="OPA88" s="369"/>
      <c r="OPB88" s="369"/>
      <c r="OPC88" s="369"/>
      <c r="OPD88" s="369"/>
      <c r="OPE88" s="369"/>
      <c r="OPF88" s="369"/>
      <c r="OPG88" s="369"/>
      <c r="OPH88" s="369"/>
      <c r="OPI88" s="369"/>
      <c r="OPJ88" s="369"/>
      <c r="OPK88" s="369"/>
      <c r="OPL88" s="369"/>
      <c r="OPM88" s="369"/>
      <c r="OPN88" s="369"/>
      <c r="OPO88" s="369"/>
      <c r="OPP88" s="369"/>
      <c r="OPQ88" s="369"/>
      <c r="OPR88" s="369"/>
      <c r="OPS88" s="369"/>
      <c r="OPT88" s="369"/>
      <c r="OPU88" s="369"/>
      <c r="OPV88" s="369"/>
      <c r="OPW88" s="369"/>
      <c r="OPX88" s="369"/>
      <c r="OPY88" s="369"/>
      <c r="OPZ88" s="369"/>
      <c r="OQA88" s="369"/>
      <c r="OQB88" s="369"/>
      <c r="OQC88" s="369"/>
      <c r="OQD88" s="369"/>
      <c r="OQE88" s="369"/>
      <c r="OQF88" s="369"/>
      <c r="OQG88" s="369"/>
      <c r="OQH88" s="369"/>
      <c r="OQI88" s="369"/>
      <c r="OQJ88" s="369"/>
      <c r="OQK88" s="369"/>
      <c r="OQL88" s="369"/>
      <c r="OQM88" s="369"/>
      <c r="OQN88" s="369"/>
      <c r="OQO88" s="369"/>
      <c r="OQP88" s="369"/>
      <c r="OQQ88" s="369"/>
      <c r="OQR88" s="369"/>
      <c r="OQS88" s="369"/>
      <c r="OQT88" s="369"/>
      <c r="OQU88" s="369"/>
      <c r="OQV88" s="369"/>
      <c r="OQW88" s="369"/>
      <c r="OQX88" s="369"/>
      <c r="OQY88" s="369"/>
      <c r="OQZ88" s="369"/>
      <c r="ORA88" s="369"/>
      <c r="ORB88" s="369"/>
      <c r="ORC88" s="369"/>
      <c r="ORD88" s="369"/>
      <c r="ORE88" s="369"/>
      <c r="ORF88" s="369"/>
      <c r="ORG88" s="369"/>
      <c r="ORH88" s="369"/>
      <c r="ORI88" s="369"/>
      <c r="ORJ88" s="369"/>
      <c r="ORK88" s="369"/>
      <c r="ORL88" s="369"/>
      <c r="ORM88" s="369"/>
      <c r="ORN88" s="369"/>
      <c r="ORO88" s="369"/>
      <c r="ORP88" s="369"/>
      <c r="ORQ88" s="369"/>
      <c r="ORR88" s="369"/>
      <c r="ORS88" s="369"/>
      <c r="ORT88" s="369"/>
      <c r="ORU88" s="369"/>
      <c r="ORV88" s="369"/>
      <c r="ORW88" s="369"/>
      <c r="ORX88" s="369"/>
      <c r="ORY88" s="369"/>
      <c r="ORZ88" s="369"/>
      <c r="OSA88" s="369"/>
      <c r="OSB88" s="369"/>
      <c r="OSC88" s="369"/>
      <c r="OSD88" s="369"/>
      <c r="OSE88" s="369"/>
      <c r="OSF88" s="369"/>
      <c r="OSG88" s="369"/>
      <c r="OSH88" s="369"/>
      <c r="OSI88" s="369"/>
      <c r="OSJ88" s="369"/>
      <c r="OSK88" s="369"/>
      <c r="OSL88" s="369"/>
      <c r="OSM88" s="369"/>
      <c r="OSN88" s="369"/>
      <c r="OSO88" s="369"/>
      <c r="OSP88" s="369"/>
      <c r="OSQ88" s="369"/>
      <c r="OSR88" s="369"/>
      <c r="OSS88" s="369"/>
      <c r="OST88" s="369"/>
      <c r="OSU88" s="369"/>
      <c r="OSV88" s="369"/>
      <c r="OSW88" s="369"/>
      <c r="OSX88" s="369"/>
      <c r="OSY88" s="369"/>
      <c r="OSZ88" s="369"/>
      <c r="OTA88" s="369"/>
      <c r="OTB88" s="369"/>
      <c r="OTC88" s="369"/>
      <c r="OTD88" s="369"/>
      <c r="OTE88" s="369"/>
      <c r="OTF88" s="369"/>
      <c r="OTG88" s="369"/>
      <c r="OTH88" s="369"/>
      <c r="OTI88" s="369"/>
      <c r="OTJ88" s="369"/>
      <c r="OTK88" s="369"/>
      <c r="OTL88" s="369"/>
      <c r="OTM88" s="369"/>
      <c r="OTN88" s="369"/>
      <c r="OTO88" s="369"/>
      <c r="OTP88" s="369"/>
      <c r="OTQ88" s="369"/>
      <c r="OTR88" s="369"/>
      <c r="OTS88" s="369"/>
      <c r="OTT88" s="369"/>
      <c r="OTU88" s="369"/>
      <c r="OTV88" s="369"/>
      <c r="OTW88" s="369"/>
      <c r="OTX88" s="369"/>
      <c r="OTY88" s="369"/>
      <c r="OTZ88" s="369"/>
      <c r="OUA88" s="369"/>
      <c r="OUB88" s="369"/>
      <c r="OUC88" s="369"/>
      <c r="OUD88" s="369"/>
      <c r="OUE88" s="369"/>
      <c r="OUF88" s="369"/>
      <c r="OUG88" s="369"/>
      <c r="OUH88" s="369"/>
      <c r="OUI88" s="369"/>
      <c r="OUJ88" s="369"/>
      <c r="OUK88" s="369"/>
      <c r="OUL88" s="369"/>
      <c r="OUM88" s="369"/>
      <c r="OUN88" s="369"/>
      <c r="OUO88" s="369"/>
      <c r="OUP88" s="369"/>
      <c r="OUQ88" s="369"/>
      <c r="OUR88" s="369"/>
      <c r="OUS88" s="369"/>
      <c r="OUT88" s="369"/>
      <c r="OUU88" s="369"/>
      <c r="OUV88" s="369"/>
      <c r="OUW88" s="369"/>
      <c r="OUX88" s="369"/>
      <c r="OUY88" s="369"/>
      <c r="OUZ88" s="369"/>
      <c r="OVA88" s="369"/>
      <c r="OVF88" s="369"/>
      <c r="OVG88" s="369"/>
      <c r="OVH88" s="369"/>
      <c r="OVI88" s="369"/>
      <c r="OVJ88" s="369"/>
      <c r="OVK88" s="369"/>
      <c r="OVL88" s="369"/>
      <c r="OVM88" s="369"/>
      <c r="OVN88" s="369"/>
      <c r="OVO88" s="369"/>
      <c r="OVP88" s="369"/>
      <c r="OXH88" s="369"/>
      <c r="OXI88" s="369"/>
      <c r="OXJ88" s="369"/>
      <c r="OXK88" s="369"/>
      <c r="OXL88" s="369"/>
      <c r="OXM88" s="369"/>
      <c r="OXN88" s="369"/>
      <c r="OXO88" s="369"/>
      <c r="OXP88" s="369"/>
      <c r="OXQ88" s="369"/>
      <c r="OXR88" s="369"/>
      <c r="OXS88" s="369"/>
      <c r="OXT88" s="369"/>
      <c r="OXU88" s="369"/>
      <c r="OXV88" s="369"/>
      <c r="OXW88" s="369"/>
      <c r="OXX88" s="369"/>
      <c r="OXY88" s="369"/>
      <c r="OXZ88" s="369"/>
      <c r="OYA88" s="369"/>
      <c r="OYB88" s="369"/>
      <c r="OYC88" s="369"/>
      <c r="OYD88" s="369"/>
      <c r="OYE88" s="369"/>
      <c r="OYF88" s="369"/>
      <c r="OYG88" s="369"/>
      <c r="OYH88" s="369"/>
      <c r="OYI88" s="369"/>
      <c r="OYJ88" s="369"/>
      <c r="OYK88" s="369"/>
      <c r="OYL88" s="369"/>
      <c r="OYM88" s="369"/>
      <c r="OYN88" s="369"/>
      <c r="OYO88" s="369"/>
      <c r="OYP88" s="369"/>
      <c r="OYQ88" s="369"/>
      <c r="OYR88" s="369"/>
      <c r="OYS88" s="369"/>
      <c r="OYT88" s="369"/>
      <c r="OYU88" s="369"/>
      <c r="OYV88" s="369"/>
      <c r="OYW88" s="369"/>
      <c r="OYX88" s="369"/>
      <c r="OYY88" s="369"/>
      <c r="OYZ88" s="369"/>
      <c r="OZA88" s="369"/>
      <c r="OZB88" s="369"/>
      <c r="OZC88" s="369"/>
      <c r="OZD88" s="369"/>
      <c r="OZE88" s="369"/>
      <c r="OZF88" s="369"/>
      <c r="OZG88" s="369"/>
      <c r="OZH88" s="369"/>
      <c r="OZI88" s="369"/>
      <c r="OZJ88" s="369"/>
      <c r="OZK88" s="369"/>
      <c r="OZL88" s="369"/>
      <c r="OZM88" s="369"/>
      <c r="OZN88" s="369"/>
      <c r="OZO88" s="369"/>
      <c r="OZP88" s="369"/>
      <c r="OZQ88" s="369"/>
      <c r="OZR88" s="369"/>
      <c r="OZS88" s="369"/>
      <c r="OZT88" s="369"/>
      <c r="OZU88" s="369"/>
      <c r="OZV88" s="369"/>
      <c r="OZW88" s="369"/>
      <c r="OZX88" s="369"/>
      <c r="OZY88" s="369"/>
      <c r="OZZ88" s="369"/>
      <c r="PAA88" s="369"/>
      <c r="PAB88" s="369"/>
      <c r="PAC88" s="369"/>
      <c r="PAD88" s="369"/>
      <c r="PAE88" s="369"/>
      <c r="PAF88" s="369"/>
      <c r="PAG88" s="369"/>
      <c r="PAH88" s="369"/>
      <c r="PAI88" s="369"/>
      <c r="PAJ88" s="369"/>
      <c r="PAK88" s="369"/>
      <c r="PAL88" s="369"/>
      <c r="PAM88" s="369"/>
      <c r="PAN88" s="369"/>
      <c r="PAO88" s="369"/>
      <c r="PAP88" s="369"/>
      <c r="PAQ88" s="369"/>
      <c r="PAR88" s="369"/>
      <c r="PAS88" s="369"/>
      <c r="PAT88" s="369"/>
      <c r="PAU88" s="369"/>
      <c r="PAV88" s="369"/>
      <c r="PAW88" s="369"/>
      <c r="PAX88" s="369"/>
      <c r="PAY88" s="369"/>
      <c r="PAZ88" s="369"/>
      <c r="PBA88" s="369"/>
      <c r="PBB88" s="369"/>
      <c r="PBC88" s="369"/>
      <c r="PBD88" s="369"/>
      <c r="PBE88" s="369"/>
      <c r="PBF88" s="369"/>
      <c r="PBG88" s="369"/>
      <c r="PBH88" s="369"/>
      <c r="PBI88" s="369"/>
      <c r="PBJ88" s="369"/>
      <c r="PBK88" s="369"/>
      <c r="PBL88" s="369"/>
      <c r="PBM88" s="369"/>
      <c r="PBN88" s="369"/>
      <c r="PBO88" s="369"/>
      <c r="PBP88" s="369"/>
      <c r="PBQ88" s="369"/>
      <c r="PBR88" s="369"/>
      <c r="PBS88" s="369"/>
      <c r="PBT88" s="369"/>
      <c r="PBU88" s="369"/>
      <c r="PBV88" s="369"/>
      <c r="PBW88" s="369"/>
      <c r="PBX88" s="369"/>
      <c r="PBY88" s="369"/>
      <c r="PBZ88" s="369"/>
      <c r="PCA88" s="369"/>
      <c r="PCB88" s="369"/>
      <c r="PCC88" s="369"/>
      <c r="PCD88" s="369"/>
      <c r="PCE88" s="369"/>
      <c r="PCF88" s="369"/>
      <c r="PCG88" s="369"/>
      <c r="PCH88" s="369"/>
      <c r="PCI88" s="369"/>
      <c r="PCJ88" s="369"/>
      <c r="PCK88" s="369"/>
      <c r="PCL88" s="369"/>
      <c r="PCM88" s="369"/>
      <c r="PCN88" s="369"/>
      <c r="PCO88" s="369"/>
      <c r="PCP88" s="369"/>
      <c r="PCQ88" s="369"/>
      <c r="PCR88" s="369"/>
      <c r="PCS88" s="369"/>
      <c r="PCT88" s="369"/>
      <c r="PCU88" s="369"/>
      <c r="PCV88" s="369"/>
      <c r="PCW88" s="369"/>
      <c r="PCX88" s="369"/>
      <c r="PCY88" s="369"/>
      <c r="PCZ88" s="369"/>
      <c r="PDA88" s="369"/>
      <c r="PDB88" s="369"/>
      <c r="PDC88" s="369"/>
      <c r="PDD88" s="369"/>
      <c r="PDE88" s="369"/>
      <c r="PDF88" s="369"/>
      <c r="PDG88" s="369"/>
      <c r="PDH88" s="369"/>
      <c r="PDI88" s="369"/>
      <c r="PDJ88" s="369"/>
      <c r="PDK88" s="369"/>
      <c r="PDL88" s="369"/>
      <c r="PDM88" s="369"/>
      <c r="PDN88" s="369"/>
      <c r="PDO88" s="369"/>
      <c r="PDP88" s="369"/>
      <c r="PDQ88" s="369"/>
      <c r="PDR88" s="369"/>
      <c r="PDS88" s="369"/>
      <c r="PDT88" s="369"/>
      <c r="PDU88" s="369"/>
      <c r="PDV88" s="369"/>
      <c r="PDW88" s="369"/>
      <c r="PDX88" s="369"/>
      <c r="PDY88" s="369"/>
      <c r="PDZ88" s="369"/>
      <c r="PEA88" s="369"/>
      <c r="PEB88" s="369"/>
      <c r="PEC88" s="369"/>
      <c r="PED88" s="369"/>
      <c r="PEE88" s="369"/>
      <c r="PEF88" s="369"/>
      <c r="PEG88" s="369"/>
      <c r="PEH88" s="369"/>
      <c r="PEI88" s="369"/>
      <c r="PEJ88" s="369"/>
      <c r="PEK88" s="369"/>
      <c r="PEL88" s="369"/>
      <c r="PEM88" s="369"/>
      <c r="PEN88" s="369"/>
      <c r="PEO88" s="369"/>
      <c r="PEP88" s="369"/>
      <c r="PEQ88" s="369"/>
      <c r="PER88" s="369"/>
      <c r="PES88" s="369"/>
      <c r="PET88" s="369"/>
      <c r="PEU88" s="369"/>
      <c r="PEV88" s="369"/>
      <c r="PEW88" s="369"/>
      <c r="PFB88" s="369"/>
      <c r="PFC88" s="369"/>
      <c r="PFD88" s="369"/>
      <c r="PFE88" s="369"/>
      <c r="PFF88" s="369"/>
      <c r="PFG88" s="369"/>
      <c r="PFH88" s="369"/>
      <c r="PFI88" s="369"/>
      <c r="PFJ88" s="369"/>
      <c r="PFK88" s="369"/>
      <c r="PFL88" s="369"/>
      <c r="PHD88" s="369"/>
      <c r="PHE88" s="369"/>
      <c r="PHF88" s="369"/>
      <c r="PHG88" s="369"/>
      <c r="PHH88" s="369"/>
      <c r="PHI88" s="369"/>
      <c r="PHJ88" s="369"/>
      <c r="PHK88" s="369"/>
      <c r="PHL88" s="369"/>
      <c r="PHM88" s="369"/>
      <c r="PHN88" s="369"/>
      <c r="PHO88" s="369"/>
      <c r="PHP88" s="369"/>
      <c r="PHQ88" s="369"/>
      <c r="PHR88" s="369"/>
      <c r="PHS88" s="369"/>
      <c r="PHT88" s="369"/>
      <c r="PHU88" s="369"/>
      <c r="PHV88" s="369"/>
      <c r="PHW88" s="369"/>
      <c r="PHX88" s="369"/>
      <c r="PHY88" s="369"/>
      <c r="PHZ88" s="369"/>
      <c r="PIA88" s="369"/>
      <c r="PIB88" s="369"/>
      <c r="PIC88" s="369"/>
      <c r="PID88" s="369"/>
      <c r="PIE88" s="369"/>
      <c r="PIF88" s="369"/>
      <c r="PIG88" s="369"/>
      <c r="PIH88" s="369"/>
      <c r="PII88" s="369"/>
      <c r="PIJ88" s="369"/>
      <c r="PIK88" s="369"/>
      <c r="PIL88" s="369"/>
      <c r="PIM88" s="369"/>
      <c r="PIN88" s="369"/>
      <c r="PIO88" s="369"/>
      <c r="PIP88" s="369"/>
      <c r="PIQ88" s="369"/>
      <c r="PIR88" s="369"/>
      <c r="PIS88" s="369"/>
      <c r="PIT88" s="369"/>
      <c r="PIU88" s="369"/>
      <c r="PIV88" s="369"/>
      <c r="PIW88" s="369"/>
      <c r="PIX88" s="369"/>
      <c r="PIY88" s="369"/>
      <c r="PIZ88" s="369"/>
      <c r="PJA88" s="369"/>
      <c r="PJB88" s="369"/>
      <c r="PJC88" s="369"/>
      <c r="PJD88" s="369"/>
      <c r="PJE88" s="369"/>
      <c r="PJF88" s="369"/>
      <c r="PJG88" s="369"/>
      <c r="PJH88" s="369"/>
      <c r="PJI88" s="369"/>
      <c r="PJJ88" s="369"/>
      <c r="PJK88" s="369"/>
      <c r="PJL88" s="369"/>
      <c r="PJM88" s="369"/>
      <c r="PJN88" s="369"/>
      <c r="PJO88" s="369"/>
      <c r="PJP88" s="369"/>
      <c r="PJQ88" s="369"/>
      <c r="PJR88" s="369"/>
      <c r="PJS88" s="369"/>
      <c r="PJT88" s="369"/>
      <c r="PJU88" s="369"/>
      <c r="PJV88" s="369"/>
      <c r="PJW88" s="369"/>
      <c r="PJX88" s="369"/>
      <c r="PJY88" s="369"/>
      <c r="PJZ88" s="369"/>
      <c r="PKA88" s="369"/>
      <c r="PKB88" s="369"/>
      <c r="PKC88" s="369"/>
      <c r="PKD88" s="369"/>
      <c r="PKE88" s="369"/>
      <c r="PKF88" s="369"/>
      <c r="PKG88" s="369"/>
      <c r="PKH88" s="369"/>
      <c r="PKI88" s="369"/>
      <c r="PKJ88" s="369"/>
      <c r="PKK88" s="369"/>
      <c r="PKL88" s="369"/>
      <c r="PKM88" s="369"/>
      <c r="PKN88" s="369"/>
      <c r="PKO88" s="369"/>
      <c r="PKP88" s="369"/>
      <c r="PKQ88" s="369"/>
      <c r="PKR88" s="369"/>
      <c r="PKS88" s="369"/>
      <c r="PKT88" s="369"/>
      <c r="PKU88" s="369"/>
      <c r="PKV88" s="369"/>
      <c r="PKW88" s="369"/>
      <c r="PKX88" s="369"/>
      <c r="PKY88" s="369"/>
      <c r="PKZ88" s="369"/>
      <c r="PLA88" s="369"/>
      <c r="PLB88" s="369"/>
      <c r="PLC88" s="369"/>
      <c r="PLD88" s="369"/>
      <c r="PLE88" s="369"/>
      <c r="PLF88" s="369"/>
      <c r="PLG88" s="369"/>
      <c r="PLH88" s="369"/>
      <c r="PLI88" s="369"/>
      <c r="PLJ88" s="369"/>
      <c r="PLK88" s="369"/>
      <c r="PLL88" s="369"/>
      <c r="PLM88" s="369"/>
      <c r="PLN88" s="369"/>
      <c r="PLO88" s="369"/>
      <c r="PLP88" s="369"/>
      <c r="PLQ88" s="369"/>
      <c r="PLR88" s="369"/>
      <c r="PLS88" s="369"/>
      <c r="PLT88" s="369"/>
      <c r="PLU88" s="369"/>
      <c r="PLV88" s="369"/>
      <c r="PLW88" s="369"/>
      <c r="PLX88" s="369"/>
      <c r="PLY88" s="369"/>
      <c r="PLZ88" s="369"/>
      <c r="PMA88" s="369"/>
      <c r="PMB88" s="369"/>
      <c r="PMC88" s="369"/>
      <c r="PMD88" s="369"/>
      <c r="PME88" s="369"/>
      <c r="PMF88" s="369"/>
      <c r="PMG88" s="369"/>
      <c r="PMH88" s="369"/>
      <c r="PMI88" s="369"/>
      <c r="PMJ88" s="369"/>
      <c r="PMK88" s="369"/>
      <c r="PML88" s="369"/>
      <c r="PMM88" s="369"/>
      <c r="PMN88" s="369"/>
      <c r="PMO88" s="369"/>
      <c r="PMP88" s="369"/>
      <c r="PMQ88" s="369"/>
      <c r="PMR88" s="369"/>
      <c r="PMS88" s="369"/>
      <c r="PMT88" s="369"/>
      <c r="PMU88" s="369"/>
      <c r="PMV88" s="369"/>
      <c r="PMW88" s="369"/>
      <c r="PMX88" s="369"/>
      <c r="PMY88" s="369"/>
      <c r="PMZ88" s="369"/>
      <c r="PNA88" s="369"/>
      <c r="PNB88" s="369"/>
      <c r="PNC88" s="369"/>
      <c r="PND88" s="369"/>
      <c r="PNE88" s="369"/>
      <c r="PNF88" s="369"/>
      <c r="PNG88" s="369"/>
      <c r="PNH88" s="369"/>
      <c r="PNI88" s="369"/>
      <c r="PNJ88" s="369"/>
      <c r="PNK88" s="369"/>
      <c r="PNL88" s="369"/>
      <c r="PNM88" s="369"/>
      <c r="PNN88" s="369"/>
      <c r="PNO88" s="369"/>
      <c r="PNP88" s="369"/>
      <c r="PNQ88" s="369"/>
      <c r="PNR88" s="369"/>
      <c r="PNS88" s="369"/>
      <c r="PNT88" s="369"/>
      <c r="PNU88" s="369"/>
      <c r="PNV88" s="369"/>
      <c r="PNW88" s="369"/>
      <c r="PNX88" s="369"/>
      <c r="PNY88" s="369"/>
      <c r="PNZ88" s="369"/>
      <c r="POA88" s="369"/>
      <c r="POB88" s="369"/>
      <c r="POC88" s="369"/>
      <c r="POD88" s="369"/>
      <c r="POE88" s="369"/>
      <c r="POF88" s="369"/>
      <c r="POG88" s="369"/>
      <c r="POH88" s="369"/>
      <c r="POI88" s="369"/>
      <c r="POJ88" s="369"/>
      <c r="POK88" s="369"/>
      <c r="POL88" s="369"/>
      <c r="POM88" s="369"/>
      <c r="PON88" s="369"/>
      <c r="POO88" s="369"/>
      <c r="POP88" s="369"/>
      <c r="POQ88" s="369"/>
      <c r="POR88" s="369"/>
      <c r="POS88" s="369"/>
      <c r="POX88" s="369"/>
      <c r="POY88" s="369"/>
      <c r="POZ88" s="369"/>
      <c r="PPA88" s="369"/>
      <c r="PPB88" s="369"/>
      <c r="PPC88" s="369"/>
      <c r="PPD88" s="369"/>
      <c r="PPE88" s="369"/>
      <c r="PPF88" s="369"/>
      <c r="PPG88" s="369"/>
      <c r="PPH88" s="369"/>
      <c r="PQZ88" s="369"/>
      <c r="PRA88" s="369"/>
      <c r="PRB88" s="369"/>
      <c r="PRC88" s="369"/>
      <c r="PRD88" s="369"/>
      <c r="PRE88" s="369"/>
      <c r="PRF88" s="369"/>
      <c r="PRG88" s="369"/>
      <c r="PRH88" s="369"/>
      <c r="PRI88" s="369"/>
      <c r="PRJ88" s="369"/>
      <c r="PRK88" s="369"/>
      <c r="PRL88" s="369"/>
      <c r="PRM88" s="369"/>
      <c r="PRN88" s="369"/>
      <c r="PRO88" s="369"/>
      <c r="PRP88" s="369"/>
      <c r="PRQ88" s="369"/>
      <c r="PRR88" s="369"/>
      <c r="PRS88" s="369"/>
      <c r="PRT88" s="369"/>
      <c r="PRU88" s="369"/>
      <c r="PRV88" s="369"/>
      <c r="PRW88" s="369"/>
      <c r="PRX88" s="369"/>
      <c r="PRY88" s="369"/>
      <c r="PRZ88" s="369"/>
      <c r="PSA88" s="369"/>
      <c r="PSB88" s="369"/>
      <c r="PSC88" s="369"/>
      <c r="PSD88" s="369"/>
      <c r="PSE88" s="369"/>
      <c r="PSF88" s="369"/>
      <c r="PSG88" s="369"/>
      <c r="PSH88" s="369"/>
      <c r="PSI88" s="369"/>
      <c r="PSJ88" s="369"/>
      <c r="PSK88" s="369"/>
      <c r="PSL88" s="369"/>
      <c r="PSM88" s="369"/>
      <c r="PSN88" s="369"/>
      <c r="PSO88" s="369"/>
      <c r="PSP88" s="369"/>
      <c r="PSQ88" s="369"/>
      <c r="PSR88" s="369"/>
      <c r="PSS88" s="369"/>
      <c r="PST88" s="369"/>
      <c r="PSU88" s="369"/>
      <c r="PSV88" s="369"/>
      <c r="PSW88" s="369"/>
      <c r="PSX88" s="369"/>
      <c r="PSY88" s="369"/>
      <c r="PSZ88" s="369"/>
      <c r="PTA88" s="369"/>
      <c r="PTB88" s="369"/>
      <c r="PTC88" s="369"/>
      <c r="PTD88" s="369"/>
      <c r="PTE88" s="369"/>
      <c r="PTF88" s="369"/>
      <c r="PTG88" s="369"/>
      <c r="PTH88" s="369"/>
      <c r="PTI88" s="369"/>
      <c r="PTJ88" s="369"/>
      <c r="PTK88" s="369"/>
      <c r="PTL88" s="369"/>
      <c r="PTM88" s="369"/>
      <c r="PTN88" s="369"/>
      <c r="PTO88" s="369"/>
      <c r="PTP88" s="369"/>
      <c r="PTQ88" s="369"/>
      <c r="PTR88" s="369"/>
      <c r="PTS88" s="369"/>
      <c r="PTT88" s="369"/>
      <c r="PTU88" s="369"/>
      <c r="PTV88" s="369"/>
      <c r="PTW88" s="369"/>
      <c r="PTX88" s="369"/>
      <c r="PTY88" s="369"/>
      <c r="PTZ88" s="369"/>
      <c r="PUA88" s="369"/>
      <c r="PUB88" s="369"/>
      <c r="PUC88" s="369"/>
      <c r="PUD88" s="369"/>
      <c r="PUE88" s="369"/>
      <c r="PUF88" s="369"/>
      <c r="PUG88" s="369"/>
      <c r="PUH88" s="369"/>
      <c r="PUI88" s="369"/>
      <c r="PUJ88" s="369"/>
      <c r="PUK88" s="369"/>
      <c r="PUL88" s="369"/>
      <c r="PUM88" s="369"/>
      <c r="PUN88" s="369"/>
      <c r="PUO88" s="369"/>
      <c r="PUP88" s="369"/>
      <c r="PUQ88" s="369"/>
      <c r="PUR88" s="369"/>
      <c r="PUS88" s="369"/>
      <c r="PUT88" s="369"/>
      <c r="PUU88" s="369"/>
      <c r="PUV88" s="369"/>
      <c r="PUW88" s="369"/>
      <c r="PUX88" s="369"/>
      <c r="PUY88" s="369"/>
      <c r="PUZ88" s="369"/>
      <c r="PVA88" s="369"/>
      <c r="PVB88" s="369"/>
      <c r="PVC88" s="369"/>
      <c r="PVD88" s="369"/>
      <c r="PVE88" s="369"/>
      <c r="PVF88" s="369"/>
      <c r="PVG88" s="369"/>
      <c r="PVH88" s="369"/>
      <c r="PVI88" s="369"/>
      <c r="PVJ88" s="369"/>
      <c r="PVK88" s="369"/>
      <c r="PVL88" s="369"/>
      <c r="PVM88" s="369"/>
      <c r="PVN88" s="369"/>
      <c r="PVO88" s="369"/>
      <c r="PVP88" s="369"/>
      <c r="PVQ88" s="369"/>
      <c r="PVR88" s="369"/>
      <c r="PVS88" s="369"/>
      <c r="PVT88" s="369"/>
      <c r="PVU88" s="369"/>
      <c r="PVV88" s="369"/>
      <c r="PVW88" s="369"/>
      <c r="PVX88" s="369"/>
      <c r="PVY88" s="369"/>
      <c r="PVZ88" s="369"/>
      <c r="PWA88" s="369"/>
      <c r="PWB88" s="369"/>
      <c r="PWC88" s="369"/>
      <c r="PWD88" s="369"/>
      <c r="PWE88" s="369"/>
      <c r="PWF88" s="369"/>
      <c r="PWG88" s="369"/>
      <c r="PWH88" s="369"/>
      <c r="PWI88" s="369"/>
      <c r="PWJ88" s="369"/>
      <c r="PWK88" s="369"/>
      <c r="PWL88" s="369"/>
      <c r="PWM88" s="369"/>
      <c r="PWN88" s="369"/>
      <c r="PWO88" s="369"/>
      <c r="PWP88" s="369"/>
      <c r="PWQ88" s="369"/>
      <c r="PWR88" s="369"/>
      <c r="PWS88" s="369"/>
      <c r="PWT88" s="369"/>
      <c r="PWU88" s="369"/>
      <c r="PWV88" s="369"/>
      <c r="PWW88" s="369"/>
      <c r="PWX88" s="369"/>
      <c r="PWY88" s="369"/>
      <c r="PWZ88" s="369"/>
      <c r="PXA88" s="369"/>
      <c r="PXB88" s="369"/>
      <c r="PXC88" s="369"/>
      <c r="PXD88" s="369"/>
      <c r="PXE88" s="369"/>
      <c r="PXF88" s="369"/>
      <c r="PXG88" s="369"/>
      <c r="PXH88" s="369"/>
      <c r="PXI88" s="369"/>
      <c r="PXJ88" s="369"/>
      <c r="PXK88" s="369"/>
      <c r="PXL88" s="369"/>
      <c r="PXM88" s="369"/>
      <c r="PXN88" s="369"/>
      <c r="PXO88" s="369"/>
      <c r="PXP88" s="369"/>
      <c r="PXQ88" s="369"/>
      <c r="PXR88" s="369"/>
      <c r="PXS88" s="369"/>
      <c r="PXT88" s="369"/>
      <c r="PXU88" s="369"/>
      <c r="PXV88" s="369"/>
      <c r="PXW88" s="369"/>
      <c r="PXX88" s="369"/>
      <c r="PXY88" s="369"/>
      <c r="PXZ88" s="369"/>
      <c r="PYA88" s="369"/>
      <c r="PYB88" s="369"/>
      <c r="PYC88" s="369"/>
      <c r="PYD88" s="369"/>
      <c r="PYE88" s="369"/>
      <c r="PYF88" s="369"/>
      <c r="PYG88" s="369"/>
      <c r="PYH88" s="369"/>
      <c r="PYI88" s="369"/>
      <c r="PYJ88" s="369"/>
      <c r="PYK88" s="369"/>
      <c r="PYL88" s="369"/>
      <c r="PYM88" s="369"/>
      <c r="PYN88" s="369"/>
      <c r="PYO88" s="369"/>
      <c r="PYT88" s="369"/>
      <c r="PYU88" s="369"/>
      <c r="PYV88" s="369"/>
      <c r="PYW88" s="369"/>
      <c r="PYX88" s="369"/>
      <c r="PYY88" s="369"/>
      <c r="PYZ88" s="369"/>
      <c r="PZA88" s="369"/>
      <c r="PZB88" s="369"/>
      <c r="PZC88" s="369"/>
      <c r="PZD88" s="369"/>
      <c r="QAV88" s="369"/>
      <c r="QAW88" s="369"/>
      <c r="QAX88" s="369"/>
      <c r="QAY88" s="369"/>
      <c r="QAZ88" s="369"/>
      <c r="QBA88" s="369"/>
      <c r="QBB88" s="369"/>
      <c r="QBC88" s="369"/>
      <c r="QBD88" s="369"/>
      <c r="QBE88" s="369"/>
      <c r="QBF88" s="369"/>
      <c r="QBG88" s="369"/>
      <c r="QBH88" s="369"/>
      <c r="QBI88" s="369"/>
      <c r="QBJ88" s="369"/>
      <c r="QBK88" s="369"/>
      <c r="QBL88" s="369"/>
      <c r="QBM88" s="369"/>
      <c r="QBN88" s="369"/>
      <c r="QBO88" s="369"/>
      <c r="QBP88" s="369"/>
      <c r="QBQ88" s="369"/>
      <c r="QBR88" s="369"/>
      <c r="QBS88" s="369"/>
      <c r="QBT88" s="369"/>
      <c r="QBU88" s="369"/>
      <c r="QBV88" s="369"/>
      <c r="QBW88" s="369"/>
      <c r="QBX88" s="369"/>
      <c r="QBY88" s="369"/>
      <c r="QBZ88" s="369"/>
      <c r="QCA88" s="369"/>
      <c r="QCB88" s="369"/>
      <c r="QCC88" s="369"/>
      <c r="QCD88" s="369"/>
      <c r="QCE88" s="369"/>
      <c r="QCF88" s="369"/>
      <c r="QCG88" s="369"/>
      <c r="QCH88" s="369"/>
      <c r="QCI88" s="369"/>
      <c r="QCJ88" s="369"/>
      <c r="QCK88" s="369"/>
      <c r="QCL88" s="369"/>
      <c r="QCM88" s="369"/>
      <c r="QCN88" s="369"/>
      <c r="QCO88" s="369"/>
      <c r="QCP88" s="369"/>
      <c r="QCQ88" s="369"/>
      <c r="QCR88" s="369"/>
      <c r="QCS88" s="369"/>
      <c r="QCT88" s="369"/>
      <c r="QCU88" s="369"/>
      <c r="QCV88" s="369"/>
      <c r="QCW88" s="369"/>
      <c r="QCX88" s="369"/>
      <c r="QCY88" s="369"/>
      <c r="QCZ88" s="369"/>
      <c r="QDA88" s="369"/>
      <c r="QDB88" s="369"/>
      <c r="QDC88" s="369"/>
      <c r="QDD88" s="369"/>
      <c r="QDE88" s="369"/>
      <c r="QDF88" s="369"/>
      <c r="QDG88" s="369"/>
      <c r="QDH88" s="369"/>
      <c r="QDI88" s="369"/>
      <c r="QDJ88" s="369"/>
      <c r="QDK88" s="369"/>
      <c r="QDL88" s="369"/>
      <c r="QDM88" s="369"/>
      <c r="QDN88" s="369"/>
      <c r="QDO88" s="369"/>
      <c r="QDP88" s="369"/>
      <c r="QDQ88" s="369"/>
      <c r="QDR88" s="369"/>
      <c r="QDS88" s="369"/>
      <c r="QDT88" s="369"/>
      <c r="QDU88" s="369"/>
      <c r="QDV88" s="369"/>
      <c r="QDW88" s="369"/>
      <c r="QDX88" s="369"/>
      <c r="QDY88" s="369"/>
      <c r="QDZ88" s="369"/>
      <c r="QEA88" s="369"/>
      <c r="QEB88" s="369"/>
      <c r="QEC88" s="369"/>
      <c r="QED88" s="369"/>
      <c r="QEE88" s="369"/>
      <c r="QEF88" s="369"/>
      <c r="QEG88" s="369"/>
      <c r="QEH88" s="369"/>
      <c r="QEI88" s="369"/>
      <c r="QEJ88" s="369"/>
      <c r="QEK88" s="369"/>
      <c r="QEL88" s="369"/>
      <c r="QEM88" s="369"/>
      <c r="QEN88" s="369"/>
      <c r="QEO88" s="369"/>
      <c r="QEP88" s="369"/>
      <c r="QEQ88" s="369"/>
      <c r="QER88" s="369"/>
      <c r="QES88" s="369"/>
      <c r="QET88" s="369"/>
      <c r="QEU88" s="369"/>
      <c r="QEV88" s="369"/>
      <c r="QEW88" s="369"/>
      <c r="QEX88" s="369"/>
      <c r="QEY88" s="369"/>
      <c r="QEZ88" s="369"/>
      <c r="QFA88" s="369"/>
      <c r="QFB88" s="369"/>
      <c r="QFC88" s="369"/>
      <c r="QFD88" s="369"/>
      <c r="QFE88" s="369"/>
      <c r="QFF88" s="369"/>
      <c r="QFG88" s="369"/>
      <c r="QFH88" s="369"/>
      <c r="QFI88" s="369"/>
      <c r="QFJ88" s="369"/>
      <c r="QFK88" s="369"/>
      <c r="QFL88" s="369"/>
      <c r="QFM88" s="369"/>
      <c r="QFN88" s="369"/>
      <c r="QFO88" s="369"/>
      <c r="QFP88" s="369"/>
      <c r="QFQ88" s="369"/>
      <c r="QFR88" s="369"/>
      <c r="QFS88" s="369"/>
      <c r="QFT88" s="369"/>
      <c r="QFU88" s="369"/>
      <c r="QFV88" s="369"/>
      <c r="QFW88" s="369"/>
      <c r="QFX88" s="369"/>
      <c r="QFY88" s="369"/>
      <c r="QFZ88" s="369"/>
      <c r="QGA88" s="369"/>
      <c r="QGB88" s="369"/>
      <c r="QGC88" s="369"/>
      <c r="QGD88" s="369"/>
      <c r="QGE88" s="369"/>
      <c r="QGF88" s="369"/>
      <c r="QGG88" s="369"/>
      <c r="QGH88" s="369"/>
      <c r="QGI88" s="369"/>
      <c r="QGJ88" s="369"/>
      <c r="QGK88" s="369"/>
      <c r="QGL88" s="369"/>
      <c r="QGM88" s="369"/>
      <c r="QGN88" s="369"/>
      <c r="QGO88" s="369"/>
      <c r="QGP88" s="369"/>
      <c r="QGQ88" s="369"/>
      <c r="QGR88" s="369"/>
      <c r="QGS88" s="369"/>
      <c r="QGT88" s="369"/>
      <c r="QGU88" s="369"/>
      <c r="QGV88" s="369"/>
      <c r="QGW88" s="369"/>
      <c r="QGX88" s="369"/>
      <c r="QGY88" s="369"/>
      <c r="QGZ88" s="369"/>
      <c r="QHA88" s="369"/>
      <c r="QHB88" s="369"/>
      <c r="QHC88" s="369"/>
      <c r="QHD88" s="369"/>
      <c r="QHE88" s="369"/>
      <c r="QHF88" s="369"/>
      <c r="QHG88" s="369"/>
      <c r="QHH88" s="369"/>
      <c r="QHI88" s="369"/>
      <c r="QHJ88" s="369"/>
      <c r="QHK88" s="369"/>
      <c r="QHL88" s="369"/>
      <c r="QHM88" s="369"/>
      <c r="QHN88" s="369"/>
      <c r="QHO88" s="369"/>
      <c r="QHP88" s="369"/>
      <c r="QHQ88" s="369"/>
      <c r="QHR88" s="369"/>
      <c r="QHS88" s="369"/>
      <c r="QHT88" s="369"/>
      <c r="QHU88" s="369"/>
      <c r="QHV88" s="369"/>
      <c r="QHW88" s="369"/>
      <c r="QHX88" s="369"/>
      <c r="QHY88" s="369"/>
      <c r="QHZ88" s="369"/>
      <c r="QIA88" s="369"/>
      <c r="QIB88" s="369"/>
      <c r="QIC88" s="369"/>
      <c r="QID88" s="369"/>
      <c r="QIE88" s="369"/>
      <c r="QIF88" s="369"/>
      <c r="QIG88" s="369"/>
      <c r="QIH88" s="369"/>
      <c r="QII88" s="369"/>
      <c r="QIJ88" s="369"/>
      <c r="QIK88" s="369"/>
      <c r="QIP88" s="369"/>
      <c r="QIQ88" s="369"/>
      <c r="QIR88" s="369"/>
      <c r="QIS88" s="369"/>
      <c r="QIT88" s="369"/>
      <c r="QIU88" s="369"/>
      <c r="QIV88" s="369"/>
      <c r="QIW88" s="369"/>
      <c r="QIX88" s="369"/>
      <c r="QIY88" s="369"/>
      <c r="QIZ88" s="369"/>
      <c r="QKR88" s="369"/>
      <c r="QKS88" s="369"/>
      <c r="QKT88" s="369"/>
      <c r="QKU88" s="369"/>
      <c r="QKV88" s="369"/>
      <c r="QKW88" s="369"/>
      <c r="QKX88" s="369"/>
      <c r="QKY88" s="369"/>
      <c r="QKZ88" s="369"/>
      <c r="QLA88" s="369"/>
      <c r="QLB88" s="369"/>
      <c r="QLC88" s="369"/>
      <c r="QLD88" s="369"/>
      <c r="QLE88" s="369"/>
      <c r="QLF88" s="369"/>
      <c r="QLG88" s="369"/>
      <c r="QLH88" s="369"/>
      <c r="QLI88" s="369"/>
      <c r="QLJ88" s="369"/>
      <c r="QLK88" s="369"/>
      <c r="QLL88" s="369"/>
      <c r="QLM88" s="369"/>
      <c r="QLN88" s="369"/>
      <c r="QLO88" s="369"/>
      <c r="QLP88" s="369"/>
      <c r="QLQ88" s="369"/>
      <c r="QLR88" s="369"/>
      <c r="QLS88" s="369"/>
      <c r="QLT88" s="369"/>
      <c r="QLU88" s="369"/>
      <c r="QLV88" s="369"/>
      <c r="QLW88" s="369"/>
      <c r="QLX88" s="369"/>
      <c r="QLY88" s="369"/>
      <c r="QLZ88" s="369"/>
      <c r="QMA88" s="369"/>
      <c r="QMB88" s="369"/>
      <c r="QMC88" s="369"/>
      <c r="QMD88" s="369"/>
      <c r="QME88" s="369"/>
      <c r="QMF88" s="369"/>
      <c r="QMG88" s="369"/>
      <c r="QMH88" s="369"/>
      <c r="QMI88" s="369"/>
      <c r="QMJ88" s="369"/>
      <c r="QMK88" s="369"/>
      <c r="QML88" s="369"/>
      <c r="QMM88" s="369"/>
      <c r="QMN88" s="369"/>
      <c r="QMO88" s="369"/>
      <c r="QMP88" s="369"/>
      <c r="QMQ88" s="369"/>
      <c r="QMR88" s="369"/>
      <c r="QMS88" s="369"/>
      <c r="QMT88" s="369"/>
      <c r="QMU88" s="369"/>
      <c r="QMV88" s="369"/>
      <c r="QMW88" s="369"/>
      <c r="QMX88" s="369"/>
      <c r="QMY88" s="369"/>
      <c r="QMZ88" s="369"/>
      <c r="QNA88" s="369"/>
      <c r="QNB88" s="369"/>
      <c r="QNC88" s="369"/>
      <c r="QND88" s="369"/>
      <c r="QNE88" s="369"/>
      <c r="QNF88" s="369"/>
      <c r="QNG88" s="369"/>
      <c r="QNH88" s="369"/>
      <c r="QNI88" s="369"/>
      <c r="QNJ88" s="369"/>
      <c r="QNK88" s="369"/>
      <c r="QNL88" s="369"/>
      <c r="QNM88" s="369"/>
      <c r="QNN88" s="369"/>
      <c r="QNO88" s="369"/>
      <c r="QNP88" s="369"/>
      <c r="QNQ88" s="369"/>
      <c r="QNR88" s="369"/>
      <c r="QNS88" s="369"/>
      <c r="QNT88" s="369"/>
      <c r="QNU88" s="369"/>
      <c r="QNV88" s="369"/>
      <c r="QNW88" s="369"/>
      <c r="QNX88" s="369"/>
      <c r="QNY88" s="369"/>
      <c r="QNZ88" s="369"/>
      <c r="QOA88" s="369"/>
      <c r="QOB88" s="369"/>
      <c r="QOC88" s="369"/>
      <c r="QOD88" s="369"/>
      <c r="QOE88" s="369"/>
      <c r="QOF88" s="369"/>
      <c r="QOG88" s="369"/>
      <c r="QOH88" s="369"/>
      <c r="QOI88" s="369"/>
      <c r="QOJ88" s="369"/>
      <c r="QOK88" s="369"/>
      <c r="QOL88" s="369"/>
      <c r="QOM88" s="369"/>
      <c r="QON88" s="369"/>
      <c r="QOO88" s="369"/>
      <c r="QOP88" s="369"/>
      <c r="QOQ88" s="369"/>
      <c r="QOR88" s="369"/>
      <c r="QOS88" s="369"/>
      <c r="QOT88" s="369"/>
      <c r="QOU88" s="369"/>
      <c r="QOV88" s="369"/>
      <c r="QOW88" s="369"/>
      <c r="QOX88" s="369"/>
      <c r="QOY88" s="369"/>
      <c r="QOZ88" s="369"/>
      <c r="QPA88" s="369"/>
      <c r="QPB88" s="369"/>
      <c r="QPC88" s="369"/>
      <c r="QPD88" s="369"/>
      <c r="QPE88" s="369"/>
      <c r="QPF88" s="369"/>
      <c r="QPG88" s="369"/>
      <c r="QPH88" s="369"/>
      <c r="QPI88" s="369"/>
      <c r="QPJ88" s="369"/>
      <c r="QPK88" s="369"/>
      <c r="QPL88" s="369"/>
      <c r="QPM88" s="369"/>
      <c r="QPN88" s="369"/>
      <c r="QPO88" s="369"/>
      <c r="QPP88" s="369"/>
      <c r="QPQ88" s="369"/>
      <c r="QPR88" s="369"/>
      <c r="QPS88" s="369"/>
      <c r="QPT88" s="369"/>
      <c r="QPU88" s="369"/>
      <c r="QPV88" s="369"/>
      <c r="QPW88" s="369"/>
      <c r="QPX88" s="369"/>
      <c r="QPY88" s="369"/>
      <c r="QPZ88" s="369"/>
      <c r="QQA88" s="369"/>
      <c r="QQB88" s="369"/>
      <c r="QQC88" s="369"/>
      <c r="QQD88" s="369"/>
      <c r="QQE88" s="369"/>
      <c r="QQF88" s="369"/>
      <c r="QQG88" s="369"/>
      <c r="QQH88" s="369"/>
      <c r="QQI88" s="369"/>
      <c r="QQJ88" s="369"/>
      <c r="QQK88" s="369"/>
      <c r="QQL88" s="369"/>
      <c r="QQM88" s="369"/>
      <c r="QQN88" s="369"/>
      <c r="QQO88" s="369"/>
      <c r="QQP88" s="369"/>
      <c r="QQQ88" s="369"/>
      <c r="QQR88" s="369"/>
      <c r="QQS88" s="369"/>
      <c r="QQT88" s="369"/>
      <c r="QQU88" s="369"/>
      <c r="QQV88" s="369"/>
      <c r="QQW88" s="369"/>
      <c r="QQX88" s="369"/>
      <c r="QQY88" s="369"/>
      <c r="QQZ88" s="369"/>
      <c r="QRA88" s="369"/>
      <c r="QRB88" s="369"/>
      <c r="QRC88" s="369"/>
      <c r="QRD88" s="369"/>
      <c r="QRE88" s="369"/>
      <c r="QRF88" s="369"/>
      <c r="QRG88" s="369"/>
      <c r="QRH88" s="369"/>
      <c r="QRI88" s="369"/>
      <c r="QRJ88" s="369"/>
      <c r="QRK88" s="369"/>
      <c r="QRL88" s="369"/>
      <c r="QRM88" s="369"/>
      <c r="QRN88" s="369"/>
      <c r="QRO88" s="369"/>
      <c r="QRP88" s="369"/>
      <c r="QRQ88" s="369"/>
      <c r="QRR88" s="369"/>
      <c r="QRS88" s="369"/>
      <c r="QRT88" s="369"/>
      <c r="QRU88" s="369"/>
      <c r="QRV88" s="369"/>
      <c r="QRW88" s="369"/>
      <c r="QRX88" s="369"/>
      <c r="QRY88" s="369"/>
      <c r="QRZ88" s="369"/>
      <c r="QSA88" s="369"/>
      <c r="QSB88" s="369"/>
      <c r="QSC88" s="369"/>
      <c r="QSD88" s="369"/>
      <c r="QSE88" s="369"/>
      <c r="QSF88" s="369"/>
      <c r="QSG88" s="369"/>
      <c r="QSL88" s="369"/>
      <c r="QSM88" s="369"/>
      <c r="QSN88" s="369"/>
      <c r="QSO88" s="369"/>
      <c r="QSP88" s="369"/>
      <c r="QSQ88" s="369"/>
      <c r="QSR88" s="369"/>
      <c r="QSS88" s="369"/>
      <c r="QST88" s="369"/>
      <c r="QSU88" s="369"/>
      <c r="QSV88" s="369"/>
      <c r="QUN88" s="369"/>
      <c r="QUO88" s="369"/>
      <c r="QUP88" s="369"/>
      <c r="QUQ88" s="369"/>
      <c r="QUR88" s="369"/>
      <c r="QUS88" s="369"/>
      <c r="QUT88" s="369"/>
      <c r="QUU88" s="369"/>
      <c r="QUV88" s="369"/>
      <c r="QUW88" s="369"/>
      <c r="QUX88" s="369"/>
      <c r="QUY88" s="369"/>
      <c r="QUZ88" s="369"/>
      <c r="QVA88" s="369"/>
      <c r="QVB88" s="369"/>
      <c r="QVC88" s="369"/>
      <c r="QVD88" s="369"/>
      <c r="QVE88" s="369"/>
      <c r="QVF88" s="369"/>
      <c r="QVG88" s="369"/>
      <c r="QVH88" s="369"/>
      <c r="QVI88" s="369"/>
      <c r="QVJ88" s="369"/>
      <c r="QVK88" s="369"/>
      <c r="QVL88" s="369"/>
      <c r="QVM88" s="369"/>
      <c r="QVN88" s="369"/>
      <c r="QVO88" s="369"/>
      <c r="QVP88" s="369"/>
      <c r="QVQ88" s="369"/>
      <c r="QVR88" s="369"/>
      <c r="QVS88" s="369"/>
      <c r="QVT88" s="369"/>
      <c r="QVU88" s="369"/>
      <c r="QVV88" s="369"/>
      <c r="QVW88" s="369"/>
      <c r="QVX88" s="369"/>
      <c r="QVY88" s="369"/>
      <c r="QVZ88" s="369"/>
      <c r="QWA88" s="369"/>
      <c r="QWB88" s="369"/>
      <c r="QWC88" s="369"/>
      <c r="QWD88" s="369"/>
      <c r="QWE88" s="369"/>
      <c r="QWF88" s="369"/>
      <c r="QWG88" s="369"/>
      <c r="QWH88" s="369"/>
      <c r="QWI88" s="369"/>
      <c r="QWJ88" s="369"/>
      <c r="QWK88" s="369"/>
      <c r="QWL88" s="369"/>
      <c r="QWM88" s="369"/>
      <c r="QWN88" s="369"/>
      <c r="QWO88" s="369"/>
      <c r="QWP88" s="369"/>
      <c r="QWQ88" s="369"/>
      <c r="QWR88" s="369"/>
      <c r="QWS88" s="369"/>
      <c r="QWT88" s="369"/>
      <c r="QWU88" s="369"/>
      <c r="QWV88" s="369"/>
      <c r="QWW88" s="369"/>
      <c r="QWX88" s="369"/>
      <c r="QWY88" s="369"/>
      <c r="QWZ88" s="369"/>
      <c r="QXA88" s="369"/>
      <c r="QXB88" s="369"/>
      <c r="QXC88" s="369"/>
      <c r="QXD88" s="369"/>
      <c r="QXE88" s="369"/>
      <c r="QXF88" s="369"/>
      <c r="QXG88" s="369"/>
      <c r="QXH88" s="369"/>
      <c r="QXI88" s="369"/>
      <c r="QXJ88" s="369"/>
      <c r="QXK88" s="369"/>
      <c r="QXL88" s="369"/>
      <c r="QXM88" s="369"/>
      <c r="QXN88" s="369"/>
      <c r="QXO88" s="369"/>
      <c r="QXP88" s="369"/>
      <c r="QXQ88" s="369"/>
      <c r="QXR88" s="369"/>
      <c r="QXS88" s="369"/>
      <c r="QXT88" s="369"/>
      <c r="QXU88" s="369"/>
      <c r="QXV88" s="369"/>
      <c r="QXW88" s="369"/>
      <c r="QXX88" s="369"/>
      <c r="QXY88" s="369"/>
      <c r="QXZ88" s="369"/>
      <c r="QYA88" s="369"/>
      <c r="QYB88" s="369"/>
      <c r="QYC88" s="369"/>
      <c r="QYD88" s="369"/>
      <c r="QYE88" s="369"/>
      <c r="QYF88" s="369"/>
      <c r="QYG88" s="369"/>
      <c r="QYH88" s="369"/>
      <c r="QYI88" s="369"/>
      <c r="QYJ88" s="369"/>
      <c r="QYK88" s="369"/>
      <c r="QYL88" s="369"/>
      <c r="QYM88" s="369"/>
      <c r="QYN88" s="369"/>
      <c r="QYO88" s="369"/>
      <c r="QYP88" s="369"/>
      <c r="QYQ88" s="369"/>
      <c r="QYR88" s="369"/>
      <c r="QYS88" s="369"/>
      <c r="QYT88" s="369"/>
      <c r="QYU88" s="369"/>
      <c r="QYV88" s="369"/>
      <c r="QYW88" s="369"/>
      <c r="QYX88" s="369"/>
      <c r="QYY88" s="369"/>
      <c r="QYZ88" s="369"/>
      <c r="QZA88" s="369"/>
      <c r="QZB88" s="369"/>
      <c r="QZC88" s="369"/>
      <c r="QZD88" s="369"/>
      <c r="QZE88" s="369"/>
      <c r="QZF88" s="369"/>
      <c r="QZG88" s="369"/>
      <c r="QZH88" s="369"/>
      <c r="QZI88" s="369"/>
      <c r="QZJ88" s="369"/>
      <c r="QZK88" s="369"/>
      <c r="QZL88" s="369"/>
      <c r="QZM88" s="369"/>
      <c r="QZN88" s="369"/>
      <c r="QZO88" s="369"/>
      <c r="QZP88" s="369"/>
      <c r="QZQ88" s="369"/>
      <c r="QZR88" s="369"/>
      <c r="QZS88" s="369"/>
      <c r="QZT88" s="369"/>
      <c r="QZU88" s="369"/>
      <c r="QZV88" s="369"/>
      <c r="QZW88" s="369"/>
      <c r="QZX88" s="369"/>
      <c r="QZY88" s="369"/>
      <c r="QZZ88" s="369"/>
      <c r="RAA88" s="369"/>
      <c r="RAB88" s="369"/>
      <c r="RAC88" s="369"/>
      <c r="RAD88" s="369"/>
      <c r="RAE88" s="369"/>
      <c r="RAF88" s="369"/>
      <c r="RAG88" s="369"/>
      <c r="RAH88" s="369"/>
      <c r="RAI88" s="369"/>
      <c r="RAJ88" s="369"/>
      <c r="RAK88" s="369"/>
      <c r="RAL88" s="369"/>
      <c r="RAM88" s="369"/>
      <c r="RAN88" s="369"/>
      <c r="RAO88" s="369"/>
      <c r="RAP88" s="369"/>
      <c r="RAQ88" s="369"/>
      <c r="RAR88" s="369"/>
      <c r="RAS88" s="369"/>
      <c r="RAT88" s="369"/>
      <c r="RAU88" s="369"/>
      <c r="RAV88" s="369"/>
      <c r="RAW88" s="369"/>
      <c r="RAX88" s="369"/>
      <c r="RAY88" s="369"/>
      <c r="RAZ88" s="369"/>
      <c r="RBA88" s="369"/>
      <c r="RBB88" s="369"/>
      <c r="RBC88" s="369"/>
      <c r="RBD88" s="369"/>
      <c r="RBE88" s="369"/>
      <c r="RBF88" s="369"/>
      <c r="RBG88" s="369"/>
      <c r="RBH88" s="369"/>
      <c r="RBI88" s="369"/>
      <c r="RBJ88" s="369"/>
      <c r="RBK88" s="369"/>
      <c r="RBL88" s="369"/>
      <c r="RBM88" s="369"/>
      <c r="RBN88" s="369"/>
      <c r="RBO88" s="369"/>
      <c r="RBP88" s="369"/>
      <c r="RBQ88" s="369"/>
      <c r="RBR88" s="369"/>
      <c r="RBS88" s="369"/>
      <c r="RBT88" s="369"/>
      <c r="RBU88" s="369"/>
      <c r="RBV88" s="369"/>
      <c r="RBW88" s="369"/>
      <c r="RBX88" s="369"/>
      <c r="RBY88" s="369"/>
      <c r="RBZ88" s="369"/>
      <c r="RCA88" s="369"/>
      <c r="RCB88" s="369"/>
      <c r="RCC88" s="369"/>
      <c r="RCH88" s="369"/>
      <c r="RCI88" s="369"/>
      <c r="RCJ88" s="369"/>
      <c r="RCK88" s="369"/>
      <c r="RCL88" s="369"/>
      <c r="RCM88" s="369"/>
      <c r="RCN88" s="369"/>
      <c r="RCO88" s="369"/>
      <c r="RCP88" s="369"/>
      <c r="RCQ88" s="369"/>
      <c r="RCR88" s="369"/>
      <c r="REJ88" s="369"/>
      <c r="REK88" s="369"/>
      <c r="REL88" s="369"/>
      <c r="REM88" s="369"/>
      <c r="REN88" s="369"/>
      <c r="REO88" s="369"/>
      <c r="REP88" s="369"/>
      <c r="REQ88" s="369"/>
      <c r="RER88" s="369"/>
      <c r="RES88" s="369"/>
      <c r="RET88" s="369"/>
      <c r="REU88" s="369"/>
      <c r="REV88" s="369"/>
      <c r="REW88" s="369"/>
      <c r="REX88" s="369"/>
      <c r="REY88" s="369"/>
      <c r="REZ88" s="369"/>
      <c r="RFA88" s="369"/>
      <c r="RFB88" s="369"/>
      <c r="RFC88" s="369"/>
      <c r="RFD88" s="369"/>
      <c r="RFE88" s="369"/>
      <c r="RFF88" s="369"/>
      <c r="RFG88" s="369"/>
      <c r="RFH88" s="369"/>
      <c r="RFI88" s="369"/>
      <c r="RFJ88" s="369"/>
      <c r="RFK88" s="369"/>
      <c r="RFL88" s="369"/>
      <c r="RFM88" s="369"/>
      <c r="RFN88" s="369"/>
      <c r="RFO88" s="369"/>
      <c r="RFP88" s="369"/>
      <c r="RFQ88" s="369"/>
      <c r="RFR88" s="369"/>
      <c r="RFS88" s="369"/>
      <c r="RFT88" s="369"/>
      <c r="RFU88" s="369"/>
      <c r="RFV88" s="369"/>
      <c r="RFW88" s="369"/>
      <c r="RFX88" s="369"/>
      <c r="RFY88" s="369"/>
      <c r="RFZ88" s="369"/>
      <c r="RGA88" s="369"/>
      <c r="RGB88" s="369"/>
      <c r="RGC88" s="369"/>
      <c r="RGD88" s="369"/>
      <c r="RGE88" s="369"/>
      <c r="RGF88" s="369"/>
      <c r="RGG88" s="369"/>
      <c r="RGH88" s="369"/>
      <c r="RGI88" s="369"/>
      <c r="RGJ88" s="369"/>
      <c r="RGK88" s="369"/>
      <c r="RGL88" s="369"/>
      <c r="RGM88" s="369"/>
      <c r="RGN88" s="369"/>
      <c r="RGO88" s="369"/>
      <c r="RGP88" s="369"/>
      <c r="RGQ88" s="369"/>
      <c r="RGR88" s="369"/>
      <c r="RGS88" s="369"/>
      <c r="RGT88" s="369"/>
      <c r="RGU88" s="369"/>
      <c r="RGV88" s="369"/>
      <c r="RGW88" s="369"/>
      <c r="RGX88" s="369"/>
      <c r="RGY88" s="369"/>
      <c r="RGZ88" s="369"/>
      <c r="RHA88" s="369"/>
      <c r="RHB88" s="369"/>
      <c r="RHC88" s="369"/>
      <c r="RHD88" s="369"/>
      <c r="RHE88" s="369"/>
      <c r="RHF88" s="369"/>
      <c r="RHG88" s="369"/>
      <c r="RHH88" s="369"/>
      <c r="RHI88" s="369"/>
      <c r="RHJ88" s="369"/>
      <c r="RHK88" s="369"/>
      <c r="RHL88" s="369"/>
      <c r="RHM88" s="369"/>
      <c r="RHN88" s="369"/>
      <c r="RHO88" s="369"/>
      <c r="RHP88" s="369"/>
      <c r="RHQ88" s="369"/>
      <c r="RHR88" s="369"/>
      <c r="RHS88" s="369"/>
      <c r="RHT88" s="369"/>
      <c r="RHU88" s="369"/>
      <c r="RHV88" s="369"/>
      <c r="RHW88" s="369"/>
      <c r="RHX88" s="369"/>
      <c r="RHY88" s="369"/>
      <c r="RHZ88" s="369"/>
      <c r="RIA88" s="369"/>
      <c r="RIB88" s="369"/>
      <c r="RIC88" s="369"/>
      <c r="RID88" s="369"/>
      <c r="RIE88" s="369"/>
      <c r="RIF88" s="369"/>
      <c r="RIG88" s="369"/>
      <c r="RIH88" s="369"/>
      <c r="RII88" s="369"/>
      <c r="RIJ88" s="369"/>
      <c r="RIK88" s="369"/>
      <c r="RIL88" s="369"/>
      <c r="RIM88" s="369"/>
      <c r="RIN88" s="369"/>
      <c r="RIO88" s="369"/>
      <c r="RIP88" s="369"/>
      <c r="RIQ88" s="369"/>
      <c r="RIR88" s="369"/>
      <c r="RIS88" s="369"/>
      <c r="RIT88" s="369"/>
      <c r="RIU88" s="369"/>
      <c r="RIV88" s="369"/>
      <c r="RIW88" s="369"/>
      <c r="RIX88" s="369"/>
      <c r="RIY88" s="369"/>
      <c r="RIZ88" s="369"/>
      <c r="RJA88" s="369"/>
      <c r="RJB88" s="369"/>
      <c r="RJC88" s="369"/>
      <c r="RJD88" s="369"/>
      <c r="RJE88" s="369"/>
      <c r="RJF88" s="369"/>
      <c r="RJG88" s="369"/>
      <c r="RJH88" s="369"/>
      <c r="RJI88" s="369"/>
      <c r="RJJ88" s="369"/>
      <c r="RJK88" s="369"/>
      <c r="RJL88" s="369"/>
      <c r="RJM88" s="369"/>
      <c r="RJN88" s="369"/>
      <c r="RJO88" s="369"/>
      <c r="RJP88" s="369"/>
      <c r="RJQ88" s="369"/>
      <c r="RJR88" s="369"/>
      <c r="RJS88" s="369"/>
      <c r="RJT88" s="369"/>
      <c r="RJU88" s="369"/>
      <c r="RJV88" s="369"/>
      <c r="RJW88" s="369"/>
      <c r="RJX88" s="369"/>
      <c r="RJY88" s="369"/>
      <c r="RJZ88" s="369"/>
      <c r="RKA88" s="369"/>
      <c r="RKB88" s="369"/>
      <c r="RKC88" s="369"/>
      <c r="RKD88" s="369"/>
      <c r="RKE88" s="369"/>
      <c r="RKF88" s="369"/>
      <c r="RKG88" s="369"/>
      <c r="RKH88" s="369"/>
      <c r="RKI88" s="369"/>
      <c r="RKJ88" s="369"/>
      <c r="RKK88" s="369"/>
      <c r="RKL88" s="369"/>
      <c r="RKM88" s="369"/>
      <c r="RKN88" s="369"/>
      <c r="RKO88" s="369"/>
      <c r="RKP88" s="369"/>
      <c r="RKQ88" s="369"/>
      <c r="RKR88" s="369"/>
      <c r="RKS88" s="369"/>
      <c r="RKT88" s="369"/>
      <c r="RKU88" s="369"/>
      <c r="RKV88" s="369"/>
      <c r="RKW88" s="369"/>
      <c r="RKX88" s="369"/>
      <c r="RKY88" s="369"/>
      <c r="RKZ88" s="369"/>
      <c r="RLA88" s="369"/>
      <c r="RLB88" s="369"/>
      <c r="RLC88" s="369"/>
      <c r="RLD88" s="369"/>
      <c r="RLE88" s="369"/>
      <c r="RLF88" s="369"/>
      <c r="RLG88" s="369"/>
      <c r="RLH88" s="369"/>
      <c r="RLI88" s="369"/>
      <c r="RLJ88" s="369"/>
      <c r="RLK88" s="369"/>
      <c r="RLL88" s="369"/>
      <c r="RLM88" s="369"/>
      <c r="RLN88" s="369"/>
      <c r="RLO88" s="369"/>
      <c r="RLP88" s="369"/>
      <c r="RLQ88" s="369"/>
      <c r="RLR88" s="369"/>
      <c r="RLS88" s="369"/>
      <c r="RLT88" s="369"/>
      <c r="RLU88" s="369"/>
      <c r="RLV88" s="369"/>
      <c r="RLW88" s="369"/>
      <c r="RLX88" s="369"/>
      <c r="RLY88" s="369"/>
      <c r="RMD88" s="369"/>
      <c r="RME88" s="369"/>
      <c r="RMF88" s="369"/>
      <c r="RMG88" s="369"/>
      <c r="RMH88" s="369"/>
      <c r="RMI88" s="369"/>
      <c r="RMJ88" s="369"/>
      <c r="RMK88" s="369"/>
      <c r="RML88" s="369"/>
      <c r="RMM88" s="369"/>
      <c r="RMN88" s="369"/>
      <c r="ROF88" s="369"/>
      <c r="ROG88" s="369"/>
      <c r="ROH88" s="369"/>
      <c r="ROI88" s="369"/>
      <c r="ROJ88" s="369"/>
      <c r="ROK88" s="369"/>
      <c r="ROL88" s="369"/>
      <c r="ROM88" s="369"/>
      <c r="RON88" s="369"/>
      <c r="ROO88" s="369"/>
      <c r="ROP88" s="369"/>
      <c r="ROQ88" s="369"/>
      <c r="ROR88" s="369"/>
      <c r="ROS88" s="369"/>
      <c r="ROT88" s="369"/>
      <c r="ROU88" s="369"/>
      <c r="ROV88" s="369"/>
      <c r="ROW88" s="369"/>
      <c r="ROX88" s="369"/>
      <c r="ROY88" s="369"/>
      <c r="ROZ88" s="369"/>
      <c r="RPA88" s="369"/>
      <c r="RPB88" s="369"/>
      <c r="RPC88" s="369"/>
      <c r="RPD88" s="369"/>
      <c r="RPE88" s="369"/>
      <c r="RPF88" s="369"/>
      <c r="RPG88" s="369"/>
      <c r="RPH88" s="369"/>
      <c r="RPI88" s="369"/>
      <c r="RPJ88" s="369"/>
      <c r="RPK88" s="369"/>
      <c r="RPL88" s="369"/>
      <c r="RPM88" s="369"/>
      <c r="RPN88" s="369"/>
      <c r="RPO88" s="369"/>
      <c r="RPP88" s="369"/>
      <c r="RPQ88" s="369"/>
      <c r="RPR88" s="369"/>
      <c r="RPS88" s="369"/>
      <c r="RPT88" s="369"/>
      <c r="RPU88" s="369"/>
      <c r="RPV88" s="369"/>
      <c r="RPW88" s="369"/>
      <c r="RPX88" s="369"/>
      <c r="RPY88" s="369"/>
      <c r="RPZ88" s="369"/>
      <c r="RQA88" s="369"/>
      <c r="RQB88" s="369"/>
      <c r="RQC88" s="369"/>
      <c r="RQD88" s="369"/>
      <c r="RQE88" s="369"/>
      <c r="RQF88" s="369"/>
      <c r="RQG88" s="369"/>
      <c r="RQH88" s="369"/>
      <c r="RQI88" s="369"/>
      <c r="RQJ88" s="369"/>
      <c r="RQK88" s="369"/>
      <c r="RQL88" s="369"/>
      <c r="RQM88" s="369"/>
      <c r="RQN88" s="369"/>
      <c r="RQO88" s="369"/>
      <c r="RQP88" s="369"/>
      <c r="RQQ88" s="369"/>
      <c r="RQR88" s="369"/>
      <c r="RQS88" s="369"/>
      <c r="RQT88" s="369"/>
      <c r="RQU88" s="369"/>
      <c r="RQV88" s="369"/>
      <c r="RQW88" s="369"/>
      <c r="RQX88" s="369"/>
      <c r="RQY88" s="369"/>
      <c r="RQZ88" s="369"/>
      <c r="RRA88" s="369"/>
      <c r="RRB88" s="369"/>
      <c r="RRC88" s="369"/>
      <c r="RRD88" s="369"/>
      <c r="RRE88" s="369"/>
      <c r="RRF88" s="369"/>
      <c r="RRG88" s="369"/>
      <c r="RRH88" s="369"/>
      <c r="RRI88" s="369"/>
      <c r="RRJ88" s="369"/>
      <c r="RRK88" s="369"/>
      <c r="RRL88" s="369"/>
      <c r="RRM88" s="369"/>
      <c r="RRN88" s="369"/>
      <c r="RRO88" s="369"/>
      <c r="RRP88" s="369"/>
      <c r="RRQ88" s="369"/>
      <c r="RRR88" s="369"/>
      <c r="RRS88" s="369"/>
      <c r="RRT88" s="369"/>
      <c r="RRU88" s="369"/>
      <c r="RRV88" s="369"/>
      <c r="RRW88" s="369"/>
      <c r="RRX88" s="369"/>
      <c r="RRY88" s="369"/>
      <c r="RRZ88" s="369"/>
      <c r="RSA88" s="369"/>
      <c r="RSB88" s="369"/>
      <c r="RSC88" s="369"/>
      <c r="RSD88" s="369"/>
      <c r="RSE88" s="369"/>
      <c r="RSF88" s="369"/>
      <c r="RSG88" s="369"/>
      <c r="RSH88" s="369"/>
      <c r="RSI88" s="369"/>
      <c r="RSJ88" s="369"/>
      <c r="RSK88" s="369"/>
      <c r="RSL88" s="369"/>
      <c r="RSM88" s="369"/>
      <c r="RSN88" s="369"/>
      <c r="RSO88" s="369"/>
      <c r="RSP88" s="369"/>
      <c r="RSQ88" s="369"/>
      <c r="RSR88" s="369"/>
      <c r="RSS88" s="369"/>
      <c r="RST88" s="369"/>
      <c r="RSU88" s="369"/>
      <c r="RSV88" s="369"/>
      <c r="RSW88" s="369"/>
      <c r="RSX88" s="369"/>
      <c r="RSY88" s="369"/>
      <c r="RSZ88" s="369"/>
      <c r="RTA88" s="369"/>
      <c r="RTB88" s="369"/>
      <c r="RTC88" s="369"/>
      <c r="RTD88" s="369"/>
      <c r="RTE88" s="369"/>
      <c r="RTF88" s="369"/>
      <c r="RTG88" s="369"/>
      <c r="RTH88" s="369"/>
      <c r="RTI88" s="369"/>
      <c r="RTJ88" s="369"/>
      <c r="RTK88" s="369"/>
      <c r="RTL88" s="369"/>
      <c r="RTM88" s="369"/>
      <c r="RTN88" s="369"/>
      <c r="RTO88" s="369"/>
      <c r="RTP88" s="369"/>
      <c r="RTQ88" s="369"/>
      <c r="RTR88" s="369"/>
      <c r="RTS88" s="369"/>
      <c r="RTT88" s="369"/>
      <c r="RTU88" s="369"/>
      <c r="RTV88" s="369"/>
      <c r="RTW88" s="369"/>
      <c r="RTX88" s="369"/>
      <c r="RTY88" s="369"/>
      <c r="RTZ88" s="369"/>
      <c r="RUA88" s="369"/>
      <c r="RUB88" s="369"/>
      <c r="RUC88" s="369"/>
      <c r="RUD88" s="369"/>
      <c r="RUE88" s="369"/>
      <c r="RUF88" s="369"/>
      <c r="RUG88" s="369"/>
      <c r="RUH88" s="369"/>
      <c r="RUI88" s="369"/>
      <c r="RUJ88" s="369"/>
      <c r="RUK88" s="369"/>
      <c r="RUL88" s="369"/>
      <c r="RUM88" s="369"/>
      <c r="RUN88" s="369"/>
      <c r="RUO88" s="369"/>
      <c r="RUP88" s="369"/>
      <c r="RUQ88" s="369"/>
      <c r="RUR88" s="369"/>
      <c r="RUS88" s="369"/>
      <c r="RUT88" s="369"/>
      <c r="RUU88" s="369"/>
      <c r="RUV88" s="369"/>
      <c r="RUW88" s="369"/>
      <c r="RUX88" s="369"/>
      <c r="RUY88" s="369"/>
      <c r="RUZ88" s="369"/>
      <c r="RVA88" s="369"/>
      <c r="RVB88" s="369"/>
      <c r="RVC88" s="369"/>
      <c r="RVD88" s="369"/>
      <c r="RVE88" s="369"/>
      <c r="RVF88" s="369"/>
      <c r="RVG88" s="369"/>
      <c r="RVH88" s="369"/>
      <c r="RVI88" s="369"/>
      <c r="RVJ88" s="369"/>
      <c r="RVK88" s="369"/>
      <c r="RVL88" s="369"/>
      <c r="RVM88" s="369"/>
      <c r="RVN88" s="369"/>
      <c r="RVO88" s="369"/>
      <c r="RVP88" s="369"/>
      <c r="RVQ88" s="369"/>
      <c r="RVR88" s="369"/>
      <c r="RVS88" s="369"/>
      <c r="RVT88" s="369"/>
      <c r="RVU88" s="369"/>
      <c r="RVZ88" s="369"/>
      <c r="RWA88" s="369"/>
      <c r="RWB88" s="369"/>
      <c r="RWC88" s="369"/>
      <c r="RWD88" s="369"/>
      <c r="RWE88" s="369"/>
      <c r="RWF88" s="369"/>
      <c r="RWG88" s="369"/>
      <c r="RWH88" s="369"/>
      <c r="RWI88" s="369"/>
      <c r="RWJ88" s="369"/>
      <c r="RYB88" s="369"/>
      <c r="RYC88" s="369"/>
      <c r="RYD88" s="369"/>
      <c r="RYE88" s="369"/>
      <c r="RYF88" s="369"/>
      <c r="RYG88" s="369"/>
      <c r="RYH88" s="369"/>
      <c r="RYI88" s="369"/>
      <c r="RYJ88" s="369"/>
      <c r="RYK88" s="369"/>
      <c r="RYL88" s="369"/>
      <c r="RYM88" s="369"/>
      <c r="RYN88" s="369"/>
      <c r="RYO88" s="369"/>
      <c r="RYP88" s="369"/>
      <c r="RYQ88" s="369"/>
      <c r="RYR88" s="369"/>
      <c r="RYS88" s="369"/>
      <c r="RYT88" s="369"/>
      <c r="RYU88" s="369"/>
      <c r="RYV88" s="369"/>
      <c r="RYW88" s="369"/>
      <c r="RYX88" s="369"/>
      <c r="RYY88" s="369"/>
      <c r="RYZ88" s="369"/>
      <c r="RZA88" s="369"/>
      <c r="RZB88" s="369"/>
      <c r="RZC88" s="369"/>
      <c r="RZD88" s="369"/>
      <c r="RZE88" s="369"/>
      <c r="RZF88" s="369"/>
      <c r="RZG88" s="369"/>
      <c r="RZH88" s="369"/>
      <c r="RZI88" s="369"/>
      <c r="RZJ88" s="369"/>
      <c r="RZK88" s="369"/>
      <c r="RZL88" s="369"/>
      <c r="RZM88" s="369"/>
      <c r="RZN88" s="369"/>
      <c r="RZO88" s="369"/>
      <c r="RZP88" s="369"/>
      <c r="RZQ88" s="369"/>
      <c r="RZR88" s="369"/>
      <c r="RZS88" s="369"/>
      <c r="RZT88" s="369"/>
      <c r="RZU88" s="369"/>
      <c r="RZV88" s="369"/>
      <c r="RZW88" s="369"/>
      <c r="RZX88" s="369"/>
      <c r="RZY88" s="369"/>
      <c r="RZZ88" s="369"/>
      <c r="SAA88" s="369"/>
      <c r="SAB88" s="369"/>
      <c r="SAC88" s="369"/>
      <c r="SAD88" s="369"/>
      <c r="SAE88" s="369"/>
      <c r="SAF88" s="369"/>
      <c r="SAG88" s="369"/>
      <c r="SAH88" s="369"/>
      <c r="SAI88" s="369"/>
      <c r="SAJ88" s="369"/>
      <c r="SAK88" s="369"/>
      <c r="SAL88" s="369"/>
      <c r="SAM88" s="369"/>
      <c r="SAN88" s="369"/>
      <c r="SAO88" s="369"/>
      <c r="SAP88" s="369"/>
      <c r="SAQ88" s="369"/>
      <c r="SAR88" s="369"/>
      <c r="SAS88" s="369"/>
      <c r="SAT88" s="369"/>
      <c r="SAU88" s="369"/>
      <c r="SAV88" s="369"/>
      <c r="SAW88" s="369"/>
      <c r="SAX88" s="369"/>
      <c r="SAY88" s="369"/>
      <c r="SAZ88" s="369"/>
      <c r="SBA88" s="369"/>
      <c r="SBB88" s="369"/>
      <c r="SBC88" s="369"/>
      <c r="SBD88" s="369"/>
      <c r="SBE88" s="369"/>
      <c r="SBF88" s="369"/>
      <c r="SBG88" s="369"/>
      <c r="SBH88" s="369"/>
      <c r="SBI88" s="369"/>
      <c r="SBJ88" s="369"/>
      <c r="SBK88" s="369"/>
      <c r="SBL88" s="369"/>
      <c r="SBM88" s="369"/>
      <c r="SBN88" s="369"/>
      <c r="SBO88" s="369"/>
      <c r="SBP88" s="369"/>
      <c r="SBQ88" s="369"/>
      <c r="SBR88" s="369"/>
      <c r="SBS88" s="369"/>
      <c r="SBT88" s="369"/>
      <c r="SBU88" s="369"/>
      <c r="SBV88" s="369"/>
      <c r="SBW88" s="369"/>
      <c r="SBX88" s="369"/>
      <c r="SBY88" s="369"/>
      <c r="SBZ88" s="369"/>
      <c r="SCA88" s="369"/>
      <c r="SCB88" s="369"/>
      <c r="SCC88" s="369"/>
      <c r="SCD88" s="369"/>
      <c r="SCE88" s="369"/>
      <c r="SCF88" s="369"/>
      <c r="SCG88" s="369"/>
      <c r="SCH88" s="369"/>
      <c r="SCI88" s="369"/>
      <c r="SCJ88" s="369"/>
      <c r="SCK88" s="369"/>
      <c r="SCL88" s="369"/>
      <c r="SCM88" s="369"/>
      <c r="SCN88" s="369"/>
      <c r="SCO88" s="369"/>
      <c r="SCP88" s="369"/>
      <c r="SCQ88" s="369"/>
      <c r="SCR88" s="369"/>
      <c r="SCS88" s="369"/>
      <c r="SCT88" s="369"/>
      <c r="SCU88" s="369"/>
      <c r="SCV88" s="369"/>
      <c r="SCW88" s="369"/>
      <c r="SCX88" s="369"/>
      <c r="SCY88" s="369"/>
      <c r="SCZ88" s="369"/>
      <c r="SDA88" s="369"/>
      <c r="SDB88" s="369"/>
      <c r="SDC88" s="369"/>
      <c r="SDD88" s="369"/>
      <c r="SDE88" s="369"/>
      <c r="SDF88" s="369"/>
      <c r="SDG88" s="369"/>
      <c r="SDH88" s="369"/>
      <c r="SDI88" s="369"/>
      <c r="SDJ88" s="369"/>
      <c r="SDK88" s="369"/>
      <c r="SDL88" s="369"/>
      <c r="SDM88" s="369"/>
      <c r="SDN88" s="369"/>
      <c r="SDO88" s="369"/>
      <c r="SDP88" s="369"/>
      <c r="SDQ88" s="369"/>
      <c r="SDR88" s="369"/>
      <c r="SDS88" s="369"/>
      <c r="SDT88" s="369"/>
      <c r="SDU88" s="369"/>
      <c r="SDV88" s="369"/>
      <c r="SDW88" s="369"/>
      <c r="SDX88" s="369"/>
      <c r="SDY88" s="369"/>
      <c r="SDZ88" s="369"/>
      <c r="SEA88" s="369"/>
      <c r="SEB88" s="369"/>
      <c r="SEC88" s="369"/>
      <c r="SED88" s="369"/>
      <c r="SEE88" s="369"/>
      <c r="SEF88" s="369"/>
      <c r="SEG88" s="369"/>
      <c r="SEH88" s="369"/>
      <c r="SEI88" s="369"/>
      <c r="SEJ88" s="369"/>
      <c r="SEK88" s="369"/>
      <c r="SEL88" s="369"/>
      <c r="SEM88" s="369"/>
      <c r="SEN88" s="369"/>
      <c r="SEO88" s="369"/>
      <c r="SEP88" s="369"/>
      <c r="SEQ88" s="369"/>
      <c r="SER88" s="369"/>
      <c r="SES88" s="369"/>
      <c r="SET88" s="369"/>
      <c r="SEU88" s="369"/>
      <c r="SEV88" s="369"/>
      <c r="SEW88" s="369"/>
      <c r="SEX88" s="369"/>
      <c r="SEY88" s="369"/>
      <c r="SEZ88" s="369"/>
      <c r="SFA88" s="369"/>
      <c r="SFB88" s="369"/>
      <c r="SFC88" s="369"/>
      <c r="SFD88" s="369"/>
      <c r="SFE88" s="369"/>
      <c r="SFF88" s="369"/>
      <c r="SFG88" s="369"/>
      <c r="SFH88" s="369"/>
      <c r="SFI88" s="369"/>
      <c r="SFJ88" s="369"/>
      <c r="SFK88" s="369"/>
      <c r="SFL88" s="369"/>
      <c r="SFM88" s="369"/>
      <c r="SFN88" s="369"/>
      <c r="SFO88" s="369"/>
      <c r="SFP88" s="369"/>
      <c r="SFQ88" s="369"/>
      <c r="SFV88" s="369"/>
      <c r="SFW88" s="369"/>
      <c r="SFX88" s="369"/>
      <c r="SFY88" s="369"/>
      <c r="SFZ88" s="369"/>
      <c r="SGA88" s="369"/>
      <c r="SGB88" s="369"/>
      <c r="SGC88" s="369"/>
      <c r="SGD88" s="369"/>
      <c r="SGE88" s="369"/>
      <c r="SGF88" s="369"/>
      <c r="SHX88" s="369"/>
      <c r="SHY88" s="369"/>
      <c r="SHZ88" s="369"/>
      <c r="SIA88" s="369"/>
      <c r="SIB88" s="369"/>
      <c r="SIC88" s="369"/>
      <c r="SID88" s="369"/>
      <c r="SIE88" s="369"/>
      <c r="SIF88" s="369"/>
      <c r="SIG88" s="369"/>
      <c r="SIH88" s="369"/>
      <c r="SII88" s="369"/>
      <c r="SIJ88" s="369"/>
      <c r="SIK88" s="369"/>
      <c r="SIL88" s="369"/>
      <c r="SIM88" s="369"/>
      <c r="SIN88" s="369"/>
      <c r="SIO88" s="369"/>
      <c r="SIP88" s="369"/>
      <c r="SIQ88" s="369"/>
      <c r="SIR88" s="369"/>
      <c r="SIS88" s="369"/>
      <c r="SIT88" s="369"/>
      <c r="SIU88" s="369"/>
      <c r="SIV88" s="369"/>
      <c r="SIW88" s="369"/>
      <c r="SIX88" s="369"/>
      <c r="SIY88" s="369"/>
      <c r="SIZ88" s="369"/>
      <c r="SJA88" s="369"/>
      <c r="SJB88" s="369"/>
      <c r="SJC88" s="369"/>
      <c r="SJD88" s="369"/>
      <c r="SJE88" s="369"/>
      <c r="SJF88" s="369"/>
      <c r="SJG88" s="369"/>
      <c r="SJH88" s="369"/>
      <c r="SJI88" s="369"/>
      <c r="SJJ88" s="369"/>
      <c r="SJK88" s="369"/>
      <c r="SJL88" s="369"/>
      <c r="SJM88" s="369"/>
      <c r="SJN88" s="369"/>
      <c r="SJO88" s="369"/>
      <c r="SJP88" s="369"/>
      <c r="SJQ88" s="369"/>
      <c r="SJR88" s="369"/>
      <c r="SJS88" s="369"/>
      <c r="SJT88" s="369"/>
      <c r="SJU88" s="369"/>
      <c r="SJV88" s="369"/>
      <c r="SJW88" s="369"/>
      <c r="SJX88" s="369"/>
      <c r="SJY88" s="369"/>
      <c r="SJZ88" s="369"/>
      <c r="SKA88" s="369"/>
      <c r="SKB88" s="369"/>
      <c r="SKC88" s="369"/>
      <c r="SKD88" s="369"/>
      <c r="SKE88" s="369"/>
      <c r="SKF88" s="369"/>
      <c r="SKG88" s="369"/>
      <c r="SKH88" s="369"/>
      <c r="SKI88" s="369"/>
      <c r="SKJ88" s="369"/>
      <c r="SKK88" s="369"/>
      <c r="SKL88" s="369"/>
      <c r="SKM88" s="369"/>
      <c r="SKN88" s="369"/>
      <c r="SKO88" s="369"/>
      <c r="SKP88" s="369"/>
      <c r="SKQ88" s="369"/>
      <c r="SKR88" s="369"/>
      <c r="SKS88" s="369"/>
      <c r="SKT88" s="369"/>
      <c r="SKU88" s="369"/>
      <c r="SKV88" s="369"/>
      <c r="SKW88" s="369"/>
      <c r="SKX88" s="369"/>
      <c r="SKY88" s="369"/>
      <c r="SKZ88" s="369"/>
      <c r="SLA88" s="369"/>
      <c r="SLB88" s="369"/>
      <c r="SLC88" s="369"/>
      <c r="SLD88" s="369"/>
      <c r="SLE88" s="369"/>
      <c r="SLF88" s="369"/>
      <c r="SLG88" s="369"/>
      <c r="SLH88" s="369"/>
      <c r="SLI88" s="369"/>
      <c r="SLJ88" s="369"/>
      <c r="SLK88" s="369"/>
      <c r="SLL88" s="369"/>
      <c r="SLM88" s="369"/>
      <c r="SLN88" s="369"/>
      <c r="SLO88" s="369"/>
      <c r="SLP88" s="369"/>
      <c r="SLQ88" s="369"/>
      <c r="SLR88" s="369"/>
      <c r="SLS88" s="369"/>
      <c r="SLT88" s="369"/>
      <c r="SLU88" s="369"/>
      <c r="SLV88" s="369"/>
      <c r="SLW88" s="369"/>
      <c r="SLX88" s="369"/>
      <c r="SLY88" s="369"/>
      <c r="SLZ88" s="369"/>
      <c r="SMA88" s="369"/>
      <c r="SMB88" s="369"/>
      <c r="SMC88" s="369"/>
      <c r="SMD88" s="369"/>
      <c r="SME88" s="369"/>
      <c r="SMF88" s="369"/>
      <c r="SMG88" s="369"/>
      <c r="SMH88" s="369"/>
      <c r="SMI88" s="369"/>
      <c r="SMJ88" s="369"/>
      <c r="SMK88" s="369"/>
      <c r="SML88" s="369"/>
      <c r="SMM88" s="369"/>
      <c r="SMN88" s="369"/>
      <c r="SMO88" s="369"/>
      <c r="SMP88" s="369"/>
      <c r="SMQ88" s="369"/>
      <c r="SMR88" s="369"/>
      <c r="SMS88" s="369"/>
      <c r="SMT88" s="369"/>
      <c r="SMU88" s="369"/>
      <c r="SMV88" s="369"/>
      <c r="SMW88" s="369"/>
      <c r="SMX88" s="369"/>
      <c r="SMY88" s="369"/>
      <c r="SMZ88" s="369"/>
      <c r="SNA88" s="369"/>
      <c r="SNB88" s="369"/>
      <c r="SNC88" s="369"/>
      <c r="SND88" s="369"/>
      <c r="SNE88" s="369"/>
      <c r="SNF88" s="369"/>
      <c r="SNG88" s="369"/>
      <c r="SNH88" s="369"/>
      <c r="SNI88" s="369"/>
      <c r="SNJ88" s="369"/>
      <c r="SNK88" s="369"/>
      <c r="SNL88" s="369"/>
      <c r="SNM88" s="369"/>
      <c r="SNN88" s="369"/>
      <c r="SNO88" s="369"/>
      <c r="SNP88" s="369"/>
      <c r="SNQ88" s="369"/>
      <c r="SNR88" s="369"/>
      <c r="SNS88" s="369"/>
      <c r="SNT88" s="369"/>
      <c r="SNU88" s="369"/>
      <c r="SNV88" s="369"/>
      <c r="SNW88" s="369"/>
      <c r="SNX88" s="369"/>
      <c r="SNY88" s="369"/>
      <c r="SNZ88" s="369"/>
      <c r="SOA88" s="369"/>
      <c r="SOB88" s="369"/>
      <c r="SOC88" s="369"/>
      <c r="SOD88" s="369"/>
      <c r="SOE88" s="369"/>
      <c r="SOF88" s="369"/>
      <c r="SOG88" s="369"/>
      <c r="SOH88" s="369"/>
      <c r="SOI88" s="369"/>
      <c r="SOJ88" s="369"/>
      <c r="SOK88" s="369"/>
      <c r="SOL88" s="369"/>
      <c r="SOM88" s="369"/>
      <c r="SON88" s="369"/>
      <c r="SOO88" s="369"/>
      <c r="SOP88" s="369"/>
      <c r="SOQ88" s="369"/>
      <c r="SOR88" s="369"/>
      <c r="SOS88" s="369"/>
      <c r="SOT88" s="369"/>
      <c r="SOU88" s="369"/>
      <c r="SOV88" s="369"/>
      <c r="SOW88" s="369"/>
      <c r="SOX88" s="369"/>
      <c r="SOY88" s="369"/>
      <c r="SOZ88" s="369"/>
      <c r="SPA88" s="369"/>
      <c r="SPB88" s="369"/>
      <c r="SPC88" s="369"/>
      <c r="SPD88" s="369"/>
      <c r="SPE88" s="369"/>
      <c r="SPF88" s="369"/>
      <c r="SPG88" s="369"/>
      <c r="SPH88" s="369"/>
      <c r="SPI88" s="369"/>
      <c r="SPJ88" s="369"/>
      <c r="SPK88" s="369"/>
      <c r="SPL88" s="369"/>
      <c r="SPM88" s="369"/>
      <c r="SPR88" s="369"/>
      <c r="SPS88" s="369"/>
      <c r="SPT88" s="369"/>
      <c r="SPU88" s="369"/>
      <c r="SPV88" s="369"/>
      <c r="SPW88" s="369"/>
      <c r="SPX88" s="369"/>
      <c r="SPY88" s="369"/>
      <c r="SPZ88" s="369"/>
      <c r="SQA88" s="369"/>
      <c r="SQB88" s="369"/>
      <c r="SRT88" s="369"/>
      <c r="SRU88" s="369"/>
      <c r="SRV88" s="369"/>
      <c r="SRW88" s="369"/>
      <c r="SRX88" s="369"/>
      <c r="SRY88" s="369"/>
      <c r="SRZ88" s="369"/>
      <c r="SSA88" s="369"/>
      <c r="SSB88" s="369"/>
      <c r="SSC88" s="369"/>
      <c r="SSD88" s="369"/>
      <c r="SSE88" s="369"/>
      <c r="SSF88" s="369"/>
      <c r="SSG88" s="369"/>
      <c r="SSH88" s="369"/>
      <c r="SSI88" s="369"/>
      <c r="SSJ88" s="369"/>
      <c r="SSK88" s="369"/>
      <c r="SSL88" s="369"/>
      <c r="SSM88" s="369"/>
      <c r="SSN88" s="369"/>
      <c r="SSO88" s="369"/>
      <c r="SSP88" s="369"/>
      <c r="SSQ88" s="369"/>
      <c r="SSR88" s="369"/>
      <c r="SSS88" s="369"/>
      <c r="SST88" s="369"/>
      <c r="SSU88" s="369"/>
      <c r="SSV88" s="369"/>
      <c r="SSW88" s="369"/>
      <c r="SSX88" s="369"/>
      <c r="SSY88" s="369"/>
      <c r="SSZ88" s="369"/>
      <c r="STA88" s="369"/>
      <c r="STB88" s="369"/>
      <c r="STC88" s="369"/>
      <c r="STD88" s="369"/>
      <c r="STE88" s="369"/>
      <c r="STF88" s="369"/>
      <c r="STG88" s="369"/>
      <c r="STH88" s="369"/>
      <c r="STI88" s="369"/>
      <c r="STJ88" s="369"/>
      <c r="STK88" s="369"/>
      <c r="STL88" s="369"/>
      <c r="STM88" s="369"/>
      <c r="STN88" s="369"/>
      <c r="STO88" s="369"/>
      <c r="STP88" s="369"/>
      <c r="STQ88" s="369"/>
      <c r="STR88" s="369"/>
      <c r="STS88" s="369"/>
      <c r="STT88" s="369"/>
      <c r="STU88" s="369"/>
      <c r="STV88" s="369"/>
      <c r="STW88" s="369"/>
      <c r="STX88" s="369"/>
      <c r="STY88" s="369"/>
      <c r="STZ88" s="369"/>
      <c r="SUA88" s="369"/>
      <c r="SUB88" s="369"/>
      <c r="SUC88" s="369"/>
      <c r="SUD88" s="369"/>
      <c r="SUE88" s="369"/>
      <c r="SUF88" s="369"/>
      <c r="SUG88" s="369"/>
      <c r="SUH88" s="369"/>
      <c r="SUI88" s="369"/>
      <c r="SUJ88" s="369"/>
      <c r="SUK88" s="369"/>
      <c r="SUL88" s="369"/>
      <c r="SUM88" s="369"/>
      <c r="SUN88" s="369"/>
      <c r="SUO88" s="369"/>
      <c r="SUP88" s="369"/>
      <c r="SUQ88" s="369"/>
      <c r="SUR88" s="369"/>
      <c r="SUS88" s="369"/>
      <c r="SUT88" s="369"/>
      <c r="SUU88" s="369"/>
      <c r="SUV88" s="369"/>
      <c r="SUW88" s="369"/>
      <c r="SUX88" s="369"/>
      <c r="SUY88" s="369"/>
      <c r="SUZ88" s="369"/>
      <c r="SVA88" s="369"/>
      <c r="SVB88" s="369"/>
      <c r="SVC88" s="369"/>
      <c r="SVD88" s="369"/>
      <c r="SVE88" s="369"/>
      <c r="SVF88" s="369"/>
      <c r="SVG88" s="369"/>
      <c r="SVH88" s="369"/>
      <c r="SVI88" s="369"/>
      <c r="SVJ88" s="369"/>
      <c r="SVK88" s="369"/>
      <c r="SVL88" s="369"/>
      <c r="SVM88" s="369"/>
      <c r="SVN88" s="369"/>
      <c r="SVO88" s="369"/>
      <c r="SVP88" s="369"/>
      <c r="SVQ88" s="369"/>
      <c r="SVR88" s="369"/>
      <c r="SVS88" s="369"/>
      <c r="SVT88" s="369"/>
      <c r="SVU88" s="369"/>
      <c r="SVV88" s="369"/>
      <c r="SVW88" s="369"/>
      <c r="SVX88" s="369"/>
      <c r="SVY88" s="369"/>
      <c r="SVZ88" s="369"/>
      <c r="SWA88" s="369"/>
      <c r="SWB88" s="369"/>
      <c r="SWC88" s="369"/>
      <c r="SWD88" s="369"/>
      <c r="SWE88" s="369"/>
      <c r="SWF88" s="369"/>
      <c r="SWG88" s="369"/>
      <c r="SWH88" s="369"/>
      <c r="SWI88" s="369"/>
      <c r="SWJ88" s="369"/>
      <c r="SWK88" s="369"/>
      <c r="SWL88" s="369"/>
      <c r="SWM88" s="369"/>
      <c r="SWN88" s="369"/>
      <c r="SWO88" s="369"/>
      <c r="SWP88" s="369"/>
      <c r="SWQ88" s="369"/>
      <c r="SWR88" s="369"/>
      <c r="SWS88" s="369"/>
      <c r="SWT88" s="369"/>
      <c r="SWU88" s="369"/>
      <c r="SWV88" s="369"/>
      <c r="SWW88" s="369"/>
      <c r="SWX88" s="369"/>
      <c r="SWY88" s="369"/>
      <c r="SWZ88" s="369"/>
      <c r="SXA88" s="369"/>
      <c r="SXB88" s="369"/>
      <c r="SXC88" s="369"/>
      <c r="SXD88" s="369"/>
      <c r="SXE88" s="369"/>
      <c r="SXF88" s="369"/>
      <c r="SXG88" s="369"/>
      <c r="SXH88" s="369"/>
      <c r="SXI88" s="369"/>
      <c r="SXJ88" s="369"/>
      <c r="SXK88" s="369"/>
      <c r="SXL88" s="369"/>
      <c r="SXM88" s="369"/>
      <c r="SXN88" s="369"/>
      <c r="SXO88" s="369"/>
      <c r="SXP88" s="369"/>
      <c r="SXQ88" s="369"/>
      <c r="SXR88" s="369"/>
      <c r="SXS88" s="369"/>
      <c r="SXT88" s="369"/>
      <c r="SXU88" s="369"/>
      <c r="SXV88" s="369"/>
      <c r="SXW88" s="369"/>
      <c r="SXX88" s="369"/>
      <c r="SXY88" s="369"/>
      <c r="SXZ88" s="369"/>
      <c r="SYA88" s="369"/>
      <c r="SYB88" s="369"/>
      <c r="SYC88" s="369"/>
      <c r="SYD88" s="369"/>
      <c r="SYE88" s="369"/>
      <c r="SYF88" s="369"/>
      <c r="SYG88" s="369"/>
      <c r="SYH88" s="369"/>
      <c r="SYI88" s="369"/>
      <c r="SYJ88" s="369"/>
      <c r="SYK88" s="369"/>
      <c r="SYL88" s="369"/>
      <c r="SYM88" s="369"/>
      <c r="SYN88" s="369"/>
      <c r="SYO88" s="369"/>
      <c r="SYP88" s="369"/>
      <c r="SYQ88" s="369"/>
      <c r="SYR88" s="369"/>
      <c r="SYS88" s="369"/>
      <c r="SYT88" s="369"/>
      <c r="SYU88" s="369"/>
      <c r="SYV88" s="369"/>
      <c r="SYW88" s="369"/>
      <c r="SYX88" s="369"/>
      <c r="SYY88" s="369"/>
      <c r="SYZ88" s="369"/>
      <c r="SZA88" s="369"/>
      <c r="SZB88" s="369"/>
      <c r="SZC88" s="369"/>
      <c r="SZD88" s="369"/>
      <c r="SZE88" s="369"/>
      <c r="SZF88" s="369"/>
      <c r="SZG88" s="369"/>
      <c r="SZH88" s="369"/>
      <c r="SZI88" s="369"/>
      <c r="SZN88" s="369"/>
      <c r="SZO88" s="369"/>
      <c r="SZP88" s="369"/>
      <c r="SZQ88" s="369"/>
      <c r="SZR88" s="369"/>
      <c r="SZS88" s="369"/>
      <c r="SZT88" s="369"/>
      <c r="SZU88" s="369"/>
      <c r="SZV88" s="369"/>
      <c r="SZW88" s="369"/>
      <c r="SZX88" s="369"/>
      <c r="TBP88" s="369"/>
      <c r="TBQ88" s="369"/>
      <c r="TBR88" s="369"/>
      <c r="TBS88" s="369"/>
      <c r="TBT88" s="369"/>
      <c r="TBU88" s="369"/>
      <c r="TBV88" s="369"/>
      <c r="TBW88" s="369"/>
      <c r="TBX88" s="369"/>
      <c r="TBY88" s="369"/>
      <c r="TBZ88" s="369"/>
      <c r="TCA88" s="369"/>
      <c r="TCB88" s="369"/>
      <c r="TCC88" s="369"/>
      <c r="TCD88" s="369"/>
      <c r="TCE88" s="369"/>
      <c r="TCF88" s="369"/>
      <c r="TCG88" s="369"/>
      <c r="TCH88" s="369"/>
      <c r="TCI88" s="369"/>
      <c r="TCJ88" s="369"/>
      <c r="TCK88" s="369"/>
      <c r="TCL88" s="369"/>
      <c r="TCM88" s="369"/>
      <c r="TCN88" s="369"/>
      <c r="TCO88" s="369"/>
      <c r="TCP88" s="369"/>
      <c r="TCQ88" s="369"/>
      <c r="TCR88" s="369"/>
      <c r="TCS88" s="369"/>
      <c r="TCT88" s="369"/>
      <c r="TCU88" s="369"/>
      <c r="TCV88" s="369"/>
      <c r="TCW88" s="369"/>
      <c r="TCX88" s="369"/>
      <c r="TCY88" s="369"/>
      <c r="TCZ88" s="369"/>
      <c r="TDA88" s="369"/>
      <c r="TDB88" s="369"/>
      <c r="TDC88" s="369"/>
      <c r="TDD88" s="369"/>
      <c r="TDE88" s="369"/>
      <c r="TDF88" s="369"/>
      <c r="TDG88" s="369"/>
      <c r="TDH88" s="369"/>
      <c r="TDI88" s="369"/>
      <c r="TDJ88" s="369"/>
      <c r="TDK88" s="369"/>
      <c r="TDL88" s="369"/>
      <c r="TDM88" s="369"/>
      <c r="TDN88" s="369"/>
      <c r="TDO88" s="369"/>
      <c r="TDP88" s="369"/>
      <c r="TDQ88" s="369"/>
      <c r="TDR88" s="369"/>
      <c r="TDS88" s="369"/>
      <c r="TDT88" s="369"/>
      <c r="TDU88" s="369"/>
      <c r="TDV88" s="369"/>
      <c r="TDW88" s="369"/>
      <c r="TDX88" s="369"/>
      <c r="TDY88" s="369"/>
      <c r="TDZ88" s="369"/>
      <c r="TEA88" s="369"/>
      <c r="TEB88" s="369"/>
      <c r="TEC88" s="369"/>
      <c r="TED88" s="369"/>
      <c r="TEE88" s="369"/>
      <c r="TEF88" s="369"/>
      <c r="TEG88" s="369"/>
      <c r="TEH88" s="369"/>
      <c r="TEI88" s="369"/>
      <c r="TEJ88" s="369"/>
      <c r="TEK88" s="369"/>
      <c r="TEL88" s="369"/>
      <c r="TEM88" s="369"/>
      <c r="TEN88" s="369"/>
      <c r="TEO88" s="369"/>
      <c r="TEP88" s="369"/>
      <c r="TEQ88" s="369"/>
      <c r="TER88" s="369"/>
      <c r="TES88" s="369"/>
      <c r="TET88" s="369"/>
      <c r="TEU88" s="369"/>
      <c r="TEV88" s="369"/>
      <c r="TEW88" s="369"/>
      <c r="TEX88" s="369"/>
      <c r="TEY88" s="369"/>
      <c r="TEZ88" s="369"/>
      <c r="TFA88" s="369"/>
      <c r="TFB88" s="369"/>
      <c r="TFC88" s="369"/>
      <c r="TFD88" s="369"/>
      <c r="TFE88" s="369"/>
      <c r="TFF88" s="369"/>
      <c r="TFG88" s="369"/>
      <c r="TFH88" s="369"/>
      <c r="TFI88" s="369"/>
      <c r="TFJ88" s="369"/>
      <c r="TFK88" s="369"/>
      <c r="TFL88" s="369"/>
      <c r="TFM88" s="369"/>
      <c r="TFN88" s="369"/>
      <c r="TFO88" s="369"/>
      <c r="TFP88" s="369"/>
      <c r="TFQ88" s="369"/>
      <c r="TFR88" s="369"/>
      <c r="TFS88" s="369"/>
      <c r="TFT88" s="369"/>
      <c r="TFU88" s="369"/>
      <c r="TFV88" s="369"/>
      <c r="TFW88" s="369"/>
      <c r="TFX88" s="369"/>
      <c r="TFY88" s="369"/>
      <c r="TFZ88" s="369"/>
      <c r="TGA88" s="369"/>
      <c r="TGB88" s="369"/>
      <c r="TGC88" s="369"/>
      <c r="TGD88" s="369"/>
      <c r="TGE88" s="369"/>
      <c r="TGF88" s="369"/>
      <c r="TGG88" s="369"/>
      <c r="TGH88" s="369"/>
      <c r="TGI88" s="369"/>
      <c r="TGJ88" s="369"/>
      <c r="TGK88" s="369"/>
      <c r="TGL88" s="369"/>
      <c r="TGM88" s="369"/>
      <c r="TGN88" s="369"/>
      <c r="TGO88" s="369"/>
      <c r="TGP88" s="369"/>
      <c r="TGQ88" s="369"/>
      <c r="TGR88" s="369"/>
      <c r="TGS88" s="369"/>
      <c r="TGT88" s="369"/>
      <c r="TGU88" s="369"/>
      <c r="TGV88" s="369"/>
      <c r="TGW88" s="369"/>
      <c r="TGX88" s="369"/>
      <c r="TGY88" s="369"/>
      <c r="TGZ88" s="369"/>
      <c r="THA88" s="369"/>
      <c r="THB88" s="369"/>
      <c r="THC88" s="369"/>
      <c r="THD88" s="369"/>
      <c r="THE88" s="369"/>
      <c r="THF88" s="369"/>
      <c r="THG88" s="369"/>
      <c r="THH88" s="369"/>
      <c r="THI88" s="369"/>
      <c r="THJ88" s="369"/>
      <c r="THK88" s="369"/>
      <c r="THL88" s="369"/>
      <c r="THM88" s="369"/>
      <c r="THN88" s="369"/>
      <c r="THO88" s="369"/>
      <c r="THP88" s="369"/>
      <c r="THQ88" s="369"/>
      <c r="THR88" s="369"/>
      <c r="THS88" s="369"/>
      <c r="THT88" s="369"/>
      <c r="THU88" s="369"/>
      <c r="THV88" s="369"/>
      <c r="THW88" s="369"/>
      <c r="THX88" s="369"/>
      <c r="THY88" s="369"/>
      <c r="THZ88" s="369"/>
      <c r="TIA88" s="369"/>
      <c r="TIB88" s="369"/>
      <c r="TIC88" s="369"/>
      <c r="TID88" s="369"/>
      <c r="TIE88" s="369"/>
      <c r="TIF88" s="369"/>
      <c r="TIG88" s="369"/>
      <c r="TIH88" s="369"/>
      <c r="TII88" s="369"/>
      <c r="TIJ88" s="369"/>
      <c r="TIK88" s="369"/>
      <c r="TIL88" s="369"/>
      <c r="TIM88" s="369"/>
      <c r="TIN88" s="369"/>
      <c r="TIO88" s="369"/>
      <c r="TIP88" s="369"/>
      <c r="TIQ88" s="369"/>
      <c r="TIR88" s="369"/>
      <c r="TIS88" s="369"/>
      <c r="TIT88" s="369"/>
      <c r="TIU88" s="369"/>
      <c r="TIV88" s="369"/>
      <c r="TIW88" s="369"/>
      <c r="TIX88" s="369"/>
      <c r="TIY88" s="369"/>
      <c r="TIZ88" s="369"/>
      <c r="TJA88" s="369"/>
      <c r="TJB88" s="369"/>
      <c r="TJC88" s="369"/>
      <c r="TJD88" s="369"/>
      <c r="TJE88" s="369"/>
      <c r="TJJ88" s="369"/>
      <c r="TJK88" s="369"/>
      <c r="TJL88" s="369"/>
      <c r="TJM88" s="369"/>
      <c r="TJN88" s="369"/>
      <c r="TJO88" s="369"/>
      <c r="TJP88" s="369"/>
      <c r="TJQ88" s="369"/>
      <c r="TJR88" s="369"/>
      <c r="TJS88" s="369"/>
      <c r="TJT88" s="369"/>
      <c r="TLL88" s="369"/>
      <c r="TLM88" s="369"/>
      <c r="TLN88" s="369"/>
      <c r="TLO88" s="369"/>
      <c r="TLP88" s="369"/>
      <c r="TLQ88" s="369"/>
      <c r="TLR88" s="369"/>
      <c r="TLS88" s="369"/>
      <c r="TLT88" s="369"/>
      <c r="TLU88" s="369"/>
      <c r="TLV88" s="369"/>
      <c r="TLW88" s="369"/>
      <c r="TLX88" s="369"/>
      <c r="TLY88" s="369"/>
      <c r="TLZ88" s="369"/>
      <c r="TMA88" s="369"/>
      <c r="TMB88" s="369"/>
      <c r="TMC88" s="369"/>
      <c r="TMD88" s="369"/>
      <c r="TME88" s="369"/>
      <c r="TMF88" s="369"/>
      <c r="TMG88" s="369"/>
      <c r="TMH88" s="369"/>
      <c r="TMI88" s="369"/>
      <c r="TMJ88" s="369"/>
      <c r="TMK88" s="369"/>
      <c r="TML88" s="369"/>
      <c r="TMM88" s="369"/>
      <c r="TMN88" s="369"/>
      <c r="TMO88" s="369"/>
      <c r="TMP88" s="369"/>
      <c r="TMQ88" s="369"/>
      <c r="TMR88" s="369"/>
      <c r="TMS88" s="369"/>
      <c r="TMT88" s="369"/>
      <c r="TMU88" s="369"/>
      <c r="TMV88" s="369"/>
      <c r="TMW88" s="369"/>
      <c r="TMX88" s="369"/>
      <c r="TMY88" s="369"/>
      <c r="TMZ88" s="369"/>
      <c r="TNA88" s="369"/>
      <c r="TNB88" s="369"/>
      <c r="TNC88" s="369"/>
      <c r="TND88" s="369"/>
      <c r="TNE88" s="369"/>
      <c r="TNF88" s="369"/>
      <c r="TNG88" s="369"/>
      <c r="TNH88" s="369"/>
      <c r="TNI88" s="369"/>
      <c r="TNJ88" s="369"/>
      <c r="TNK88" s="369"/>
      <c r="TNL88" s="369"/>
      <c r="TNM88" s="369"/>
      <c r="TNN88" s="369"/>
      <c r="TNO88" s="369"/>
      <c r="TNP88" s="369"/>
      <c r="TNQ88" s="369"/>
      <c r="TNR88" s="369"/>
      <c r="TNS88" s="369"/>
      <c r="TNT88" s="369"/>
      <c r="TNU88" s="369"/>
      <c r="TNV88" s="369"/>
      <c r="TNW88" s="369"/>
      <c r="TNX88" s="369"/>
      <c r="TNY88" s="369"/>
      <c r="TNZ88" s="369"/>
      <c r="TOA88" s="369"/>
      <c r="TOB88" s="369"/>
      <c r="TOC88" s="369"/>
      <c r="TOD88" s="369"/>
      <c r="TOE88" s="369"/>
      <c r="TOF88" s="369"/>
      <c r="TOG88" s="369"/>
      <c r="TOH88" s="369"/>
      <c r="TOI88" s="369"/>
      <c r="TOJ88" s="369"/>
      <c r="TOK88" s="369"/>
      <c r="TOL88" s="369"/>
      <c r="TOM88" s="369"/>
      <c r="TON88" s="369"/>
      <c r="TOO88" s="369"/>
      <c r="TOP88" s="369"/>
      <c r="TOQ88" s="369"/>
      <c r="TOR88" s="369"/>
      <c r="TOS88" s="369"/>
      <c r="TOT88" s="369"/>
      <c r="TOU88" s="369"/>
      <c r="TOV88" s="369"/>
      <c r="TOW88" s="369"/>
      <c r="TOX88" s="369"/>
      <c r="TOY88" s="369"/>
      <c r="TOZ88" s="369"/>
      <c r="TPA88" s="369"/>
      <c r="TPB88" s="369"/>
      <c r="TPC88" s="369"/>
      <c r="TPD88" s="369"/>
      <c r="TPE88" s="369"/>
      <c r="TPF88" s="369"/>
      <c r="TPG88" s="369"/>
      <c r="TPH88" s="369"/>
      <c r="TPI88" s="369"/>
      <c r="TPJ88" s="369"/>
      <c r="TPK88" s="369"/>
      <c r="TPL88" s="369"/>
      <c r="TPM88" s="369"/>
      <c r="TPN88" s="369"/>
      <c r="TPO88" s="369"/>
      <c r="TPP88" s="369"/>
      <c r="TPQ88" s="369"/>
      <c r="TPR88" s="369"/>
      <c r="TPS88" s="369"/>
      <c r="TPT88" s="369"/>
      <c r="TPU88" s="369"/>
      <c r="TPV88" s="369"/>
      <c r="TPW88" s="369"/>
      <c r="TPX88" s="369"/>
      <c r="TPY88" s="369"/>
      <c r="TPZ88" s="369"/>
      <c r="TQA88" s="369"/>
      <c r="TQB88" s="369"/>
      <c r="TQC88" s="369"/>
      <c r="TQD88" s="369"/>
      <c r="TQE88" s="369"/>
      <c r="TQF88" s="369"/>
      <c r="TQG88" s="369"/>
      <c r="TQH88" s="369"/>
      <c r="TQI88" s="369"/>
      <c r="TQJ88" s="369"/>
      <c r="TQK88" s="369"/>
      <c r="TQL88" s="369"/>
      <c r="TQM88" s="369"/>
      <c r="TQN88" s="369"/>
      <c r="TQO88" s="369"/>
      <c r="TQP88" s="369"/>
      <c r="TQQ88" s="369"/>
      <c r="TQR88" s="369"/>
      <c r="TQS88" s="369"/>
      <c r="TQT88" s="369"/>
      <c r="TQU88" s="369"/>
      <c r="TQV88" s="369"/>
      <c r="TQW88" s="369"/>
      <c r="TQX88" s="369"/>
      <c r="TQY88" s="369"/>
      <c r="TQZ88" s="369"/>
      <c r="TRA88" s="369"/>
      <c r="TRB88" s="369"/>
      <c r="TRC88" s="369"/>
      <c r="TRD88" s="369"/>
      <c r="TRE88" s="369"/>
      <c r="TRF88" s="369"/>
      <c r="TRG88" s="369"/>
      <c r="TRH88" s="369"/>
      <c r="TRI88" s="369"/>
      <c r="TRJ88" s="369"/>
      <c r="TRK88" s="369"/>
      <c r="TRL88" s="369"/>
      <c r="TRM88" s="369"/>
      <c r="TRN88" s="369"/>
      <c r="TRO88" s="369"/>
      <c r="TRP88" s="369"/>
      <c r="TRQ88" s="369"/>
      <c r="TRR88" s="369"/>
      <c r="TRS88" s="369"/>
      <c r="TRT88" s="369"/>
      <c r="TRU88" s="369"/>
      <c r="TRV88" s="369"/>
      <c r="TRW88" s="369"/>
      <c r="TRX88" s="369"/>
      <c r="TRY88" s="369"/>
      <c r="TRZ88" s="369"/>
      <c r="TSA88" s="369"/>
      <c r="TSB88" s="369"/>
      <c r="TSC88" s="369"/>
      <c r="TSD88" s="369"/>
      <c r="TSE88" s="369"/>
      <c r="TSF88" s="369"/>
      <c r="TSG88" s="369"/>
      <c r="TSH88" s="369"/>
      <c r="TSI88" s="369"/>
      <c r="TSJ88" s="369"/>
      <c r="TSK88" s="369"/>
      <c r="TSL88" s="369"/>
      <c r="TSM88" s="369"/>
      <c r="TSN88" s="369"/>
      <c r="TSO88" s="369"/>
      <c r="TSP88" s="369"/>
      <c r="TSQ88" s="369"/>
      <c r="TSR88" s="369"/>
      <c r="TSS88" s="369"/>
      <c r="TST88" s="369"/>
      <c r="TSU88" s="369"/>
      <c r="TSV88" s="369"/>
      <c r="TSW88" s="369"/>
      <c r="TSX88" s="369"/>
      <c r="TSY88" s="369"/>
      <c r="TSZ88" s="369"/>
      <c r="TTA88" s="369"/>
      <c r="TTF88" s="369"/>
      <c r="TTG88" s="369"/>
      <c r="TTH88" s="369"/>
      <c r="TTI88" s="369"/>
      <c r="TTJ88" s="369"/>
      <c r="TTK88" s="369"/>
      <c r="TTL88" s="369"/>
      <c r="TTM88" s="369"/>
      <c r="TTN88" s="369"/>
      <c r="TTO88" s="369"/>
      <c r="TTP88" s="369"/>
      <c r="TVH88" s="369"/>
      <c r="TVI88" s="369"/>
      <c r="TVJ88" s="369"/>
      <c r="TVK88" s="369"/>
      <c r="TVL88" s="369"/>
      <c r="TVM88" s="369"/>
      <c r="TVN88" s="369"/>
      <c r="TVO88" s="369"/>
      <c r="TVP88" s="369"/>
      <c r="TVQ88" s="369"/>
      <c r="TVR88" s="369"/>
      <c r="TVS88" s="369"/>
      <c r="TVT88" s="369"/>
      <c r="TVU88" s="369"/>
      <c r="TVV88" s="369"/>
      <c r="TVW88" s="369"/>
      <c r="TVX88" s="369"/>
      <c r="TVY88" s="369"/>
      <c r="TVZ88" s="369"/>
      <c r="TWA88" s="369"/>
      <c r="TWB88" s="369"/>
      <c r="TWC88" s="369"/>
      <c r="TWD88" s="369"/>
      <c r="TWE88" s="369"/>
      <c r="TWF88" s="369"/>
      <c r="TWG88" s="369"/>
      <c r="TWH88" s="369"/>
      <c r="TWI88" s="369"/>
      <c r="TWJ88" s="369"/>
      <c r="TWK88" s="369"/>
      <c r="TWL88" s="369"/>
      <c r="TWM88" s="369"/>
      <c r="TWN88" s="369"/>
      <c r="TWO88" s="369"/>
      <c r="TWP88" s="369"/>
      <c r="TWQ88" s="369"/>
      <c r="TWR88" s="369"/>
      <c r="TWS88" s="369"/>
      <c r="TWT88" s="369"/>
      <c r="TWU88" s="369"/>
      <c r="TWV88" s="369"/>
      <c r="TWW88" s="369"/>
      <c r="TWX88" s="369"/>
      <c r="TWY88" s="369"/>
      <c r="TWZ88" s="369"/>
      <c r="TXA88" s="369"/>
      <c r="TXB88" s="369"/>
      <c r="TXC88" s="369"/>
      <c r="TXD88" s="369"/>
      <c r="TXE88" s="369"/>
      <c r="TXF88" s="369"/>
      <c r="TXG88" s="369"/>
      <c r="TXH88" s="369"/>
      <c r="TXI88" s="369"/>
      <c r="TXJ88" s="369"/>
      <c r="TXK88" s="369"/>
      <c r="TXL88" s="369"/>
      <c r="TXM88" s="369"/>
      <c r="TXN88" s="369"/>
      <c r="TXO88" s="369"/>
      <c r="TXP88" s="369"/>
      <c r="TXQ88" s="369"/>
      <c r="TXR88" s="369"/>
      <c r="TXS88" s="369"/>
      <c r="TXT88" s="369"/>
      <c r="TXU88" s="369"/>
      <c r="TXV88" s="369"/>
      <c r="TXW88" s="369"/>
      <c r="TXX88" s="369"/>
      <c r="TXY88" s="369"/>
      <c r="TXZ88" s="369"/>
      <c r="TYA88" s="369"/>
      <c r="TYB88" s="369"/>
      <c r="TYC88" s="369"/>
      <c r="TYD88" s="369"/>
      <c r="TYE88" s="369"/>
      <c r="TYF88" s="369"/>
      <c r="TYG88" s="369"/>
      <c r="TYH88" s="369"/>
      <c r="TYI88" s="369"/>
      <c r="TYJ88" s="369"/>
      <c r="TYK88" s="369"/>
      <c r="TYL88" s="369"/>
      <c r="TYM88" s="369"/>
      <c r="TYN88" s="369"/>
      <c r="TYO88" s="369"/>
      <c r="TYP88" s="369"/>
      <c r="TYQ88" s="369"/>
      <c r="TYR88" s="369"/>
      <c r="TYS88" s="369"/>
      <c r="TYT88" s="369"/>
      <c r="TYU88" s="369"/>
      <c r="TYV88" s="369"/>
      <c r="TYW88" s="369"/>
      <c r="TYX88" s="369"/>
      <c r="TYY88" s="369"/>
      <c r="TYZ88" s="369"/>
      <c r="TZA88" s="369"/>
      <c r="TZB88" s="369"/>
      <c r="TZC88" s="369"/>
      <c r="TZD88" s="369"/>
      <c r="TZE88" s="369"/>
      <c r="TZF88" s="369"/>
      <c r="TZG88" s="369"/>
      <c r="TZH88" s="369"/>
      <c r="TZI88" s="369"/>
      <c r="TZJ88" s="369"/>
      <c r="TZK88" s="369"/>
      <c r="TZL88" s="369"/>
      <c r="TZM88" s="369"/>
      <c r="TZN88" s="369"/>
      <c r="TZO88" s="369"/>
      <c r="TZP88" s="369"/>
      <c r="TZQ88" s="369"/>
      <c r="TZR88" s="369"/>
      <c r="TZS88" s="369"/>
      <c r="TZT88" s="369"/>
      <c r="TZU88" s="369"/>
      <c r="TZV88" s="369"/>
      <c r="TZW88" s="369"/>
      <c r="TZX88" s="369"/>
      <c r="TZY88" s="369"/>
      <c r="TZZ88" s="369"/>
      <c r="UAA88" s="369"/>
      <c r="UAB88" s="369"/>
      <c r="UAC88" s="369"/>
      <c r="UAD88" s="369"/>
      <c r="UAE88" s="369"/>
      <c r="UAF88" s="369"/>
      <c r="UAG88" s="369"/>
      <c r="UAH88" s="369"/>
      <c r="UAI88" s="369"/>
      <c r="UAJ88" s="369"/>
      <c r="UAK88" s="369"/>
      <c r="UAL88" s="369"/>
      <c r="UAM88" s="369"/>
      <c r="UAN88" s="369"/>
      <c r="UAO88" s="369"/>
      <c r="UAP88" s="369"/>
      <c r="UAQ88" s="369"/>
      <c r="UAR88" s="369"/>
      <c r="UAS88" s="369"/>
      <c r="UAT88" s="369"/>
      <c r="UAU88" s="369"/>
      <c r="UAV88" s="369"/>
      <c r="UAW88" s="369"/>
      <c r="UAX88" s="369"/>
      <c r="UAY88" s="369"/>
      <c r="UAZ88" s="369"/>
      <c r="UBA88" s="369"/>
      <c r="UBB88" s="369"/>
      <c r="UBC88" s="369"/>
      <c r="UBD88" s="369"/>
      <c r="UBE88" s="369"/>
      <c r="UBF88" s="369"/>
      <c r="UBG88" s="369"/>
      <c r="UBH88" s="369"/>
      <c r="UBI88" s="369"/>
      <c r="UBJ88" s="369"/>
      <c r="UBK88" s="369"/>
      <c r="UBL88" s="369"/>
      <c r="UBM88" s="369"/>
      <c r="UBN88" s="369"/>
      <c r="UBO88" s="369"/>
      <c r="UBP88" s="369"/>
      <c r="UBQ88" s="369"/>
      <c r="UBR88" s="369"/>
      <c r="UBS88" s="369"/>
      <c r="UBT88" s="369"/>
      <c r="UBU88" s="369"/>
      <c r="UBV88" s="369"/>
      <c r="UBW88" s="369"/>
      <c r="UBX88" s="369"/>
      <c r="UBY88" s="369"/>
      <c r="UBZ88" s="369"/>
      <c r="UCA88" s="369"/>
      <c r="UCB88" s="369"/>
      <c r="UCC88" s="369"/>
      <c r="UCD88" s="369"/>
      <c r="UCE88" s="369"/>
      <c r="UCF88" s="369"/>
      <c r="UCG88" s="369"/>
      <c r="UCH88" s="369"/>
      <c r="UCI88" s="369"/>
      <c r="UCJ88" s="369"/>
      <c r="UCK88" s="369"/>
      <c r="UCL88" s="369"/>
      <c r="UCM88" s="369"/>
      <c r="UCN88" s="369"/>
      <c r="UCO88" s="369"/>
      <c r="UCP88" s="369"/>
      <c r="UCQ88" s="369"/>
      <c r="UCR88" s="369"/>
      <c r="UCS88" s="369"/>
      <c r="UCT88" s="369"/>
      <c r="UCU88" s="369"/>
      <c r="UCV88" s="369"/>
      <c r="UCW88" s="369"/>
      <c r="UDB88" s="369"/>
      <c r="UDC88" s="369"/>
      <c r="UDD88" s="369"/>
      <c r="UDE88" s="369"/>
      <c r="UDF88" s="369"/>
      <c r="UDG88" s="369"/>
      <c r="UDH88" s="369"/>
      <c r="UDI88" s="369"/>
      <c r="UDJ88" s="369"/>
      <c r="UDK88" s="369"/>
      <c r="UDL88" s="369"/>
      <c r="UFD88" s="369"/>
      <c r="UFE88" s="369"/>
      <c r="UFF88" s="369"/>
      <c r="UFG88" s="369"/>
      <c r="UFH88" s="369"/>
      <c r="UFI88" s="369"/>
      <c r="UFJ88" s="369"/>
      <c r="UFK88" s="369"/>
      <c r="UFL88" s="369"/>
      <c r="UFM88" s="369"/>
      <c r="UFN88" s="369"/>
      <c r="UFO88" s="369"/>
      <c r="UFP88" s="369"/>
      <c r="UFQ88" s="369"/>
      <c r="UFR88" s="369"/>
      <c r="UFS88" s="369"/>
      <c r="UFT88" s="369"/>
      <c r="UFU88" s="369"/>
      <c r="UFV88" s="369"/>
      <c r="UFW88" s="369"/>
      <c r="UFX88" s="369"/>
      <c r="UFY88" s="369"/>
      <c r="UFZ88" s="369"/>
      <c r="UGA88" s="369"/>
      <c r="UGB88" s="369"/>
      <c r="UGC88" s="369"/>
      <c r="UGD88" s="369"/>
      <c r="UGE88" s="369"/>
      <c r="UGF88" s="369"/>
      <c r="UGG88" s="369"/>
      <c r="UGH88" s="369"/>
      <c r="UGI88" s="369"/>
      <c r="UGJ88" s="369"/>
      <c r="UGK88" s="369"/>
      <c r="UGL88" s="369"/>
      <c r="UGM88" s="369"/>
      <c r="UGN88" s="369"/>
      <c r="UGO88" s="369"/>
      <c r="UGP88" s="369"/>
      <c r="UGQ88" s="369"/>
      <c r="UGR88" s="369"/>
      <c r="UGS88" s="369"/>
      <c r="UGT88" s="369"/>
      <c r="UGU88" s="369"/>
      <c r="UGV88" s="369"/>
      <c r="UGW88" s="369"/>
      <c r="UGX88" s="369"/>
      <c r="UGY88" s="369"/>
      <c r="UGZ88" s="369"/>
      <c r="UHA88" s="369"/>
      <c r="UHB88" s="369"/>
      <c r="UHC88" s="369"/>
      <c r="UHD88" s="369"/>
      <c r="UHE88" s="369"/>
      <c r="UHF88" s="369"/>
      <c r="UHG88" s="369"/>
      <c r="UHH88" s="369"/>
      <c r="UHI88" s="369"/>
      <c r="UHJ88" s="369"/>
      <c r="UHK88" s="369"/>
      <c r="UHL88" s="369"/>
      <c r="UHM88" s="369"/>
      <c r="UHN88" s="369"/>
      <c r="UHO88" s="369"/>
      <c r="UHP88" s="369"/>
      <c r="UHQ88" s="369"/>
      <c r="UHR88" s="369"/>
      <c r="UHS88" s="369"/>
      <c r="UHT88" s="369"/>
      <c r="UHU88" s="369"/>
      <c r="UHV88" s="369"/>
      <c r="UHW88" s="369"/>
      <c r="UHX88" s="369"/>
      <c r="UHY88" s="369"/>
      <c r="UHZ88" s="369"/>
      <c r="UIA88" s="369"/>
      <c r="UIB88" s="369"/>
      <c r="UIC88" s="369"/>
      <c r="UID88" s="369"/>
      <c r="UIE88" s="369"/>
      <c r="UIF88" s="369"/>
      <c r="UIG88" s="369"/>
      <c r="UIH88" s="369"/>
      <c r="UII88" s="369"/>
      <c r="UIJ88" s="369"/>
      <c r="UIK88" s="369"/>
      <c r="UIL88" s="369"/>
      <c r="UIM88" s="369"/>
      <c r="UIN88" s="369"/>
      <c r="UIO88" s="369"/>
      <c r="UIP88" s="369"/>
      <c r="UIQ88" s="369"/>
      <c r="UIR88" s="369"/>
      <c r="UIS88" s="369"/>
      <c r="UIT88" s="369"/>
      <c r="UIU88" s="369"/>
      <c r="UIV88" s="369"/>
      <c r="UIW88" s="369"/>
      <c r="UIX88" s="369"/>
      <c r="UIY88" s="369"/>
      <c r="UIZ88" s="369"/>
      <c r="UJA88" s="369"/>
      <c r="UJB88" s="369"/>
      <c r="UJC88" s="369"/>
      <c r="UJD88" s="369"/>
      <c r="UJE88" s="369"/>
      <c r="UJF88" s="369"/>
      <c r="UJG88" s="369"/>
      <c r="UJH88" s="369"/>
      <c r="UJI88" s="369"/>
      <c r="UJJ88" s="369"/>
      <c r="UJK88" s="369"/>
      <c r="UJL88" s="369"/>
      <c r="UJM88" s="369"/>
      <c r="UJN88" s="369"/>
      <c r="UJO88" s="369"/>
      <c r="UJP88" s="369"/>
      <c r="UJQ88" s="369"/>
      <c r="UJR88" s="369"/>
      <c r="UJS88" s="369"/>
      <c r="UJT88" s="369"/>
      <c r="UJU88" s="369"/>
      <c r="UJV88" s="369"/>
      <c r="UJW88" s="369"/>
      <c r="UJX88" s="369"/>
      <c r="UJY88" s="369"/>
      <c r="UJZ88" s="369"/>
      <c r="UKA88" s="369"/>
      <c r="UKB88" s="369"/>
      <c r="UKC88" s="369"/>
      <c r="UKD88" s="369"/>
      <c r="UKE88" s="369"/>
      <c r="UKF88" s="369"/>
      <c r="UKG88" s="369"/>
      <c r="UKH88" s="369"/>
      <c r="UKI88" s="369"/>
      <c r="UKJ88" s="369"/>
      <c r="UKK88" s="369"/>
      <c r="UKL88" s="369"/>
      <c r="UKM88" s="369"/>
      <c r="UKN88" s="369"/>
      <c r="UKO88" s="369"/>
      <c r="UKP88" s="369"/>
      <c r="UKQ88" s="369"/>
      <c r="UKR88" s="369"/>
      <c r="UKS88" s="369"/>
      <c r="UKT88" s="369"/>
      <c r="UKU88" s="369"/>
      <c r="UKV88" s="369"/>
      <c r="UKW88" s="369"/>
      <c r="UKX88" s="369"/>
      <c r="UKY88" s="369"/>
      <c r="UKZ88" s="369"/>
      <c r="ULA88" s="369"/>
      <c r="ULB88" s="369"/>
      <c r="ULC88" s="369"/>
      <c r="ULD88" s="369"/>
      <c r="ULE88" s="369"/>
      <c r="ULF88" s="369"/>
      <c r="ULG88" s="369"/>
      <c r="ULH88" s="369"/>
      <c r="ULI88" s="369"/>
      <c r="ULJ88" s="369"/>
      <c r="ULK88" s="369"/>
      <c r="ULL88" s="369"/>
      <c r="ULM88" s="369"/>
      <c r="ULN88" s="369"/>
      <c r="ULO88" s="369"/>
      <c r="ULP88" s="369"/>
      <c r="ULQ88" s="369"/>
      <c r="ULR88" s="369"/>
      <c r="ULS88" s="369"/>
      <c r="ULT88" s="369"/>
      <c r="ULU88" s="369"/>
      <c r="ULV88" s="369"/>
      <c r="ULW88" s="369"/>
      <c r="ULX88" s="369"/>
      <c r="ULY88" s="369"/>
      <c r="ULZ88" s="369"/>
      <c r="UMA88" s="369"/>
      <c r="UMB88" s="369"/>
      <c r="UMC88" s="369"/>
      <c r="UMD88" s="369"/>
      <c r="UME88" s="369"/>
      <c r="UMF88" s="369"/>
      <c r="UMG88" s="369"/>
      <c r="UMH88" s="369"/>
      <c r="UMI88" s="369"/>
      <c r="UMJ88" s="369"/>
      <c r="UMK88" s="369"/>
      <c r="UML88" s="369"/>
      <c r="UMM88" s="369"/>
      <c r="UMN88" s="369"/>
      <c r="UMO88" s="369"/>
      <c r="UMP88" s="369"/>
      <c r="UMQ88" s="369"/>
      <c r="UMR88" s="369"/>
      <c r="UMS88" s="369"/>
      <c r="UMX88" s="369"/>
      <c r="UMY88" s="369"/>
      <c r="UMZ88" s="369"/>
      <c r="UNA88" s="369"/>
      <c r="UNB88" s="369"/>
      <c r="UNC88" s="369"/>
      <c r="UND88" s="369"/>
      <c r="UNE88" s="369"/>
      <c r="UNF88" s="369"/>
      <c r="UNG88" s="369"/>
      <c r="UNH88" s="369"/>
      <c r="UOZ88" s="369"/>
      <c r="UPA88" s="369"/>
      <c r="UPB88" s="369"/>
      <c r="UPC88" s="369"/>
      <c r="UPD88" s="369"/>
      <c r="UPE88" s="369"/>
      <c r="UPF88" s="369"/>
      <c r="UPG88" s="369"/>
      <c r="UPH88" s="369"/>
      <c r="UPI88" s="369"/>
      <c r="UPJ88" s="369"/>
      <c r="UPK88" s="369"/>
      <c r="UPL88" s="369"/>
      <c r="UPM88" s="369"/>
      <c r="UPN88" s="369"/>
      <c r="UPO88" s="369"/>
      <c r="UPP88" s="369"/>
      <c r="UPQ88" s="369"/>
      <c r="UPR88" s="369"/>
      <c r="UPS88" s="369"/>
      <c r="UPT88" s="369"/>
      <c r="UPU88" s="369"/>
      <c r="UPV88" s="369"/>
      <c r="UPW88" s="369"/>
      <c r="UPX88" s="369"/>
      <c r="UPY88" s="369"/>
      <c r="UPZ88" s="369"/>
      <c r="UQA88" s="369"/>
      <c r="UQB88" s="369"/>
      <c r="UQC88" s="369"/>
      <c r="UQD88" s="369"/>
      <c r="UQE88" s="369"/>
      <c r="UQF88" s="369"/>
      <c r="UQG88" s="369"/>
      <c r="UQH88" s="369"/>
      <c r="UQI88" s="369"/>
      <c r="UQJ88" s="369"/>
      <c r="UQK88" s="369"/>
      <c r="UQL88" s="369"/>
      <c r="UQM88" s="369"/>
      <c r="UQN88" s="369"/>
      <c r="UQO88" s="369"/>
      <c r="UQP88" s="369"/>
      <c r="UQQ88" s="369"/>
      <c r="UQR88" s="369"/>
      <c r="UQS88" s="369"/>
      <c r="UQT88" s="369"/>
      <c r="UQU88" s="369"/>
      <c r="UQV88" s="369"/>
      <c r="UQW88" s="369"/>
      <c r="UQX88" s="369"/>
      <c r="UQY88" s="369"/>
      <c r="UQZ88" s="369"/>
      <c r="URA88" s="369"/>
      <c r="URB88" s="369"/>
      <c r="URC88" s="369"/>
      <c r="URD88" s="369"/>
      <c r="URE88" s="369"/>
      <c r="URF88" s="369"/>
      <c r="URG88" s="369"/>
      <c r="URH88" s="369"/>
      <c r="URI88" s="369"/>
      <c r="URJ88" s="369"/>
      <c r="URK88" s="369"/>
      <c r="URL88" s="369"/>
      <c r="URM88" s="369"/>
      <c r="URN88" s="369"/>
      <c r="URO88" s="369"/>
      <c r="URP88" s="369"/>
      <c r="URQ88" s="369"/>
      <c r="URR88" s="369"/>
      <c r="URS88" s="369"/>
      <c r="URT88" s="369"/>
      <c r="URU88" s="369"/>
      <c r="URV88" s="369"/>
      <c r="URW88" s="369"/>
      <c r="URX88" s="369"/>
      <c r="URY88" s="369"/>
      <c r="URZ88" s="369"/>
      <c r="USA88" s="369"/>
      <c r="USB88" s="369"/>
      <c r="USC88" s="369"/>
      <c r="USD88" s="369"/>
      <c r="USE88" s="369"/>
      <c r="USF88" s="369"/>
      <c r="USG88" s="369"/>
      <c r="USH88" s="369"/>
      <c r="USI88" s="369"/>
      <c r="USJ88" s="369"/>
      <c r="USK88" s="369"/>
      <c r="USL88" s="369"/>
      <c r="USM88" s="369"/>
      <c r="USN88" s="369"/>
      <c r="USO88" s="369"/>
      <c r="USP88" s="369"/>
      <c r="USQ88" s="369"/>
      <c r="USR88" s="369"/>
      <c r="USS88" s="369"/>
      <c r="UST88" s="369"/>
      <c r="USU88" s="369"/>
      <c r="USV88" s="369"/>
      <c r="USW88" s="369"/>
      <c r="USX88" s="369"/>
      <c r="USY88" s="369"/>
      <c r="USZ88" s="369"/>
      <c r="UTA88" s="369"/>
      <c r="UTB88" s="369"/>
      <c r="UTC88" s="369"/>
      <c r="UTD88" s="369"/>
      <c r="UTE88" s="369"/>
      <c r="UTF88" s="369"/>
      <c r="UTG88" s="369"/>
      <c r="UTH88" s="369"/>
      <c r="UTI88" s="369"/>
      <c r="UTJ88" s="369"/>
      <c r="UTK88" s="369"/>
      <c r="UTL88" s="369"/>
      <c r="UTM88" s="369"/>
      <c r="UTN88" s="369"/>
      <c r="UTO88" s="369"/>
      <c r="UTP88" s="369"/>
      <c r="UTQ88" s="369"/>
      <c r="UTR88" s="369"/>
      <c r="UTS88" s="369"/>
      <c r="UTT88" s="369"/>
      <c r="UTU88" s="369"/>
      <c r="UTV88" s="369"/>
      <c r="UTW88" s="369"/>
      <c r="UTX88" s="369"/>
      <c r="UTY88" s="369"/>
      <c r="UTZ88" s="369"/>
      <c r="UUA88" s="369"/>
      <c r="UUB88" s="369"/>
      <c r="UUC88" s="369"/>
      <c r="UUD88" s="369"/>
      <c r="UUE88" s="369"/>
      <c r="UUF88" s="369"/>
      <c r="UUG88" s="369"/>
      <c r="UUH88" s="369"/>
      <c r="UUI88" s="369"/>
      <c r="UUJ88" s="369"/>
      <c r="UUK88" s="369"/>
      <c r="UUL88" s="369"/>
      <c r="UUM88" s="369"/>
      <c r="UUN88" s="369"/>
      <c r="UUO88" s="369"/>
      <c r="UUP88" s="369"/>
      <c r="UUQ88" s="369"/>
      <c r="UUR88" s="369"/>
      <c r="UUS88" s="369"/>
      <c r="UUT88" s="369"/>
      <c r="UUU88" s="369"/>
      <c r="UUV88" s="369"/>
      <c r="UUW88" s="369"/>
      <c r="UUX88" s="369"/>
      <c r="UUY88" s="369"/>
      <c r="UUZ88" s="369"/>
      <c r="UVA88" s="369"/>
      <c r="UVB88" s="369"/>
      <c r="UVC88" s="369"/>
      <c r="UVD88" s="369"/>
      <c r="UVE88" s="369"/>
      <c r="UVF88" s="369"/>
      <c r="UVG88" s="369"/>
      <c r="UVH88" s="369"/>
      <c r="UVI88" s="369"/>
      <c r="UVJ88" s="369"/>
      <c r="UVK88" s="369"/>
      <c r="UVL88" s="369"/>
      <c r="UVM88" s="369"/>
      <c r="UVN88" s="369"/>
      <c r="UVO88" s="369"/>
      <c r="UVP88" s="369"/>
      <c r="UVQ88" s="369"/>
      <c r="UVR88" s="369"/>
      <c r="UVS88" s="369"/>
      <c r="UVT88" s="369"/>
      <c r="UVU88" s="369"/>
      <c r="UVV88" s="369"/>
      <c r="UVW88" s="369"/>
      <c r="UVX88" s="369"/>
      <c r="UVY88" s="369"/>
      <c r="UVZ88" s="369"/>
      <c r="UWA88" s="369"/>
      <c r="UWB88" s="369"/>
      <c r="UWC88" s="369"/>
      <c r="UWD88" s="369"/>
      <c r="UWE88" s="369"/>
      <c r="UWF88" s="369"/>
      <c r="UWG88" s="369"/>
      <c r="UWH88" s="369"/>
      <c r="UWI88" s="369"/>
      <c r="UWJ88" s="369"/>
      <c r="UWK88" s="369"/>
      <c r="UWL88" s="369"/>
      <c r="UWM88" s="369"/>
      <c r="UWN88" s="369"/>
      <c r="UWO88" s="369"/>
      <c r="UWT88" s="369"/>
      <c r="UWU88" s="369"/>
      <c r="UWV88" s="369"/>
      <c r="UWW88" s="369"/>
      <c r="UWX88" s="369"/>
      <c r="UWY88" s="369"/>
      <c r="UWZ88" s="369"/>
      <c r="UXA88" s="369"/>
      <c r="UXB88" s="369"/>
      <c r="UXC88" s="369"/>
      <c r="UXD88" s="369"/>
      <c r="UYV88" s="369"/>
      <c r="UYW88" s="369"/>
      <c r="UYX88" s="369"/>
      <c r="UYY88" s="369"/>
      <c r="UYZ88" s="369"/>
      <c r="UZA88" s="369"/>
      <c r="UZB88" s="369"/>
      <c r="UZC88" s="369"/>
      <c r="UZD88" s="369"/>
      <c r="UZE88" s="369"/>
      <c r="UZF88" s="369"/>
      <c r="UZG88" s="369"/>
      <c r="UZH88" s="369"/>
      <c r="UZI88" s="369"/>
      <c r="UZJ88" s="369"/>
      <c r="UZK88" s="369"/>
      <c r="UZL88" s="369"/>
      <c r="UZM88" s="369"/>
      <c r="UZN88" s="369"/>
      <c r="UZO88" s="369"/>
      <c r="UZP88" s="369"/>
      <c r="UZQ88" s="369"/>
      <c r="UZR88" s="369"/>
      <c r="UZS88" s="369"/>
      <c r="UZT88" s="369"/>
      <c r="UZU88" s="369"/>
      <c r="UZV88" s="369"/>
      <c r="UZW88" s="369"/>
      <c r="UZX88" s="369"/>
      <c r="UZY88" s="369"/>
      <c r="UZZ88" s="369"/>
      <c r="VAA88" s="369"/>
      <c r="VAB88" s="369"/>
      <c r="VAC88" s="369"/>
      <c r="VAD88" s="369"/>
      <c r="VAE88" s="369"/>
      <c r="VAF88" s="369"/>
      <c r="VAG88" s="369"/>
      <c r="VAH88" s="369"/>
      <c r="VAI88" s="369"/>
      <c r="VAJ88" s="369"/>
      <c r="VAK88" s="369"/>
      <c r="VAL88" s="369"/>
      <c r="VAM88" s="369"/>
      <c r="VAN88" s="369"/>
      <c r="VAO88" s="369"/>
      <c r="VAP88" s="369"/>
      <c r="VAQ88" s="369"/>
      <c r="VAR88" s="369"/>
      <c r="VAS88" s="369"/>
      <c r="VAT88" s="369"/>
      <c r="VAU88" s="369"/>
      <c r="VAV88" s="369"/>
      <c r="VAW88" s="369"/>
      <c r="VAX88" s="369"/>
      <c r="VAY88" s="369"/>
      <c r="VAZ88" s="369"/>
      <c r="VBA88" s="369"/>
      <c r="VBB88" s="369"/>
      <c r="VBC88" s="369"/>
      <c r="VBD88" s="369"/>
      <c r="VBE88" s="369"/>
      <c r="VBF88" s="369"/>
      <c r="VBG88" s="369"/>
      <c r="VBH88" s="369"/>
      <c r="VBI88" s="369"/>
      <c r="VBJ88" s="369"/>
      <c r="VBK88" s="369"/>
      <c r="VBL88" s="369"/>
      <c r="VBM88" s="369"/>
      <c r="VBN88" s="369"/>
      <c r="VBO88" s="369"/>
      <c r="VBP88" s="369"/>
      <c r="VBQ88" s="369"/>
      <c r="VBR88" s="369"/>
      <c r="VBS88" s="369"/>
      <c r="VBT88" s="369"/>
      <c r="VBU88" s="369"/>
      <c r="VBV88" s="369"/>
      <c r="VBW88" s="369"/>
      <c r="VBX88" s="369"/>
      <c r="VBY88" s="369"/>
      <c r="VBZ88" s="369"/>
      <c r="VCA88" s="369"/>
      <c r="VCB88" s="369"/>
      <c r="VCC88" s="369"/>
      <c r="VCD88" s="369"/>
      <c r="VCE88" s="369"/>
      <c r="VCF88" s="369"/>
      <c r="VCG88" s="369"/>
      <c r="VCH88" s="369"/>
      <c r="VCI88" s="369"/>
      <c r="VCJ88" s="369"/>
      <c r="VCK88" s="369"/>
      <c r="VCL88" s="369"/>
      <c r="VCM88" s="369"/>
      <c r="VCN88" s="369"/>
      <c r="VCO88" s="369"/>
      <c r="VCP88" s="369"/>
      <c r="VCQ88" s="369"/>
      <c r="VCR88" s="369"/>
      <c r="VCS88" s="369"/>
      <c r="VCT88" s="369"/>
      <c r="VCU88" s="369"/>
      <c r="VCV88" s="369"/>
      <c r="VCW88" s="369"/>
      <c r="VCX88" s="369"/>
      <c r="VCY88" s="369"/>
      <c r="VCZ88" s="369"/>
      <c r="VDA88" s="369"/>
      <c r="VDB88" s="369"/>
      <c r="VDC88" s="369"/>
      <c r="VDD88" s="369"/>
      <c r="VDE88" s="369"/>
      <c r="VDF88" s="369"/>
      <c r="VDG88" s="369"/>
      <c r="VDH88" s="369"/>
      <c r="VDI88" s="369"/>
      <c r="VDJ88" s="369"/>
      <c r="VDK88" s="369"/>
      <c r="VDL88" s="369"/>
      <c r="VDM88" s="369"/>
      <c r="VDN88" s="369"/>
      <c r="VDO88" s="369"/>
      <c r="VDP88" s="369"/>
      <c r="VDQ88" s="369"/>
      <c r="VDR88" s="369"/>
      <c r="VDS88" s="369"/>
      <c r="VDT88" s="369"/>
      <c r="VDU88" s="369"/>
      <c r="VDV88" s="369"/>
      <c r="VDW88" s="369"/>
      <c r="VDX88" s="369"/>
      <c r="VDY88" s="369"/>
      <c r="VDZ88" s="369"/>
      <c r="VEA88" s="369"/>
      <c r="VEB88" s="369"/>
      <c r="VEC88" s="369"/>
      <c r="VED88" s="369"/>
      <c r="VEE88" s="369"/>
      <c r="VEF88" s="369"/>
      <c r="VEG88" s="369"/>
      <c r="VEH88" s="369"/>
      <c r="VEI88" s="369"/>
      <c r="VEJ88" s="369"/>
      <c r="VEK88" s="369"/>
      <c r="VEL88" s="369"/>
      <c r="VEM88" s="369"/>
      <c r="VEN88" s="369"/>
      <c r="VEO88" s="369"/>
      <c r="VEP88" s="369"/>
      <c r="VEQ88" s="369"/>
      <c r="VER88" s="369"/>
      <c r="VES88" s="369"/>
      <c r="VET88" s="369"/>
      <c r="VEU88" s="369"/>
      <c r="VEV88" s="369"/>
      <c r="VEW88" s="369"/>
      <c r="VEX88" s="369"/>
      <c r="VEY88" s="369"/>
      <c r="VEZ88" s="369"/>
      <c r="VFA88" s="369"/>
      <c r="VFB88" s="369"/>
      <c r="VFC88" s="369"/>
      <c r="VFD88" s="369"/>
      <c r="VFE88" s="369"/>
      <c r="VFF88" s="369"/>
      <c r="VFG88" s="369"/>
      <c r="VFH88" s="369"/>
      <c r="VFI88" s="369"/>
      <c r="VFJ88" s="369"/>
      <c r="VFK88" s="369"/>
      <c r="VFL88" s="369"/>
      <c r="VFM88" s="369"/>
      <c r="VFN88" s="369"/>
      <c r="VFO88" s="369"/>
      <c r="VFP88" s="369"/>
      <c r="VFQ88" s="369"/>
      <c r="VFR88" s="369"/>
      <c r="VFS88" s="369"/>
      <c r="VFT88" s="369"/>
      <c r="VFU88" s="369"/>
      <c r="VFV88" s="369"/>
      <c r="VFW88" s="369"/>
      <c r="VFX88" s="369"/>
      <c r="VFY88" s="369"/>
      <c r="VFZ88" s="369"/>
      <c r="VGA88" s="369"/>
      <c r="VGB88" s="369"/>
      <c r="VGC88" s="369"/>
      <c r="VGD88" s="369"/>
      <c r="VGE88" s="369"/>
      <c r="VGF88" s="369"/>
      <c r="VGG88" s="369"/>
      <c r="VGH88" s="369"/>
      <c r="VGI88" s="369"/>
      <c r="VGJ88" s="369"/>
      <c r="VGK88" s="369"/>
      <c r="VGP88" s="369"/>
      <c r="VGQ88" s="369"/>
      <c r="VGR88" s="369"/>
      <c r="VGS88" s="369"/>
      <c r="VGT88" s="369"/>
      <c r="VGU88" s="369"/>
      <c r="VGV88" s="369"/>
      <c r="VGW88" s="369"/>
      <c r="VGX88" s="369"/>
      <c r="VGY88" s="369"/>
      <c r="VGZ88" s="369"/>
      <c r="VIR88" s="369"/>
      <c r="VIS88" s="369"/>
      <c r="VIT88" s="369"/>
      <c r="VIU88" s="369"/>
      <c r="VIV88" s="369"/>
      <c r="VIW88" s="369"/>
      <c r="VIX88" s="369"/>
      <c r="VIY88" s="369"/>
      <c r="VIZ88" s="369"/>
      <c r="VJA88" s="369"/>
      <c r="VJB88" s="369"/>
      <c r="VJC88" s="369"/>
      <c r="VJD88" s="369"/>
      <c r="VJE88" s="369"/>
      <c r="VJF88" s="369"/>
      <c r="VJG88" s="369"/>
      <c r="VJH88" s="369"/>
      <c r="VJI88" s="369"/>
      <c r="VJJ88" s="369"/>
      <c r="VJK88" s="369"/>
      <c r="VJL88" s="369"/>
      <c r="VJM88" s="369"/>
      <c r="VJN88" s="369"/>
      <c r="VJO88" s="369"/>
      <c r="VJP88" s="369"/>
      <c r="VJQ88" s="369"/>
      <c r="VJR88" s="369"/>
      <c r="VJS88" s="369"/>
      <c r="VJT88" s="369"/>
      <c r="VJU88" s="369"/>
      <c r="VJV88" s="369"/>
      <c r="VJW88" s="369"/>
      <c r="VJX88" s="369"/>
      <c r="VJY88" s="369"/>
      <c r="VJZ88" s="369"/>
      <c r="VKA88" s="369"/>
      <c r="VKB88" s="369"/>
      <c r="VKC88" s="369"/>
      <c r="VKD88" s="369"/>
      <c r="VKE88" s="369"/>
      <c r="VKF88" s="369"/>
      <c r="VKG88" s="369"/>
      <c r="VKH88" s="369"/>
      <c r="VKI88" s="369"/>
      <c r="VKJ88" s="369"/>
      <c r="VKK88" s="369"/>
      <c r="VKL88" s="369"/>
      <c r="VKM88" s="369"/>
      <c r="VKN88" s="369"/>
      <c r="VKO88" s="369"/>
      <c r="VKP88" s="369"/>
      <c r="VKQ88" s="369"/>
      <c r="VKR88" s="369"/>
      <c r="VKS88" s="369"/>
      <c r="VKT88" s="369"/>
      <c r="VKU88" s="369"/>
      <c r="VKV88" s="369"/>
      <c r="VKW88" s="369"/>
      <c r="VKX88" s="369"/>
      <c r="VKY88" s="369"/>
      <c r="VKZ88" s="369"/>
      <c r="VLA88" s="369"/>
      <c r="VLB88" s="369"/>
      <c r="VLC88" s="369"/>
      <c r="VLD88" s="369"/>
      <c r="VLE88" s="369"/>
      <c r="VLF88" s="369"/>
      <c r="VLG88" s="369"/>
      <c r="VLH88" s="369"/>
      <c r="VLI88" s="369"/>
      <c r="VLJ88" s="369"/>
      <c r="VLK88" s="369"/>
      <c r="VLL88" s="369"/>
      <c r="VLM88" s="369"/>
      <c r="VLN88" s="369"/>
      <c r="VLO88" s="369"/>
      <c r="VLP88" s="369"/>
      <c r="VLQ88" s="369"/>
      <c r="VLR88" s="369"/>
      <c r="VLS88" s="369"/>
      <c r="VLT88" s="369"/>
      <c r="VLU88" s="369"/>
      <c r="VLV88" s="369"/>
      <c r="VLW88" s="369"/>
      <c r="VLX88" s="369"/>
      <c r="VLY88" s="369"/>
      <c r="VLZ88" s="369"/>
      <c r="VMA88" s="369"/>
      <c r="VMB88" s="369"/>
      <c r="VMC88" s="369"/>
      <c r="VMD88" s="369"/>
      <c r="VME88" s="369"/>
      <c r="VMF88" s="369"/>
      <c r="VMG88" s="369"/>
      <c r="VMH88" s="369"/>
      <c r="VMI88" s="369"/>
      <c r="VMJ88" s="369"/>
      <c r="VMK88" s="369"/>
      <c r="VML88" s="369"/>
      <c r="VMM88" s="369"/>
      <c r="VMN88" s="369"/>
      <c r="VMO88" s="369"/>
      <c r="VMP88" s="369"/>
      <c r="VMQ88" s="369"/>
      <c r="VMR88" s="369"/>
      <c r="VMS88" s="369"/>
      <c r="VMT88" s="369"/>
      <c r="VMU88" s="369"/>
      <c r="VMV88" s="369"/>
      <c r="VMW88" s="369"/>
      <c r="VMX88" s="369"/>
      <c r="VMY88" s="369"/>
      <c r="VMZ88" s="369"/>
      <c r="VNA88" s="369"/>
      <c r="VNB88" s="369"/>
      <c r="VNC88" s="369"/>
      <c r="VND88" s="369"/>
      <c r="VNE88" s="369"/>
      <c r="VNF88" s="369"/>
      <c r="VNG88" s="369"/>
      <c r="VNH88" s="369"/>
      <c r="VNI88" s="369"/>
      <c r="VNJ88" s="369"/>
      <c r="VNK88" s="369"/>
      <c r="VNL88" s="369"/>
      <c r="VNM88" s="369"/>
      <c r="VNN88" s="369"/>
      <c r="VNO88" s="369"/>
      <c r="VNP88" s="369"/>
      <c r="VNQ88" s="369"/>
      <c r="VNR88" s="369"/>
      <c r="VNS88" s="369"/>
      <c r="VNT88" s="369"/>
      <c r="VNU88" s="369"/>
      <c r="VNV88" s="369"/>
      <c r="VNW88" s="369"/>
      <c r="VNX88" s="369"/>
      <c r="VNY88" s="369"/>
      <c r="VNZ88" s="369"/>
      <c r="VOA88" s="369"/>
      <c r="VOB88" s="369"/>
      <c r="VOC88" s="369"/>
      <c r="VOD88" s="369"/>
      <c r="VOE88" s="369"/>
      <c r="VOF88" s="369"/>
      <c r="VOG88" s="369"/>
      <c r="VOH88" s="369"/>
      <c r="VOI88" s="369"/>
      <c r="VOJ88" s="369"/>
      <c r="VOK88" s="369"/>
      <c r="VOL88" s="369"/>
      <c r="VOM88" s="369"/>
      <c r="VON88" s="369"/>
      <c r="VOO88" s="369"/>
      <c r="VOP88" s="369"/>
      <c r="VOQ88" s="369"/>
      <c r="VOR88" s="369"/>
      <c r="VOS88" s="369"/>
      <c r="VOT88" s="369"/>
      <c r="VOU88" s="369"/>
      <c r="VOV88" s="369"/>
      <c r="VOW88" s="369"/>
      <c r="VOX88" s="369"/>
      <c r="VOY88" s="369"/>
      <c r="VOZ88" s="369"/>
      <c r="VPA88" s="369"/>
      <c r="VPB88" s="369"/>
      <c r="VPC88" s="369"/>
      <c r="VPD88" s="369"/>
      <c r="VPE88" s="369"/>
      <c r="VPF88" s="369"/>
      <c r="VPG88" s="369"/>
      <c r="VPH88" s="369"/>
      <c r="VPI88" s="369"/>
      <c r="VPJ88" s="369"/>
      <c r="VPK88" s="369"/>
      <c r="VPL88" s="369"/>
      <c r="VPM88" s="369"/>
      <c r="VPN88" s="369"/>
      <c r="VPO88" s="369"/>
      <c r="VPP88" s="369"/>
      <c r="VPQ88" s="369"/>
      <c r="VPR88" s="369"/>
      <c r="VPS88" s="369"/>
      <c r="VPT88" s="369"/>
      <c r="VPU88" s="369"/>
      <c r="VPV88" s="369"/>
      <c r="VPW88" s="369"/>
      <c r="VPX88" s="369"/>
      <c r="VPY88" s="369"/>
      <c r="VPZ88" s="369"/>
      <c r="VQA88" s="369"/>
      <c r="VQB88" s="369"/>
      <c r="VQC88" s="369"/>
      <c r="VQD88" s="369"/>
      <c r="VQE88" s="369"/>
      <c r="VQF88" s="369"/>
      <c r="VQG88" s="369"/>
      <c r="VQL88" s="369"/>
      <c r="VQM88" s="369"/>
      <c r="VQN88" s="369"/>
      <c r="VQO88" s="369"/>
      <c r="VQP88" s="369"/>
      <c r="VQQ88" s="369"/>
      <c r="VQR88" s="369"/>
      <c r="VQS88" s="369"/>
      <c r="VQT88" s="369"/>
      <c r="VQU88" s="369"/>
      <c r="VQV88" s="369"/>
      <c r="VSN88" s="369"/>
      <c r="VSO88" s="369"/>
      <c r="VSP88" s="369"/>
      <c r="VSQ88" s="369"/>
      <c r="VSR88" s="369"/>
      <c r="VSS88" s="369"/>
      <c r="VST88" s="369"/>
      <c r="VSU88" s="369"/>
      <c r="VSV88" s="369"/>
      <c r="VSW88" s="369"/>
      <c r="VSX88" s="369"/>
      <c r="VSY88" s="369"/>
      <c r="VSZ88" s="369"/>
      <c r="VTA88" s="369"/>
      <c r="VTB88" s="369"/>
      <c r="VTC88" s="369"/>
      <c r="VTD88" s="369"/>
      <c r="VTE88" s="369"/>
      <c r="VTF88" s="369"/>
      <c r="VTG88" s="369"/>
      <c r="VTH88" s="369"/>
      <c r="VTI88" s="369"/>
      <c r="VTJ88" s="369"/>
      <c r="VTK88" s="369"/>
      <c r="VTL88" s="369"/>
      <c r="VTM88" s="369"/>
      <c r="VTN88" s="369"/>
      <c r="VTO88" s="369"/>
      <c r="VTP88" s="369"/>
      <c r="VTQ88" s="369"/>
      <c r="VTR88" s="369"/>
      <c r="VTS88" s="369"/>
      <c r="VTT88" s="369"/>
      <c r="VTU88" s="369"/>
      <c r="VTV88" s="369"/>
      <c r="VTW88" s="369"/>
      <c r="VTX88" s="369"/>
      <c r="VTY88" s="369"/>
      <c r="VTZ88" s="369"/>
      <c r="VUA88" s="369"/>
      <c r="VUB88" s="369"/>
      <c r="VUC88" s="369"/>
      <c r="VUD88" s="369"/>
      <c r="VUE88" s="369"/>
      <c r="VUF88" s="369"/>
      <c r="VUG88" s="369"/>
      <c r="VUH88" s="369"/>
      <c r="VUI88" s="369"/>
      <c r="VUJ88" s="369"/>
      <c r="VUK88" s="369"/>
      <c r="VUL88" s="369"/>
      <c r="VUM88" s="369"/>
      <c r="VUN88" s="369"/>
      <c r="VUO88" s="369"/>
      <c r="VUP88" s="369"/>
      <c r="VUQ88" s="369"/>
      <c r="VUR88" s="369"/>
      <c r="VUS88" s="369"/>
      <c r="VUT88" s="369"/>
      <c r="VUU88" s="369"/>
      <c r="VUV88" s="369"/>
      <c r="VUW88" s="369"/>
      <c r="VUX88" s="369"/>
      <c r="VUY88" s="369"/>
      <c r="VUZ88" s="369"/>
      <c r="VVA88" s="369"/>
      <c r="VVB88" s="369"/>
      <c r="VVC88" s="369"/>
      <c r="VVD88" s="369"/>
      <c r="VVE88" s="369"/>
      <c r="VVF88" s="369"/>
      <c r="VVG88" s="369"/>
      <c r="VVH88" s="369"/>
      <c r="VVI88" s="369"/>
      <c r="VVJ88" s="369"/>
      <c r="VVK88" s="369"/>
      <c r="VVL88" s="369"/>
      <c r="VVM88" s="369"/>
      <c r="VVN88" s="369"/>
      <c r="VVO88" s="369"/>
      <c r="VVP88" s="369"/>
      <c r="VVQ88" s="369"/>
      <c r="VVR88" s="369"/>
      <c r="VVS88" s="369"/>
      <c r="VVT88" s="369"/>
      <c r="VVU88" s="369"/>
      <c r="VVV88" s="369"/>
      <c r="VVW88" s="369"/>
      <c r="VVX88" s="369"/>
      <c r="VVY88" s="369"/>
      <c r="VVZ88" s="369"/>
      <c r="VWA88" s="369"/>
      <c r="VWB88" s="369"/>
      <c r="VWC88" s="369"/>
      <c r="VWD88" s="369"/>
      <c r="VWE88" s="369"/>
      <c r="VWF88" s="369"/>
      <c r="VWG88" s="369"/>
      <c r="VWH88" s="369"/>
      <c r="VWI88" s="369"/>
      <c r="VWJ88" s="369"/>
      <c r="VWK88" s="369"/>
      <c r="VWL88" s="369"/>
      <c r="VWM88" s="369"/>
      <c r="VWN88" s="369"/>
      <c r="VWO88" s="369"/>
      <c r="VWP88" s="369"/>
      <c r="VWQ88" s="369"/>
      <c r="VWR88" s="369"/>
      <c r="VWS88" s="369"/>
      <c r="VWT88" s="369"/>
      <c r="VWU88" s="369"/>
      <c r="VWV88" s="369"/>
      <c r="VWW88" s="369"/>
      <c r="VWX88" s="369"/>
      <c r="VWY88" s="369"/>
      <c r="VWZ88" s="369"/>
      <c r="VXA88" s="369"/>
      <c r="VXB88" s="369"/>
      <c r="VXC88" s="369"/>
      <c r="VXD88" s="369"/>
      <c r="VXE88" s="369"/>
      <c r="VXF88" s="369"/>
      <c r="VXG88" s="369"/>
      <c r="VXH88" s="369"/>
      <c r="VXI88" s="369"/>
      <c r="VXJ88" s="369"/>
      <c r="VXK88" s="369"/>
      <c r="VXL88" s="369"/>
      <c r="VXM88" s="369"/>
      <c r="VXN88" s="369"/>
      <c r="VXO88" s="369"/>
      <c r="VXP88" s="369"/>
      <c r="VXQ88" s="369"/>
      <c r="VXR88" s="369"/>
      <c r="VXS88" s="369"/>
      <c r="VXT88" s="369"/>
      <c r="VXU88" s="369"/>
      <c r="VXV88" s="369"/>
      <c r="VXW88" s="369"/>
      <c r="VXX88" s="369"/>
      <c r="VXY88" s="369"/>
      <c r="VXZ88" s="369"/>
      <c r="VYA88" s="369"/>
      <c r="VYB88" s="369"/>
      <c r="VYC88" s="369"/>
      <c r="VYD88" s="369"/>
      <c r="VYE88" s="369"/>
      <c r="VYF88" s="369"/>
      <c r="VYG88" s="369"/>
      <c r="VYH88" s="369"/>
      <c r="VYI88" s="369"/>
      <c r="VYJ88" s="369"/>
      <c r="VYK88" s="369"/>
      <c r="VYL88" s="369"/>
      <c r="VYM88" s="369"/>
      <c r="VYN88" s="369"/>
      <c r="VYO88" s="369"/>
      <c r="VYP88" s="369"/>
      <c r="VYQ88" s="369"/>
      <c r="VYR88" s="369"/>
      <c r="VYS88" s="369"/>
      <c r="VYT88" s="369"/>
      <c r="VYU88" s="369"/>
      <c r="VYV88" s="369"/>
      <c r="VYW88" s="369"/>
      <c r="VYX88" s="369"/>
      <c r="VYY88" s="369"/>
      <c r="VYZ88" s="369"/>
      <c r="VZA88" s="369"/>
      <c r="VZB88" s="369"/>
      <c r="VZC88" s="369"/>
      <c r="VZD88" s="369"/>
      <c r="VZE88" s="369"/>
      <c r="VZF88" s="369"/>
      <c r="VZG88" s="369"/>
      <c r="VZH88" s="369"/>
      <c r="VZI88" s="369"/>
      <c r="VZJ88" s="369"/>
      <c r="VZK88" s="369"/>
      <c r="VZL88" s="369"/>
      <c r="VZM88" s="369"/>
      <c r="VZN88" s="369"/>
      <c r="VZO88" s="369"/>
      <c r="VZP88" s="369"/>
      <c r="VZQ88" s="369"/>
      <c r="VZR88" s="369"/>
      <c r="VZS88" s="369"/>
      <c r="VZT88" s="369"/>
      <c r="VZU88" s="369"/>
      <c r="VZV88" s="369"/>
      <c r="VZW88" s="369"/>
      <c r="VZX88" s="369"/>
      <c r="VZY88" s="369"/>
      <c r="VZZ88" s="369"/>
      <c r="WAA88" s="369"/>
      <c r="WAB88" s="369"/>
      <c r="WAC88" s="369"/>
      <c r="WAH88" s="369"/>
      <c r="WAI88" s="369"/>
      <c r="WAJ88" s="369"/>
      <c r="WAK88" s="369"/>
      <c r="WAL88" s="369"/>
      <c r="WAM88" s="369"/>
      <c r="WAN88" s="369"/>
      <c r="WAO88" s="369"/>
      <c r="WAP88" s="369"/>
      <c r="WAQ88" s="369"/>
      <c r="WAR88" s="369"/>
      <c r="WCJ88" s="369"/>
      <c r="WCK88" s="369"/>
      <c r="WCL88" s="369"/>
      <c r="WCM88" s="369"/>
      <c r="WCN88" s="369"/>
      <c r="WCO88" s="369"/>
      <c r="WCP88" s="369"/>
      <c r="WCQ88" s="369"/>
      <c r="WCR88" s="369"/>
      <c r="WCS88" s="369"/>
      <c r="WCT88" s="369"/>
      <c r="WCU88" s="369"/>
      <c r="WCV88" s="369"/>
      <c r="WCW88" s="369"/>
      <c r="WCX88" s="369"/>
      <c r="WCY88" s="369"/>
      <c r="WCZ88" s="369"/>
      <c r="WDA88" s="369"/>
      <c r="WDB88" s="369"/>
      <c r="WDC88" s="369"/>
      <c r="WDD88" s="369"/>
      <c r="WDE88" s="369"/>
      <c r="WDF88" s="369"/>
      <c r="WDG88" s="369"/>
      <c r="WDH88" s="369"/>
      <c r="WDI88" s="369"/>
      <c r="WDJ88" s="369"/>
      <c r="WDK88" s="369"/>
      <c r="WDL88" s="369"/>
      <c r="WDM88" s="369"/>
      <c r="WDN88" s="369"/>
      <c r="WDO88" s="369"/>
      <c r="WDP88" s="369"/>
      <c r="WDQ88" s="369"/>
      <c r="WDR88" s="369"/>
      <c r="WDS88" s="369"/>
      <c r="WDT88" s="369"/>
      <c r="WDU88" s="369"/>
      <c r="WDV88" s="369"/>
      <c r="WDW88" s="369"/>
      <c r="WDX88" s="369"/>
      <c r="WDY88" s="369"/>
      <c r="WDZ88" s="369"/>
      <c r="WEA88" s="369"/>
      <c r="WEB88" s="369"/>
      <c r="WEC88" s="369"/>
      <c r="WED88" s="369"/>
      <c r="WEE88" s="369"/>
      <c r="WEF88" s="369"/>
      <c r="WEG88" s="369"/>
      <c r="WEH88" s="369"/>
      <c r="WEI88" s="369"/>
      <c r="WEJ88" s="369"/>
      <c r="WEK88" s="369"/>
      <c r="WEL88" s="369"/>
      <c r="WEM88" s="369"/>
      <c r="WEN88" s="369"/>
      <c r="WEO88" s="369"/>
      <c r="WEP88" s="369"/>
      <c r="WEQ88" s="369"/>
      <c r="WER88" s="369"/>
      <c r="WES88" s="369"/>
      <c r="WET88" s="369"/>
      <c r="WEU88" s="369"/>
      <c r="WEV88" s="369"/>
      <c r="WEW88" s="369"/>
      <c r="WEX88" s="369"/>
      <c r="WEY88" s="369"/>
      <c r="WEZ88" s="369"/>
      <c r="WFA88" s="369"/>
      <c r="WFB88" s="369"/>
      <c r="WFC88" s="369"/>
      <c r="WFD88" s="369"/>
      <c r="WFE88" s="369"/>
      <c r="WFF88" s="369"/>
      <c r="WFG88" s="369"/>
      <c r="WFH88" s="369"/>
      <c r="WFI88" s="369"/>
      <c r="WFJ88" s="369"/>
      <c r="WFK88" s="369"/>
      <c r="WFL88" s="369"/>
      <c r="WFM88" s="369"/>
      <c r="WFN88" s="369"/>
      <c r="WFO88" s="369"/>
      <c r="WFP88" s="369"/>
      <c r="WFQ88" s="369"/>
      <c r="WFR88" s="369"/>
      <c r="WFS88" s="369"/>
      <c r="WFT88" s="369"/>
      <c r="WFU88" s="369"/>
      <c r="WFV88" s="369"/>
      <c r="WFW88" s="369"/>
      <c r="WFX88" s="369"/>
      <c r="WFY88" s="369"/>
      <c r="WFZ88" s="369"/>
      <c r="WGA88" s="369"/>
      <c r="WGB88" s="369"/>
      <c r="WGC88" s="369"/>
      <c r="WGD88" s="369"/>
      <c r="WGE88" s="369"/>
      <c r="WGF88" s="369"/>
      <c r="WGG88" s="369"/>
      <c r="WGH88" s="369"/>
      <c r="WGI88" s="369"/>
      <c r="WGJ88" s="369"/>
      <c r="WGK88" s="369"/>
      <c r="WGL88" s="369"/>
      <c r="WGM88" s="369"/>
      <c r="WGN88" s="369"/>
      <c r="WGO88" s="369"/>
      <c r="WGP88" s="369"/>
      <c r="WGQ88" s="369"/>
      <c r="WGR88" s="369"/>
      <c r="WGS88" s="369"/>
      <c r="WGT88" s="369"/>
      <c r="WGU88" s="369"/>
      <c r="WGV88" s="369"/>
      <c r="WGW88" s="369"/>
      <c r="WGX88" s="369"/>
      <c r="WGY88" s="369"/>
      <c r="WGZ88" s="369"/>
      <c r="WHA88" s="369"/>
      <c r="WHB88" s="369"/>
      <c r="WHC88" s="369"/>
      <c r="WHD88" s="369"/>
      <c r="WHE88" s="369"/>
      <c r="WHF88" s="369"/>
      <c r="WHG88" s="369"/>
      <c r="WHH88" s="369"/>
      <c r="WHI88" s="369"/>
      <c r="WHJ88" s="369"/>
      <c r="WHK88" s="369"/>
      <c r="WHL88" s="369"/>
      <c r="WHM88" s="369"/>
      <c r="WHN88" s="369"/>
      <c r="WHO88" s="369"/>
      <c r="WHP88" s="369"/>
      <c r="WHQ88" s="369"/>
      <c r="WHR88" s="369"/>
      <c r="WHS88" s="369"/>
      <c r="WHT88" s="369"/>
      <c r="WHU88" s="369"/>
      <c r="WHV88" s="369"/>
      <c r="WHW88" s="369"/>
      <c r="WHX88" s="369"/>
      <c r="WHY88" s="369"/>
      <c r="WHZ88" s="369"/>
      <c r="WIA88" s="369"/>
      <c r="WIB88" s="369"/>
      <c r="WIC88" s="369"/>
      <c r="WID88" s="369"/>
      <c r="WIE88" s="369"/>
      <c r="WIF88" s="369"/>
      <c r="WIG88" s="369"/>
      <c r="WIH88" s="369"/>
      <c r="WII88" s="369"/>
      <c r="WIJ88" s="369"/>
      <c r="WIK88" s="369"/>
      <c r="WIL88" s="369"/>
      <c r="WIM88" s="369"/>
      <c r="WIN88" s="369"/>
      <c r="WIO88" s="369"/>
      <c r="WIP88" s="369"/>
      <c r="WIQ88" s="369"/>
      <c r="WIR88" s="369"/>
      <c r="WIS88" s="369"/>
      <c r="WIT88" s="369"/>
      <c r="WIU88" s="369"/>
      <c r="WIV88" s="369"/>
      <c r="WIW88" s="369"/>
      <c r="WIX88" s="369"/>
      <c r="WIY88" s="369"/>
      <c r="WIZ88" s="369"/>
      <c r="WJA88" s="369"/>
      <c r="WJB88" s="369"/>
      <c r="WJC88" s="369"/>
      <c r="WJD88" s="369"/>
      <c r="WJE88" s="369"/>
      <c r="WJF88" s="369"/>
      <c r="WJG88" s="369"/>
      <c r="WJH88" s="369"/>
      <c r="WJI88" s="369"/>
      <c r="WJJ88" s="369"/>
      <c r="WJK88" s="369"/>
      <c r="WJL88" s="369"/>
      <c r="WJM88" s="369"/>
      <c r="WJN88" s="369"/>
      <c r="WJO88" s="369"/>
      <c r="WJP88" s="369"/>
      <c r="WJQ88" s="369"/>
      <c r="WJR88" s="369"/>
      <c r="WJS88" s="369"/>
      <c r="WJT88" s="369"/>
      <c r="WJU88" s="369"/>
      <c r="WJV88" s="369"/>
      <c r="WJW88" s="369"/>
      <c r="WJX88" s="369"/>
      <c r="WJY88" s="369"/>
      <c r="WKD88" s="369"/>
      <c r="WKE88" s="369"/>
      <c r="WKF88" s="369"/>
      <c r="WKG88" s="369"/>
      <c r="WKH88" s="369"/>
      <c r="WKI88" s="369"/>
      <c r="WKJ88" s="369"/>
      <c r="WKK88" s="369"/>
      <c r="WKL88" s="369"/>
      <c r="WKM88" s="369"/>
      <c r="WKN88" s="369"/>
      <c r="WMF88" s="369"/>
      <c r="WMG88" s="369"/>
      <c r="WMH88" s="369"/>
      <c r="WMI88" s="369"/>
      <c r="WMJ88" s="369"/>
      <c r="WMK88" s="369"/>
      <c r="WML88" s="369"/>
      <c r="WMM88" s="369"/>
      <c r="WMN88" s="369"/>
      <c r="WMO88" s="369"/>
      <c r="WMP88" s="369"/>
      <c r="WMQ88" s="369"/>
      <c r="WMR88" s="369"/>
      <c r="WMS88" s="369"/>
      <c r="WMT88" s="369"/>
      <c r="WMU88" s="369"/>
      <c r="WMV88" s="369"/>
      <c r="WMW88" s="369"/>
      <c r="WMX88" s="369"/>
      <c r="WMY88" s="369"/>
      <c r="WMZ88" s="369"/>
      <c r="WNA88" s="369"/>
      <c r="WNB88" s="369"/>
      <c r="WNC88" s="369"/>
      <c r="WND88" s="369"/>
      <c r="WNE88" s="369"/>
      <c r="WNF88" s="369"/>
      <c r="WNG88" s="369"/>
      <c r="WNH88" s="369"/>
      <c r="WNI88" s="369"/>
      <c r="WNJ88" s="369"/>
      <c r="WNK88" s="369"/>
      <c r="WNL88" s="369"/>
      <c r="WNM88" s="369"/>
      <c r="WNN88" s="369"/>
      <c r="WNO88" s="369"/>
      <c r="WNP88" s="369"/>
      <c r="WNQ88" s="369"/>
      <c r="WNR88" s="369"/>
      <c r="WNS88" s="369"/>
      <c r="WNT88" s="369"/>
      <c r="WNU88" s="369"/>
      <c r="WNV88" s="369"/>
      <c r="WNW88" s="369"/>
      <c r="WNX88" s="369"/>
      <c r="WNY88" s="369"/>
      <c r="WNZ88" s="369"/>
      <c r="WOA88" s="369"/>
      <c r="WOB88" s="369"/>
      <c r="WOC88" s="369"/>
      <c r="WOD88" s="369"/>
      <c r="WOE88" s="369"/>
      <c r="WOF88" s="369"/>
      <c r="WOG88" s="369"/>
      <c r="WOH88" s="369"/>
      <c r="WOI88" s="369"/>
      <c r="WOJ88" s="369"/>
      <c r="WOK88" s="369"/>
      <c r="WOL88" s="369"/>
      <c r="WOM88" s="369"/>
      <c r="WON88" s="369"/>
      <c r="WOO88" s="369"/>
      <c r="WOP88" s="369"/>
      <c r="WOQ88" s="369"/>
      <c r="WOR88" s="369"/>
      <c r="WOS88" s="369"/>
      <c r="WOT88" s="369"/>
      <c r="WOU88" s="369"/>
      <c r="WOV88" s="369"/>
      <c r="WOW88" s="369"/>
      <c r="WOX88" s="369"/>
      <c r="WOY88" s="369"/>
      <c r="WOZ88" s="369"/>
      <c r="WPA88" s="369"/>
      <c r="WPB88" s="369"/>
      <c r="WPC88" s="369"/>
      <c r="WPD88" s="369"/>
      <c r="WPE88" s="369"/>
      <c r="WPF88" s="369"/>
      <c r="WPG88" s="369"/>
      <c r="WPH88" s="369"/>
      <c r="WPI88" s="369"/>
      <c r="WPJ88" s="369"/>
      <c r="WPK88" s="369"/>
      <c r="WPL88" s="369"/>
      <c r="WPM88" s="369"/>
      <c r="WPN88" s="369"/>
      <c r="WPO88" s="369"/>
      <c r="WPP88" s="369"/>
      <c r="WPQ88" s="369"/>
      <c r="WPR88" s="369"/>
      <c r="WPS88" s="369"/>
      <c r="WPT88" s="369"/>
      <c r="WPU88" s="369"/>
      <c r="WPV88" s="369"/>
      <c r="WPW88" s="369"/>
      <c r="WPX88" s="369"/>
      <c r="WPY88" s="369"/>
      <c r="WPZ88" s="369"/>
      <c r="WQA88" s="369"/>
      <c r="WQB88" s="369"/>
      <c r="WQC88" s="369"/>
      <c r="WQD88" s="369"/>
      <c r="WQE88" s="369"/>
      <c r="WQF88" s="369"/>
      <c r="WQG88" s="369"/>
      <c r="WQH88" s="369"/>
      <c r="WQI88" s="369"/>
      <c r="WQJ88" s="369"/>
      <c r="WQK88" s="369"/>
      <c r="WQL88" s="369"/>
      <c r="WQM88" s="369"/>
      <c r="WQN88" s="369"/>
      <c r="WQO88" s="369"/>
      <c r="WQP88" s="369"/>
      <c r="WQQ88" s="369"/>
      <c r="WQR88" s="369"/>
      <c r="WQS88" s="369"/>
      <c r="WQT88" s="369"/>
      <c r="WQU88" s="369"/>
      <c r="WQV88" s="369"/>
      <c r="WQW88" s="369"/>
      <c r="WQX88" s="369"/>
      <c r="WQY88" s="369"/>
      <c r="WQZ88" s="369"/>
      <c r="WRA88" s="369"/>
      <c r="WRB88" s="369"/>
      <c r="WRC88" s="369"/>
      <c r="WRD88" s="369"/>
      <c r="WRE88" s="369"/>
      <c r="WRF88" s="369"/>
      <c r="WRG88" s="369"/>
      <c r="WRH88" s="369"/>
      <c r="WRI88" s="369"/>
      <c r="WRJ88" s="369"/>
      <c r="WRK88" s="369"/>
      <c r="WRL88" s="369"/>
      <c r="WRM88" s="369"/>
      <c r="WRN88" s="369"/>
      <c r="WRO88" s="369"/>
      <c r="WRP88" s="369"/>
      <c r="WRQ88" s="369"/>
      <c r="WRR88" s="369"/>
      <c r="WRS88" s="369"/>
      <c r="WRT88" s="369"/>
      <c r="WRU88" s="369"/>
      <c r="WRV88" s="369"/>
      <c r="WRW88" s="369"/>
      <c r="WRX88" s="369"/>
      <c r="WRY88" s="369"/>
      <c r="WRZ88" s="369"/>
      <c r="WSA88" s="369"/>
      <c r="WSB88" s="369"/>
      <c r="WSC88" s="369"/>
      <c r="WSD88" s="369"/>
      <c r="WSE88" s="369"/>
      <c r="WSF88" s="369"/>
      <c r="WSG88" s="369"/>
      <c r="WSH88" s="369"/>
      <c r="WSI88" s="369"/>
      <c r="WSJ88" s="369"/>
      <c r="WSK88" s="369"/>
      <c r="WSL88" s="369"/>
      <c r="WSM88" s="369"/>
      <c r="WSN88" s="369"/>
      <c r="WSO88" s="369"/>
      <c r="WSP88" s="369"/>
      <c r="WSQ88" s="369"/>
      <c r="WSR88" s="369"/>
      <c r="WSS88" s="369"/>
      <c r="WST88" s="369"/>
      <c r="WSU88" s="369"/>
      <c r="WSV88" s="369"/>
      <c r="WSW88" s="369"/>
      <c r="WSX88" s="369"/>
      <c r="WSY88" s="369"/>
      <c r="WSZ88" s="369"/>
      <c r="WTA88" s="369"/>
      <c r="WTB88" s="369"/>
      <c r="WTC88" s="369"/>
      <c r="WTD88" s="369"/>
      <c r="WTE88" s="369"/>
      <c r="WTF88" s="369"/>
      <c r="WTG88" s="369"/>
      <c r="WTH88" s="369"/>
      <c r="WTI88" s="369"/>
      <c r="WTJ88" s="369"/>
      <c r="WTK88" s="369"/>
      <c r="WTL88" s="369"/>
      <c r="WTM88" s="369"/>
      <c r="WTN88" s="369"/>
      <c r="WTO88" s="369"/>
      <c r="WTP88" s="369"/>
      <c r="WTQ88" s="369"/>
      <c r="WTR88" s="369"/>
      <c r="WTS88" s="369"/>
      <c r="WTT88" s="369"/>
      <c r="WTU88" s="369"/>
      <c r="WTZ88" s="369"/>
      <c r="WUA88" s="369"/>
      <c r="WUB88" s="369"/>
      <c r="WUC88" s="369"/>
      <c r="WUD88" s="369"/>
      <c r="WUE88" s="369"/>
      <c r="WUF88" s="369"/>
      <c r="WUG88" s="369"/>
      <c r="WUH88" s="369"/>
      <c r="WUI88" s="369"/>
      <c r="WUJ88" s="369"/>
      <c r="WWB88" s="369"/>
      <c r="WWC88" s="369"/>
      <c r="WWD88" s="369"/>
      <c r="WWE88" s="369"/>
      <c r="WWF88" s="369"/>
      <c r="WWG88" s="369"/>
      <c r="WWH88" s="369"/>
      <c r="WWI88" s="369"/>
      <c r="WWJ88" s="369"/>
      <c r="WWK88" s="369"/>
      <c r="WWL88" s="369"/>
      <c r="WWM88" s="369"/>
      <c r="WWN88" s="369"/>
      <c r="WWO88" s="369"/>
      <c r="WWP88" s="369"/>
      <c r="WWQ88" s="369"/>
      <c r="WWR88" s="369"/>
      <c r="WWS88" s="369"/>
      <c r="WWT88" s="369"/>
      <c r="WWU88" s="369"/>
      <c r="WWV88" s="369"/>
      <c r="WWW88" s="369"/>
      <c r="WWX88" s="369"/>
      <c r="WWY88" s="369"/>
      <c r="WWZ88" s="369"/>
      <c r="WXA88" s="369"/>
      <c r="WXB88" s="369"/>
      <c r="WXC88" s="369"/>
      <c r="WXD88" s="369"/>
      <c r="WXE88" s="369"/>
      <c r="WXF88" s="369"/>
      <c r="WXG88" s="369"/>
      <c r="WXH88" s="369"/>
      <c r="WXI88" s="369"/>
      <c r="WXJ88" s="369"/>
      <c r="WXK88" s="369"/>
      <c r="WXL88" s="369"/>
      <c r="WXM88" s="369"/>
      <c r="WXN88" s="369"/>
      <c r="WXO88" s="369"/>
      <c r="WXP88" s="369"/>
      <c r="WXQ88" s="369"/>
      <c r="WXR88" s="369"/>
      <c r="WXS88" s="369"/>
      <c r="WXT88" s="369"/>
      <c r="WXU88" s="369"/>
      <c r="WXV88" s="369"/>
      <c r="WXW88" s="369"/>
      <c r="WXX88" s="369"/>
      <c r="WXY88" s="369"/>
      <c r="WXZ88" s="369"/>
      <c r="WYA88" s="369"/>
      <c r="WYB88" s="369"/>
      <c r="WYC88" s="369"/>
      <c r="WYD88" s="369"/>
      <c r="WYE88" s="369"/>
      <c r="WYF88" s="369"/>
      <c r="WYG88" s="369"/>
      <c r="WYH88" s="369"/>
      <c r="WYI88" s="369"/>
      <c r="WYJ88" s="369"/>
      <c r="WYK88" s="369"/>
      <c r="WYL88" s="369"/>
      <c r="WYM88" s="369"/>
      <c r="WYN88" s="369"/>
      <c r="WYO88" s="369"/>
      <c r="WYP88" s="369"/>
      <c r="WYQ88" s="369"/>
      <c r="WYR88" s="369"/>
      <c r="WYS88" s="369"/>
      <c r="WYT88" s="369"/>
      <c r="WYU88" s="369"/>
      <c r="WYV88" s="369"/>
      <c r="WYW88" s="369"/>
      <c r="WYX88" s="369"/>
      <c r="WYY88" s="369"/>
      <c r="WYZ88" s="369"/>
      <c r="WZA88" s="369"/>
      <c r="WZB88" s="369"/>
      <c r="WZC88" s="369"/>
      <c r="WZD88" s="369"/>
      <c r="WZE88" s="369"/>
      <c r="WZF88" s="369"/>
      <c r="WZG88" s="369"/>
      <c r="WZH88" s="369"/>
      <c r="WZI88" s="369"/>
      <c r="WZJ88" s="369"/>
      <c r="WZK88" s="369"/>
      <c r="WZL88" s="369"/>
      <c r="WZM88" s="369"/>
      <c r="WZN88" s="369"/>
      <c r="WZO88" s="369"/>
      <c r="WZP88" s="369"/>
      <c r="WZQ88" s="369"/>
      <c r="WZR88" s="369"/>
      <c r="WZS88" s="369"/>
      <c r="WZT88" s="369"/>
      <c r="WZU88" s="369"/>
      <c r="WZV88" s="369"/>
      <c r="WZW88" s="369"/>
      <c r="WZX88" s="369"/>
      <c r="WZY88" s="369"/>
      <c r="WZZ88" s="369"/>
      <c r="XAA88" s="369"/>
      <c r="XAB88" s="369"/>
      <c r="XAC88" s="369"/>
      <c r="XAD88" s="369"/>
      <c r="XAE88" s="369"/>
      <c r="XAF88" s="369"/>
      <c r="XAG88" s="369"/>
      <c r="XAH88" s="369"/>
      <c r="XAI88" s="369"/>
      <c r="XAJ88" s="369"/>
      <c r="XAK88" s="369"/>
      <c r="XAL88" s="369"/>
      <c r="XAM88" s="369"/>
      <c r="XAN88" s="369"/>
      <c r="XAO88" s="369"/>
      <c r="XAP88" s="369"/>
      <c r="XAQ88" s="369"/>
      <c r="XAR88" s="369"/>
      <c r="XAS88" s="369"/>
      <c r="XAT88" s="369"/>
      <c r="XAU88" s="369"/>
      <c r="XAV88" s="369"/>
      <c r="XAW88" s="369"/>
      <c r="XAX88" s="369"/>
      <c r="XAY88" s="369"/>
      <c r="XAZ88" s="369"/>
      <c r="XBA88" s="369"/>
      <c r="XBB88" s="369"/>
      <c r="XBC88" s="369"/>
      <c r="XBD88" s="369"/>
      <c r="XBE88" s="369"/>
      <c r="XBF88" s="369"/>
      <c r="XBG88" s="369"/>
      <c r="XBH88" s="369"/>
      <c r="XBI88" s="369"/>
      <c r="XBJ88" s="369"/>
      <c r="XBK88" s="369"/>
      <c r="XBL88" s="369"/>
      <c r="XBM88" s="369"/>
      <c r="XBN88" s="369"/>
      <c r="XBO88" s="369"/>
      <c r="XBP88" s="369"/>
      <c r="XBQ88" s="369"/>
      <c r="XBR88" s="369"/>
      <c r="XBS88" s="369"/>
      <c r="XBT88" s="369"/>
      <c r="XBU88" s="369"/>
      <c r="XBV88" s="369"/>
      <c r="XBW88" s="369"/>
      <c r="XBX88" s="369"/>
      <c r="XBY88" s="369"/>
      <c r="XBZ88" s="369"/>
      <c r="XCA88" s="369"/>
      <c r="XCB88" s="369"/>
      <c r="XCC88" s="369"/>
      <c r="XCD88" s="369"/>
      <c r="XCE88" s="369"/>
      <c r="XCF88" s="369"/>
      <c r="XCG88" s="369"/>
      <c r="XCH88" s="369"/>
      <c r="XCI88" s="369"/>
      <c r="XCJ88" s="369"/>
      <c r="XCK88" s="369"/>
      <c r="XCL88" s="369"/>
      <c r="XCM88" s="369"/>
      <c r="XCN88" s="369"/>
      <c r="XCO88" s="369"/>
      <c r="XCP88" s="369"/>
      <c r="XCQ88" s="369"/>
      <c r="XCR88" s="369"/>
      <c r="XCS88" s="369"/>
      <c r="XCT88" s="369"/>
      <c r="XCU88" s="369"/>
      <c r="XCV88" s="369"/>
      <c r="XCW88" s="369"/>
      <c r="XCX88" s="369"/>
      <c r="XCY88" s="369"/>
      <c r="XCZ88" s="369"/>
      <c r="XDA88" s="369"/>
      <c r="XDB88" s="369"/>
      <c r="XDC88" s="369"/>
      <c r="XDD88" s="369"/>
      <c r="XDE88" s="369"/>
      <c r="XDF88" s="369"/>
      <c r="XDG88" s="369"/>
      <c r="XDH88" s="369"/>
      <c r="XDI88" s="369"/>
      <c r="XDJ88" s="369"/>
      <c r="XDK88" s="369"/>
      <c r="XDL88" s="369"/>
      <c r="XDM88" s="369"/>
      <c r="XDN88" s="369"/>
      <c r="XDO88" s="369"/>
      <c r="XDP88" s="369"/>
      <c r="XDQ88" s="369"/>
      <c r="XDR88" s="369"/>
      <c r="XDS88" s="369"/>
      <c r="XDT88" s="369"/>
      <c r="XDU88" s="369"/>
      <c r="XDV88" s="369"/>
      <c r="XDW88" s="369"/>
      <c r="XDX88" s="369"/>
      <c r="XDY88" s="369"/>
      <c r="XDZ88" s="369"/>
      <c r="XEA88" s="369"/>
      <c r="XEB88" s="369"/>
      <c r="XEC88" s="369"/>
      <c r="XED88" s="369"/>
      <c r="XEE88" s="369"/>
      <c r="XEF88" s="369"/>
      <c r="XEG88" s="369"/>
      <c r="XEH88" s="369"/>
      <c r="XEI88" s="369"/>
      <c r="XEJ88" s="369"/>
      <c r="XEK88" s="369"/>
      <c r="XEL88" s="369"/>
      <c r="XEM88" s="369"/>
      <c r="XEN88" s="369"/>
      <c r="XEO88" s="369"/>
      <c r="XEP88" s="369"/>
      <c r="XEQ88" s="369"/>
      <c r="XER88" s="369"/>
      <c r="XES88" s="369"/>
      <c r="XET88" s="369"/>
      <c r="XEU88" s="369"/>
      <c r="XEV88" s="369"/>
      <c r="XEW88" s="369"/>
      <c r="XEX88" s="369"/>
    </row>
    <row r="89" spans="1:1000 1044:2024 2068:3048 3092:4072 4116:5096 5140:6120 6164:7144 7188:8168 8212:9192 9236:10216 10260:11240 11284:12264 12308:13288 13332:14312 14356:15336 15380:16378" s="18" customFormat="1" ht="94.5" hidden="1" customHeight="1" x14ac:dyDescent="0.25">
      <c r="A89" s="51"/>
      <c r="B89" s="51"/>
      <c r="C89" s="51"/>
      <c r="D89" s="51"/>
      <c r="E89" s="85"/>
      <c r="F89" s="425" t="s">
        <v>6540</v>
      </c>
      <c r="G89" s="426"/>
      <c r="H89" s="427"/>
      <c r="I89" s="237">
        <v>0</v>
      </c>
      <c r="J89" s="368"/>
      <c r="K89" s="378">
        <v>4800</v>
      </c>
      <c r="L89" s="237">
        <v>3360</v>
      </c>
      <c r="M89" s="237">
        <v>2880</v>
      </c>
      <c r="N89" s="377"/>
      <c r="O89" s="377"/>
      <c r="P89" s="377"/>
      <c r="Q89" s="377"/>
      <c r="R89" s="369"/>
      <c r="S89" s="369"/>
      <c r="T89" s="369"/>
      <c r="U89" s="369"/>
      <c r="V89" s="369"/>
      <c r="W89" s="369"/>
      <c r="X89" s="369"/>
      <c r="Y89" s="369"/>
      <c r="Z89" s="369"/>
      <c r="AA89" s="369"/>
      <c r="AB89" s="369"/>
      <c r="AC89" s="369"/>
      <c r="AD89" s="369"/>
      <c r="AE89" s="369"/>
      <c r="AF89" s="369"/>
      <c r="AG89" s="369"/>
      <c r="AH89" s="369"/>
      <c r="AI89" s="369"/>
      <c r="AJ89" s="369"/>
      <c r="AK89" s="369"/>
      <c r="AL89" s="369"/>
      <c r="AM89" s="369"/>
      <c r="AN89" s="369"/>
      <c r="AO89" s="369"/>
      <c r="AP89" s="369"/>
      <c r="AQ89" s="369"/>
      <c r="AR89" s="369"/>
      <c r="AS89" s="369"/>
      <c r="AT89" s="369"/>
      <c r="AU89" s="369"/>
      <c r="AV89" s="369"/>
      <c r="AW89" s="369"/>
      <c r="AX89" s="369"/>
      <c r="AY89" s="369"/>
      <c r="AZ89" s="369"/>
      <c r="BA89" s="369"/>
      <c r="BB89" s="369"/>
      <c r="BC89" s="369"/>
      <c r="BD89" s="369"/>
      <c r="BE89" s="369"/>
      <c r="BF89" s="369"/>
      <c r="BG89" s="369"/>
      <c r="BH89" s="369"/>
      <c r="BI89" s="369"/>
      <c r="BJ89" s="369"/>
      <c r="BK89" s="369"/>
      <c r="BL89" s="369"/>
      <c r="BM89" s="369"/>
      <c r="BN89" s="369"/>
      <c r="BO89" s="369"/>
      <c r="BP89" s="369"/>
      <c r="BQ89" s="369"/>
      <c r="BR89" s="369"/>
      <c r="BS89" s="369"/>
      <c r="BT89" s="369"/>
      <c r="BU89" s="369"/>
      <c r="BV89" s="369"/>
      <c r="BW89" s="369"/>
      <c r="BX89" s="369"/>
      <c r="BY89" s="369"/>
      <c r="BZ89" s="369"/>
      <c r="CA89" s="369"/>
      <c r="CB89" s="369"/>
      <c r="CC89" s="369"/>
      <c r="CD89" s="369"/>
      <c r="CE89" s="369"/>
      <c r="CF89" s="369"/>
      <c r="CG89" s="369"/>
      <c r="CH89" s="369"/>
      <c r="CI89" s="369"/>
      <c r="CJ89" s="369"/>
      <c r="CK89" s="369"/>
      <c r="CL89" s="369"/>
      <c r="CM89" s="369"/>
      <c r="CN89" s="369"/>
      <c r="CO89" s="369"/>
      <c r="CP89" s="369"/>
      <c r="CQ89" s="369"/>
      <c r="CR89" s="369"/>
      <c r="CS89" s="369"/>
      <c r="CT89" s="369"/>
      <c r="CU89" s="369"/>
      <c r="CV89" s="369"/>
      <c r="CW89" s="369"/>
      <c r="CX89" s="369"/>
      <c r="CY89" s="369"/>
      <c r="CZ89" s="369"/>
      <c r="DA89" s="369"/>
      <c r="DB89" s="369"/>
      <c r="DC89" s="369"/>
      <c r="DD89" s="369"/>
      <c r="DE89" s="369"/>
      <c r="DF89" s="369"/>
      <c r="DG89" s="369"/>
      <c r="DH89" s="369"/>
      <c r="DI89" s="369"/>
      <c r="DJ89" s="369"/>
      <c r="DK89" s="369"/>
      <c r="DL89" s="369"/>
      <c r="DM89" s="369"/>
      <c r="DN89" s="369"/>
      <c r="DO89" s="369"/>
      <c r="DP89" s="369"/>
      <c r="DQ89" s="369"/>
      <c r="DR89" s="369"/>
      <c r="DS89" s="369"/>
      <c r="DT89" s="369"/>
      <c r="DU89" s="369"/>
      <c r="DV89" s="369"/>
      <c r="DW89" s="369"/>
      <c r="DX89" s="369"/>
      <c r="DY89" s="369"/>
      <c r="DZ89" s="369"/>
      <c r="EA89" s="369"/>
      <c r="EB89" s="369"/>
      <c r="EC89" s="369"/>
      <c r="ED89" s="369"/>
      <c r="EE89" s="369"/>
      <c r="EF89" s="369"/>
      <c r="EG89" s="369"/>
      <c r="EH89" s="369"/>
      <c r="EI89" s="369"/>
      <c r="EJ89" s="369"/>
      <c r="EK89" s="369"/>
      <c r="EL89" s="369"/>
      <c r="EM89" s="369"/>
      <c r="EN89" s="369"/>
      <c r="EO89" s="369"/>
      <c r="EP89" s="369"/>
      <c r="EQ89" s="369"/>
      <c r="ER89" s="369"/>
      <c r="ES89" s="369"/>
      <c r="ET89" s="369"/>
      <c r="EU89" s="369"/>
      <c r="EV89" s="369"/>
      <c r="EW89" s="369"/>
      <c r="EX89" s="369"/>
      <c r="EY89" s="369"/>
      <c r="EZ89" s="369"/>
      <c r="FA89" s="369"/>
      <c r="FB89" s="369"/>
      <c r="FC89" s="369"/>
      <c r="FD89" s="369"/>
      <c r="FE89" s="369"/>
      <c r="FF89" s="369"/>
      <c r="FG89" s="369"/>
      <c r="FH89" s="369"/>
      <c r="FI89" s="369"/>
      <c r="FJ89" s="369"/>
      <c r="FK89" s="369"/>
      <c r="FL89" s="369"/>
      <c r="FM89" s="369"/>
      <c r="FN89" s="369"/>
      <c r="FO89" s="369"/>
      <c r="FP89" s="369"/>
      <c r="FQ89" s="369"/>
      <c r="FR89" s="369"/>
      <c r="FS89" s="369"/>
      <c r="FT89" s="369"/>
      <c r="FU89" s="369"/>
      <c r="FV89" s="369"/>
      <c r="FW89" s="369"/>
      <c r="FX89" s="369"/>
      <c r="FY89" s="369"/>
      <c r="FZ89" s="369"/>
      <c r="GA89" s="369"/>
      <c r="GB89" s="369"/>
      <c r="GC89" s="369"/>
      <c r="GD89" s="369"/>
      <c r="GE89" s="369"/>
      <c r="GF89" s="369"/>
      <c r="GG89" s="369"/>
      <c r="GH89" s="369"/>
      <c r="GI89" s="369"/>
      <c r="GJ89" s="369"/>
      <c r="GK89" s="369"/>
      <c r="GL89" s="369"/>
      <c r="GM89" s="369"/>
      <c r="GN89" s="369"/>
      <c r="GO89" s="369"/>
      <c r="GP89" s="369"/>
      <c r="GQ89" s="369"/>
      <c r="GR89" s="369"/>
      <c r="GS89" s="369"/>
      <c r="GT89" s="369"/>
      <c r="GU89" s="369"/>
      <c r="GV89" s="369"/>
      <c r="GW89" s="369"/>
      <c r="GX89" s="369"/>
      <c r="GY89" s="369"/>
      <c r="GZ89" s="369"/>
      <c r="HA89" s="369"/>
      <c r="HB89" s="369"/>
      <c r="HC89" s="369"/>
      <c r="HD89" s="369"/>
      <c r="HE89" s="369"/>
      <c r="HF89" s="369"/>
      <c r="HG89" s="369"/>
      <c r="HH89" s="369"/>
      <c r="HI89" s="369"/>
      <c r="HN89" s="369"/>
      <c r="HO89" s="369"/>
      <c r="HP89" s="369"/>
      <c r="HQ89" s="369"/>
      <c r="HR89" s="369"/>
      <c r="HS89" s="369"/>
      <c r="HT89" s="369"/>
      <c r="HU89" s="369"/>
      <c r="HV89" s="369"/>
      <c r="HW89" s="369"/>
      <c r="HX89" s="369"/>
      <c r="JP89" s="369"/>
      <c r="JQ89" s="369"/>
      <c r="JR89" s="369"/>
      <c r="JS89" s="369"/>
      <c r="JT89" s="369"/>
      <c r="JU89" s="369"/>
      <c r="JV89" s="369"/>
      <c r="JW89" s="369"/>
      <c r="JX89" s="369"/>
      <c r="JY89" s="369"/>
      <c r="JZ89" s="369"/>
      <c r="KA89" s="369"/>
      <c r="KB89" s="369"/>
      <c r="KC89" s="369"/>
      <c r="KD89" s="369"/>
      <c r="KE89" s="369"/>
      <c r="KF89" s="369"/>
      <c r="KG89" s="369"/>
      <c r="KH89" s="369"/>
      <c r="KI89" s="369"/>
      <c r="KJ89" s="369"/>
      <c r="KK89" s="369"/>
      <c r="KL89" s="369"/>
      <c r="KM89" s="369"/>
      <c r="KN89" s="369"/>
      <c r="KO89" s="369"/>
      <c r="KP89" s="369"/>
      <c r="KQ89" s="369"/>
      <c r="KR89" s="369"/>
      <c r="KS89" s="369"/>
      <c r="KT89" s="369"/>
      <c r="KU89" s="369"/>
      <c r="KV89" s="369"/>
      <c r="KW89" s="369"/>
      <c r="KX89" s="369"/>
      <c r="KY89" s="369"/>
      <c r="KZ89" s="369"/>
      <c r="LA89" s="369"/>
      <c r="LB89" s="369"/>
      <c r="LC89" s="369"/>
      <c r="LD89" s="369"/>
      <c r="LE89" s="369"/>
      <c r="LF89" s="369"/>
      <c r="LG89" s="369"/>
      <c r="LH89" s="369"/>
      <c r="LI89" s="369"/>
      <c r="LJ89" s="369"/>
      <c r="LK89" s="369"/>
      <c r="LL89" s="369"/>
      <c r="LM89" s="369"/>
      <c r="LN89" s="369"/>
      <c r="LO89" s="369"/>
      <c r="LP89" s="369"/>
      <c r="LQ89" s="369"/>
      <c r="LR89" s="369"/>
      <c r="LS89" s="369"/>
      <c r="LT89" s="369"/>
      <c r="LU89" s="369"/>
      <c r="LV89" s="369"/>
      <c r="LW89" s="369"/>
      <c r="LX89" s="369"/>
      <c r="LY89" s="369"/>
      <c r="LZ89" s="369"/>
      <c r="MA89" s="369"/>
      <c r="MB89" s="369"/>
      <c r="MC89" s="369"/>
      <c r="MD89" s="369"/>
      <c r="ME89" s="369"/>
      <c r="MF89" s="369"/>
      <c r="MG89" s="369"/>
      <c r="MH89" s="369"/>
      <c r="MI89" s="369"/>
      <c r="MJ89" s="369"/>
      <c r="MK89" s="369"/>
      <c r="ML89" s="369"/>
      <c r="MM89" s="369"/>
      <c r="MN89" s="369"/>
      <c r="MO89" s="369"/>
      <c r="MP89" s="369"/>
      <c r="MQ89" s="369"/>
      <c r="MR89" s="369"/>
      <c r="MS89" s="369"/>
      <c r="MT89" s="369"/>
      <c r="MU89" s="369"/>
      <c r="MV89" s="369"/>
      <c r="MW89" s="369"/>
      <c r="MX89" s="369"/>
      <c r="MY89" s="369"/>
      <c r="MZ89" s="369"/>
      <c r="NA89" s="369"/>
      <c r="NB89" s="369"/>
      <c r="NC89" s="369"/>
      <c r="ND89" s="369"/>
      <c r="NE89" s="369"/>
      <c r="NF89" s="369"/>
      <c r="NG89" s="369"/>
      <c r="NH89" s="369"/>
      <c r="NI89" s="369"/>
      <c r="NJ89" s="369"/>
      <c r="NK89" s="369"/>
      <c r="NL89" s="369"/>
      <c r="NM89" s="369"/>
      <c r="NN89" s="369"/>
      <c r="NO89" s="369"/>
      <c r="NP89" s="369"/>
      <c r="NQ89" s="369"/>
      <c r="NR89" s="369"/>
      <c r="NS89" s="369"/>
      <c r="NT89" s="369"/>
      <c r="NU89" s="369"/>
      <c r="NV89" s="369"/>
      <c r="NW89" s="369"/>
      <c r="NX89" s="369"/>
      <c r="NY89" s="369"/>
      <c r="NZ89" s="369"/>
      <c r="OA89" s="369"/>
      <c r="OB89" s="369"/>
      <c r="OC89" s="369"/>
      <c r="OD89" s="369"/>
      <c r="OE89" s="369"/>
      <c r="OF89" s="369"/>
      <c r="OG89" s="369"/>
      <c r="OH89" s="369"/>
      <c r="OI89" s="369"/>
      <c r="OJ89" s="369"/>
      <c r="OK89" s="369"/>
      <c r="OL89" s="369"/>
      <c r="OM89" s="369"/>
      <c r="ON89" s="369"/>
      <c r="OO89" s="369"/>
      <c r="OP89" s="369"/>
      <c r="OQ89" s="369"/>
      <c r="OR89" s="369"/>
      <c r="OS89" s="369"/>
      <c r="OT89" s="369"/>
      <c r="OU89" s="369"/>
      <c r="OV89" s="369"/>
      <c r="OW89" s="369"/>
      <c r="OX89" s="369"/>
      <c r="OY89" s="369"/>
      <c r="OZ89" s="369"/>
      <c r="PA89" s="369"/>
      <c r="PB89" s="369"/>
      <c r="PC89" s="369"/>
      <c r="PD89" s="369"/>
      <c r="PE89" s="369"/>
      <c r="PF89" s="369"/>
      <c r="PG89" s="369"/>
      <c r="PH89" s="369"/>
      <c r="PI89" s="369"/>
      <c r="PJ89" s="369"/>
      <c r="PK89" s="369"/>
      <c r="PL89" s="369"/>
      <c r="PM89" s="369"/>
      <c r="PN89" s="369"/>
      <c r="PO89" s="369"/>
      <c r="PP89" s="369"/>
      <c r="PQ89" s="369"/>
      <c r="PR89" s="369"/>
      <c r="PS89" s="369"/>
      <c r="PT89" s="369"/>
      <c r="PU89" s="369"/>
      <c r="PV89" s="369"/>
      <c r="PW89" s="369"/>
      <c r="PX89" s="369"/>
      <c r="PY89" s="369"/>
      <c r="PZ89" s="369"/>
      <c r="QA89" s="369"/>
      <c r="QB89" s="369"/>
      <c r="QC89" s="369"/>
      <c r="QD89" s="369"/>
      <c r="QE89" s="369"/>
      <c r="QF89" s="369"/>
      <c r="QG89" s="369"/>
      <c r="QH89" s="369"/>
      <c r="QI89" s="369"/>
      <c r="QJ89" s="369"/>
      <c r="QK89" s="369"/>
      <c r="QL89" s="369"/>
      <c r="QM89" s="369"/>
      <c r="QN89" s="369"/>
      <c r="QO89" s="369"/>
      <c r="QP89" s="369"/>
      <c r="QQ89" s="369"/>
      <c r="QR89" s="369"/>
      <c r="QS89" s="369"/>
      <c r="QT89" s="369"/>
      <c r="QU89" s="369"/>
      <c r="QV89" s="369"/>
      <c r="QW89" s="369"/>
      <c r="QX89" s="369"/>
      <c r="QY89" s="369"/>
      <c r="QZ89" s="369"/>
      <c r="RA89" s="369"/>
      <c r="RB89" s="369"/>
      <c r="RC89" s="369"/>
      <c r="RD89" s="369"/>
      <c r="RE89" s="369"/>
      <c r="RJ89" s="369"/>
      <c r="RK89" s="369"/>
      <c r="RL89" s="369"/>
      <c r="RM89" s="369"/>
      <c r="RN89" s="369"/>
      <c r="RO89" s="369"/>
      <c r="RP89" s="369"/>
      <c r="RQ89" s="369"/>
      <c r="RR89" s="369"/>
      <c r="RS89" s="369"/>
      <c r="RT89" s="369"/>
      <c r="TL89" s="369"/>
      <c r="TM89" s="369"/>
      <c r="TN89" s="369"/>
      <c r="TO89" s="369"/>
      <c r="TP89" s="369"/>
      <c r="TQ89" s="369"/>
      <c r="TR89" s="369"/>
      <c r="TS89" s="369"/>
      <c r="TT89" s="369"/>
      <c r="TU89" s="369"/>
      <c r="TV89" s="369"/>
      <c r="TW89" s="369"/>
      <c r="TX89" s="369"/>
      <c r="TY89" s="369"/>
      <c r="TZ89" s="369"/>
      <c r="UA89" s="369"/>
      <c r="UB89" s="369"/>
      <c r="UC89" s="369"/>
      <c r="UD89" s="369"/>
      <c r="UE89" s="369"/>
      <c r="UF89" s="369"/>
      <c r="UG89" s="369"/>
      <c r="UH89" s="369"/>
      <c r="UI89" s="369"/>
      <c r="UJ89" s="369"/>
      <c r="UK89" s="369"/>
      <c r="UL89" s="369"/>
      <c r="UM89" s="369"/>
      <c r="UN89" s="369"/>
      <c r="UO89" s="369"/>
      <c r="UP89" s="369"/>
      <c r="UQ89" s="369"/>
      <c r="UR89" s="369"/>
      <c r="US89" s="369"/>
      <c r="UT89" s="369"/>
      <c r="UU89" s="369"/>
      <c r="UV89" s="369"/>
      <c r="UW89" s="369"/>
      <c r="UX89" s="369"/>
      <c r="UY89" s="369"/>
      <c r="UZ89" s="369"/>
      <c r="VA89" s="369"/>
      <c r="VB89" s="369"/>
      <c r="VC89" s="369"/>
      <c r="VD89" s="369"/>
      <c r="VE89" s="369"/>
      <c r="VF89" s="369"/>
      <c r="VG89" s="369"/>
      <c r="VH89" s="369"/>
      <c r="VI89" s="369"/>
      <c r="VJ89" s="369"/>
      <c r="VK89" s="369"/>
      <c r="VL89" s="369"/>
      <c r="VM89" s="369"/>
      <c r="VN89" s="369"/>
      <c r="VO89" s="369"/>
      <c r="VP89" s="369"/>
      <c r="VQ89" s="369"/>
      <c r="VR89" s="369"/>
      <c r="VS89" s="369"/>
      <c r="VT89" s="369"/>
      <c r="VU89" s="369"/>
      <c r="VV89" s="369"/>
      <c r="VW89" s="369"/>
      <c r="VX89" s="369"/>
      <c r="VY89" s="369"/>
      <c r="VZ89" s="369"/>
      <c r="WA89" s="369"/>
      <c r="WB89" s="369"/>
      <c r="WC89" s="369"/>
      <c r="WD89" s="369"/>
      <c r="WE89" s="369"/>
      <c r="WF89" s="369"/>
      <c r="WG89" s="369"/>
      <c r="WH89" s="369"/>
      <c r="WI89" s="369"/>
      <c r="WJ89" s="369"/>
      <c r="WK89" s="369"/>
      <c r="WL89" s="369"/>
      <c r="WM89" s="369"/>
      <c r="WN89" s="369"/>
      <c r="WO89" s="369"/>
      <c r="WP89" s="369"/>
      <c r="WQ89" s="369"/>
      <c r="WR89" s="369"/>
      <c r="WS89" s="369"/>
      <c r="WT89" s="369"/>
      <c r="WU89" s="369"/>
      <c r="WV89" s="369"/>
      <c r="WW89" s="369"/>
      <c r="WX89" s="369"/>
      <c r="WY89" s="369"/>
      <c r="WZ89" s="369"/>
      <c r="XA89" s="369"/>
      <c r="XB89" s="369"/>
      <c r="XC89" s="369"/>
      <c r="XD89" s="369"/>
      <c r="XE89" s="369"/>
      <c r="XF89" s="369"/>
      <c r="XG89" s="369"/>
      <c r="XH89" s="369"/>
      <c r="XI89" s="369"/>
      <c r="XJ89" s="369"/>
      <c r="XK89" s="369"/>
      <c r="XL89" s="369"/>
      <c r="XM89" s="369"/>
      <c r="XN89" s="369"/>
      <c r="XO89" s="369"/>
      <c r="XP89" s="369"/>
      <c r="XQ89" s="369"/>
      <c r="XR89" s="369"/>
      <c r="XS89" s="369"/>
      <c r="XT89" s="369"/>
      <c r="XU89" s="369"/>
      <c r="XV89" s="369"/>
      <c r="XW89" s="369"/>
      <c r="XX89" s="369"/>
      <c r="XY89" s="369"/>
      <c r="XZ89" s="369"/>
      <c r="YA89" s="369"/>
      <c r="YB89" s="369"/>
      <c r="YC89" s="369"/>
      <c r="YD89" s="369"/>
      <c r="YE89" s="369"/>
      <c r="YF89" s="369"/>
      <c r="YG89" s="369"/>
      <c r="YH89" s="369"/>
      <c r="YI89" s="369"/>
      <c r="YJ89" s="369"/>
      <c r="YK89" s="369"/>
      <c r="YL89" s="369"/>
      <c r="YM89" s="369"/>
      <c r="YN89" s="369"/>
      <c r="YO89" s="369"/>
      <c r="YP89" s="369"/>
      <c r="YQ89" s="369"/>
      <c r="YR89" s="369"/>
      <c r="YS89" s="369"/>
      <c r="YT89" s="369"/>
      <c r="YU89" s="369"/>
      <c r="YV89" s="369"/>
      <c r="YW89" s="369"/>
      <c r="YX89" s="369"/>
      <c r="YY89" s="369"/>
      <c r="YZ89" s="369"/>
      <c r="ZA89" s="369"/>
      <c r="ZB89" s="369"/>
      <c r="ZC89" s="369"/>
      <c r="ZD89" s="369"/>
      <c r="ZE89" s="369"/>
      <c r="ZF89" s="369"/>
      <c r="ZG89" s="369"/>
      <c r="ZH89" s="369"/>
      <c r="ZI89" s="369"/>
      <c r="ZJ89" s="369"/>
      <c r="ZK89" s="369"/>
      <c r="ZL89" s="369"/>
      <c r="ZM89" s="369"/>
      <c r="ZN89" s="369"/>
      <c r="ZO89" s="369"/>
      <c r="ZP89" s="369"/>
      <c r="ZQ89" s="369"/>
      <c r="ZR89" s="369"/>
      <c r="ZS89" s="369"/>
      <c r="ZT89" s="369"/>
      <c r="ZU89" s="369"/>
      <c r="ZV89" s="369"/>
      <c r="ZW89" s="369"/>
      <c r="ZX89" s="369"/>
      <c r="ZY89" s="369"/>
      <c r="ZZ89" s="369"/>
      <c r="AAA89" s="369"/>
      <c r="AAB89" s="369"/>
      <c r="AAC89" s="369"/>
      <c r="AAD89" s="369"/>
      <c r="AAE89" s="369"/>
      <c r="AAF89" s="369"/>
      <c r="AAG89" s="369"/>
      <c r="AAH89" s="369"/>
      <c r="AAI89" s="369"/>
      <c r="AAJ89" s="369"/>
      <c r="AAK89" s="369"/>
      <c r="AAL89" s="369"/>
      <c r="AAM89" s="369"/>
      <c r="AAN89" s="369"/>
      <c r="AAO89" s="369"/>
      <c r="AAP89" s="369"/>
      <c r="AAQ89" s="369"/>
      <c r="AAR89" s="369"/>
      <c r="AAS89" s="369"/>
      <c r="AAT89" s="369"/>
      <c r="AAU89" s="369"/>
      <c r="AAV89" s="369"/>
      <c r="AAW89" s="369"/>
      <c r="AAX89" s="369"/>
      <c r="AAY89" s="369"/>
      <c r="AAZ89" s="369"/>
      <c r="ABA89" s="369"/>
      <c r="ABF89" s="369"/>
      <c r="ABG89" s="369"/>
      <c r="ABH89" s="369"/>
      <c r="ABI89" s="369"/>
      <c r="ABJ89" s="369"/>
      <c r="ABK89" s="369"/>
      <c r="ABL89" s="369"/>
      <c r="ABM89" s="369"/>
      <c r="ABN89" s="369"/>
      <c r="ABO89" s="369"/>
      <c r="ABP89" s="369"/>
      <c r="ADH89" s="369"/>
      <c r="ADI89" s="369"/>
      <c r="ADJ89" s="369"/>
      <c r="ADK89" s="369"/>
      <c r="ADL89" s="369"/>
      <c r="ADM89" s="369"/>
      <c r="ADN89" s="369"/>
      <c r="ADO89" s="369"/>
      <c r="ADP89" s="369"/>
      <c r="ADQ89" s="369"/>
      <c r="ADR89" s="369"/>
      <c r="ADS89" s="369"/>
      <c r="ADT89" s="369"/>
      <c r="ADU89" s="369"/>
      <c r="ADV89" s="369"/>
      <c r="ADW89" s="369"/>
      <c r="ADX89" s="369"/>
      <c r="ADY89" s="369"/>
      <c r="ADZ89" s="369"/>
      <c r="AEA89" s="369"/>
      <c r="AEB89" s="369"/>
      <c r="AEC89" s="369"/>
      <c r="AED89" s="369"/>
      <c r="AEE89" s="369"/>
      <c r="AEF89" s="369"/>
      <c r="AEG89" s="369"/>
      <c r="AEH89" s="369"/>
      <c r="AEI89" s="369"/>
      <c r="AEJ89" s="369"/>
      <c r="AEK89" s="369"/>
      <c r="AEL89" s="369"/>
      <c r="AEM89" s="369"/>
      <c r="AEN89" s="369"/>
      <c r="AEO89" s="369"/>
      <c r="AEP89" s="369"/>
      <c r="AEQ89" s="369"/>
      <c r="AER89" s="369"/>
      <c r="AES89" s="369"/>
      <c r="AET89" s="369"/>
      <c r="AEU89" s="369"/>
      <c r="AEV89" s="369"/>
      <c r="AEW89" s="369"/>
      <c r="AEX89" s="369"/>
      <c r="AEY89" s="369"/>
      <c r="AEZ89" s="369"/>
      <c r="AFA89" s="369"/>
      <c r="AFB89" s="369"/>
      <c r="AFC89" s="369"/>
      <c r="AFD89" s="369"/>
      <c r="AFE89" s="369"/>
      <c r="AFF89" s="369"/>
      <c r="AFG89" s="369"/>
      <c r="AFH89" s="369"/>
      <c r="AFI89" s="369"/>
      <c r="AFJ89" s="369"/>
      <c r="AFK89" s="369"/>
      <c r="AFL89" s="369"/>
      <c r="AFM89" s="369"/>
      <c r="AFN89" s="369"/>
      <c r="AFO89" s="369"/>
      <c r="AFP89" s="369"/>
      <c r="AFQ89" s="369"/>
      <c r="AFR89" s="369"/>
      <c r="AFS89" s="369"/>
      <c r="AFT89" s="369"/>
      <c r="AFU89" s="369"/>
      <c r="AFV89" s="369"/>
      <c r="AFW89" s="369"/>
      <c r="AFX89" s="369"/>
      <c r="AFY89" s="369"/>
      <c r="AFZ89" s="369"/>
      <c r="AGA89" s="369"/>
      <c r="AGB89" s="369"/>
      <c r="AGC89" s="369"/>
      <c r="AGD89" s="369"/>
      <c r="AGE89" s="369"/>
      <c r="AGF89" s="369"/>
      <c r="AGG89" s="369"/>
      <c r="AGH89" s="369"/>
      <c r="AGI89" s="369"/>
      <c r="AGJ89" s="369"/>
      <c r="AGK89" s="369"/>
      <c r="AGL89" s="369"/>
      <c r="AGM89" s="369"/>
      <c r="AGN89" s="369"/>
      <c r="AGO89" s="369"/>
      <c r="AGP89" s="369"/>
      <c r="AGQ89" s="369"/>
      <c r="AGR89" s="369"/>
      <c r="AGS89" s="369"/>
      <c r="AGT89" s="369"/>
      <c r="AGU89" s="369"/>
      <c r="AGV89" s="369"/>
      <c r="AGW89" s="369"/>
      <c r="AGX89" s="369"/>
      <c r="AGY89" s="369"/>
      <c r="AGZ89" s="369"/>
      <c r="AHA89" s="369"/>
      <c r="AHB89" s="369"/>
      <c r="AHC89" s="369"/>
      <c r="AHD89" s="369"/>
      <c r="AHE89" s="369"/>
      <c r="AHF89" s="369"/>
      <c r="AHG89" s="369"/>
      <c r="AHH89" s="369"/>
      <c r="AHI89" s="369"/>
      <c r="AHJ89" s="369"/>
      <c r="AHK89" s="369"/>
      <c r="AHL89" s="369"/>
      <c r="AHM89" s="369"/>
      <c r="AHN89" s="369"/>
      <c r="AHO89" s="369"/>
      <c r="AHP89" s="369"/>
      <c r="AHQ89" s="369"/>
      <c r="AHR89" s="369"/>
      <c r="AHS89" s="369"/>
      <c r="AHT89" s="369"/>
      <c r="AHU89" s="369"/>
      <c r="AHV89" s="369"/>
      <c r="AHW89" s="369"/>
      <c r="AHX89" s="369"/>
      <c r="AHY89" s="369"/>
      <c r="AHZ89" s="369"/>
      <c r="AIA89" s="369"/>
      <c r="AIB89" s="369"/>
      <c r="AIC89" s="369"/>
      <c r="AID89" s="369"/>
      <c r="AIE89" s="369"/>
      <c r="AIF89" s="369"/>
      <c r="AIG89" s="369"/>
      <c r="AIH89" s="369"/>
      <c r="AII89" s="369"/>
      <c r="AIJ89" s="369"/>
      <c r="AIK89" s="369"/>
      <c r="AIL89" s="369"/>
      <c r="AIM89" s="369"/>
      <c r="AIN89" s="369"/>
      <c r="AIO89" s="369"/>
      <c r="AIP89" s="369"/>
      <c r="AIQ89" s="369"/>
      <c r="AIR89" s="369"/>
      <c r="AIS89" s="369"/>
      <c r="AIT89" s="369"/>
      <c r="AIU89" s="369"/>
      <c r="AIV89" s="369"/>
      <c r="AIW89" s="369"/>
      <c r="AIX89" s="369"/>
      <c r="AIY89" s="369"/>
      <c r="AIZ89" s="369"/>
      <c r="AJA89" s="369"/>
      <c r="AJB89" s="369"/>
      <c r="AJC89" s="369"/>
      <c r="AJD89" s="369"/>
      <c r="AJE89" s="369"/>
      <c r="AJF89" s="369"/>
      <c r="AJG89" s="369"/>
      <c r="AJH89" s="369"/>
      <c r="AJI89" s="369"/>
      <c r="AJJ89" s="369"/>
      <c r="AJK89" s="369"/>
      <c r="AJL89" s="369"/>
      <c r="AJM89" s="369"/>
      <c r="AJN89" s="369"/>
      <c r="AJO89" s="369"/>
      <c r="AJP89" s="369"/>
      <c r="AJQ89" s="369"/>
      <c r="AJR89" s="369"/>
      <c r="AJS89" s="369"/>
      <c r="AJT89" s="369"/>
      <c r="AJU89" s="369"/>
      <c r="AJV89" s="369"/>
      <c r="AJW89" s="369"/>
      <c r="AJX89" s="369"/>
      <c r="AJY89" s="369"/>
      <c r="AJZ89" s="369"/>
      <c r="AKA89" s="369"/>
      <c r="AKB89" s="369"/>
      <c r="AKC89" s="369"/>
      <c r="AKD89" s="369"/>
      <c r="AKE89" s="369"/>
      <c r="AKF89" s="369"/>
      <c r="AKG89" s="369"/>
      <c r="AKH89" s="369"/>
      <c r="AKI89" s="369"/>
      <c r="AKJ89" s="369"/>
      <c r="AKK89" s="369"/>
      <c r="AKL89" s="369"/>
      <c r="AKM89" s="369"/>
      <c r="AKN89" s="369"/>
      <c r="AKO89" s="369"/>
      <c r="AKP89" s="369"/>
      <c r="AKQ89" s="369"/>
      <c r="AKR89" s="369"/>
      <c r="AKS89" s="369"/>
      <c r="AKT89" s="369"/>
      <c r="AKU89" s="369"/>
      <c r="AKV89" s="369"/>
      <c r="AKW89" s="369"/>
      <c r="ALB89" s="369"/>
      <c r="ALC89" s="369"/>
      <c r="ALD89" s="369"/>
      <c r="ALE89" s="369"/>
      <c r="ALF89" s="369"/>
      <c r="ALG89" s="369"/>
      <c r="ALH89" s="369"/>
      <c r="ALI89" s="369"/>
      <c r="ALJ89" s="369"/>
      <c r="ALK89" s="369"/>
      <c r="ALL89" s="369"/>
      <c r="AND89" s="369"/>
      <c r="ANE89" s="369"/>
      <c r="ANF89" s="369"/>
      <c r="ANG89" s="369"/>
      <c r="ANH89" s="369"/>
      <c r="ANI89" s="369"/>
      <c r="ANJ89" s="369"/>
      <c r="ANK89" s="369"/>
      <c r="ANL89" s="369"/>
      <c r="ANM89" s="369"/>
      <c r="ANN89" s="369"/>
      <c r="ANO89" s="369"/>
      <c r="ANP89" s="369"/>
      <c r="ANQ89" s="369"/>
      <c r="ANR89" s="369"/>
      <c r="ANS89" s="369"/>
      <c r="ANT89" s="369"/>
      <c r="ANU89" s="369"/>
      <c r="ANV89" s="369"/>
      <c r="ANW89" s="369"/>
      <c r="ANX89" s="369"/>
      <c r="ANY89" s="369"/>
      <c r="ANZ89" s="369"/>
      <c r="AOA89" s="369"/>
      <c r="AOB89" s="369"/>
      <c r="AOC89" s="369"/>
      <c r="AOD89" s="369"/>
      <c r="AOE89" s="369"/>
      <c r="AOF89" s="369"/>
      <c r="AOG89" s="369"/>
      <c r="AOH89" s="369"/>
      <c r="AOI89" s="369"/>
      <c r="AOJ89" s="369"/>
      <c r="AOK89" s="369"/>
      <c r="AOL89" s="369"/>
      <c r="AOM89" s="369"/>
      <c r="AON89" s="369"/>
      <c r="AOO89" s="369"/>
      <c r="AOP89" s="369"/>
      <c r="AOQ89" s="369"/>
      <c r="AOR89" s="369"/>
      <c r="AOS89" s="369"/>
      <c r="AOT89" s="369"/>
      <c r="AOU89" s="369"/>
      <c r="AOV89" s="369"/>
      <c r="AOW89" s="369"/>
      <c r="AOX89" s="369"/>
      <c r="AOY89" s="369"/>
      <c r="AOZ89" s="369"/>
      <c r="APA89" s="369"/>
      <c r="APB89" s="369"/>
      <c r="APC89" s="369"/>
      <c r="APD89" s="369"/>
      <c r="APE89" s="369"/>
      <c r="APF89" s="369"/>
      <c r="APG89" s="369"/>
      <c r="APH89" s="369"/>
      <c r="API89" s="369"/>
      <c r="APJ89" s="369"/>
      <c r="APK89" s="369"/>
      <c r="APL89" s="369"/>
      <c r="APM89" s="369"/>
      <c r="APN89" s="369"/>
      <c r="APO89" s="369"/>
      <c r="APP89" s="369"/>
      <c r="APQ89" s="369"/>
      <c r="APR89" s="369"/>
      <c r="APS89" s="369"/>
      <c r="APT89" s="369"/>
      <c r="APU89" s="369"/>
      <c r="APV89" s="369"/>
      <c r="APW89" s="369"/>
      <c r="APX89" s="369"/>
      <c r="APY89" s="369"/>
      <c r="APZ89" s="369"/>
      <c r="AQA89" s="369"/>
      <c r="AQB89" s="369"/>
      <c r="AQC89" s="369"/>
      <c r="AQD89" s="369"/>
      <c r="AQE89" s="369"/>
      <c r="AQF89" s="369"/>
      <c r="AQG89" s="369"/>
      <c r="AQH89" s="369"/>
      <c r="AQI89" s="369"/>
      <c r="AQJ89" s="369"/>
      <c r="AQK89" s="369"/>
      <c r="AQL89" s="369"/>
      <c r="AQM89" s="369"/>
      <c r="AQN89" s="369"/>
      <c r="AQO89" s="369"/>
      <c r="AQP89" s="369"/>
      <c r="AQQ89" s="369"/>
      <c r="AQR89" s="369"/>
      <c r="AQS89" s="369"/>
      <c r="AQT89" s="369"/>
      <c r="AQU89" s="369"/>
      <c r="AQV89" s="369"/>
      <c r="AQW89" s="369"/>
      <c r="AQX89" s="369"/>
      <c r="AQY89" s="369"/>
      <c r="AQZ89" s="369"/>
      <c r="ARA89" s="369"/>
      <c r="ARB89" s="369"/>
      <c r="ARC89" s="369"/>
      <c r="ARD89" s="369"/>
      <c r="ARE89" s="369"/>
      <c r="ARF89" s="369"/>
      <c r="ARG89" s="369"/>
      <c r="ARH89" s="369"/>
      <c r="ARI89" s="369"/>
      <c r="ARJ89" s="369"/>
      <c r="ARK89" s="369"/>
      <c r="ARL89" s="369"/>
      <c r="ARM89" s="369"/>
      <c r="ARN89" s="369"/>
      <c r="ARO89" s="369"/>
      <c r="ARP89" s="369"/>
      <c r="ARQ89" s="369"/>
      <c r="ARR89" s="369"/>
      <c r="ARS89" s="369"/>
      <c r="ART89" s="369"/>
      <c r="ARU89" s="369"/>
      <c r="ARV89" s="369"/>
      <c r="ARW89" s="369"/>
      <c r="ARX89" s="369"/>
      <c r="ARY89" s="369"/>
      <c r="ARZ89" s="369"/>
      <c r="ASA89" s="369"/>
      <c r="ASB89" s="369"/>
      <c r="ASC89" s="369"/>
      <c r="ASD89" s="369"/>
      <c r="ASE89" s="369"/>
      <c r="ASF89" s="369"/>
      <c r="ASG89" s="369"/>
      <c r="ASH89" s="369"/>
      <c r="ASI89" s="369"/>
      <c r="ASJ89" s="369"/>
      <c r="ASK89" s="369"/>
      <c r="ASL89" s="369"/>
      <c r="ASM89" s="369"/>
      <c r="ASN89" s="369"/>
      <c r="ASO89" s="369"/>
      <c r="ASP89" s="369"/>
      <c r="ASQ89" s="369"/>
      <c r="ASR89" s="369"/>
      <c r="ASS89" s="369"/>
      <c r="AST89" s="369"/>
      <c r="ASU89" s="369"/>
      <c r="ASV89" s="369"/>
      <c r="ASW89" s="369"/>
      <c r="ASX89" s="369"/>
      <c r="ASY89" s="369"/>
      <c r="ASZ89" s="369"/>
      <c r="ATA89" s="369"/>
      <c r="ATB89" s="369"/>
      <c r="ATC89" s="369"/>
      <c r="ATD89" s="369"/>
      <c r="ATE89" s="369"/>
      <c r="ATF89" s="369"/>
      <c r="ATG89" s="369"/>
      <c r="ATH89" s="369"/>
      <c r="ATI89" s="369"/>
      <c r="ATJ89" s="369"/>
      <c r="ATK89" s="369"/>
      <c r="ATL89" s="369"/>
      <c r="ATM89" s="369"/>
      <c r="ATN89" s="369"/>
      <c r="ATO89" s="369"/>
      <c r="ATP89" s="369"/>
      <c r="ATQ89" s="369"/>
      <c r="ATR89" s="369"/>
      <c r="ATS89" s="369"/>
      <c r="ATT89" s="369"/>
      <c r="ATU89" s="369"/>
      <c r="ATV89" s="369"/>
      <c r="ATW89" s="369"/>
      <c r="ATX89" s="369"/>
      <c r="ATY89" s="369"/>
      <c r="ATZ89" s="369"/>
      <c r="AUA89" s="369"/>
      <c r="AUB89" s="369"/>
      <c r="AUC89" s="369"/>
      <c r="AUD89" s="369"/>
      <c r="AUE89" s="369"/>
      <c r="AUF89" s="369"/>
      <c r="AUG89" s="369"/>
      <c r="AUH89" s="369"/>
      <c r="AUI89" s="369"/>
      <c r="AUJ89" s="369"/>
      <c r="AUK89" s="369"/>
      <c r="AUL89" s="369"/>
      <c r="AUM89" s="369"/>
      <c r="AUN89" s="369"/>
      <c r="AUO89" s="369"/>
      <c r="AUP89" s="369"/>
      <c r="AUQ89" s="369"/>
      <c r="AUR89" s="369"/>
      <c r="AUS89" s="369"/>
      <c r="AUX89" s="369"/>
      <c r="AUY89" s="369"/>
      <c r="AUZ89" s="369"/>
      <c r="AVA89" s="369"/>
      <c r="AVB89" s="369"/>
      <c r="AVC89" s="369"/>
      <c r="AVD89" s="369"/>
      <c r="AVE89" s="369"/>
      <c r="AVF89" s="369"/>
      <c r="AVG89" s="369"/>
      <c r="AVH89" s="369"/>
      <c r="AWZ89" s="369"/>
      <c r="AXA89" s="369"/>
      <c r="AXB89" s="369"/>
      <c r="AXC89" s="369"/>
      <c r="AXD89" s="369"/>
      <c r="AXE89" s="369"/>
      <c r="AXF89" s="369"/>
      <c r="AXG89" s="369"/>
      <c r="AXH89" s="369"/>
      <c r="AXI89" s="369"/>
      <c r="AXJ89" s="369"/>
      <c r="AXK89" s="369"/>
      <c r="AXL89" s="369"/>
      <c r="AXM89" s="369"/>
      <c r="AXN89" s="369"/>
      <c r="AXO89" s="369"/>
      <c r="AXP89" s="369"/>
      <c r="AXQ89" s="369"/>
      <c r="AXR89" s="369"/>
      <c r="AXS89" s="369"/>
      <c r="AXT89" s="369"/>
      <c r="AXU89" s="369"/>
      <c r="AXV89" s="369"/>
      <c r="AXW89" s="369"/>
      <c r="AXX89" s="369"/>
      <c r="AXY89" s="369"/>
      <c r="AXZ89" s="369"/>
      <c r="AYA89" s="369"/>
      <c r="AYB89" s="369"/>
      <c r="AYC89" s="369"/>
      <c r="AYD89" s="369"/>
      <c r="AYE89" s="369"/>
      <c r="AYF89" s="369"/>
      <c r="AYG89" s="369"/>
      <c r="AYH89" s="369"/>
      <c r="AYI89" s="369"/>
      <c r="AYJ89" s="369"/>
      <c r="AYK89" s="369"/>
      <c r="AYL89" s="369"/>
      <c r="AYM89" s="369"/>
      <c r="AYN89" s="369"/>
      <c r="AYO89" s="369"/>
      <c r="AYP89" s="369"/>
      <c r="AYQ89" s="369"/>
      <c r="AYR89" s="369"/>
      <c r="AYS89" s="369"/>
      <c r="AYT89" s="369"/>
      <c r="AYU89" s="369"/>
      <c r="AYV89" s="369"/>
      <c r="AYW89" s="369"/>
      <c r="AYX89" s="369"/>
      <c r="AYY89" s="369"/>
      <c r="AYZ89" s="369"/>
      <c r="AZA89" s="369"/>
      <c r="AZB89" s="369"/>
      <c r="AZC89" s="369"/>
      <c r="AZD89" s="369"/>
      <c r="AZE89" s="369"/>
      <c r="AZF89" s="369"/>
      <c r="AZG89" s="369"/>
      <c r="AZH89" s="369"/>
      <c r="AZI89" s="369"/>
      <c r="AZJ89" s="369"/>
      <c r="AZK89" s="369"/>
      <c r="AZL89" s="369"/>
      <c r="AZM89" s="369"/>
      <c r="AZN89" s="369"/>
      <c r="AZO89" s="369"/>
      <c r="AZP89" s="369"/>
      <c r="AZQ89" s="369"/>
      <c r="AZR89" s="369"/>
      <c r="AZS89" s="369"/>
      <c r="AZT89" s="369"/>
      <c r="AZU89" s="369"/>
      <c r="AZV89" s="369"/>
      <c r="AZW89" s="369"/>
      <c r="AZX89" s="369"/>
      <c r="AZY89" s="369"/>
      <c r="AZZ89" s="369"/>
      <c r="BAA89" s="369"/>
      <c r="BAB89" s="369"/>
      <c r="BAC89" s="369"/>
      <c r="BAD89" s="369"/>
      <c r="BAE89" s="369"/>
      <c r="BAF89" s="369"/>
      <c r="BAG89" s="369"/>
      <c r="BAH89" s="369"/>
      <c r="BAI89" s="369"/>
      <c r="BAJ89" s="369"/>
      <c r="BAK89" s="369"/>
      <c r="BAL89" s="369"/>
      <c r="BAM89" s="369"/>
      <c r="BAN89" s="369"/>
      <c r="BAO89" s="369"/>
      <c r="BAP89" s="369"/>
      <c r="BAQ89" s="369"/>
      <c r="BAR89" s="369"/>
      <c r="BAS89" s="369"/>
      <c r="BAT89" s="369"/>
      <c r="BAU89" s="369"/>
      <c r="BAV89" s="369"/>
      <c r="BAW89" s="369"/>
      <c r="BAX89" s="369"/>
      <c r="BAY89" s="369"/>
      <c r="BAZ89" s="369"/>
      <c r="BBA89" s="369"/>
      <c r="BBB89" s="369"/>
      <c r="BBC89" s="369"/>
      <c r="BBD89" s="369"/>
      <c r="BBE89" s="369"/>
      <c r="BBF89" s="369"/>
      <c r="BBG89" s="369"/>
      <c r="BBH89" s="369"/>
      <c r="BBI89" s="369"/>
      <c r="BBJ89" s="369"/>
      <c r="BBK89" s="369"/>
      <c r="BBL89" s="369"/>
      <c r="BBM89" s="369"/>
      <c r="BBN89" s="369"/>
      <c r="BBO89" s="369"/>
      <c r="BBP89" s="369"/>
      <c r="BBQ89" s="369"/>
      <c r="BBR89" s="369"/>
      <c r="BBS89" s="369"/>
      <c r="BBT89" s="369"/>
      <c r="BBU89" s="369"/>
      <c r="BBV89" s="369"/>
      <c r="BBW89" s="369"/>
      <c r="BBX89" s="369"/>
      <c r="BBY89" s="369"/>
      <c r="BBZ89" s="369"/>
      <c r="BCA89" s="369"/>
      <c r="BCB89" s="369"/>
      <c r="BCC89" s="369"/>
      <c r="BCD89" s="369"/>
      <c r="BCE89" s="369"/>
      <c r="BCF89" s="369"/>
      <c r="BCG89" s="369"/>
      <c r="BCH89" s="369"/>
      <c r="BCI89" s="369"/>
      <c r="BCJ89" s="369"/>
      <c r="BCK89" s="369"/>
      <c r="BCL89" s="369"/>
      <c r="BCM89" s="369"/>
      <c r="BCN89" s="369"/>
      <c r="BCO89" s="369"/>
      <c r="BCP89" s="369"/>
      <c r="BCQ89" s="369"/>
      <c r="BCR89" s="369"/>
      <c r="BCS89" s="369"/>
      <c r="BCT89" s="369"/>
      <c r="BCU89" s="369"/>
      <c r="BCV89" s="369"/>
      <c r="BCW89" s="369"/>
      <c r="BCX89" s="369"/>
      <c r="BCY89" s="369"/>
      <c r="BCZ89" s="369"/>
      <c r="BDA89" s="369"/>
      <c r="BDB89" s="369"/>
      <c r="BDC89" s="369"/>
      <c r="BDD89" s="369"/>
      <c r="BDE89" s="369"/>
      <c r="BDF89" s="369"/>
      <c r="BDG89" s="369"/>
      <c r="BDH89" s="369"/>
      <c r="BDI89" s="369"/>
      <c r="BDJ89" s="369"/>
      <c r="BDK89" s="369"/>
      <c r="BDL89" s="369"/>
      <c r="BDM89" s="369"/>
      <c r="BDN89" s="369"/>
      <c r="BDO89" s="369"/>
      <c r="BDP89" s="369"/>
      <c r="BDQ89" s="369"/>
      <c r="BDR89" s="369"/>
      <c r="BDS89" s="369"/>
      <c r="BDT89" s="369"/>
      <c r="BDU89" s="369"/>
      <c r="BDV89" s="369"/>
      <c r="BDW89" s="369"/>
      <c r="BDX89" s="369"/>
      <c r="BDY89" s="369"/>
      <c r="BDZ89" s="369"/>
      <c r="BEA89" s="369"/>
      <c r="BEB89" s="369"/>
      <c r="BEC89" s="369"/>
      <c r="BED89" s="369"/>
      <c r="BEE89" s="369"/>
      <c r="BEF89" s="369"/>
      <c r="BEG89" s="369"/>
      <c r="BEH89" s="369"/>
      <c r="BEI89" s="369"/>
      <c r="BEJ89" s="369"/>
      <c r="BEK89" s="369"/>
      <c r="BEL89" s="369"/>
      <c r="BEM89" s="369"/>
      <c r="BEN89" s="369"/>
      <c r="BEO89" s="369"/>
      <c r="BET89" s="369"/>
      <c r="BEU89" s="369"/>
      <c r="BEV89" s="369"/>
      <c r="BEW89" s="369"/>
      <c r="BEX89" s="369"/>
      <c r="BEY89" s="369"/>
      <c r="BEZ89" s="369"/>
      <c r="BFA89" s="369"/>
      <c r="BFB89" s="369"/>
      <c r="BFC89" s="369"/>
      <c r="BFD89" s="369"/>
      <c r="BGV89" s="369"/>
      <c r="BGW89" s="369"/>
      <c r="BGX89" s="369"/>
      <c r="BGY89" s="369"/>
      <c r="BGZ89" s="369"/>
      <c r="BHA89" s="369"/>
      <c r="BHB89" s="369"/>
      <c r="BHC89" s="369"/>
      <c r="BHD89" s="369"/>
      <c r="BHE89" s="369"/>
      <c r="BHF89" s="369"/>
      <c r="BHG89" s="369"/>
      <c r="BHH89" s="369"/>
      <c r="BHI89" s="369"/>
      <c r="BHJ89" s="369"/>
      <c r="BHK89" s="369"/>
      <c r="BHL89" s="369"/>
      <c r="BHM89" s="369"/>
      <c r="BHN89" s="369"/>
      <c r="BHO89" s="369"/>
      <c r="BHP89" s="369"/>
      <c r="BHQ89" s="369"/>
      <c r="BHR89" s="369"/>
      <c r="BHS89" s="369"/>
      <c r="BHT89" s="369"/>
      <c r="BHU89" s="369"/>
      <c r="BHV89" s="369"/>
      <c r="BHW89" s="369"/>
      <c r="BHX89" s="369"/>
      <c r="BHY89" s="369"/>
      <c r="BHZ89" s="369"/>
      <c r="BIA89" s="369"/>
      <c r="BIB89" s="369"/>
      <c r="BIC89" s="369"/>
      <c r="BID89" s="369"/>
      <c r="BIE89" s="369"/>
      <c r="BIF89" s="369"/>
      <c r="BIG89" s="369"/>
      <c r="BIH89" s="369"/>
      <c r="BII89" s="369"/>
      <c r="BIJ89" s="369"/>
      <c r="BIK89" s="369"/>
      <c r="BIL89" s="369"/>
      <c r="BIM89" s="369"/>
      <c r="BIN89" s="369"/>
      <c r="BIO89" s="369"/>
      <c r="BIP89" s="369"/>
      <c r="BIQ89" s="369"/>
      <c r="BIR89" s="369"/>
      <c r="BIS89" s="369"/>
      <c r="BIT89" s="369"/>
      <c r="BIU89" s="369"/>
      <c r="BIV89" s="369"/>
      <c r="BIW89" s="369"/>
      <c r="BIX89" s="369"/>
      <c r="BIY89" s="369"/>
      <c r="BIZ89" s="369"/>
      <c r="BJA89" s="369"/>
      <c r="BJB89" s="369"/>
      <c r="BJC89" s="369"/>
      <c r="BJD89" s="369"/>
      <c r="BJE89" s="369"/>
      <c r="BJF89" s="369"/>
      <c r="BJG89" s="369"/>
      <c r="BJH89" s="369"/>
      <c r="BJI89" s="369"/>
      <c r="BJJ89" s="369"/>
      <c r="BJK89" s="369"/>
      <c r="BJL89" s="369"/>
      <c r="BJM89" s="369"/>
      <c r="BJN89" s="369"/>
      <c r="BJO89" s="369"/>
      <c r="BJP89" s="369"/>
      <c r="BJQ89" s="369"/>
      <c r="BJR89" s="369"/>
      <c r="BJS89" s="369"/>
      <c r="BJT89" s="369"/>
      <c r="BJU89" s="369"/>
      <c r="BJV89" s="369"/>
      <c r="BJW89" s="369"/>
      <c r="BJX89" s="369"/>
      <c r="BJY89" s="369"/>
      <c r="BJZ89" s="369"/>
      <c r="BKA89" s="369"/>
      <c r="BKB89" s="369"/>
      <c r="BKC89" s="369"/>
      <c r="BKD89" s="369"/>
      <c r="BKE89" s="369"/>
      <c r="BKF89" s="369"/>
      <c r="BKG89" s="369"/>
      <c r="BKH89" s="369"/>
      <c r="BKI89" s="369"/>
      <c r="BKJ89" s="369"/>
      <c r="BKK89" s="369"/>
      <c r="BKL89" s="369"/>
      <c r="BKM89" s="369"/>
      <c r="BKN89" s="369"/>
      <c r="BKO89" s="369"/>
      <c r="BKP89" s="369"/>
      <c r="BKQ89" s="369"/>
      <c r="BKR89" s="369"/>
      <c r="BKS89" s="369"/>
      <c r="BKT89" s="369"/>
      <c r="BKU89" s="369"/>
      <c r="BKV89" s="369"/>
      <c r="BKW89" s="369"/>
      <c r="BKX89" s="369"/>
      <c r="BKY89" s="369"/>
      <c r="BKZ89" s="369"/>
      <c r="BLA89" s="369"/>
      <c r="BLB89" s="369"/>
      <c r="BLC89" s="369"/>
      <c r="BLD89" s="369"/>
      <c r="BLE89" s="369"/>
      <c r="BLF89" s="369"/>
      <c r="BLG89" s="369"/>
      <c r="BLH89" s="369"/>
      <c r="BLI89" s="369"/>
      <c r="BLJ89" s="369"/>
      <c r="BLK89" s="369"/>
      <c r="BLL89" s="369"/>
      <c r="BLM89" s="369"/>
      <c r="BLN89" s="369"/>
      <c r="BLO89" s="369"/>
      <c r="BLP89" s="369"/>
      <c r="BLQ89" s="369"/>
      <c r="BLR89" s="369"/>
      <c r="BLS89" s="369"/>
      <c r="BLT89" s="369"/>
      <c r="BLU89" s="369"/>
      <c r="BLV89" s="369"/>
      <c r="BLW89" s="369"/>
      <c r="BLX89" s="369"/>
      <c r="BLY89" s="369"/>
      <c r="BLZ89" s="369"/>
      <c r="BMA89" s="369"/>
      <c r="BMB89" s="369"/>
      <c r="BMC89" s="369"/>
      <c r="BMD89" s="369"/>
      <c r="BME89" s="369"/>
      <c r="BMF89" s="369"/>
      <c r="BMG89" s="369"/>
      <c r="BMH89" s="369"/>
      <c r="BMI89" s="369"/>
      <c r="BMJ89" s="369"/>
      <c r="BMK89" s="369"/>
      <c r="BML89" s="369"/>
      <c r="BMM89" s="369"/>
      <c r="BMN89" s="369"/>
      <c r="BMO89" s="369"/>
      <c r="BMP89" s="369"/>
      <c r="BMQ89" s="369"/>
      <c r="BMR89" s="369"/>
      <c r="BMS89" s="369"/>
      <c r="BMT89" s="369"/>
      <c r="BMU89" s="369"/>
      <c r="BMV89" s="369"/>
      <c r="BMW89" s="369"/>
      <c r="BMX89" s="369"/>
      <c r="BMY89" s="369"/>
      <c r="BMZ89" s="369"/>
      <c r="BNA89" s="369"/>
      <c r="BNB89" s="369"/>
      <c r="BNC89" s="369"/>
      <c r="BND89" s="369"/>
      <c r="BNE89" s="369"/>
      <c r="BNF89" s="369"/>
      <c r="BNG89" s="369"/>
      <c r="BNH89" s="369"/>
      <c r="BNI89" s="369"/>
      <c r="BNJ89" s="369"/>
      <c r="BNK89" s="369"/>
      <c r="BNL89" s="369"/>
      <c r="BNM89" s="369"/>
      <c r="BNN89" s="369"/>
      <c r="BNO89" s="369"/>
      <c r="BNP89" s="369"/>
      <c r="BNQ89" s="369"/>
      <c r="BNR89" s="369"/>
      <c r="BNS89" s="369"/>
      <c r="BNT89" s="369"/>
      <c r="BNU89" s="369"/>
      <c r="BNV89" s="369"/>
      <c r="BNW89" s="369"/>
      <c r="BNX89" s="369"/>
      <c r="BNY89" s="369"/>
      <c r="BNZ89" s="369"/>
      <c r="BOA89" s="369"/>
      <c r="BOB89" s="369"/>
      <c r="BOC89" s="369"/>
      <c r="BOD89" s="369"/>
      <c r="BOE89" s="369"/>
      <c r="BOF89" s="369"/>
      <c r="BOG89" s="369"/>
      <c r="BOH89" s="369"/>
      <c r="BOI89" s="369"/>
      <c r="BOJ89" s="369"/>
      <c r="BOK89" s="369"/>
      <c r="BOP89" s="369"/>
      <c r="BOQ89" s="369"/>
      <c r="BOR89" s="369"/>
      <c r="BOS89" s="369"/>
      <c r="BOT89" s="369"/>
      <c r="BOU89" s="369"/>
      <c r="BOV89" s="369"/>
      <c r="BOW89" s="369"/>
      <c r="BOX89" s="369"/>
      <c r="BOY89" s="369"/>
      <c r="BOZ89" s="369"/>
      <c r="BQR89" s="369"/>
      <c r="BQS89" s="369"/>
      <c r="BQT89" s="369"/>
      <c r="BQU89" s="369"/>
      <c r="BQV89" s="369"/>
      <c r="BQW89" s="369"/>
      <c r="BQX89" s="369"/>
      <c r="BQY89" s="369"/>
      <c r="BQZ89" s="369"/>
      <c r="BRA89" s="369"/>
      <c r="BRB89" s="369"/>
      <c r="BRC89" s="369"/>
      <c r="BRD89" s="369"/>
      <c r="BRE89" s="369"/>
      <c r="BRF89" s="369"/>
      <c r="BRG89" s="369"/>
      <c r="BRH89" s="369"/>
      <c r="BRI89" s="369"/>
      <c r="BRJ89" s="369"/>
      <c r="BRK89" s="369"/>
      <c r="BRL89" s="369"/>
      <c r="BRM89" s="369"/>
      <c r="BRN89" s="369"/>
      <c r="BRO89" s="369"/>
      <c r="BRP89" s="369"/>
      <c r="BRQ89" s="369"/>
      <c r="BRR89" s="369"/>
      <c r="BRS89" s="369"/>
      <c r="BRT89" s="369"/>
      <c r="BRU89" s="369"/>
      <c r="BRV89" s="369"/>
      <c r="BRW89" s="369"/>
      <c r="BRX89" s="369"/>
      <c r="BRY89" s="369"/>
      <c r="BRZ89" s="369"/>
      <c r="BSA89" s="369"/>
      <c r="BSB89" s="369"/>
      <c r="BSC89" s="369"/>
      <c r="BSD89" s="369"/>
      <c r="BSE89" s="369"/>
      <c r="BSF89" s="369"/>
      <c r="BSG89" s="369"/>
      <c r="BSH89" s="369"/>
      <c r="BSI89" s="369"/>
      <c r="BSJ89" s="369"/>
      <c r="BSK89" s="369"/>
      <c r="BSL89" s="369"/>
      <c r="BSM89" s="369"/>
      <c r="BSN89" s="369"/>
      <c r="BSO89" s="369"/>
      <c r="BSP89" s="369"/>
      <c r="BSQ89" s="369"/>
      <c r="BSR89" s="369"/>
      <c r="BSS89" s="369"/>
      <c r="BST89" s="369"/>
      <c r="BSU89" s="369"/>
      <c r="BSV89" s="369"/>
      <c r="BSW89" s="369"/>
      <c r="BSX89" s="369"/>
      <c r="BSY89" s="369"/>
      <c r="BSZ89" s="369"/>
      <c r="BTA89" s="369"/>
      <c r="BTB89" s="369"/>
      <c r="BTC89" s="369"/>
      <c r="BTD89" s="369"/>
      <c r="BTE89" s="369"/>
      <c r="BTF89" s="369"/>
      <c r="BTG89" s="369"/>
      <c r="BTH89" s="369"/>
      <c r="BTI89" s="369"/>
      <c r="BTJ89" s="369"/>
      <c r="BTK89" s="369"/>
      <c r="BTL89" s="369"/>
      <c r="BTM89" s="369"/>
      <c r="BTN89" s="369"/>
      <c r="BTO89" s="369"/>
      <c r="BTP89" s="369"/>
      <c r="BTQ89" s="369"/>
      <c r="BTR89" s="369"/>
      <c r="BTS89" s="369"/>
      <c r="BTT89" s="369"/>
      <c r="BTU89" s="369"/>
      <c r="BTV89" s="369"/>
      <c r="BTW89" s="369"/>
      <c r="BTX89" s="369"/>
      <c r="BTY89" s="369"/>
      <c r="BTZ89" s="369"/>
      <c r="BUA89" s="369"/>
      <c r="BUB89" s="369"/>
      <c r="BUC89" s="369"/>
      <c r="BUD89" s="369"/>
      <c r="BUE89" s="369"/>
      <c r="BUF89" s="369"/>
      <c r="BUG89" s="369"/>
      <c r="BUH89" s="369"/>
      <c r="BUI89" s="369"/>
      <c r="BUJ89" s="369"/>
      <c r="BUK89" s="369"/>
      <c r="BUL89" s="369"/>
      <c r="BUM89" s="369"/>
      <c r="BUN89" s="369"/>
      <c r="BUO89" s="369"/>
      <c r="BUP89" s="369"/>
      <c r="BUQ89" s="369"/>
      <c r="BUR89" s="369"/>
      <c r="BUS89" s="369"/>
      <c r="BUT89" s="369"/>
      <c r="BUU89" s="369"/>
      <c r="BUV89" s="369"/>
      <c r="BUW89" s="369"/>
      <c r="BUX89" s="369"/>
      <c r="BUY89" s="369"/>
      <c r="BUZ89" s="369"/>
      <c r="BVA89" s="369"/>
      <c r="BVB89" s="369"/>
      <c r="BVC89" s="369"/>
      <c r="BVD89" s="369"/>
      <c r="BVE89" s="369"/>
      <c r="BVF89" s="369"/>
      <c r="BVG89" s="369"/>
      <c r="BVH89" s="369"/>
      <c r="BVI89" s="369"/>
      <c r="BVJ89" s="369"/>
      <c r="BVK89" s="369"/>
      <c r="BVL89" s="369"/>
      <c r="BVM89" s="369"/>
      <c r="BVN89" s="369"/>
      <c r="BVO89" s="369"/>
      <c r="BVP89" s="369"/>
      <c r="BVQ89" s="369"/>
      <c r="BVR89" s="369"/>
      <c r="BVS89" s="369"/>
      <c r="BVT89" s="369"/>
      <c r="BVU89" s="369"/>
      <c r="BVV89" s="369"/>
      <c r="BVW89" s="369"/>
      <c r="BVX89" s="369"/>
      <c r="BVY89" s="369"/>
      <c r="BVZ89" s="369"/>
      <c r="BWA89" s="369"/>
      <c r="BWB89" s="369"/>
      <c r="BWC89" s="369"/>
      <c r="BWD89" s="369"/>
      <c r="BWE89" s="369"/>
      <c r="BWF89" s="369"/>
      <c r="BWG89" s="369"/>
      <c r="BWH89" s="369"/>
      <c r="BWI89" s="369"/>
      <c r="BWJ89" s="369"/>
      <c r="BWK89" s="369"/>
      <c r="BWL89" s="369"/>
      <c r="BWM89" s="369"/>
      <c r="BWN89" s="369"/>
      <c r="BWO89" s="369"/>
      <c r="BWP89" s="369"/>
      <c r="BWQ89" s="369"/>
      <c r="BWR89" s="369"/>
      <c r="BWS89" s="369"/>
      <c r="BWT89" s="369"/>
      <c r="BWU89" s="369"/>
      <c r="BWV89" s="369"/>
      <c r="BWW89" s="369"/>
      <c r="BWX89" s="369"/>
      <c r="BWY89" s="369"/>
      <c r="BWZ89" s="369"/>
      <c r="BXA89" s="369"/>
      <c r="BXB89" s="369"/>
      <c r="BXC89" s="369"/>
      <c r="BXD89" s="369"/>
      <c r="BXE89" s="369"/>
      <c r="BXF89" s="369"/>
      <c r="BXG89" s="369"/>
      <c r="BXH89" s="369"/>
      <c r="BXI89" s="369"/>
      <c r="BXJ89" s="369"/>
      <c r="BXK89" s="369"/>
      <c r="BXL89" s="369"/>
      <c r="BXM89" s="369"/>
      <c r="BXN89" s="369"/>
      <c r="BXO89" s="369"/>
      <c r="BXP89" s="369"/>
      <c r="BXQ89" s="369"/>
      <c r="BXR89" s="369"/>
      <c r="BXS89" s="369"/>
      <c r="BXT89" s="369"/>
      <c r="BXU89" s="369"/>
      <c r="BXV89" s="369"/>
      <c r="BXW89" s="369"/>
      <c r="BXX89" s="369"/>
      <c r="BXY89" s="369"/>
      <c r="BXZ89" s="369"/>
      <c r="BYA89" s="369"/>
      <c r="BYB89" s="369"/>
      <c r="BYC89" s="369"/>
      <c r="BYD89" s="369"/>
      <c r="BYE89" s="369"/>
      <c r="BYF89" s="369"/>
      <c r="BYG89" s="369"/>
      <c r="BYL89" s="369"/>
      <c r="BYM89" s="369"/>
      <c r="BYN89" s="369"/>
      <c r="BYO89" s="369"/>
      <c r="BYP89" s="369"/>
      <c r="BYQ89" s="369"/>
      <c r="BYR89" s="369"/>
      <c r="BYS89" s="369"/>
      <c r="BYT89" s="369"/>
      <c r="BYU89" s="369"/>
      <c r="BYV89" s="369"/>
      <c r="CAN89" s="369"/>
      <c r="CAO89" s="369"/>
      <c r="CAP89" s="369"/>
      <c r="CAQ89" s="369"/>
      <c r="CAR89" s="369"/>
      <c r="CAS89" s="369"/>
      <c r="CAT89" s="369"/>
      <c r="CAU89" s="369"/>
      <c r="CAV89" s="369"/>
      <c r="CAW89" s="369"/>
      <c r="CAX89" s="369"/>
      <c r="CAY89" s="369"/>
      <c r="CAZ89" s="369"/>
      <c r="CBA89" s="369"/>
      <c r="CBB89" s="369"/>
      <c r="CBC89" s="369"/>
      <c r="CBD89" s="369"/>
      <c r="CBE89" s="369"/>
      <c r="CBF89" s="369"/>
      <c r="CBG89" s="369"/>
      <c r="CBH89" s="369"/>
      <c r="CBI89" s="369"/>
      <c r="CBJ89" s="369"/>
      <c r="CBK89" s="369"/>
      <c r="CBL89" s="369"/>
      <c r="CBM89" s="369"/>
      <c r="CBN89" s="369"/>
      <c r="CBO89" s="369"/>
      <c r="CBP89" s="369"/>
      <c r="CBQ89" s="369"/>
      <c r="CBR89" s="369"/>
      <c r="CBS89" s="369"/>
      <c r="CBT89" s="369"/>
      <c r="CBU89" s="369"/>
      <c r="CBV89" s="369"/>
      <c r="CBW89" s="369"/>
      <c r="CBX89" s="369"/>
      <c r="CBY89" s="369"/>
      <c r="CBZ89" s="369"/>
      <c r="CCA89" s="369"/>
      <c r="CCB89" s="369"/>
      <c r="CCC89" s="369"/>
      <c r="CCD89" s="369"/>
      <c r="CCE89" s="369"/>
      <c r="CCF89" s="369"/>
      <c r="CCG89" s="369"/>
      <c r="CCH89" s="369"/>
      <c r="CCI89" s="369"/>
      <c r="CCJ89" s="369"/>
      <c r="CCK89" s="369"/>
      <c r="CCL89" s="369"/>
      <c r="CCM89" s="369"/>
      <c r="CCN89" s="369"/>
      <c r="CCO89" s="369"/>
      <c r="CCP89" s="369"/>
      <c r="CCQ89" s="369"/>
      <c r="CCR89" s="369"/>
      <c r="CCS89" s="369"/>
      <c r="CCT89" s="369"/>
      <c r="CCU89" s="369"/>
      <c r="CCV89" s="369"/>
      <c r="CCW89" s="369"/>
      <c r="CCX89" s="369"/>
      <c r="CCY89" s="369"/>
      <c r="CCZ89" s="369"/>
      <c r="CDA89" s="369"/>
      <c r="CDB89" s="369"/>
      <c r="CDC89" s="369"/>
      <c r="CDD89" s="369"/>
      <c r="CDE89" s="369"/>
      <c r="CDF89" s="369"/>
      <c r="CDG89" s="369"/>
      <c r="CDH89" s="369"/>
      <c r="CDI89" s="369"/>
      <c r="CDJ89" s="369"/>
      <c r="CDK89" s="369"/>
      <c r="CDL89" s="369"/>
      <c r="CDM89" s="369"/>
      <c r="CDN89" s="369"/>
      <c r="CDO89" s="369"/>
      <c r="CDP89" s="369"/>
      <c r="CDQ89" s="369"/>
      <c r="CDR89" s="369"/>
      <c r="CDS89" s="369"/>
      <c r="CDT89" s="369"/>
      <c r="CDU89" s="369"/>
      <c r="CDV89" s="369"/>
      <c r="CDW89" s="369"/>
      <c r="CDX89" s="369"/>
      <c r="CDY89" s="369"/>
      <c r="CDZ89" s="369"/>
      <c r="CEA89" s="369"/>
      <c r="CEB89" s="369"/>
      <c r="CEC89" s="369"/>
      <c r="CED89" s="369"/>
      <c r="CEE89" s="369"/>
      <c r="CEF89" s="369"/>
      <c r="CEG89" s="369"/>
      <c r="CEH89" s="369"/>
      <c r="CEI89" s="369"/>
      <c r="CEJ89" s="369"/>
      <c r="CEK89" s="369"/>
      <c r="CEL89" s="369"/>
      <c r="CEM89" s="369"/>
      <c r="CEN89" s="369"/>
      <c r="CEO89" s="369"/>
      <c r="CEP89" s="369"/>
      <c r="CEQ89" s="369"/>
      <c r="CER89" s="369"/>
      <c r="CES89" s="369"/>
      <c r="CET89" s="369"/>
      <c r="CEU89" s="369"/>
      <c r="CEV89" s="369"/>
      <c r="CEW89" s="369"/>
      <c r="CEX89" s="369"/>
      <c r="CEY89" s="369"/>
      <c r="CEZ89" s="369"/>
      <c r="CFA89" s="369"/>
      <c r="CFB89" s="369"/>
      <c r="CFC89" s="369"/>
      <c r="CFD89" s="369"/>
      <c r="CFE89" s="369"/>
      <c r="CFF89" s="369"/>
      <c r="CFG89" s="369"/>
      <c r="CFH89" s="369"/>
      <c r="CFI89" s="369"/>
      <c r="CFJ89" s="369"/>
      <c r="CFK89" s="369"/>
      <c r="CFL89" s="369"/>
      <c r="CFM89" s="369"/>
      <c r="CFN89" s="369"/>
      <c r="CFO89" s="369"/>
      <c r="CFP89" s="369"/>
      <c r="CFQ89" s="369"/>
      <c r="CFR89" s="369"/>
      <c r="CFS89" s="369"/>
      <c r="CFT89" s="369"/>
      <c r="CFU89" s="369"/>
      <c r="CFV89" s="369"/>
      <c r="CFW89" s="369"/>
      <c r="CFX89" s="369"/>
      <c r="CFY89" s="369"/>
      <c r="CFZ89" s="369"/>
      <c r="CGA89" s="369"/>
      <c r="CGB89" s="369"/>
      <c r="CGC89" s="369"/>
      <c r="CGD89" s="369"/>
      <c r="CGE89" s="369"/>
      <c r="CGF89" s="369"/>
      <c r="CGG89" s="369"/>
      <c r="CGH89" s="369"/>
      <c r="CGI89" s="369"/>
      <c r="CGJ89" s="369"/>
      <c r="CGK89" s="369"/>
      <c r="CGL89" s="369"/>
      <c r="CGM89" s="369"/>
      <c r="CGN89" s="369"/>
      <c r="CGO89" s="369"/>
      <c r="CGP89" s="369"/>
      <c r="CGQ89" s="369"/>
      <c r="CGR89" s="369"/>
      <c r="CGS89" s="369"/>
      <c r="CGT89" s="369"/>
      <c r="CGU89" s="369"/>
      <c r="CGV89" s="369"/>
      <c r="CGW89" s="369"/>
      <c r="CGX89" s="369"/>
      <c r="CGY89" s="369"/>
      <c r="CGZ89" s="369"/>
      <c r="CHA89" s="369"/>
      <c r="CHB89" s="369"/>
      <c r="CHC89" s="369"/>
      <c r="CHD89" s="369"/>
      <c r="CHE89" s="369"/>
      <c r="CHF89" s="369"/>
      <c r="CHG89" s="369"/>
      <c r="CHH89" s="369"/>
      <c r="CHI89" s="369"/>
      <c r="CHJ89" s="369"/>
      <c r="CHK89" s="369"/>
      <c r="CHL89" s="369"/>
      <c r="CHM89" s="369"/>
      <c r="CHN89" s="369"/>
      <c r="CHO89" s="369"/>
      <c r="CHP89" s="369"/>
      <c r="CHQ89" s="369"/>
      <c r="CHR89" s="369"/>
      <c r="CHS89" s="369"/>
      <c r="CHT89" s="369"/>
      <c r="CHU89" s="369"/>
      <c r="CHV89" s="369"/>
      <c r="CHW89" s="369"/>
      <c r="CHX89" s="369"/>
      <c r="CHY89" s="369"/>
      <c r="CHZ89" s="369"/>
      <c r="CIA89" s="369"/>
      <c r="CIB89" s="369"/>
      <c r="CIC89" s="369"/>
      <c r="CIH89" s="369"/>
      <c r="CII89" s="369"/>
      <c r="CIJ89" s="369"/>
      <c r="CIK89" s="369"/>
      <c r="CIL89" s="369"/>
      <c r="CIM89" s="369"/>
      <c r="CIN89" s="369"/>
      <c r="CIO89" s="369"/>
      <c r="CIP89" s="369"/>
      <c r="CIQ89" s="369"/>
      <c r="CIR89" s="369"/>
      <c r="CKJ89" s="369"/>
      <c r="CKK89" s="369"/>
      <c r="CKL89" s="369"/>
      <c r="CKM89" s="369"/>
      <c r="CKN89" s="369"/>
      <c r="CKO89" s="369"/>
      <c r="CKP89" s="369"/>
      <c r="CKQ89" s="369"/>
      <c r="CKR89" s="369"/>
      <c r="CKS89" s="369"/>
      <c r="CKT89" s="369"/>
      <c r="CKU89" s="369"/>
      <c r="CKV89" s="369"/>
      <c r="CKW89" s="369"/>
      <c r="CKX89" s="369"/>
      <c r="CKY89" s="369"/>
      <c r="CKZ89" s="369"/>
      <c r="CLA89" s="369"/>
      <c r="CLB89" s="369"/>
      <c r="CLC89" s="369"/>
      <c r="CLD89" s="369"/>
      <c r="CLE89" s="369"/>
      <c r="CLF89" s="369"/>
      <c r="CLG89" s="369"/>
      <c r="CLH89" s="369"/>
      <c r="CLI89" s="369"/>
      <c r="CLJ89" s="369"/>
      <c r="CLK89" s="369"/>
      <c r="CLL89" s="369"/>
      <c r="CLM89" s="369"/>
      <c r="CLN89" s="369"/>
      <c r="CLO89" s="369"/>
      <c r="CLP89" s="369"/>
      <c r="CLQ89" s="369"/>
      <c r="CLR89" s="369"/>
      <c r="CLS89" s="369"/>
      <c r="CLT89" s="369"/>
      <c r="CLU89" s="369"/>
      <c r="CLV89" s="369"/>
      <c r="CLW89" s="369"/>
      <c r="CLX89" s="369"/>
      <c r="CLY89" s="369"/>
      <c r="CLZ89" s="369"/>
      <c r="CMA89" s="369"/>
      <c r="CMB89" s="369"/>
      <c r="CMC89" s="369"/>
      <c r="CMD89" s="369"/>
      <c r="CME89" s="369"/>
      <c r="CMF89" s="369"/>
      <c r="CMG89" s="369"/>
      <c r="CMH89" s="369"/>
      <c r="CMI89" s="369"/>
      <c r="CMJ89" s="369"/>
      <c r="CMK89" s="369"/>
      <c r="CML89" s="369"/>
      <c r="CMM89" s="369"/>
      <c r="CMN89" s="369"/>
      <c r="CMO89" s="369"/>
      <c r="CMP89" s="369"/>
      <c r="CMQ89" s="369"/>
      <c r="CMR89" s="369"/>
      <c r="CMS89" s="369"/>
      <c r="CMT89" s="369"/>
      <c r="CMU89" s="369"/>
      <c r="CMV89" s="369"/>
      <c r="CMW89" s="369"/>
      <c r="CMX89" s="369"/>
      <c r="CMY89" s="369"/>
      <c r="CMZ89" s="369"/>
      <c r="CNA89" s="369"/>
      <c r="CNB89" s="369"/>
      <c r="CNC89" s="369"/>
      <c r="CND89" s="369"/>
      <c r="CNE89" s="369"/>
      <c r="CNF89" s="369"/>
      <c r="CNG89" s="369"/>
      <c r="CNH89" s="369"/>
      <c r="CNI89" s="369"/>
      <c r="CNJ89" s="369"/>
      <c r="CNK89" s="369"/>
      <c r="CNL89" s="369"/>
      <c r="CNM89" s="369"/>
      <c r="CNN89" s="369"/>
      <c r="CNO89" s="369"/>
      <c r="CNP89" s="369"/>
      <c r="CNQ89" s="369"/>
      <c r="CNR89" s="369"/>
      <c r="CNS89" s="369"/>
      <c r="CNT89" s="369"/>
      <c r="CNU89" s="369"/>
      <c r="CNV89" s="369"/>
      <c r="CNW89" s="369"/>
      <c r="CNX89" s="369"/>
      <c r="CNY89" s="369"/>
      <c r="CNZ89" s="369"/>
      <c r="COA89" s="369"/>
      <c r="COB89" s="369"/>
      <c r="COC89" s="369"/>
      <c r="COD89" s="369"/>
      <c r="COE89" s="369"/>
      <c r="COF89" s="369"/>
      <c r="COG89" s="369"/>
      <c r="COH89" s="369"/>
      <c r="COI89" s="369"/>
      <c r="COJ89" s="369"/>
      <c r="COK89" s="369"/>
      <c r="COL89" s="369"/>
      <c r="COM89" s="369"/>
      <c r="CON89" s="369"/>
      <c r="COO89" s="369"/>
      <c r="COP89" s="369"/>
      <c r="COQ89" s="369"/>
      <c r="COR89" s="369"/>
      <c r="COS89" s="369"/>
      <c r="COT89" s="369"/>
      <c r="COU89" s="369"/>
      <c r="COV89" s="369"/>
      <c r="COW89" s="369"/>
      <c r="COX89" s="369"/>
      <c r="COY89" s="369"/>
      <c r="COZ89" s="369"/>
      <c r="CPA89" s="369"/>
      <c r="CPB89" s="369"/>
      <c r="CPC89" s="369"/>
      <c r="CPD89" s="369"/>
      <c r="CPE89" s="369"/>
      <c r="CPF89" s="369"/>
      <c r="CPG89" s="369"/>
      <c r="CPH89" s="369"/>
      <c r="CPI89" s="369"/>
      <c r="CPJ89" s="369"/>
      <c r="CPK89" s="369"/>
      <c r="CPL89" s="369"/>
      <c r="CPM89" s="369"/>
      <c r="CPN89" s="369"/>
      <c r="CPO89" s="369"/>
      <c r="CPP89" s="369"/>
      <c r="CPQ89" s="369"/>
      <c r="CPR89" s="369"/>
      <c r="CPS89" s="369"/>
      <c r="CPT89" s="369"/>
      <c r="CPU89" s="369"/>
      <c r="CPV89" s="369"/>
      <c r="CPW89" s="369"/>
      <c r="CPX89" s="369"/>
      <c r="CPY89" s="369"/>
      <c r="CPZ89" s="369"/>
      <c r="CQA89" s="369"/>
      <c r="CQB89" s="369"/>
      <c r="CQC89" s="369"/>
      <c r="CQD89" s="369"/>
      <c r="CQE89" s="369"/>
      <c r="CQF89" s="369"/>
      <c r="CQG89" s="369"/>
      <c r="CQH89" s="369"/>
      <c r="CQI89" s="369"/>
      <c r="CQJ89" s="369"/>
      <c r="CQK89" s="369"/>
      <c r="CQL89" s="369"/>
      <c r="CQM89" s="369"/>
      <c r="CQN89" s="369"/>
      <c r="CQO89" s="369"/>
      <c r="CQP89" s="369"/>
      <c r="CQQ89" s="369"/>
      <c r="CQR89" s="369"/>
      <c r="CQS89" s="369"/>
      <c r="CQT89" s="369"/>
      <c r="CQU89" s="369"/>
      <c r="CQV89" s="369"/>
      <c r="CQW89" s="369"/>
      <c r="CQX89" s="369"/>
      <c r="CQY89" s="369"/>
      <c r="CQZ89" s="369"/>
      <c r="CRA89" s="369"/>
      <c r="CRB89" s="369"/>
      <c r="CRC89" s="369"/>
      <c r="CRD89" s="369"/>
      <c r="CRE89" s="369"/>
      <c r="CRF89" s="369"/>
      <c r="CRG89" s="369"/>
      <c r="CRH89" s="369"/>
      <c r="CRI89" s="369"/>
      <c r="CRJ89" s="369"/>
      <c r="CRK89" s="369"/>
      <c r="CRL89" s="369"/>
      <c r="CRM89" s="369"/>
      <c r="CRN89" s="369"/>
      <c r="CRO89" s="369"/>
      <c r="CRP89" s="369"/>
      <c r="CRQ89" s="369"/>
      <c r="CRR89" s="369"/>
      <c r="CRS89" s="369"/>
      <c r="CRT89" s="369"/>
      <c r="CRU89" s="369"/>
      <c r="CRV89" s="369"/>
      <c r="CRW89" s="369"/>
      <c r="CRX89" s="369"/>
      <c r="CRY89" s="369"/>
      <c r="CSD89" s="369"/>
      <c r="CSE89" s="369"/>
      <c r="CSF89" s="369"/>
      <c r="CSG89" s="369"/>
      <c r="CSH89" s="369"/>
      <c r="CSI89" s="369"/>
      <c r="CSJ89" s="369"/>
      <c r="CSK89" s="369"/>
      <c r="CSL89" s="369"/>
      <c r="CSM89" s="369"/>
      <c r="CSN89" s="369"/>
      <c r="CUF89" s="369"/>
      <c r="CUG89" s="369"/>
      <c r="CUH89" s="369"/>
      <c r="CUI89" s="369"/>
      <c r="CUJ89" s="369"/>
      <c r="CUK89" s="369"/>
      <c r="CUL89" s="369"/>
      <c r="CUM89" s="369"/>
      <c r="CUN89" s="369"/>
      <c r="CUO89" s="369"/>
      <c r="CUP89" s="369"/>
      <c r="CUQ89" s="369"/>
      <c r="CUR89" s="369"/>
      <c r="CUS89" s="369"/>
      <c r="CUT89" s="369"/>
      <c r="CUU89" s="369"/>
      <c r="CUV89" s="369"/>
      <c r="CUW89" s="369"/>
      <c r="CUX89" s="369"/>
      <c r="CUY89" s="369"/>
      <c r="CUZ89" s="369"/>
      <c r="CVA89" s="369"/>
      <c r="CVB89" s="369"/>
      <c r="CVC89" s="369"/>
      <c r="CVD89" s="369"/>
      <c r="CVE89" s="369"/>
      <c r="CVF89" s="369"/>
      <c r="CVG89" s="369"/>
      <c r="CVH89" s="369"/>
      <c r="CVI89" s="369"/>
      <c r="CVJ89" s="369"/>
      <c r="CVK89" s="369"/>
      <c r="CVL89" s="369"/>
      <c r="CVM89" s="369"/>
      <c r="CVN89" s="369"/>
      <c r="CVO89" s="369"/>
      <c r="CVP89" s="369"/>
      <c r="CVQ89" s="369"/>
      <c r="CVR89" s="369"/>
      <c r="CVS89" s="369"/>
      <c r="CVT89" s="369"/>
      <c r="CVU89" s="369"/>
      <c r="CVV89" s="369"/>
      <c r="CVW89" s="369"/>
      <c r="CVX89" s="369"/>
      <c r="CVY89" s="369"/>
      <c r="CVZ89" s="369"/>
      <c r="CWA89" s="369"/>
      <c r="CWB89" s="369"/>
      <c r="CWC89" s="369"/>
      <c r="CWD89" s="369"/>
      <c r="CWE89" s="369"/>
      <c r="CWF89" s="369"/>
      <c r="CWG89" s="369"/>
      <c r="CWH89" s="369"/>
      <c r="CWI89" s="369"/>
      <c r="CWJ89" s="369"/>
      <c r="CWK89" s="369"/>
      <c r="CWL89" s="369"/>
      <c r="CWM89" s="369"/>
      <c r="CWN89" s="369"/>
      <c r="CWO89" s="369"/>
      <c r="CWP89" s="369"/>
      <c r="CWQ89" s="369"/>
      <c r="CWR89" s="369"/>
      <c r="CWS89" s="369"/>
      <c r="CWT89" s="369"/>
      <c r="CWU89" s="369"/>
      <c r="CWV89" s="369"/>
      <c r="CWW89" s="369"/>
      <c r="CWX89" s="369"/>
      <c r="CWY89" s="369"/>
      <c r="CWZ89" s="369"/>
      <c r="CXA89" s="369"/>
      <c r="CXB89" s="369"/>
      <c r="CXC89" s="369"/>
      <c r="CXD89" s="369"/>
      <c r="CXE89" s="369"/>
      <c r="CXF89" s="369"/>
      <c r="CXG89" s="369"/>
      <c r="CXH89" s="369"/>
      <c r="CXI89" s="369"/>
      <c r="CXJ89" s="369"/>
      <c r="CXK89" s="369"/>
      <c r="CXL89" s="369"/>
      <c r="CXM89" s="369"/>
      <c r="CXN89" s="369"/>
      <c r="CXO89" s="369"/>
      <c r="CXP89" s="369"/>
      <c r="CXQ89" s="369"/>
      <c r="CXR89" s="369"/>
      <c r="CXS89" s="369"/>
      <c r="CXT89" s="369"/>
      <c r="CXU89" s="369"/>
      <c r="CXV89" s="369"/>
      <c r="CXW89" s="369"/>
      <c r="CXX89" s="369"/>
      <c r="CXY89" s="369"/>
      <c r="CXZ89" s="369"/>
      <c r="CYA89" s="369"/>
      <c r="CYB89" s="369"/>
      <c r="CYC89" s="369"/>
      <c r="CYD89" s="369"/>
      <c r="CYE89" s="369"/>
      <c r="CYF89" s="369"/>
      <c r="CYG89" s="369"/>
      <c r="CYH89" s="369"/>
      <c r="CYI89" s="369"/>
      <c r="CYJ89" s="369"/>
      <c r="CYK89" s="369"/>
      <c r="CYL89" s="369"/>
      <c r="CYM89" s="369"/>
      <c r="CYN89" s="369"/>
      <c r="CYO89" s="369"/>
      <c r="CYP89" s="369"/>
      <c r="CYQ89" s="369"/>
      <c r="CYR89" s="369"/>
      <c r="CYS89" s="369"/>
      <c r="CYT89" s="369"/>
      <c r="CYU89" s="369"/>
      <c r="CYV89" s="369"/>
      <c r="CYW89" s="369"/>
      <c r="CYX89" s="369"/>
      <c r="CYY89" s="369"/>
      <c r="CYZ89" s="369"/>
      <c r="CZA89" s="369"/>
      <c r="CZB89" s="369"/>
      <c r="CZC89" s="369"/>
      <c r="CZD89" s="369"/>
      <c r="CZE89" s="369"/>
      <c r="CZF89" s="369"/>
      <c r="CZG89" s="369"/>
      <c r="CZH89" s="369"/>
      <c r="CZI89" s="369"/>
      <c r="CZJ89" s="369"/>
      <c r="CZK89" s="369"/>
      <c r="CZL89" s="369"/>
      <c r="CZM89" s="369"/>
      <c r="CZN89" s="369"/>
      <c r="CZO89" s="369"/>
      <c r="CZP89" s="369"/>
      <c r="CZQ89" s="369"/>
      <c r="CZR89" s="369"/>
      <c r="CZS89" s="369"/>
      <c r="CZT89" s="369"/>
      <c r="CZU89" s="369"/>
      <c r="CZV89" s="369"/>
      <c r="CZW89" s="369"/>
      <c r="CZX89" s="369"/>
      <c r="CZY89" s="369"/>
      <c r="CZZ89" s="369"/>
      <c r="DAA89" s="369"/>
      <c r="DAB89" s="369"/>
      <c r="DAC89" s="369"/>
      <c r="DAD89" s="369"/>
      <c r="DAE89" s="369"/>
      <c r="DAF89" s="369"/>
      <c r="DAG89" s="369"/>
      <c r="DAH89" s="369"/>
      <c r="DAI89" s="369"/>
      <c r="DAJ89" s="369"/>
      <c r="DAK89" s="369"/>
      <c r="DAL89" s="369"/>
      <c r="DAM89" s="369"/>
      <c r="DAN89" s="369"/>
      <c r="DAO89" s="369"/>
      <c r="DAP89" s="369"/>
      <c r="DAQ89" s="369"/>
      <c r="DAR89" s="369"/>
      <c r="DAS89" s="369"/>
      <c r="DAT89" s="369"/>
      <c r="DAU89" s="369"/>
      <c r="DAV89" s="369"/>
      <c r="DAW89" s="369"/>
      <c r="DAX89" s="369"/>
      <c r="DAY89" s="369"/>
      <c r="DAZ89" s="369"/>
      <c r="DBA89" s="369"/>
      <c r="DBB89" s="369"/>
      <c r="DBC89" s="369"/>
      <c r="DBD89" s="369"/>
      <c r="DBE89" s="369"/>
      <c r="DBF89" s="369"/>
      <c r="DBG89" s="369"/>
      <c r="DBH89" s="369"/>
      <c r="DBI89" s="369"/>
      <c r="DBJ89" s="369"/>
      <c r="DBK89" s="369"/>
      <c r="DBL89" s="369"/>
      <c r="DBM89" s="369"/>
      <c r="DBN89" s="369"/>
      <c r="DBO89" s="369"/>
      <c r="DBP89" s="369"/>
      <c r="DBQ89" s="369"/>
      <c r="DBR89" s="369"/>
      <c r="DBS89" s="369"/>
      <c r="DBT89" s="369"/>
      <c r="DBU89" s="369"/>
      <c r="DBZ89" s="369"/>
      <c r="DCA89" s="369"/>
      <c r="DCB89" s="369"/>
      <c r="DCC89" s="369"/>
      <c r="DCD89" s="369"/>
      <c r="DCE89" s="369"/>
      <c r="DCF89" s="369"/>
      <c r="DCG89" s="369"/>
      <c r="DCH89" s="369"/>
      <c r="DCI89" s="369"/>
      <c r="DCJ89" s="369"/>
      <c r="DEB89" s="369"/>
      <c r="DEC89" s="369"/>
      <c r="DED89" s="369"/>
      <c r="DEE89" s="369"/>
      <c r="DEF89" s="369"/>
      <c r="DEG89" s="369"/>
      <c r="DEH89" s="369"/>
      <c r="DEI89" s="369"/>
      <c r="DEJ89" s="369"/>
      <c r="DEK89" s="369"/>
      <c r="DEL89" s="369"/>
      <c r="DEM89" s="369"/>
      <c r="DEN89" s="369"/>
      <c r="DEO89" s="369"/>
      <c r="DEP89" s="369"/>
      <c r="DEQ89" s="369"/>
      <c r="DER89" s="369"/>
      <c r="DES89" s="369"/>
      <c r="DET89" s="369"/>
      <c r="DEU89" s="369"/>
      <c r="DEV89" s="369"/>
      <c r="DEW89" s="369"/>
      <c r="DEX89" s="369"/>
      <c r="DEY89" s="369"/>
      <c r="DEZ89" s="369"/>
      <c r="DFA89" s="369"/>
      <c r="DFB89" s="369"/>
      <c r="DFC89" s="369"/>
      <c r="DFD89" s="369"/>
      <c r="DFE89" s="369"/>
      <c r="DFF89" s="369"/>
      <c r="DFG89" s="369"/>
      <c r="DFH89" s="369"/>
      <c r="DFI89" s="369"/>
      <c r="DFJ89" s="369"/>
      <c r="DFK89" s="369"/>
      <c r="DFL89" s="369"/>
      <c r="DFM89" s="369"/>
      <c r="DFN89" s="369"/>
      <c r="DFO89" s="369"/>
      <c r="DFP89" s="369"/>
      <c r="DFQ89" s="369"/>
      <c r="DFR89" s="369"/>
      <c r="DFS89" s="369"/>
      <c r="DFT89" s="369"/>
      <c r="DFU89" s="369"/>
      <c r="DFV89" s="369"/>
      <c r="DFW89" s="369"/>
      <c r="DFX89" s="369"/>
      <c r="DFY89" s="369"/>
      <c r="DFZ89" s="369"/>
      <c r="DGA89" s="369"/>
      <c r="DGB89" s="369"/>
      <c r="DGC89" s="369"/>
      <c r="DGD89" s="369"/>
      <c r="DGE89" s="369"/>
      <c r="DGF89" s="369"/>
      <c r="DGG89" s="369"/>
      <c r="DGH89" s="369"/>
      <c r="DGI89" s="369"/>
      <c r="DGJ89" s="369"/>
      <c r="DGK89" s="369"/>
      <c r="DGL89" s="369"/>
      <c r="DGM89" s="369"/>
      <c r="DGN89" s="369"/>
      <c r="DGO89" s="369"/>
      <c r="DGP89" s="369"/>
      <c r="DGQ89" s="369"/>
      <c r="DGR89" s="369"/>
      <c r="DGS89" s="369"/>
      <c r="DGT89" s="369"/>
      <c r="DGU89" s="369"/>
      <c r="DGV89" s="369"/>
      <c r="DGW89" s="369"/>
      <c r="DGX89" s="369"/>
      <c r="DGY89" s="369"/>
      <c r="DGZ89" s="369"/>
      <c r="DHA89" s="369"/>
      <c r="DHB89" s="369"/>
      <c r="DHC89" s="369"/>
      <c r="DHD89" s="369"/>
      <c r="DHE89" s="369"/>
      <c r="DHF89" s="369"/>
      <c r="DHG89" s="369"/>
      <c r="DHH89" s="369"/>
      <c r="DHI89" s="369"/>
      <c r="DHJ89" s="369"/>
      <c r="DHK89" s="369"/>
      <c r="DHL89" s="369"/>
      <c r="DHM89" s="369"/>
      <c r="DHN89" s="369"/>
      <c r="DHO89" s="369"/>
      <c r="DHP89" s="369"/>
      <c r="DHQ89" s="369"/>
      <c r="DHR89" s="369"/>
      <c r="DHS89" s="369"/>
      <c r="DHT89" s="369"/>
      <c r="DHU89" s="369"/>
      <c r="DHV89" s="369"/>
      <c r="DHW89" s="369"/>
      <c r="DHX89" s="369"/>
      <c r="DHY89" s="369"/>
      <c r="DHZ89" s="369"/>
      <c r="DIA89" s="369"/>
      <c r="DIB89" s="369"/>
      <c r="DIC89" s="369"/>
      <c r="DID89" s="369"/>
      <c r="DIE89" s="369"/>
      <c r="DIF89" s="369"/>
      <c r="DIG89" s="369"/>
      <c r="DIH89" s="369"/>
      <c r="DII89" s="369"/>
      <c r="DIJ89" s="369"/>
      <c r="DIK89" s="369"/>
      <c r="DIL89" s="369"/>
      <c r="DIM89" s="369"/>
      <c r="DIN89" s="369"/>
      <c r="DIO89" s="369"/>
      <c r="DIP89" s="369"/>
      <c r="DIQ89" s="369"/>
      <c r="DIR89" s="369"/>
      <c r="DIS89" s="369"/>
      <c r="DIT89" s="369"/>
      <c r="DIU89" s="369"/>
      <c r="DIV89" s="369"/>
      <c r="DIW89" s="369"/>
      <c r="DIX89" s="369"/>
      <c r="DIY89" s="369"/>
      <c r="DIZ89" s="369"/>
      <c r="DJA89" s="369"/>
      <c r="DJB89" s="369"/>
      <c r="DJC89" s="369"/>
      <c r="DJD89" s="369"/>
      <c r="DJE89" s="369"/>
      <c r="DJF89" s="369"/>
      <c r="DJG89" s="369"/>
      <c r="DJH89" s="369"/>
      <c r="DJI89" s="369"/>
      <c r="DJJ89" s="369"/>
      <c r="DJK89" s="369"/>
      <c r="DJL89" s="369"/>
      <c r="DJM89" s="369"/>
      <c r="DJN89" s="369"/>
      <c r="DJO89" s="369"/>
      <c r="DJP89" s="369"/>
      <c r="DJQ89" s="369"/>
      <c r="DJR89" s="369"/>
      <c r="DJS89" s="369"/>
      <c r="DJT89" s="369"/>
      <c r="DJU89" s="369"/>
      <c r="DJV89" s="369"/>
      <c r="DJW89" s="369"/>
      <c r="DJX89" s="369"/>
      <c r="DJY89" s="369"/>
      <c r="DJZ89" s="369"/>
      <c r="DKA89" s="369"/>
      <c r="DKB89" s="369"/>
      <c r="DKC89" s="369"/>
      <c r="DKD89" s="369"/>
      <c r="DKE89" s="369"/>
      <c r="DKF89" s="369"/>
      <c r="DKG89" s="369"/>
      <c r="DKH89" s="369"/>
      <c r="DKI89" s="369"/>
      <c r="DKJ89" s="369"/>
      <c r="DKK89" s="369"/>
      <c r="DKL89" s="369"/>
      <c r="DKM89" s="369"/>
      <c r="DKN89" s="369"/>
      <c r="DKO89" s="369"/>
      <c r="DKP89" s="369"/>
      <c r="DKQ89" s="369"/>
      <c r="DKR89" s="369"/>
      <c r="DKS89" s="369"/>
      <c r="DKT89" s="369"/>
      <c r="DKU89" s="369"/>
      <c r="DKV89" s="369"/>
      <c r="DKW89" s="369"/>
      <c r="DKX89" s="369"/>
      <c r="DKY89" s="369"/>
      <c r="DKZ89" s="369"/>
      <c r="DLA89" s="369"/>
      <c r="DLB89" s="369"/>
      <c r="DLC89" s="369"/>
      <c r="DLD89" s="369"/>
      <c r="DLE89" s="369"/>
      <c r="DLF89" s="369"/>
      <c r="DLG89" s="369"/>
      <c r="DLH89" s="369"/>
      <c r="DLI89" s="369"/>
      <c r="DLJ89" s="369"/>
      <c r="DLK89" s="369"/>
      <c r="DLL89" s="369"/>
      <c r="DLM89" s="369"/>
      <c r="DLN89" s="369"/>
      <c r="DLO89" s="369"/>
      <c r="DLP89" s="369"/>
      <c r="DLQ89" s="369"/>
      <c r="DLV89" s="369"/>
      <c r="DLW89" s="369"/>
      <c r="DLX89" s="369"/>
      <c r="DLY89" s="369"/>
      <c r="DLZ89" s="369"/>
      <c r="DMA89" s="369"/>
      <c r="DMB89" s="369"/>
      <c r="DMC89" s="369"/>
      <c r="DMD89" s="369"/>
      <c r="DME89" s="369"/>
      <c r="DMF89" s="369"/>
      <c r="DNX89" s="369"/>
      <c r="DNY89" s="369"/>
      <c r="DNZ89" s="369"/>
      <c r="DOA89" s="369"/>
      <c r="DOB89" s="369"/>
      <c r="DOC89" s="369"/>
      <c r="DOD89" s="369"/>
      <c r="DOE89" s="369"/>
      <c r="DOF89" s="369"/>
      <c r="DOG89" s="369"/>
      <c r="DOH89" s="369"/>
      <c r="DOI89" s="369"/>
      <c r="DOJ89" s="369"/>
      <c r="DOK89" s="369"/>
      <c r="DOL89" s="369"/>
      <c r="DOM89" s="369"/>
      <c r="DON89" s="369"/>
      <c r="DOO89" s="369"/>
      <c r="DOP89" s="369"/>
      <c r="DOQ89" s="369"/>
      <c r="DOR89" s="369"/>
      <c r="DOS89" s="369"/>
      <c r="DOT89" s="369"/>
      <c r="DOU89" s="369"/>
      <c r="DOV89" s="369"/>
      <c r="DOW89" s="369"/>
      <c r="DOX89" s="369"/>
      <c r="DOY89" s="369"/>
      <c r="DOZ89" s="369"/>
      <c r="DPA89" s="369"/>
      <c r="DPB89" s="369"/>
      <c r="DPC89" s="369"/>
      <c r="DPD89" s="369"/>
      <c r="DPE89" s="369"/>
      <c r="DPF89" s="369"/>
      <c r="DPG89" s="369"/>
      <c r="DPH89" s="369"/>
      <c r="DPI89" s="369"/>
      <c r="DPJ89" s="369"/>
      <c r="DPK89" s="369"/>
      <c r="DPL89" s="369"/>
      <c r="DPM89" s="369"/>
      <c r="DPN89" s="369"/>
      <c r="DPO89" s="369"/>
      <c r="DPP89" s="369"/>
      <c r="DPQ89" s="369"/>
      <c r="DPR89" s="369"/>
      <c r="DPS89" s="369"/>
      <c r="DPT89" s="369"/>
      <c r="DPU89" s="369"/>
      <c r="DPV89" s="369"/>
      <c r="DPW89" s="369"/>
      <c r="DPX89" s="369"/>
      <c r="DPY89" s="369"/>
      <c r="DPZ89" s="369"/>
      <c r="DQA89" s="369"/>
      <c r="DQB89" s="369"/>
      <c r="DQC89" s="369"/>
      <c r="DQD89" s="369"/>
      <c r="DQE89" s="369"/>
      <c r="DQF89" s="369"/>
      <c r="DQG89" s="369"/>
      <c r="DQH89" s="369"/>
      <c r="DQI89" s="369"/>
      <c r="DQJ89" s="369"/>
      <c r="DQK89" s="369"/>
      <c r="DQL89" s="369"/>
      <c r="DQM89" s="369"/>
      <c r="DQN89" s="369"/>
      <c r="DQO89" s="369"/>
      <c r="DQP89" s="369"/>
      <c r="DQQ89" s="369"/>
      <c r="DQR89" s="369"/>
      <c r="DQS89" s="369"/>
      <c r="DQT89" s="369"/>
      <c r="DQU89" s="369"/>
      <c r="DQV89" s="369"/>
      <c r="DQW89" s="369"/>
      <c r="DQX89" s="369"/>
      <c r="DQY89" s="369"/>
      <c r="DQZ89" s="369"/>
      <c r="DRA89" s="369"/>
      <c r="DRB89" s="369"/>
      <c r="DRC89" s="369"/>
      <c r="DRD89" s="369"/>
      <c r="DRE89" s="369"/>
      <c r="DRF89" s="369"/>
      <c r="DRG89" s="369"/>
      <c r="DRH89" s="369"/>
      <c r="DRI89" s="369"/>
      <c r="DRJ89" s="369"/>
      <c r="DRK89" s="369"/>
      <c r="DRL89" s="369"/>
      <c r="DRM89" s="369"/>
      <c r="DRN89" s="369"/>
      <c r="DRO89" s="369"/>
      <c r="DRP89" s="369"/>
      <c r="DRQ89" s="369"/>
      <c r="DRR89" s="369"/>
      <c r="DRS89" s="369"/>
      <c r="DRT89" s="369"/>
      <c r="DRU89" s="369"/>
      <c r="DRV89" s="369"/>
      <c r="DRW89" s="369"/>
      <c r="DRX89" s="369"/>
      <c r="DRY89" s="369"/>
      <c r="DRZ89" s="369"/>
      <c r="DSA89" s="369"/>
      <c r="DSB89" s="369"/>
      <c r="DSC89" s="369"/>
      <c r="DSD89" s="369"/>
      <c r="DSE89" s="369"/>
      <c r="DSF89" s="369"/>
      <c r="DSG89" s="369"/>
      <c r="DSH89" s="369"/>
      <c r="DSI89" s="369"/>
      <c r="DSJ89" s="369"/>
      <c r="DSK89" s="369"/>
      <c r="DSL89" s="369"/>
      <c r="DSM89" s="369"/>
      <c r="DSN89" s="369"/>
      <c r="DSO89" s="369"/>
      <c r="DSP89" s="369"/>
      <c r="DSQ89" s="369"/>
      <c r="DSR89" s="369"/>
      <c r="DSS89" s="369"/>
      <c r="DST89" s="369"/>
      <c r="DSU89" s="369"/>
      <c r="DSV89" s="369"/>
      <c r="DSW89" s="369"/>
      <c r="DSX89" s="369"/>
      <c r="DSY89" s="369"/>
      <c r="DSZ89" s="369"/>
      <c r="DTA89" s="369"/>
      <c r="DTB89" s="369"/>
      <c r="DTC89" s="369"/>
      <c r="DTD89" s="369"/>
      <c r="DTE89" s="369"/>
      <c r="DTF89" s="369"/>
      <c r="DTG89" s="369"/>
      <c r="DTH89" s="369"/>
      <c r="DTI89" s="369"/>
      <c r="DTJ89" s="369"/>
      <c r="DTK89" s="369"/>
      <c r="DTL89" s="369"/>
      <c r="DTM89" s="369"/>
      <c r="DTN89" s="369"/>
      <c r="DTO89" s="369"/>
      <c r="DTP89" s="369"/>
      <c r="DTQ89" s="369"/>
      <c r="DTR89" s="369"/>
      <c r="DTS89" s="369"/>
      <c r="DTT89" s="369"/>
      <c r="DTU89" s="369"/>
      <c r="DTV89" s="369"/>
      <c r="DTW89" s="369"/>
      <c r="DTX89" s="369"/>
      <c r="DTY89" s="369"/>
      <c r="DTZ89" s="369"/>
      <c r="DUA89" s="369"/>
      <c r="DUB89" s="369"/>
      <c r="DUC89" s="369"/>
      <c r="DUD89" s="369"/>
      <c r="DUE89" s="369"/>
      <c r="DUF89" s="369"/>
      <c r="DUG89" s="369"/>
      <c r="DUH89" s="369"/>
      <c r="DUI89" s="369"/>
      <c r="DUJ89" s="369"/>
      <c r="DUK89" s="369"/>
      <c r="DUL89" s="369"/>
      <c r="DUM89" s="369"/>
      <c r="DUN89" s="369"/>
      <c r="DUO89" s="369"/>
      <c r="DUP89" s="369"/>
      <c r="DUQ89" s="369"/>
      <c r="DUR89" s="369"/>
      <c r="DUS89" s="369"/>
      <c r="DUT89" s="369"/>
      <c r="DUU89" s="369"/>
      <c r="DUV89" s="369"/>
      <c r="DUW89" s="369"/>
      <c r="DUX89" s="369"/>
      <c r="DUY89" s="369"/>
      <c r="DUZ89" s="369"/>
      <c r="DVA89" s="369"/>
      <c r="DVB89" s="369"/>
      <c r="DVC89" s="369"/>
      <c r="DVD89" s="369"/>
      <c r="DVE89" s="369"/>
      <c r="DVF89" s="369"/>
      <c r="DVG89" s="369"/>
      <c r="DVH89" s="369"/>
      <c r="DVI89" s="369"/>
      <c r="DVJ89" s="369"/>
      <c r="DVK89" s="369"/>
      <c r="DVL89" s="369"/>
      <c r="DVM89" s="369"/>
      <c r="DVR89" s="369"/>
      <c r="DVS89" s="369"/>
      <c r="DVT89" s="369"/>
      <c r="DVU89" s="369"/>
      <c r="DVV89" s="369"/>
      <c r="DVW89" s="369"/>
      <c r="DVX89" s="369"/>
      <c r="DVY89" s="369"/>
      <c r="DVZ89" s="369"/>
      <c r="DWA89" s="369"/>
      <c r="DWB89" s="369"/>
      <c r="DXT89" s="369"/>
      <c r="DXU89" s="369"/>
      <c r="DXV89" s="369"/>
      <c r="DXW89" s="369"/>
      <c r="DXX89" s="369"/>
      <c r="DXY89" s="369"/>
      <c r="DXZ89" s="369"/>
      <c r="DYA89" s="369"/>
      <c r="DYB89" s="369"/>
      <c r="DYC89" s="369"/>
      <c r="DYD89" s="369"/>
      <c r="DYE89" s="369"/>
      <c r="DYF89" s="369"/>
      <c r="DYG89" s="369"/>
      <c r="DYH89" s="369"/>
      <c r="DYI89" s="369"/>
      <c r="DYJ89" s="369"/>
      <c r="DYK89" s="369"/>
      <c r="DYL89" s="369"/>
      <c r="DYM89" s="369"/>
      <c r="DYN89" s="369"/>
      <c r="DYO89" s="369"/>
      <c r="DYP89" s="369"/>
      <c r="DYQ89" s="369"/>
      <c r="DYR89" s="369"/>
      <c r="DYS89" s="369"/>
      <c r="DYT89" s="369"/>
      <c r="DYU89" s="369"/>
      <c r="DYV89" s="369"/>
      <c r="DYW89" s="369"/>
      <c r="DYX89" s="369"/>
      <c r="DYY89" s="369"/>
      <c r="DYZ89" s="369"/>
      <c r="DZA89" s="369"/>
      <c r="DZB89" s="369"/>
      <c r="DZC89" s="369"/>
      <c r="DZD89" s="369"/>
      <c r="DZE89" s="369"/>
      <c r="DZF89" s="369"/>
      <c r="DZG89" s="369"/>
      <c r="DZH89" s="369"/>
      <c r="DZI89" s="369"/>
      <c r="DZJ89" s="369"/>
      <c r="DZK89" s="369"/>
      <c r="DZL89" s="369"/>
      <c r="DZM89" s="369"/>
      <c r="DZN89" s="369"/>
      <c r="DZO89" s="369"/>
      <c r="DZP89" s="369"/>
      <c r="DZQ89" s="369"/>
      <c r="DZR89" s="369"/>
      <c r="DZS89" s="369"/>
      <c r="DZT89" s="369"/>
      <c r="DZU89" s="369"/>
      <c r="DZV89" s="369"/>
      <c r="DZW89" s="369"/>
      <c r="DZX89" s="369"/>
      <c r="DZY89" s="369"/>
      <c r="DZZ89" s="369"/>
      <c r="EAA89" s="369"/>
      <c r="EAB89" s="369"/>
      <c r="EAC89" s="369"/>
      <c r="EAD89" s="369"/>
      <c r="EAE89" s="369"/>
      <c r="EAF89" s="369"/>
      <c r="EAG89" s="369"/>
      <c r="EAH89" s="369"/>
      <c r="EAI89" s="369"/>
      <c r="EAJ89" s="369"/>
      <c r="EAK89" s="369"/>
      <c r="EAL89" s="369"/>
      <c r="EAM89" s="369"/>
      <c r="EAN89" s="369"/>
      <c r="EAO89" s="369"/>
      <c r="EAP89" s="369"/>
      <c r="EAQ89" s="369"/>
      <c r="EAR89" s="369"/>
      <c r="EAS89" s="369"/>
      <c r="EAT89" s="369"/>
      <c r="EAU89" s="369"/>
      <c r="EAV89" s="369"/>
      <c r="EAW89" s="369"/>
      <c r="EAX89" s="369"/>
      <c r="EAY89" s="369"/>
      <c r="EAZ89" s="369"/>
      <c r="EBA89" s="369"/>
      <c r="EBB89" s="369"/>
      <c r="EBC89" s="369"/>
      <c r="EBD89" s="369"/>
      <c r="EBE89" s="369"/>
      <c r="EBF89" s="369"/>
      <c r="EBG89" s="369"/>
      <c r="EBH89" s="369"/>
      <c r="EBI89" s="369"/>
      <c r="EBJ89" s="369"/>
      <c r="EBK89" s="369"/>
      <c r="EBL89" s="369"/>
      <c r="EBM89" s="369"/>
      <c r="EBN89" s="369"/>
      <c r="EBO89" s="369"/>
      <c r="EBP89" s="369"/>
      <c r="EBQ89" s="369"/>
      <c r="EBR89" s="369"/>
      <c r="EBS89" s="369"/>
      <c r="EBT89" s="369"/>
      <c r="EBU89" s="369"/>
      <c r="EBV89" s="369"/>
      <c r="EBW89" s="369"/>
      <c r="EBX89" s="369"/>
      <c r="EBY89" s="369"/>
      <c r="EBZ89" s="369"/>
      <c r="ECA89" s="369"/>
      <c r="ECB89" s="369"/>
      <c r="ECC89" s="369"/>
      <c r="ECD89" s="369"/>
      <c r="ECE89" s="369"/>
      <c r="ECF89" s="369"/>
      <c r="ECG89" s="369"/>
      <c r="ECH89" s="369"/>
      <c r="ECI89" s="369"/>
      <c r="ECJ89" s="369"/>
      <c r="ECK89" s="369"/>
      <c r="ECL89" s="369"/>
      <c r="ECM89" s="369"/>
      <c r="ECN89" s="369"/>
      <c r="ECO89" s="369"/>
      <c r="ECP89" s="369"/>
      <c r="ECQ89" s="369"/>
      <c r="ECR89" s="369"/>
      <c r="ECS89" s="369"/>
      <c r="ECT89" s="369"/>
      <c r="ECU89" s="369"/>
      <c r="ECV89" s="369"/>
      <c r="ECW89" s="369"/>
      <c r="ECX89" s="369"/>
      <c r="ECY89" s="369"/>
      <c r="ECZ89" s="369"/>
      <c r="EDA89" s="369"/>
      <c r="EDB89" s="369"/>
      <c r="EDC89" s="369"/>
      <c r="EDD89" s="369"/>
      <c r="EDE89" s="369"/>
      <c r="EDF89" s="369"/>
      <c r="EDG89" s="369"/>
      <c r="EDH89" s="369"/>
      <c r="EDI89" s="369"/>
      <c r="EDJ89" s="369"/>
      <c r="EDK89" s="369"/>
      <c r="EDL89" s="369"/>
      <c r="EDM89" s="369"/>
      <c r="EDN89" s="369"/>
      <c r="EDO89" s="369"/>
      <c r="EDP89" s="369"/>
      <c r="EDQ89" s="369"/>
      <c r="EDR89" s="369"/>
      <c r="EDS89" s="369"/>
      <c r="EDT89" s="369"/>
      <c r="EDU89" s="369"/>
      <c r="EDV89" s="369"/>
      <c r="EDW89" s="369"/>
      <c r="EDX89" s="369"/>
      <c r="EDY89" s="369"/>
      <c r="EDZ89" s="369"/>
      <c r="EEA89" s="369"/>
      <c r="EEB89" s="369"/>
      <c r="EEC89" s="369"/>
      <c r="EED89" s="369"/>
      <c r="EEE89" s="369"/>
      <c r="EEF89" s="369"/>
      <c r="EEG89" s="369"/>
      <c r="EEH89" s="369"/>
      <c r="EEI89" s="369"/>
      <c r="EEJ89" s="369"/>
      <c r="EEK89" s="369"/>
      <c r="EEL89" s="369"/>
      <c r="EEM89" s="369"/>
      <c r="EEN89" s="369"/>
      <c r="EEO89" s="369"/>
      <c r="EEP89" s="369"/>
      <c r="EEQ89" s="369"/>
      <c r="EER89" s="369"/>
      <c r="EES89" s="369"/>
      <c r="EET89" s="369"/>
      <c r="EEU89" s="369"/>
      <c r="EEV89" s="369"/>
      <c r="EEW89" s="369"/>
      <c r="EEX89" s="369"/>
      <c r="EEY89" s="369"/>
      <c r="EEZ89" s="369"/>
      <c r="EFA89" s="369"/>
      <c r="EFB89" s="369"/>
      <c r="EFC89" s="369"/>
      <c r="EFD89" s="369"/>
      <c r="EFE89" s="369"/>
      <c r="EFF89" s="369"/>
      <c r="EFG89" s="369"/>
      <c r="EFH89" s="369"/>
      <c r="EFI89" s="369"/>
      <c r="EFN89" s="369"/>
      <c r="EFO89" s="369"/>
      <c r="EFP89" s="369"/>
      <c r="EFQ89" s="369"/>
      <c r="EFR89" s="369"/>
      <c r="EFS89" s="369"/>
      <c r="EFT89" s="369"/>
      <c r="EFU89" s="369"/>
      <c r="EFV89" s="369"/>
      <c r="EFW89" s="369"/>
      <c r="EFX89" s="369"/>
      <c r="EHP89" s="369"/>
      <c r="EHQ89" s="369"/>
      <c r="EHR89" s="369"/>
      <c r="EHS89" s="369"/>
      <c r="EHT89" s="369"/>
      <c r="EHU89" s="369"/>
      <c r="EHV89" s="369"/>
      <c r="EHW89" s="369"/>
      <c r="EHX89" s="369"/>
      <c r="EHY89" s="369"/>
      <c r="EHZ89" s="369"/>
      <c r="EIA89" s="369"/>
      <c r="EIB89" s="369"/>
      <c r="EIC89" s="369"/>
      <c r="EID89" s="369"/>
      <c r="EIE89" s="369"/>
      <c r="EIF89" s="369"/>
      <c r="EIG89" s="369"/>
      <c r="EIH89" s="369"/>
      <c r="EII89" s="369"/>
      <c r="EIJ89" s="369"/>
      <c r="EIK89" s="369"/>
      <c r="EIL89" s="369"/>
      <c r="EIM89" s="369"/>
      <c r="EIN89" s="369"/>
      <c r="EIO89" s="369"/>
      <c r="EIP89" s="369"/>
      <c r="EIQ89" s="369"/>
      <c r="EIR89" s="369"/>
      <c r="EIS89" s="369"/>
      <c r="EIT89" s="369"/>
      <c r="EIU89" s="369"/>
      <c r="EIV89" s="369"/>
      <c r="EIW89" s="369"/>
      <c r="EIX89" s="369"/>
      <c r="EIY89" s="369"/>
      <c r="EIZ89" s="369"/>
      <c r="EJA89" s="369"/>
      <c r="EJB89" s="369"/>
      <c r="EJC89" s="369"/>
      <c r="EJD89" s="369"/>
      <c r="EJE89" s="369"/>
      <c r="EJF89" s="369"/>
      <c r="EJG89" s="369"/>
      <c r="EJH89" s="369"/>
      <c r="EJI89" s="369"/>
      <c r="EJJ89" s="369"/>
      <c r="EJK89" s="369"/>
      <c r="EJL89" s="369"/>
      <c r="EJM89" s="369"/>
      <c r="EJN89" s="369"/>
      <c r="EJO89" s="369"/>
      <c r="EJP89" s="369"/>
      <c r="EJQ89" s="369"/>
      <c r="EJR89" s="369"/>
      <c r="EJS89" s="369"/>
      <c r="EJT89" s="369"/>
      <c r="EJU89" s="369"/>
      <c r="EJV89" s="369"/>
      <c r="EJW89" s="369"/>
      <c r="EJX89" s="369"/>
      <c r="EJY89" s="369"/>
      <c r="EJZ89" s="369"/>
      <c r="EKA89" s="369"/>
      <c r="EKB89" s="369"/>
      <c r="EKC89" s="369"/>
      <c r="EKD89" s="369"/>
      <c r="EKE89" s="369"/>
      <c r="EKF89" s="369"/>
      <c r="EKG89" s="369"/>
      <c r="EKH89" s="369"/>
      <c r="EKI89" s="369"/>
      <c r="EKJ89" s="369"/>
      <c r="EKK89" s="369"/>
      <c r="EKL89" s="369"/>
      <c r="EKM89" s="369"/>
      <c r="EKN89" s="369"/>
      <c r="EKO89" s="369"/>
      <c r="EKP89" s="369"/>
      <c r="EKQ89" s="369"/>
      <c r="EKR89" s="369"/>
      <c r="EKS89" s="369"/>
      <c r="EKT89" s="369"/>
      <c r="EKU89" s="369"/>
      <c r="EKV89" s="369"/>
      <c r="EKW89" s="369"/>
      <c r="EKX89" s="369"/>
      <c r="EKY89" s="369"/>
      <c r="EKZ89" s="369"/>
      <c r="ELA89" s="369"/>
      <c r="ELB89" s="369"/>
      <c r="ELC89" s="369"/>
      <c r="ELD89" s="369"/>
      <c r="ELE89" s="369"/>
      <c r="ELF89" s="369"/>
      <c r="ELG89" s="369"/>
      <c r="ELH89" s="369"/>
      <c r="ELI89" s="369"/>
      <c r="ELJ89" s="369"/>
      <c r="ELK89" s="369"/>
      <c r="ELL89" s="369"/>
      <c r="ELM89" s="369"/>
      <c r="ELN89" s="369"/>
      <c r="ELO89" s="369"/>
      <c r="ELP89" s="369"/>
      <c r="ELQ89" s="369"/>
      <c r="ELR89" s="369"/>
      <c r="ELS89" s="369"/>
      <c r="ELT89" s="369"/>
      <c r="ELU89" s="369"/>
      <c r="ELV89" s="369"/>
      <c r="ELW89" s="369"/>
      <c r="ELX89" s="369"/>
      <c r="ELY89" s="369"/>
      <c r="ELZ89" s="369"/>
      <c r="EMA89" s="369"/>
      <c r="EMB89" s="369"/>
      <c r="EMC89" s="369"/>
      <c r="EMD89" s="369"/>
      <c r="EME89" s="369"/>
      <c r="EMF89" s="369"/>
      <c r="EMG89" s="369"/>
      <c r="EMH89" s="369"/>
      <c r="EMI89" s="369"/>
      <c r="EMJ89" s="369"/>
      <c r="EMK89" s="369"/>
      <c r="EML89" s="369"/>
      <c r="EMM89" s="369"/>
      <c r="EMN89" s="369"/>
      <c r="EMO89" s="369"/>
      <c r="EMP89" s="369"/>
      <c r="EMQ89" s="369"/>
      <c r="EMR89" s="369"/>
      <c r="EMS89" s="369"/>
      <c r="EMT89" s="369"/>
      <c r="EMU89" s="369"/>
      <c r="EMV89" s="369"/>
      <c r="EMW89" s="369"/>
      <c r="EMX89" s="369"/>
      <c r="EMY89" s="369"/>
      <c r="EMZ89" s="369"/>
      <c r="ENA89" s="369"/>
      <c r="ENB89" s="369"/>
      <c r="ENC89" s="369"/>
      <c r="END89" s="369"/>
      <c r="ENE89" s="369"/>
      <c r="ENF89" s="369"/>
      <c r="ENG89" s="369"/>
      <c r="ENH89" s="369"/>
      <c r="ENI89" s="369"/>
      <c r="ENJ89" s="369"/>
      <c r="ENK89" s="369"/>
      <c r="ENL89" s="369"/>
      <c r="ENM89" s="369"/>
      <c r="ENN89" s="369"/>
      <c r="ENO89" s="369"/>
      <c r="ENP89" s="369"/>
      <c r="ENQ89" s="369"/>
      <c r="ENR89" s="369"/>
      <c r="ENS89" s="369"/>
      <c r="ENT89" s="369"/>
      <c r="ENU89" s="369"/>
      <c r="ENV89" s="369"/>
      <c r="ENW89" s="369"/>
      <c r="ENX89" s="369"/>
      <c r="ENY89" s="369"/>
      <c r="ENZ89" s="369"/>
      <c r="EOA89" s="369"/>
      <c r="EOB89" s="369"/>
      <c r="EOC89" s="369"/>
      <c r="EOD89" s="369"/>
      <c r="EOE89" s="369"/>
      <c r="EOF89" s="369"/>
      <c r="EOG89" s="369"/>
      <c r="EOH89" s="369"/>
      <c r="EOI89" s="369"/>
      <c r="EOJ89" s="369"/>
      <c r="EOK89" s="369"/>
      <c r="EOL89" s="369"/>
      <c r="EOM89" s="369"/>
      <c r="EON89" s="369"/>
      <c r="EOO89" s="369"/>
      <c r="EOP89" s="369"/>
      <c r="EOQ89" s="369"/>
      <c r="EOR89" s="369"/>
      <c r="EOS89" s="369"/>
      <c r="EOT89" s="369"/>
      <c r="EOU89" s="369"/>
      <c r="EOV89" s="369"/>
      <c r="EOW89" s="369"/>
      <c r="EOX89" s="369"/>
      <c r="EOY89" s="369"/>
      <c r="EOZ89" s="369"/>
      <c r="EPA89" s="369"/>
      <c r="EPB89" s="369"/>
      <c r="EPC89" s="369"/>
      <c r="EPD89" s="369"/>
      <c r="EPE89" s="369"/>
      <c r="EPJ89" s="369"/>
      <c r="EPK89" s="369"/>
      <c r="EPL89" s="369"/>
      <c r="EPM89" s="369"/>
      <c r="EPN89" s="369"/>
      <c r="EPO89" s="369"/>
      <c r="EPP89" s="369"/>
      <c r="EPQ89" s="369"/>
      <c r="EPR89" s="369"/>
      <c r="EPS89" s="369"/>
      <c r="EPT89" s="369"/>
      <c r="ERL89" s="369"/>
      <c r="ERM89" s="369"/>
      <c r="ERN89" s="369"/>
      <c r="ERO89" s="369"/>
      <c r="ERP89" s="369"/>
      <c r="ERQ89" s="369"/>
      <c r="ERR89" s="369"/>
      <c r="ERS89" s="369"/>
      <c r="ERT89" s="369"/>
      <c r="ERU89" s="369"/>
      <c r="ERV89" s="369"/>
      <c r="ERW89" s="369"/>
      <c r="ERX89" s="369"/>
      <c r="ERY89" s="369"/>
      <c r="ERZ89" s="369"/>
      <c r="ESA89" s="369"/>
      <c r="ESB89" s="369"/>
      <c r="ESC89" s="369"/>
      <c r="ESD89" s="369"/>
      <c r="ESE89" s="369"/>
      <c r="ESF89" s="369"/>
      <c r="ESG89" s="369"/>
      <c r="ESH89" s="369"/>
      <c r="ESI89" s="369"/>
      <c r="ESJ89" s="369"/>
      <c r="ESK89" s="369"/>
      <c r="ESL89" s="369"/>
      <c r="ESM89" s="369"/>
      <c r="ESN89" s="369"/>
      <c r="ESO89" s="369"/>
      <c r="ESP89" s="369"/>
      <c r="ESQ89" s="369"/>
      <c r="ESR89" s="369"/>
      <c r="ESS89" s="369"/>
      <c r="EST89" s="369"/>
      <c r="ESU89" s="369"/>
      <c r="ESV89" s="369"/>
      <c r="ESW89" s="369"/>
      <c r="ESX89" s="369"/>
      <c r="ESY89" s="369"/>
      <c r="ESZ89" s="369"/>
      <c r="ETA89" s="369"/>
      <c r="ETB89" s="369"/>
      <c r="ETC89" s="369"/>
      <c r="ETD89" s="369"/>
      <c r="ETE89" s="369"/>
      <c r="ETF89" s="369"/>
      <c r="ETG89" s="369"/>
      <c r="ETH89" s="369"/>
      <c r="ETI89" s="369"/>
      <c r="ETJ89" s="369"/>
      <c r="ETK89" s="369"/>
      <c r="ETL89" s="369"/>
      <c r="ETM89" s="369"/>
      <c r="ETN89" s="369"/>
      <c r="ETO89" s="369"/>
      <c r="ETP89" s="369"/>
      <c r="ETQ89" s="369"/>
      <c r="ETR89" s="369"/>
      <c r="ETS89" s="369"/>
      <c r="ETT89" s="369"/>
      <c r="ETU89" s="369"/>
      <c r="ETV89" s="369"/>
      <c r="ETW89" s="369"/>
      <c r="ETX89" s="369"/>
      <c r="ETY89" s="369"/>
      <c r="ETZ89" s="369"/>
      <c r="EUA89" s="369"/>
      <c r="EUB89" s="369"/>
      <c r="EUC89" s="369"/>
      <c r="EUD89" s="369"/>
      <c r="EUE89" s="369"/>
      <c r="EUF89" s="369"/>
      <c r="EUG89" s="369"/>
      <c r="EUH89" s="369"/>
      <c r="EUI89" s="369"/>
      <c r="EUJ89" s="369"/>
      <c r="EUK89" s="369"/>
      <c r="EUL89" s="369"/>
      <c r="EUM89" s="369"/>
      <c r="EUN89" s="369"/>
      <c r="EUO89" s="369"/>
      <c r="EUP89" s="369"/>
      <c r="EUQ89" s="369"/>
      <c r="EUR89" s="369"/>
      <c r="EUS89" s="369"/>
      <c r="EUT89" s="369"/>
      <c r="EUU89" s="369"/>
      <c r="EUV89" s="369"/>
      <c r="EUW89" s="369"/>
      <c r="EUX89" s="369"/>
      <c r="EUY89" s="369"/>
      <c r="EUZ89" s="369"/>
      <c r="EVA89" s="369"/>
      <c r="EVB89" s="369"/>
      <c r="EVC89" s="369"/>
      <c r="EVD89" s="369"/>
      <c r="EVE89" s="369"/>
      <c r="EVF89" s="369"/>
      <c r="EVG89" s="369"/>
      <c r="EVH89" s="369"/>
      <c r="EVI89" s="369"/>
      <c r="EVJ89" s="369"/>
      <c r="EVK89" s="369"/>
      <c r="EVL89" s="369"/>
      <c r="EVM89" s="369"/>
      <c r="EVN89" s="369"/>
      <c r="EVO89" s="369"/>
      <c r="EVP89" s="369"/>
      <c r="EVQ89" s="369"/>
      <c r="EVR89" s="369"/>
      <c r="EVS89" s="369"/>
      <c r="EVT89" s="369"/>
      <c r="EVU89" s="369"/>
      <c r="EVV89" s="369"/>
      <c r="EVW89" s="369"/>
      <c r="EVX89" s="369"/>
      <c r="EVY89" s="369"/>
      <c r="EVZ89" s="369"/>
      <c r="EWA89" s="369"/>
      <c r="EWB89" s="369"/>
      <c r="EWC89" s="369"/>
      <c r="EWD89" s="369"/>
      <c r="EWE89" s="369"/>
      <c r="EWF89" s="369"/>
      <c r="EWG89" s="369"/>
      <c r="EWH89" s="369"/>
      <c r="EWI89" s="369"/>
      <c r="EWJ89" s="369"/>
      <c r="EWK89" s="369"/>
      <c r="EWL89" s="369"/>
      <c r="EWM89" s="369"/>
      <c r="EWN89" s="369"/>
      <c r="EWO89" s="369"/>
      <c r="EWP89" s="369"/>
      <c r="EWQ89" s="369"/>
      <c r="EWR89" s="369"/>
      <c r="EWS89" s="369"/>
      <c r="EWT89" s="369"/>
      <c r="EWU89" s="369"/>
      <c r="EWV89" s="369"/>
      <c r="EWW89" s="369"/>
      <c r="EWX89" s="369"/>
      <c r="EWY89" s="369"/>
      <c r="EWZ89" s="369"/>
      <c r="EXA89" s="369"/>
      <c r="EXB89" s="369"/>
      <c r="EXC89" s="369"/>
      <c r="EXD89" s="369"/>
      <c r="EXE89" s="369"/>
      <c r="EXF89" s="369"/>
      <c r="EXG89" s="369"/>
      <c r="EXH89" s="369"/>
      <c r="EXI89" s="369"/>
      <c r="EXJ89" s="369"/>
      <c r="EXK89" s="369"/>
      <c r="EXL89" s="369"/>
      <c r="EXM89" s="369"/>
      <c r="EXN89" s="369"/>
      <c r="EXO89" s="369"/>
      <c r="EXP89" s="369"/>
      <c r="EXQ89" s="369"/>
      <c r="EXR89" s="369"/>
      <c r="EXS89" s="369"/>
      <c r="EXT89" s="369"/>
      <c r="EXU89" s="369"/>
      <c r="EXV89" s="369"/>
      <c r="EXW89" s="369"/>
      <c r="EXX89" s="369"/>
      <c r="EXY89" s="369"/>
      <c r="EXZ89" s="369"/>
      <c r="EYA89" s="369"/>
      <c r="EYB89" s="369"/>
      <c r="EYC89" s="369"/>
      <c r="EYD89" s="369"/>
      <c r="EYE89" s="369"/>
      <c r="EYF89" s="369"/>
      <c r="EYG89" s="369"/>
      <c r="EYH89" s="369"/>
      <c r="EYI89" s="369"/>
      <c r="EYJ89" s="369"/>
      <c r="EYK89" s="369"/>
      <c r="EYL89" s="369"/>
      <c r="EYM89" s="369"/>
      <c r="EYN89" s="369"/>
      <c r="EYO89" s="369"/>
      <c r="EYP89" s="369"/>
      <c r="EYQ89" s="369"/>
      <c r="EYR89" s="369"/>
      <c r="EYS89" s="369"/>
      <c r="EYT89" s="369"/>
      <c r="EYU89" s="369"/>
      <c r="EYV89" s="369"/>
      <c r="EYW89" s="369"/>
      <c r="EYX89" s="369"/>
      <c r="EYY89" s="369"/>
      <c r="EYZ89" s="369"/>
      <c r="EZA89" s="369"/>
      <c r="EZF89" s="369"/>
      <c r="EZG89" s="369"/>
      <c r="EZH89" s="369"/>
      <c r="EZI89" s="369"/>
      <c r="EZJ89" s="369"/>
      <c r="EZK89" s="369"/>
      <c r="EZL89" s="369"/>
      <c r="EZM89" s="369"/>
      <c r="EZN89" s="369"/>
      <c r="EZO89" s="369"/>
      <c r="EZP89" s="369"/>
      <c r="FBH89" s="369"/>
      <c r="FBI89" s="369"/>
      <c r="FBJ89" s="369"/>
      <c r="FBK89" s="369"/>
      <c r="FBL89" s="369"/>
      <c r="FBM89" s="369"/>
      <c r="FBN89" s="369"/>
      <c r="FBO89" s="369"/>
      <c r="FBP89" s="369"/>
      <c r="FBQ89" s="369"/>
      <c r="FBR89" s="369"/>
      <c r="FBS89" s="369"/>
      <c r="FBT89" s="369"/>
      <c r="FBU89" s="369"/>
      <c r="FBV89" s="369"/>
      <c r="FBW89" s="369"/>
      <c r="FBX89" s="369"/>
      <c r="FBY89" s="369"/>
      <c r="FBZ89" s="369"/>
      <c r="FCA89" s="369"/>
      <c r="FCB89" s="369"/>
      <c r="FCC89" s="369"/>
      <c r="FCD89" s="369"/>
      <c r="FCE89" s="369"/>
      <c r="FCF89" s="369"/>
      <c r="FCG89" s="369"/>
      <c r="FCH89" s="369"/>
      <c r="FCI89" s="369"/>
      <c r="FCJ89" s="369"/>
      <c r="FCK89" s="369"/>
      <c r="FCL89" s="369"/>
      <c r="FCM89" s="369"/>
      <c r="FCN89" s="369"/>
      <c r="FCO89" s="369"/>
      <c r="FCP89" s="369"/>
      <c r="FCQ89" s="369"/>
      <c r="FCR89" s="369"/>
      <c r="FCS89" s="369"/>
      <c r="FCT89" s="369"/>
      <c r="FCU89" s="369"/>
      <c r="FCV89" s="369"/>
      <c r="FCW89" s="369"/>
      <c r="FCX89" s="369"/>
      <c r="FCY89" s="369"/>
      <c r="FCZ89" s="369"/>
      <c r="FDA89" s="369"/>
      <c r="FDB89" s="369"/>
      <c r="FDC89" s="369"/>
      <c r="FDD89" s="369"/>
      <c r="FDE89" s="369"/>
      <c r="FDF89" s="369"/>
      <c r="FDG89" s="369"/>
      <c r="FDH89" s="369"/>
      <c r="FDI89" s="369"/>
      <c r="FDJ89" s="369"/>
      <c r="FDK89" s="369"/>
      <c r="FDL89" s="369"/>
      <c r="FDM89" s="369"/>
      <c r="FDN89" s="369"/>
      <c r="FDO89" s="369"/>
      <c r="FDP89" s="369"/>
      <c r="FDQ89" s="369"/>
      <c r="FDR89" s="369"/>
      <c r="FDS89" s="369"/>
      <c r="FDT89" s="369"/>
      <c r="FDU89" s="369"/>
      <c r="FDV89" s="369"/>
      <c r="FDW89" s="369"/>
      <c r="FDX89" s="369"/>
      <c r="FDY89" s="369"/>
      <c r="FDZ89" s="369"/>
      <c r="FEA89" s="369"/>
      <c r="FEB89" s="369"/>
      <c r="FEC89" s="369"/>
      <c r="FED89" s="369"/>
      <c r="FEE89" s="369"/>
      <c r="FEF89" s="369"/>
      <c r="FEG89" s="369"/>
      <c r="FEH89" s="369"/>
      <c r="FEI89" s="369"/>
      <c r="FEJ89" s="369"/>
      <c r="FEK89" s="369"/>
      <c r="FEL89" s="369"/>
      <c r="FEM89" s="369"/>
      <c r="FEN89" s="369"/>
      <c r="FEO89" s="369"/>
      <c r="FEP89" s="369"/>
      <c r="FEQ89" s="369"/>
      <c r="FER89" s="369"/>
      <c r="FES89" s="369"/>
      <c r="FET89" s="369"/>
      <c r="FEU89" s="369"/>
      <c r="FEV89" s="369"/>
      <c r="FEW89" s="369"/>
      <c r="FEX89" s="369"/>
      <c r="FEY89" s="369"/>
      <c r="FEZ89" s="369"/>
      <c r="FFA89" s="369"/>
      <c r="FFB89" s="369"/>
      <c r="FFC89" s="369"/>
      <c r="FFD89" s="369"/>
      <c r="FFE89" s="369"/>
      <c r="FFF89" s="369"/>
      <c r="FFG89" s="369"/>
      <c r="FFH89" s="369"/>
      <c r="FFI89" s="369"/>
      <c r="FFJ89" s="369"/>
      <c r="FFK89" s="369"/>
      <c r="FFL89" s="369"/>
      <c r="FFM89" s="369"/>
      <c r="FFN89" s="369"/>
      <c r="FFO89" s="369"/>
      <c r="FFP89" s="369"/>
      <c r="FFQ89" s="369"/>
      <c r="FFR89" s="369"/>
      <c r="FFS89" s="369"/>
      <c r="FFT89" s="369"/>
      <c r="FFU89" s="369"/>
      <c r="FFV89" s="369"/>
      <c r="FFW89" s="369"/>
      <c r="FFX89" s="369"/>
      <c r="FFY89" s="369"/>
      <c r="FFZ89" s="369"/>
      <c r="FGA89" s="369"/>
      <c r="FGB89" s="369"/>
      <c r="FGC89" s="369"/>
      <c r="FGD89" s="369"/>
      <c r="FGE89" s="369"/>
      <c r="FGF89" s="369"/>
      <c r="FGG89" s="369"/>
      <c r="FGH89" s="369"/>
      <c r="FGI89" s="369"/>
      <c r="FGJ89" s="369"/>
      <c r="FGK89" s="369"/>
      <c r="FGL89" s="369"/>
      <c r="FGM89" s="369"/>
      <c r="FGN89" s="369"/>
      <c r="FGO89" s="369"/>
      <c r="FGP89" s="369"/>
      <c r="FGQ89" s="369"/>
      <c r="FGR89" s="369"/>
      <c r="FGS89" s="369"/>
      <c r="FGT89" s="369"/>
      <c r="FGU89" s="369"/>
      <c r="FGV89" s="369"/>
      <c r="FGW89" s="369"/>
      <c r="FGX89" s="369"/>
      <c r="FGY89" s="369"/>
      <c r="FGZ89" s="369"/>
      <c r="FHA89" s="369"/>
      <c r="FHB89" s="369"/>
      <c r="FHC89" s="369"/>
      <c r="FHD89" s="369"/>
      <c r="FHE89" s="369"/>
      <c r="FHF89" s="369"/>
      <c r="FHG89" s="369"/>
      <c r="FHH89" s="369"/>
      <c r="FHI89" s="369"/>
      <c r="FHJ89" s="369"/>
      <c r="FHK89" s="369"/>
      <c r="FHL89" s="369"/>
      <c r="FHM89" s="369"/>
      <c r="FHN89" s="369"/>
      <c r="FHO89" s="369"/>
      <c r="FHP89" s="369"/>
      <c r="FHQ89" s="369"/>
      <c r="FHR89" s="369"/>
      <c r="FHS89" s="369"/>
      <c r="FHT89" s="369"/>
      <c r="FHU89" s="369"/>
      <c r="FHV89" s="369"/>
      <c r="FHW89" s="369"/>
      <c r="FHX89" s="369"/>
      <c r="FHY89" s="369"/>
      <c r="FHZ89" s="369"/>
      <c r="FIA89" s="369"/>
      <c r="FIB89" s="369"/>
      <c r="FIC89" s="369"/>
      <c r="FID89" s="369"/>
      <c r="FIE89" s="369"/>
      <c r="FIF89" s="369"/>
      <c r="FIG89" s="369"/>
      <c r="FIH89" s="369"/>
      <c r="FII89" s="369"/>
      <c r="FIJ89" s="369"/>
      <c r="FIK89" s="369"/>
      <c r="FIL89" s="369"/>
      <c r="FIM89" s="369"/>
      <c r="FIN89" s="369"/>
      <c r="FIO89" s="369"/>
      <c r="FIP89" s="369"/>
      <c r="FIQ89" s="369"/>
      <c r="FIR89" s="369"/>
      <c r="FIS89" s="369"/>
      <c r="FIT89" s="369"/>
      <c r="FIU89" s="369"/>
      <c r="FIV89" s="369"/>
      <c r="FIW89" s="369"/>
      <c r="FJB89" s="369"/>
      <c r="FJC89" s="369"/>
      <c r="FJD89" s="369"/>
      <c r="FJE89" s="369"/>
      <c r="FJF89" s="369"/>
      <c r="FJG89" s="369"/>
      <c r="FJH89" s="369"/>
      <c r="FJI89" s="369"/>
      <c r="FJJ89" s="369"/>
      <c r="FJK89" s="369"/>
      <c r="FJL89" s="369"/>
      <c r="FLD89" s="369"/>
      <c r="FLE89" s="369"/>
      <c r="FLF89" s="369"/>
      <c r="FLG89" s="369"/>
      <c r="FLH89" s="369"/>
      <c r="FLI89" s="369"/>
      <c r="FLJ89" s="369"/>
      <c r="FLK89" s="369"/>
      <c r="FLL89" s="369"/>
      <c r="FLM89" s="369"/>
      <c r="FLN89" s="369"/>
      <c r="FLO89" s="369"/>
      <c r="FLP89" s="369"/>
      <c r="FLQ89" s="369"/>
      <c r="FLR89" s="369"/>
      <c r="FLS89" s="369"/>
      <c r="FLT89" s="369"/>
      <c r="FLU89" s="369"/>
      <c r="FLV89" s="369"/>
      <c r="FLW89" s="369"/>
      <c r="FLX89" s="369"/>
      <c r="FLY89" s="369"/>
      <c r="FLZ89" s="369"/>
      <c r="FMA89" s="369"/>
      <c r="FMB89" s="369"/>
      <c r="FMC89" s="369"/>
      <c r="FMD89" s="369"/>
      <c r="FME89" s="369"/>
      <c r="FMF89" s="369"/>
      <c r="FMG89" s="369"/>
      <c r="FMH89" s="369"/>
      <c r="FMI89" s="369"/>
      <c r="FMJ89" s="369"/>
      <c r="FMK89" s="369"/>
      <c r="FML89" s="369"/>
      <c r="FMM89" s="369"/>
      <c r="FMN89" s="369"/>
      <c r="FMO89" s="369"/>
      <c r="FMP89" s="369"/>
      <c r="FMQ89" s="369"/>
      <c r="FMR89" s="369"/>
      <c r="FMS89" s="369"/>
      <c r="FMT89" s="369"/>
      <c r="FMU89" s="369"/>
      <c r="FMV89" s="369"/>
      <c r="FMW89" s="369"/>
      <c r="FMX89" s="369"/>
      <c r="FMY89" s="369"/>
      <c r="FMZ89" s="369"/>
      <c r="FNA89" s="369"/>
      <c r="FNB89" s="369"/>
      <c r="FNC89" s="369"/>
      <c r="FND89" s="369"/>
      <c r="FNE89" s="369"/>
      <c r="FNF89" s="369"/>
      <c r="FNG89" s="369"/>
      <c r="FNH89" s="369"/>
      <c r="FNI89" s="369"/>
      <c r="FNJ89" s="369"/>
      <c r="FNK89" s="369"/>
      <c r="FNL89" s="369"/>
      <c r="FNM89" s="369"/>
      <c r="FNN89" s="369"/>
      <c r="FNO89" s="369"/>
      <c r="FNP89" s="369"/>
      <c r="FNQ89" s="369"/>
      <c r="FNR89" s="369"/>
      <c r="FNS89" s="369"/>
      <c r="FNT89" s="369"/>
      <c r="FNU89" s="369"/>
      <c r="FNV89" s="369"/>
      <c r="FNW89" s="369"/>
      <c r="FNX89" s="369"/>
      <c r="FNY89" s="369"/>
      <c r="FNZ89" s="369"/>
      <c r="FOA89" s="369"/>
      <c r="FOB89" s="369"/>
      <c r="FOC89" s="369"/>
      <c r="FOD89" s="369"/>
      <c r="FOE89" s="369"/>
      <c r="FOF89" s="369"/>
      <c r="FOG89" s="369"/>
      <c r="FOH89" s="369"/>
      <c r="FOI89" s="369"/>
      <c r="FOJ89" s="369"/>
      <c r="FOK89" s="369"/>
      <c r="FOL89" s="369"/>
      <c r="FOM89" s="369"/>
      <c r="FON89" s="369"/>
      <c r="FOO89" s="369"/>
      <c r="FOP89" s="369"/>
      <c r="FOQ89" s="369"/>
      <c r="FOR89" s="369"/>
      <c r="FOS89" s="369"/>
      <c r="FOT89" s="369"/>
      <c r="FOU89" s="369"/>
      <c r="FOV89" s="369"/>
      <c r="FOW89" s="369"/>
      <c r="FOX89" s="369"/>
      <c r="FOY89" s="369"/>
      <c r="FOZ89" s="369"/>
      <c r="FPA89" s="369"/>
      <c r="FPB89" s="369"/>
      <c r="FPC89" s="369"/>
      <c r="FPD89" s="369"/>
      <c r="FPE89" s="369"/>
      <c r="FPF89" s="369"/>
      <c r="FPG89" s="369"/>
      <c r="FPH89" s="369"/>
      <c r="FPI89" s="369"/>
      <c r="FPJ89" s="369"/>
      <c r="FPK89" s="369"/>
      <c r="FPL89" s="369"/>
      <c r="FPM89" s="369"/>
      <c r="FPN89" s="369"/>
      <c r="FPO89" s="369"/>
      <c r="FPP89" s="369"/>
      <c r="FPQ89" s="369"/>
      <c r="FPR89" s="369"/>
      <c r="FPS89" s="369"/>
      <c r="FPT89" s="369"/>
      <c r="FPU89" s="369"/>
      <c r="FPV89" s="369"/>
      <c r="FPW89" s="369"/>
      <c r="FPX89" s="369"/>
      <c r="FPY89" s="369"/>
      <c r="FPZ89" s="369"/>
      <c r="FQA89" s="369"/>
      <c r="FQB89" s="369"/>
      <c r="FQC89" s="369"/>
      <c r="FQD89" s="369"/>
      <c r="FQE89" s="369"/>
      <c r="FQF89" s="369"/>
      <c r="FQG89" s="369"/>
      <c r="FQH89" s="369"/>
      <c r="FQI89" s="369"/>
      <c r="FQJ89" s="369"/>
      <c r="FQK89" s="369"/>
      <c r="FQL89" s="369"/>
      <c r="FQM89" s="369"/>
      <c r="FQN89" s="369"/>
      <c r="FQO89" s="369"/>
      <c r="FQP89" s="369"/>
      <c r="FQQ89" s="369"/>
      <c r="FQR89" s="369"/>
      <c r="FQS89" s="369"/>
      <c r="FQT89" s="369"/>
      <c r="FQU89" s="369"/>
      <c r="FQV89" s="369"/>
      <c r="FQW89" s="369"/>
      <c r="FQX89" s="369"/>
      <c r="FQY89" s="369"/>
      <c r="FQZ89" s="369"/>
      <c r="FRA89" s="369"/>
      <c r="FRB89" s="369"/>
      <c r="FRC89" s="369"/>
      <c r="FRD89" s="369"/>
      <c r="FRE89" s="369"/>
      <c r="FRF89" s="369"/>
      <c r="FRG89" s="369"/>
      <c r="FRH89" s="369"/>
      <c r="FRI89" s="369"/>
      <c r="FRJ89" s="369"/>
      <c r="FRK89" s="369"/>
      <c r="FRL89" s="369"/>
      <c r="FRM89" s="369"/>
      <c r="FRN89" s="369"/>
      <c r="FRO89" s="369"/>
      <c r="FRP89" s="369"/>
      <c r="FRQ89" s="369"/>
      <c r="FRR89" s="369"/>
      <c r="FRS89" s="369"/>
      <c r="FRT89" s="369"/>
      <c r="FRU89" s="369"/>
      <c r="FRV89" s="369"/>
      <c r="FRW89" s="369"/>
      <c r="FRX89" s="369"/>
      <c r="FRY89" s="369"/>
      <c r="FRZ89" s="369"/>
      <c r="FSA89" s="369"/>
      <c r="FSB89" s="369"/>
      <c r="FSC89" s="369"/>
      <c r="FSD89" s="369"/>
      <c r="FSE89" s="369"/>
      <c r="FSF89" s="369"/>
      <c r="FSG89" s="369"/>
      <c r="FSH89" s="369"/>
      <c r="FSI89" s="369"/>
      <c r="FSJ89" s="369"/>
      <c r="FSK89" s="369"/>
      <c r="FSL89" s="369"/>
      <c r="FSM89" s="369"/>
      <c r="FSN89" s="369"/>
      <c r="FSO89" s="369"/>
      <c r="FSP89" s="369"/>
      <c r="FSQ89" s="369"/>
      <c r="FSR89" s="369"/>
      <c r="FSS89" s="369"/>
      <c r="FSX89" s="369"/>
      <c r="FSY89" s="369"/>
      <c r="FSZ89" s="369"/>
      <c r="FTA89" s="369"/>
      <c r="FTB89" s="369"/>
      <c r="FTC89" s="369"/>
      <c r="FTD89" s="369"/>
      <c r="FTE89" s="369"/>
      <c r="FTF89" s="369"/>
      <c r="FTG89" s="369"/>
      <c r="FTH89" s="369"/>
      <c r="FUZ89" s="369"/>
      <c r="FVA89" s="369"/>
      <c r="FVB89" s="369"/>
      <c r="FVC89" s="369"/>
      <c r="FVD89" s="369"/>
      <c r="FVE89" s="369"/>
      <c r="FVF89" s="369"/>
      <c r="FVG89" s="369"/>
      <c r="FVH89" s="369"/>
      <c r="FVI89" s="369"/>
      <c r="FVJ89" s="369"/>
      <c r="FVK89" s="369"/>
      <c r="FVL89" s="369"/>
      <c r="FVM89" s="369"/>
      <c r="FVN89" s="369"/>
      <c r="FVO89" s="369"/>
      <c r="FVP89" s="369"/>
      <c r="FVQ89" s="369"/>
      <c r="FVR89" s="369"/>
      <c r="FVS89" s="369"/>
      <c r="FVT89" s="369"/>
      <c r="FVU89" s="369"/>
      <c r="FVV89" s="369"/>
      <c r="FVW89" s="369"/>
      <c r="FVX89" s="369"/>
      <c r="FVY89" s="369"/>
      <c r="FVZ89" s="369"/>
      <c r="FWA89" s="369"/>
      <c r="FWB89" s="369"/>
      <c r="FWC89" s="369"/>
      <c r="FWD89" s="369"/>
      <c r="FWE89" s="369"/>
      <c r="FWF89" s="369"/>
      <c r="FWG89" s="369"/>
      <c r="FWH89" s="369"/>
      <c r="FWI89" s="369"/>
      <c r="FWJ89" s="369"/>
      <c r="FWK89" s="369"/>
      <c r="FWL89" s="369"/>
      <c r="FWM89" s="369"/>
      <c r="FWN89" s="369"/>
      <c r="FWO89" s="369"/>
      <c r="FWP89" s="369"/>
      <c r="FWQ89" s="369"/>
      <c r="FWR89" s="369"/>
      <c r="FWS89" s="369"/>
      <c r="FWT89" s="369"/>
      <c r="FWU89" s="369"/>
      <c r="FWV89" s="369"/>
      <c r="FWW89" s="369"/>
      <c r="FWX89" s="369"/>
      <c r="FWY89" s="369"/>
      <c r="FWZ89" s="369"/>
      <c r="FXA89" s="369"/>
      <c r="FXB89" s="369"/>
      <c r="FXC89" s="369"/>
      <c r="FXD89" s="369"/>
      <c r="FXE89" s="369"/>
      <c r="FXF89" s="369"/>
      <c r="FXG89" s="369"/>
      <c r="FXH89" s="369"/>
      <c r="FXI89" s="369"/>
      <c r="FXJ89" s="369"/>
      <c r="FXK89" s="369"/>
      <c r="FXL89" s="369"/>
      <c r="FXM89" s="369"/>
      <c r="FXN89" s="369"/>
      <c r="FXO89" s="369"/>
      <c r="FXP89" s="369"/>
      <c r="FXQ89" s="369"/>
      <c r="FXR89" s="369"/>
      <c r="FXS89" s="369"/>
      <c r="FXT89" s="369"/>
      <c r="FXU89" s="369"/>
      <c r="FXV89" s="369"/>
      <c r="FXW89" s="369"/>
      <c r="FXX89" s="369"/>
      <c r="FXY89" s="369"/>
      <c r="FXZ89" s="369"/>
      <c r="FYA89" s="369"/>
      <c r="FYB89" s="369"/>
      <c r="FYC89" s="369"/>
      <c r="FYD89" s="369"/>
      <c r="FYE89" s="369"/>
      <c r="FYF89" s="369"/>
      <c r="FYG89" s="369"/>
      <c r="FYH89" s="369"/>
      <c r="FYI89" s="369"/>
      <c r="FYJ89" s="369"/>
      <c r="FYK89" s="369"/>
      <c r="FYL89" s="369"/>
      <c r="FYM89" s="369"/>
      <c r="FYN89" s="369"/>
      <c r="FYO89" s="369"/>
      <c r="FYP89" s="369"/>
      <c r="FYQ89" s="369"/>
      <c r="FYR89" s="369"/>
      <c r="FYS89" s="369"/>
      <c r="FYT89" s="369"/>
      <c r="FYU89" s="369"/>
      <c r="FYV89" s="369"/>
      <c r="FYW89" s="369"/>
      <c r="FYX89" s="369"/>
      <c r="FYY89" s="369"/>
      <c r="FYZ89" s="369"/>
      <c r="FZA89" s="369"/>
      <c r="FZB89" s="369"/>
      <c r="FZC89" s="369"/>
      <c r="FZD89" s="369"/>
      <c r="FZE89" s="369"/>
      <c r="FZF89" s="369"/>
      <c r="FZG89" s="369"/>
      <c r="FZH89" s="369"/>
      <c r="FZI89" s="369"/>
      <c r="FZJ89" s="369"/>
      <c r="FZK89" s="369"/>
      <c r="FZL89" s="369"/>
      <c r="FZM89" s="369"/>
      <c r="FZN89" s="369"/>
      <c r="FZO89" s="369"/>
      <c r="FZP89" s="369"/>
      <c r="FZQ89" s="369"/>
      <c r="FZR89" s="369"/>
      <c r="FZS89" s="369"/>
      <c r="FZT89" s="369"/>
      <c r="FZU89" s="369"/>
      <c r="FZV89" s="369"/>
      <c r="FZW89" s="369"/>
      <c r="FZX89" s="369"/>
      <c r="FZY89" s="369"/>
      <c r="FZZ89" s="369"/>
      <c r="GAA89" s="369"/>
      <c r="GAB89" s="369"/>
      <c r="GAC89" s="369"/>
      <c r="GAD89" s="369"/>
      <c r="GAE89" s="369"/>
      <c r="GAF89" s="369"/>
      <c r="GAG89" s="369"/>
      <c r="GAH89" s="369"/>
      <c r="GAI89" s="369"/>
      <c r="GAJ89" s="369"/>
      <c r="GAK89" s="369"/>
      <c r="GAL89" s="369"/>
      <c r="GAM89" s="369"/>
      <c r="GAN89" s="369"/>
      <c r="GAO89" s="369"/>
      <c r="GAP89" s="369"/>
      <c r="GAQ89" s="369"/>
      <c r="GAR89" s="369"/>
      <c r="GAS89" s="369"/>
      <c r="GAT89" s="369"/>
      <c r="GAU89" s="369"/>
      <c r="GAV89" s="369"/>
      <c r="GAW89" s="369"/>
      <c r="GAX89" s="369"/>
      <c r="GAY89" s="369"/>
      <c r="GAZ89" s="369"/>
      <c r="GBA89" s="369"/>
      <c r="GBB89" s="369"/>
      <c r="GBC89" s="369"/>
      <c r="GBD89" s="369"/>
      <c r="GBE89" s="369"/>
      <c r="GBF89" s="369"/>
      <c r="GBG89" s="369"/>
      <c r="GBH89" s="369"/>
      <c r="GBI89" s="369"/>
      <c r="GBJ89" s="369"/>
      <c r="GBK89" s="369"/>
      <c r="GBL89" s="369"/>
      <c r="GBM89" s="369"/>
      <c r="GBN89" s="369"/>
      <c r="GBO89" s="369"/>
      <c r="GBP89" s="369"/>
      <c r="GBQ89" s="369"/>
      <c r="GBR89" s="369"/>
      <c r="GBS89" s="369"/>
      <c r="GBT89" s="369"/>
      <c r="GBU89" s="369"/>
      <c r="GBV89" s="369"/>
      <c r="GBW89" s="369"/>
      <c r="GBX89" s="369"/>
      <c r="GBY89" s="369"/>
      <c r="GBZ89" s="369"/>
      <c r="GCA89" s="369"/>
      <c r="GCB89" s="369"/>
      <c r="GCC89" s="369"/>
      <c r="GCD89" s="369"/>
      <c r="GCE89" s="369"/>
      <c r="GCF89" s="369"/>
      <c r="GCG89" s="369"/>
      <c r="GCH89" s="369"/>
      <c r="GCI89" s="369"/>
      <c r="GCJ89" s="369"/>
      <c r="GCK89" s="369"/>
      <c r="GCL89" s="369"/>
      <c r="GCM89" s="369"/>
      <c r="GCN89" s="369"/>
      <c r="GCO89" s="369"/>
      <c r="GCT89" s="369"/>
      <c r="GCU89" s="369"/>
      <c r="GCV89" s="369"/>
      <c r="GCW89" s="369"/>
      <c r="GCX89" s="369"/>
      <c r="GCY89" s="369"/>
      <c r="GCZ89" s="369"/>
      <c r="GDA89" s="369"/>
      <c r="GDB89" s="369"/>
      <c r="GDC89" s="369"/>
      <c r="GDD89" s="369"/>
      <c r="GEV89" s="369"/>
      <c r="GEW89" s="369"/>
      <c r="GEX89" s="369"/>
      <c r="GEY89" s="369"/>
      <c r="GEZ89" s="369"/>
      <c r="GFA89" s="369"/>
      <c r="GFB89" s="369"/>
      <c r="GFC89" s="369"/>
      <c r="GFD89" s="369"/>
      <c r="GFE89" s="369"/>
      <c r="GFF89" s="369"/>
      <c r="GFG89" s="369"/>
      <c r="GFH89" s="369"/>
      <c r="GFI89" s="369"/>
      <c r="GFJ89" s="369"/>
      <c r="GFK89" s="369"/>
      <c r="GFL89" s="369"/>
      <c r="GFM89" s="369"/>
      <c r="GFN89" s="369"/>
      <c r="GFO89" s="369"/>
      <c r="GFP89" s="369"/>
      <c r="GFQ89" s="369"/>
      <c r="GFR89" s="369"/>
      <c r="GFS89" s="369"/>
      <c r="GFT89" s="369"/>
      <c r="GFU89" s="369"/>
      <c r="GFV89" s="369"/>
      <c r="GFW89" s="369"/>
      <c r="GFX89" s="369"/>
      <c r="GFY89" s="369"/>
      <c r="GFZ89" s="369"/>
      <c r="GGA89" s="369"/>
      <c r="GGB89" s="369"/>
      <c r="GGC89" s="369"/>
      <c r="GGD89" s="369"/>
      <c r="GGE89" s="369"/>
      <c r="GGF89" s="369"/>
      <c r="GGG89" s="369"/>
      <c r="GGH89" s="369"/>
      <c r="GGI89" s="369"/>
      <c r="GGJ89" s="369"/>
      <c r="GGK89" s="369"/>
      <c r="GGL89" s="369"/>
      <c r="GGM89" s="369"/>
      <c r="GGN89" s="369"/>
      <c r="GGO89" s="369"/>
      <c r="GGP89" s="369"/>
      <c r="GGQ89" s="369"/>
      <c r="GGR89" s="369"/>
      <c r="GGS89" s="369"/>
      <c r="GGT89" s="369"/>
      <c r="GGU89" s="369"/>
      <c r="GGV89" s="369"/>
      <c r="GGW89" s="369"/>
      <c r="GGX89" s="369"/>
      <c r="GGY89" s="369"/>
      <c r="GGZ89" s="369"/>
      <c r="GHA89" s="369"/>
      <c r="GHB89" s="369"/>
      <c r="GHC89" s="369"/>
      <c r="GHD89" s="369"/>
      <c r="GHE89" s="369"/>
      <c r="GHF89" s="369"/>
      <c r="GHG89" s="369"/>
      <c r="GHH89" s="369"/>
      <c r="GHI89" s="369"/>
      <c r="GHJ89" s="369"/>
      <c r="GHK89" s="369"/>
      <c r="GHL89" s="369"/>
      <c r="GHM89" s="369"/>
      <c r="GHN89" s="369"/>
      <c r="GHO89" s="369"/>
      <c r="GHP89" s="369"/>
      <c r="GHQ89" s="369"/>
      <c r="GHR89" s="369"/>
      <c r="GHS89" s="369"/>
      <c r="GHT89" s="369"/>
      <c r="GHU89" s="369"/>
      <c r="GHV89" s="369"/>
      <c r="GHW89" s="369"/>
      <c r="GHX89" s="369"/>
      <c r="GHY89" s="369"/>
      <c r="GHZ89" s="369"/>
      <c r="GIA89" s="369"/>
      <c r="GIB89" s="369"/>
      <c r="GIC89" s="369"/>
      <c r="GID89" s="369"/>
      <c r="GIE89" s="369"/>
      <c r="GIF89" s="369"/>
      <c r="GIG89" s="369"/>
      <c r="GIH89" s="369"/>
      <c r="GII89" s="369"/>
      <c r="GIJ89" s="369"/>
      <c r="GIK89" s="369"/>
      <c r="GIL89" s="369"/>
      <c r="GIM89" s="369"/>
      <c r="GIN89" s="369"/>
      <c r="GIO89" s="369"/>
      <c r="GIP89" s="369"/>
      <c r="GIQ89" s="369"/>
      <c r="GIR89" s="369"/>
      <c r="GIS89" s="369"/>
      <c r="GIT89" s="369"/>
      <c r="GIU89" s="369"/>
      <c r="GIV89" s="369"/>
      <c r="GIW89" s="369"/>
      <c r="GIX89" s="369"/>
      <c r="GIY89" s="369"/>
      <c r="GIZ89" s="369"/>
      <c r="GJA89" s="369"/>
      <c r="GJB89" s="369"/>
      <c r="GJC89" s="369"/>
      <c r="GJD89" s="369"/>
      <c r="GJE89" s="369"/>
      <c r="GJF89" s="369"/>
      <c r="GJG89" s="369"/>
      <c r="GJH89" s="369"/>
      <c r="GJI89" s="369"/>
      <c r="GJJ89" s="369"/>
      <c r="GJK89" s="369"/>
      <c r="GJL89" s="369"/>
      <c r="GJM89" s="369"/>
      <c r="GJN89" s="369"/>
      <c r="GJO89" s="369"/>
      <c r="GJP89" s="369"/>
      <c r="GJQ89" s="369"/>
      <c r="GJR89" s="369"/>
      <c r="GJS89" s="369"/>
      <c r="GJT89" s="369"/>
      <c r="GJU89" s="369"/>
      <c r="GJV89" s="369"/>
      <c r="GJW89" s="369"/>
      <c r="GJX89" s="369"/>
      <c r="GJY89" s="369"/>
      <c r="GJZ89" s="369"/>
      <c r="GKA89" s="369"/>
      <c r="GKB89" s="369"/>
      <c r="GKC89" s="369"/>
      <c r="GKD89" s="369"/>
      <c r="GKE89" s="369"/>
      <c r="GKF89" s="369"/>
      <c r="GKG89" s="369"/>
      <c r="GKH89" s="369"/>
      <c r="GKI89" s="369"/>
      <c r="GKJ89" s="369"/>
      <c r="GKK89" s="369"/>
      <c r="GKL89" s="369"/>
      <c r="GKM89" s="369"/>
      <c r="GKN89" s="369"/>
      <c r="GKO89" s="369"/>
      <c r="GKP89" s="369"/>
      <c r="GKQ89" s="369"/>
      <c r="GKR89" s="369"/>
      <c r="GKS89" s="369"/>
      <c r="GKT89" s="369"/>
      <c r="GKU89" s="369"/>
      <c r="GKV89" s="369"/>
      <c r="GKW89" s="369"/>
      <c r="GKX89" s="369"/>
      <c r="GKY89" s="369"/>
      <c r="GKZ89" s="369"/>
      <c r="GLA89" s="369"/>
      <c r="GLB89" s="369"/>
      <c r="GLC89" s="369"/>
      <c r="GLD89" s="369"/>
      <c r="GLE89" s="369"/>
      <c r="GLF89" s="369"/>
      <c r="GLG89" s="369"/>
      <c r="GLH89" s="369"/>
      <c r="GLI89" s="369"/>
      <c r="GLJ89" s="369"/>
      <c r="GLK89" s="369"/>
      <c r="GLL89" s="369"/>
      <c r="GLM89" s="369"/>
      <c r="GLN89" s="369"/>
      <c r="GLO89" s="369"/>
      <c r="GLP89" s="369"/>
      <c r="GLQ89" s="369"/>
      <c r="GLR89" s="369"/>
      <c r="GLS89" s="369"/>
      <c r="GLT89" s="369"/>
      <c r="GLU89" s="369"/>
      <c r="GLV89" s="369"/>
      <c r="GLW89" s="369"/>
      <c r="GLX89" s="369"/>
      <c r="GLY89" s="369"/>
      <c r="GLZ89" s="369"/>
      <c r="GMA89" s="369"/>
      <c r="GMB89" s="369"/>
      <c r="GMC89" s="369"/>
      <c r="GMD89" s="369"/>
      <c r="GME89" s="369"/>
      <c r="GMF89" s="369"/>
      <c r="GMG89" s="369"/>
      <c r="GMH89" s="369"/>
      <c r="GMI89" s="369"/>
      <c r="GMJ89" s="369"/>
      <c r="GMK89" s="369"/>
      <c r="GMP89" s="369"/>
      <c r="GMQ89" s="369"/>
      <c r="GMR89" s="369"/>
      <c r="GMS89" s="369"/>
      <c r="GMT89" s="369"/>
      <c r="GMU89" s="369"/>
      <c r="GMV89" s="369"/>
      <c r="GMW89" s="369"/>
      <c r="GMX89" s="369"/>
      <c r="GMY89" s="369"/>
      <c r="GMZ89" s="369"/>
      <c r="GOR89" s="369"/>
      <c r="GOS89" s="369"/>
      <c r="GOT89" s="369"/>
      <c r="GOU89" s="369"/>
      <c r="GOV89" s="369"/>
      <c r="GOW89" s="369"/>
      <c r="GOX89" s="369"/>
      <c r="GOY89" s="369"/>
      <c r="GOZ89" s="369"/>
      <c r="GPA89" s="369"/>
      <c r="GPB89" s="369"/>
      <c r="GPC89" s="369"/>
      <c r="GPD89" s="369"/>
      <c r="GPE89" s="369"/>
      <c r="GPF89" s="369"/>
      <c r="GPG89" s="369"/>
      <c r="GPH89" s="369"/>
      <c r="GPI89" s="369"/>
      <c r="GPJ89" s="369"/>
      <c r="GPK89" s="369"/>
      <c r="GPL89" s="369"/>
      <c r="GPM89" s="369"/>
      <c r="GPN89" s="369"/>
      <c r="GPO89" s="369"/>
      <c r="GPP89" s="369"/>
      <c r="GPQ89" s="369"/>
      <c r="GPR89" s="369"/>
      <c r="GPS89" s="369"/>
      <c r="GPT89" s="369"/>
      <c r="GPU89" s="369"/>
      <c r="GPV89" s="369"/>
      <c r="GPW89" s="369"/>
      <c r="GPX89" s="369"/>
      <c r="GPY89" s="369"/>
      <c r="GPZ89" s="369"/>
      <c r="GQA89" s="369"/>
      <c r="GQB89" s="369"/>
      <c r="GQC89" s="369"/>
      <c r="GQD89" s="369"/>
      <c r="GQE89" s="369"/>
      <c r="GQF89" s="369"/>
      <c r="GQG89" s="369"/>
      <c r="GQH89" s="369"/>
      <c r="GQI89" s="369"/>
      <c r="GQJ89" s="369"/>
      <c r="GQK89" s="369"/>
      <c r="GQL89" s="369"/>
      <c r="GQM89" s="369"/>
      <c r="GQN89" s="369"/>
      <c r="GQO89" s="369"/>
      <c r="GQP89" s="369"/>
      <c r="GQQ89" s="369"/>
      <c r="GQR89" s="369"/>
      <c r="GQS89" s="369"/>
      <c r="GQT89" s="369"/>
      <c r="GQU89" s="369"/>
      <c r="GQV89" s="369"/>
      <c r="GQW89" s="369"/>
      <c r="GQX89" s="369"/>
      <c r="GQY89" s="369"/>
      <c r="GQZ89" s="369"/>
      <c r="GRA89" s="369"/>
      <c r="GRB89" s="369"/>
      <c r="GRC89" s="369"/>
      <c r="GRD89" s="369"/>
      <c r="GRE89" s="369"/>
      <c r="GRF89" s="369"/>
      <c r="GRG89" s="369"/>
      <c r="GRH89" s="369"/>
      <c r="GRI89" s="369"/>
      <c r="GRJ89" s="369"/>
      <c r="GRK89" s="369"/>
      <c r="GRL89" s="369"/>
      <c r="GRM89" s="369"/>
      <c r="GRN89" s="369"/>
      <c r="GRO89" s="369"/>
      <c r="GRP89" s="369"/>
      <c r="GRQ89" s="369"/>
      <c r="GRR89" s="369"/>
      <c r="GRS89" s="369"/>
      <c r="GRT89" s="369"/>
      <c r="GRU89" s="369"/>
      <c r="GRV89" s="369"/>
      <c r="GRW89" s="369"/>
      <c r="GRX89" s="369"/>
      <c r="GRY89" s="369"/>
      <c r="GRZ89" s="369"/>
      <c r="GSA89" s="369"/>
      <c r="GSB89" s="369"/>
      <c r="GSC89" s="369"/>
      <c r="GSD89" s="369"/>
      <c r="GSE89" s="369"/>
      <c r="GSF89" s="369"/>
      <c r="GSG89" s="369"/>
      <c r="GSH89" s="369"/>
      <c r="GSI89" s="369"/>
      <c r="GSJ89" s="369"/>
      <c r="GSK89" s="369"/>
      <c r="GSL89" s="369"/>
      <c r="GSM89" s="369"/>
      <c r="GSN89" s="369"/>
      <c r="GSO89" s="369"/>
      <c r="GSP89" s="369"/>
      <c r="GSQ89" s="369"/>
      <c r="GSR89" s="369"/>
      <c r="GSS89" s="369"/>
      <c r="GST89" s="369"/>
      <c r="GSU89" s="369"/>
      <c r="GSV89" s="369"/>
      <c r="GSW89" s="369"/>
      <c r="GSX89" s="369"/>
      <c r="GSY89" s="369"/>
      <c r="GSZ89" s="369"/>
      <c r="GTA89" s="369"/>
      <c r="GTB89" s="369"/>
      <c r="GTC89" s="369"/>
      <c r="GTD89" s="369"/>
      <c r="GTE89" s="369"/>
      <c r="GTF89" s="369"/>
      <c r="GTG89" s="369"/>
      <c r="GTH89" s="369"/>
      <c r="GTI89" s="369"/>
      <c r="GTJ89" s="369"/>
      <c r="GTK89" s="369"/>
      <c r="GTL89" s="369"/>
      <c r="GTM89" s="369"/>
      <c r="GTN89" s="369"/>
      <c r="GTO89" s="369"/>
      <c r="GTP89" s="369"/>
      <c r="GTQ89" s="369"/>
      <c r="GTR89" s="369"/>
      <c r="GTS89" s="369"/>
      <c r="GTT89" s="369"/>
      <c r="GTU89" s="369"/>
      <c r="GTV89" s="369"/>
      <c r="GTW89" s="369"/>
      <c r="GTX89" s="369"/>
      <c r="GTY89" s="369"/>
      <c r="GTZ89" s="369"/>
      <c r="GUA89" s="369"/>
      <c r="GUB89" s="369"/>
      <c r="GUC89" s="369"/>
      <c r="GUD89" s="369"/>
      <c r="GUE89" s="369"/>
      <c r="GUF89" s="369"/>
      <c r="GUG89" s="369"/>
      <c r="GUH89" s="369"/>
      <c r="GUI89" s="369"/>
      <c r="GUJ89" s="369"/>
      <c r="GUK89" s="369"/>
      <c r="GUL89" s="369"/>
      <c r="GUM89" s="369"/>
      <c r="GUN89" s="369"/>
      <c r="GUO89" s="369"/>
      <c r="GUP89" s="369"/>
      <c r="GUQ89" s="369"/>
      <c r="GUR89" s="369"/>
      <c r="GUS89" s="369"/>
      <c r="GUT89" s="369"/>
      <c r="GUU89" s="369"/>
      <c r="GUV89" s="369"/>
      <c r="GUW89" s="369"/>
      <c r="GUX89" s="369"/>
      <c r="GUY89" s="369"/>
      <c r="GUZ89" s="369"/>
      <c r="GVA89" s="369"/>
      <c r="GVB89" s="369"/>
      <c r="GVC89" s="369"/>
      <c r="GVD89" s="369"/>
      <c r="GVE89" s="369"/>
      <c r="GVF89" s="369"/>
      <c r="GVG89" s="369"/>
      <c r="GVH89" s="369"/>
      <c r="GVI89" s="369"/>
      <c r="GVJ89" s="369"/>
      <c r="GVK89" s="369"/>
      <c r="GVL89" s="369"/>
      <c r="GVM89" s="369"/>
      <c r="GVN89" s="369"/>
      <c r="GVO89" s="369"/>
      <c r="GVP89" s="369"/>
      <c r="GVQ89" s="369"/>
      <c r="GVR89" s="369"/>
      <c r="GVS89" s="369"/>
      <c r="GVT89" s="369"/>
      <c r="GVU89" s="369"/>
      <c r="GVV89" s="369"/>
      <c r="GVW89" s="369"/>
      <c r="GVX89" s="369"/>
      <c r="GVY89" s="369"/>
      <c r="GVZ89" s="369"/>
      <c r="GWA89" s="369"/>
      <c r="GWB89" s="369"/>
      <c r="GWC89" s="369"/>
      <c r="GWD89" s="369"/>
      <c r="GWE89" s="369"/>
      <c r="GWF89" s="369"/>
      <c r="GWG89" s="369"/>
      <c r="GWL89" s="369"/>
      <c r="GWM89" s="369"/>
      <c r="GWN89" s="369"/>
      <c r="GWO89" s="369"/>
      <c r="GWP89" s="369"/>
      <c r="GWQ89" s="369"/>
      <c r="GWR89" s="369"/>
      <c r="GWS89" s="369"/>
      <c r="GWT89" s="369"/>
      <c r="GWU89" s="369"/>
      <c r="GWV89" s="369"/>
      <c r="GYN89" s="369"/>
      <c r="GYO89" s="369"/>
      <c r="GYP89" s="369"/>
      <c r="GYQ89" s="369"/>
      <c r="GYR89" s="369"/>
      <c r="GYS89" s="369"/>
      <c r="GYT89" s="369"/>
      <c r="GYU89" s="369"/>
      <c r="GYV89" s="369"/>
      <c r="GYW89" s="369"/>
      <c r="GYX89" s="369"/>
      <c r="GYY89" s="369"/>
      <c r="GYZ89" s="369"/>
      <c r="GZA89" s="369"/>
      <c r="GZB89" s="369"/>
      <c r="GZC89" s="369"/>
      <c r="GZD89" s="369"/>
      <c r="GZE89" s="369"/>
      <c r="GZF89" s="369"/>
      <c r="GZG89" s="369"/>
      <c r="GZH89" s="369"/>
      <c r="GZI89" s="369"/>
      <c r="GZJ89" s="369"/>
      <c r="GZK89" s="369"/>
      <c r="GZL89" s="369"/>
      <c r="GZM89" s="369"/>
      <c r="GZN89" s="369"/>
      <c r="GZO89" s="369"/>
      <c r="GZP89" s="369"/>
      <c r="GZQ89" s="369"/>
      <c r="GZR89" s="369"/>
      <c r="GZS89" s="369"/>
      <c r="GZT89" s="369"/>
      <c r="GZU89" s="369"/>
      <c r="GZV89" s="369"/>
      <c r="GZW89" s="369"/>
      <c r="GZX89" s="369"/>
      <c r="GZY89" s="369"/>
      <c r="GZZ89" s="369"/>
      <c r="HAA89" s="369"/>
      <c r="HAB89" s="369"/>
      <c r="HAC89" s="369"/>
      <c r="HAD89" s="369"/>
      <c r="HAE89" s="369"/>
      <c r="HAF89" s="369"/>
      <c r="HAG89" s="369"/>
      <c r="HAH89" s="369"/>
      <c r="HAI89" s="369"/>
      <c r="HAJ89" s="369"/>
      <c r="HAK89" s="369"/>
      <c r="HAL89" s="369"/>
      <c r="HAM89" s="369"/>
      <c r="HAN89" s="369"/>
      <c r="HAO89" s="369"/>
      <c r="HAP89" s="369"/>
      <c r="HAQ89" s="369"/>
      <c r="HAR89" s="369"/>
      <c r="HAS89" s="369"/>
      <c r="HAT89" s="369"/>
      <c r="HAU89" s="369"/>
      <c r="HAV89" s="369"/>
      <c r="HAW89" s="369"/>
      <c r="HAX89" s="369"/>
      <c r="HAY89" s="369"/>
      <c r="HAZ89" s="369"/>
      <c r="HBA89" s="369"/>
      <c r="HBB89" s="369"/>
      <c r="HBC89" s="369"/>
      <c r="HBD89" s="369"/>
      <c r="HBE89" s="369"/>
      <c r="HBF89" s="369"/>
      <c r="HBG89" s="369"/>
      <c r="HBH89" s="369"/>
      <c r="HBI89" s="369"/>
      <c r="HBJ89" s="369"/>
      <c r="HBK89" s="369"/>
      <c r="HBL89" s="369"/>
      <c r="HBM89" s="369"/>
      <c r="HBN89" s="369"/>
      <c r="HBO89" s="369"/>
      <c r="HBP89" s="369"/>
      <c r="HBQ89" s="369"/>
      <c r="HBR89" s="369"/>
      <c r="HBS89" s="369"/>
      <c r="HBT89" s="369"/>
      <c r="HBU89" s="369"/>
      <c r="HBV89" s="369"/>
      <c r="HBW89" s="369"/>
      <c r="HBX89" s="369"/>
      <c r="HBY89" s="369"/>
      <c r="HBZ89" s="369"/>
      <c r="HCA89" s="369"/>
      <c r="HCB89" s="369"/>
      <c r="HCC89" s="369"/>
      <c r="HCD89" s="369"/>
      <c r="HCE89" s="369"/>
      <c r="HCF89" s="369"/>
      <c r="HCG89" s="369"/>
      <c r="HCH89" s="369"/>
      <c r="HCI89" s="369"/>
      <c r="HCJ89" s="369"/>
      <c r="HCK89" s="369"/>
      <c r="HCL89" s="369"/>
      <c r="HCM89" s="369"/>
      <c r="HCN89" s="369"/>
      <c r="HCO89" s="369"/>
      <c r="HCP89" s="369"/>
      <c r="HCQ89" s="369"/>
      <c r="HCR89" s="369"/>
      <c r="HCS89" s="369"/>
      <c r="HCT89" s="369"/>
      <c r="HCU89" s="369"/>
      <c r="HCV89" s="369"/>
      <c r="HCW89" s="369"/>
      <c r="HCX89" s="369"/>
      <c r="HCY89" s="369"/>
      <c r="HCZ89" s="369"/>
      <c r="HDA89" s="369"/>
      <c r="HDB89" s="369"/>
      <c r="HDC89" s="369"/>
      <c r="HDD89" s="369"/>
      <c r="HDE89" s="369"/>
      <c r="HDF89" s="369"/>
      <c r="HDG89" s="369"/>
      <c r="HDH89" s="369"/>
      <c r="HDI89" s="369"/>
      <c r="HDJ89" s="369"/>
      <c r="HDK89" s="369"/>
      <c r="HDL89" s="369"/>
      <c r="HDM89" s="369"/>
      <c r="HDN89" s="369"/>
      <c r="HDO89" s="369"/>
      <c r="HDP89" s="369"/>
      <c r="HDQ89" s="369"/>
      <c r="HDR89" s="369"/>
      <c r="HDS89" s="369"/>
      <c r="HDT89" s="369"/>
      <c r="HDU89" s="369"/>
      <c r="HDV89" s="369"/>
      <c r="HDW89" s="369"/>
      <c r="HDX89" s="369"/>
      <c r="HDY89" s="369"/>
      <c r="HDZ89" s="369"/>
      <c r="HEA89" s="369"/>
      <c r="HEB89" s="369"/>
      <c r="HEC89" s="369"/>
      <c r="HED89" s="369"/>
      <c r="HEE89" s="369"/>
      <c r="HEF89" s="369"/>
      <c r="HEG89" s="369"/>
      <c r="HEH89" s="369"/>
      <c r="HEI89" s="369"/>
      <c r="HEJ89" s="369"/>
      <c r="HEK89" s="369"/>
      <c r="HEL89" s="369"/>
      <c r="HEM89" s="369"/>
      <c r="HEN89" s="369"/>
      <c r="HEO89" s="369"/>
      <c r="HEP89" s="369"/>
      <c r="HEQ89" s="369"/>
      <c r="HER89" s="369"/>
      <c r="HES89" s="369"/>
      <c r="HET89" s="369"/>
      <c r="HEU89" s="369"/>
      <c r="HEV89" s="369"/>
      <c r="HEW89" s="369"/>
      <c r="HEX89" s="369"/>
      <c r="HEY89" s="369"/>
      <c r="HEZ89" s="369"/>
      <c r="HFA89" s="369"/>
      <c r="HFB89" s="369"/>
      <c r="HFC89" s="369"/>
      <c r="HFD89" s="369"/>
      <c r="HFE89" s="369"/>
      <c r="HFF89" s="369"/>
      <c r="HFG89" s="369"/>
      <c r="HFH89" s="369"/>
      <c r="HFI89" s="369"/>
      <c r="HFJ89" s="369"/>
      <c r="HFK89" s="369"/>
      <c r="HFL89" s="369"/>
      <c r="HFM89" s="369"/>
      <c r="HFN89" s="369"/>
      <c r="HFO89" s="369"/>
      <c r="HFP89" s="369"/>
      <c r="HFQ89" s="369"/>
      <c r="HFR89" s="369"/>
      <c r="HFS89" s="369"/>
      <c r="HFT89" s="369"/>
      <c r="HFU89" s="369"/>
      <c r="HFV89" s="369"/>
      <c r="HFW89" s="369"/>
      <c r="HFX89" s="369"/>
      <c r="HFY89" s="369"/>
      <c r="HFZ89" s="369"/>
      <c r="HGA89" s="369"/>
      <c r="HGB89" s="369"/>
      <c r="HGC89" s="369"/>
      <c r="HGH89" s="369"/>
      <c r="HGI89" s="369"/>
      <c r="HGJ89" s="369"/>
      <c r="HGK89" s="369"/>
      <c r="HGL89" s="369"/>
      <c r="HGM89" s="369"/>
      <c r="HGN89" s="369"/>
      <c r="HGO89" s="369"/>
      <c r="HGP89" s="369"/>
      <c r="HGQ89" s="369"/>
      <c r="HGR89" s="369"/>
      <c r="HIJ89" s="369"/>
      <c r="HIK89" s="369"/>
      <c r="HIL89" s="369"/>
      <c r="HIM89" s="369"/>
      <c r="HIN89" s="369"/>
      <c r="HIO89" s="369"/>
      <c r="HIP89" s="369"/>
      <c r="HIQ89" s="369"/>
      <c r="HIR89" s="369"/>
      <c r="HIS89" s="369"/>
      <c r="HIT89" s="369"/>
      <c r="HIU89" s="369"/>
      <c r="HIV89" s="369"/>
      <c r="HIW89" s="369"/>
      <c r="HIX89" s="369"/>
      <c r="HIY89" s="369"/>
      <c r="HIZ89" s="369"/>
      <c r="HJA89" s="369"/>
      <c r="HJB89" s="369"/>
      <c r="HJC89" s="369"/>
      <c r="HJD89" s="369"/>
      <c r="HJE89" s="369"/>
      <c r="HJF89" s="369"/>
      <c r="HJG89" s="369"/>
      <c r="HJH89" s="369"/>
      <c r="HJI89" s="369"/>
      <c r="HJJ89" s="369"/>
      <c r="HJK89" s="369"/>
      <c r="HJL89" s="369"/>
      <c r="HJM89" s="369"/>
      <c r="HJN89" s="369"/>
      <c r="HJO89" s="369"/>
      <c r="HJP89" s="369"/>
      <c r="HJQ89" s="369"/>
      <c r="HJR89" s="369"/>
      <c r="HJS89" s="369"/>
      <c r="HJT89" s="369"/>
      <c r="HJU89" s="369"/>
      <c r="HJV89" s="369"/>
      <c r="HJW89" s="369"/>
      <c r="HJX89" s="369"/>
      <c r="HJY89" s="369"/>
      <c r="HJZ89" s="369"/>
      <c r="HKA89" s="369"/>
      <c r="HKB89" s="369"/>
      <c r="HKC89" s="369"/>
      <c r="HKD89" s="369"/>
      <c r="HKE89" s="369"/>
      <c r="HKF89" s="369"/>
      <c r="HKG89" s="369"/>
      <c r="HKH89" s="369"/>
      <c r="HKI89" s="369"/>
      <c r="HKJ89" s="369"/>
      <c r="HKK89" s="369"/>
      <c r="HKL89" s="369"/>
      <c r="HKM89" s="369"/>
      <c r="HKN89" s="369"/>
      <c r="HKO89" s="369"/>
      <c r="HKP89" s="369"/>
      <c r="HKQ89" s="369"/>
      <c r="HKR89" s="369"/>
      <c r="HKS89" s="369"/>
      <c r="HKT89" s="369"/>
      <c r="HKU89" s="369"/>
      <c r="HKV89" s="369"/>
      <c r="HKW89" s="369"/>
      <c r="HKX89" s="369"/>
      <c r="HKY89" s="369"/>
      <c r="HKZ89" s="369"/>
      <c r="HLA89" s="369"/>
      <c r="HLB89" s="369"/>
      <c r="HLC89" s="369"/>
      <c r="HLD89" s="369"/>
      <c r="HLE89" s="369"/>
      <c r="HLF89" s="369"/>
      <c r="HLG89" s="369"/>
      <c r="HLH89" s="369"/>
      <c r="HLI89" s="369"/>
      <c r="HLJ89" s="369"/>
      <c r="HLK89" s="369"/>
      <c r="HLL89" s="369"/>
      <c r="HLM89" s="369"/>
      <c r="HLN89" s="369"/>
      <c r="HLO89" s="369"/>
      <c r="HLP89" s="369"/>
      <c r="HLQ89" s="369"/>
      <c r="HLR89" s="369"/>
      <c r="HLS89" s="369"/>
      <c r="HLT89" s="369"/>
      <c r="HLU89" s="369"/>
      <c r="HLV89" s="369"/>
      <c r="HLW89" s="369"/>
      <c r="HLX89" s="369"/>
      <c r="HLY89" s="369"/>
      <c r="HLZ89" s="369"/>
      <c r="HMA89" s="369"/>
      <c r="HMB89" s="369"/>
      <c r="HMC89" s="369"/>
      <c r="HMD89" s="369"/>
      <c r="HME89" s="369"/>
      <c r="HMF89" s="369"/>
      <c r="HMG89" s="369"/>
      <c r="HMH89" s="369"/>
      <c r="HMI89" s="369"/>
      <c r="HMJ89" s="369"/>
      <c r="HMK89" s="369"/>
      <c r="HML89" s="369"/>
      <c r="HMM89" s="369"/>
      <c r="HMN89" s="369"/>
      <c r="HMO89" s="369"/>
      <c r="HMP89" s="369"/>
      <c r="HMQ89" s="369"/>
      <c r="HMR89" s="369"/>
      <c r="HMS89" s="369"/>
      <c r="HMT89" s="369"/>
      <c r="HMU89" s="369"/>
      <c r="HMV89" s="369"/>
      <c r="HMW89" s="369"/>
      <c r="HMX89" s="369"/>
      <c r="HMY89" s="369"/>
      <c r="HMZ89" s="369"/>
      <c r="HNA89" s="369"/>
      <c r="HNB89" s="369"/>
      <c r="HNC89" s="369"/>
      <c r="HND89" s="369"/>
      <c r="HNE89" s="369"/>
      <c r="HNF89" s="369"/>
      <c r="HNG89" s="369"/>
      <c r="HNH89" s="369"/>
      <c r="HNI89" s="369"/>
      <c r="HNJ89" s="369"/>
      <c r="HNK89" s="369"/>
      <c r="HNL89" s="369"/>
      <c r="HNM89" s="369"/>
      <c r="HNN89" s="369"/>
      <c r="HNO89" s="369"/>
      <c r="HNP89" s="369"/>
      <c r="HNQ89" s="369"/>
      <c r="HNR89" s="369"/>
      <c r="HNS89" s="369"/>
      <c r="HNT89" s="369"/>
      <c r="HNU89" s="369"/>
      <c r="HNV89" s="369"/>
      <c r="HNW89" s="369"/>
      <c r="HNX89" s="369"/>
      <c r="HNY89" s="369"/>
      <c r="HNZ89" s="369"/>
      <c r="HOA89" s="369"/>
      <c r="HOB89" s="369"/>
      <c r="HOC89" s="369"/>
      <c r="HOD89" s="369"/>
      <c r="HOE89" s="369"/>
      <c r="HOF89" s="369"/>
      <c r="HOG89" s="369"/>
      <c r="HOH89" s="369"/>
      <c r="HOI89" s="369"/>
      <c r="HOJ89" s="369"/>
      <c r="HOK89" s="369"/>
      <c r="HOL89" s="369"/>
      <c r="HOM89" s="369"/>
      <c r="HON89" s="369"/>
      <c r="HOO89" s="369"/>
      <c r="HOP89" s="369"/>
      <c r="HOQ89" s="369"/>
      <c r="HOR89" s="369"/>
      <c r="HOS89" s="369"/>
      <c r="HOT89" s="369"/>
      <c r="HOU89" s="369"/>
      <c r="HOV89" s="369"/>
      <c r="HOW89" s="369"/>
      <c r="HOX89" s="369"/>
      <c r="HOY89" s="369"/>
      <c r="HOZ89" s="369"/>
      <c r="HPA89" s="369"/>
      <c r="HPB89" s="369"/>
      <c r="HPC89" s="369"/>
      <c r="HPD89" s="369"/>
      <c r="HPE89" s="369"/>
      <c r="HPF89" s="369"/>
      <c r="HPG89" s="369"/>
      <c r="HPH89" s="369"/>
      <c r="HPI89" s="369"/>
      <c r="HPJ89" s="369"/>
      <c r="HPK89" s="369"/>
      <c r="HPL89" s="369"/>
      <c r="HPM89" s="369"/>
      <c r="HPN89" s="369"/>
      <c r="HPO89" s="369"/>
      <c r="HPP89" s="369"/>
      <c r="HPQ89" s="369"/>
      <c r="HPR89" s="369"/>
      <c r="HPS89" s="369"/>
      <c r="HPT89" s="369"/>
      <c r="HPU89" s="369"/>
      <c r="HPV89" s="369"/>
      <c r="HPW89" s="369"/>
      <c r="HPX89" s="369"/>
      <c r="HPY89" s="369"/>
      <c r="HQD89" s="369"/>
      <c r="HQE89" s="369"/>
      <c r="HQF89" s="369"/>
      <c r="HQG89" s="369"/>
      <c r="HQH89" s="369"/>
      <c r="HQI89" s="369"/>
      <c r="HQJ89" s="369"/>
      <c r="HQK89" s="369"/>
      <c r="HQL89" s="369"/>
      <c r="HQM89" s="369"/>
      <c r="HQN89" s="369"/>
      <c r="HSF89" s="369"/>
      <c r="HSG89" s="369"/>
      <c r="HSH89" s="369"/>
      <c r="HSI89" s="369"/>
      <c r="HSJ89" s="369"/>
      <c r="HSK89" s="369"/>
      <c r="HSL89" s="369"/>
      <c r="HSM89" s="369"/>
      <c r="HSN89" s="369"/>
      <c r="HSO89" s="369"/>
      <c r="HSP89" s="369"/>
      <c r="HSQ89" s="369"/>
      <c r="HSR89" s="369"/>
      <c r="HSS89" s="369"/>
      <c r="HST89" s="369"/>
      <c r="HSU89" s="369"/>
      <c r="HSV89" s="369"/>
      <c r="HSW89" s="369"/>
      <c r="HSX89" s="369"/>
      <c r="HSY89" s="369"/>
      <c r="HSZ89" s="369"/>
      <c r="HTA89" s="369"/>
      <c r="HTB89" s="369"/>
      <c r="HTC89" s="369"/>
      <c r="HTD89" s="369"/>
      <c r="HTE89" s="369"/>
      <c r="HTF89" s="369"/>
      <c r="HTG89" s="369"/>
      <c r="HTH89" s="369"/>
      <c r="HTI89" s="369"/>
      <c r="HTJ89" s="369"/>
      <c r="HTK89" s="369"/>
      <c r="HTL89" s="369"/>
      <c r="HTM89" s="369"/>
      <c r="HTN89" s="369"/>
      <c r="HTO89" s="369"/>
      <c r="HTP89" s="369"/>
      <c r="HTQ89" s="369"/>
      <c r="HTR89" s="369"/>
      <c r="HTS89" s="369"/>
      <c r="HTT89" s="369"/>
      <c r="HTU89" s="369"/>
      <c r="HTV89" s="369"/>
      <c r="HTW89" s="369"/>
      <c r="HTX89" s="369"/>
      <c r="HTY89" s="369"/>
      <c r="HTZ89" s="369"/>
      <c r="HUA89" s="369"/>
      <c r="HUB89" s="369"/>
      <c r="HUC89" s="369"/>
      <c r="HUD89" s="369"/>
      <c r="HUE89" s="369"/>
      <c r="HUF89" s="369"/>
      <c r="HUG89" s="369"/>
      <c r="HUH89" s="369"/>
      <c r="HUI89" s="369"/>
      <c r="HUJ89" s="369"/>
      <c r="HUK89" s="369"/>
      <c r="HUL89" s="369"/>
      <c r="HUM89" s="369"/>
      <c r="HUN89" s="369"/>
      <c r="HUO89" s="369"/>
      <c r="HUP89" s="369"/>
      <c r="HUQ89" s="369"/>
      <c r="HUR89" s="369"/>
      <c r="HUS89" s="369"/>
      <c r="HUT89" s="369"/>
      <c r="HUU89" s="369"/>
      <c r="HUV89" s="369"/>
      <c r="HUW89" s="369"/>
      <c r="HUX89" s="369"/>
      <c r="HUY89" s="369"/>
      <c r="HUZ89" s="369"/>
      <c r="HVA89" s="369"/>
      <c r="HVB89" s="369"/>
      <c r="HVC89" s="369"/>
      <c r="HVD89" s="369"/>
      <c r="HVE89" s="369"/>
      <c r="HVF89" s="369"/>
      <c r="HVG89" s="369"/>
      <c r="HVH89" s="369"/>
      <c r="HVI89" s="369"/>
      <c r="HVJ89" s="369"/>
      <c r="HVK89" s="369"/>
      <c r="HVL89" s="369"/>
      <c r="HVM89" s="369"/>
      <c r="HVN89" s="369"/>
      <c r="HVO89" s="369"/>
      <c r="HVP89" s="369"/>
      <c r="HVQ89" s="369"/>
      <c r="HVR89" s="369"/>
      <c r="HVS89" s="369"/>
      <c r="HVT89" s="369"/>
      <c r="HVU89" s="369"/>
      <c r="HVV89" s="369"/>
      <c r="HVW89" s="369"/>
      <c r="HVX89" s="369"/>
      <c r="HVY89" s="369"/>
      <c r="HVZ89" s="369"/>
      <c r="HWA89" s="369"/>
      <c r="HWB89" s="369"/>
      <c r="HWC89" s="369"/>
      <c r="HWD89" s="369"/>
      <c r="HWE89" s="369"/>
      <c r="HWF89" s="369"/>
      <c r="HWG89" s="369"/>
      <c r="HWH89" s="369"/>
      <c r="HWI89" s="369"/>
      <c r="HWJ89" s="369"/>
      <c r="HWK89" s="369"/>
      <c r="HWL89" s="369"/>
      <c r="HWM89" s="369"/>
      <c r="HWN89" s="369"/>
      <c r="HWO89" s="369"/>
      <c r="HWP89" s="369"/>
      <c r="HWQ89" s="369"/>
      <c r="HWR89" s="369"/>
      <c r="HWS89" s="369"/>
      <c r="HWT89" s="369"/>
      <c r="HWU89" s="369"/>
      <c r="HWV89" s="369"/>
      <c r="HWW89" s="369"/>
      <c r="HWX89" s="369"/>
      <c r="HWY89" s="369"/>
      <c r="HWZ89" s="369"/>
      <c r="HXA89" s="369"/>
      <c r="HXB89" s="369"/>
      <c r="HXC89" s="369"/>
      <c r="HXD89" s="369"/>
      <c r="HXE89" s="369"/>
      <c r="HXF89" s="369"/>
      <c r="HXG89" s="369"/>
      <c r="HXH89" s="369"/>
      <c r="HXI89" s="369"/>
      <c r="HXJ89" s="369"/>
      <c r="HXK89" s="369"/>
      <c r="HXL89" s="369"/>
      <c r="HXM89" s="369"/>
      <c r="HXN89" s="369"/>
      <c r="HXO89" s="369"/>
      <c r="HXP89" s="369"/>
      <c r="HXQ89" s="369"/>
      <c r="HXR89" s="369"/>
      <c r="HXS89" s="369"/>
      <c r="HXT89" s="369"/>
      <c r="HXU89" s="369"/>
      <c r="HXV89" s="369"/>
      <c r="HXW89" s="369"/>
      <c r="HXX89" s="369"/>
      <c r="HXY89" s="369"/>
      <c r="HXZ89" s="369"/>
      <c r="HYA89" s="369"/>
      <c r="HYB89" s="369"/>
      <c r="HYC89" s="369"/>
      <c r="HYD89" s="369"/>
      <c r="HYE89" s="369"/>
      <c r="HYF89" s="369"/>
      <c r="HYG89" s="369"/>
      <c r="HYH89" s="369"/>
      <c r="HYI89" s="369"/>
      <c r="HYJ89" s="369"/>
      <c r="HYK89" s="369"/>
      <c r="HYL89" s="369"/>
      <c r="HYM89" s="369"/>
      <c r="HYN89" s="369"/>
      <c r="HYO89" s="369"/>
      <c r="HYP89" s="369"/>
      <c r="HYQ89" s="369"/>
      <c r="HYR89" s="369"/>
      <c r="HYS89" s="369"/>
      <c r="HYT89" s="369"/>
      <c r="HYU89" s="369"/>
      <c r="HYV89" s="369"/>
      <c r="HYW89" s="369"/>
      <c r="HYX89" s="369"/>
      <c r="HYY89" s="369"/>
      <c r="HYZ89" s="369"/>
      <c r="HZA89" s="369"/>
      <c r="HZB89" s="369"/>
      <c r="HZC89" s="369"/>
      <c r="HZD89" s="369"/>
      <c r="HZE89" s="369"/>
      <c r="HZF89" s="369"/>
      <c r="HZG89" s="369"/>
      <c r="HZH89" s="369"/>
      <c r="HZI89" s="369"/>
      <c r="HZJ89" s="369"/>
      <c r="HZK89" s="369"/>
      <c r="HZL89" s="369"/>
      <c r="HZM89" s="369"/>
      <c r="HZN89" s="369"/>
      <c r="HZO89" s="369"/>
      <c r="HZP89" s="369"/>
      <c r="HZQ89" s="369"/>
      <c r="HZR89" s="369"/>
      <c r="HZS89" s="369"/>
      <c r="HZT89" s="369"/>
      <c r="HZU89" s="369"/>
      <c r="HZZ89" s="369"/>
      <c r="IAA89" s="369"/>
      <c r="IAB89" s="369"/>
      <c r="IAC89" s="369"/>
      <c r="IAD89" s="369"/>
      <c r="IAE89" s="369"/>
      <c r="IAF89" s="369"/>
      <c r="IAG89" s="369"/>
      <c r="IAH89" s="369"/>
      <c r="IAI89" s="369"/>
      <c r="IAJ89" s="369"/>
      <c r="ICB89" s="369"/>
      <c r="ICC89" s="369"/>
      <c r="ICD89" s="369"/>
      <c r="ICE89" s="369"/>
      <c r="ICF89" s="369"/>
      <c r="ICG89" s="369"/>
      <c r="ICH89" s="369"/>
      <c r="ICI89" s="369"/>
      <c r="ICJ89" s="369"/>
      <c r="ICK89" s="369"/>
      <c r="ICL89" s="369"/>
      <c r="ICM89" s="369"/>
      <c r="ICN89" s="369"/>
      <c r="ICO89" s="369"/>
      <c r="ICP89" s="369"/>
      <c r="ICQ89" s="369"/>
      <c r="ICR89" s="369"/>
      <c r="ICS89" s="369"/>
      <c r="ICT89" s="369"/>
      <c r="ICU89" s="369"/>
      <c r="ICV89" s="369"/>
      <c r="ICW89" s="369"/>
      <c r="ICX89" s="369"/>
      <c r="ICY89" s="369"/>
      <c r="ICZ89" s="369"/>
      <c r="IDA89" s="369"/>
      <c r="IDB89" s="369"/>
      <c r="IDC89" s="369"/>
      <c r="IDD89" s="369"/>
      <c r="IDE89" s="369"/>
      <c r="IDF89" s="369"/>
      <c r="IDG89" s="369"/>
      <c r="IDH89" s="369"/>
      <c r="IDI89" s="369"/>
      <c r="IDJ89" s="369"/>
      <c r="IDK89" s="369"/>
      <c r="IDL89" s="369"/>
      <c r="IDM89" s="369"/>
      <c r="IDN89" s="369"/>
      <c r="IDO89" s="369"/>
      <c r="IDP89" s="369"/>
      <c r="IDQ89" s="369"/>
      <c r="IDR89" s="369"/>
      <c r="IDS89" s="369"/>
      <c r="IDT89" s="369"/>
      <c r="IDU89" s="369"/>
      <c r="IDV89" s="369"/>
      <c r="IDW89" s="369"/>
      <c r="IDX89" s="369"/>
      <c r="IDY89" s="369"/>
      <c r="IDZ89" s="369"/>
      <c r="IEA89" s="369"/>
      <c r="IEB89" s="369"/>
      <c r="IEC89" s="369"/>
      <c r="IED89" s="369"/>
      <c r="IEE89" s="369"/>
      <c r="IEF89" s="369"/>
      <c r="IEG89" s="369"/>
      <c r="IEH89" s="369"/>
      <c r="IEI89" s="369"/>
      <c r="IEJ89" s="369"/>
      <c r="IEK89" s="369"/>
      <c r="IEL89" s="369"/>
      <c r="IEM89" s="369"/>
      <c r="IEN89" s="369"/>
      <c r="IEO89" s="369"/>
      <c r="IEP89" s="369"/>
      <c r="IEQ89" s="369"/>
      <c r="IER89" s="369"/>
      <c r="IES89" s="369"/>
      <c r="IET89" s="369"/>
      <c r="IEU89" s="369"/>
      <c r="IEV89" s="369"/>
      <c r="IEW89" s="369"/>
      <c r="IEX89" s="369"/>
      <c r="IEY89" s="369"/>
      <c r="IEZ89" s="369"/>
      <c r="IFA89" s="369"/>
      <c r="IFB89" s="369"/>
      <c r="IFC89" s="369"/>
      <c r="IFD89" s="369"/>
      <c r="IFE89" s="369"/>
      <c r="IFF89" s="369"/>
      <c r="IFG89" s="369"/>
      <c r="IFH89" s="369"/>
      <c r="IFI89" s="369"/>
      <c r="IFJ89" s="369"/>
      <c r="IFK89" s="369"/>
      <c r="IFL89" s="369"/>
      <c r="IFM89" s="369"/>
      <c r="IFN89" s="369"/>
      <c r="IFO89" s="369"/>
      <c r="IFP89" s="369"/>
      <c r="IFQ89" s="369"/>
      <c r="IFR89" s="369"/>
      <c r="IFS89" s="369"/>
      <c r="IFT89" s="369"/>
      <c r="IFU89" s="369"/>
      <c r="IFV89" s="369"/>
      <c r="IFW89" s="369"/>
      <c r="IFX89" s="369"/>
      <c r="IFY89" s="369"/>
      <c r="IFZ89" s="369"/>
      <c r="IGA89" s="369"/>
      <c r="IGB89" s="369"/>
      <c r="IGC89" s="369"/>
      <c r="IGD89" s="369"/>
      <c r="IGE89" s="369"/>
      <c r="IGF89" s="369"/>
      <c r="IGG89" s="369"/>
      <c r="IGH89" s="369"/>
      <c r="IGI89" s="369"/>
      <c r="IGJ89" s="369"/>
      <c r="IGK89" s="369"/>
      <c r="IGL89" s="369"/>
      <c r="IGM89" s="369"/>
      <c r="IGN89" s="369"/>
      <c r="IGO89" s="369"/>
      <c r="IGP89" s="369"/>
      <c r="IGQ89" s="369"/>
      <c r="IGR89" s="369"/>
      <c r="IGS89" s="369"/>
      <c r="IGT89" s="369"/>
      <c r="IGU89" s="369"/>
      <c r="IGV89" s="369"/>
      <c r="IGW89" s="369"/>
      <c r="IGX89" s="369"/>
      <c r="IGY89" s="369"/>
      <c r="IGZ89" s="369"/>
      <c r="IHA89" s="369"/>
      <c r="IHB89" s="369"/>
      <c r="IHC89" s="369"/>
      <c r="IHD89" s="369"/>
      <c r="IHE89" s="369"/>
      <c r="IHF89" s="369"/>
      <c r="IHG89" s="369"/>
      <c r="IHH89" s="369"/>
      <c r="IHI89" s="369"/>
      <c r="IHJ89" s="369"/>
      <c r="IHK89" s="369"/>
      <c r="IHL89" s="369"/>
      <c r="IHM89" s="369"/>
      <c r="IHN89" s="369"/>
      <c r="IHO89" s="369"/>
      <c r="IHP89" s="369"/>
      <c r="IHQ89" s="369"/>
      <c r="IHR89" s="369"/>
      <c r="IHS89" s="369"/>
      <c r="IHT89" s="369"/>
      <c r="IHU89" s="369"/>
      <c r="IHV89" s="369"/>
      <c r="IHW89" s="369"/>
      <c r="IHX89" s="369"/>
      <c r="IHY89" s="369"/>
      <c r="IHZ89" s="369"/>
      <c r="IIA89" s="369"/>
      <c r="IIB89" s="369"/>
      <c r="IIC89" s="369"/>
      <c r="IID89" s="369"/>
      <c r="IIE89" s="369"/>
      <c r="IIF89" s="369"/>
      <c r="IIG89" s="369"/>
      <c r="IIH89" s="369"/>
      <c r="III89" s="369"/>
      <c r="IIJ89" s="369"/>
      <c r="IIK89" s="369"/>
      <c r="IIL89" s="369"/>
      <c r="IIM89" s="369"/>
      <c r="IIN89" s="369"/>
      <c r="IIO89" s="369"/>
      <c r="IIP89" s="369"/>
      <c r="IIQ89" s="369"/>
      <c r="IIR89" s="369"/>
      <c r="IIS89" s="369"/>
      <c r="IIT89" s="369"/>
      <c r="IIU89" s="369"/>
      <c r="IIV89" s="369"/>
      <c r="IIW89" s="369"/>
      <c r="IIX89" s="369"/>
      <c r="IIY89" s="369"/>
      <c r="IIZ89" s="369"/>
      <c r="IJA89" s="369"/>
      <c r="IJB89" s="369"/>
      <c r="IJC89" s="369"/>
      <c r="IJD89" s="369"/>
      <c r="IJE89" s="369"/>
      <c r="IJF89" s="369"/>
      <c r="IJG89" s="369"/>
      <c r="IJH89" s="369"/>
      <c r="IJI89" s="369"/>
      <c r="IJJ89" s="369"/>
      <c r="IJK89" s="369"/>
      <c r="IJL89" s="369"/>
      <c r="IJM89" s="369"/>
      <c r="IJN89" s="369"/>
      <c r="IJO89" s="369"/>
      <c r="IJP89" s="369"/>
      <c r="IJQ89" s="369"/>
      <c r="IJV89" s="369"/>
      <c r="IJW89" s="369"/>
      <c r="IJX89" s="369"/>
      <c r="IJY89" s="369"/>
      <c r="IJZ89" s="369"/>
      <c r="IKA89" s="369"/>
      <c r="IKB89" s="369"/>
      <c r="IKC89" s="369"/>
      <c r="IKD89" s="369"/>
      <c r="IKE89" s="369"/>
      <c r="IKF89" s="369"/>
      <c r="ILX89" s="369"/>
      <c r="ILY89" s="369"/>
      <c r="ILZ89" s="369"/>
      <c r="IMA89" s="369"/>
      <c r="IMB89" s="369"/>
      <c r="IMC89" s="369"/>
      <c r="IMD89" s="369"/>
      <c r="IME89" s="369"/>
      <c r="IMF89" s="369"/>
      <c r="IMG89" s="369"/>
      <c r="IMH89" s="369"/>
      <c r="IMI89" s="369"/>
      <c r="IMJ89" s="369"/>
      <c r="IMK89" s="369"/>
      <c r="IML89" s="369"/>
      <c r="IMM89" s="369"/>
      <c r="IMN89" s="369"/>
      <c r="IMO89" s="369"/>
      <c r="IMP89" s="369"/>
      <c r="IMQ89" s="369"/>
      <c r="IMR89" s="369"/>
      <c r="IMS89" s="369"/>
      <c r="IMT89" s="369"/>
      <c r="IMU89" s="369"/>
      <c r="IMV89" s="369"/>
      <c r="IMW89" s="369"/>
      <c r="IMX89" s="369"/>
      <c r="IMY89" s="369"/>
      <c r="IMZ89" s="369"/>
      <c r="INA89" s="369"/>
      <c r="INB89" s="369"/>
      <c r="INC89" s="369"/>
      <c r="IND89" s="369"/>
      <c r="INE89" s="369"/>
      <c r="INF89" s="369"/>
      <c r="ING89" s="369"/>
      <c r="INH89" s="369"/>
      <c r="INI89" s="369"/>
      <c r="INJ89" s="369"/>
      <c r="INK89" s="369"/>
      <c r="INL89" s="369"/>
      <c r="INM89" s="369"/>
      <c r="INN89" s="369"/>
      <c r="INO89" s="369"/>
      <c r="INP89" s="369"/>
      <c r="INQ89" s="369"/>
      <c r="INR89" s="369"/>
      <c r="INS89" s="369"/>
      <c r="INT89" s="369"/>
      <c r="INU89" s="369"/>
      <c r="INV89" s="369"/>
      <c r="INW89" s="369"/>
      <c r="INX89" s="369"/>
      <c r="INY89" s="369"/>
      <c r="INZ89" s="369"/>
      <c r="IOA89" s="369"/>
      <c r="IOB89" s="369"/>
      <c r="IOC89" s="369"/>
      <c r="IOD89" s="369"/>
      <c r="IOE89" s="369"/>
      <c r="IOF89" s="369"/>
      <c r="IOG89" s="369"/>
      <c r="IOH89" s="369"/>
      <c r="IOI89" s="369"/>
      <c r="IOJ89" s="369"/>
      <c r="IOK89" s="369"/>
      <c r="IOL89" s="369"/>
      <c r="IOM89" s="369"/>
      <c r="ION89" s="369"/>
      <c r="IOO89" s="369"/>
      <c r="IOP89" s="369"/>
      <c r="IOQ89" s="369"/>
      <c r="IOR89" s="369"/>
      <c r="IOS89" s="369"/>
      <c r="IOT89" s="369"/>
      <c r="IOU89" s="369"/>
      <c r="IOV89" s="369"/>
      <c r="IOW89" s="369"/>
      <c r="IOX89" s="369"/>
      <c r="IOY89" s="369"/>
      <c r="IOZ89" s="369"/>
      <c r="IPA89" s="369"/>
      <c r="IPB89" s="369"/>
      <c r="IPC89" s="369"/>
      <c r="IPD89" s="369"/>
      <c r="IPE89" s="369"/>
      <c r="IPF89" s="369"/>
      <c r="IPG89" s="369"/>
      <c r="IPH89" s="369"/>
      <c r="IPI89" s="369"/>
      <c r="IPJ89" s="369"/>
      <c r="IPK89" s="369"/>
      <c r="IPL89" s="369"/>
      <c r="IPM89" s="369"/>
      <c r="IPN89" s="369"/>
      <c r="IPO89" s="369"/>
      <c r="IPP89" s="369"/>
      <c r="IPQ89" s="369"/>
      <c r="IPR89" s="369"/>
      <c r="IPS89" s="369"/>
      <c r="IPT89" s="369"/>
      <c r="IPU89" s="369"/>
      <c r="IPV89" s="369"/>
      <c r="IPW89" s="369"/>
      <c r="IPX89" s="369"/>
      <c r="IPY89" s="369"/>
      <c r="IPZ89" s="369"/>
      <c r="IQA89" s="369"/>
      <c r="IQB89" s="369"/>
      <c r="IQC89" s="369"/>
      <c r="IQD89" s="369"/>
      <c r="IQE89" s="369"/>
      <c r="IQF89" s="369"/>
      <c r="IQG89" s="369"/>
      <c r="IQH89" s="369"/>
      <c r="IQI89" s="369"/>
      <c r="IQJ89" s="369"/>
      <c r="IQK89" s="369"/>
      <c r="IQL89" s="369"/>
      <c r="IQM89" s="369"/>
      <c r="IQN89" s="369"/>
      <c r="IQO89" s="369"/>
      <c r="IQP89" s="369"/>
      <c r="IQQ89" s="369"/>
      <c r="IQR89" s="369"/>
      <c r="IQS89" s="369"/>
      <c r="IQT89" s="369"/>
      <c r="IQU89" s="369"/>
      <c r="IQV89" s="369"/>
      <c r="IQW89" s="369"/>
      <c r="IQX89" s="369"/>
      <c r="IQY89" s="369"/>
      <c r="IQZ89" s="369"/>
      <c r="IRA89" s="369"/>
      <c r="IRB89" s="369"/>
      <c r="IRC89" s="369"/>
      <c r="IRD89" s="369"/>
      <c r="IRE89" s="369"/>
      <c r="IRF89" s="369"/>
      <c r="IRG89" s="369"/>
      <c r="IRH89" s="369"/>
      <c r="IRI89" s="369"/>
      <c r="IRJ89" s="369"/>
      <c r="IRK89" s="369"/>
      <c r="IRL89" s="369"/>
      <c r="IRM89" s="369"/>
      <c r="IRN89" s="369"/>
      <c r="IRO89" s="369"/>
      <c r="IRP89" s="369"/>
      <c r="IRQ89" s="369"/>
      <c r="IRR89" s="369"/>
      <c r="IRS89" s="369"/>
      <c r="IRT89" s="369"/>
      <c r="IRU89" s="369"/>
      <c r="IRV89" s="369"/>
      <c r="IRW89" s="369"/>
      <c r="IRX89" s="369"/>
      <c r="IRY89" s="369"/>
      <c r="IRZ89" s="369"/>
      <c r="ISA89" s="369"/>
      <c r="ISB89" s="369"/>
      <c r="ISC89" s="369"/>
      <c r="ISD89" s="369"/>
      <c r="ISE89" s="369"/>
      <c r="ISF89" s="369"/>
      <c r="ISG89" s="369"/>
      <c r="ISH89" s="369"/>
      <c r="ISI89" s="369"/>
      <c r="ISJ89" s="369"/>
      <c r="ISK89" s="369"/>
      <c r="ISL89" s="369"/>
      <c r="ISM89" s="369"/>
      <c r="ISN89" s="369"/>
      <c r="ISO89" s="369"/>
      <c r="ISP89" s="369"/>
      <c r="ISQ89" s="369"/>
      <c r="ISR89" s="369"/>
      <c r="ISS89" s="369"/>
      <c r="IST89" s="369"/>
      <c r="ISU89" s="369"/>
      <c r="ISV89" s="369"/>
      <c r="ISW89" s="369"/>
      <c r="ISX89" s="369"/>
      <c r="ISY89" s="369"/>
      <c r="ISZ89" s="369"/>
      <c r="ITA89" s="369"/>
      <c r="ITB89" s="369"/>
      <c r="ITC89" s="369"/>
      <c r="ITD89" s="369"/>
      <c r="ITE89" s="369"/>
      <c r="ITF89" s="369"/>
      <c r="ITG89" s="369"/>
      <c r="ITH89" s="369"/>
      <c r="ITI89" s="369"/>
      <c r="ITJ89" s="369"/>
      <c r="ITK89" s="369"/>
      <c r="ITL89" s="369"/>
      <c r="ITM89" s="369"/>
      <c r="ITR89" s="369"/>
      <c r="ITS89" s="369"/>
      <c r="ITT89" s="369"/>
      <c r="ITU89" s="369"/>
      <c r="ITV89" s="369"/>
      <c r="ITW89" s="369"/>
      <c r="ITX89" s="369"/>
      <c r="ITY89" s="369"/>
      <c r="ITZ89" s="369"/>
      <c r="IUA89" s="369"/>
      <c r="IUB89" s="369"/>
      <c r="IVT89" s="369"/>
      <c r="IVU89" s="369"/>
      <c r="IVV89" s="369"/>
      <c r="IVW89" s="369"/>
      <c r="IVX89" s="369"/>
      <c r="IVY89" s="369"/>
      <c r="IVZ89" s="369"/>
      <c r="IWA89" s="369"/>
      <c r="IWB89" s="369"/>
      <c r="IWC89" s="369"/>
      <c r="IWD89" s="369"/>
      <c r="IWE89" s="369"/>
      <c r="IWF89" s="369"/>
      <c r="IWG89" s="369"/>
      <c r="IWH89" s="369"/>
      <c r="IWI89" s="369"/>
      <c r="IWJ89" s="369"/>
      <c r="IWK89" s="369"/>
      <c r="IWL89" s="369"/>
      <c r="IWM89" s="369"/>
      <c r="IWN89" s="369"/>
      <c r="IWO89" s="369"/>
      <c r="IWP89" s="369"/>
      <c r="IWQ89" s="369"/>
      <c r="IWR89" s="369"/>
      <c r="IWS89" s="369"/>
      <c r="IWT89" s="369"/>
      <c r="IWU89" s="369"/>
      <c r="IWV89" s="369"/>
      <c r="IWW89" s="369"/>
      <c r="IWX89" s="369"/>
      <c r="IWY89" s="369"/>
      <c r="IWZ89" s="369"/>
      <c r="IXA89" s="369"/>
      <c r="IXB89" s="369"/>
      <c r="IXC89" s="369"/>
      <c r="IXD89" s="369"/>
      <c r="IXE89" s="369"/>
      <c r="IXF89" s="369"/>
      <c r="IXG89" s="369"/>
      <c r="IXH89" s="369"/>
      <c r="IXI89" s="369"/>
      <c r="IXJ89" s="369"/>
      <c r="IXK89" s="369"/>
      <c r="IXL89" s="369"/>
      <c r="IXM89" s="369"/>
      <c r="IXN89" s="369"/>
      <c r="IXO89" s="369"/>
      <c r="IXP89" s="369"/>
      <c r="IXQ89" s="369"/>
      <c r="IXR89" s="369"/>
      <c r="IXS89" s="369"/>
      <c r="IXT89" s="369"/>
      <c r="IXU89" s="369"/>
      <c r="IXV89" s="369"/>
      <c r="IXW89" s="369"/>
      <c r="IXX89" s="369"/>
      <c r="IXY89" s="369"/>
      <c r="IXZ89" s="369"/>
      <c r="IYA89" s="369"/>
      <c r="IYB89" s="369"/>
      <c r="IYC89" s="369"/>
      <c r="IYD89" s="369"/>
      <c r="IYE89" s="369"/>
      <c r="IYF89" s="369"/>
      <c r="IYG89" s="369"/>
      <c r="IYH89" s="369"/>
      <c r="IYI89" s="369"/>
      <c r="IYJ89" s="369"/>
      <c r="IYK89" s="369"/>
      <c r="IYL89" s="369"/>
      <c r="IYM89" s="369"/>
      <c r="IYN89" s="369"/>
      <c r="IYO89" s="369"/>
      <c r="IYP89" s="369"/>
      <c r="IYQ89" s="369"/>
      <c r="IYR89" s="369"/>
      <c r="IYS89" s="369"/>
      <c r="IYT89" s="369"/>
      <c r="IYU89" s="369"/>
      <c r="IYV89" s="369"/>
      <c r="IYW89" s="369"/>
      <c r="IYX89" s="369"/>
      <c r="IYY89" s="369"/>
      <c r="IYZ89" s="369"/>
      <c r="IZA89" s="369"/>
      <c r="IZB89" s="369"/>
      <c r="IZC89" s="369"/>
      <c r="IZD89" s="369"/>
      <c r="IZE89" s="369"/>
      <c r="IZF89" s="369"/>
      <c r="IZG89" s="369"/>
      <c r="IZH89" s="369"/>
      <c r="IZI89" s="369"/>
      <c r="IZJ89" s="369"/>
      <c r="IZK89" s="369"/>
      <c r="IZL89" s="369"/>
      <c r="IZM89" s="369"/>
      <c r="IZN89" s="369"/>
      <c r="IZO89" s="369"/>
      <c r="IZP89" s="369"/>
      <c r="IZQ89" s="369"/>
      <c r="IZR89" s="369"/>
      <c r="IZS89" s="369"/>
      <c r="IZT89" s="369"/>
      <c r="IZU89" s="369"/>
      <c r="IZV89" s="369"/>
      <c r="IZW89" s="369"/>
      <c r="IZX89" s="369"/>
      <c r="IZY89" s="369"/>
      <c r="IZZ89" s="369"/>
      <c r="JAA89" s="369"/>
      <c r="JAB89" s="369"/>
      <c r="JAC89" s="369"/>
      <c r="JAD89" s="369"/>
      <c r="JAE89" s="369"/>
      <c r="JAF89" s="369"/>
      <c r="JAG89" s="369"/>
      <c r="JAH89" s="369"/>
      <c r="JAI89" s="369"/>
      <c r="JAJ89" s="369"/>
      <c r="JAK89" s="369"/>
      <c r="JAL89" s="369"/>
      <c r="JAM89" s="369"/>
      <c r="JAN89" s="369"/>
      <c r="JAO89" s="369"/>
      <c r="JAP89" s="369"/>
      <c r="JAQ89" s="369"/>
      <c r="JAR89" s="369"/>
      <c r="JAS89" s="369"/>
      <c r="JAT89" s="369"/>
      <c r="JAU89" s="369"/>
      <c r="JAV89" s="369"/>
      <c r="JAW89" s="369"/>
      <c r="JAX89" s="369"/>
      <c r="JAY89" s="369"/>
      <c r="JAZ89" s="369"/>
      <c r="JBA89" s="369"/>
      <c r="JBB89" s="369"/>
      <c r="JBC89" s="369"/>
      <c r="JBD89" s="369"/>
      <c r="JBE89" s="369"/>
      <c r="JBF89" s="369"/>
      <c r="JBG89" s="369"/>
      <c r="JBH89" s="369"/>
      <c r="JBI89" s="369"/>
      <c r="JBJ89" s="369"/>
      <c r="JBK89" s="369"/>
      <c r="JBL89" s="369"/>
      <c r="JBM89" s="369"/>
      <c r="JBN89" s="369"/>
      <c r="JBO89" s="369"/>
      <c r="JBP89" s="369"/>
      <c r="JBQ89" s="369"/>
      <c r="JBR89" s="369"/>
      <c r="JBS89" s="369"/>
      <c r="JBT89" s="369"/>
      <c r="JBU89" s="369"/>
      <c r="JBV89" s="369"/>
      <c r="JBW89" s="369"/>
      <c r="JBX89" s="369"/>
      <c r="JBY89" s="369"/>
      <c r="JBZ89" s="369"/>
      <c r="JCA89" s="369"/>
      <c r="JCB89" s="369"/>
      <c r="JCC89" s="369"/>
      <c r="JCD89" s="369"/>
      <c r="JCE89" s="369"/>
      <c r="JCF89" s="369"/>
      <c r="JCG89" s="369"/>
      <c r="JCH89" s="369"/>
      <c r="JCI89" s="369"/>
      <c r="JCJ89" s="369"/>
      <c r="JCK89" s="369"/>
      <c r="JCL89" s="369"/>
      <c r="JCM89" s="369"/>
      <c r="JCN89" s="369"/>
      <c r="JCO89" s="369"/>
      <c r="JCP89" s="369"/>
      <c r="JCQ89" s="369"/>
      <c r="JCR89" s="369"/>
      <c r="JCS89" s="369"/>
      <c r="JCT89" s="369"/>
      <c r="JCU89" s="369"/>
      <c r="JCV89" s="369"/>
      <c r="JCW89" s="369"/>
      <c r="JCX89" s="369"/>
      <c r="JCY89" s="369"/>
      <c r="JCZ89" s="369"/>
      <c r="JDA89" s="369"/>
      <c r="JDB89" s="369"/>
      <c r="JDC89" s="369"/>
      <c r="JDD89" s="369"/>
      <c r="JDE89" s="369"/>
      <c r="JDF89" s="369"/>
      <c r="JDG89" s="369"/>
      <c r="JDH89" s="369"/>
      <c r="JDI89" s="369"/>
      <c r="JDN89" s="369"/>
      <c r="JDO89" s="369"/>
      <c r="JDP89" s="369"/>
      <c r="JDQ89" s="369"/>
      <c r="JDR89" s="369"/>
      <c r="JDS89" s="369"/>
      <c r="JDT89" s="369"/>
      <c r="JDU89" s="369"/>
      <c r="JDV89" s="369"/>
      <c r="JDW89" s="369"/>
      <c r="JDX89" s="369"/>
      <c r="JFP89" s="369"/>
      <c r="JFQ89" s="369"/>
      <c r="JFR89" s="369"/>
      <c r="JFS89" s="369"/>
      <c r="JFT89" s="369"/>
      <c r="JFU89" s="369"/>
      <c r="JFV89" s="369"/>
      <c r="JFW89" s="369"/>
      <c r="JFX89" s="369"/>
      <c r="JFY89" s="369"/>
      <c r="JFZ89" s="369"/>
      <c r="JGA89" s="369"/>
      <c r="JGB89" s="369"/>
      <c r="JGC89" s="369"/>
      <c r="JGD89" s="369"/>
      <c r="JGE89" s="369"/>
      <c r="JGF89" s="369"/>
      <c r="JGG89" s="369"/>
      <c r="JGH89" s="369"/>
      <c r="JGI89" s="369"/>
      <c r="JGJ89" s="369"/>
      <c r="JGK89" s="369"/>
      <c r="JGL89" s="369"/>
      <c r="JGM89" s="369"/>
      <c r="JGN89" s="369"/>
      <c r="JGO89" s="369"/>
      <c r="JGP89" s="369"/>
      <c r="JGQ89" s="369"/>
      <c r="JGR89" s="369"/>
      <c r="JGS89" s="369"/>
      <c r="JGT89" s="369"/>
      <c r="JGU89" s="369"/>
      <c r="JGV89" s="369"/>
      <c r="JGW89" s="369"/>
      <c r="JGX89" s="369"/>
      <c r="JGY89" s="369"/>
      <c r="JGZ89" s="369"/>
      <c r="JHA89" s="369"/>
      <c r="JHB89" s="369"/>
      <c r="JHC89" s="369"/>
      <c r="JHD89" s="369"/>
      <c r="JHE89" s="369"/>
      <c r="JHF89" s="369"/>
      <c r="JHG89" s="369"/>
      <c r="JHH89" s="369"/>
      <c r="JHI89" s="369"/>
      <c r="JHJ89" s="369"/>
      <c r="JHK89" s="369"/>
      <c r="JHL89" s="369"/>
      <c r="JHM89" s="369"/>
      <c r="JHN89" s="369"/>
      <c r="JHO89" s="369"/>
      <c r="JHP89" s="369"/>
      <c r="JHQ89" s="369"/>
      <c r="JHR89" s="369"/>
      <c r="JHS89" s="369"/>
      <c r="JHT89" s="369"/>
      <c r="JHU89" s="369"/>
      <c r="JHV89" s="369"/>
      <c r="JHW89" s="369"/>
      <c r="JHX89" s="369"/>
      <c r="JHY89" s="369"/>
      <c r="JHZ89" s="369"/>
      <c r="JIA89" s="369"/>
      <c r="JIB89" s="369"/>
      <c r="JIC89" s="369"/>
      <c r="JID89" s="369"/>
      <c r="JIE89" s="369"/>
      <c r="JIF89" s="369"/>
      <c r="JIG89" s="369"/>
      <c r="JIH89" s="369"/>
      <c r="JII89" s="369"/>
      <c r="JIJ89" s="369"/>
      <c r="JIK89" s="369"/>
      <c r="JIL89" s="369"/>
      <c r="JIM89" s="369"/>
      <c r="JIN89" s="369"/>
      <c r="JIO89" s="369"/>
      <c r="JIP89" s="369"/>
      <c r="JIQ89" s="369"/>
      <c r="JIR89" s="369"/>
      <c r="JIS89" s="369"/>
      <c r="JIT89" s="369"/>
      <c r="JIU89" s="369"/>
      <c r="JIV89" s="369"/>
      <c r="JIW89" s="369"/>
      <c r="JIX89" s="369"/>
      <c r="JIY89" s="369"/>
      <c r="JIZ89" s="369"/>
      <c r="JJA89" s="369"/>
      <c r="JJB89" s="369"/>
      <c r="JJC89" s="369"/>
      <c r="JJD89" s="369"/>
      <c r="JJE89" s="369"/>
      <c r="JJF89" s="369"/>
      <c r="JJG89" s="369"/>
      <c r="JJH89" s="369"/>
      <c r="JJI89" s="369"/>
      <c r="JJJ89" s="369"/>
      <c r="JJK89" s="369"/>
      <c r="JJL89" s="369"/>
      <c r="JJM89" s="369"/>
      <c r="JJN89" s="369"/>
      <c r="JJO89" s="369"/>
      <c r="JJP89" s="369"/>
      <c r="JJQ89" s="369"/>
      <c r="JJR89" s="369"/>
      <c r="JJS89" s="369"/>
      <c r="JJT89" s="369"/>
      <c r="JJU89" s="369"/>
      <c r="JJV89" s="369"/>
      <c r="JJW89" s="369"/>
      <c r="JJX89" s="369"/>
      <c r="JJY89" s="369"/>
      <c r="JJZ89" s="369"/>
      <c r="JKA89" s="369"/>
      <c r="JKB89" s="369"/>
      <c r="JKC89" s="369"/>
      <c r="JKD89" s="369"/>
      <c r="JKE89" s="369"/>
      <c r="JKF89" s="369"/>
      <c r="JKG89" s="369"/>
      <c r="JKH89" s="369"/>
      <c r="JKI89" s="369"/>
      <c r="JKJ89" s="369"/>
      <c r="JKK89" s="369"/>
      <c r="JKL89" s="369"/>
      <c r="JKM89" s="369"/>
      <c r="JKN89" s="369"/>
      <c r="JKO89" s="369"/>
      <c r="JKP89" s="369"/>
      <c r="JKQ89" s="369"/>
      <c r="JKR89" s="369"/>
      <c r="JKS89" s="369"/>
      <c r="JKT89" s="369"/>
      <c r="JKU89" s="369"/>
      <c r="JKV89" s="369"/>
      <c r="JKW89" s="369"/>
      <c r="JKX89" s="369"/>
      <c r="JKY89" s="369"/>
      <c r="JKZ89" s="369"/>
      <c r="JLA89" s="369"/>
      <c r="JLB89" s="369"/>
      <c r="JLC89" s="369"/>
      <c r="JLD89" s="369"/>
      <c r="JLE89" s="369"/>
      <c r="JLF89" s="369"/>
      <c r="JLG89" s="369"/>
      <c r="JLH89" s="369"/>
      <c r="JLI89" s="369"/>
      <c r="JLJ89" s="369"/>
      <c r="JLK89" s="369"/>
      <c r="JLL89" s="369"/>
      <c r="JLM89" s="369"/>
      <c r="JLN89" s="369"/>
      <c r="JLO89" s="369"/>
      <c r="JLP89" s="369"/>
      <c r="JLQ89" s="369"/>
      <c r="JLR89" s="369"/>
      <c r="JLS89" s="369"/>
      <c r="JLT89" s="369"/>
      <c r="JLU89" s="369"/>
      <c r="JLV89" s="369"/>
      <c r="JLW89" s="369"/>
      <c r="JLX89" s="369"/>
      <c r="JLY89" s="369"/>
      <c r="JLZ89" s="369"/>
      <c r="JMA89" s="369"/>
      <c r="JMB89" s="369"/>
      <c r="JMC89" s="369"/>
      <c r="JMD89" s="369"/>
      <c r="JME89" s="369"/>
      <c r="JMF89" s="369"/>
      <c r="JMG89" s="369"/>
      <c r="JMH89" s="369"/>
      <c r="JMI89" s="369"/>
      <c r="JMJ89" s="369"/>
      <c r="JMK89" s="369"/>
      <c r="JML89" s="369"/>
      <c r="JMM89" s="369"/>
      <c r="JMN89" s="369"/>
      <c r="JMO89" s="369"/>
      <c r="JMP89" s="369"/>
      <c r="JMQ89" s="369"/>
      <c r="JMR89" s="369"/>
      <c r="JMS89" s="369"/>
      <c r="JMT89" s="369"/>
      <c r="JMU89" s="369"/>
      <c r="JMV89" s="369"/>
      <c r="JMW89" s="369"/>
      <c r="JMX89" s="369"/>
      <c r="JMY89" s="369"/>
      <c r="JMZ89" s="369"/>
      <c r="JNA89" s="369"/>
      <c r="JNB89" s="369"/>
      <c r="JNC89" s="369"/>
      <c r="JND89" s="369"/>
      <c r="JNE89" s="369"/>
      <c r="JNJ89" s="369"/>
      <c r="JNK89" s="369"/>
      <c r="JNL89" s="369"/>
      <c r="JNM89" s="369"/>
      <c r="JNN89" s="369"/>
      <c r="JNO89" s="369"/>
      <c r="JNP89" s="369"/>
      <c r="JNQ89" s="369"/>
      <c r="JNR89" s="369"/>
      <c r="JNS89" s="369"/>
      <c r="JNT89" s="369"/>
      <c r="JPL89" s="369"/>
      <c r="JPM89" s="369"/>
      <c r="JPN89" s="369"/>
      <c r="JPO89" s="369"/>
      <c r="JPP89" s="369"/>
      <c r="JPQ89" s="369"/>
      <c r="JPR89" s="369"/>
      <c r="JPS89" s="369"/>
      <c r="JPT89" s="369"/>
      <c r="JPU89" s="369"/>
      <c r="JPV89" s="369"/>
      <c r="JPW89" s="369"/>
      <c r="JPX89" s="369"/>
      <c r="JPY89" s="369"/>
      <c r="JPZ89" s="369"/>
      <c r="JQA89" s="369"/>
      <c r="JQB89" s="369"/>
      <c r="JQC89" s="369"/>
      <c r="JQD89" s="369"/>
      <c r="JQE89" s="369"/>
      <c r="JQF89" s="369"/>
      <c r="JQG89" s="369"/>
      <c r="JQH89" s="369"/>
      <c r="JQI89" s="369"/>
      <c r="JQJ89" s="369"/>
      <c r="JQK89" s="369"/>
      <c r="JQL89" s="369"/>
      <c r="JQM89" s="369"/>
      <c r="JQN89" s="369"/>
      <c r="JQO89" s="369"/>
      <c r="JQP89" s="369"/>
      <c r="JQQ89" s="369"/>
      <c r="JQR89" s="369"/>
      <c r="JQS89" s="369"/>
      <c r="JQT89" s="369"/>
      <c r="JQU89" s="369"/>
      <c r="JQV89" s="369"/>
      <c r="JQW89" s="369"/>
      <c r="JQX89" s="369"/>
      <c r="JQY89" s="369"/>
      <c r="JQZ89" s="369"/>
      <c r="JRA89" s="369"/>
      <c r="JRB89" s="369"/>
      <c r="JRC89" s="369"/>
      <c r="JRD89" s="369"/>
      <c r="JRE89" s="369"/>
      <c r="JRF89" s="369"/>
      <c r="JRG89" s="369"/>
      <c r="JRH89" s="369"/>
      <c r="JRI89" s="369"/>
      <c r="JRJ89" s="369"/>
      <c r="JRK89" s="369"/>
      <c r="JRL89" s="369"/>
      <c r="JRM89" s="369"/>
      <c r="JRN89" s="369"/>
      <c r="JRO89" s="369"/>
      <c r="JRP89" s="369"/>
      <c r="JRQ89" s="369"/>
      <c r="JRR89" s="369"/>
      <c r="JRS89" s="369"/>
      <c r="JRT89" s="369"/>
      <c r="JRU89" s="369"/>
      <c r="JRV89" s="369"/>
      <c r="JRW89" s="369"/>
      <c r="JRX89" s="369"/>
      <c r="JRY89" s="369"/>
      <c r="JRZ89" s="369"/>
      <c r="JSA89" s="369"/>
      <c r="JSB89" s="369"/>
      <c r="JSC89" s="369"/>
      <c r="JSD89" s="369"/>
      <c r="JSE89" s="369"/>
      <c r="JSF89" s="369"/>
      <c r="JSG89" s="369"/>
      <c r="JSH89" s="369"/>
      <c r="JSI89" s="369"/>
      <c r="JSJ89" s="369"/>
      <c r="JSK89" s="369"/>
      <c r="JSL89" s="369"/>
      <c r="JSM89" s="369"/>
      <c r="JSN89" s="369"/>
      <c r="JSO89" s="369"/>
      <c r="JSP89" s="369"/>
      <c r="JSQ89" s="369"/>
      <c r="JSR89" s="369"/>
      <c r="JSS89" s="369"/>
      <c r="JST89" s="369"/>
      <c r="JSU89" s="369"/>
      <c r="JSV89" s="369"/>
      <c r="JSW89" s="369"/>
      <c r="JSX89" s="369"/>
      <c r="JSY89" s="369"/>
      <c r="JSZ89" s="369"/>
      <c r="JTA89" s="369"/>
      <c r="JTB89" s="369"/>
      <c r="JTC89" s="369"/>
      <c r="JTD89" s="369"/>
      <c r="JTE89" s="369"/>
      <c r="JTF89" s="369"/>
      <c r="JTG89" s="369"/>
      <c r="JTH89" s="369"/>
      <c r="JTI89" s="369"/>
      <c r="JTJ89" s="369"/>
      <c r="JTK89" s="369"/>
      <c r="JTL89" s="369"/>
      <c r="JTM89" s="369"/>
      <c r="JTN89" s="369"/>
      <c r="JTO89" s="369"/>
      <c r="JTP89" s="369"/>
      <c r="JTQ89" s="369"/>
      <c r="JTR89" s="369"/>
      <c r="JTS89" s="369"/>
      <c r="JTT89" s="369"/>
      <c r="JTU89" s="369"/>
      <c r="JTV89" s="369"/>
      <c r="JTW89" s="369"/>
      <c r="JTX89" s="369"/>
      <c r="JTY89" s="369"/>
      <c r="JTZ89" s="369"/>
      <c r="JUA89" s="369"/>
      <c r="JUB89" s="369"/>
      <c r="JUC89" s="369"/>
      <c r="JUD89" s="369"/>
      <c r="JUE89" s="369"/>
      <c r="JUF89" s="369"/>
      <c r="JUG89" s="369"/>
      <c r="JUH89" s="369"/>
      <c r="JUI89" s="369"/>
      <c r="JUJ89" s="369"/>
      <c r="JUK89" s="369"/>
      <c r="JUL89" s="369"/>
      <c r="JUM89" s="369"/>
      <c r="JUN89" s="369"/>
      <c r="JUO89" s="369"/>
      <c r="JUP89" s="369"/>
      <c r="JUQ89" s="369"/>
      <c r="JUR89" s="369"/>
      <c r="JUS89" s="369"/>
      <c r="JUT89" s="369"/>
      <c r="JUU89" s="369"/>
      <c r="JUV89" s="369"/>
      <c r="JUW89" s="369"/>
      <c r="JUX89" s="369"/>
      <c r="JUY89" s="369"/>
      <c r="JUZ89" s="369"/>
      <c r="JVA89" s="369"/>
      <c r="JVB89" s="369"/>
      <c r="JVC89" s="369"/>
      <c r="JVD89" s="369"/>
      <c r="JVE89" s="369"/>
      <c r="JVF89" s="369"/>
      <c r="JVG89" s="369"/>
      <c r="JVH89" s="369"/>
      <c r="JVI89" s="369"/>
      <c r="JVJ89" s="369"/>
      <c r="JVK89" s="369"/>
      <c r="JVL89" s="369"/>
      <c r="JVM89" s="369"/>
      <c r="JVN89" s="369"/>
      <c r="JVO89" s="369"/>
      <c r="JVP89" s="369"/>
      <c r="JVQ89" s="369"/>
      <c r="JVR89" s="369"/>
      <c r="JVS89" s="369"/>
      <c r="JVT89" s="369"/>
      <c r="JVU89" s="369"/>
      <c r="JVV89" s="369"/>
      <c r="JVW89" s="369"/>
      <c r="JVX89" s="369"/>
      <c r="JVY89" s="369"/>
      <c r="JVZ89" s="369"/>
      <c r="JWA89" s="369"/>
      <c r="JWB89" s="369"/>
      <c r="JWC89" s="369"/>
      <c r="JWD89" s="369"/>
      <c r="JWE89" s="369"/>
      <c r="JWF89" s="369"/>
      <c r="JWG89" s="369"/>
      <c r="JWH89" s="369"/>
      <c r="JWI89" s="369"/>
      <c r="JWJ89" s="369"/>
      <c r="JWK89" s="369"/>
      <c r="JWL89" s="369"/>
      <c r="JWM89" s="369"/>
      <c r="JWN89" s="369"/>
      <c r="JWO89" s="369"/>
      <c r="JWP89" s="369"/>
      <c r="JWQ89" s="369"/>
      <c r="JWR89" s="369"/>
      <c r="JWS89" s="369"/>
      <c r="JWT89" s="369"/>
      <c r="JWU89" s="369"/>
      <c r="JWV89" s="369"/>
      <c r="JWW89" s="369"/>
      <c r="JWX89" s="369"/>
      <c r="JWY89" s="369"/>
      <c r="JWZ89" s="369"/>
      <c r="JXA89" s="369"/>
      <c r="JXF89" s="369"/>
      <c r="JXG89" s="369"/>
      <c r="JXH89" s="369"/>
      <c r="JXI89" s="369"/>
      <c r="JXJ89" s="369"/>
      <c r="JXK89" s="369"/>
      <c r="JXL89" s="369"/>
      <c r="JXM89" s="369"/>
      <c r="JXN89" s="369"/>
      <c r="JXO89" s="369"/>
      <c r="JXP89" s="369"/>
      <c r="JZH89" s="369"/>
      <c r="JZI89" s="369"/>
      <c r="JZJ89" s="369"/>
      <c r="JZK89" s="369"/>
      <c r="JZL89" s="369"/>
      <c r="JZM89" s="369"/>
      <c r="JZN89" s="369"/>
      <c r="JZO89" s="369"/>
      <c r="JZP89" s="369"/>
      <c r="JZQ89" s="369"/>
      <c r="JZR89" s="369"/>
      <c r="JZS89" s="369"/>
      <c r="JZT89" s="369"/>
      <c r="JZU89" s="369"/>
      <c r="JZV89" s="369"/>
      <c r="JZW89" s="369"/>
      <c r="JZX89" s="369"/>
      <c r="JZY89" s="369"/>
      <c r="JZZ89" s="369"/>
      <c r="KAA89" s="369"/>
      <c r="KAB89" s="369"/>
      <c r="KAC89" s="369"/>
      <c r="KAD89" s="369"/>
      <c r="KAE89" s="369"/>
      <c r="KAF89" s="369"/>
      <c r="KAG89" s="369"/>
      <c r="KAH89" s="369"/>
      <c r="KAI89" s="369"/>
      <c r="KAJ89" s="369"/>
      <c r="KAK89" s="369"/>
      <c r="KAL89" s="369"/>
      <c r="KAM89" s="369"/>
      <c r="KAN89" s="369"/>
      <c r="KAO89" s="369"/>
      <c r="KAP89" s="369"/>
      <c r="KAQ89" s="369"/>
      <c r="KAR89" s="369"/>
      <c r="KAS89" s="369"/>
      <c r="KAT89" s="369"/>
      <c r="KAU89" s="369"/>
      <c r="KAV89" s="369"/>
      <c r="KAW89" s="369"/>
      <c r="KAX89" s="369"/>
      <c r="KAY89" s="369"/>
      <c r="KAZ89" s="369"/>
      <c r="KBA89" s="369"/>
      <c r="KBB89" s="369"/>
      <c r="KBC89" s="369"/>
      <c r="KBD89" s="369"/>
      <c r="KBE89" s="369"/>
      <c r="KBF89" s="369"/>
      <c r="KBG89" s="369"/>
      <c r="KBH89" s="369"/>
      <c r="KBI89" s="369"/>
      <c r="KBJ89" s="369"/>
      <c r="KBK89" s="369"/>
      <c r="KBL89" s="369"/>
      <c r="KBM89" s="369"/>
      <c r="KBN89" s="369"/>
      <c r="KBO89" s="369"/>
      <c r="KBP89" s="369"/>
      <c r="KBQ89" s="369"/>
      <c r="KBR89" s="369"/>
      <c r="KBS89" s="369"/>
      <c r="KBT89" s="369"/>
      <c r="KBU89" s="369"/>
      <c r="KBV89" s="369"/>
      <c r="KBW89" s="369"/>
      <c r="KBX89" s="369"/>
      <c r="KBY89" s="369"/>
      <c r="KBZ89" s="369"/>
      <c r="KCA89" s="369"/>
      <c r="KCB89" s="369"/>
      <c r="KCC89" s="369"/>
      <c r="KCD89" s="369"/>
      <c r="KCE89" s="369"/>
      <c r="KCF89" s="369"/>
      <c r="KCG89" s="369"/>
      <c r="KCH89" s="369"/>
      <c r="KCI89" s="369"/>
      <c r="KCJ89" s="369"/>
      <c r="KCK89" s="369"/>
      <c r="KCL89" s="369"/>
      <c r="KCM89" s="369"/>
      <c r="KCN89" s="369"/>
      <c r="KCO89" s="369"/>
      <c r="KCP89" s="369"/>
      <c r="KCQ89" s="369"/>
      <c r="KCR89" s="369"/>
      <c r="KCS89" s="369"/>
      <c r="KCT89" s="369"/>
      <c r="KCU89" s="369"/>
      <c r="KCV89" s="369"/>
      <c r="KCW89" s="369"/>
      <c r="KCX89" s="369"/>
      <c r="KCY89" s="369"/>
      <c r="KCZ89" s="369"/>
      <c r="KDA89" s="369"/>
      <c r="KDB89" s="369"/>
      <c r="KDC89" s="369"/>
      <c r="KDD89" s="369"/>
      <c r="KDE89" s="369"/>
      <c r="KDF89" s="369"/>
      <c r="KDG89" s="369"/>
      <c r="KDH89" s="369"/>
      <c r="KDI89" s="369"/>
      <c r="KDJ89" s="369"/>
      <c r="KDK89" s="369"/>
      <c r="KDL89" s="369"/>
      <c r="KDM89" s="369"/>
      <c r="KDN89" s="369"/>
      <c r="KDO89" s="369"/>
      <c r="KDP89" s="369"/>
      <c r="KDQ89" s="369"/>
      <c r="KDR89" s="369"/>
      <c r="KDS89" s="369"/>
      <c r="KDT89" s="369"/>
      <c r="KDU89" s="369"/>
      <c r="KDV89" s="369"/>
      <c r="KDW89" s="369"/>
      <c r="KDX89" s="369"/>
      <c r="KDY89" s="369"/>
      <c r="KDZ89" s="369"/>
      <c r="KEA89" s="369"/>
      <c r="KEB89" s="369"/>
      <c r="KEC89" s="369"/>
      <c r="KED89" s="369"/>
      <c r="KEE89" s="369"/>
      <c r="KEF89" s="369"/>
      <c r="KEG89" s="369"/>
      <c r="KEH89" s="369"/>
      <c r="KEI89" s="369"/>
      <c r="KEJ89" s="369"/>
      <c r="KEK89" s="369"/>
      <c r="KEL89" s="369"/>
      <c r="KEM89" s="369"/>
      <c r="KEN89" s="369"/>
      <c r="KEO89" s="369"/>
      <c r="KEP89" s="369"/>
      <c r="KEQ89" s="369"/>
      <c r="KER89" s="369"/>
      <c r="KES89" s="369"/>
      <c r="KET89" s="369"/>
      <c r="KEU89" s="369"/>
      <c r="KEV89" s="369"/>
      <c r="KEW89" s="369"/>
      <c r="KEX89" s="369"/>
      <c r="KEY89" s="369"/>
      <c r="KEZ89" s="369"/>
      <c r="KFA89" s="369"/>
      <c r="KFB89" s="369"/>
      <c r="KFC89" s="369"/>
      <c r="KFD89" s="369"/>
      <c r="KFE89" s="369"/>
      <c r="KFF89" s="369"/>
      <c r="KFG89" s="369"/>
      <c r="KFH89" s="369"/>
      <c r="KFI89" s="369"/>
      <c r="KFJ89" s="369"/>
      <c r="KFK89" s="369"/>
      <c r="KFL89" s="369"/>
      <c r="KFM89" s="369"/>
      <c r="KFN89" s="369"/>
      <c r="KFO89" s="369"/>
      <c r="KFP89" s="369"/>
      <c r="KFQ89" s="369"/>
      <c r="KFR89" s="369"/>
      <c r="KFS89" s="369"/>
      <c r="KFT89" s="369"/>
      <c r="KFU89" s="369"/>
      <c r="KFV89" s="369"/>
      <c r="KFW89" s="369"/>
      <c r="KFX89" s="369"/>
      <c r="KFY89" s="369"/>
      <c r="KFZ89" s="369"/>
      <c r="KGA89" s="369"/>
      <c r="KGB89" s="369"/>
      <c r="KGC89" s="369"/>
      <c r="KGD89" s="369"/>
      <c r="KGE89" s="369"/>
      <c r="KGF89" s="369"/>
      <c r="KGG89" s="369"/>
      <c r="KGH89" s="369"/>
      <c r="KGI89" s="369"/>
      <c r="KGJ89" s="369"/>
      <c r="KGK89" s="369"/>
      <c r="KGL89" s="369"/>
      <c r="KGM89" s="369"/>
      <c r="KGN89" s="369"/>
      <c r="KGO89" s="369"/>
      <c r="KGP89" s="369"/>
      <c r="KGQ89" s="369"/>
      <c r="KGR89" s="369"/>
      <c r="KGS89" s="369"/>
      <c r="KGT89" s="369"/>
      <c r="KGU89" s="369"/>
      <c r="KGV89" s="369"/>
      <c r="KGW89" s="369"/>
      <c r="KHB89" s="369"/>
      <c r="KHC89" s="369"/>
      <c r="KHD89" s="369"/>
      <c r="KHE89" s="369"/>
      <c r="KHF89" s="369"/>
      <c r="KHG89" s="369"/>
      <c r="KHH89" s="369"/>
      <c r="KHI89" s="369"/>
      <c r="KHJ89" s="369"/>
      <c r="KHK89" s="369"/>
      <c r="KHL89" s="369"/>
      <c r="KJD89" s="369"/>
      <c r="KJE89" s="369"/>
      <c r="KJF89" s="369"/>
      <c r="KJG89" s="369"/>
      <c r="KJH89" s="369"/>
      <c r="KJI89" s="369"/>
      <c r="KJJ89" s="369"/>
      <c r="KJK89" s="369"/>
      <c r="KJL89" s="369"/>
      <c r="KJM89" s="369"/>
      <c r="KJN89" s="369"/>
      <c r="KJO89" s="369"/>
      <c r="KJP89" s="369"/>
      <c r="KJQ89" s="369"/>
      <c r="KJR89" s="369"/>
      <c r="KJS89" s="369"/>
      <c r="KJT89" s="369"/>
      <c r="KJU89" s="369"/>
      <c r="KJV89" s="369"/>
      <c r="KJW89" s="369"/>
      <c r="KJX89" s="369"/>
      <c r="KJY89" s="369"/>
      <c r="KJZ89" s="369"/>
      <c r="KKA89" s="369"/>
      <c r="KKB89" s="369"/>
      <c r="KKC89" s="369"/>
      <c r="KKD89" s="369"/>
      <c r="KKE89" s="369"/>
      <c r="KKF89" s="369"/>
      <c r="KKG89" s="369"/>
      <c r="KKH89" s="369"/>
      <c r="KKI89" s="369"/>
      <c r="KKJ89" s="369"/>
      <c r="KKK89" s="369"/>
      <c r="KKL89" s="369"/>
      <c r="KKM89" s="369"/>
      <c r="KKN89" s="369"/>
      <c r="KKO89" s="369"/>
      <c r="KKP89" s="369"/>
      <c r="KKQ89" s="369"/>
      <c r="KKR89" s="369"/>
      <c r="KKS89" s="369"/>
      <c r="KKT89" s="369"/>
      <c r="KKU89" s="369"/>
      <c r="KKV89" s="369"/>
      <c r="KKW89" s="369"/>
      <c r="KKX89" s="369"/>
      <c r="KKY89" s="369"/>
      <c r="KKZ89" s="369"/>
      <c r="KLA89" s="369"/>
      <c r="KLB89" s="369"/>
      <c r="KLC89" s="369"/>
      <c r="KLD89" s="369"/>
      <c r="KLE89" s="369"/>
      <c r="KLF89" s="369"/>
      <c r="KLG89" s="369"/>
      <c r="KLH89" s="369"/>
      <c r="KLI89" s="369"/>
      <c r="KLJ89" s="369"/>
      <c r="KLK89" s="369"/>
      <c r="KLL89" s="369"/>
      <c r="KLM89" s="369"/>
      <c r="KLN89" s="369"/>
      <c r="KLO89" s="369"/>
      <c r="KLP89" s="369"/>
      <c r="KLQ89" s="369"/>
      <c r="KLR89" s="369"/>
      <c r="KLS89" s="369"/>
      <c r="KLT89" s="369"/>
      <c r="KLU89" s="369"/>
      <c r="KLV89" s="369"/>
      <c r="KLW89" s="369"/>
      <c r="KLX89" s="369"/>
      <c r="KLY89" s="369"/>
      <c r="KLZ89" s="369"/>
      <c r="KMA89" s="369"/>
      <c r="KMB89" s="369"/>
      <c r="KMC89" s="369"/>
      <c r="KMD89" s="369"/>
      <c r="KME89" s="369"/>
      <c r="KMF89" s="369"/>
      <c r="KMG89" s="369"/>
      <c r="KMH89" s="369"/>
      <c r="KMI89" s="369"/>
      <c r="KMJ89" s="369"/>
      <c r="KMK89" s="369"/>
      <c r="KML89" s="369"/>
      <c r="KMM89" s="369"/>
      <c r="KMN89" s="369"/>
      <c r="KMO89" s="369"/>
      <c r="KMP89" s="369"/>
      <c r="KMQ89" s="369"/>
      <c r="KMR89" s="369"/>
      <c r="KMS89" s="369"/>
      <c r="KMT89" s="369"/>
      <c r="KMU89" s="369"/>
      <c r="KMV89" s="369"/>
      <c r="KMW89" s="369"/>
      <c r="KMX89" s="369"/>
      <c r="KMY89" s="369"/>
      <c r="KMZ89" s="369"/>
      <c r="KNA89" s="369"/>
      <c r="KNB89" s="369"/>
      <c r="KNC89" s="369"/>
      <c r="KND89" s="369"/>
      <c r="KNE89" s="369"/>
      <c r="KNF89" s="369"/>
      <c r="KNG89" s="369"/>
      <c r="KNH89" s="369"/>
      <c r="KNI89" s="369"/>
      <c r="KNJ89" s="369"/>
      <c r="KNK89" s="369"/>
      <c r="KNL89" s="369"/>
      <c r="KNM89" s="369"/>
      <c r="KNN89" s="369"/>
      <c r="KNO89" s="369"/>
      <c r="KNP89" s="369"/>
      <c r="KNQ89" s="369"/>
      <c r="KNR89" s="369"/>
      <c r="KNS89" s="369"/>
      <c r="KNT89" s="369"/>
      <c r="KNU89" s="369"/>
      <c r="KNV89" s="369"/>
      <c r="KNW89" s="369"/>
      <c r="KNX89" s="369"/>
      <c r="KNY89" s="369"/>
      <c r="KNZ89" s="369"/>
      <c r="KOA89" s="369"/>
      <c r="KOB89" s="369"/>
      <c r="KOC89" s="369"/>
      <c r="KOD89" s="369"/>
      <c r="KOE89" s="369"/>
      <c r="KOF89" s="369"/>
      <c r="KOG89" s="369"/>
      <c r="KOH89" s="369"/>
      <c r="KOI89" s="369"/>
      <c r="KOJ89" s="369"/>
      <c r="KOK89" s="369"/>
      <c r="KOL89" s="369"/>
      <c r="KOM89" s="369"/>
      <c r="KON89" s="369"/>
      <c r="KOO89" s="369"/>
      <c r="KOP89" s="369"/>
      <c r="KOQ89" s="369"/>
      <c r="KOR89" s="369"/>
      <c r="KOS89" s="369"/>
      <c r="KOT89" s="369"/>
      <c r="KOU89" s="369"/>
      <c r="KOV89" s="369"/>
      <c r="KOW89" s="369"/>
      <c r="KOX89" s="369"/>
      <c r="KOY89" s="369"/>
      <c r="KOZ89" s="369"/>
      <c r="KPA89" s="369"/>
      <c r="KPB89" s="369"/>
      <c r="KPC89" s="369"/>
      <c r="KPD89" s="369"/>
      <c r="KPE89" s="369"/>
      <c r="KPF89" s="369"/>
      <c r="KPG89" s="369"/>
      <c r="KPH89" s="369"/>
      <c r="KPI89" s="369"/>
      <c r="KPJ89" s="369"/>
      <c r="KPK89" s="369"/>
      <c r="KPL89" s="369"/>
      <c r="KPM89" s="369"/>
      <c r="KPN89" s="369"/>
      <c r="KPO89" s="369"/>
      <c r="KPP89" s="369"/>
      <c r="KPQ89" s="369"/>
      <c r="KPR89" s="369"/>
      <c r="KPS89" s="369"/>
      <c r="KPT89" s="369"/>
      <c r="KPU89" s="369"/>
      <c r="KPV89" s="369"/>
      <c r="KPW89" s="369"/>
      <c r="KPX89" s="369"/>
      <c r="KPY89" s="369"/>
      <c r="KPZ89" s="369"/>
      <c r="KQA89" s="369"/>
      <c r="KQB89" s="369"/>
      <c r="KQC89" s="369"/>
      <c r="KQD89" s="369"/>
      <c r="KQE89" s="369"/>
      <c r="KQF89" s="369"/>
      <c r="KQG89" s="369"/>
      <c r="KQH89" s="369"/>
      <c r="KQI89" s="369"/>
      <c r="KQJ89" s="369"/>
      <c r="KQK89" s="369"/>
      <c r="KQL89" s="369"/>
      <c r="KQM89" s="369"/>
      <c r="KQN89" s="369"/>
      <c r="KQO89" s="369"/>
      <c r="KQP89" s="369"/>
      <c r="KQQ89" s="369"/>
      <c r="KQR89" s="369"/>
      <c r="KQS89" s="369"/>
      <c r="KQX89" s="369"/>
      <c r="KQY89" s="369"/>
      <c r="KQZ89" s="369"/>
      <c r="KRA89" s="369"/>
      <c r="KRB89" s="369"/>
      <c r="KRC89" s="369"/>
      <c r="KRD89" s="369"/>
      <c r="KRE89" s="369"/>
      <c r="KRF89" s="369"/>
      <c r="KRG89" s="369"/>
      <c r="KRH89" s="369"/>
      <c r="KSZ89" s="369"/>
      <c r="KTA89" s="369"/>
      <c r="KTB89" s="369"/>
      <c r="KTC89" s="369"/>
      <c r="KTD89" s="369"/>
      <c r="KTE89" s="369"/>
      <c r="KTF89" s="369"/>
      <c r="KTG89" s="369"/>
      <c r="KTH89" s="369"/>
      <c r="KTI89" s="369"/>
      <c r="KTJ89" s="369"/>
      <c r="KTK89" s="369"/>
      <c r="KTL89" s="369"/>
      <c r="KTM89" s="369"/>
      <c r="KTN89" s="369"/>
      <c r="KTO89" s="369"/>
      <c r="KTP89" s="369"/>
      <c r="KTQ89" s="369"/>
      <c r="KTR89" s="369"/>
      <c r="KTS89" s="369"/>
      <c r="KTT89" s="369"/>
      <c r="KTU89" s="369"/>
      <c r="KTV89" s="369"/>
      <c r="KTW89" s="369"/>
      <c r="KTX89" s="369"/>
      <c r="KTY89" s="369"/>
      <c r="KTZ89" s="369"/>
      <c r="KUA89" s="369"/>
      <c r="KUB89" s="369"/>
      <c r="KUC89" s="369"/>
      <c r="KUD89" s="369"/>
      <c r="KUE89" s="369"/>
      <c r="KUF89" s="369"/>
      <c r="KUG89" s="369"/>
      <c r="KUH89" s="369"/>
      <c r="KUI89" s="369"/>
      <c r="KUJ89" s="369"/>
      <c r="KUK89" s="369"/>
      <c r="KUL89" s="369"/>
      <c r="KUM89" s="369"/>
      <c r="KUN89" s="369"/>
      <c r="KUO89" s="369"/>
      <c r="KUP89" s="369"/>
      <c r="KUQ89" s="369"/>
      <c r="KUR89" s="369"/>
      <c r="KUS89" s="369"/>
      <c r="KUT89" s="369"/>
      <c r="KUU89" s="369"/>
      <c r="KUV89" s="369"/>
      <c r="KUW89" s="369"/>
      <c r="KUX89" s="369"/>
      <c r="KUY89" s="369"/>
      <c r="KUZ89" s="369"/>
      <c r="KVA89" s="369"/>
      <c r="KVB89" s="369"/>
      <c r="KVC89" s="369"/>
      <c r="KVD89" s="369"/>
      <c r="KVE89" s="369"/>
      <c r="KVF89" s="369"/>
      <c r="KVG89" s="369"/>
      <c r="KVH89" s="369"/>
      <c r="KVI89" s="369"/>
      <c r="KVJ89" s="369"/>
      <c r="KVK89" s="369"/>
      <c r="KVL89" s="369"/>
      <c r="KVM89" s="369"/>
      <c r="KVN89" s="369"/>
      <c r="KVO89" s="369"/>
      <c r="KVP89" s="369"/>
      <c r="KVQ89" s="369"/>
      <c r="KVR89" s="369"/>
      <c r="KVS89" s="369"/>
      <c r="KVT89" s="369"/>
      <c r="KVU89" s="369"/>
      <c r="KVV89" s="369"/>
      <c r="KVW89" s="369"/>
      <c r="KVX89" s="369"/>
      <c r="KVY89" s="369"/>
      <c r="KVZ89" s="369"/>
      <c r="KWA89" s="369"/>
      <c r="KWB89" s="369"/>
      <c r="KWC89" s="369"/>
      <c r="KWD89" s="369"/>
      <c r="KWE89" s="369"/>
      <c r="KWF89" s="369"/>
      <c r="KWG89" s="369"/>
      <c r="KWH89" s="369"/>
      <c r="KWI89" s="369"/>
      <c r="KWJ89" s="369"/>
      <c r="KWK89" s="369"/>
      <c r="KWL89" s="369"/>
      <c r="KWM89" s="369"/>
      <c r="KWN89" s="369"/>
      <c r="KWO89" s="369"/>
      <c r="KWP89" s="369"/>
      <c r="KWQ89" s="369"/>
      <c r="KWR89" s="369"/>
      <c r="KWS89" s="369"/>
      <c r="KWT89" s="369"/>
      <c r="KWU89" s="369"/>
      <c r="KWV89" s="369"/>
      <c r="KWW89" s="369"/>
      <c r="KWX89" s="369"/>
      <c r="KWY89" s="369"/>
      <c r="KWZ89" s="369"/>
      <c r="KXA89" s="369"/>
      <c r="KXB89" s="369"/>
      <c r="KXC89" s="369"/>
      <c r="KXD89" s="369"/>
      <c r="KXE89" s="369"/>
      <c r="KXF89" s="369"/>
      <c r="KXG89" s="369"/>
      <c r="KXH89" s="369"/>
      <c r="KXI89" s="369"/>
      <c r="KXJ89" s="369"/>
      <c r="KXK89" s="369"/>
      <c r="KXL89" s="369"/>
      <c r="KXM89" s="369"/>
      <c r="KXN89" s="369"/>
      <c r="KXO89" s="369"/>
      <c r="KXP89" s="369"/>
      <c r="KXQ89" s="369"/>
      <c r="KXR89" s="369"/>
      <c r="KXS89" s="369"/>
      <c r="KXT89" s="369"/>
      <c r="KXU89" s="369"/>
      <c r="KXV89" s="369"/>
      <c r="KXW89" s="369"/>
      <c r="KXX89" s="369"/>
      <c r="KXY89" s="369"/>
      <c r="KXZ89" s="369"/>
      <c r="KYA89" s="369"/>
      <c r="KYB89" s="369"/>
      <c r="KYC89" s="369"/>
      <c r="KYD89" s="369"/>
      <c r="KYE89" s="369"/>
      <c r="KYF89" s="369"/>
      <c r="KYG89" s="369"/>
      <c r="KYH89" s="369"/>
      <c r="KYI89" s="369"/>
      <c r="KYJ89" s="369"/>
      <c r="KYK89" s="369"/>
      <c r="KYL89" s="369"/>
      <c r="KYM89" s="369"/>
      <c r="KYN89" s="369"/>
      <c r="KYO89" s="369"/>
      <c r="KYP89" s="369"/>
      <c r="KYQ89" s="369"/>
      <c r="KYR89" s="369"/>
      <c r="KYS89" s="369"/>
      <c r="KYT89" s="369"/>
      <c r="KYU89" s="369"/>
      <c r="KYV89" s="369"/>
      <c r="KYW89" s="369"/>
      <c r="KYX89" s="369"/>
      <c r="KYY89" s="369"/>
      <c r="KYZ89" s="369"/>
      <c r="KZA89" s="369"/>
      <c r="KZB89" s="369"/>
      <c r="KZC89" s="369"/>
      <c r="KZD89" s="369"/>
      <c r="KZE89" s="369"/>
      <c r="KZF89" s="369"/>
      <c r="KZG89" s="369"/>
      <c r="KZH89" s="369"/>
      <c r="KZI89" s="369"/>
      <c r="KZJ89" s="369"/>
      <c r="KZK89" s="369"/>
      <c r="KZL89" s="369"/>
      <c r="KZM89" s="369"/>
      <c r="KZN89" s="369"/>
      <c r="KZO89" s="369"/>
      <c r="KZP89" s="369"/>
      <c r="KZQ89" s="369"/>
      <c r="KZR89" s="369"/>
      <c r="KZS89" s="369"/>
      <c r="KZT89" s="369"/>
      <c r="KZU89" s="369"/>
      <c r="KZV89" s="369"/>
      <c r="KZW89" s="369"/>
      <c r="KZX89" s="369"/>
      <c r="KZY89" s="369"/>
      <c r="KZZ89" s="369"/>
      <c r="LAA89" s="369"/>
      <c r="LAB89" s="369"/>
      <c r="LAC89" s="369"/>
      <c r="LAD89" s="369"/>
      <c r="LAE89" s="369"/>
      <c r="LAF89" s="369"/>
      <c r="LAG89" s="369"/>
      <c r="LAH89" s="369"/>
      <c r="LAI89" s="369"/>
      <c r="LAJ89" s="369"/>
      <c r="LAK89" s="369"/>
      <c r="LAL89" s="369"/>
      <c r="LAM89" s="369"/>
      <c r="LAN89" s="369"/>
      <c r="LAO89" s="369"/>
      <c r="LAT89" s="369"/>
      <c r="LAU89" s="369"/>
      <c r="LAV89" s="369"/>
      <c r="LAW89" s="369"/>
      <c r="LAX89" s="369"/>
      <c r="LAY89" s="369"/>
      <c r="LAZ89" s="369"/>
      <c r="LBA89" s="369"/>
      <c r="LBB89" s="369"/>
      <c r="LBC89" s="369"/>
      <c r="LBD89" s="369"/>
      <c r="LCV89" s="369"/>
      <c r="LCW89" s="369"/>
      <c r="LCX89" s="369"/>
      <c r="LCY89" s="369"/>
      <c r="LCZ89" s="369"/>
      <c r="LDA89" s="369"/>
      <c r="LDB89" s="369"/>
      <c r="LDC89" s="369"/>
      <c r="LDD89" s="369"/>
      <c r="LDE89" s="369"/>
      <c r="LDF89" s="369"/>
      <c r="LDG89" s="369"/>
      <c r="LDH89" s="369"/>
      <c r="LDI89" s="369"/>
      <c r="LDJ89" s="369"/>
      <c r="LDK89" s="369"/>
      <c r="LDL89" s="369"/>
      <c r="LDM89" s="369"/>
      <c r="LDN89" s="369"/>
      <c r="LDO89" s="369"/>
      <c r="LDP89" s="369"/>
      <c r="LDQ89" s="369"/>
      <c r="LDR89" s="369"/>
      <c r="LDS89" s="369"/>
      <c r="LDT89" s="369"/>
      <c r="LDU89" s="369"/>
      <c r="LDV89" s="369"/>
      <c r="LDW89" s="369"/>
      <c r="LDX89" s="369"/>
      <c r="LDY89" s="369"/>
      <c r="LDZ89" s="369"/>
      <c r="LEA89" s="369"/>
      <c r="LEB89" s="369"/>
      <c r="LEC89" s="369"/>
      <c r="LED89" s="369"/>
      <c r="LEE89" s="369"/>
      <c r="LEF89" s="369"/>
      <c r="LEG89" s="369"/>
      <c r="LEH89" s="369"/>
      <c r="LEI89" s="369"/>
      <c r="LEJ89" s="369"/>
      <c r="LEK89" s="369"/>
      <c r="LEL89" s="369"/>
      <c r="LEM89" s="369"/>
      <c r="LEN89" s="369"/>
      <c r="LEO89" s="369"/>
      <c r="LEP89" s="369"/>
      <c r="LEQ89" s="369"/>
      <c r="LER89" s="369"/>
      <c r="LES89" s="369"/>
      <c r="LET89" s="369"/>
      <c r="LEU89" s="369"/>
      <c r="LEV89" s="369"/>
      <c r="LEW89" s="369"/>
      <c r="LEX89" s="369"/>
      <c r="LEY89" s="369"/>
      <c r="LEZ89" s="369"/>
      <c r="LFA89" s="369"/>
      <c r="LFB89" s="369"/>
      <c r="LFC89" s="369"/>
      <c r="LFD89" s="369"/>
      <c r="LFE89" s="369"/>
      <c r="LFF89" s="369"/>
      <c r="LFG89" s="369"/>
      <c r="LFH89" s="369"/>
      <c r="LFI89" s="369"/>
      <c r="LFJ89" s="369"/>
      <c r="LFK89" s="369"/>
      <c r="LFL89" s="369"/>
      <c r="LFM89" s="369"/>
      <c r="LFN89" s="369"/>
      <c r="LFO89" s="369"/>
      <c r="LFP89" s="369"/>
      <c r="LFQ89" s="369"/>
      <c r="LFR89" s="369"/>
      <c r="LFS89" s="369"/>
      <c r="LFT89" s="369"/>
      <c r="LFU89" s="369"/>
      <c r="LFV89" s="369"/>
      <c r="LFW89" s="369"/>
      <c r="LFX89" s="369"/>
      <c r="LFY89" s="369"/>
      <c r="LFZ89" s="369"/>
      <c r="LGA89" s="369"/>
      <c r="LGB89" s="369"/>
      <c r="LGC89" s="369"/>
      <c r="LGD89" s="369"/>
      <c r="LGE89" s="369"/>
      <c r="LGF89" s="369"/>
      <c r="LGG89" s="369"/>
      <c r="LGH89" s="369"/>
      <c r="LGI89" s="369"/>
      <c r="LGJ89" s="369"/>
      <c r="LGK89" s="369"/>
      <c r="LGL89" s="369"/>
      <c r="LGM89" s="369"/>
      <c r="LGN89" s="369"/>
      <c r="LGO89" s="369"/>
      <c r="LGP89" s="369"/>
      <c r="LGQ89" s="369"/>
      <c r="LGR89" s="369"/>
      <c r="LGS89" s="369"/>
      <c r="LGT89" s="369"/>
      <c r="LGU89" s="369"/>
      <c r="LGV89" s="369"/>
      <c r="LGW89" s="369"/>
      <c r="LGX89" s="369"/>
      <c r="LGY89" s="369"/>
      <c r="LGZ89" s="369"/>
      <c r="LHA89" s="369"/>
      <c r="LHB89" s="369"/>
      <c r="LHC89" s="369"/>
      <c r="LHD89" s="369"/>
      <c r="LHE89" s="369"/>
      <c r="LHF89" s="369"/>
      <c r="LHG89" s="369"/>
      <c r="LHH89" s="369"/>
      <c r="LHI89" s="369"/>
      <c r="LHJ89" s="369"/>
      <c r="LHK89" s="369"/>
      <c r="LHL89" s="369"/>
      <c r="LHM89" s="369"/>
      <c r="LHN89" s="369"/>
      <c r="LHO89" s="369"/>
      <c r="LHP89" s="369"/>
      <c r="LHQ89" s="369"/>
      <c r="LHR89" s="369"/>
      <c r="LHS89" s="369"/>
      <c r="LHT89" s="369"/>
      <c r="LHU89" s="369"/>
      <c r="LHV89" s="369"/>
      <c r="LHW89" s="369"/>
      <c r="LHX89" s="369"/>
      <c r="LHY89" s="369"/>
      <c r="LHZ89" s="369"/>
      <c r="LIA89" s="369"/>
      <c r="LIB89" s="369"/>
      <c r="LIC89" s="369"/>
      <c r="LID89" s="369"/>
      <c r="LIE89" s="369"/>
      <c r="LIF89" s="369"/>
      <c r="LIG89" s="369"/>
      <c r="LIH89" s="369"/>
      <c r="LII89" s="369"/>
      <c r="LIJ89" s="369"/>
      <c r="LIK89" s="369"/>
      <c r="LIL89" s="369"/>
      <c r="LIM89" s="369"/>
      <c r="LIN89" s="369"/>
      <c r="LIO89" s="369"/>
      <c r="LIP89" s="369"/>
      <c r="LIQ89" s="369"/>
      <c r="LIR89" s="369"/>
      <c r="LIS89" s="369"/>
      <c r="LIT89" s="369"/>
      <c r="LIU89" s="369"/>
      <c r="LIV89" s="369"/>
      <c r="LIW89" s="369"/>
      <c r="LIX89" s="369"/>
      <c r="LIY89" s="369"/>
      <c r="LIZ89" s="369"/>
      <c r="LJA89" s="369"/>
      <c r="LJB89" s="369"/>
      <c r="LJC89" s="369"/>
      <c r="LJD89" s="369"/>
      <c r="LJE89" s="369"/>
      <c r="LJF89" s="369"/>
      <c r="LJG89" s="369"/>
      <c r="LJH89" s="369"/>
      <c r="LJI89" s="369"/>
      <c r="LJJ89" s="369"/>
      <c r="LJK89" s="369"/>
      <c r="LJL89" s="369"/>
      <c r="LJM89" s="369"/>
      <c r="LJN89" s="369"/>
      <c r="LJO89" s="369"/>
      <c r="LJP89" s="369"/>
      <c r="LJQ89" s="369"/>
      <c r="LJR89" s="369"/>
      <c r="LJS89" s="369"/>
      <c r="LJT89" s="369"/>
      <c r="LJU89" s="369"/>
      <c r="LJV89" s="369"/>
      <c r="LJW89" s="369"/>
      <c r="LJX89" s="369"/>
      <c r="LJY89" s="369"/>
      <c r="LJZ89" s="369"/>
      <c r="LKA89" s="369"/>
      <c r="LKB89" s="369"/>
      <c r="LKC89" s="369"/>
      <c r="LKD89" s="369"/>
      <c r="LKE89" s="369"/>
      <c r="LKF89" s="369"/>
      <c r="LKG89" s="369"/>
      <c r="LKH89" s="369"/>
      <c r="LKI89" s="369"/>
      <c r="LKJ89" s="369"/>
      <c r="LKK89" s="369"/>
      <c r="LKP89" s="369"/>
      <c r="LKQ89" s="369"/>
      <c r="LKR89" s="369"/>
      <c r="LKS89" s="369"/>
      <c r="LKT89" s="369"/>
      <c r="LKU89" s="369"/>
      <c r="LKV89" s="369"/>
      <c r="LKW89" s="369"/>
      <c r="LKX89" s="369"/>
      <c r="LKY89" s="369"/>
      <c r="LKZ89" s="369"/>
      <c r="LMR89" s="369"/>
      <c r="LMS89" s="369"/>
      <c r="LMT89" s="369"/>
      <c r="LMU89" s="369"/>
      <c r="LMV89" s="369"/>
      <c r="LMW89" s="369"/>
      <c r="LMX89" s="369"/>
      <c r="LMY89" s="369"/>
      <c r="LMZ89" s="369"/>
      <c r="LNA89" s="369"/>
      <c r="LNB89" s="369"/>
      <c r="LNC89" s="369"/>
      <c r="LND89" s="369"/>
      <c r="LNE89" s="369"/>
      <c r="LNF89" s="369"/>
      <c r="LNG89" s="369"/>
      <c r="LNH89" s="369"/>
      <c r="LNI89" s="369"/>
      <c r="LNJ89" s="369"/>
      <c r="LNK89" s="369"/>
      <c r="LNL89" s="369"/>
      <c r="LNM89" s="369"/>
      <c r="LNN89" s="369"/>
      <c r="LNO89" s="369"/>
      <c r="LNP89" s="369"/>
      <c r="LNQ89" s="369"/>
      <c r="LNR89" s="369"/>
      <c r="LNS89" s="369"/>
      <c r="LNT89" s="369"/>
      <c r="LNU89" s="369"/>
      <c r="LNV89" s="369"/>
      <c r="LNW89" s="369"/>
      <c r="LNX89" s="369"/>
      <c r="LNY89" s="369"/>
      <c r="LNZ89" s="369"/>
      <c r="LOA89" s="369"/>
      <c r="LOB89" s="369"/>
      <c r="LOC89" s="369"/>
      <c r="LOD89" s="369"/>
      <c r="LOE89" s="369"/>
      <c r="LOF89" s="369"/>
      <c r="LOG89" s="369"/>
      <c r="LOH89" s="369"/>
      <c r="LOI89" s="369"/>
      <c r="LOJ89" s="369"/>
      <c r="LOK89" s="369"/>
      <c r="LOL89" s="369"/>
      <c r="LOM89" s="369"/>
      <c r="LON89" s="369"/>
      <c r="LOO89" s="369"/>
      <c r="LOP89" s="369"/>
      <c r="LOQ89" s="369"/>
      <c r="LOR89" s="369"/>
      <c r="LOS89" s="369"/>
      <c r="LOT89" s="369"/>
      <c r="LOU89" s="369"/>
      <c r="LOV89" s="369"/>
      <c r="LOW89" s="369"/>
      <c r="LOX89" s="369"/>
      <c r="LOY89" s="369"/>
      <c r="LOZ89" s="369"/>
      <c r="LPA89" s="369"/>
      <c r="LPB89" s="369"/>
      <c r="LPC89" s="369"/>
      <c r="LPD89" s="369"/>
      <c r="LPE89" s="369"/>
      <c r="LPF89" s="369"/>
      <c r="LPG89" s="369"/>
      <c r="LPH89" s="369"/>
      <c r="LPI89" s="369"/>
      <c r="LPJ89" s="369"/>
      <c r="LPK89" s="369"/>
      <c r="LPL89" s="369"/>
      <c r="LPM89" s="369"/>
      <c r="LPN89" s="369"/>
      <c r="LPO89" s="369"/>
      <c r="LPP89" s="369"/>
      <c r="LPQ89" s="369"/>
      <c r="LPR89" s="369"/>
      <c r="LPS89" s="369"/>
      <c r="LPT89" s="369"/>
      <c r="LPU89" s="369"/>
      <c r="LPV89" s="369"/>
      <c r="LPW89" s="369"/>
      <c r="LPX89" s="369"/>
      <c r="LPY89" s="369"/>
      <c r="LPZ89" s="369"/>
      <c r="LQA89" s="369"/>
      <c r="LQB89" s="369"/>
      <c r="LQC89" s="369"/>
      <c r="LQD89" s="369"/>
      <c r="LQE89" s="369"/>
      <c r="LQF89" s="369"/>
      <c r="LQG89" s="369"/>
      <c r="LQH89" s="369"/>
      <c r="LQI89" s="369"/>
      <c r="LQJ89" s="369"/>
      <c r="LQK89" s="369"/>
      <c r="LQL89" s="369"/>
      <c r="LQM89" s="369"/>
      <c r="LQN89" s="369"/>
      <c r="LQO89" s="369"/>
      <c r="LQP89" s="369"/>
      <c r="LQQ89" s="369"/>
      <c r="LQR89" s="369"/>
      <c r="LQS89" s="369"/>
      <c r="LQT89" s="369"/>
      <c r="LQU89" s="369"/>
      <c r="LQV89" s="369"/>
      <c r="LQW89" s="369"/>
      <c r="LQX89" s="369"/>
      <c r="LQY89" s="369"/>
      <c r="LQZ89" s="369"/>
      <c r="LRA89" s="369"/>
      <c r="LRB89" s="369"/>
      <c r="LRC89" s="369"/>
      <c r="LRD89" s="369"/>
      <c r="LRE89" s="369"/>
      <c r="LRF89" s="369"/>
      <c r="LRG89" s="369"/>
      <c r="LRH89" s="369"/>
      <c r="LRI89" s="369"/>
      <c r="LRJ89" s="369"/>
      <c r="LRK89" s="369"/>
      <c r="LRL89" s="369"/>
      <c r="LRM89" s="369"/>
      <c r="LRN89" s="369"/>
      <c r="LRO89" s="369"/>
      <c r="LRP89" s="369"/>
      <c r="LRQ89" s="369"/>
      <c r="LRR89" s="369"/>
      <c r="LRS89" s="369"/>
      <c r="LRT89" s="369"/>
      <c r="LRU89" s="369"/>
      <c r="LRV89" s="369"/>
      <c r="LRW89" s="369"/>
      <c r="LRX89" s="369"/>
      <c r="LRY89" s="369"/>
      <c r="LRZ89" s="369"/>
      <c r="LSA89" s="369"/>
      <c r="LSB89" s="369"/>
      <c r="LSC89" s="369"/>
      <c r="LSD89" s="369"/>
      <c r="LSE89" s="369"/>
      <c r="LSF89" s="369"/>
      <c r="LSG89" s="369"/>
      <c r="LSH89" s="369"/>
      <c r="LSI89" s="369"/>
      <c r="LSJ89" s="369"/>
      <c r="LSK89" s="369"/>
      <c r="LSL89" s="369"/>
      <c r="LSM89" s="369"/>
      <c r="LSN89" s="369"/>
      <c r="LSO89" s="369"/>
      <c r="LSP89" s="369"/>
      <c r="LSQ89" s="369"/>
      <c r="LSR89" s="369"/>
      <c r="LSS89" s="369"/>
      <c r="LST89" s="369"/>
      <c r="LSU89" s="369"/>
      <c r="LSV89" s="369"/>
      <c r="LSW89" s="369"/>
      <c r="LSX89" s="369"/>
      <c r="LSY89" s="369"/>
      <c r="LSZ89" s="369"/>
      <c r="LTA89" s="369"/>
      <c r="LTB89" s="369"/>
      <c r="LTC89" s="369"/>
      <c r="LTD89" s="369"/>
      <c r="LTE89" s="369"/>
      <c r="LTF89" s="369"/>
      <c r="LTG89" s="369"/>
      <c r="LTH89" s="369"/>
      <c r="LTI89" s="369"/>
      <c r="LTJ89" s="369"/>
      <c r="LTK89" s="369"/>
      <c r="LTL89" s="369"/>
      <c r="LTM89" s="369"/>
      <c r="LTN89" s="369"/>
      <c r="LTO89" s="369"/>
      <c r="LTP89" s="369"/>
      <c r="LTQ89" s="369"/>
      <c r="LTR89" s="369"/>
      <c r="LTS89" s="369"/>
      <c r="LTT89" s="369"/>
      <c r="LTU89" s="369"/>
      <c r="LTV89" s="369"/>
      <c r="LTW89" s="369"/>
      <c r="LTX89" s="369"/>
      <c r="LTY89" s="369"/>
      <c r="LTZ89" s="369"/>
      <c r="LUA89" s="369"/>
      <c r="LUB89" s="369"/>
      <c r="LUC89" s="369"/>
      <c r="LUD89" s="369"/>
      <c r="LUE89" s="369"/>
      <c r="LUF89" s="369"/>
      <c r="LUG89" s="369"/>
      <c r="LUL89" s="369"/>
      <c r="LUM89" s="369"/>
      <c r="LUN89" s="369"/>
      <c r="LUO89" s="369"/>
      <c r="LUP89" s="369"/>
      <c r="LUQ89" s="369"/>
      <c r="LUR89" s="369"/>
      <c r="LUS89" s="369"/>
      <c r="LUT89" s="369"/>
      <c r="LUU89" s="369"/>
      <c r="LUV89" s="369"/>
      <c r="LWN89" s="369"/>
      <c r="LWO89" s="369"/>
      <c r="LWP89" s="369"/>
      <c r="LWQ89" s="369"/>
      <c r="LWR89" s="369"/>
      <c r="LWS89" s="369"/>
      <c r="LWT89" s="369"/>
      <c r="LWU89" s="369"/>
      <c r="LWV89" s="369"/>
      <c r="LWW89" s="369"/>
      <c r="LWX89" s="369"/>
      <c r="LWY89" s="369"/>
      <c r="LWZ89" s="369"/>
      <c r="LXA89" s="369"/>
      <c r="LXB89" s="369"/>
      <c r="LXC89" s="369"/>
      <c r="LXD89" s="369"/>
      <c r="LXE89" s="369"/>
      <c r="LXF89" s="369"/>
      <c r="LXG89" s="369"/>
      <c r="LXH89" s="369"/>
      <c r="LXI89" s="369"/>
      <c r="LXJ89" s="369"/>
      <c r="LXK89" s="369"/>
      <c r="LXL89" s="369"/>
      <c r="LXM89" s="369"/>
      <c r="LXN89" s="369"/>
      <c r="LXO89" s="369"/>
      <c r="LXP89" s="369"/>
      <c r="LXQ89" s="369"/>
      <c r="LXR89" s="369"/>
      <c r="LXS89" s="369"/>
      <c r="LXT89" s="369"/>
      <c r="LXU89" s="369"/>
      <c r="LXV89" s="369"/>
      <c r="LXW89" s="369"/>
      <c r="LXX89" s="369"/>
      <c r="LXY89" s="369"/>
      <c r="LXZ89" s="369"/>
      <c r="LYA89" s="369"/>
      <c r="LYB89" s="369"/>
      <c r="LYC89" s="369"/>
      <c r="LYD89" s="369"/>
      <c r="LYE89" s="369"/>
      <c r="LYF89" s="369"/>
      <c r="LYG89" s="369"/>
      <c r="LYH89" s="369"/>
      <c r="LYI89" s="369"/>
      <c r="LYJ89" s="369"/>
      <c r="LYK89" s="369"/>
      <c r="LYL89" s="369"/>
      <c r="LYM89" s="369"/>
      <c r="LYN89" s="369"/>
      <c r="LYO89" s="369"/>
      <c r="LYP89" s="369"/>
      <c r="LYQ89" s="369"/>
      <c r="LYR89" s="369"/>
      <c r="LYS89" s="369"/>
      <c r="LYT89" s="369"/>
      <c r="LYU89" s="369"/>
      <c r="LYV89" s="369"/>
      <c r="LYW89" s="369"/>
      <c r="LYX89" s="369"/>
      <c r="LYY89" s="369"/>
      <c r="LYZ89" s="369"/>
      <c r="LZA89" s="369"/>
      <c r="LZB89" s="369"/>
      <c r="LZC89" s="369"/>
      <c r="LZD89" s="369"/>
      <c r="LZE89" s="369"/>
      <c r="LZF89" s="369"/>
      <c r="LZG89" s="369"/>
      <c r="LZH89" s="369"/>
      <c r="LZI89" s="369"/>
      <c r="LZJ89" s="369"/>
      <c r="LZK89" s="369"/>
      <c r="LZL89" s="369"/>
      <c r="LZM89" s="369"/>
      <c r="LZN89" s="369"/>
      <c r="LZO89" s="369"/>
      <c r="LZP89" s="369"/>
      <c r="LZQ89" s="369"/>
      <c r="LZR89" s="369"/>
      <c r="LZS89" s="369"/>
      <c r="LZT89" s="369"/>
      <c r="LZU89" s="369"/>
      <c r="LZV89" s="369"/>
      <c r="LZW89" s="369"/>
      <c r="LZX89" s="369"/>
      <c r="LZY89" s="369"/>
      <c r="LZZ89" s="369"/>
      <c r="MAA89" s="369"/>
      <c r="MAB89" s="369"/>
      <c r="MAC89" s="369"/>
      <c r="MAD89" s="369"/>
      <c r="MAE89" s="369"/>
      <c r="MAF89" s="369"/>
      <c r="MAG89" s="369"/>
      <c r="MAH89" s="369"/>
      <c r="MAI89" s="369"/>
      <c r="MAJ89" s="369"/>
      <c r="MAK89" s="369"/>
      <c r="MAL89" s="369"/>
      <c r="MAM89" s="369"/>
      <c r="MAN89" s="369"/>
      <c r="MAO89" s="369"/>
      <c r="MAP89" s="369"/>
      <c r="MAQ89" s="369"/>
      <c r="MAR89" s="369"/>
      <c r="MAS89" s="369"/>
      <c r="MAT89" s="369"/>
      <c r="MAU89" s="369"/>
      <c r="MAV89" s="369"/>
      <c r="MAW89" s="369"/>
      <c r="MAX89" s="369"/>
      <c r="MAY89" s="369"/>
      <c r="MAZ89" s="369"/>
      <c r="MBA89" s="369"/>
      <c r="MBB89" s="369"/>
      <c r="MBC89" s="369"/>
      <c r="MBD89" s="369"/>
      <c r="MBE89" s="369"/>
      <c r="MBF89" s="369"/>
      <c r="MBG89" s="369"/>
      <c r="MBH89" s="369"/>
      <c r="MBI89" s="369"/>
      <c r="MBJ89" s="369"/>
      <c r="MBK89" s="369"/>
      <c r="MBL89" s="369"/>
      <c r="MBM89" s="369"/>
      <c r="MBN89" s="369"/>
      <c r="MBO89" s="369"/>
      <c r="MBP89" s="369"/>
      <c r="MBQ89" s="369"/>
      <c r="MBR89" s="369"/>
      <c r="MBS89" s="369"/>
      <c r="MBT89" s="369"/>
      <c r="MBU89" s="369"/>
      <c r="MBV89" s="369"/>
      <c r="MBW89" s="369"/>
      <c r="MBX89" s="369"/>
      <c r="MBY89" s="369"/>
      <c r="MBZ89" s="369"/>
      <c r="MCA89" s="369"/>
      <c r="MCB89" s="369"/>
      <c r="MCC89" s="369"/>
      <c r="MCD89" s="369"/>
      <c r="MCE89" s="369"/>
      <c r="MCF89" s="369"/>
      <c r="MCG89" s="369"/>
      <c r="MCH89" s="369"/>
      <c r="MCI89" s="369"/>
      <c r="MCJ89" s="369"/>
      <c r="MCK89" s="369"/>
      <c r="MCL89" s="369"/>
      <c r="MCM89" s="369"/>
      <c r="MCN89" s="369"/>
      <c r="MCO89" s="369"/>
      <c r="MCP89" s="369"/>
      <c r="MCQ89" s="369"/>
      <c r="MCR89" s="369"/>
      <c r="MCS89" s="369"/>
      <c r="MCT89" s="369"/>
      <c r="MCU89" s="369"/>
      <c r="MCV89" s="369"/>
      <c r="MCW89" s="369"/>
      <c r="MCX89" s="369"/>
      <c r="MCY89" s="369"/>
      <c r="MCZ89" s="369"/>
      <c r="MDA89" s="369"/>
      <c r="MDB89" s="369"/>
      <c r="MDC89" s="369"/>
      <c r="MDD89" s="369"/>
      <c r="MDE89" s="369"/>
      <c r="MDF89" s="369"/>
      <c r="MDG89" s="369"/>
      <c r="MDH89" s="369"/>
      <c r="MDI89" s="369"/>
      <c r="MDJ89" s="369"/>
      <c r="MDK89" s="369"/>
      <c r="MDL89" s="369"/>
      <c r="MDM89" s="369"/>
      <c r="MDN89" s="369"/>
      <c r="MDO89" s="369"/>
      <c r="MDP89" s="369"/>
      <c r="MDQ89" s="369"/>
      <c r="MDR89" s="369"/>
      <c r="MDS89" s="369"/>
      <c r="MDT89" s="369"/>
      <c r="MDU89" s="369"/>
      <c r="MDV89" s="369"/>
      <c r="MDW89" s="369"/>
      <c r="MDX89" s="369"/>
      <c r="MDY89" s="369"/>
      <c r="MDZ89" s="369"/>
      <c r="MEA89" s="369"/>
      <c r="MEB89" s="369"/>
      <c r="MEC89" s="369"/>
      <c r="MEH89" s="369"/>
      <c r="MEI89" s="369"/>
      <c r="MEJ89" s="369"/>
      <c r="MEK89" s="369"/>
      <c r="MEL89" s="369"/>
      <c r="MEM89" s="369"/>
      <c r="MEN89" s="369"/>
      <c r="MEO89" s="369"/>
      <c r="MEP89" s="369"/>
      <c r="MEQ89" s="369"/>
      <c r="MER89" s="369"/>
      <c r="MGJ89" s="369"/>
      <c r="MGK89" s="369"/>
      <c r="MGL89" s="369"/>
      <c r="MGM89" s="369"/>
      <c r="MGN89" s="369"/>
      <c r="MGO89" s="369"/>
      <c r="MGP89" s="369"/>
      <c r="MGQ89" s="369"/>
      <c r="MGR89" s="369"/>
      <c r="MGS89" s="369"/>
      <c r="MGT89" s="369"/>
      <c r="MGU89" s="369"/>
      <c r="MGV89" s="369"/>
      <c r="MGW89" s="369"/>
      <c r="MGX89" s="369"/>
      <c r="MGY89" s="369"/>
      <c r="MGZ89" s="369"/>
      <c r="MHA89" s="369"/>
      <c r="MHB89" s="369"/>
      <c r="MHC89" s="369"/>
      <c r="MHD89" s="369"/>
      <c r="MHE89" s="369"/>
      <c r="MHF89" s="369"/>
      <c r="MHG89" s="369"/>
      <c r="MHH89" s="369"/>
      <c r="MHI89" s="369"/>
      <c r="MHJ89" s="369"/>
      <c r="MHK89" s="369"/>
      <c r="MHL89" s="369"/>
      <c r="MHM89" s="369"/>
      <c r="MHN89" s="369"/>
      <c r="MHO89" s="369"/>
      <c r="MHP89" s="369"/>
      <c r="MHQ89" s="369"/>
      <c r="MHR89" s="369"/>
      <c r="MHS89" s="369"/>
      <c r="MHT89" s="369"/>
      <c r="MHU89" s="369"/>
      <c r="MHV89" s="369"/>
      <c r="MHW89" s="369"/>
      <c r="MHX89" s="369"/>
      <c r="MHY89" s="369"/>
      <c r="MHZ89" s="369"/>
      <c r="MIA89" s="369"/>
      <c r="MIB89" s="369"/>
      <c r="MIC89" s="369"/>
      <c r="MID89" s="369"/>
      <c r="MIE89" s="369"/>
      <c r="MIF89" s="369"/>
      <c r="MIG89" s="369"/>
      <c r="MIH89" s="369"/>
      <c r="MII89" s="369"/>
      <c r="MIJ89" s="369"/>
      <c r="MIK89" s="369"/>
      <c r="MIL89" s="369"/>
      <c r="MIM89" s="369"/>
      <c r="MIN89" s="369"/>
      <c r="MIO89" s="369"/>
      <c r="MIP89" s="369"/>
      <c r="MIQ89" s="369"/>
      <c r="MIR89" s="369"/>
      <c r="MIS89" s="369"/>
      <c r="MIT89" s="369"/>
      <c r="MIU89" s="369"/>
      <c r="MIV89" s="369"/>
      <c r="MIW89" s="369"/>
      <c r="MIX89" s="369"/>
      <c r="MIY89" s="369"/>
      <c r="MIZ89" s="369"/>
      <c r="MJA89" s="369"/>
      <c r="MJB89" s="369"/>
      <c r="MJC89" s="369"/>
      <c r="MJD89" s="369"/>
      <c r="MJE89" s="369"/>
      <c r="MJF89" s="369"/>
      <c r="MJG89" s="369"/>
      <c r="MJH89" s="369"/>
      <c r="MJI89" s="369"/>
      <c r="MJJ89" s="369"/>
      <c r="MJK89" s="369"/>
      <c r="MJL89" s="369"/>
      <c r="MJM89" s="369"/>
      <c r="MJN89" s="369"/>
      <c r="MJO89" s="369"/>
      <c r="MJP89" s="369"/>
      <c r="MJQ89" s="369"/>
      <c r="MJR89" s="369"/>
      <c r="MJS89" s="369"/>
      <c r="MJT89" s="369"/>
      <c r="MJU89" s="369"/>
      <c r="MJV89" s="369"/>
      <c r="MJW89" s="369"/>
      <c r="MJX89" s="369"/>
      <c r="MJY89" s="369"/>
      <c r="MJZ89" s="369"/>
      <c r="MKA89" s="369"/>
      <c r="MKB89" s="369"/>
      <c r="MKC89" s="369"/>
      <c r="MKD89" s="369"/>
      <c r="MKE89" s="369"/>
      <c r="MKF89" s="369"/>
      <c r="MKG89" s="369"/>
      <c r="MKH89" s="369"/>
      <c r="MKI89" s="369"/>
      <c r="MKJ89" s="369"/>
      <c r="MKK89" s="369"/>
      <c r="MKL89" s="369"/>
      <c r="MKM89" s="369"/>
      <c r="MKN89" s="369"/>
      <c r="MKO89" s="369"/>
      <c r="MKP89" s="369"/>
      <c r="MKQ89" s="369"/>
      <c r="MKR89" s="369"/>
      <c r="MKS89" s="369"/>
      <c r="MKT89" s="369"/>
      <c r="MKU89" s="369"/>
      <c r="MKV89" s="369"/>
      <c r="MKW89" s="369"/>
      <c r="MKX89" s="369"/>
      <c r="MKY89" s="369"/>
      <c r="MKZ89" s="369"/>
      <c r="MLA89" s="369"/>
      <c r="MLB89" s="369"/>
      <c r="MLC89" s="369"/>
      <c r="MLD89" s="369"/>
      <c r="MLE89" s="369"/>
      <c r="MLF89" s="369"/>
      <c r="MLG89" s="369"/>
      <c r="MLH89" s="369"/>
      <c r="MLI89" s="369"/>
      <c r="MLJ89" s="369"/>
      <c r="MLK89" s="369"/>
      <c r="MLL89" s="369"/>
      <c r="MLM89" s="369"/>
      <c r="MLN89" s="369"/>
      <c r="MLO89" s="369"/>
      <c r="MLP89" s="369"/>
      <c r="MLQ89" s="369"/>
      <c r="MLR89" s="369"/>
      <c r="MLS89" s="369"/>
      <c r="MLT89" s="369"/>
      <c r="MLU89" s="369"/>
      <c r="MLV89" s="369"/>
      <c r="MLW89" s="369"/>
      <c r="MLX89" s="369"/>
      <c r="MLY89" s="369"/>
      <c r="MLZ89" s="369"/>
      <c r="MMA89" s="369"/>
      <c r="MMB89" s="369"/>
      <c r="MMC89" s="369"/>
      <c r="MMD89" s="369"/>
      <c r="MME89" s="369"/>
      <c r="MMF89" s="369"/>
      <c r="MMG89" s="369"/>
      <c r="MMH89" s="369"/>
      <c r="MMI89" s="369"/>
      <c r="MMJ89" s="369"/>
      <c r="MMK89" s="369"/>
      <c r="MML89" s="369"/>
      <c r="MMM89" s="369"/>
      <c r="MMN89" s="369"/>
      <c r="MMO89" s="369"/>
      <c r="MMP89" s="369"/>
      <c r="MMQ89" s="369"/>
      <c r="MMR89" s="369"/>
      <c r="MMS89" s="369"/>
      <c r="MMT89" s="369"/>
      <c r="MMU89" s="369"/>
      <c r="MMV89" s="369"/>
      <c r="MMW89" s="369"/>
      <c r="MMX89" s="369"/>
      <c r="MMY89" s="369"/>
      <c r="MMZ89" s="369"/>
      <c r="MNA89" s="369"/>
      <c r="MNB89" s="369"/>
      <c r="MNC89" s="369"/>
      <c r="MND89" s="369"/>
      <c r="MNE89" s="369"/>
      <c r="MNF89" s="369"/>
      <c r="MNG89" s="369"/>
      <c r="MNH89" s="369"/>
      <c r="MNI89" s="369"/>
      <c r="MNJ89" s="369"/>
      <c r="MNK89" s="369"/>
      <c r="MNL89" s="369"/>
      <c r="MNM89" s="369"/>
      <c r="MNN89" s="369"/>
      <c r="MNO89" s="369"/>
      <c r="MNP89" s="369"/>
      <c r="MNQ89" s="369"/>
      <c r="MNR89" s="369"/>
      <c r="MNS89" s="369"/>
      <c r="MNT89" s="369"/>
      <c r="MNU89" s="369"/>
      <c r="MNV89" s="369"/>
      <c r="MNW89" s="369"/>
      <c r="MNX89" s="369"/>
      <c r="MNY89" s="369"/>
      <c r="MOD89" s="369"/>
      <c r="MOE89" s="369"/>
      <c r="MOF89" s="369"/>
      <c r="MOG89" s="369"/>
      <c r="MOH89" s="369"/>
      <c r="MOI89" s="369"/>
      <c r="MOJ89" s="369"/>
      <c r="MOK89" s="369"/>
      <c r="MOL89" s="369"/>
      <c r="MOM89" s="369"/>
      <c r="MON89" s="369"/>
      <c r="MQF89" s="369"/>
      <c r="MQG89" s="369"/>
      <c r="MQH89" s="369"/>
      <c r="MQI89" s="369"/>
      <c r="MQJ89" s="369"/>
      <c r="MQK89" s="369"/>
      <c r="MQL89" s="369"/>
      <c r="MQM89" s="369"/>
      <c r="MQN89" s="369"/>
      <c r="MQO89" s="369"/>
      <c r="MQP89" s="369"/>
      <c r="MQQ89" s="369"/>
      <c r="MQR89" s="369"/>
      <c r="MQS89" s="369"/>
      <c r="MQT89" s="369"/>
      <c r="MQU89" s="369"/>
      <c r="MQV89" s="369"/>
      <c r="MQW89" s="369"/>
      <c r="MQX89" s="369"/>
      <c r="MQY89" s="369"/>
      <c r="MQZ89" s="369"/>
      <c r="MRA89" s="369"/>
      <c r="MRB89" s="369"/>
      <c r="MRC89" s="369"/>
      <c r="MRD89" s="369"/>
      <c r="MRE89" s="369"/>
      <c r="MRF89" s="369"/>
      <c r="MRG89" s="369"/>
      <c r="MRH89" s="369"/>
      <c r="MRI89" s="369"/>
      <c r="MRJ89" s="369"/>
      <c r="MRK89" s="369"/>
      <c r="MRL89" s="369"/>
      <c r="MRM89" s="369"/>
      <c r="MRN89" s="369"/>
      <c r="MRO89" s="369"/>
      <c r="MRP89" s="369"/>
      <c r="MRQ89" s="369"/>
      <c r="MRR89" s="369"/>
      <c r="MRS89" s="369"/>
      <c r="MRT89" s="369"/>
      <c r="MRU89" s="369"/>
      <c r="MRV89" s="369"/>
      <c r="MRW89" s="369"/>
      <c r="MRX89" s="369"/>
      <c r="MRY89" s="369"/>
      <c r="MRZ89" s="369"/>
      <c r="MSA89" s="369"/>
      <c r="MSB89" s="369"/>
      <c r="MSC89" s="369"/>
      <c r="MSD89" s="369"/>
      <c r="MSE89" s="369"/>
      <c r="MSF89" s="369"/>
      <c r="MSG89" s="369"/>
      <c r="MSH89" s="369"/>
      <c r="MSI89" s="369"/>
      <c r="MSJ89" s="369"/>
      <c r="MSK89" s="369"/>
      <c r="MSL89" s="369"/>
      <c r="MSM89" s="369"/>
      <c r="MSN89" s="369"/>
      <c r="MSO89" s="369"/>
      <c r="MSP89" s="369"/>
      <c r="MSQ89" s="369"/>
      <c r="MSR89" s="369"/>
      <c r="MSS89" s="369"/>
      <c r="MST89" s="369"/>
      <c r="MSU89" s="369"/>
      <c r="MSV89" s="369"/>
      <c r="MSW89" s="369"/>
      <c r="MSX89" s="369"/>
      <c r="MSY89" s="369"/>
      <c r="MSZ89" s="369"/>
      <c r="MTA89" s="369"/>
      <c r="MTB89" s="369"/>
      <c r="MTC89" s="369"/>
      <c r="MTD89" s="369"/>
      <c r="MTE89" s="369"/>
      <c r="MTF89" s="369"/>
      <c r="MTG89" s="369"/>
      <c r="MTH89" s="369"/>
      <c r="MTI89" s="369"/>
      <c r="MTJ89" s="369"/>
      <c r="MTK89" s="369"/>
      <c r="MTL89" s="369"/>
      <c r="MTM89" s="369"/>
      <c r="MTN89" s="369"/>
      <c r="MTO89" s="369"/>
      <c r="MTP89" s="369"/>
      <c r="MTQ89" s="369"/>
      <c r="MTR89" s="369"/>
      <c r="MTS89" s="369"/>
      <c r="MTT89" s="369"/>
      <c r="MTU89" s="369"/>
      <c r="MTV89" s="369"/>
      <c r="MTW89" s="369"/>
      <c r="MTX89" s="369"/>
      <c r="MTY89" s="369"/>
      <c r="MTZ89" s="369"/>
      <c r="MUA89" s="369"/>
      <c r="MUB89" s="369"/>
      <c r="MUC89" s="369"/>
      <c r="MUD89" s="369"/>
      <c r="MUE89" s="369"/>
      <c r="MUF89" s="369"/>
      <c r="MUG89" s="369"/>
      <c r="MUH89" s="369"/>
      <c r="MUI89" s="369"/>
      <c r="MUJ89" s="369"/>
      <c r="MUK89" s="369"/>
      <c r="MUL89" s="369"/>
      <c r="MUM89" s="369"/>
      <c r="MUN89" s="369"/>
      <c r="MUO89" s="369"/>
      <c r="MUP89" s="369"/>
      <c r="MUQ89" s="369"/>
      <c r="MUR89" s="369"/>
      <c r="MUS89" s="369"/>
      <c r="MUT89" s="369"/>
      <c r="MUU89" s="369"/>
      <c r="MUV89" s="369"/>
      <c r="MUW89" s="369"/>
      <c r="MUX89" s="369"/>
      <c r="MUY89" s="369"/>
      <c r="MUZ89" s="369"/>
      <c r="MVA89" s="369"/>
      <c r="MVB89" s="369"/>
      <c r="MVC89" s="369"/>
      <c r="MVD89" s="369"/>
      <c r="MVE89" s="369"/>
      <c r="MVF89" s="369"/>
      <c r="MVG89" s="369"/>
      <c r="MVH89" s="369"/>
      <c r="MVI89" s="369"/>
      <c r="MVJ89" s="369"/>
      <c r="MVK89" s="369"/>
      <c r="MVL89" s="369"/>
      <c r="MVM89" s="369"/>
      <c r="MVN89" s="369"/>
      <c r="MVO89" s="369"/>
      <c r="MVP89" s="369"/>
      <c r="MVQ89" s="369"/>
      <c r="MVR89" s="369"/>
      <c r="MVS89" s="369"/>
      <c r="MVT89" s="369"/>
      <c r="MVU89" s="369"/>
      <c r="MVV89" s="369"/>
      <c r="MVW89" s="369"/>
      <c r="MVX89" s="369"/>
      <c r="MVY89" s="369"/>
      <c r="MVZ89" s="369"/>
      <c r="MWA89" s="369"/>
      <c r="MWB89" s="369"/>
      <c r="MWC89" s="369"/>
      <c r="MWD89" s="369"/>
      <c r="MWE89" s="369"/>
      <c r="MWF89" s="369"/>
      <c r="MWG89" s="369"/>
      <c r="MWH89" s="369"/>
      <c r="MWI89" s="369"/>
      <c r="MWJ89" s="369"/>
      <c r="MWK89" s="369"/>
      <c r="MWL89" s="369"/>
      <c r="MWM89" s="369"/>
      <c r="MWN89" s="369"/>
      <c r="MWO89" s="369"/>
      <c r="MWP89" s="369"/>
      <c r="MWQ89" s="369"/>
      <c r="MWR89" s="369"/>
      <c r="MWS89" s="369"/>
      <c r="MWT89" s="369"/>
      <c r="MWU89" s="369"/>
      <c r="MWV89" s="369"/>
      <c r="MWW89" s="369"/>
      <c r="MWX89" s="369"/>
      <c r="MWY89" s="369"/>
      <c r="MWZ89" s="369"/>
      <c r="MXA89" s="369"/>
      <c r="MXB89" s="369"/>
      <c r="MXC89" s="369"/>
      <c r="MXD89" s="369"/>
      <c r="MXE89" s="369"/>
      <c r="MXF89" s="369"/>
      <c r="MXG89" s="369"/>
      <c r="MXH89" s="369"/>
      <c r="MXI89" s="369"/>
      <c r="MXJ89" s="369"/>
      <c r="MXK89" s="369"/>
      <c r="MXL89" s="369"/>
      <c r="MXM89" s="369"/>
      <c r="MXN89" s="369"/>
      <c r="MXO89" s="369"/>
      <c r="MXP89" s="369"/>
      <c r="MXQ89" s="369"/>
      <c r="MXR89" s="369"/>
      <c r="MXS89" s="369"/>
      <c r="MXT89" s="369"/>
      <c r="MXU89" s="369"/>
      <c r="MXZ89" s="369"/>
      <c r="MYA89" s="369"/>
      <c r="MYB89" s="369"/>
      <c r="MYC89" s="369"/>
      <c r="MYD89" s="369"/>
      <c r="MYE89" s="369"/>
      <c r="MYF89" s="369"/>
      <c r="MYG89" s="369"/>
      <c r="MYH89" s="369"/>
      <c r="MYI89" s="369"/>
      <c r="MYJ89" s="369"/>
      <c r="NAB89" s="369"/>
      <c r="NAC89" s="369"/>
      <c r="NAD89" s="369"/>
      <c r="NAE89" s="369"/>
      <c r="NAF89" s="369"/>
      <c r="NAG89" s="369"/>
      <c r="NAH89" s="369"/>
      <c r="NAI89" s="369"/>
      <c r="NAJ89" s="369"/>
      <c r="NAK89" s="369"/>
      <c r="NAL89" s="369"/>
      <c r="NAM89" s="369"/>
      <c r="NAN89" s="369"/>
      <c r="NAO89" s="369"/>
      <c r="NAP89" s="369"/>
      <c r="NAQ89" s="369"/>
      <c r="NAR89" s="369"/>
      <c r="NAS89" s="369"/>
      <c r="NAT89" s="369"/>
      <c r="NAU89" s="369"/>
      <c r="NAV89" s="369"/>
      <c r="NAW89" s="369"/>
      <c r="NAX89" s="369"/>
      <c r="NAY89" s="369"/>
      <c r="NAZ89" s="369"/>
      <c r="NBA89" s="369"/>
      <c r="NBB89" s="369"/>
      <c r="NBC89" s="369"/>
      <c r="NBD89" s="369"/>
      <c r="NBE89" s="369"/>
      <c r="NBF89" s="369"/>
      <c r="NBG89" s="369"/>
      <c r="NBH89" s="369"/>
      <c r="NBI89" s="369"/>
      <c r="NBJ89" s="369"/>
      <c r="NBK89" s="369"/>
      <c r="NBL89" s="369"/>
      <c r="NBM89" s="369"/>
      <c r="NBN89" s="369"/>
      <c r="NBO89" s="369"/>
      <c r="NBP89" s="369"/>
      <c r="NBQ89" s="369"/>
      <c r="NBR89" s="369"/>
      <c r="NBS89" s="369"/>
      <c r="NBT89" s="369"/>
      <c r="NBU89" s="369"/>
      <c r="NBV89" s="369"/>
      <c r="NBW89" s="369"/>
      <c r="NBX89" s="369"/>
      <c r="NBY89" s="369"/>
      <c r="NBZ89" s="369"/>
      <c r="NCA89" s="369"/>
      <c r="NCB89" s="369"/>
      <c r="NCC89" s="369"/>
      <c r="NCD89" s="369"/>
      <c r="NCE89" s="369"/>
      <c r="NCF89" s="369"/>
      <c r="NCG89" s="369"/>
      <c r="NCH89" s="369"/>
      <c r="NCI89" s="369"/>
      <c r="NCJ89" s="369"/>
      <c r="NCK89" s="369"/>
      <c r="NCL89" s="369"/>
      <c r="NCM89" s="369"/>
      <c r="NCN89" s="369"/>
      <c r="NCO89" s="369"/>
      <c r="NCP89" s="369"/>
      <c r="NCQ89" s="369"/>
      <c r="NCR89" s="369"/>
      <c r="NCS89" s="369"/>
      <c r="NCT89" s="369"/>
      <c r="NCU89" s="369"/>
      <c r="NCV89" s="369"/>
      <c r="NCW89" s="369"/>
      <c r="NCX89" s="369"/>
      <c r="NCY89" s="369"/>
      <c r="NCZ89" s="369"/>
      <c r="NDA89" s="369"/>
      <c r="NDB89" s="369"/>
      <c r="NDC89" s="369"/>
      <c r="NDD89" s="369"/>
      <c r="NDE89" s="369"/>
      <c r="NDF89" s="369"/>
      <c r="NDG89" s="369"/>
      <c r="NDH89" s="369"/>
      <c r="NDI89" s="369"/>
      <c r="NDJ89" s="369"/>
      <c r="NDK89" s="369"/>
      <c r="NDL89" s="369"/>
      <c r="NDM89" s="369"/>
      <c r="NDN89" s="369"/>
      <c r="NDO89" s="369"/>
      <c r="NDP89" s="369"/>
      <c r="NDQ89" s="369"/>
      <c r="NDR89" s="369"/>
      <c r="NDS89" s="369"/>
      <c r="NDT89" s="369"/>
      <c r="NDU89" s="369"/>
      <c r="NDV89" s="369"/>
      <c r="NDW89" s="369"/>
      <c r="NDX89" s="369"/>
      <c r="NDY89" s="369"/>
      <c r="NDZ89" s="369"/>
      <c r="NEA89" s="369"/>
      <c r="NEB89" s="369"/>
      <c r="NEC89" s="369"/>
      <c r="NED89" s="369"/>
      <c r="NEE89" s="369"/>
      <c r="NEF89" s="369"/>
      <c r="NEG89" s="369"/>
      <c r="NEH89" s="369"/>
      <c r="NEI89" s="369"/>
      <c r="NEJ89" s="369"/>
      <c r="NEK89" s="369"/>
      <c r="NEL89" s="369"/>
      <c r="NEM89" s="369"/>
      <c r="NEN89" s="369"/>
      <c r="NEO89" s="369"/>
      <c r="NEP89" s="369"/>
      <c r="NEQ89" s="369"/>
      <c r="NER89" s="369"/>
      <c r="NES89" s="369"/>
      <c r="NET89" s="369"/>
      <c r="NEU89" s="369"/>
      <c r="NEV89" s="369"/>
      <c r="NEW89" s="369"/>
      <c r="NEX89" s="369"/>
      <c r="NEY89" s="369"/>
      <c r="NEZ89" s="369"/>
      <c r="NFA89" s="369"/>
      <c r="NFB89" s="369"/>
      <c r="NFC89" s="369"/>
      <c r="NFD89" s="369"/>
      <c r="NFE89" s="369"/>
      <c r="NFF89" s="369"/>
      <c r="NFG89" s="369"/>
      <c r="NFH89" s="369"/>
      <c r="NFI89" s="369"/>
      <c r="NFJ89" s="369"/>
      <c r="NFK89" s="369"/>
      <c r="NFL89" s="369"/>
      <c r="NFM89" s="369"/>
      <c r="NFN89" s="369"/>
      <c r="NFO89" s="369"/>
      <c r="NFP89" s="369"/>
      <c r="NFQ89" s="369"/>
      <c r="NFR89" s="369"/>
      <c r="NFS89" s="369"/>
      <c r="NFT89" s="369"/>
      <c r="NFU89" s="369"/>
      <c r="NFV89" s="369"/>
      <c r="NFW89" s="369"/>
      <c r="NFX89" s="369"/>
      <c r="NFY89" s="369"/>
      <c r="NFZ89" s="369"/>
      <c r="NGA89" s="369"/>
      <c r="NGB89" s="369"/>
      <c r="NGC89" s="369"/>
      <c r="NGD89" s="369"/>
      <c r="NGE89" s="369"/>
      <c r="NGF89" s="369"/>
      <c r="NGG89" s="369"/>
      <c r="NGH89" s="369"/>
      <c r="NGI89" s="369"/>
      <c r="NGJ89" s="369"/>
      <c r="NGK89" s="369"/>
      <c r="NGL89" s="369"/>
      <c r="NGM89" s="369"/>
      <c r="NGN89" s="369"/>
      <c r="NGO89" s="369"/>
      <c r="NGP89" s="369"/>
      <c r="NGQ89" s="369"/>
      <c r="NGR89" s="369"/>
      <c r="NGS89" s="369"/>
      <c r="NGT89" s="369"/>
      <c r="NGU89" s="369"/>
      <c r="NGV89" s="369"/>
      <c r="NGW89" s="369"/>
      <c r="NGX89" s="369"/>
      <c r="NGY89" s="369"/>
      <c r="NGZ89" s="369"/>
      <c r="NHA89" s="369"/>
      <c r="NHB89" s="369"/>
      <c r="NHC89" s="369"/>
      <c r="NHD89" s="369"/>
      <c r="NHE89" s="369"/>
      <c r="NHF89" s="369"/>
      <c r="NHG89" s="369"/>
      <c r="NHH89" s="369"/>
      <c r="NHI89" s="369"/>
      <c r="NHJ89" s="369"/>
      <c r="NHK89" s="369"/>
      <c r="NHL89" s="369"/>
      <c r="NHM89" s="369"/>
      <c r="NHN89" s="369"/>
      <c r="NHO89" s="369"/>
      <c r="NHP89" s="369"/>
      <c r="NHQ89" s="369"/>
      <c r="NHV89" s="369"/>
      <c r="NHW89" s="369"/>
      <c r="NHX89" s="369"/>
      <c r="NHY89" s="369"/>
      <c r="NHZ89" s="369"/>
      <c r="NIA89" s="369"/>
      <c r="NIB89" s="369"/>
      <c r="NIC89" s="369"/>
      <c r="NID89" s="369"/>
      <c r="NIE89" s="369"/>
      <c r="NIF89" s="369"/>
      <c r="NJX89" s="369"/>
      <c r="NJY89" s="369"/>
      <c r="NJZ89" s="369"/>
      <c r="NKA89" s="369"/>
      <c r="NKB89" s="369"/>
      <c r="NKC89" s="369"/>
      <c r="NKD89" s="369"/>
      <c r="NKE89" s="369"/>
      <c r="NKF89" s="369"/>
      <c r="NKG89" s="369"/>
      <c r="NKH89" s="369"/>
      <c r="NKI89" s="369"/>
      <c r="NKJ89" s="369"/>
      <c r="NKK89" s="369"/>
      <c r="NKL89" s="369"/>
      <c r="NKM89" s="369"/>
      <c r="NKN89" s="369"/>
      <c r="NKO89" s="369"/>
      <c r="NKP89" s="369"/>
      <c r="NKQ89" s="369"/>
      <c r="NKR89" s="369"/>
      <c r="NKS89" s="369"/>
      <c r="NKT89" s="369"/>
      <c r="NKU89" s="369"/>
      <c r="NKV89" s="369"/>
      <c r="NKW89" s="369"/>
      <c r="NKX89" s="369"/>
      <c r="NKY89" s="369"/>
      <c r="NKZ89" s="369"/>
      <c r="NLA89" s="369"/>
      <c r="NLB89" s="369"/>
      <c r="NLC89" s="369"/>
      <c r="NLD89" s="369"/>
      <c r="NLE89" s="369"/>
      <c r="NLF89" s="369"/>
      <c r="NLG89" s="369"/>
      <c r="NLH89" s="369"/>
      <c r="NLI89" s="369"/>
      <c r="NLJ89" s="369"/>
      <c r="NLK89" s="369"/>
      <c r="NLL89" s="369"/>
      <c r="NLM89" s="369"/>
      <c r="NLN89" s="369"/>
      <c r="NLO89" s="369"/>
      <c r="NLP89" s="369"/>
      <c r="NLQ89" s="369"/>
      <c r="NLR89" s="369"/>
      <c r="NLS89" s="369"/>
      <c r="NLT89" s="369"/>
      <c r="NLU89" s="369"/>
      <c r="NLV89" s="369"/>
      <c r="NLW89" s="369"/>
      <c r="NLX89" s="369"/>
      <c r="NLY89" s="369"/>
      <c r="NLZ89" s="369"/>
      <c r="NMA89" s="369"/>
      <c r="NMB89" s="369"/>
      <c r="NMC89" s="369"/>
      <c r="NMD89" s="369"/>
      <c r="NME89" s="369"/>
      <c r="NMF89" s="369"/>
      <c r="NMG89" s="369"/>
      <c r="NMH89" s="369"/>
      <c r="NMI89" s="369"/>
      <c r="NMJ89" s="369"/>
      <c r="NMK89" s="369"/>
      <c r="NML89" s="369"/>
      <c r="NMM89" s="369"/>
      <c r="NMN89" s="369"/>
      <c r="NMO89" s="369"/>
      <c r="NMP89" s="369"/>
      <c r="NMQ89" s="369"/>
      <c r="NMR89" s="369"/>
      <c r="NMS89" s="369"/>
      <c r="NMT89" s="369"/>
      <c r="NMU89" s="369"/>
      <c r="NMV89" s="369"/>
      <c r="NMW89" s="369"/>
      <c r="NMX89" s="369"/>
      <c r="NMY89" s="369"/>
      <c r="NMZ89" s="369"/>
      <c r="NNA89" s="369"/>
      <c r="NNB89" s="369"/>
      <c r="NNC89" s="369"/>
      <c r="NND89" s="369"/>
      <c r="NNE89" s="369"/>
      <c r="NNF89" s="369"/>
      <c r="NNG89" s="369"/>
      <c r="NNH89" s="369"/>
      <c r="NNI89" s="369"/>
      <c r="NNJ89" s="369"/>
      <c r="NNK89" s="369"/>
      <c r="NNL89" s="369"/>
      <c r="NNM89" s="369"/>
      <c r="NNN89" s="369"/>
      <c r="NNO89" s="369"/>
      <c r="NNP89" s="369"/>
      <c r="NNQ89" s="369"/>
      <c r="NNR89" s="369"/>
      <c r="NNS89" s="369"/>
      <c r="NNT89" s="369"/>
      <c r="NNU89" s="369"/>
      <c r="NNV89" s="369"/>
      <c r="NNW89" s="369"/>
      <c r="NNX89" s="369"/>
      <c r="NNY89" s="369"/>
      <c r="NNZ89" s="369"/>
      <c r="NOA89" s="369"/>
      <c r="NOB89" s="369"/>
      <c r="NOC89" s="369"/>
      <c r="NOD89" s="369"/>
      <c r="NOE89" s="369"/>
      <c r="NOF89" s="369"/>
      <c r="NOG89" s="369"/>
      <c r="NOH89" s="369"/>
      <c r="NOI89" s="369"/>
      <c r="NOJ89" s="369"/>
      <c r="NOK89" s="369"/>
      <c r="NOL89" s="369"/>
      <c r="NOM89" s="369"/>
      <c r="NON89" s="369"/>
      <c r="NOO89" s="369"/>
      <c r="NOP89" s="369"/>
      <c r="NOQ89" s="369"/>
      <c r="NOR89" s="369"/>
      <c r="NOS89" s="369"/>
      <c r="NOT89" s="369"/>
      <c r="NOU89" s="369"/>
      <c r="NOV89" s="369"/>
      <c r="NOW89" s="369"/>
      <c r="NOX89" s="369"/>
      <c r="NOY89" s="369"/>
      <c r="NOZ89" s="369"/>
      <c r="NPA89" s="369"/>
      <c r="NPB89" s="369"/>
      <c r="NPC89" s="369"/>
      <c r="NPD89" s="369"/>
      <c r="NPE89" s="369"/>
      <c r="NPF89" s="369"/>
      <c r="NPG89" s="369"/>
      <c r="NPH89" s="369"/>
      <c r="NPI89" s="369"/>
      <c r="NPJ89" s="369"/>
      <c r="NPK89" s="369"/>
      <c r="NPL89" s="369"/>
      <c r="NPM89" s="369"/>
      <c r="NPN89" s="369"/>
      <c r="NPO89" s="369"/>
      <c r="NPP89" s="369"/>
      <c r="NPQ89" s="369"/>
      <c r="NPR89" s="369"/>
      <c r="NPS89" s="369"/>
      <c r="NPT89" s="369"/>
      <c r="NPU89" s="369"/>
      <c r="NPV89" s="369"/>
      <c r="NPW89" s="369"/>
      <c r="NPX89" s="369"/>
      <c r="NPY89" s="369"/>
      <c r="NPZ89" s="369"/>
      <c r="NQA89" s="369"/>
      <c r="NQB89" s="369"/>
      <c r="NQC89" s="369"/>
      <c r="NQD89" s="369"/>
      <c r="NQE89" s="369"/>
      <c r="NQF89" s="369"/>
      <c r="NQG89" s="369"/>
      <c r="NQH89" s="369"/>
      <c r="NQI89" s="369"/>
      <c r="NQJ89" s="369"/>
      <c r="NQK89" s="369"/>
      <c r="NQL89" s="369"/>
      <c r="NQM89" s="369"/>
      <c r="NQN89" s="369"/>
      <c r="NQO89" s="369"/>
      <c r="NQP89" s="369"/>
      <c r="NQQ89" s="369"/>
      <c r="NQR89" s="369"/>
      <c r="NQS89" s="369"/>
      <c r="NQT89" s="369"/>
      <c r="NQU89" s="369"/>
      <c r="NQV89" s="369"/>
      <c r="NQW89" s="369"/>
      <c r="NQX89" s="369"/>
      <c r="NQY89" s="369"/>
      <c r="NQZ89" s="369"/>
      <c r="NRA89" s="369"/>
      <c r="NRB89" s="369"/>
      <c r="NRC89" s="369"/>
      <c r="NRD89" s="369"/>
      <c r="NRE89" s="369"/>
      <c r="NRF89" s="369"/>
      <c r="NRG89" s="369"/>
      <c r="NRH89" s="369"/>
      <c r="NRI89" s="369"/>
      <c r="NRJ89" s="369"/>
      <c r="NRK89" s="369"/>
      <c r="NRL89" s="369"/>
      <c r="NRM89" s="369"/>
      <c r="NRR89" s="369"/>
      <c r="NRS89" s="369"/>
      <c r="NRT89" s="369"/>
      <c r="NRU89" s="369"/>
      <c r="NRV89" s="369"/>
      <c r="NRW89" s="369"/>
      <c r="NRX89" s="369"/>
      <c r="NRY89" s="369"/>
      <c r="NRZ89" s="369"/>
      <c r="NSA89" s="369"/>
      <c r="NSB89" s="369"/>
      <c r="NTT89" s="369"/>
      <c r="NTU89" s="369"/>
      <c r="NTV89" s="369"/>
      <c r="NTW89" s="369"/>
      <c r="NTX89" s="369"/>
      <c r="NTY89" s="369"/>
      <c r="NTZ89" s="369"/>
      <c r="NUA89" s="369"/>
      <c r="NUB89" s="369"/>
      <c r="NUC89" s="369"/>
      <c r="NUD89" s="369"/>
      <c r="NUE89" s="369"/>
      <c r="NUF89" s="369"/>
      <c r="NUG89" s="369"/>
      <c r="NUH89" s="369"/>
      <c r="NUI89" s="369"/>
      <c r="NUJ89" s="369"/>
      <c r="NUK89" s="369"/>
      <c r="NUL89" s="369"/>
      <c r="NUM89" s="369"/>
      <c r="NUN89" s="369"/>
      <c r="NUO89" s="369"/>
      <c r="NUP89" s="369"/>
      <c r="NUQ89" s="369"/>
      <c r="NUR89" s="369"/>
      <c r="NUS89" s="369"/>
      <c r="NUT89" s="369"/>
      <c r="NUU89" s="369"/>
      <c r="NUV89" s="369"/>
      <c r="NUW89" s="369"/>
      <c r="NUX89" s="369"/>
      <c r="NUY89" s="369"/>
      <c r="NUZ89" s="369"/>
      <c r="NVA89" s="369"/>
      <c r="NVB89" s="369"/>
      <c r="NVC89" s="369"/>
      <c r="NVD89" s="369"/>
      <c r="NVE89" s="369"/>
      <c r="NVF89" s="369"/>
      <c r="NVG89" s="369"/>
      <c r="NVH89" s="369"/>
      <c r="NVI89" s="369"/>
      <c r="NVJ89" s="369"/>
      <c r="NVK89" s="369"/>
      <c r="NVL89" s="369"/>
      <c r="NVM89" s="369"/>
      <c r="NVN89" s="369"/>
      <c r="NVO89" s="369"/>
      <c r="NVP89" s="369"/>
      <c r="NVQ89" s="369"/>
      <c r="NVR89" s="369"/>
      <c r="NVS89" s="369"/>
      <c r="NVT89" s="369"/>
      <c r="NVU89" s="369"/>
      <c r="NVV89" s="369"/>
      <c r="NVW89" s="369"/>
      <c r="NVX89" s="369"/>
      <c r="NVY89" s="369"/>
      <c r="NVZ89" s="369"/>
      <c r="NWA89" s="369"/>
      <c r="NWB89" s="369"/>
      <c r="NWC89" s="369"/>
      <c r="NWD89" s="369"/>
      <c r="NWE89" s="369"/>
      <c r="NWF89" s="369"/>
      <c r="NWG89" s="369"/>
      <c r="NWH89" s="369"/>
      <c r="NWI89" s="369"/>
      <c r="NWJ89" s="369"/>
      <c r="NWK89" s="369"/>
      <c r="NWL89" s="369"/>
      <c r="NWM89" s="369"/>
      <c r="NWN89" s="369"/>
      <c r="NWO89" s="369"/>
      <c r="NWP89" s="369"/>
      <c r="NWQ89" s="369"/>
      <c r="NWR89" s="369"/>
      <c r="NWS89" s="369"/>
      <c r="NWT89" s="369"/>
      <c r="NWU89" s="369"/>
      <c r="NWV89" s="369"/>
      <c r="NWW89" s="369"/>
      <c r="NWX89" s="369"/>
      <c r="NWY89" s="369"/>
      <c r="NWZ89" s="369"/>
      <c r="NXA89" s="369"/>
      <c r="NXB89" s="369"/>
      <c r="NXC89" s="369"/>
      <c r="NXD89" s="369"/>
      <c r="NXE89" s="369"/>
      <c r="NXF89" s="369"/>
      <c r="NXG89" s="369"/>
      <c r="NXH89" s="369"/>
      <c r="NXI89" s="369"/>
      <c r="NXJ89" s="369"/>
      <c r="NXK89" s="369"/>
      <c r="NXL89" s="369"/>
      <c r="NXM89" s="369"/>
      <c r="NXN89" s="369"/>
      <c r="NXO89" s="369"/>
      <c r="NXP89" s="369"/>
      <c r="NXQ89" s="369"/>
      <c r="NXR89" s="369"/>
      <c r="NXS89" s="369"/>
      <c r="NXT89" s="369"/>
      <c r="NXU89" s="369"/>
      <c r="NXV89" s="369"/>
      <c r="NXW89" s="369"/>
      <c r="NXX89" s="369"/>
      <c r="NXY89" s="369"/>
      <c r="NXZ89" s="369"/>
      <c r="NYA89" s="369"/>
      <c r="NYB89" s="369"/>
      <c r="NYC89" s="369"/>
      <c r="NYD89" s="369"/>
      <c r="NYE89" s="369"/>
      <c r="NYF89" s="369"/>
      <c r="NYG89" s="369"/>
      <c r="NYH89" s="369"/>
      <c r="NYI89" s="369"/>
      <c r="NYJ89" s="369"/>
      <c r="NYK89" s="369"/>
      <c r="NYL89" s="369"/>
      <c r="NYM89" s="369"/>
      <c r="NYN89" s="369"/>
      <c r="NYO89" s="369"/>
      <c r="NYP89" s="369"/>
      <c r="NYQ89" s="369"/>
      <c r="NYR89" s="369"/>
      <c r="NYS89" s="369"/>
      <c r="NYT89" s="369"/>
      <c r="NYU89" s="369"/>
      <c r="NYV89" s="369"/>
      <c r="NYW89" s="369"/>
      <c r="NYX89" s="369"/>
      <c r="NYY89" s="369"/>
      <c r="NYZ89" s="369"/>
      <c r="NZA89" s="369"/>
      <c r="NZB89" s="369"/>
      <c r="NZC89" s="369"/>
      <c r="NZD89" s="369"/>
      <c r="NZE89" s="369"/>
      <c r="NZF89" s="369"/>
      <c r="NZG89" s="369"/>
      <c r="NZH89" s="369"/>
      <c r="NZI89" s="369"/>
      <c r="NZJ89" s="369"/>
      <c r="NZK89" s="369"/>
      <c r="NZL89" s="369"/>
      <c r="NZM89" s="369"/>
      <c r="NZN89" s="369"/>
      <c r="NZO89" s="369"/>
      <c r="NZP89" s="369"/>
      <c r="NZQ89" s="369"/>
      <c r="NZR89" s="369"/>
      <c r="NZS89" s="369"/>
      <c r="NZT89" s="369"/>
      <c r="NZU89" s="369"/>
      <c r="NZV89" s="369"/>
      <c r="NZW89" s="369"/>
      <c r="NZX89" s="369"/>
      <c r="NZY89" s="369"/>
      <c r="NZZ89" s="369"/>
      <c r="OAA89" s="369"/>
      <c r="OAB89" s="369"/>
      <c r="OAC89" s="369"/>
      <c r="OAD89" s="369"/>
      <c r="OAE89" s="369"/>
      <c r="OAF89" s="369"/>
      <c r="OAG89" s="369"/>
      <c r="OAH89" s="369"/>
      <c r="OAI89" s="369"/>
      <c r="OAJ89" s="369"/>
      <c r="OAK89" s="369"/>
      <c r="OAL89" s="369"/>
      <c r="OAM89" s="369"/>
      <c r="OAN89" s="369"/>
      <c r="OAO89" s="369"/>
      <c r="OAP89" s="369"/>
      <c r="OAQ89" s="369"/>
      <c r="OAR89" s="369"/>
      <c r="OAS89" s="369"/>
      <c r="OAT89" s="369"/>
      <c r="OAU89" s="369"/>
      <c r="OAV89" s="369"/>
      <c r="OAW89" s="369"/>
      <c r="OAX89" s="369"/>
      <c r="OAY89" s="369"/>
      <c r="OAZ89" s="369"/>
      <c r="OBA89" s="369"/>
      <c r="OBB89" s="369"/>
      <c r="OBC89" s="369"/>
      <c r="OBD89" s="369"/>
      <c r="OBE89" s="369"/>
      <c r="OBF89" s="369"/>
      <c r="OBG89" s="369"/>
      <c r="OBH89" s="369"/>
      <c r="OBI89" s="369"/>
      <c r="OBN89" s="369"/>
      <c r="OBO89" s="369"/>
      <c r="OBP89" s="369"/>
      <c r="OBQ89" s="369"/>
      <c r="OBR89" s="369"/>
      <c r="OBS89" s="369"/>
      <c r="OBT89" s="369"/>
      <c r="OBU89" s="369"/>
      <c r="OBV89" s="369"/>
      <c r="OBW89" s="369"/>
      <c r="OBX89" s="369"/>
      <c r="ODP89" s="369"/>
      <c r="ODQ89" s="369"/>
      <c r="ODR89" s="369"/>
      <c r="ODS89" s="369"/>
      <c r="ODT89" s="369"/>
      <c r="ODU89" s="369"/>
      <c r="ODV89" s="369"/>
      <c r="ODW89" s="369"/>
      <c r="ODX89" s="369"/>
      <c r="ODY89" s="369"/>
      <c r="ODZ89" s="369"/>
      <c r="OEA89" s="369"/>
      <c r="OEB89" s="369"/>
      <c r="OEC89" s="369"/>
      <c r="OED89" s="369"/>
      <c r="OEE89" s="369"/>
      <c r="OEF89" s="369"/>
      <c r="OEG89" s="369"/>
      <c r="OEH89" s="369"/>
      <c r="OEI89" s="369"/>
      <c r="OEJ89" s="369"/>
      <c r="OEK89" s="369"/>
      <c r="OEL89" s="369"/>
      <c r="OEM89" s="369"/>
      <c r="OEN89" s="369"/>
      <c r="OEO89" s="369"/>
      <c r="OEP89" s="369"/>
      <c r="OEQ89" s="369"/>
      <c r="OER89" s="369"/>
      <c r="OES89" s="369"/>
      <c r="OET89" s="369"/>
      <c r="OEU89" s="369"/>
      <c r="OEV89" s="369"/>
      <c r="OEW89" s="369"/>
      <c r="OEX89" s="369"/>
      <c r="OEY89" s="369"/>
      <c r="OEZ89" s="369"/>
      <c r="OFA89" s="369"/>
      <c r="OFB89" s="369"/>
      <c r="OFC89" s="369"/>
      <c r="OFD89" s="369"/>
      <c r="OFE89" s="369"/>
      <c r="OFF89" s="369"/>
      <c r="OFG89" s="369"/>
      <c r="OFH89" s="369"/>
      <c r="OFI89" s="369"/>
      <c r="OFJ89" s="369"/>
      <c r="OFK89" s="369"/>
      <c r="OFL89" s="369"/>
      <c r="OFM89" s="369"/>
      <c r="OFN89" s="369"/>
      <c r="OFO89" s="369"/>
      <c r="OFP89" s="369"/>
      <c r="OFQ89" s="369"/>
      <c r="OFR89" s="369"/>
      <c r="OFS89" s="369"/>
      <c r="OFT89" s="369"/>
      <c r="OFU89" s="369"/>
      <c r="OFV89" s="369"/>
      <c r="OFW89" s="369"/>
      <c r="OFX89" s="369"/>
      <c r="OFY89" s="369"/>
      <c r="OFZ89" s="369"/>
      <c r="OGA89" s="369"/>
      <c r="OGB89" s="369"/>
      <c r="OGC89" s="369"/>
      <c r="OGD89" s="369"/>
      <c r="OGE89" s="369"/>
      <c r="OGF89" s="369"/>
      <c r="OGG89" s="369"/>
      <c r="OGH89" s="369"/>
      <c r="OGI89" s="369"/>
      <c r="OGJ89" s="369"/>
      <c r="OGK89" s="369"/>
      <c r="OGL89" s="369"/>
      <c r="OGM89" s="369"/>
      <c r="OGN89" s="369"/>
      <c r="OGO89" s="369"/>
      <c r="OGP89" s="369"/>
      <c r="OGQ89" s="369"/>
      <c r="OGR89" s="369"/>
      <c r="OGS89" s="369"/>
      <c r="OGT89" s="369"/>
      <c r="OGU89" s="369"/>
      <c r="OGV89" s="369"/>
      <c r="OGW89" s="369"/>
      <c r="OGX89" s="369"/>
      <c r="OGY89" s="369"/>
      <c r="OGZ89" s="369"/>
      <c r="OHA89" s="369"/>
      <c r="OHB89" s="369"/>
      <c r="OHC89" s="369"/>
      <c r="OHD89" s="369"/>
      <c r="OHE89" s="369"/>
      <c r="OHF89" s="369"/>
      <c r="OHG89" s="369"/>
      <c r="OHH89" s="369"/>
      <c r="OHI89" s="369"/>
      <c r="OHJ89" s="369"/>
      <c r="OHK89" s="369"/>
      <c r="OHL89" s="369"/>
      <c r="OHM89" s="369"/>
      <c r="OHN89" s="369"/>
      <c r="OHO89" s="369"/>
      <c r="OHP89" s="369"/>
      <c r="OHQ89" s="369"/>
      <c r="OHR89" s="369"/>
      <c r="OHS89" s="369"/>
      <c r="OHT89" s="369"/>
      <c r="OHU89" s="369"/>
      <c r="OHV89" s="369"/>
      <c r="OHW89" s="369"/>
      <c r="OHX89" s="369"/>
      <c r="OHY89" s="369"/>
      <c r="OHZ89" s="369"/>
      <c r="OIA89" s="369"/>
      <c r="OIB89" s="369"/>
      <c r="OIC89" s="369"/>
      <c r="OID89" s="369"/>
      <c r="OIE89" s="369"/>
      <c r="OIF89" s="369"/>
      <c r="OIG89" s="369"/>
      <c r="OIH89" s="369"/>
      <c r="OII89" s="369"/>
      <c r="OIJ89" s="369"/>
      <c r="OIK89" s="369"/>
      <c r="OIL89" s="369"/>
      <c r="OIM89" s="369"/>
      <c r="OIN89" s="369"/>
      <c r="OIO89" s="369"/>
      <c r="OIP89" s="369"/>
      <c r="OIQ89" s="369"/>
      <c r="OIR89" s="369"/>
      <c r="OIS89" s="369"/>
      <c r="OIT89" s="369"/>
      <c r="OIU89" s="369"/>
      <c r="OIV89" s="369"/>
      <c r="OIW89" s="369"/>
      <c r="OIX89" s="369"/>
      <c r="OIY89" s="369"/>
      <c r="OIZ89" s="369"/>
      <c r="OJA89" s="369"/>
      <c r="OJB89" s="369"/>
      <c r="OJC89" s="369"/>
      <c r="OJD89" s="369"/>
      <c r="OJE89" s="369"/>
      <c r="OJF89" s="369"/>
      <c r="OJG89" s="369"/>
      <c r="OJH89" s="369"/>
      <c r="OJI89" s="369"/>
      <c r="OJJ89" s="369"/>
      <c r="OJK89" s="369"/>
      <c r="OJL89" s="369"/>
      <c r="OJM89" s="369"/>
      <c r="OJN89" s="369"/>
      <c r="OJO89" s="369"/>
      <c r="OJP89" s="369"/>
      <c r="OJQ89" s="369"/>
      <c r="OJR89" s="369"/>
      <c r="OJS89" s="369"/>
      <c r="OJT89" s="369"/>
      <c r="OJU89" s="369"/>
      <c r="OJV89" s="369"/>
      <c r="OJW89" s="369"/>
      <c r="OJX89" s="369"/>
      <c r="OJY89" s="369"/>
      <c r="OJZ89" s="369"/>
      <c r="OKA89" s="369"/>
      <c r="OKB89" s="369"/>
      <c r="OKC89" s="369"/>
      <c r="OKD89" s="369"/>
      <c r="OKE89" s="369"/>
      <c r="OKF89" s="369"/>
      <c r="OKG89" s="369"/>
      <c r="OKH89" s="369"/>
      <c r="OKI89" s="369"/>
      <c r="OKJ89" s="369"/>
      <c r="OKK89" s="369"/>
      <c r="OKL89" s="369"/>
      <c r="OKM89" s="369"/>
      <c r="OKN89" s="369"/>
      <c r="OKO89" s="369"/>
      <c r="OKP89" s="369"/>
      <c r="OKQ89" s="369"/>
      <c r="OKR89" s="369"/>
      <c r="OKS89" s="369"/>
      <c r="OKT89" s="369"/>
      <c r="OKU89" s="369"/>
      <c r="OKV89" s="369"/>
      <c r="OKW89" s="369"/>
      <c r="OKX89" s="369"/>
      <c r="OKY89" s="369"/>
      <c r="OKZ89" s="369"/>
      <c r="OLA89" s="369"/>
      <c r="OLB89" s="369"/>
      <c r="OLC89" s="369"/>
      <c r="OLD89" s="369"/>
      <c r="OLE89" s="369"/>
      <c r="OLJ89" s="369"/>
      <c r="OLK89" s="369"/>
      <c r="OLL89" s="369"/>
      <c r="OLM89" s="369"/>
      <c r="OLN89" s="369"/>
      <c r="OLO89" s="369"/>
      <c r="OLP89" s="369"/>
      <c r="OLQ89" s="369"/>
      <c r="OLR89" s="369"/>
      <c r="OLS89" s="369"/>
      <c r="OLT89" s="369"/>
      <c r="ONL89" s="369"/>
      <c r="ONM89" s="369"/>
      <c r="ONN89" s="369"/>
      <c r="ONO89" s="369"/>
      <c r="ONP89" s="369"/>
      <c r="ONQ89" s="369"/>
      <c r="ONR89" s="369"/>
      <c r="ONS89" s="369"/>
      <c r="ONT89" s="369"/>
      <c r="ONU89" s="369"/>
      <c r="ONV89" s="369"/>
      <c r="ONW89" s="369"/>
      <c r="ONX89" s="369"/>
      <c r="ONY89" s="369"/>
      <c r="ONZ89" s="369"/>
      <c r="OOA89" s="369"/>
      <c r="OOB89" s="369"/>
      <c r="OOC89" s="369"/>
      <c r="OOD89" s="369"/>
      <c r="OOE89" s="369"/>
      <c r="OOF89" s="369"/>
      <c r="OOG89" s="369"/>
      <c r="OOH89" s="369"/>
      <c r="OOI89" s="369"/>
      <c r="OOJ89" s="369"/>
      <c r="OOK89" s="369"/>
      <c r="OOL89" s="369"/>
      <c r="OOM89" s="369"/>
      <c r="OON89" s="369"/>
      <c r="OOO89" s="369"/>
      <c r="OOP89" s="369"/>
      <c r="OOQ89" s="369"/>
      <c r="OOR89" s="369"/>
      <c r="OOS89" s="369"/>
      <c r="OOT89" s="369"/>
      <c r="OOU89" s="369"/>
      <c r="OOV89" s="369"/>
      <c r="OOW89" s="369"/>
      <c r="OOX89" s="369"/>
      <c r="OOY89" s="369"/>
      <c r="OOZ89" s="369"/>
      <c r="OPA89" s="369"/>
      <c r="OPB89" s="369"/>
      <c r="OPC89" s="369"/>
      <c r="OPD89" s="369"/>
      <c r="OPE89" s="369"/>
      <c r="OPF89" s="369"/>
      <c r="OPG89" s="369"/>
      <c r="OPH89" s="369"/>
      <c r="OPI89" s="369"/>
      <c r="OPJ89" s="369"/>
      <c r="OPK89" s="369"/>
      <c r="OPL89" s="369"/>
      <c r="OPM89" s="369"/>
      <c r="OPN89" s="369"/>
      <c r="OPO89" s="369"/>
      <c r="OPP89" s="369"/>
      <c r="OPQ89" s="369"/>
      <c r="OPR89" s="369"/>
      <c r="OPS89" s="369"/>
      <c r="OPT89" s="369"/>
      <c r="OPU89" s="369"/>
      <c r="OPV89" s="369"/>
      <c r="OPW89" s="369"/>
      <c r="OPX89" s="369"/>
      <c r="OPY89" s="369"/>
      <c r="OPZ89" s="369"/>
      <c r="OQA89" s="369"/>
      <c r="OQB89" s="369"/>
      <c r="OQC89" s="369"/>
      <c r="OQD89" s="369"/>
      <c r="OQE89" s="369"/>
      <c r="OQF89" s="369"/>
      <c r="OQG89" s="369"/>
      <c r="OQH89" s="369"/>
      <c r="OQI89" s="369"/>
      <c r="OQJ89" s="369"/>
      <c r="OQK89" s="369"/>
      <c r="OQL89" s="369"/>
      <c r="OQM89" s="369"/>
      <c r="OQN89" s="369"/>
      <c r="OQO89" s="369"/>
      <c r="OQP89" s="369"/>
      <c r="OQQ89" s="369"/>
      <c r="OQR89" s="369"/>
      <c r="OQS89" s="369"/>
      <c r="OQT89" s="369"/>
      <c r="OQU89" s="369"/>
      <c r="OQV89" s="369"/>
      <c r="OQW89" s="369"/>
      <c r="OQX89" s="369"/>
      <c r="OQY89" s="369"/>
      <c r="OQZ89" s="369"/>
      <c r="ORA89" s="369"/>
      <c r="ORB89" s="369"/>
      <c r="ORC89" s="369"/>
      <c r="ORD89" s="369"/>
      <c r="ORE89" s="369"/>
      <c r="ORF89" s="369"/>
      <c r="ORG89" s="369"/>
      <c r="ORH89" s="369"/>
      <c r="ORI89" s="369"/>
      <c r="ORJ89" s="369"/>
      <c r="ORK89" s="369"/>
      <c r="ORL89" s="369"/>
      <c r="ORM89" s="369"/>
      <c r="ORN89" s="369"/>
      <c r="ORO89" s="369"/>
      <c r="ORP89" s="369"/>
      <c r="ORQ89" s="369"/>
      <c r="ORR89" s="369"/>
      <c r="ORS89" s="369"/>
      <c r="ORT89" s="369"/>
      <c r="ORU89" s="369"/>
      <c r="ORV89" s="369"/>
      <c r="ORW89" s="369"/>
      <c r="ORX89" s="369"/>
      <c r="ORY89" s="369"/>
      <c r="ORZ89" s="369"/>
      <c r="OSA89" s="369"/>
      <c r="OSB89" s="369"/>
      <c r="OSC89" s="369"/>
      <c r="OSD89" s="369"/>
      <c r="OSE89" s="369"/>
      <c r="OSF89" s="369"/>
      <c r="OSG89" s="369"/>
      <c r="OSH89" s="369"/>
      <c r="OSI89" s="369"/>
      <c r="OSJ89" s="369"/>
      <c r="OSK89" s="369"/>
      <c r="OSL89" s="369"/>
      <c r="OSM89" s="369"/>
      <c r="OSN89" s="369"/>
      <c r="OSO89" s="369"/>
      <c r="OSP89" s="369"/>
      <c r="OSQ89" s="369"/>
      <c r="OSR89" s="369"/>
      <c r="OSS89" s="369"/>
      <c r="OST89" s="369"/>
      <c r="OSU89" s="369"/>
      <c r="OSV89" s="369"/>
      <c r="OSW89" s="369"/>
      <c r="OSX89" s="369"/>
      <c r="OSY89" s="369"/>
      <c r="OSZ89" s="369"/>
      <c r="OTA89" s="369"/>
      <c r="OTB89" s="369"/>
      <c r="OTC89" s="369"/>
      <c r="OTD89" s="369"/>
      <c r="OTE89" s="369"/>
      <c r="OTF89" s="369"/>
      <c r="OTG89" s="369"/>
      <c r="OTH89" s="369"/>
      <c r="OTI89" s="369"/>
      <c r="OTJ89" s="369"/>
      <c r="OTK89" s="369"/>
      <c r="OTL89" s="369"/>
      <c r="OTM89" s="369"/>
      <c r="OTN89" s="369"/>
      <c r="OTO89" s="369"/>
      <c r="OTP89" s="369"/>
      <c r="OTQ89" s="369"/>
      <c r="OTR89" s="369"/>
      <c r="OTS89" s="369"/>
      <c r="OTT89" s="369"/>
      <c r="OTU89" s="369"/>
      <c r="OTV89" s="369"/>
      <c r="OTW89" s="369"/>
      <c r="OTX89" s="369"/>
      <c r="OTY89" s="369"/>
      <c r="OTZ89" s="369"/>
      <c r="OUA89" s="369"/>
      <c r="OUB89" s="369"/>
      <c r="OUC89" s="369"/>
      <c r="OUD89" s="369"/>
      <c r="OUE89" s="369"/>
      <c r="OUF89" s="369"/>
      <c r="OUG89" s="369"/>
      <c r="OUH89" s="369"/>
      <c r="OUI89" s="369"/>
      <c r="OUJ89" s="369"/>
      <c r="OUK89" s="369"/>
      <c r="OUL89" s="369"/>
      <c r="OUM89" s="369"/>
      <c r="OUN89" s="369"/>
      <c r="OUO89" s="369"/>
      <c r="OUP89" s="369"/>
      <c r="OUQ89" s="369"/>
      <c r="OUR89" s="369"/>
      <c r="OUS89" s="369"/>
      <c r="OUT89" s="369"/>
      <c r="OUU89" s="369"/>
      <c r="OUV89" s="369"/>
      <c r="OUW89" s="369"/>
      <c r="OUX89" s="369"/>
      <c r="OUY89" s="369"/>
      <c r="OUZ89" s="369"/>
      <c r="OVA89" s="369"/>
      <c r="OVF89" s="369"/>
      <c r="OVG89" s="369"/>
      <c r="OVH89" s="369"/>
      <c r="OVI89" s="369"/>
      <c r="OVJ89" s="369"/>
      <c r="OVK89" s="369"/>
      <c r="OVL89" s="369"/>
      <c r="OVM89" s="369"/>
      <c r="OVN89" s="369"/>
      <c r="OVO89" s="369"/>
      <c r="OVP89" s="369"/>
      <c r="OXH89" s="369"/>
      <c r="OXI89" s="369"/>
      <c r="OXJ89" s="369"/>
      <c r="OXK89" s="369"/>
      <c r="OXL89" s="369"/>
      <c r="OXM89" s="369"/>
      <c r="OXN89" s="369"/>
      <c r="OXO89" s="369"/>
      <c r="OXP89" s="369"/>
      <c r="OXQ89" s="369"/>
      <c r="OXR89" s="369"/>
      <c r="OXS89" s="369"/>
      <c r="OXT89" s="369"/>
      <c r="OXU89" s="369"/>
      <c r="OXV89" s="369"/>
      <c r="OXW89" s="369"/>
      <c r="OXX89" s="369"/>
      <c r="OXY89" s="369"/>
      <c r="OXZ89" s="369"/>
      <c r="OYA89" s="369"/>
      <c r="OYB89" s="369"/>
      <c r="OYC89" s="369"/>
      <c r="OYD89" s="369"/>
      <c r="OYE89" s="369"/>
      <c r="OYF89" s="369"/>
      <c r="OYG89" s="369"/>
      <c r="OYH89" s="369"/>
      <c r="OYI89" s="369"/>
      <c r="OYJ89" s="369"/>
      <c r="OYK89" s="369"/>
      <c r="OYL89" s="369"/>
      <c r="OYM89" s="369"/>
      <c r="OYN89" s="369"/>
      <c r="OYO89" s="369"/>
      <c r="OYP89" s="369"/>
      <c r="OYQ89" s="369"/>
      <c r="OYR89" s="369"/>
      <c r="OYS89" s="369"/>
      <c r="OYT89" s="369"/>
      <c r="OYU89" s="369"/>
      <c r="OYV89" s="369"/>
      <c r="OYW89" s="369"/>
      <c r="OYX89" s="369"/>
      <c r="OYY89" s="369"/>
      <c r="OYZ89" s="369"/>
      <c r="OZA89" s="369"/>
      <c r="OZB89" s="369"/>
      <c r="OZC89" s="369"/>
      <c r="OZD89" s="369"/>
      <c r="OZE89" s="369"/>
      <c r="OZF89" s="369"/>
      <c r="OZG89" s="369"/>
      <c r="OZH89" s="369"/>
      <c r="OZI89" s="369"/>
      <c r="OZJ89" s="369"/>
      <c r="OZK89" s="369"/>
      <c r="OZL89" s="369"/>
      <c r="OZM89" s="369"/>
      <c r="OZN89" s="369"/>
      <c r="OZO89" s="369"/>
      <c r="OZP89" s="369"/>
      <c r="OZQ89" s="369"/>
      <c r="OZR89" s="369"/>
      <c r="OZS89" s="369"/>
      <c r="OZT89" s="369"/>
      <c r="OZU89" s="369"/>
      <c r="OZV89" s="369"/>
      <c r="OZW89" s="369"/>
      <c r="OZX89" s="369"/>
      <c r="OZY89" s="369"/>
      <c r="OZZ89" s="369"/>
      <c r="PAA89" s="369"/>
      <c r="PAB89" s="369"/>
      <c r="PAC89" s="369"/>
      <c r="PAD89" s="369"/>
      <c r="PAE89" s="369"/>
      <c r="PAF89" s="369"/>
      <c r="PAG89" s="369"/>
      <c r="PAH89" s="369"/>
      <c r="PAI89" s="369"/>
      <c r="PAJ89" s="369"/>
      <c r="PAK89" s="369"/>
      <c r="PAL89" s="369"/>
      <c r="PAM89" s="369"/>
      <c r="PAN89" s="369"/>
      <c r="PAO89" s="369"/>
      <c r="PAP89" s="369"/>
      <c r="PAQ89" s="369"/>
      <c r="PAR89" s="369"/>
      <c r="PAS89" s="369"/>
      <c r="PAT89" s="369"/>
      <c r="PAU89" s="369"/>
      <c r="PAV89" s="369"/>
      <c r="PAW89" s="369"/>
      <c r="PAX89" s="369"/>
      <c r="PAY89" s="369"/>
      <c r="PAZ89" s="369"/>
      <c r="PBA89" s="369"/>
      <c r="PBB89" s="369"/>
      <c r="PBC89" s="369"/>
      <c r="PBD89" s="369"/>
      <c r="PBE89" s="369"/>
      <c r="PBF89" s="369"/>
      <c r="PBG89" s="369"/>
      <c r="PBH89" s="369"/>
      <c r="PBI89" s="369"/>
      <c r="PBJ89" s="369"/>
      <c r="PBK89" s="369"/>
      <c r="PBL89" s="369"/>
      <c r="PBM89" s="369"/>
      <c r="PBN89" s="369"/>
      <c r="PBO89" s="369"/>
      <c r="PBP89" s="369"/>
      <c r="PBQ89" s="369"/>
      <c r="PBR89" s="369"/>
      <c r="PBS89" s="369"/>
      <c r="PBT89" s="369"/>
      <c r="PBU89" s="369"/>
      <c r="PBV89" s="369"/>
      <c r="PBW89" s="369"/>
      <c r="PBX89" s="369"/>
      <c r="PBY89" s="369"/>
      <c r="PBZ89" s="369"/>
      <c r="PCA89" s="369"/>
      <c r="PCB89" s="369"/>
      <c r="PCC89" s="369"/>
      <c r="PCD89" s="369"/>
      <c r="PCE89" s="369"/>
      <c r="PCF89" s="369"/>
      <c r="PCG89" s="369"/>
      <c r="PCH89" s="369"/>
      <c r="PCI89" s="369"/>
      <c r="PCJ89" s="369"/>
      <c r="PCK89" s="369"/>
      <c r="PCL89" s="369"/>
      <c r="PCM89" s="369"/>
      <c r="PCN89" s="369"/>
      <c r="PCO89" s="369"/>
      <c r="PCP89" s="369"/>
      <c r="PCQ89" s="369"/>
      <c r="PCR89" s="369"/>
      <c r="PCS89" s="369"/>
      <c r="PCT89" s="369"/>
      <c r="PCU89" s="369"/>
      <c r="PCV89" s="369"/>
      <c r="PCW89" s="369"/>
      <c r="PCX89" s="369"/>
      <c r="PCY89" s="369"/>
      <c r="PCZ89" s="369"/>
      <c r="PDA89" s="369"/>
      <c r="PDB89" s="369"/>
      <c r="PDC89" s="369"/>
      <c r="PDD89" s="369"/>
      <c r="PDE89" s="369"/>
      <c r="PDF89" s="369"/>
      <c r="PDG89" s="369"/>
      <c r="PDH89" s="369"/>
      <c r="PDI89" s="369"/>
      <c r="PDJ89" s="369"/>
      <c r="PDK89" s="369"/>
      <c r="PDL89" s="369"/>
      <c r="PDM89" s="369"/>
      <c r="PDN89" s="369"/>
      <c r="PDO89" s="369"/>
      <c r="PDP89" s="369"/>
      <c r="PDQ89" s="369"/>
      <c r="PDR89" s="369"/>
      <c r="PDS89" s="369"/>
      <c r="PDT89" s="369"/>
      <c r="PDU89" s="369"/>
      <c r="PDV89" s="369"/>
      <c r="PDW89" s="369"/>
      <c r="PDX89" s="369"/>
      <c r="PDY89" s="369"/>
      <c r="PDZ89" s="369"/>
      <c r="PEA89" s="369"/>
      <c r="PEB89" s="369"/>
      <c r="PEC89" s="369"/>
      <c r="PED89" s="369"/>
      <c r="PEE89" s="369"/>
      <c r="PEF89" s="369"/>
      <c r="PEG89" s="369"/>
      <c r="PEH89" s="369"/>
      <c r="PEI89" s="369"/>
      <c r="PEJ89" s="369"/>
      <c r="PEK89" s="369"/>
      <c r="PEL89" s="369"/>
      <c r="PEM89" s="369"/>
      <c r="PEN89" s="369"/>
      <c r="PEO89" s="369"/>
      <c r="PEP89" s="369"/>
      <c r="PEQ89" s="369"/>
      <c r="PER89" s="369"/>
      <c r="PES89" s="369"/>
      <c r="PET89" s="369"/>
      <c r="PEU89" s="369"/>
      <c r="PEV89" s="369"/>
      <c r="PEW89" s="369"/>
      <c r="PFB89" s="369"/>
      <c r="PFC89" s="369"/>
      <c r="PFD89" s="369"/>
      <c r="PFE89" s="369"/>
      <c r="PFF89" s="369"/>
      <c r="PFG89" s="369"/>
      <c r="PFH89" s="369"/>
      <c r="PFI89" s="369"/>
      <c r="PFJ89" s="369"/>
      <c r="PFK89" s="369"/>
      <c r="PFL89" s="369"/>
      <c r="PHD89" s="369"/>
      <c r="PHE89" s="369"/>
      <c r="PHF89" s="369"/>
      <c r="PHG89" s="369"/>
      <c r="PHH89" s="369"/>
      <c r="PHI89" s="369"/>
      <c r="PHJ89" s="369"/>
      <c r="PHK89" s="369"/>
      <c r="PHL89" s="369"/>
      <c r="PHM89" s="369"/>
      <c r="PHN89" s="369"/>
      <c r="PHO89" s="369"/>
      <c r="PHP89" s="369"/>
      <c r="PHQ89" s="369"/>
      <c r="PHR89" s="369"/>
      <c r="PHS89" s="369"/>
      <c r="PHT89" s="369"/>
      <c r="PHU89" s="369"/>
      <c r="PHV89" s="369"/>
      <c r="PHW89" s="369"/>
      <c r="PHX89" s="369"/>
      <c r="PHY89" s="369"/>
      <c r="PHZ89" s="369"/>
      <c r="PIA89" s="369"/>
      <c r="PIB89" s="369"/>
      <c r="PIC89" s="369"/>
      <c r="PID89" s="369"/>
      <c r="PIE89" s="369"/>
      <c r="PIF89" s="369"/>
      <c r="PIG89" s="369"/>
      <c r="PIH89" s="369"/>
      <c r="PII89" s="369"/>
      <c r="PIJ89" s="369"/>
      <c r="PIK89" s="369"/>
      <c r="PIL89" s="369"/>
      <c r="PIM89" s="369"/>
      <c r="PIN89" s="369"/>
      <c r="PIO89" s="369"/>
      <c r="PIP89" s="369"/>
      <c r="PIQ89" s="369"/>
      <c r="PIR89" s="369"/>
      <c r="PIS89" s="369"/>
      <c r="PIT89" s="369"/>
      <c r="PIU89" s="369"/>
      <c r="PIV89" s="369"/>
      <c r="PIW89" s="369"/>
      <c r="PIX89" s="369"/>
      <c r="PIY89" s="369"/>
      <c r="PIZ89" s="369"/>
      <c r="PJA89" s="369"/>
      <c r="PJB89" s="369"/>
      <c r="PJC89" s="369"/>
      <c r="PJD89" s="369"/>
      <c r="PJE89" s="369"/>
      <c r="PJF89" s="369"/>
      <c r="PJG89" s="369"/>
      <c r="PJH89" s="369"/>
      <c r="PJI89" s="369"/>
      <c r="PJJ89" s="369"/>
      <c r="PJK89" s="369"/>
      <c r="PJL89" s="369"/>
      <c r="PJM89" s="369"/>
      <c r="PJN89" s="369"/>
      <c r="PJO89" s="369"/>
      <c r="PJP89" s="369"/>
      <c r="PJQ89" s="369"/>
      <c r="PJR89" s="369"/>
      <c r="PJS89" s="369"/>
      <c r="PJT89" s="369"/>
      <c r="PJU89" s="369"/>
      <c r="PJV89" s="369"/>
      <c r="PJW89" s="369"/>
      <c r="PJX89" s="369"/>
      <c r="PJY89" s="369"/>
      <c r="PJZ89" s="369"/>
      <c r="PKA89" s="369"/>
      <c r="PKB89" s="369"/>
      <c r="PKC89" s="369"/>
      <c r="PKD89" s="369"/>
      <c r="PKE89" s="369"/>
      <c r="PKF89" s="369"/>
      <c r="PKG89" s="369"/>
      <c r="PKH89" s="369"/>
      <c r="PKI89" s="369"/>
      <c r="PKJ89" s="369"/>
      <c r="PKK89" s="369"/>
      <c r="PKL89" s="369"/>
      <c r="PKM89" s="369"/>
      <c r="PKN89" s="369"/>
      <c r="PKO89" s="369"/>
      <c r="PKP89" s="369"/>
      <c r="PKQ89" s="369"/>
      <c r="PKR89" s="369"/>
      <c r="PKS89" s="369"/>
      <c r="PKT89" s="369"/>
      <c r="PKU89" s="369"/>
      <c r="PKV89" s="369"/>
      <c r="PKW89" s="369"/>
      <c r="PKX89" s="369"/>
      <c r="PKY89" s="369"/>
      <c r="PKZ89" s="369"/>
      <c r="PLA89" s="369"/>
      <c r="PLB89" s="369"/>
      <c r="PLC89" s="369"/>
      <c r="PLD89" s="369"/>
      <c r="PLE89" s="369"/>
      <c r="PLF89" s="369"/>
      <c r="PLG89" s="369"/>
      <c r="PLH89" s="369"/>
      <c r="PLI89" s="369"/>
      <c r="PLJ89" s="369"/>
      <c r="PLK89" s="369"/>
      <c r="PLL89" s="369"/>
      <c r="PLM89" s="369"/>
      <c r="PLN89" s="369"/>
      <c r="PLO89" s="369"/>
      <c r="PLP89" s="369"/>
      <c r="PLQ89" s="369"/>
      <c r="PLR89" s="369"/>
      <c r="PLS89" s="369"/>
      <c r="PLT89" s="369"/>
      <c r="PLU89" s="369"/>
      <c r="PLV89" s="369"/>
      <c r="PLW89" s="369"/>
      <c r="PLX89" s="369"/>
      <c r="PLY89" s="369"/>
      <c r="PLZ89" s="369"/>
      <c r="PMA89" s="369"/>
      <c r="PMB89" s="369"/>
      <c r="PMC89" s="369"/>
      <c r="PMD89" s="369"/>
      <c r="PME89" s="369"/>
      <c r="PMF89" s="369"/>
      <c r="PMG89" s="369"/>
      <c r="PMH89" s="369"/>
      <c r="PMI89" s="369"/>
      <c r="PMJ89" s="369"/>
      <c r="PMK89" s="369"/>
      <c r="PML89" s="369"/>
      <c r="PMM89" s="369"/>
      <c r="PMN89" s="369"/>
      <c r="PMO89" s="369"/>
      <c r="PMP89" s="369"/>
      <c r="PMQ89" s="369"/>
      <c r="PMR89" s="369"/>
      <c r="PMS89" s="369"/>
      <c r="PMT89" s="369"/>
      <c r="PMU89" s="369"/>
      <c r="PMV89" s="369"/>
      <c r="PMW89" s="369"/>
      <c r="PMX89" s="369"/>
      <c r="PMY89" s="369"/>
      <c r="PMZ89" s="369"/>
      <c r="PNA89" s="369"/>
      <c r="PNB89" s="369"/>
      <c r="PNC89" s="369"/>
      <c r="PND89" s="369"/>
      <c r="PNE89" s="369"/>
      <c r="PNF89" s="369"/>
      <c r="PNG89" s="369"/>
      <c r="PNH89" s="369"/>
      <c r="PNI89" s="369"/>
      <c r="PNJ89" s="369"/>
      <c r="PNK89" s="369"/>
      <c r="PNL89" s="369"/>
      <c r="PNM89" s="369"/>
      <c r="PNN89" s="369"/>
      <c r="PNO89" s="369"/>
      <c r="PNP89" s="369"/>
      <c r="PNQ89" s="369"/>
      <c r="PNR89" s="369"/>
      <c r="PNS89" s="369"/>
      <c r="PNT89" s="369"/>
      <c r="PNU89" s="369"/>
      <c r="PNV89" s="369"/>
      <c r="PNW89" s="369"/>
      <c r="PNX89" s="369"/>
      <c r="PNY89" s="369"/>
      <c r="PNZ89" s="369"/>
      <c r="POA89" s="369"/>
      <c r="POB89" s="369"/>
      <c r="POC89" s="369"/>
      <c r="POD89" s="369"/>
      <c r="POE89" s="369"/>
      <c r="POF89" s="369"/>
      <c r="POG89" s="369"/>
      <c r="POH89" s="369"/>
      <c r="POI89" s="369"/>
      <c r="POJ89" s="369"/>
      <c r="POK89" s="369"/>
      <c r="POL89" s="369"/>
      <c r="POM89" s="369"/>
      <c r="PON89" s="369"/>
      <c r="POO89" s="369"/>
      <c r="POP89" s="369"/>
      <c r="POQ89" s="369"/>
      <c r="POR89" s="369"/>
      <c r="POS89" s="369"/>
      <c r="POX89" s="369"/>
      <c r="POY89" s="369"/>
      <c r="POZ89" s="369"/>
      <c r="PPA89" s="369"/>
      <c r="PPB89" s="369"/>
      <c r="PPC89" s="369"/>
      <c r="PPD89" s="369"/>
      <c r="PPE89" s="369"/>
      <c r="PPF89" s="369"/>
      <c r="PPG89" s="369"/>
      <c r="PPH89" s="369"/>
      <c r="PQZ89" s="369"/>
      <c r="PRA89" s="369"/>
      <c r="PRB89" s="369"/>
      <c r="PRC89" s="369"/>
      <c r="PRD89" s="369"/>
      <c r="PRE89" s="369"/>
      <c r="PRF89" s="369"/>
      <c r="PRG89" s="369"/>
      <c r="PRH89" s="369"/>
      <c r="PRI89" s="369"/>
      <c r="PRJ89" s="369"/>
      <c r="PRK89" s="369"/>
      <c r="PRL89" s="369"/>
      <c r="PRM89" s="369"/>
      <c r="PRN89" s="369"/>
      <c r="PRO89" s="369"/>
      <c r="PRP89" s="369"/>
      <c r="PRQ89" s="369"/>
      <c r="PRR89" s="369"/>
      <c r="PRS89" s="369"/>
      <c r="PRT89" s="369"/>
      <c r="PRU89" s="369"/>
      <c r="PRV89" s="369"/>
      <c r="PRW89" s="369"/>
      <c r="PRX89" s="369"/>
      <c r="PRY89" s="369"/>
      <c r="PRZ89" s="369"/>
      <c r="PSA89" s="369"/>
      <c r="PSB89" s="369"/>
      <c r="PSC89" s="369"/>
      <c r="PSD89" s="369"/>
      <c r="PSE89" s="369"/>
      <c r="PSF89" s="369"/>
      <c r="PSG89" s="369"/>
      <c r="PSH89" s="369"/>
      <c r="PSI89" s="369"/>
      <c r="PSJ89" s="369"/>
      <c r="PSK89" s="369"/>
      <c r="PSL89" s="369"/>
      <c r="PSM89" s="369"/>
      <c r="PSN89" s="369"/>
      <c r="PSO89" s="369"/>
      <c r="PSP89" s="369"/>
      <c r="PSQ89" s="369"/>
      <c r="PSR89" s="369"/>
      <c r="PSS89" s="369"/>
      <c r="PST89" s="369"/>
      <c r="PSU89" s="369"/>
      <c r="PSV89" s="369"/>
      <c r="PSW89" s="369"/>
      <c r="PSX89" s="369"/>
      <c r="PSY89" s="369"/>
      <c r="PSZ89" s="369"/>
      <c r="PTA89" s="369"/>
      <c r="PTB89" s="369"/>
      <c r="PTC89" s="369"/>
      <c r="PTD89" s="369"/>
      <c r="PTE89" s="369"/>
      <c r="PTF89" s="369"/>
      <c r="PTG89" s="369"/>
      <c r="PTH89" s="369"/>
      <c r="PTI89" s="369"/>
      <c r="PTJ89" s="369"/>
      <c r="PTK89" s="369"/>
      <c r="PTL89" s="369"/>
      <c r="PTM89" s="369"/>
      <c r="PTN89" s="369"/>
      <c r="PTO89" s="369"/>
      <c r="PTP89" s="369"/>
      <c r="PTQ89" s="369"/>
      <c r="PTR89" s="369"/>
      <c r="PTS89" s="369"/>
      <c r="PTT89" s="369"/>
      <c r="PTU89" s="369"/>
      <c r="PTV89" s="369"/>
      <c r="PTW89" s="369"/>
      <c r="PTX89" s="369"/>
      <c r="PTY89" s="369"/>
      <c r="PTZ89" s="369"/>
      <c r="PUA89" s="369"/>
      <c r="PUB89" s="369"/>
      <c r="PUC89" s="369"/>
      <c r="PUD89" s="369"/>
      <c r="PUE89" s="369"/>
      <c r="PUF89" s="369"/>
      <c r="PUG89" s="369"/>
      <c r="PUH89" s="369"/>
      <c r="PUI89" s="369"/>
      <c r="PUJ89" s="369"/>
      <c r="PUK89" s="369"/>
      <c r="PUL89" s="369"/>
      <c r="PUM89" s="369"/>
      <c r="PUN89" s="369"/>
      <c r="PUO89" s="369"/>
      <c r="PUP89" s="369"/>
      <c r="PUQ89" s="369"/>
      <c r="PUR89" s="369"/>
      <c r="PUS89" s="369"/>
      <c r="PUT89" s="369"/>
      <c r="PUU89" s="369"/>
      <c r="PUV89" s="369"/>
      <c r="PUW89" s="369"/>
      <c r="PUX89" s="369"/>
      <c r="PUY89" s="369"/>
      <c r="PUZ89" s="369"/>
      <c r="PVA89" s="369"/>
      <c r="PVB89" s="369"/>
      <c r="PVC89" s="369"/>
      <c r="PVD89" s="369"/>
      <c r="PVE89" s="369"/>
      <c r="PVF89" s="369"/>
      <c r="PVG89" s="369"/>
      <c r="PVH89" s="369"/>
      <c r="PVI89" s="369"/>
      <c r="PVJ89" s="369"/>
      <c r="PVK89" s="369"/>
      <c r="PVL89" s="369"/>
      <c r="PVM89" s="369"/>
      <c r="PVN89" s="369"/>
      <c r="PVO89" s="369"/>
      <c r="PVP89" s="369"/>
      <c r="PVQ89" s="369"/>
      <c r="PVR89" s="369"/>
      <c r="PVS89" s="369"/>
      <c r="PVT89" s="369"/>
      <c r="PVU89" s="369"/>
      <c r="PVV89" s="369"/>
      <c r="PVW89" s="369"/>
      <c r="PVX89" s="369"/>
      <c r="PVY89" s="369"/>
      <c r="PVZ89" s="369"/>
      <c r="PWA89" s="369"/>
      <c r="PWB89" s="369"/>
      <c r="PWC89" s="369"/>
      <c r="PWD89" s="369"/>
      <c r="PWE89" s="369"/>
      <c r="PWF89" s="369"/>
      <c r="PWG89" s="369"/>
      <c r="PWH89" s="369"/>
      <c r="PWI89" s="369"/>
      <c r="PWJ89" s="369"/>
      <c r="PWK89" s="369"/>
      <c r="PWL89" s="369"/>
      <c r="PWM89" s="369"/>
      <c r="PWN89" s="369"/>
      <c r="PWO89" s="369"/>
      <c r="PWP89" s="369"/>
      <c r="PWQ89" s="369"/>
      <c r="PWR89" s="369"/>
      <c r="PWS89" s="369"/>
      <c r="PWT89" s="369"/>
      <c r="PWU89" s="369"/>
      <c r="PWV89" s="369"/>
      <c r="PWW89" s="369"/>
      <c r="PWX89" s="369"/>
      <c r="PWY89" s="369"/>
      <c r="PWZ89" s="369"/>
      <c r="PXA89" s="369"/>
      <c r="PXB89" s="369"/>
      <c r="PXC89" s="369"/>
      <c r="PXD89" s="369"/>
      <c r="PXE89" s="369"/>
      <c r="PXF89" s="369"/>
      <c r="PXG89" s="369"/>
      <c r="PXH89" s="369"/>
      <c r="PXI89" s="369"/>
      <c r="PXJ89" s="369"/>
      <c r="PXK89" s="369"/>
      <c r="PXL89" s="369"/>
      <c r="PXM89" s="369"/>
      <c r="PXN89" s="369"/>
      <c r="PXO89" s="369"/>
      <c r="PXP89" s="369"/>
      <c r="PXQ89" s="369"/>
      <c r="PXR89" s="369"/>
      <c r="PXS89" s="369"/>
      <c r="PXT89" s="369"/>
      <c r="PXU89" s="369"/>
      <c r="PXV89" s="369"/>
      <c r="PXW89" s="369"/>
      <c r="PXX89" s="369"/>
      <c r="PXY89" s="369"/>
      <c r="PXZ89" s="369"/>
      <c r="PYA89" s="369"/>
      <c r="PYB89" s="369"/>
      <c r="PYC89" s="369"/>
      <c r="PYD89" s="369"/>
      <c r="PYE89" s="369"/>
      <c r="PYF89" s="369"/>
      <c r="PYG89" s="369"/>
      <c r="PYH89" s="369"/>
      <c r="PYI89" s="369"/>
      <c r="PYJ89" s="369"/>
      <c r="PYK89" s="369"/>
      <c r="PYL89" s="369"/>
      <c r="PYM89" s="369"/>
      <c r="PYN89" s="369"/>
      <c r="PYO89" s="369"/>
      <c r="PYT89" s="369"/>
      <c r="PYU89" s="369"/>
      <c r="PYV89" s="369"/>
      <c r="PYW89" s="369"/>
      <c r="PYX89" s="369"/>
      <c r="PYY89" s="369"/>
      <c r="PYZ89" s="369"/>
      <c r="PZA89" s="369"/>
      <c r="PZB89" s="369"/>
      <c r="PZC89" s="369"/>
      <c r="PZD89" s="369"/>
      <c r="QAV89" s="369"/>
      <c r="QAW89" s="369"/>
      <c r="QAX89" s="369"/>
      <c r="QAY89" s="369"/>
      <c r="QAZ89" s="369"/>
      <c r="QBA89" s="369"/>
      <c r="QBB89" s="369"/>
      <c r="QBC89" s="369"/>
      <c r="QBD89" s="369"/>
      <c r="QBE89" s="369"/>
      <c r="QBF89" s="369"/>
      <c r="QBG89" s="369"/>
      <c r="QBH89" s="369"/>
      <c r="QBI89" s="369"/>
      <c r="QBJ89" s="369"/>
      <c r="QBK89" s="369"/>
      <c r="QBL89" s="369"/>
      <c r="QBM89" s="369"/>
      <c r="QBN89" s="369"/>
      <c r="QBO89" s="369"/>
      <c r="QBP89" s="369"/>
      <c r="QBQ89" s="369"/>
      <c r="QBR89" s="369"/>
      <c r="QBS89" s="369"/>
      <c r="QBT89" s="369"/>
      <c r="QBU89" s="369"/>
      <c r="QBV89" s="369"/>
      <c r="QBW89" s="369"/>
      <c r="QBX89" s="369"/>
      <c r="QBY89" s="369"/>
      <c r="QBZ89" s="369"/>
      <c r="QCA89" s="369"/>
      <c r="QCB89" s="369"/>
      <c r="QCC89" s="369"/>
      <c r="QCD89" s="369"/>
      <c r="QCE89" s="369"/>
      <c r="QCF89" s="369"/>
      <c r="QCG89" s="369"/>
      <c r="QCH89" s="369"/>
      <c r="QCI89" s="369"/>
      <c r="QCJ89" s="369"/>
      <c r="QCK89" s="369"/>
      <c r="QCL89" s="369"/>
      <c r="QCM89" s="369"/>
      <c r="QCN89" s="369"/>
      <c r="QCO89" s="369"/>
      <c r="QCP89" s="369"/>
      <c r="QCQ89" s="369"/>
      <c r="QCR89" s="369"/>
      <c r="QCS89" s="369"/>
      <c r="QCT89" s="369"/>
      <c r="QCU89" s="369"/>
      <c r="QCV89" s="369"/>
      <c r="QCW89" s="369"/>
      <c r="QCX89" s="369"/>
      <c r="QCY89" s="369"/>
      <c r="QCZ89" s="369"/>
      <c r="QDA89" s="369"/>
      <c r="QDB89" s="369"/>
      <c r="QDC89" s="369"/>
      <c r="QDD89" s="369"/>
      <c r="QDE89" s="369"/>
      <c r="QDF89" s="369"/>
      <c r="QDG89" s="369"/>
      <c r="QDH89" s="369"/>
      <c r="QDI89" s="369"/>
      <c r="QDJ89" s="369"/>
      <c r="QDK89" s="369"/>
      <c r="QDL89" s="369"/>
      <c r="QDM89" s="369"/>
      <c r="QDN89" s="369"/>
      <c r="QDO89" s="369"/>
      <c r="QDP89" s="369"/>
      <c r="QDQ89" s="369"/>
      <c r="QDR89" s="369"/>
      <c r="QDS89" s="369"/>
      <c r="QDT89" s="369"/>
      <c r="QDU89" s="369"/>
      <c r="QDV89" s="369"/>
      <c r="QDW89" s="369"/>
      <c r="QDX89" s="369"/>
      <c r="QDY89" s="369"/>
      <c r="QDZ89" s="369"/>
      <c r="QEA89" s="369"/>
      <c r="QEB89" s="369"/>
      <c r="QEC89" s="369"/>
      <c r="QED89" s="369"/>
      <c r="QEE89" s="369"/>
      <c r="QEF89" s="369"/>
      <c r="QEG89" s="369"/>
      <c r="QEH89" s="369"/>
      <c r="QEI89" s="369"/>
      <c r="QEJ89" s="369"/>
      <c r="QEK89" s="369"/>
      <c r="QEL89" s="369"/>
      <c r="QEM89" s="369"/>
      <c r="QEN89" s="369"/>
      <c r="QEO89" s="369"/>
      <c r="QEP89" s="369"/>
      <c r="QEQ89" s="369"/>
      <c r="QER89" s="369"/>
      <c r="QES89" s="369"/>
      <c r="QET89" s="369"/>
      <c r="QEU89" s="369"/>
      <c r="QEV89" s="369"/>
      <c r="QEW89" s="369"/>
      <c r="QEX89" s="369"/>
      <c r="QEY89" s="369"/>
      <c r="QEZ89" s="369"/>
      <c r="QFA89" s="369"/>
      <c r="QFB89" s="369"/>
      <c r="QFC89" s="369"/>
      <c r="QFD89" s="369"/>
      <c r="QFE89" s="369"/>
      <c r="QFF89" s="369"/>
      <c r="QFG89" s="369"/>
      <c r="QFH89" s="369"/>
      <c r="QFI89" s="369"/>
      <c r="QFJ89" s="369"/>
      <c r="QFK89" s="369"/>
      <c r="QFL89" s="369"/>
      <c r="QFM89" s="369"/>
      <c r="QFN89" s="369"/>
      <c r="QFO89" s="369"/>
      <c r="QFP89" s="369"/>
      <c r="QFQ89" s="369"/>
      <c r="QFR89" s="369"/>
      <c r="QFS89" s="369"/>
      <c r="QFT89" s="369"/>
      <c r="QFU89" s="369"/>
      <c r="QFV89" s="369"/>
      <c r="QFW89" s="369"/>
      <c r="QFX89" s="369"/>
      <c r="QFY89" s="369"/>
      <c r="QFZ89" s="369"/>
      <c r="QGA89" s="369"/>
      <c r="QGB89" s="369"/>
      <c r="QGC89" s="369"/>
      <c r="QGD89" s="369"/>
      <c r="QGE89" s="369"/>
      <c r="QGF89" s="369"/>
      <c r="QGG89" s="369"/>
      <c r="QGH89" s="369"/>
      <c r="QGI89" s="369"/>
      <c r="QGJ89" s="369"/>
      <c r="QGK89" s="369"/>
      <c r="QGL89" s="369"/>
      <c r="QGM89" s="369"/>
      <c r="QGN89" s="369"/>
      <c r="QGO89" s="369"/>
      <c r="QGP89" s="369"/>
      <c r="QGQ89" s="369"/>
      <c r="QGR89" s="369"/>
      <c r="QGS89" s="369"/>
      <c r="QGT89" s="369"/>
      <c r="QGU89" s="369"/>
      <c r="QGV89" s="369"/>
      <c r="QGW89" s="369"/>
      <c r="QGX89" s="369"/>
      <c r="QGY89" s="369"/>
      <c r="QGZ89" s="369"/>
      <c r="QHA89" s="369"/>
      <c r="QHB89" s="369"/>
      <c r="QHC89" s="369"/>
      <c r="QHD89" s="369"/>
      <c r="QHE89" s="369"/>
      <c r="QHF89" s="369"/>
      <c r="QHG89" s="369"/>
      <c r="QHH89" s="369"/>
      <c r="QHI89" s="369"/>
      <c r="QHJ89" s="369"/>
      <c r="QHK89" s="369"/>
      <c r="QHL89" s="369"/>
      <c r="QHM89" s="369"/>
      <c r="QHN89" s="369"/>
      <c r="QHO89" s="369"/>
      <c r="QHP89" s="369"/>
      <c r="QHQ89" s="369"/>
      <c r="QHR89" s="369"/>
      <c r="QHS89" s="369"/>
      <c r="QHT89" s="369"/>
      <c r="QHU89" s="369"/>
      <c r="QHV89" s="369"/>
      <c r="QHW89" s="369"/>
      <c r="QHX89" s="369"/>
      <c r="QHY89" s="369"/>
      <c r="QHZ89" s="369"/>
      <c r="QIA89" s="369"/>
      <c r="QIB89" s="369"/>
      <c r="QIC89" s="369"/>
      <c r="QID89" s="369"/>
      <c r="QIE89" s="369"/>
      <c r="QIF89" s="369"/>
      <c r="QIG89" s="369"/>
      <c r="QIH89" s="369"/>
      <c r="QII89" s="369"/>
      <c r="QIJ89" s="369"/>
      <c r="QIK89" s="369"/>
      <c r="QIP89" s="369"/>
      <c r="QIQ89" s="369"/>
      <c r="QIR89" s="369"/>
      <c r="QIS89" s="369"/>
      <c r="QIT89" s="369"/>
      <c r="QIU89" s="369"/>
      <c r="QIV89" s="369"/>
      <c r="QIW89" s="369"/>
      <c r="QIX89" s="369"/>
      <c r="QIY89" s="369"/>
      <c r="QIZ89" s="369"/>
      <c r="QKR89" s="369"/>
      <c r="QKS89" s="369"/>
      <c r="QKT89" s="369"/>
      <c r="QKU89" s="369"/>
      <c r="QKV89" s="369"/>
      <c r="QKW89" s="369"/>
      <c r="QKX89" s="369"/>
      <c r="QKY89" s="369"/>
      <c r="QKZ89" s="369"/>
      <c r="QLA89" s="369"/>
      <c r="QLB89" s="369"/>
      <c r="QLC89" s="369"/>
      <c r="QLD89" s="369"/>
      <c r="QLE89" s="369"/>
      <c r="QLF89" s="369"/>
      <c r="QLG89" s="369"/>
      <c r="QLH89" s="369"/>
      <c r="QLI89" s="369"/>
      <c r="QLJ89" s="369"/>
      <c r="QLK89" s="369"/>
      <c r="QLL89" s="369"/>
      <c r="QLM89" s="369"/>
      <c r="QLN89" s="369"/>
      <c r="QLO89" s="369"/>
      <c r="QLP89" s="369"/>
      <c r="QLQ89" s="369"/>
      <c r="QLR89" s="369"/>
      <c r="QLS89" s="369"/>
      <c r="QLT89" s="369"/>
      <c r="QLU89" s="369"/>
      <c r="QLV89" s="369"/>
      <c r="QLW89" s="369"/>
      <c r="QLX89" s="369"/>
      <c r="QLY89" s="369"/>
      <c r="QLZ89" s="369"/>
      <c r="QMA89" s="369"/>
      <c r="QMB89" s="369"/>
      <c r="QMC89" s="369"/>
      <c r="QMD89" s="369"/>
      <c r="QME89" s="369"/>
      <c r="QMF89" s="369"/>
      <c r="QMG89" s="369"/>
      <c r="QMH89" s="369"/>
      <c r="QMI89" s="369"/>
      <c r="QMJ89" s="369"/>
      <c r="QMK89" s="369"/>
      <c r="QML89" s="369"/>
      <c r="QMM89" s="369"/>
      <c r="QMN89" s="369"/>
      <c r="QMO89" s="369"/>
      <c r="QMP89" s="369"/>
      <c r="QMQ89" s="369"/>
      <c r="QMR89" s="369"/>
      <c r="QMS89" s="369"/>
      <c r="QMT89" s="369"/>
      <c r="QMU89" s="369"/>
      <c r="QMV89" s="369"/>
      <c r="QMW89" s="369"/>
      <c r="QMX89" s="369"/>
      <c r="QMY89" s="369"/>
      <c r="QMZ89" s="369"/>
      <c r="QNA89" s="369"/>
      <c r="QNB89" s="369"/>
      <c r="QNC89" s="369"/>
      <c r="QND89" s="369"/>
      <c r="QNE89" s="369"/>
      <c r="QNF89" s="369"/>
      <c r="QNG89" s="369"/>
      <c r="QNH89" s="369"/>
      <c r="QNI89" s="369"/>
      <c r="QNJ89" s="369"/>
      <c r="QNK89" s="369"/>
      <c r="QNL89" s="369"/>
      <c r="QNM89" s="369"/>
      <c r="QNN89" s="369"/>
      <c r="QNO89" s="369"/>
      <c r="QNP89" s="369"/>
      <c r="QNQ89" s="369"/>
      <c r="QNR89" s="369"/>
      <c r="QNS89" s="369"/>
      <c r="QNT89" s="369"/>
      <c r="QNU89" s="369"/>
      <c r="QNV89" s="369"/>
      <c r="QNW89" s="369"/>
      <c r="QNX89" s="369"/>
      <c r="QNY89" s="369"/>
      <c r="QNZ89" s="369"/>
      <c r="QOA89" s="369"/>
      <c r="QOB89" s="369"/>
      <c r="QOC89" s="369"/>
      <c r="QOD89" s="369"/>
      <c r="QOE89" s="369"/>
      <c r="QOF89" s="369"/>
      <c r="QOG89" s="369"/>
      <c r="QOH89" s="369"/>
      <c r="QOI89" s="369"/>
      <c r="QOJ89" s="369"/>
      <c r="QOK89" s="369"/>
      <c r="QOL89" s="369"/>
      <c r="QOM89" s="369"/>
      <c r="QON89" s="369"/>
      <c r="QOO89" s="369"/>
      <c r="QOP89" s="369"/>
      <c r="QOQ89" s="369"/>
      <c r="QOR89" s="369"/>
      <c r="QOS89" s="369"/>
      <c r="QOT89" s="369"/>
      <c r="QOU89" s="369"/>
      <c r="QOV89" s="369"/>
      <c r="QOW89" s="369"/>
      <c r="QOX89" s="369"/>
      <c r="QOY89" s="369"/>
      <c r="QOZ89" s="369"/>
      <c r="QPA89" s="369"/>
      <c r="QPB89" s="369"/>
      <c r="QPC89" s="369"/>
      <c r="QPD89" s="369"/>
      <c r="QPE89" s="369"/>
      <c r="QPF89" s="369"/>
      <c r="QPG89" s="369"/>
      <c r="QPH89" s="369"/>
      <c r="QPI89" s="369"/>
      <c r="QPJ89" s="369"/>
      <c r="QPK89" s="369"/>
      <c r="QPL89" s="369"/>
      <c r="QPM89" s="369"/>
      <c r="QPN89" s="369"/>
      <c r="QPO89" s="369"/>
      <c r="QPP89" s="369"/>
      <c r="QPQ89" s="369"/>
      <c r="QPR89" s="369"/>
      <c r="QPS89" s="369"/>
      <c r="QPT89" s="369"/>
      <c r="QPU89" s="369"/>
      <c r="QPV89" s="369"/>
      <c r="QPW89" s="369"/>
      <c r="QPX89" s="369"/>
      <c r="QPY89" s="369"/>
      <c r="QPZ89" s="369"/>
      <c r="QQA89" s="369"/>
      <c r="QQB89" s="369"/>
      <c r="QQC89" s="369"/>
      <c r="QQD89" s="369"/>
      <c r="QQE89" s="369"/>
      <c r="QQF89" s="369"/>
      <c r="QQG89" s="369"/>
      <c r="QQH89" s="369"/>
      <c r="QQI89" s="369"/>
      <c r="QQJ89" s="369"/>
      <c r="QQK89" s="369"/>
      <c r="QQL89" s="369"/>
      <c r="QQM89" s="369"/>
      <c r="QQN89" s="369"/>
      <c r="QQO89" s="369"/>
      <c r="QQP89" s="369"/>
      <c r="QQQ89" s="369"/>
      <c r="QQR89" s="369"/>
      <c r="QQS89" s="369"/>
      <c r="QQT89" s="369"/>
      <c r="QQU89" s="369"/>
      <c r="QQV89" s="369"/>
      <c r="QQW89" s="369"/>
      <c r="QQX89" s="369"/>
      <c r="QQY89" s="369"/>
      <c r="QQZ89" s="369"/>
      <c r="QRA89" s="369"/>
      <c r="QRB89" s="369"/>
      <c r="QRC89" s="369"/>
      <c r="QRD89" s="369"/>
      <c r="QRE89" s="369"/>
      <c r="QRF89" s="369"/>
      <c r="QRG89" s="369"/>
      <c r="QRH89" s="369"/>
      <c r="QRI89" s="369"/>
      <c r="QRJ89" s="369"/>
      <c r="QRK89" s="369"/>
      <c r="QRL89" s="369"/>
      <c r="QRM89" s="369"/>
      <c r="QRN89" s="369"/>
      <c r="QRO89" s="369"/>
      <c r="QRP89" s="369"/>
      <c r="QRQ89" s="369"/>
      <c r="QRR89" s="369"/>
      <c r="QRS89" s="369"/>
      <c r="QRT89" s="369"/>
      <c r="QRU89" s="369"/>
      <c r="QRV89" s="369"/>
      <c r="QRW89" s="369"/>
      <c r="QRX89" s="369"/>
      <c r="QRY89" s="369"/>
      <c r="QRZ89" s="369"/>
      <c r="QSA89" s="369"/>
      <c r="QSB89" s="369"/>
      <c r="QSC89" s="369"/>
      <c r="QSD89" s="369"/>
      <c r="QSE89" s="369"/>
      <c r="QSF89" s="369"/>
      <c r="QSG89" s="369"/>
      <c r="QSL89" s="369"/>
      <c r="QSM89" s="369"/>
      <c r="QSN89" s="369"/>
      <c r="QSO89" s="369"/>
      <c r="QSP89" s="369"/>
      <c r="QSQ89" s="369"/>
      <c r="QSR89" s="369"/>
      <c r="QSS89" s="369"/>
      <c r="QST89" s="369"/>
      <c r="QSU89" s="369"/>
      <c r="QSV89" s="369"/>
      <c r="QUN89" s="369"/>
      <c r="QUO89" s="369"/>
      <c r="QUP89" s="369"/>
      <c r="QUQ89" s="369"/>
      <c r="QUR89" s="369"/>
      <c r="QUS89" s="369"/>
      <c r="QUT89" s="369"/>
      <c r="QUU89" s="369"/>
      <c r="QUV89" s="369"/>
      <c r="QUW89" s="369"/>
      <c r="QUX89" s="369"/>
      <c r="QUY89" s="369"/>
      <c r="QUZ89" s="369"/>
      <c r="QVA89" s="369"/>
      <c r="QVB89" s="369"/>
      <c r="QVC89" s="369"/>
      <c r="QVD89" s="369"/>
      <c r="QVE89" s="369"/>
      <c r="QVF89" s="369"/>
      <c r="QVG89" s="369"/>
      <c r="QVH89" s="369"/>
      <c r="QVI89" s="369"/>
      <c r="QVJ89" s="369"/>
      <c r="QVK89" s="369"/>
      <c r="QVL89" s="369"/>
      <c r="QVM89" s="369"/>
      <c r="QVN89" s="369"/>
      <c r="QVO89" s="369"/>
      <c r="QVP89" s="369"/>
      <c r="QVQ89" s="369"/>
      <c r="QVR89" s="369"/>
      <c r="QVS89" s="369"/>
      <c r="QVT89" s="369"/>
      <c r="QVU89" s="369"/>
      <c r="QVV89" s="369"/>
      <c r="QVW89" s="369"/>
      <c r="QVX89" s="369"/>
      <c r="QVY89" s="369"/>
      <c r="QVZ89" s="369"/>
      <c r="QWA89" s="369"/>
      <c r="QWB89" s="369"/>
      <c r="QWC89" s="369"/>
      <c r="QWD89" s="369"/>
      <c r="QWE89" s="369"/>
      <c r="QWF89" s="369"/>
      <c r="QWG89" s="369"/>
      <c r="QWH89" s="369"/>
      <c r="QWI89" s="369"/>
      <c r="QWJ89" s="369"/>
      <c r="QWK89" s="369"/>
      <c r="QWL89" s="369"/>
      <c r="QWM89" s="369"/>
      <c r="QWN89" s="369"/>
      <c r="QWO89" s="369"/>
      <c r="QWP89" s="369"/>
      <c r="QWQ89" s="369"/>
      <c r="QWR89" s="369"/>
      <c r="QWS89" s="369"/>
      <c r="QWT89" s="369"/>
      <c r="QWU89" s="369"/>
      <c r="QWV89" s="369"/>
      <c r="QWW89" s="369"/>
      <c r="QWX89" s="369"/>
      <c r="QWY89" s="369"/>
      <c r="QWZ89" s="369"/>
      <c r="QXA89" s="369"/>
      <c r="QXB89" s="369"/>
      <c r="QXC89" s="369"/>
      <c r="QXD89" s="369"/>
      <c r="QXE89" s="369"/>
      <c r="QXF89" s="369"/>
      <c r="QXG89" s="369"/>
      <c r="QXH89" s="369"/>
      <c r="QXI89" s="369"/>
      <c r="QXJ89" s="369"/>
      <c r="QXK89" s="369"/>
      <c r="QXL89" s="369"/>
      <c r="QXM89" s="369"/>
      <c r="QXN89" s="369"/>
      <c r="QXO89" s="369"/>
      <c r="QXP89" s="369"/>
      <c r="QXQ89" s="369"/>
      <c r="QXR89" s="369"/>
      <c r="QXS89" s="369"/>
      <c r="QXT89" s="369"/>
      <c r="QXU89" s="369"/>
      <c r="QXV89" s="369"/>
      <c r="QXW89" s="369"/>
      <c r="QXX89" s="369"/>
      <c r="QXY89" s="369"/>
      <c r="QXZ89" s="369"/>
      <c r="QYA89" s="369"/>
      <c r="QYB89" s="369"/>
      <c r="QYC89" s="369"/>
      <c r="QYD89" s="369"/>
      <c r="QYE89" s="369"/>
      <c r="QYF89" s="369"/>
      <c r="QYG89" s="369"/>
      <c r="QYH89" s="369"/>
      <c r="QYI89" s="369"/>
      <c r="QYJ89" s="369"/>
      <c r="QYK89" s="369"/>
      <c r="QYL89" s="369"/>
      <c r="QYM89" s="369"/>
      <c r="QYN89" s="369"/>
      <c r="QYO89" s="369"/>
      <c r="QYP89" s="369"/>
      <c r="QYQ89" s="369"/>
      <c r="QYR89" s="369"/>
      <c r="QYS89" s="369"/>
      <c r="QYT89" s="369"/>
      <c r="QYU89" s="369"/>
      <c r="QYV89" s="369"/>
      <c r="QYW89" s="369"/>
      <c r="QYX89" s="369"/>
      <c r="QYY89" s="369"/>
      <c r="QYZ89" s="369"/>
      <c r="QZA89" s="369"/>
      <c r="QZB89" s="369"/>
      <c r="QZC89" s="369"/>
      <c r="QZD89" s="369"/>
      <c r="QZE89" s="369"/>
      <c r="QZF89" s="369"/>
      <c r="QZG89" s="369"/>
      <c r="QZH89" s="369"/>
      <c r="QZI89" s="369"/>
      <c r="QZJ89" s="369"/>
      <c r="QZK89" s="369"/>
      <c r="QZL89" s="369"/>
      <c r="QZM89" s="369"/>
      <c r="QZN89" s="369"/>
      <c r="QZO89" s="369"/>
      <c r="QZP89" s="369"/>
      <c r="QZQ89" s="369"/>
      <c r="QZR89" s="369"/>
      <c r="QZS89" s="369"/>
      <c r="QZT89" s="369"/>
      <c r="QZU89" s="369"/>
      <c r="QZV89" s="369"/>
      <c r="QZW89" s="369"/>
      <c r="QZX89" s="369"/>
      <c r="QZY89" s="369"/>
      <c r="QZZ89" s="369"/>
      <c r="RAA89" s="369"/>
      <c r="RAB89" s="369"/>
      <c r="RAC89" s="369"/>
      <c r="RAD89" s="369"/>
      <c r="RAE89" s="369"/>
      <c r="RAF89" s="369"/>
      <c r="RAG89" s="369"/>
      <c r="RAH89" s="369"/>
      <c r="RAI89" s="369"/>
      <c r="RAJ89" s="369"/>
      <c r="RAK89" s="369"/>
      <c r="RAL89" s="369"/>
      <c r="RAM89" s="369"/>
      <c r="RAN89" s="369"/>
      <c r="RAO89" s="369"/>
      <c r="RAP89" s="369"/>
      <c r="RAQ89" s="369"/>
      <c r="RAR89" s="369"/>
      <c r="RAS89" s="369"/>
      <c r="RAT89" s="369"/>
      <c r="RAU89" s="369"/>
      <c r="RAV89" s="369"/>
      <c r="RAW89" s="369"/>
      <c r="RAX89" s="369"/>
      <c r="RAY89" s="369"/>
      <c r="RAZ89" s="369"/>
      <c r="RBA89" s="369"/>
      <c r="RBB89" s="369"/>
      <c r="RBC89" s="369"/>
      <c r="RBD89" s="369"/>
      <c r="RBE89" s="369"/>
      <c r="RBF89" s="369"/>
      <c r="RBG89" s="369"/>
      <c r="RBH89" s="369"/>
      <c r="RBI89" s="369"/>
      <c r="RBJ89" s="369"/>
      <c r="RBK89" s="369"/>
      <c r="RBL89" s="369"/>
      <c r="RBM89" s="369"/>
      <c r="RBN89" s="369"/>
      <c r="RBO89" s="369"/>
      <c r="RBP89" s="369"/>
      <c r="RBQ89" s="369"/>
      <c r="RBR89" s="369"/>
      <c r="RBS89" s="369"/>
      <c r="RBT89" s="369"/>
      <c r="RBU89" s="369"/>
      <c r="RBV89" s="369"/>
      <c r="RBW89" s="369"/>
      <c r="RBX89" s="369"/>
      <c r="RBY89" s="369"/>
      <c r="RBZ89" s="369"/>
      <c r="RCA89" s="369"/>
      <c r="RCB89" s="369"/>
      <c r="RCC89" s="369"/>
      <c r="RCH89" s="369"/>
      <c r="RCI89" s="369"/>
      <c r="RCJ89" s="369"/>
      <c r="RCK89" s="369"/>
      <c r="RCL89" s="369"/>
      <c r="RCM89" s="369"/>
      <c r="RCN89" s="369"/>
      <c r="RCO89" s="369"/>
      <c r="RCP89" s="369"/>
      <c r="RCQ89" s="369"/>
      <c r="RCR89" s="369"/>
      <c r="REJ89" s="369"/>
      <c r="REK89" s="369"/>
      <c r="REL89" s="369"/>
      <c r="REM89" s="369"/>
      <c r="REN89" s="369"/>
      <c r="REO89" s="369"/>
      <c r="REP89" s="369"/>
      <c r="REQ89" s="369"/>
      <c r="RER89" s="369"/>
      <c r="RES89" s="369"/>
      <c r="RET89" s="369"/>
      <c r="REU89" s="369"/>
      <c r="REV89" s="369"/>
      <c r="REW89" s="369"/>
      <c r="REX89" s="369"/>
      <c r="REY89" s="369"/>
      <c r="REZ89" s="369"/>
      <c r="RFA89" s="369"/>
      <c r="RFB89" s="369"/>
      <c r="RFC89" s="369"/>
      <c r="RFD89" s="369"/>
      <c r="RFE89" s="369"/>
      <c r="RFF89" s="369"/>
      <c r="RFG89" s="369"/>
      <c r="RFH89" s="369"/>
      <c r="RFI89" s="369"/>
      <c r="RFJ89" s="369"/>
      <c r="RFK89" s="369"/>
      <c r="RFL89" s="369"/>
      <c r="RFM89" s="369"/>
      <c r="RFN89" s="369"/>
      <c r="RFO89" s="369"/>
      <c r="RFP89" s="369"/>
      <c r="RFQ89" s="369"/>
      <c r="RFR89" s="369"/>
      <c r="RFS89" s="369"/>
      <c r="RFT89" s="369"/>
      <c r="RFU89" s="369"/>
      <c r="RFV89" s="369"/>
      <c r="RFW89" s="369"/>
      <c r="RFX89" s="369"/>
      <c r="RFY89" s="369"/>
      <c r="RFZ89" s="369"/>
      <c r="RGA89" s="369"/>
      <c r="RGB89" s="369"/>
      <c r="RGC89" s="369"/>
      <c r="RGD89" s="369"/>
      <c r="RGE89" s="369"/>
      <c r="RGF89" s="369"/>
      <c r="RGG89" s="369"/>
      <c r="RGH89" s="369"/>
      <c r="RGI89" s="369"/>
      <c r="RGJ89" s="369"/>
      <c r="RGK89" s="369"/>
      <c r="RGL89" s="369"/>
      <c r="RGM89" s="369"/>
      <c r="RGN89" s="369"/>
      <c r="RGO89" s="369"/>
      <c r="RGP89" s="369"/>
      <c r="RGQ89" s="369"/>
      <c r="RGR89" s="369"/>
      <c r="RGS89" s="369"/>
      <c r="RGT89" s="369"/>
      <c r="RGU89" s="369"/>
      <c r="RGV89" s="369"/>
      <c r="RGW89" s="369"/>
      <c r="RGX89" s="369"/>
      <c r="RGY89" s="369"/>
      <c r="RGZ89" s="369"/>
      <c r="RHA89" s="369"/>
      <c r="RHB89" s="369"/>
      <c r="RHC89" s="369"/>
      <c r="RHD89" s="369"/>
      <c r="RHE89" s="369"/>
      <c r="RHF89" s="369"/>
      <c r="RHG89" s="369"/>
      <c r="RHH89" s="369"/>
      <c r="RHI89" s="369"/>
      <c r="RHJ89" s="369"/>
      <c r="RHK89" s="369"/>
      <c r="RHL89" s="369"/>
      <c r="RHM89" s="369"/>
      <c r="RHN89" s="369"/>
      <c r="RHO89" s="369"/>
      <c r="RHP89" s="369"/>
      <c r="RHQ89" s="369"/>
      <c r="RHR89" s="369"/>
      <c r="RHS89" s="369"/>
      <c r="RHT89" s="369"/>
      <c r="RHU89" s="369"/>
      <c r="RHV89" s="369"/>
      <c r="RHW89" s="369"/>
      <c r="RHX89" s="369"/>
      <c r="RHY89" s="369"/>
      <c r="RHZ89" s="369"/>
      <c r="RIA89" s="369"/>
      <c r="RIB89" s="369"/>
      <c r="RIC89" s="369"/>
      <c r="RID89" s="369"/>
      <c r="RIE89" s="369"/>
      <c r="RIF89" s="369"/>
      <c r="RIG89" s="369"/>
      <c r="RIH89" s="369"/>
      <c r="RII89" s="369"/>
      <c r="RIJ89" s="369"/>
      <c r="RIK89" s="369"/>
      <c r="RIL89" s="369"/>
      <c r="RIM89" s="369"/>
      <c r="RIN89" s="369"/>
      <c r="RIO89" s="369"/>
      <c r="RIP89" s="369"/>
      <c r="RIQ89" s="369"/>
      <c r="RIR89" s="369"/>
      <c r="RIS89" s="369"/>
      <c r="RIT89" s="369"/>
      <c r="RIU89" s="369"/>
      <c r="RIV89" s="369"/>
      <c r="RIW89" s="369"/>
      <c r="RIX89" s="369"/>
      <c r="RIY89" s="369"/>
      <c r="RIZ89" s="369"/>
      <c r="RJA89" s="369"/>
      <c r="RJB89" s="369"/>
      <c r="RJC89" s="369"/>
      <c r="RJD89" s="369"/>
      <c r="RJE89" s="369"/>
      <c r="RJF89" s="369"/>
      <c r="RJG89" s="369"/>
      <c r="RJH89" s="369"/>
      <c r="RJI89" s="369"/>
      <c r="RJJ89" s="369"/>
      <c r="RJK89" s="369"/>
      <c r="RJL89" s="369"/>
      <c r="RJM89" s="369"/>
      <c r="RJN89" s="369"/>
      <c r="RJO89" s="369"/>
      <c r="RJP89" s="369"/>
      <c r="RJQ89" s="369"/>
      <c r="RJR89" s="369"/>
      <c r="RJS89" s="369"/>
      <c r="RJT89" s="369"/>
      <c r="RJU89" s="369"/>
      <c r="RJV89" s="369"/>
      <c r="RJW89" s="369"/>
      <c r="RJX89" s="369"/>
      <c r="RJY89" s="369"/>
      <c r="RJZ89" s="369"/>
      <c r="RKA89" s="369"/>
      <c r="RKB89" s="369"/>
      <c r="RKC89" s="369"/>
      <c r="RKD89" s="369"/>
      <c r="RKE89" s="369"/>
      <c r="RKF89" s="369"/>
      <c r="RKG89" s="369"/>
      <c r="RKH89" s="369"/>
      <c r="RKI89" s="369"/>
      <c r="RKJ89" s="369"/>
      <c r="RKK89" s="369"/>
      <c r="RKL89" s="369"/>
      <c r="RKM89" s="369"/>
      <c r="RKN89" s="369"/>
      <c r="RKO89" s="369"/>
      <c r="RKP89" s="369"/>
      <c r="RKQ89" s="369"/>
      <c r="RKR89" s="369"/>
      <c r="RKS89" s="369"/>
      <c r="RKT89" s="369"/>
      <c r="RKU89" s="369"/>
      <c r="RKV89" s="369"/>
      <c r="RKW89" s="369"/>
      <c r="RKX89" s="369"/>
      <c r="RKY89" s="369"/>
      <c r="RKZ89" s="369"/>
      <c r="RLA89" s="369"/>
      <c r="RLB89" s="369"/>
      <c r="RLC89" s="369"/>
      <c r="RLD89" s="369"/>
      <c r="RLE89" s="369"/>
      <c r="RLF89" s="369"/>
      <c r="RLG89" s="369"/>
      <c r="RLH89" s="369"/>
      <c r="RLI89" s="369"/>
      <c r="RLJ89" s="369"/>
      <c r="RLK89" s="369"/>
      <c r="RLL89" s="369"/>
      <c r="RLM89" s="369"/>
      <c r="RLN89" s="369"/>
      <c r="RLO89" s="369"/>
      <c r="RLP89" s="369"/>
      <c r="RLQ89" s="369"/>
      <c r="RLR89" s="369"/>
      <c r="RLS89" s="369"/>
      <c r="RLT89" s="369"/>
      <c r="RLU89" s="369"/>
      <c r="RLV89" s="369"/>
      <c r="RLW89" s="369"/>
      <c r="RLX89" s="369"/>
      <c r="RLY89" s="369"/>
      <c r="RMD89" s="369"/>
      <c r="RME89" s="369"/>
      <c r="RMF89" s="369"/>
      <c r="RMG89" s="369"/>
      <c r="RMH89" s="369"/>
      <c r="RMI89" s="369"/>
      <c r="RMJ89" s="369"/>
      <c r="RMK89" s="369"/>
      <c r="RML89" s="369"/>
      <c r="RMM89" s="369"/>
      <c r="RMN89" s="369"/>
      <c r="ROF89" s="369"/>
      <c r="ROG89" s="369"/>
      <c r="ROH89" s="369"/>
      <c r="ROI89" s="369"/>
      <c r="ROJ89" s="369"/>
      <c r="ROK89" s="369"/>
      <c r="ROL89" s="369"/>
      <c r="ROM89" s="369"/>
      <c r="RON89" s="369"/>
      <c r="ROO89" s="369"/>
      <c r="ROP89" s="369"/>
      <c r="ROQ89" s="369"/>
      <c r="ROR89" s="369"/>
      <c r="ROS89" s="369"/>
      <c r="ROT89" s="369"/>
      <c r="ROU89" s="369"/>
      <c r="ROV89" s="369"/>
      <c r="ROW89" s="369"/>
      <c r="ROX89" s="369"/>
      <c r="ROY89" s="369"/>
      <c r="ROZ89" s="369"/>
      <c r="RPA89" s="369"/>
      <c r="RPB89" s="369"/>
      <c r="RPC89" s="369"/>
      <c r="RPD89" s="369"/>
      <c r="RPE89" s="369"/>
      <c r="RPF89" s="369"/>
      <c r="RPG89" s="369"/>
      <c r="RPH89" s="369"/>
      <c r="RPI89" s="369"/>
      <c r="RPJ89" s="369"/>
      <c r="RPK89" s="369"/>
      <c r="RPL89" s="369"/>
      <c r="RPM89" s="369"/>
      <c r="RPN89" s="369"/>
      <c r="RPO89" s="369"/>
      <c r="RPP89" s="369"/>
      <c r="RPQ89" s="369"/>
      <c r="RPR89" s="369"/>
      <c r="RPS89" s="369"/>
      <c r="RPT89" s="369"/>
      <c r="RPU89" s="369"/>
      <c r="RPV89" s="369"/>
      <c r="RPW89" s="369"/>
      <c r="RPX89" s="369"/>
      <c r="RPY89" s="369"/>
      <c r="RPZ89" s="369"/>
      <c r="RQA89" s="369"/>
      <c r="RQB89" s="369"/>
      <c r="RQC89" s="369"/>
      <c r="RQD89" s="369"/>
      <c r="RQE89" s="369"/>
      <c r="RQF89" s="369"/>
      <c r="RQG89" s="369"/>
      <c r="RQH89" s="369"/>
      <c r="RQI89" s="369"/>
      <c r="RQJ89" s="369"/>
      <c r="RQK89" s="369"/>
      <c r="RQL89" s="369"/>
      <c r="RQM89" s="369"/>
      <c r="RQN89" s="369"/>
      <c r="RQO89" s="369"/>
      <c r="RQP89" s="369"/>
      <c r="RQQ89" s="369"/>
      <c r="RQR89" s="369"/>
      <c r="RQS89" s="369"/>
      <c r="RQT89" s="369"/>
      <c r="RQU89" s="369"/>
      <c r="RQV89" s="369"/>
      <c r="RQW89" s="369"/>
      <c r="RQX89" s="369"/>
      <c r="RQY89" s="369"/>
      <c r="RQZ89" s="369"/>
      <c r="RRA89" s="369"/>
      <c r="RRB89" s="369"/>
      <c r="RRC89" s="369"/>
      <c r="RRD89" s="369"/>
      <c r="RRE89" s="369"/>
      <c r="RRF89" s="369"/>
      <c r="RRG89" s="369"/>
      <c r="RRH89" s="369"/>
      <c r="RRI89" s="369"/>
      <c r="RRJ89" s="369"/>
      <c r="RRK89" s="369"/>
      <c r="RRL89" s="369"/>
      <c r="RRM89" s="369"/>
      <c r="RRN89" s="369"/>
      <c r="RRO89" s="369"/>
      <c r="RRP89" s="369"/>
      <c r="RRQ89" s="369"/>
      <c r="RRR89" s="369"/>
      <c r="RRS89" s="369"/>
      <c r="RRT89" s="369"/>
      <c r="RRU89" s="369"/>
      <c r="RRV89" s="369"/>
      <c r="RRW89" s="369"/>
      <c r="RRX89" s="369"/>
      <c r="RRY89" s="369"/>
      <c r="RRZ89" s="369"/>
      <c r="RSA89" s="369"/>
      <c r="RSB89" s="369"/>
      <c r="RSC89" s="369"/>
      <c r="RSD89" s="369"/>
      <c r="RSE89" s="369"/>
      <c r="RSF89" s="369"/>
      <c r="RSG89" s="369"/>
      <c r="RSH89" s="369"/>
      <c r="RSI89" s="369"/>
      <c r="RSJ89" s="369"/>
      <c r="RSK89" s="369"/>
      <c r="RSL89" s="369"/>
      <c r="RSM89" s="369"/>
      <c r="RSN89" s="369"/>
      <c r="RSO89" s="369"/>
      <c r="RSP89" s="369"/>
      <c r="RSQ89" s="369"/>
      <c r="RSR89" s="369"/>
      <c r="RSS89" s="369"/>
      <c r="RST89" s="369"/>
      <c r="RSU89" s="369"/>
      <c r="RSV89" s="369"/>
      <c r="RSW89" s="369"/>
      <c r="RSX89" s="369"/>
      <c r="RSY89" s="369"/>
      <c r="RSZ89" s="369"/>
      <c r="RTA89" s="369"/>
      <c r="RTB89" s="369"/>
      <c r="RTC89" s="369"/>
      <c r="RTD89" s="369"/>
      <c r="RTE89" s="369"/>
      <c r="RTF89" s="369"/>
      <c r="RTG89" s="369"/>
      <c r="RTH89" s="369"/>
      <c r="RTI89" s="369"/>
      <c r="RTJ89" s="369"/>
      <c r="RTK89" s="369"/>
      <c r="RTL89" s="369"/>
      <c r="RTM89" s="369"/>
      <c r="RTN89" s="369"/>
      <c r="RTO89" s="369"/>
      <c r="RTP89" s="369"/>
      <c r="RTQ89" s="369"/>
      <c r="RTR89" s="369"/>
      <c r="RTS89" s="369"/>
      <c r="RTT89" s="369"/>
      <c r="RTU89" s="369"/>
      <c r="RTV89" s="369"/>
      <c r="RTW89" s="369"/>
      <c r="RTX89" s="369"/>
      <c r="RTY89" s="369"/>
      <c r="RTZ89" s="369"/>
      <c r="RUA89" s="369"/>
      <c r="RUB89" s="369"/>
      <c r="RUC89" s="369"/>
      <c r="RUD89" s="369"/>
      <c r="RUE89" s="369"/>
      <c r="RUF89" s="369"/>
      <c r="RUG89" s="369"/>
      <c r="RUH89" s="369"/>
      <c r="RUI89" s="369"/>
      <c r="RUJ89" s="369"/>
      <c r="RUK89" s="369"/>
      <c r="RUL89" s="369"/>
      <c r="RUM89" s="369"/>
      <c r="RUN89" s="369"/>
      <c r="RUO89" s="369"/>
      <c r="RUP89" s="369"/>
      <c r="RUQ89" s="369"/>
      <c r="RUR89" s="369"/>
      <c r="RUS89" s="369"/>
      <c r="RUT89" s="369"/>
      <c r="RUU89" s="369"/>
      <c r="RUV89" s="369"/>
      <c r="RUW89" s="369"/>
      <c r="RUX89" s="369"/>
      <c r="RUY89" s="369"/>
      <c r="RUZ89" s="369"/>
      <c r="RVA89" s="369"/>
      <c r="RVB89" s="369"/>
      <c r="RVC89" s="369"/>
      <c r="RVD89" s="369"/>
      <c r="RVE89" s="369"/>
      <c r="RVF89" s="369"/>
      <c r="RVG89" s="369"/>
      <c r="RVH89" s="369"/>
      <c r="RVI89" s="369"/>
      <c r="RVJ89" s="369"/>
      <c r="RVK89" s="369"/>
      <c r="RVL89" s="369"/>
      <c r="RVM89" s="369"/>
      <c r="RVN89" s="369"/>
      <c r="RVO89" s="369"/>
      <c r="RVP89" s="369"/>
      <c r="RVQ89" s="369"/>
      <c r="RVR89" s="369"/>
      <c r="RVS89" s="369"/>
      <c r="RVT89" s="369"/>
      <c r="RVU89" s="369"/>
      <c r="RVZ89" s="369"/>
      <c r="RWA89" s="369"/>
      <c r="RWB89" s="369"/>
      <c r="RWC89" s="369"/>
      <c r="RWD89" s="369"/>
      <c r="RWE89" s="369"/>
      <c r="RWF89" s="369"/>
      <c r="RWG89" s="369"/>
      <c r="RWH89" s="369"/>
      <c r="RWI89" s="369"/>
      <c r="RWJ89" s="369"/>
      <c r="RYB89" s="369"/>
      <c r="RYC89" s="369"/>
      <c r="RYD89" s="369"/>
      <c r="RYE89" s="369"/>
      <c r="RYF89" s="369"/>
      <c r="RYG89" s="369"/>
      <c r="RYH89" s="369"/>
      <c r="RYI89" s="369"/>
      <c r="RYJ89" s="369"/>
      <c r="RYK89" s="369"/>
      <c r="RYL89" s="369"/>
      <c r="RYM89" s="369"/>
      <c r="RYN89" s="369"/>
      <c r="RYO89" s="369"/>
      <c r="RYP89" s="369"/>
      <c r="RYQ89" s="369"/>
      <c r="RYR89" s="369"/>
      <c r="RYS89" s="369"/>
      <c r="RYT89" s="369"/>
      <c r="RYU89" s="369"/>
      <c r="RYV89" s="369"/>
      <c r="RYW89" s="369"/>
      <c r="RYX89" s="369"/>
      <c r="RYY89" s="369"/>
      <c r="RYZ89" s="369"/>
      <c r="RZA89" s="369"/>
      <c r="RZB89" s="369"/>
      <c r="RZC89" s="369"/>
      <c r="RZD89" s="369"/>
      <c r="RZE89" s="369"/>
      <c r="RZF89" s="369"/>
      <c r="RZG89" s="369"/>
      <c r="RZH89" s="369"/>
      <c r="RZI89" s="369"/>
      <c r="RZJ89" s="369"/>
      <c r="RZK89" s="369"/>
      <c r="RZL89" s="369"/>
      <c r="RZM89" s="369"/>
      <c r="RZN89" s="369"/>
      <c r="RZO89" s="369"/>
      <c r="RZP89" s="369"/>
      <c r="RZQ89" s="369"/>
      <c r="RZR89" s="369"/>
      <c r="RZS89" s="369"/>
      <c r="RZT89" s="369"/>
      <c r="RZU89" s="369"/>
      <c r="RZV89" s="369"/>
      <c r="RZW89" s="369"/>
      <c r="RZX89" s="369"/>
      <c r="RZY89" s="369"/>
      <c r="RZZ89" s="369"/>
      <c r="SAA89" s="369"/>
      <c r="SAB89" s="369"/>
      <c r="SAC89" s="369"/>
      <c r="SAD89" s="369"/>
      <c r="SAE89" s="369"/>
      <c r="SAF89" s="369"/>
      <c r="SAG89" s="369"/>
      <c r="SAH89" s="369"/>
      <c r="SAI89" s="369"/>
      <c r="SAJ89" s="369"/>
      <c r="SAK89" s="369"/>
      <c r="SAL89" s="369"/>
      <c r="SAM89" s="369"/>
      <c r="SAN89" s="369"/>
      <c r="SAO89" s="369"/>
      <c r="SAP89" s="369"/>
      <c r="SAQ89" s="369"/>
      <c r="SAR89" s="369"/>
      <c r="SAS89" s="369"/>
      <c r="SAT89" s="369"/>
      <c r="SAU89" s="369"/>
      <c r="SAV89" s="369"/>
      <c r="SAW89" s="369"/>
      <c r="SAX89" s="369"/>
      <c r="SAY89" s="369"/>
      <c r="SAZ89" s="369"/>
      <c r="SBA89" s="369"/>
      <c r="SBB89" s="369"/>
      <c r="SBC89" s="369"/>
      <c r="SBD89" s="369"/>
      <c r="SBE89" s="369"/>
      <c r="SBF89" s="369"/>
      <c r="SBG89" s="369"/>
      <c r="SBH89" s="369"/>
      <c r="SBI89" s="369"/>
      <c r="SBJ89" s="369"/>
      <c r="SBK89" s="369"/>
      <c r="SBL89" s="369"/>
      <c r="SBM89" s="369"/>
      <c r="SBN89" s="369"/>
      <c r="SBO89" s="369"/>
      <c r="SBP89" s="369"/>
      <c r="SBQ89" s="369"/>
      <c r="SBR89" s="369"/>
      <c r="SBS89" s="369"/>
      <c r="SBT89" s="369"/>
      <c r="SBU89" s="369"/>
      <c r="SBV89" s="369"/>
      <c r="SBW89" s="369"/>
      <c r="SBX89" s="369"/>
      <c r="SBY89" s="369"/>
      <c r="SBZ89" s="369"/>
      <c r="SCA89" s="369"/>
      <c r="SCB89" s="369"/>
      <c r="SCC89" s="369"/>
      <c r="SCD89" s="369"/>
      <c r="SCE89" s="369"/>
      <c r="SCF89" s="369"/>
      <c r="SCG89" s="369"/>
      <c r="SCH89" s="369"/>
      <c r="SCI89" s="369"/>
      <c r="SCJ89" s="369"/>
      <c r="SCK89" s="369"/>
      <c r="SCL89" s="369"/>
      <c r="SCM89" s="369"/>
      <c r="SCN89" s="369"/>
      <c r="SCO89" s="369"/>
      <c r="SCP89" s="369"/>
      <c r="SCQ89" s="369"/>
      <c r="SCR89" s="369"/>
      <c r="SCS89" s="369"/>
      <c r="SCT89" s="369"/>
      <c r="SCU89" s="369"/>
      <c r="SCV89" s="369"/>
      <c r="SCW89" s="369"/>
      <c r="SCX89" s="369"/>
      <c r="SCY89" s="369"/>
      <c r="SCZ89" s="369"/>
      <c r="SDA89" s="369"/>
      <c r="SDB89" s="369"/>
      <c r="SDC89" s="369"/>
      <c r="SDD89" s="369"/>
      <c r="SDE89" s="369"/>
      <c r="SDF89" s="369"/>
      <c r="SDG89" s="369"/>
      <c r="SDH89" s="369"/>
      <c r="SDI89" s="369"/>
      <c r="SDJ89" s="369"/>
      <c r="SDK89" s="369"/>
      <c r="SDL89" s="369"/>
      <c r="SDM89" s="369"/>
      <c r="SDN89" s="369"/>
      <c r="SDO89" s="369"/>
      <c r="SDP89" s="369"/>
      <c r="SDQ89" s="369"/>
      <c r="SDR89" s="369"/>
      <c r="SDS89" s="369"/>
      <c r="SDT89" s="369"/>
      <c r="SDU89" s="369"/>
      <c r="SDV89" s="369"/>
      <c r="SDW89" s="369"/>
      <c r="SDX89" s="369"/>
      <c r="SDY89" s="369"/>
      <c r="SDZ89" s="369"/>
      <c r="SEA89" s="369"/>
      <c r="SEB89" s="369"/>
      <c r="SEC89" s="369"/>
      <c r="SED89" s="369"/>
      <c r="SEE89" s="369"/>
      <c r="SEF89" s="369"/>
      <c r="SEG89" s="369"/>
      <c r="SEH89" s="369"/>
      <c r="SEI89" s="369"/>
      <c r="SEJ89" s="369"/>
      <c r="SEK89" s="369"/>
      <c r="SEL89" s="369"/>
      <c r="SEM89" s="369"/>
      <c r="SEN89" s="369"/>
      <c r="SEO89" s="369"/>
      <c r="SEP89" s="369"/>
      <c r="SEQ89" s="369"/>
      <c r="SER89" s="369"/>
      <c r="SES89" s="369"/>
      <c r="SET89" s="369"/>
      <c r="SEU89" s="369"/>
      <c r="SEV89" s="369"/>
      <c r="SEW89" s="369"/>
      <c r="SEX89" s="369"/>
      <c r="SEY89" s="369"/>
      <c r="SEZ89" s="369"/>
      <c r="SFA89" s="369"/>
      <c r="SFB89" s="369"/>
      <c r="SFC89" s="369"/>
      <c r="SFD89" s="369"/>
      <c r="SFE89" s="369"/>
      <c r="SFF89" s="369"/>
      <c r="SFG89" s="369"/>
      <c r="SFH89" s="369"/>
      <c r="SFI89" s="369"/>
      <c r="SFJ89" s="369"/>
      <c r="SFK89" s="369"/>
      <c r="SFL89" s="369"/>
      <c r="SFM89" s="369"/>
      <c r="SFN89" s="369"/>
      <c r="SFO89" s="369"/>
      <c r="SFP89" s="369"/>
      <c r="SFQ89" s="369"/>
      <c r="SFV89" s="369"/>
      <c r="SFW89" s="369"/>
      <c r="SFX89" s="369"/>
      <c r="SFY89" s="369"/>
      <c r="SFZ89" s="369"/>
      <c r="SGA89" s="369"/>
      <c r="SGB89" s="369"/>
      <c r="SGC89" s="369"/>
      <c r="SGD89" s="369"/>
      <c r="SGE89" s="369"/>
      <c r="SGF89" s="369"/>
      <c r="SHX89" s="369"/>
      <c r="SHY89" s="369"/>
      <c r="SHZ89" s="369"/>
      <c r="SIA89" s="369"/>
      <c r="SIB89" s="369"/>
      <c r="SIC89" s="369"/>
      <c r="SID89" s="369"/>
      <c r="SIE89" s="369"/>
      <c r="SIF89" s="369"/>
      <c r="SIG89" s="369"/>
      <c r="SIH89" s="369"/>
      <c r="SII89" s="369"/>
      <c r="SIJ89" s="369"/>
      <c r="SIK89" s="369"/>
      <c r="SIL89" s="369"/>
      <c r="SIM89" s="369"/>
      <c r="SIN89" s="369"/>
      <c r="SIO89" s="369"/>
      <c r="SIP89" s="369"/>
      <c r="SIQ89" s="369"/>
      <c r="SIR89" s="369"/>
      <c r="SIS89" s="369"/>
      <c r="SIT89" s="369"/>
      <c r="SIU89" s="369"/>
      <c r="SIV89" s="369"/>
      <c r="SIW89" s="369"/>
      <c r="SIX89" s="369"/>
      <c r="SIY89" s="369"/>
      <c r="SIZ89" s="369"/>
      <c r="SJA89" s="369"/>
      <c r="SJB89" s="369"/>
      <c r="SJC89" s="369"/>
      <c r="SJD89" s="369"/>
      <c r="SJE89" s="369"/>
      <c r="SJF89" s="369"/>
      <c r="SJG89" s="369"/>
      <c r="SJH89" s="369"/>
      <c r="SJI89" s="369"/>
      <c r="SJJ89" s="369"/>
      <c r="SJK89" s="369"/>
      <c r="SJL89" s="369"/>
      <c r="SJM89" s="369"/>
      <c r="SJN89" s="369"/>
      <c r="SJO89" s="369"/>
      <c r="SJP89" s="369"/>
      <c r="SJQ89" s="369"/>
      <c r="SJR89" s="369"/>
      <c r="SJS89" s="369"/>
      <c r="SJT89" s="369"/>
      <c r="SJU89" s="369"/>
      <c r="SJV89" s="369"/>
      <c r="SJW89" s="369"/>
      <c r="SJX89" s="369"/>
      <c r="SJY89" s="369"/>
      <c r="SJZ89" s="369"/>
      <c r="SKA89" s="369"/>
      <c r="SKB89" s="369"/>
      <c r="SKC89" s="369"/>
      <c r="SKD89" s="369"/>
      <c r="SKE89" s="369"/>
      <c r="SKF89" s="369"/>
      <c r="SKG89" s="369"/>
      <c r="SKH89" s="369"/>
      <c r="SKI89" s="369"/>
      <c r="SKJ89" s="369"/>
      <c r="SKK89" s="369"/>
      <c r="SKL89" s="369"/>
      <c r="SKM89" s="369"/>
      <c r="SKN89" s="369"/>
      <c r="SKO89" s="369"/>
      <c r="SKP89" s="369"/>
      <c r="SKQ89" s="369"/>
      <c r="SKR89" s="369"/>
      <c r="SKS89" s="369"/>
      <c r="SKT89" s="369"/>
      <c r="SKU89" s="369"/>
      <c r="SKV89" s="369"/>
      <c r="SKW89" s="369"/>
      <c r="SKX89" s="369"/>
      <c r="SKY89" s="369"/>
      <c r="SKZ89" s="369"/>
      <c r="SLA89" s="369"/>
      <c r="SLB89" s="369"/>
      <c r="SLC89" s="369"/>
      <c r="SLD89" s="369"/>
      <c r="SLE89" s="369"/>
      <c r="SLF89" s="369"/>
      <c r="SLG89" s="369"/>
      <c r="SLH89" s="369"/>
      <c r="SLI89" s="369"/>
      <c r="SLJ89" s="369"/>
      <c r="SLK89" s="369"/>
      <c r="SLL89" s="369"/>
      <c r="SLM89" s="369"/>
      <c r="SLN89" s="369"/>
      <c r="SLO89" s="369"/>
      <c r="SLP89" s="369"/>
      <c r="SLQ89" s="369"/>
      <c r="SLR89" s="369"/>
      <c r="SLS89" s="369"/>
      <c r="SLT89" s="369"/>
      <c r="SLU89" s="369"/>
      <c r="SLV89" s="369"/>
      <c r="SLW89" s="369"/>
      <c r="SLX89" s="369"/>
      <c r="SLY89" s="369"/>
      <c r="SLZ89" s="369"/>
      <c r="SMA89" s="369"/>
      <c r="SMB89" s="369"/>
      <c r="SMC89" s="369"/>
      <c r="SMD89" s="369"/>
      <c r="SME89" s="369"/>
      <c r="SMF89" s="369"/>
      <c r="SMG89" s="369"/>
      <c r="SMH89" s="369"/>
      <c r="SMI89" s="369"/>
      <c r="SMJ89" s="369"/>
      <c r="SMK89" s="369"/>
      <c r="SML89" s="369"/>
      <c r="SMM89" s="369"/>
      <c r="SMN89" s="369"/>
      <c r="SMO89" s="369"/>
      <c r="SMP89" s="369"/>
      <c r="SMQ89" s="369"/>
      <c r="SMR89" s="369"/>
      <c r="SMS89" s="369"/>
      <c r="SMT89" s="369"/>
      <c r="SMU89" s="369"/>
      <c r="SMV89" s="369"/>
      <c r="SMW89" s="369"/>
      <c r="SMX89" s="369"/>
      <c r="SMY89" s="369"/>
      <c r="SMZ89" s="369"/>
      <c r="SNA89" s="369"/>
      <c r="SNB89" s="369"/>
      <c r="SNC89" s="369"/>
      <c r="SND89" s="369"/>
      <c r="SNE89" s="369"/>
      <c r="SNF89" s="369"/>
      <c r="SNG89" s="369"/>
      <c r="SNH89" s="369"/>
      <c r="SNI89" s="369"/>
      <c r="SNJ89" s="369"/>
      <c r="SNK89" s="369"/>
      <c r="SNL89" s="369"/>
      <c r="SNM89" s="369"/>
      <c r="SNN89" s="369"/>
      <c r="SNO89" s="369"/>
      <c r="SNP89" s="369"/>
      <c r="SNQ89" s="369"/>
      <c r="SNR89" s="369"/>
      <c r="SNS89" s="369"/>
      <c r="SNT89" s="369"/>
      <c r="SNU89" s="369"/>
      <c r="SNV89" s="369"/>
      <c r="SNW89" s="369"/>
      <c r="SNX89" s="369"/>
      <c r="SNY89" s="369"/>
      <c r="SNZ89" s="369"/>
      <c r="SOA89" s="369"/>
      <c r="SOB89" s="369"/>
      <c r="SOC89" s="369"/>
      <c r="SOD89" s="369"/>
      <c r="SOE89" s="369"/>
      <c r="SOF89" s="369"/>
      <c r="SOG89" s="369"/>
      <c r="SOH89" s="369"/>
      <c r="SOI89" s="369"/>
      <c r="SOJ89" s="369"/>
      <c r="SOK89" s="369"/>
      <c r="SOL89" s="369"/>
      <c r="SOM89" s="369"/>
      <c r="SON89" s="369"/>
      <c r="SOO89" s="369"/>
      <c r="SOP89" s="369"/>
      <c r="SOQ89" s="369"/>
      <c r="SOR89" s="369"/>
      <c r="SOS89" s="369"/>
      <c r="SOT89" s="369"/>
      <c r="SOU89" s="369"/>
      <c r="SOV89" s="369"/>
      <c r="SOW89" s="369"/>
      <c r="SOX89" s="369"/>
      <c r="SOY89" s="369"/>
      <c r="SOZ89" s="369"/>
      <c r="SPA89" s="369"/>
      <c r="SPB89" s="369"/>
      <c r="SPC89" s="369"/>
      <c r="SPD89" s="369"/>
      <c r="SPE89" s="369"/>
      <c r="SPF89" s="369"/>
      <c r="SPG89" s="369"/>
      <c r="SPH89" s="369"/>
      <c r="SPI89" s="369"/>
      <c r="SPJ89" s="369"/>
      <c r="SPK89" s="369"/>
      <c r="SPL89" s="369"/>
      <c r="SPM89" s="369"/>
      <c r="SPR89" s="369"/>
      <c r="SPS89" s="369"/>
      <c r="SPT89" s="369"/>
      <c r="SPU89" s="369"/>
      <c r="SPV89" s="369"/>
      <c r="SPW89" s="369"/>
      <c r="SPX89" s="369"/>
      <c r="SPY89" s="369"/>
      <c r="SPZ89" s="369"/>
      <c r="SQA89" s="369"/>
      <c r="SQB89" s="369"/>
      <c r="SRT89" s="369"/>
      <c r="SRU89" s="369"/>
      <c r="SRV89" s="369"/>
      <c r="SRW89" s="369"/>
      <c r="SRX89" s="369"/>
      <c r="SRY89" s="369"/>
      <c r="SRZ89" s="369"/>
      <c r="SSA89" s="369"/>
      <c r="SSB89" s="369"/>
      <c r="SSC89" s="369"/>
      <c r="SSD89" s="369"/>
      <c r="SSE89" s="369"/>
      <c r="SSF89" s="369"/>
      <c r="SSG89" s="369"/>
      <c r="SSH89" s="369"/>
      <c r="SSI89" s="369"/>
      <c r="SSJ89" s="369"/>
      <c r="SSK89" s="369"/>
      <c r="SSL89" s="369"/>
      <c r="SSM89" s="369"/>
      <c r="SSN89" s="369"/>
      <c r="SSO89" s="369"/>
      <c r="SSP89" s="369"/>
      <c r="SSQ89" s="369"/>
      <c r="SSR89" s="369"/>
      <c r="SSS89" s="369"/>
      <c r="SST89" s="369"/>
      <c r="SSU89" s="369"/>
      <c r="SSV89" s="369"/>
      <c r="SSW89" s="369"/>
      <c r="SSX89" s="369"/>
      <c r="SSY89" s="369"/>
      <c r="SSZ89" s="369"/>
      <c r="STA89" s="369"/>
      <c r="STB89" s="369"/>
      <c r="STC89" s="369"/>
      <c r="STD89" s="369"/>
      <c r="STE89" s="369"/>
      <c r="STF89" s="369"/>
      <c r="STG89" s="369"/>
      <c r="STH89" s="369"/>
      <c r="STI89" s="369"/>
      <c r="STJ89" s="369"/>
      <c r="STK89" s="369"/>
      <c r="STL89" s="369"/>
      <c r="STM89" s="369"/>
      <c r="STN89" s="369"/>
      <c r="STO89" s="369"/>
      <c r="STP89" s="369"/>
      <c r="STQ89" s="369"/>
      <c r="STR89" s="369"/>
      <c r="STS89" s="369"/>
      <c r="STT89" s="369"/>
      <c r="STU89" s="369"/>
      <c r="STV89" s="369"/>
      <c r="STW89" s="369"/>
      <c r="STX89" s="369"/>
      <c r="STY89" s="369"/>
      <c r="STZ89" s="369"/>
      <c r="SUA89" s="369"/>
      <c r="SUB89" s="369"/>
      <c r="SUC89" s="369"/>
      <c r="SUD89" s="369"/>
      <c r="SUE89" s="369"/>
      <c r="SUF89" s="369"/>
      <c r="SUG89" s="369"/>
      <c r="SUH89" s="369"/>
      <c r="SUI89" s="369"/>
      <c r="SUJ89" s="369"/>
      <c r="SUK89" s="369"/>
      <c r="SUL89" s="369"/>
      <c r="SUM89" s="369"/>
      <c r="SUN89" s="369"/>
      <c r="SUO89" s="369"/>
      <c r="SUP89" s="369"/>
      <c r="SUQ89" s="369"/>
      <c r="SUR89" s="369"/>
      <c r="SUS89" s="369"/>
      <c r="SUT89" s="369"/>
      <c r="SUU89" s="369"/>
      <c r="SUV89" s="369"/>
      <c r="SUW89" s="369"/>
      <c r="SUX89" s="369"/>
      <c r="SUY89" s="369"/>
      <c r="SUZ89" s="369"/>
      <c r="SVA89" s="369"/>
      <c r="SVB89" s="369"/>
      <c r="SVC89" s="369"/>
      <c r="SVD89" s="369"/>
      <c r="SVE89" s="369"/>
      <c r="SVF89" s="369"/>
      <c r="SVG89" s="369"/>
      <c r="SVH89" s="369"/>
      <c r="SVI89" s="369"/>
      <c r="SVJ89" s="369"/>
      <c r="SVK89" s="369"/>
      <c r="SVL89" s="369"/>
      <c r="SVM89" s="369"/>
      <c r="SVN89" s="369"/>
      <c r="SVO89" s="369"/>
      <c r="SVP89" s="369"/>
      <c r="SVQ89" s="369"/>
      <c r="SVR89" s="369"/>
      <c r="SVS89" s="369"/>
      <c r="SVT89" s="369"/>
      <c r="SVU89" s="369"/>
      <c r="SVV89" s="369"/>
      <c r="SVW89" s="369"/>
      <c r="SVX89" s="369"/>
      <c r="SVY89" s="369"/>
      <c r="SVZ89" s="369"/>
      <c r="SWA89" s="369"/>
      <c r="SWB89" s="369"/>
      <c r="SWC89" s="369"/>
      <c r="SWD89" s="369"/>
      <c r="SWE89" s="369"/>
      <c r="SWF89" s="369"/>
      <c r="SWG89" s="369"/>
      <c r="SWH89" s="369"/>
      <c r="SWI89" s="369"/>
      <c r="SWJ89" s="369"/>
      <c r="SWK89" s="369"/>
      <c r="SWL89" s="369"/>
      <c r="SWM89" s="369"/>
      <c r="SWN89" s="369"/>
      <c r="SWO89" s="369"/>
      <c r="SWP89" s="369"/>
      <c r="SWQ89" s="369"/>
      <c r="SWR89" s="369"/>
      <c r="SWS89" s="369"/>
      <c r="SWT89" s="369"/>
      <c r="SWU89" s="369"/>
      <c r="SWV89" s="369"/>
      <c r="SWW89" s="369"/>
      <c r="SWX89" s="369"/>
      <c r="SWY89" s="369"/>
      <c r="SWZ89" s="369"/>
      <c r="SXA89" s="369"/>
      <c r="SXB89" s="369"/>
      <c r="SXC89" s="369"/>
      <c r="SXD89" s="369"/>
      <c r="SXE89" s="369"/>
      <c r="SXF89" s="369"/>
      <c r="SXG89" s="369"/>
      <c r="SXH89" s="369"/>
      <c r="SXI89" s="369"/>
      <c r="SXJ89" s="369"/>
      <c r="SXK89" s="369"/>
      <c r="SXL89" s="369"/>
      <c r="SXM89" s="369"/>
      <c r="SXN89" s="369"/>
      <c r="SXO89" s="369"/>
      <c r="SXP89" s="369"/>
      <c r="SXQ89" s="369"/>
      <c r="SXR89" s="369"/>
      <c r="SXS89" s="369"/>
      <c r="SXT89" s="369"/>
      <c r="SXU89" s="369"/>
      <c r="SXV89" s="369"/>
      <c r="SXW89" s="369"/>
      <c r="SXX89" s="369"/>
      <c r="SXY89" s="369"/>
      <c r="SXZ89" s="369"/>
      <c r="SYA89" s="369"/>
      <c r="SYB89" s="369"/>
      <c r="SYC89" s="369"/>
      <c r="SYD89" s="369"/>
      <c r="SYE89" s="369"/>
      <c r="SYF89" s="369"/>
      <c r="SYG89" s="369"/>
      <c r="SYH89" s="369"/>
      <c r="SYI89" s="369"/>
      <c r="SYJ89" s="369"/>
      <c r="SYK89" s="369"/>
      <c r="SYL89" s="369"/>
      <c r="SYM89" s="369"/>
      <c r="SYN89" s="369"/>
      <c r="SYO89" s="369"/>
      <c r="SYP89" s="369"/>
      <c r="SYQ89" s="369"/>
      <c r="SYR89" s="369"/>
      <c r="SYS89" s="369"/>
      <c r="SYT89" s="369"/>
      <c r="SYU89" s="369"/>
      <c r="SYV89" s="369"/>
      <c r="SYW89" s="369"/>
      <c r="SYX89" s="369"/>
      <c r="SYY89" s="369"/>
      <c r="SYZ89" s="369"/>
      <c r="SZA89" s="369"/>
      <c r="SZB89" s="369"/>
      <c r="SZC89" s="369"/>
      <c r="SZD89" s="369"/>
      <c r="SZE89" s="369"/>
      <c r="SZF89" s="369"/>
      <c r="SZG89" s="369"/>
      <c r="SZH89" s="369"/>
      <c r="SZI89" s="369"/>
      <c r="SZN89" s="369"/>
      <c r="SZO89" s="369"/>
      <c r="SZP89" s="369"/>
      <c r="SZQ89" s="369"/>
      <c r="SZR89" s="369"/>
      <c r="SZS89" s="369"/>
      <c r="SZT89" s="369"/>
      <c r="SZU89" s="369"/>
      <c r="SZV89" s="369"/>
      <c r="SZW89" s="369"/>
      <c r="SZX89" s="369"/>
      <c r="TBP89" s="369"/>
      <c r="TBQ89" s="369"/>
      <c r="TBR89" s="369"/>
      <c r="TBS89" s="369"/>
      <c r="TBT89" s="369"/>
      <c r="TBU89" s="369"/>
      <c r="TBV89" s="369"/>
      <c r="TBW89" s="369"/>
      <c r="TBX89" s="369"/>
      <c r="TBY89" s="369"/>
      <c r="TBZ89" s="369"/>
      <c r="TCA89" s="369"/>
      <c r="TCB89" s="369"/>
      <c r="TCC89" s="369"/>
      <c r="TCD89" s="369"/>
      <c r="TCE89" s="369"/>
      <c r="TCF89" s="369"/>
      <c r="TCG89" s="369"/>
      <c r="TCH89" s="369"/>
      <c r="TCI89" s="369"/>
      <c r="TCJ89" s="369"/>
      <c r="TCK89" s="369"/>
      <c r="TCL89" s="369"/>
      <c r="TCM89" s="369"/>
      <c r="TCN89" s="369"/>
      <c r="TCO89" s="369"/>
      <c r="TCP89" s="369"/>
      <c r="TCQ89" s="369"/>
      <c r="TCR89" s="369"/>
      <c r="TCS89" s="369"/>
      <c r="TCT89" s="369"/>
      <c r="TCU89" s="369"/>
      <c r="TCV89" s="369"/>
      <c r="TCW89" s="369"/>
      <c r="TCX89" s="369"/>
      <c r="TCY89" s="369"/>
      <c r="TCZ89" s="369"/>
      <c r="TDA89" s="369"/>
      <c r="TDB89" s="369"/>
      <c r="TDC89" s="369"/>
      <c r="TDD89" s="369"/>
      <c r="TDE89" s="369"/>
      <c r="TDF89" s="369"/>
      <c r="TDG89" s="369"/>
      <c r="TDH89" s="369"/>
      <c r="TDI89" s="369"/>
      <c r="TDJ89" s="369"/>
      <c r="TDK89" s="369"/>
      <c r="TDL89" s="369"/>
      <c r="TDM89" s="369"/>
      <c r="TDN89" s="369"/>
      <c r="TDO89" s="369"/>
      <c r="TDP89" s="369"/>
      <c r="TDQ89" s="369"/>
      <c r="TDR89" s="369"/>
      <c r="TDS89" s="369"/>
      <c r="TDT89" s="369"/>
      <c r="TDU89" s="369"/>
      <c r="TDV89" s="369"/>
      <c r="TDW89" s="369"/>
      <c r="TDX89" s="369"/>
      <c r="TDY89" s="369"/>
      <c r="TDZ89" s="369"/>
      <c r="TEA89" s="369"/>
      <c r="TEB89" s="369"/>
      <c r="TEC89" s="369"/>
      <c r="TED89" s="369"/>
      <c r="TEE89" s="369"/>
      <c r="TEF89" s="369"/>
      <c r="TEG89" s="369"/>
      <c r="TEH89" s="369"/>
      <c r="TEI89" s="369"/>
      <c r="TEJ89" s="369"/>
      <c r="TEK89" s="369"/>
      <c r="TEL89" s="369"/>
      <c r="TEM89" s="369"/>
      <c r="TEN89" s="369"/>
      <c r="TEO89" s="369"/>
      <c r="TEP89" s="369"/>
      <c r="TEQ89" s="369"/>
      <c r="TER89" s="369"/>
      <c r="TES89" s="369"/>
      <c r="TET89" s="369"/>
      <c r="TEU89" s="369"/>
      <c r="TEV89" s="369"/>
      <c r="TEW89" s="369"/>
      <c r="TEX89" s="369"/>
      <c r="TEY89" s="369"/>
      <c r="TEZ89" s="369"/>
      <c r="TFA89" s="369"/>
      <c r="TFB89" s="369"/>
      <c r="TFC89" s="369"/>
      <c r="TFD89" s="369"/>
      <c r="TFE89" s="369"/>
      <c r="TFF89" s="369"/>
      <c r="TFG89" s="369"/>
      <c r="TFH89" s="369"/>
      <c r="TFI89" s="369"/>
      <c r="TFJ89" s="369"/>
      <c r="TFK89" s="369"/>
      <c r="TFL89" s="369"/>
      <c r="TFM89" s="369"/>
      <c r="TFN89" s="369"/>
      <c r="TFO89" s="369"/>
      <c r="TFP89" s="369"/>
      <c r="TFQ89" s="369"/>
      <c r="TFR89" s="369"/>
      <c r="TFS89" s="369"/>
      <c r="TFT89" s="369"/>
      <c r="TFU89" s="369"/>
      <c r="TFV89" s="369"/>
      <c r="TFW89" s="369"/>
      <c r="TFX89" s="369"/>
      <c r="TFY89" s="369"/>
      <c r="TFZ89" s="369"/>
      <c r="TGA89" s="369"/>
      <c r="TGB89" s="369"/>
      <c r="TGC89" s="369"/>
      <c r="TGD89" s="369"/>
      <c r="TGE89" s="369"/>
      <c r="TGF89" s="369"/>
      <c r="TGG89" s="369"/>
      <c r="TGH89" s="369"/>
      <c r="TGI89" s="369"/>
      <c r="TGJ89" s="369"/>
      <c r="TGK89" s="369"/>
      <c r="TGL89" s="369"/>
      <c r="TGM89" s="369"/>
      <c r="TGN89" s="369"/>
      <c r="TGO89" s="369"/>
      <c r="TGP89" s="369"/>
      <c r="TGQ89" s="369"/>
      <c r="TGR89" s="369"/>
      <c r="TGS89" s="369"/>
      <c r="TGT89" s="369"/>
      <c r="TGU89" s="369"/>
      <c r="TGV89" s="369"/>
      <c r="TGW89" s="369"/>
      <c r="TGX89" s="369"/>
      <c r="TGY89" s="369"/>
      <c r="TGZ89" s="369"/>
      <c r="THA89" s="369"/>
      <c r="THB89" s="369"/>
      <c r="THC89" s="369"/>
      <c r="THD89" s="369"/>
      <c r="THE89" s="369"/>
      <c r="THF89" s="369"/>
      <c r="THG89" s="369"/>
      <c r="THH89" s="369"/>
      <c r="THI89" s="369"/>
      <c r="THJ89" s="369"/>
      <c r="THK89" s="369"/>
      <c r="THL89" s="369"/>
      <c r="THM89" s="369"/>
      <c r="THN89" s="369"/>
      <c r="THO89" s="369"/>
      <c r="THP89" s="369"/>
      <c r="THQ89" s="369"/>
      <c r="THR89" s="369"/>
      <c r="THS89" s="369"/>
      <c r="THT89" s="369"/>
      <c r="THU89" s="369"/>
      <c r="THV89" s="369"/>
      <c r="THW89" s="369"/>
      <c r="THX89" s="369"/>
      <c r="THY89" s="369"/>
      <c r="THZ89" s="369"/>
      <c r="TIA89" s="369"/>
      <c r="TIB89" s="369"/>
      <c r="TIC89" s="369"/>
      <c r="TID89" s="369"/>
      <c r="TIE89" s="369"/>
      <c r="TIF89" s="369"/>
      <c r="TIG89" s="369"/>
      <c r="TIH89" s="369"/>
      <c r="TII89" s="369"/>
      <c r="TIJ89" s="369"/>
      <c r="TIK89" s="369"/>
      <c r="TIL89" s="369"/>
      <c r="TIM89" s="369"/>
      <c r="TIN89" s="369"/>
      <c r="TIO89" s="369"/>
      <c r="TIP89" s="369"/>
      <c r="TIQ89" s="369"/>
      <c r="TIR89" s="369"/>
      <c r="TIS89" s="369"/>
      <c r="TIT89" s="369"/>
      <c r="TIU89" s="369"/>
      <c r="TIV89" s="369"/>
      <c r="TIW89" s="369"/>
      <c r="TIX89" s="369"/>
      <c r="TIY89" s="369"/>
      <c r="TIZ89" s="369"/>
      <c r="TJA89" s="369"/>
      <c r="TJB89" s="369"/>
      <c r="TJC89" s="369"/>
      <c r="TJD89" s="369"/>
      <c r="TJE89" s="369"/>
      <c r="TJJ89" s="369"/>
      <c r="TJK89" s="369"/>
      <c r="TJL89" s="369"/>
      <c r="TJM89" s="369"/>
      <c r="TJN89" s="369"/>
      <c r="TJO89" s="369"/>
      <c r="TJP89" s="369"/>
      <c r="TJQ89" s="369"/>
      <c r="TJR89" s="369"/>
      <c r="TJS89" s="369"/>
      <c r="TJT89" s="369"/>
      <c r="TLL89" s="369"/>
      <c r="TLM89" s="369"/>
      <c r="TLN89" s="369"/>
      <c r="TLO89" s="369"/>
      <c r="TLP89" s="369"/>
      <c r="TLQ89" s="369"/>
      <c r="TLR89" s="369"/>
      <c r="TLS89" s="369"/>
      <c r="TLT89" s="369"/>
      <c r="TLU89" s="369"/>
      <c r="TLV89" s="369"/>
      <c r="TLW89" s="369"/>
      <c r="TLX89" s="369"/>
      <c r="TLY89" s="369"/>
      <c r="TLZ89" s="369"/>
      <c r="TMA89" s="369"/>
      <c r="TMB89" s="369"/>
      <c r="TMC89" s="369"/>
      <c r="TMD89" s="369"/>
      <c r="TME89" s="369"/>
      <c r="TMF89" s="369"/>
      <c r="TMG89" s="369"/>
      <c r="TMH89" s="369"/>
      <c r="TMI89" s="369"/>
      <c r="TMJ89" s="369"/>
      <c r="TMK89" s="369"/>
      <c r="TML89" s="369"/>
      <c r="TMM89" s="369"/>
      <c r="TMN89" s="369"/>
      <c r="TMO89" s="369"/>
      <c r="TMP89" s="369"/>
      <c r="TMQ89" s="369"/>
      <c r="TMR89" s="369"/>
      <c r="TMS89" s="369"/>
      <c r="TMT89" s="369"/>
      <c r="TMU89" s="369"/>
      <c r="TMV89" s="369"/>
      <c r="TMW89" s="369"/>
      <c r="TMX89" s="369"/>
      <c r="TMY89" s="369"/>
      <c r="TMZ89" s="369"/>
      <c r="TNA89" s="369"/>
      <c r="TNB89" s="369"/>
      <c r="TNC89" s="369"/>
      <c r="TND89" s="369"/>
      <c r="TNE89" s="369"/>
      <c r="TNF89" s="369"/>
      <c r="TNG89" s="369"/>
      <c r="TNH89" s="369"/>
      <c r="TNI89" s="369"/>
      <c r="TNJ89" s="369"/>
      <c r="TNK89" s="369"/>
      <c r="TNL89" s="369"/>
      <c r="TNM89" s="369"/>
      <c r="TNN89" s="369"/>
      <c r="TNO89" s="369"/>
      <c r="TNP89" s="369"/>
      <c r="TNQ89" s="369"/>
      <c r="TNR89" s="369"/>
      <c r="TNS89" s="369"/>
      <c r="TNT89" s="369"/>
      <c r="TNU89" s="369"/>
      <c r="TNV89" s="369"/>
      <c r="TNW89" s="369"/>
      <c r="TNX89" s="369"/>
      <c r="TNY89" s="369"/>
      <c r="TNZ89" s="369"/>
      <c r="TOA89" s="369"/>
      <c r="TOB89" s="369"/>
      <c r="TOC89" s="369"/>
      <c r="TOD89" s="369"/>
      <c r="TOE89" s="369"/>
      <c r="TOF89" s="369"/>
      <c r="TOG89" s="369"/>
      <c r="TOH89" s="369"/>
      <c r="TOI89" s="369"/>
      <c r="TOJ89" s="369"/>
      <c r="TOK89" s="369"/>
      <c r="TOL89" s="369"/>
      <c r="TOM89" s="369"/>
      <c r="TON89" s="369"/>
      <c r="TOO89" s="369"/>
      <c r="TOP89" s="369"/>
      <c r="TOQ89" s="369"/>
      <c r="TOR89" s="369"/>
      <c r="TOS89" s="369"/>
      <c r="TOT89" s="369"/>
      <c r="TOU89" s="369"/>
      <c r="TOV89" s="369"/>
      <c r="TOW89" s="369"/>
      <c r="TOX89" s="369"/>
      <c r="TOY89" s="369"/>
      <c r="TOZ89" s="369"/>
      <c r="TPA89" s="369"/>
      <c r="TPB89" s="369"/>
      <c r="TPC89" s="369"/>
      <c r="TPD89" s="369"/>
      <c r="TPE89" s="369"/>
      <c r="TPF89" s="369"/>
      <c r="TPG89" s="369"/>
      <c r="TPH89" s="369"/>
      <c r="TPI89" s="369"/>
      <c r="TPJ89" s="369"/>
      <c r="TPK89" s="369"/>
      <c r="TPL89" s="369"/>
      <c r="TPM89" s="369"/>
      <c r="TPN89" s="369"/>
      <c r="TPO89" s="369"/>
      <c r="TPP89" s="369"/>
      <c r="TPQ89" s="369"/>
      <c r="TPR89" s="369"/>
      <c r="TPS89" s="369"/>
      <c r="TPT89" s="369"/>
      <c r="TPU89" s="369"/>
      <c r="TPV89" s="369"/>
      <c r="TPW89" s="369"/>
      <c r="TPX89" s="369"/>
      <c r="TPY89" s="369"/>
      <c r="TPZ89" s="369"/>
      <c r="TQA89" s="369"/>
      <c r="TQB89" s="369"/>
      <c r="TQC89" s="369"/>
      <c r="TQD89" s="369"/>
      <c r="TQE89" s="369"/>
      <c r="TQF89" s="369"/>
      <c r="TQG89" s="369"/>
      <c r="TQH89" s="369"/>
      <c r="TQI89" s="369"/>
      <c r="TQJ89" s="369"/>
      <c r="TQK89" s="369"/>
      <c r="TQL89" s="369"/>
      <c r="TQM89" s="369"/>
      <c r="TQN89" s="369"/>
      <c r="TQO89" s="369"/>
      <c r="TQP89" s="369"/>
      <c r="TQQ89" s="369"/>
      <c r="TQR89" s="369"/>
      <c r="TQS89" s="369"/>
      <c r="TQT89" s="369"/>
      <c r="TQU89" s="369"/>
      <c r="TQV89" s="369"/>
      <c r="TQW89" s="369"/>
      <c r="TQX89" s="369"/>
      <c r="TQY89" s="369"/>
      <c r="TQZ89" s="369"/>
      <c r="TRA89" s="369"/>
      <c r="TRB89" s="369"/>
      <c r="TRC89" s="369"/>
      <c r="TRD89" s="369"/>
      <c r="TRE89" s="369"/>
      <c r="TRF89" s="369"/>
      <c r="TRG89" s="369"/>
      <c r="TRH89" s="369"/>
      <c r="TRI89" s="369"/>
      <c r="TRJ89" s="369"/>
      <c r="TRK89" s="369"/>
      <c r="TRL89" s="369"/>
      <c r="TRM89" s="369"/>
      <c r="TRN89" s="369"/>
      <c r="TRO89" s="369"/>
      <c r="TRP89" s="369"/>
      <c r="TRQ89" s="369"/>
      <c r="TRR89" s="369"/>
      <c r="TRS89" s="369"/>
      <c r="TRT89" s="369"/>
      <c r="TRU89" s="369"/>
      <c r="TRV89" s="369"/>
      <c r="TRW89" s="369"/>
      <c r="TRX89" s="369"/>
      <c r="TRY89" s="369"/>
      <c r="TRZ89" s="369"/>
      <c r="TSA89" s="369"/>
      <c r="TSB89" s="369"/>
      <c r="TSC89" s="369"/>
      <c r="TSD89" s="369"/>
      <c r="TSE89" s="369"/>
      <c r="TSF89" s="369"/>
      <c r="TSG89" s="369"/>
      <c r="TSH89" s="369"/>
      <c r="TSI89" s="369"/>
      <c r="TSJ89" s="369"/>
      <c r="TSK89" s="369"/>
      <c r="TSL89" s="369"/>
      <c r="TSM89" s="369"/>
      <c r="TSN89" s="369"/>
      <c r="TSO89" s="369"/>
      <c r="TSP89" s="369"/>
      <c r="TSQ89" s="369"/>
      <c r="TSR89" s="369"/>
      <c r="TSS89" s="369"/>
      <c r="TST89" s="369"/>
      <c r="TSU89" s="369"/>
      <c r="TSV89" s="369"/>
      <c r="TSW89" s="369"/>
      <c r="TSX89" s="369"/>
      <c r="TSY89" s="369"/>
      <c r="TSZ89" s="369"/>
      <c r="TTA89" s="369"/>
      <c r="TTF89" s="369"/>
      <c r="TTG89" s="369"/>
      <c r="TTH89" s="369"/>
      <c r="TTI89" s="369"/>
      <c r="TTJ89" s="369"/>
      <c r="TTK89" s="369"/>
      <c r="TTL89" s="369"/>
      <c r="TTM89" s="369"/>
      <c r="TTN89" s="369"/>
      <c r="TTO89" s="369"/>
      <c r="TTP89" s="369"/>
      <c r="TVH89" s="369"/>
      <c r="TVI89" s="369"/>
      <c r="TVJ89" s="369"/>
      <c r="TVK89" s="369"/>
      <c r="TVL89" s="369"/>
      <c r="TVM89" s="369"/>
      <c r="TVN89" s="369"/>
      <c r="TVO89" s="369"/>
      <c r="TVP89" s="369"/>
      <c r="TVQ89" s="369"/>
      <c r="TVR89" s="369"/>
      <c r="TVS89" s="369"/>
      <c r="TVT89" s="369"/>
      <c r="TVU89" s="369"/>
      <c r="TVV89" s="369"/>
      <c r="TVW89" s="369"/>
      <c r="TVX89" s="369"/>
      <c r="TVY89" s="369"/>
      <c r="TVZ89" s="369"/>
      <c r="TWA89" s="369"/>
      <c r="TWB89" s="369"/>
      <c r="TWC89" s="369"/>
      <c r="TWD89" s="369"/>
      <c r="TWE89" s="369"/>
      <c r="TWF89" s="369"/>
      <c r="TWG89" s="369"/>
      <c r="TWH89" s="369"/>
      <c r="TWI89" s="369"/>
      <c r="TWJ89" s="369"/>
      <c r="TWK89" s="369"/>
      <c r="TWL89" s="369"/>
      <c r="TWM89" s="369"/>
      <c r="TWN89" s="369"/>
      <c r="TWO89" s="369"/>
      <c r="TWP89" s="369"/>
      <c r="TWQ89" s="369"/>
      <c r="TWR89" s="369"/>
      <c r="TWS89" s="369"/>
      <c r="TWT89" s="369"/>
      <c r="TWU89" s="369"/>
      <c r="TWV89" s="369"/>
      <c r="TWW89" s="369"/>
      <c r="TWX89" s="369"/>
      <c r="TWY89" s="369"/>
      <c r="TWZ89" s="369"/>
      <c r="TXA89" s="369"/>
      <c r="TXB89" s="369"/>
      <c r="TXC89" s="369"/>
      <c r="TXD89" s="369"/>
      <c r="TXE89" s="369"/>
      <c r="TXF89" s="369"/>
      <c r="TXG89" s="369"/>
      <c r="TXH89" s="369"/>
      <c r="TXI89" s="369"/>
      <c r="TXJ89" s="369"/>
      <c r="TXK89" s="369"/>
      <c r="TXL89" s="369"/>
      <c r="TXM89" s="369"/>
      <c r="TXN89" s="369"/>
      <c r="TXO89" s="369"/>
      <c r="TXP89" s="369"/>
      <c r="TXQ89" s="369"/>
      <c r="TXR89" s="369"/>
      <c r="TXS89" s="369"/>
      <c r="TXT89" s="369"/>
      <c r="TXU89" s="369"/>
      <c r="TXV89" s="369"/>
      <c r="TXW89" s="369"/>
      <c r="TXX89" s="369"/>
      <c r="TXY89" s="369"/>
      <c r="TXZ89" s="369"/>
      <c r="TYA89" s="369"/>
      <c r="TYB89" s="369"/>
      <c r="TYC89" s="369"/>
      <c r="TYD89" s="369"/>
      <c r="TYE89" s="369"/>
      <c r="TYF89" s="369"/>
      <c r="TYG89" s="369"/>
      <c r="TYH89" s="369"/>
      <c r="TYI89" s="369"/>
      <c r="TYJ89" s="369"/>
      <c r="TYK89" s="369"/>
      <c r="TYL89" s="369"/>
      <c r="TYM89" s="369"/>
      <c r="TYN89" s="369"/>
      <c r="TYO89" s="369"/>
      <c r="TYP89" s="369"/>
      <c r="TYQ89" s="369"/>
      <c r="TYR89" s="369"/>
      <c r="TYS89" s="369"/>
      <c r="TYT89" s="369"/>
      <c r="TYU89" s="369"/>
      <c r="TYV89" s="369"/>
      <c r="TYW89" s="369"/>
      <c r="TYX89" s="369"/>
      <c r="TYY89" s="369"/>
      <c r="TYZ89" s="369"/>
      <c r="TZA89" s="369"/>
      <c r="TZB89" s="369"/>
      <c r="TZC89" s="369"/>
      <c r="TZD89" s="369"/>
      <c r="TZE89" s="369"/>
      <c r="TZF89" s="369"/>
      <c r="TZG89" s="369"/>
      <c r="TZH89" s="369"/>
      <c r="TZI89" s="369"/>
      <c r="TZJ89" s="369"/>
      <c r="TZK89" s="369"/>
      <c r="TZL89" s="369"/>
      <c r="TZM89" s="369"/>
      <c r="TZN89" s="369"/>
      <c r="TZO89" s="369"/>
      <c r="TZP89" s="369"/>
      <c r="TZQ89" s="369"/>
      <c r="TZR89" s="369"/>
      <c r="TZS89" s="369"/>
      <c r="TZT89" s="369"/>
      <c r="TZU89" s="369"/>
      <c r="TZV89" s="369"/>
      <c r="TZW89" s="369"/>
      <c r="TZX89" s="369"/>
      <c r="TZY89" s="369"/>
      <c r="TZZ89" s="369"/>
      <c r="UAA89" s="369"/>
      <c r="UAB89" s="369"/>
      <c r="UAC89" s="369"/>
      <c r="UAD89" s="369"/>
      <c r="UAE89" s="369"/>
      <c r="UAF89" s="369"/>
      <c r="UAG89" s="369"/>
      <c r="UAH89" s="369"/>
      <c r="UAI89" s="369"/>
      <c r="UAJ89" s="369"/>
      <c r="UAK89" s="369"/>
      <c r="UAL89" s="369"/>
      <c r="UAM89" s="369"/>
      <c r="UAN89" s="369"/>
      <c r="UAO89" s="369"/>
      <c r="UAP89" s="369"/>
      <c r="UAQ89" s="369"/>
      <c r="UAR89" s="369"/>
      <c r="UAS89" s="369"/>
      <c r="UAT89" s="369"/>
      <c r="UAU89" s="369"/>
      <c r="UAV89" s="369"/>
      <c r="UAW89" s="369"/>
      <c r="UAX89" s="369"/>
      <c r="UAY89" s="369"/>
      <c r="UAZ89" s="369"/>
      <c r="UBA89" s="369"/>
      <c r="UBB89" s="369"/>
      <c r="UBC89" s="369"/>
      <c r="UBD89" s="369"/>
      <c r="UBE89" s="369"/>
      <c r="UBF89" s="369"/>
      <c r="UBG89" s="369"/>
      <c r="UBH89" s="369"/>
      <c r="UBI89" s="369"/>
      <c r="UBJ89" s="369"/>
      <c r="UBK89" s="369"/>
      <c r="UBL89" s="369"/>
      <c r="UBM89" s="369"/>
      <c r="UBN89" s="369"/>
      <c r="UBO89" s="369"/>
      <c r="UBP89" s="369"/>
      <c r="UBQ89" s="369"/>
      <c r="UBR89" s="369"/>
      <c r="UBS89" s="369"/>
      <c r="UBT89" s="369"/>
      <c r="UBU89" s="369"/>
      <c r="UBV89" s="369"/>
      <c r="UBW89" s="369"/>
      <c r="UBX89" s="369"/>
      <c r="UBY89" s="369"/>
      <c r="UBZ89" s="369"/>
      <c r="UCA89" s="369"/>
      <c r="UCB89" s="369"/>
      <c r="UCC89" s="369"/>
      <c r="UCD89" s="369"/>
      <c r="UCE89" s="369"/>
      <c r="UCF89" s="369"/>
      <c r="UCG89" s="369"/>
      <c r="UCH89" s="369"/>
      <c r="UCI89" s="369"/>
      <c r="UCJ89" s="369"/>
      <c r="UCK89" s="369"/>
      <c r="UCL89" s="369"/>
      <c r="UCM89" s="369"/>
      <c r="UCN89" s="369"/>
      <c r="UCO89" s="369"/>
      <c r="UCP89" s="369"/>
      <c r="UCQ89" s="369"/>
      <c r="UCR89" s="369"/>
      <c r="UCS89" s="369"/>
      <c r="UCT89" s="369"/>
      <c r="UCU89" s="369"/>
      <c r="UCV89" s="369"/>
      <c r="UCW89" s="369"/>
      <c r="UDB89" s="369"/>
      <c r="UDC89" s="369"/>
      <c r="UDD89" s="369"/>
      <c r="UDE89" s="369"/>
      <c r="UDF89" s="369"/>
      <c r="UDG89" s="369"/>
      <c r="UDH89" s="369"/>
      <c r="UDI89" s="369"/>
      <c r="UDJ89" s="369"/>
      <c r="UDK89" s="369"/>
      <c r="UDL89" s="369"/>
      <c r="UFD89" s="369"/>
      <c r="UFE89" s="369"/>
      <c r="UFF89" s="369"/>
      <c r="UFG89" s="369"/>
      <c r="UFH89" s="369"/>
      <c r="UFI89" s="369"/>
      <c r="UFJ89" s="369"/>
      <c r="UFK89" s="369"/>
      <c r="UFL89" s="369"/>
      <c r="UFM89" s="369"/>
      <c r="UFN89" s="369"/>
      <c r="UFO89" s="369"/>
      <c r="UFP89" s="369"/>
      <c r="UFQ89" s="369"/>
      <c r="UFR89" s="369"/>
      <c r="UFS89" s="369"/>
      <c r="UFT89" s="369"/>
      <c r="UFU89" s="369"/>
      <c r="UFV89" s="369"/>
      <c r="UFW89" s="369"/>
      <c r="UFX89" s="369"/>
      <c r="UFY89" s="369"/>
      <c r="UFZ89" s="369"/>
      <c r="UGA89" s="369"/>
      <c r="UGB89" s="369"/>
      <c r="UGC89" s="369"/>
      <c r="UGD89" s="369"/>
      <c r="UGE89" s="369"/>
      <c r="UGF89" s="369"/>
      <c r="UGG89" s="369"/>
      <c r="UGH89" s="369"/>
      <c r="UGI89" s="369"/>
      <c r="UGJ89" s="369"/>
      <c r="UGK89" s="369"/>
      <c r="UGL89" s="369"/>
      <c r="UGM89" s="369"/>
      <c r="UGN89" s="369"/>
      <c r="UGO89" s="369"/>
      <c r="UGP89" s="369"/>
      <c r="UGQ89" s="369"/>
      <c r="UGR89" s="369"/>
      <c r="UGS89" s="369"/>
      <c r="UGT89" s="369"/>
      <c r="UGU89" s="369"/>
      <c r="UGV89" s="369"/>
      <c r="UGW89" s="369"/>
      <c r="UGX89" s="369"/>
      <c r="UGY89" s="369"/>
      <c r="UGZ89" s="369"/>
      <c r="UHA89" s="369"/>
      <c r="UHB89" s="369"/>
      <c r="UHC89" s="369"/>
      <c r="UHD89" s="369"/>
      <c r="UHE89" s="369"/>
      <c r="UHF89" s="369"/>
      <c r="UHG89" s="369"/>
      <c r="UHH89" s="369"/>
      <c r="UHI89" s="369"/>
      <c r="UHJ89" s="369"/>
      <c r="UHK89" s="369"/>
      <c r="UHL89" s="369"/>
      <c r="UHM89" s="369"/>
      <c r="UHN89" s="369"/>
      <c r="UHO89" s="369"/>
      <c r="UHP89" s="369"/>
      <c r="UHQ89" s="369"/>
      <c r="UHR89" s="369"/>
      <c r="UHS89" s="369"/>
      <c r="UHT89" s="369"/>
      <c r="UHU89" s="369"/>
      <c r="UHV89" s="369"/>
      <c r="UHW89" s="369"/>
      <c r="UHX89" s="369"/>
      <c r="UHY89" s="369"/>
      <c r="UHZ89" s="369"/>
      <c r="UIA89" s="369"/>
      <c r="UIB89" s="369"/>
      <c r="UIC89" s="369"/>
      <c r="UID89" s="369"/>
      <c r="UIE89" s="369"/>
      <c r="UIF89" s="369"/>
      <c r="UIG89" s="369"/>
      <c r="UIH89" s="369"/>
      <c r="UII89" s="369"/>
      <c r="UIJ89" s="369"/>
      <c r="UIK89" s="369"/>
      <c r="UIL89" s="369"/>
      <c r="UIM89" s="369"/>
      <c r="UIN89" s="369"/>
      <c r="UIO89" s="369"/>
      <c r="UIP89" s="369"/>
      <c r="UIQ89" s="369"/>
      <c r="UIR89" s="369"/>
      <c r="UIS89" s="369"/>
      <c r="UIT89" s="369"/>
      <c r="UIU89" s="369"/>
      <c r="UIV89" s="369"/>
      <c r="UIW89" s="369"/>
      <c r="UIX89" s="369"/>
      <c r="UIY89" s="369"/>
      <c r="UIZ89" s="369"/>
      <c r="UJA89" s="369"/>
      <c r="UJB89" s="369"/>
      <c r="UJC89" s="369"/>
      <c r="UJD89" s="369"/>
      <c r="UJE89" s="369"/>
      <c r="UJF89" s="369"/>
      <c r="UJG89" s="369"/>
      <c r="UJH89" s="369"/>
      <c r="UJI89" s="369"/>
      <c r="UJJ89" s="369"/>
      <c r="UJK89" s="369"/>
      <c r="UJL89" s="369"/>
      <c r="UJM89" s="369"/>
      <c r="UJN89" s="369"/>
      <c r="UJO89" s="369"/>
      <c r="UJP89" s="369"/>
      <c r="UJQ89" s="369"/>
      <c r="UJR89" s="369"/>
      <c r="UJS89" s="369"/>
      <c r="UJT89" s="369"/>
      <c r="UJU89" s="369"/>
      <c r="UJV89" s="369"/>
      <c r="UJW89" s="369"/>
      <c r="UJX89" s="369"/>
      <c r="UJY89" s="369"/>
      <c r="UJZ89" s="369"/>
      <c r="UKA89" s="369"/>
      <c r="UKB89" s="369"/>
      <c r="UKC89" s="369"/>
      <c r="UKD89" s="369"/>
      <c r="UKE89" s="369"/>
      <c r="UKF89" s="369"/>
      <c r="UKG89" s="369"/>
      <c r="UKH89" s="369"/>
      <c r="UKI89" s="369"/>
      <c r="UKJ89" s="369"/>
      <c r="UKK89" s="369"/>
      <c r="UKL89" s="369"/>
      <c r="UKM89" s="369"/>
      <c r="UKN89" s="369"/>
      <c r="UKO89" s="369"/>
      <c r="UKP89" s="369"/>
      <c r="UKQ89" s="369"/>
      <c r="UKR89" s="369"/>
      <c r="UKS89" s="369"/>
      <c r="UKT89" s="369"/>
      <c r="UKU89" s="369"/>
      <c r="UKV89" s="369"/>
      <c r="UKW89" s="369"/>
      <c r="UKX89" s="369"/>
      <c r="UKY89" s="369"/>
      <c r="UKZ89" s="369"/>
      <c r="ULA89" s="369"/>
      <c r="ULB89" s="369"/>
      <c r="ULC89" s="369"/>
      <c r="ULD89" s="369"/>
      <c r="ULE89" s="369"/>
      <c r="ULF89" s="369"/>
      <c r="ULG89" s="369"/>
      <c r="ULH89" s="369"/>
      <c r="ULI89" s="369"/>
      <c r="ULJ89" s="369"/>
      <c r="ULK89" s="369"/>
      <c r="ULL89" s="369"/>
      <c r="ULM89" s="369"/>
      <c r="ULN89" s="369"/>
      <c r="ULO89" s="369"/>
      <c r="ULP89" s="369"/>
      <c r="ULQ89" s="369"/>
      <c r="ULR89" s="369"/>
      <c r="ULS89" s="369"/>
      <c r="ULT89" s="369"/>
      <c r="ULU89" s="369"/>
      <c r="ULV89" s="369"/>
      <c r="ULW89" s="369"/>
      <c r="ULX89" s="369"/>
      <c r="ULY89" s="369"/>
      <c r="ULZ89" s="369"/>
      <c r="UMA89" s="369"/>
      <c r="UMB89" s="369"/>
      <c r="UMC89" s="369"/>
      <c r="UMD89" s="369"/>
      <c r="UME89" s="369"/>
      <c r="UMF89" s="369"/>
      <c r="UMG89" s="369"/>
      <c r="UMH89" s="369"/>
      <c r="UMI89" s="369"/>
      <c r="UMJ89" s="369"/>
      <c r="UMK89" s="369"/>
      <c r="UML89" s="369"/>
      <c r="UMM89" s="369"/>
      <c r="UMN89" s="369"/>
      <c r="UMO89" s="369"/>
      <c r="UMP89" s="369"/>
      <c r="UMQ89" s="369"/>
      <c r="UMR89" s="369"/>
      <c r="UMS89" s="369"/>
      <c r="UMX89" s="369"/>
      <c r="UMY89" s="369"/>
      <c r="UMZ89" s="369"/>
      <c r="UNA89" s="369"/>
      <c r="UNB89" s="369"/>
      <c r="UNC89" s="369"/>
      <c r="UND89" s="369"/>
      <c r="UNE89" s="369"/>
      <c r="UNF89" s="369"/>
      <c r="UNG89" s="369"/>
      <c r="UNH89" s="369"/>
      <c r="UOZ89" s="369"/>
      <c r="UPA89" s="369"/>
      <c r="UPB89" s="369"/>
      <c r="UPC89" s="369"/>
      <c r="UPD89" s="369"/>
      <c r="UPE89" s="369"/>
      <c r="UPF89" s="369"/>
      <c r="UPG89" s="369"/>
      <c r="UPH89" s="369"/>
      <c r="UPI89" s="369"/>
      <c r="UPJ89" s="369"/>
      <c r="UPK89" s="369"/>
      <c r="UPL89" s="369"/>
      <c r="UPM89" s="369"/>
      <c r="UPN89" s="369"/>
      <c r="UPO89" s="369"/>
      <c r="UPP89" s="369"/>
      <c r="UPQ89" s="369"/>
      <c r="UPR89" s="369"/>
      <c r="UPS89" s="369"/>
      <c r="UPT89" s="369"/>
      <c r="UPU89" s="369"/>
      <c r="UPV89" s="369"/>
      <c r="UPW89" s="369"/>
      <c r="UPX89" s="369"/>
      <c r="UPY89" s="369"/>
      <c r="UPZ89" s="369"/>
      <c r="UQA89" s="369"/>
      <c r="UQB89" s="369"/>
      <c r="UQC89" s="369"/>
      <c r="UQD89" s="369"/>
      <c r="UQE89" s="369"/>
      <c r="UQF89" s="369"/>
      <c r="UQG89" s="369"/>
      <c r="UQH89" s="369"/>
      <c r="UQI89" s="369"/>
      <c r="UQJ89" s="369"/>
      <c r="UQK89" s="369"/>
      <c r="UQL89" s="369"/>
      <c r="UQM89" s="369"/>
      <c r="UQN89" s="369"/>
      <c r="UQO89" s="369"/>
      <c r="UQP89" s="369"/>
      <c r="UQQ89" s="369"/>
      <c r="UQR89" s="369"/>
      <c r="UQS89" s="369"/>
      <c r="UQT89" s="369"/>
      <c r="UQU89" s="369"/>
      <c r="UQV89" s="369"/>
      <c r="UQW89" s="369"/>
      <c r="UQX89" s="369"/>
      <c r="UQY89" s="369"/>
      <c r="UQZ89" s="369"/>
      <c r="URA89" s="369"/>
      <c r="URB89" s="369"/>
      <c r="URC89" s="369"/>
      <c r="URD89" s="369"/>
      <c r="URE89" s="369"/>
      <c r="URF89" s="369"/>
      <c r="URG89" s="369"/>
      <c r="URH89" s="369"/>
      <c r="URI89" s="369"/>
      <c r="URJ89" s="369"/>
      <c r="URK89" s="369"/>
      <c r="URL89" s="369"/>
      <c r="URM89" s="369"/>
      <c r="URN89" s="369"/>
      <c r="URO89" s="369"/>
      <c r="URP89" s="369"/>
      <c r="URQ89" s="369"/>
      <c r="URR89" s="369"/>
      <c r="URS89" s="369"/>
      <c r="URT89" s="369"/>
      <c r="URU89" s="369"/>
      <c r="URV89" s="369"/>
      <c r="URW89" s="369"/>
      <c r="URX89" s="369"/>
      <c r="URY89" s="369"/>
      <c r="URZ89" s="369"/>
      <c r="USA89" s="369"/>
      <c r="USB89" s="369"/>
      <c r="USC89" s="369"/>
      <c r="USD89" s="369"/>
      <c r="USE89" s="369"/>
      <c r="USF89" s="369"/>
      <c r="USG89" s="369"/>
      <c r="USH89" s="369"/>
      <c r="USI89" s="369"/>
      <c r="USJ89" s="369"/>
      <c r="USK89" s="369"/>
      <c r="USL89" s="369"/>
      <c r="USM89" s="369"/>
      <c r="USN89" s="369"/>
      <c r="USO89" s="369"/>
      <c r="USP89" s="369"/>
      <c r="USQ89" s="369"/>
      <c r="USR89" s="369"/>
      <c r="USS89" s="369"/>
      <c r="UST89" s="369"/>
      <c r="USU89" s="369"/>
      <c r="USV89" s="369"/>
      <c r="USW89" s="369"/>
      <c r="USX89" s="369"/>
      <c r="USY89" s="369"/>
      <c r="USZ89" s="369"/>
      <c r="UTA89" s="369"/>
      <c r="UTB89" s="369"/>
      <c r="UTC89" s="369"/>
      <c r="UTD89" s="369"/>
      <c r="UTE89" s="369"/>
      <c r="UTF89" s="369"/>
      <c r="UTG89" s="369"/>
      <c r="UTH89" s="369"/>
      <c r="UTI89" s="369"/>
      <c r="UTJ89" s="369"/>
      <c r="UTK89" s="369"/>
      <c r="UTL89" s="369"/>
      <c r="UTM89" s="369"/>
      <c r="UTN89" s="369"/>
      <c r="UTO89" s="369"/>
      <c r="UTP89" s="369"/>
      <c r="UTQ89" s="369"/>
      <c r="UTR89" s="369"/>
      <c r="UTS89" s="369"/>
      <c r="UTT89" s="369"/>
      <c r="UTU89" s="369"/>
      <c r="UTV89" s="369"/>
      <c r="UTW89" s="369"/>
      <c r="UTX89" s="369"/>
      <c r="UTY89" s="369"/>
      <c r="UTZ89" s="369"/>
      <c r="UUA89" s="369"/>
      <c r="UUB89" s="369"/>
      <c r="UUC89" s="369"/>
      <c r="UUD89" s="369"/>
      <c r="UUE89" s="369"/>
      <c r="UUF89" s="369"/>
      <c r="UUG89" s="369"/>
      <c r="UUH89" s="369"/>
      <c r="UUI89" s="369"/>
      <c r="UUJ89" s="369"/>
      <c r="UUK89" s="369"/>
      <c r="UUL89" s="369"/>
      <c r="UUM89" s="369"/>
      <c r="UUN89" s="369"/>
      <c r="UUO89" s="369"/>
      <c r="UUP89" s="369"/>
      <c r="UUQ89" s="369"/>
      <c r="UUR89" s="369"/>
      <c r="UUS89" s="369"/>
      <c r="UUT89" s="369"/>
      <c r="UUU89" s="369"/>
      <c r="UUV89" s="369"/>
      <c r="UUW89" s="369"/>
      <c r="UUX89" s="369"/>
      <c r="UUY89" s="369"/>
      <c r="UUZ89" s="369"/>
      <c r="UVA89" s="369"/>
      <c r="UVB89" s="369"/>
      <c r="UVC89" s="369"/>
      <c r="UVD89" s="369"/>
      <c r="UVE89" s="369"/>
      <c r="UVF89" s="369"/>
      <c r="UVG89" s="369"/>
      <c r="UVH89" s="369"/>
      <c r="UVI89" s="369"/>
      <c r="UVJ89" s="369"/>
      <c r="UVK89" s="369"/>
      <c r="UVL89" s="369"/>
      <c r="UVM89" s="369"/>
      <c r="UVN89" s="369"/>
      <c r="UVO89" s="369"/>
      <c r="UVP89" s="369"/>
      <c r="UVQ89" s="369"/>
      <c r="UVR89" s="369"/>
      <c r="UVS89" s="369"/>
      <c r="UVT89" s="369"/>
      <c r="UVU89" s="369"/>
      <c r="UVV89" s="369"/>
      <c r="UVW89" s="369"/>
      <c r="UVX89" s="369"/>
      <c r="UVY89" s="369"/>
      <c r="UVZ89" s="369"/>
      <c r="UWA89" s="369"/>
      <c r="UWB89" s="369"/>
      <c r="UWC89" s="369"/>
      <c r="UWD89" s="369"/>
      <c r="UWE89" s="369"/>
      <c r="UWF89" s="369"/>
      <c r="UWG89" s="369"/>
      <c r="UWH89" s="369"/>
      <c r="UWI89" s="369"/>
      <c r="UWJ89" s="369"/>
      <c r="UWK89" s="369"/>
      <c r="UWL89" s="369"/>
      <c r="UWM89" s="369"/>
      <c r="UWN89" s="369"/>
      <c r="UWO89" s="369"/>
      <c r="UWT89" s="369"/>
      <c r="UWU89" s="369"/>
      <c r="UWV89" s="369"/>
      <c r="UWW89" s="369"/>
      <c r="UWX89" s="369"/>
      <c r="UWY89" s="369"/>
      <c r="UWZ89" s="369"/>
      <c r="UXA89" s="369"/>
      <c r="UXB89" s="369"/>
      <c r="UXC89" s="369"/>
      <c r="UXD89" s="369"/>
      <c r="UYV89" s="369"/>
      <c r="UYW89" s="369"/>
      <c r="UYX89" s="369"/>
      <c r="UYY89" s="369"/>
      <c r="UYZ89" s="369"/>
      <c r="UZA89" s="369"/>
      <c r="UZB89" s="369"/>
      <c r="UZC89" s="369"/>
      <c r="UZD89" s="369"/>
      <c r="UZE89" s="369"/>
      <c r="UZF89" s="369"/>
      <c r="UZG89" s="369"/>
      <c r="UZH89" s="369"/>
      <c r="UZI89" s="369"/>
      <c r="UZJ89" s="369"/>
      <c r="UZK89" s="369"/>
      <c r="UZL89" s="369"/>
      <c r="UZM89" s="369"/>
      <c r="UZN89" s="369"/>
      <c r="UZO89" s="369"/>
      <c r="UZP89" s="369"/>
      <c r="UZQ89" s="369"/>
      <c r="UZR89" s="369"/>
      <c r="UZS89" s="369"/>
      <c r="UZT89" s="369"/>
      <c r="UZU89" s="369"/>
      <c r="UZV89" s="369"/>
      <c r="UZW89" s="369"/>
      <c r="UZX89" s="369"/>
      <c r="UZY89" s="369"/>
      <c r="UZZ89" s="369"/>
      <c r="VAA89" s="369"/>
      <c r="VAB89" s="369"/>
      <c r="VAC89" s="369"/>
      <c r="VAD89" s="369"/>
      <c r="VAE89" s="369"/>
      <c r="VAF89" s="369"/>
      <c r="VAG89" s="369"/>
      <c r="VAH89" s="369"/>
      <c r="VAI89" s="369"/>
      <c r="VAJ89" s="369"/>
      <c r="VAK89" s="369"/>
      <c r="VAL89" s="369"/>
      <c r="VAM89" s="369"/>
      <c r="VAN89" s="369"/>
      <c r="VAO89" s="369"/>
      <c r="VAP89" s="369"/>
      <c r="VAQ89" s="369"/>
      <c r="VAR89" s="369"/>
      <c r="VAS89" s="369"/>
      <c r="VAT89" s="369"/>
      <c r="VAU89" s="369"/>
      <c r="VAV89" s="369"/>
      <c r="VAW89" s="369"/>
      <c r="VAX89" s="369"/>
      <c r="VAY89" s="369"/>
      <c r="VAZ89" s="369"/>
      <c r="VBA89" s="369"/>
      <c r="VBB89" s="369"/>
      <c r="VBC89" s="369"/>
      <c r="VBD89" s="369"/>
      <c r="VBE89" s="369"/>
      <c r="VBF89" s="369"/>
      <c r="VBG89" s="369"/>
      <c r="VBH89" s="369"/>
      <c r="VBI89" s="369"/>
      <c r="VBJ89" s="369"/>
      <c r="VBK89" s="369"/>
      <c r="VBL89" s="369"/>
      <c r="VBM89" s="369"/>
      <c r="VBN89" s="369"/>
      <c r="VBO89" s="369"/>
      <c r="VBP89" s="369"/>
      <c r="VBQ89" s="369"/>
      <c r="VBR89" s="369"/>
      <c r="VBS89" s="369"/>
      <c r="VBT89" s="369"/>
      <c r="VBU89" s="369"/>
      <c r="VBV89" s="369"/>
      <c r="VBW89" s="369"/>
      <c r="VBX89" s="369"/>
      <c r="VBY89" s="369"/>
      <c r="VBZ89" s="369"/>
      <c r="VCA89" s="369"/>
      <c r="VCB89" s="369"/>
      <c r="VCC89" s="369"/>
      <c r="VCD89" s="369"/>
      <c r="VCE89" s="369"/>
      <c r="VCF89" s="369"/>
      <c r="VCG89" s="369"/>
      <c r="VCH89" s="369"/>
      <c r="VCI89" s="369"/>
      <c r="VCJ89" s="369"/>
      <c r="VCK89" s="369"/>
      <c r="VCL89" s="369"/>
      <c r="VCM89" s="369"/>
      <c r="VCN89" s="369"/>
      <c r="VCO89" s="369"/>
      <c r="VCP89" s="369"/>
      <c r="VCQ89" s="369"/>
      <c r="VCR89" s="369"/>
      <c r="VCS89" s="369"/>
      <c r="VCT89" s="369"/>
      <c r="VCU89" s="369"/>
      <c r="VCV89" s="369"/>
      <c r="VCW89" s="369"/>
      <c r="VCX89" s="369"/>
      <c r="VCY89" s="369"/>
      <c r="VCZ89" s="369"/>
      <c r="VDA89" s="369"/>
      <c r="VDB89" s="369"/>
      <c r="VDC89" s="369"/>
      <c r="VDD89" s="369"/>
      <c r="VDE89" s="369"/>
      <c r="VDF89" s="369"/>
      <c r="VDG89" s="369"/>
      <c r="VDH89" s="369"/>
      <c r="VDI89" s="369"/>
      <c r="VDJ89" s="369"/>
      <c r="VDK89" s="369"/>
      <c r="VDL89" s="369"/>
      <c r="VDM89" s="369"/>
      <c r="VDN89" s="369"/>
      <c r="VDO89" s="369"/>
      <c r="VDP89" s="369"/>
      <c r="VDQ89" s="369"/>
      <c r="VDR89" s="369"/>
      <c r="VDS89" s="369"/>
      <c r="VDT89" s="369"/>
      <c r="VDU89" s="369"/>
      <c r="VDV89" s="369"/>
      <c r="VDW89" s="369"/>
      <c r="VDX89" s="369"/>
      <c r="VDY89" s="369"/>
      <c r="VDZ89" s="369"/>
      <c r="VEA89" s="369"/>
      <c r="VEB89" s="369"/>
      <c r="VEC89" s="369"/>
      <c r="VED89" s="369"/>
      <c r="VEE89" s="369"/>
      <c r="VEF89" s="369"/>
      <c r="VEG89" s="369"/>
      <c r="VEH89" s="369"/>
      <c r="VEI89" s="369"/>
      <c r="VEJ89" s="369"/>
      <c r="VEK89" s="369"/>
      <c r="VEL89" s="369"/>
      <c r="VEM89" s="369"/>
      <c r="VEN89" s="369"/>
      <c r="VEO89" s="369"/>
      <c r="VEP89" s="369"/>
      <c r="VEQ89" s="369"/>
      <c r="VER89" s="369"/>
      <c r="VES89" s="369"/>
      <c r="VET89" s="369"/>
      <c r="VEU89" s="369"/>
      <c r="VEV89" s="369"/>
      <c r="VEW89" s="369"/>
      <c r="VEX89" s="369"/>
      <c r="VEY89" s="369"/>
      <c r="VEZ89" s="369"/>
      <c r="VFA89" s="369"/>
      <c r="VFB89" s="369"/>
      <c r="VFC89" s="369"/>
      <c r="VFD89" s="369"/>
      <c r="VFE89" s="369"/>
      <c r="VFF89" s="369"/>
      <c r="VFG89" s="369"/>
      <c r="VFH89" s="369"/>
      <c r="VFI89" s="369"/>
      <c r="VFJ89" s="369"/>
      <c r="VFK89" s="369"/>
      <c r="VFL89" s="369"/>
      <c r="VFM89" s="369"/>
      <c r="VFN89" s="369"/>
      <c r="VFO89" s="369"/>
      <c r="VFP89" s="369"/>
      <c r="VFQ89" s="369"/>
      <c r="VFR89" s="369"/>
      <c r="VFS89" s="369"/>
      <c r="VFT89" s="369"/>
      <c r="VFU89" s="369"/>
      <c r="VFV89" s="369"/>
      <c r="VFW89" s="369"/>
      <c r="VFX89" s="369"/>
      <c r="VFY89" s="369"/>
      <c r="VFZ89" s="369"/>
      <c r="VGA89" s="369"/>
      <c r="VGB89" s="369"/>
      <c r="VGC89" s="369"/>
      <c r="VGD89" s="369"/>
      <c r="VGE89" s="369"/>
      <c r="VGF89" s="369"/>
      <c r="VGG89" s="369"/>
      <c r="VGH89" s="369"/>
      <c r="VGI89" s="369"/>
      <c r="VGJ89" s="369"/>
      <c r="VGK89" s="369"/>
      <c r="VGP89" s="369"/>
      <c r="VGQ89" s="369"/>
      <c r="VGR89" s="369"/>
      <c r="VGS89" s="369"/>
      <c r="VGT89" s="369"/>
      <c r="VGU89" s="369"/>
      <c r="VGV89" s="369"/>
      <c r="VGW89" s="369"/>
      <c r="VGX89" s="369"/>
      <c r="VGY89" s="369"/>
      <c r="VGZ89" s="369"/>
      <c r="VIR89" s="369"/>
      <c r="VIS89" s="369"/>
      <c r="VIT89" s="369"/>
      <c r="VIU89" s="369"/>
      <c r="VIV89" s="369"/>
      <c r="VIW89" s="369"/>
      <c r="VIX89" s="369"/>
      <c r="VIY89" s="369"/>
      <c r="VIZ89" s="369"/>
      <c r="VJA89" s="369"/>
      <c r="VJB89" s="369"/>
      <c r="VJC89" s="369"/>
      <c r="VJD89" s="369"/>
      <c r="VJE89" s="369"/>
      <c r="VJF89" s="369"/>
      <c r="VJG89" s="369"/>
      <c r="VJH89" s="369"/>
      <c r="VJI89" s="369"/>
      <c r="VJJ89" s="369"/>
      <c r="VJK89" s="369"/>
      <c r="VJL89" s="369"/>
      <c r="VJM89" s="369"/>
      <c r="VJN89" s="369"/>
      <c r="VJO89" s="369"/>
      <c r="VJP89" s="369"/>
      <c r="VJQ89" s="369"/>
      <c r="VJR89" s="369"/>
      <c r="VJS89" s="369"/>
      <c r="VJT89" s="369"/>
      <c r="VJU89" s="369"/>
      <c r="VJV89" s="369"/>
      <c r="VJW89" s="369"/>
      <c r="VJX89" s="369"/>
      <c r="VJY89" s="369"/>
      <c r="VJZ89" s="369"/>
      <c r="VKA89" s="369"/>
      <c r="VKB89" s="369"/>
      <c r="VKC89" s="369"/>
      <c r="VKD89" s="369"/>
      <c r="VKE89" s="369"/>
      <c r="VKF89" s="369"/>
      <c r="VKG89" s="369"/>
      <c r="VKH89" s="369"/>
      <c r="VKI89" s="369"/>
      <c r="VKJ89" s="369"/>
      <c r="VKK89" s="369"/>
      <c r="VKL89" s="369"/>
      <c r="VKM89" s="369"/>
      <c r="VKN89" s="369"/>
      <c r="VKO89" s="369"/>
      <c r="VKP89" s="369"/>
      <c r="VKQ89" s="369"/>
      <c r="VKR89" s="369"/>
      <c r="VKS89" s="369"/>
      <c r="VKT89" s="369"/>
      <c r="VKU89" s="369"/>
      <c r="VKV89" s="369"/>
      <c r="VKW89" s="369"/>
      <c r="VKX89" s="369"/>
      <c r="VKY89" s="369"/>
      <c r="VKZ89" s="369"/>
      <c r="VLA89" s="369"/>
      <c r="VLB89" s="369"/>
      <c r="VLC89" s="369"/>
      <c r="VLD89" s="369"/>
      <c r="VLE89" s="369"/>
      <c r="VLF89" s="369"/>
      <c r="VLG89" s="369"/>
      <c r="VLH89" s="369"/>
      <c r="VLI89" s="369"/>
      <c r="VLJ89" s="369"/>
      <c r="VLK89" s="369"/>
      <c r="VLL89" s="369"/>
      <c r="VLM89" s="369"/>
      <c r="VLN89" s="369"/>
      <c r="VLO89" s="369"/>
      <c r="VLP89" s="369"/>
      <c r="VLQ89" s="369"/>
      <c r="VLR89" s="369"/>
      <c r="VLS89" s="369"/>
      <c r="VLT89" s="369"/>
      <c r="VLU89" s="369"/>
      <c r="VLV89" s="369"/>
      <c r="VLW89" s="369"/>
      <c r="VLX89" s="369"/>
      <c r="VLY89" s="369"/>
      <c r="VLZ89" s="369"/>
      <c r="VMA89" s="369"/>
      <c r="VMB89" s="369"/>
      <c r="VMC89" s="369"/>
      <c r="VMD89" s="369"/>
      <c r="VME89" s="369"/>
      <c r="VMF89" s="369"/>
      <c r="VMG89" s="369"/>
      <c r="VMH89" s="369"/>
      <c r="VMI89" s="369"/>
      <c r="VMJ89" s="369"/>
      <c r="VMK89" s="369"/>
      <c r="VML89" s="369"/>
      <c r="VMM89" s="369"/>
      <c r="VMN89" s="369"/>
      <c r="VMO89" s="369"/>
      <c r="VMP89" s="369"/>
      <c r="VMQ89" s="369"/>
      <c r="VMR89" s="369"/>
      <c r="VMS89" s="369"/>
      <c r="VMT89" s="369"/>
      <c r="VMU89" s="369"/>
      <c r="VMV89" s="369"/>
      <c r="VMW89" s="369"/>
      <c r="VMX89" s="369"/>
      <c r="VMY89" s="369"/>
      <c r="VMZ89" s="369"/>
      <c r="VNA89" s="369"/>
      <c r="VNB89" s="369"/>
      <c r="VNC89" s="369"/>
      <c r="VND89" s="369"/>
      <c r="VNE89" s="369"/>
      <c r="VNF89" s="369"/>
      <c r="VNG89" s="369"/>
      <c r="VNH89" s="369"/>
      <c r="VNI89" s="369"/>
      <c r="VNJ89" s="369"/>
      <c r="VNK89" s="369"/>
      <c r="VNL89" s="369"/>
      <c r="VNM89" s="369"/>
      <c r="VNN89" s="369"/>
      <c r="VNO89" s="369"/>
      <c r="VNP89" s="369"/>
      <c r="VNQ89" s="369"/>
      <c r="VNR89" s="369"/>
      <c r="VNS89" s="369"/>
      <c r="VNT89" s="369"/>
      <c r="VNU89" s="369"/>
      <c r="VNV89" s="369"/>
      <c r="VNW89" s="369"/>
      <c r="VNX89" s="369"/>
      <c r="VNY89" s="369"/>
      <c r="VNZ89" s="369"/>
      <c r="VOA89" s="369"/>
      <c r="VOB89" s="369"/>
      <c r="VOC89" s="369"/>
      <c r="VOD89" s="369"/>
      <c r="VOE89" s="369"/>
      <c r="VOF89" s="369"/>
      <c r="VOG89" s="369"/>
      <c r="VOH89" s="369"/>
      <c r="VOI89" s="369"/>
      <c r="VOJ89" s="369"/>
      <c r="VOK89" s="369"/>
      <c r="VOL89" s="369"/>
      <c r="VOM89" s="369"/>
      <c r="VON89" s="369"/>
      <c r="VOO89" s="369"/>
      <c r="VOP89" s="369"/>
      <c r="VOQ89" s="369"/>
      <c r="VOR89" s="369"/>
      <c r="VOS89" s="369"/>
      <c r="VOT89" s="369"/>
      <c r="VOU89" s="369"/>
      <c r="VOV89" s="369"/>
      <c r="VOW89" s="369"/>
      <c r="VOX89" s="369"/>
      <c r="VOY89" s="369"/>
      <c r="VOZ89" s="369"/>
      <c r="VPA89" s="369"/>
      <c r="VPB89" s="369"/>
      <c r="VPC89" s="369"/>
      <c r="VPD89" s="369"/>
      <c r="VPE89" s="369"/>
      <c r="VPF89" s="369"/>
      <c r="VPG89" s="369"/>
      <c r="VPH89" s="369"/>
      <c r="VPI89" s="369"/>
      <c r="VPJ89" s="369"/>
      <c r="VPK89" s="369"/>
      <c r="VPL89" s="369"/>
      <c r="VPM89" s="369"/>
      <c r="VPN89" s="369"/>
      <c r="VPO89" s="369"/>
      <c r="VPP89" s="369"/>
      <c r="VPQ89" s="369"/>
      <c r="VPR89" s="369"/>
      <c r="VPS89" s="369"/>
      <c r="VPT89" s="369"/>
      <c r="VPU89" s="369"/>
      <c r="VPV89" s="369"/>
      <c r="VPW89" s="369"/>
      <c r="VPX89" s="369"/>
      <c r="VPY89" s="369"/>
      <c r="VPZ89" s="369"/>
      <c r="VQA89" s="369"/>
      <c r="VQB89" s="369"/>
      <c r="VQC89" s="369"/>
      <c r="VQD89" s="369"/>
      <c r="VQE89" s="369"/>
      <c r="VQF89" s="369"/>
      <c r="VQG89" s="369"/>
      <c r="VQL89" s="369"/>
      <c r="VQM89" s="369"/>
      <c r="VQN89" s="369"/>
      <c r="VQO89" s="369"/>
      <c r="VQP89" s="369"/>
      <c r="VQQ89" s="369"/>
      <c r="VQR89" s="369"/>
      <c r="VQS89" s="369"/>
      <c r="VQT89" s="369"/>
      <c r="VQU89" s="369"/>
      <c r="VQV89" s="369"/>
      <c r="VSN89" s="369"/>
      <c r="VSO89" s="369"/>
      <c r="VSP89" s="369"/>
      <c r="VSQ89" s="369"/>
      <c r="VSR89" s="369"/>
      <c r="VSS89" s="369"/>
      <c r="VST89" s="369"/>
      <c r="VSU89" s="369"/>
      <c r="VSV89" s="369"/>
      <c r="VSW89" s="369"/>
      <c r="VSX89" s="369"/>
      <c r="VSY89" s="369"/>
      <c r="VSZ89" s="369"/>
      <c r="VTA89" s="369"/>
      <c r="VTB89" s="369"/>
      <c r="VTC89" s="369"/>
      <c r="VTD89" s="369"/>
      <c r="VTE89" s="369"/>
      <c r="VTF89" s="369"/>
      <c r="VTG89" s="369"/>
      <c r="VTH89" s="369"/>
      <c r="VTI89" s="369"/>
      <c r="VTJ89" s="369"/>
      <c r="VTK89" s="369"/>
      <c r="VTL89" s="369"/>
      <c r="VTM89" s="369"/>
      <c r="VTN89" s="369"/>
      <c r="VTO89" s="369"/>
      <c r="VTP89" s="369"/>
      <c r="VTQ89" s="369"/>
      <c r="VTR89" s="369"/>
      <c r="VTS89" s="369"/>
      <c r="VTT89" s="369"/>
      <c r="VTU89" s="369"/>
      <c r="VTV89" s="369"/>
      <c r="VTW89" s="369"/>
      <c r="VTX89" s="369"/>
      <c r="VTY89" s="369"/>
      <c r="VTZ89" s="369"/>
      <c r="VUA89" s="369"/>
      <c r="VUB89" s="369"/>
      <c r="VUC89" s="369"/>
      <c r="VUD89" s="369"/>
      <c r="VUE89" s="369"/>
      <c r="VUF89" s="369"/>
      <c r="VUG89" s="369"/>
      <c r="VUH89" s="369"/>
      <c r="VUI89" s="369"/>
      <c r="VUJ89" s="369"/>
      <c r="VUK89" s="369"/>
      <c r="VUL89" s="369"/>
      <c r="VUM89" s="369"/>
      <c r="VUN89" s="369"/>
      <c r="VUO89" s="369"/>
      <c r="VUP89" s="369"/>
      <c r="VUQ89" s="369"/>
      <c r="VUR89" s="369"/>
      <c r="VUS89" s="369"/>
      <c r="VUT89" s="369"/>
      <c r="VUU89" s="369"/>
      <c r="VUV89" s="369"/>
      <c r="VUW89" s="369"/>
      <c r="VUX89" s="369"/>
      <c r="VUY89" s="369"/>
      <c r="VUZ89" s="369"/>
      <c r="VVA89" s="369"/>
      <c r="VVB89" s="369"/>
      <c r="VVC89" s="369"/>
      <c r="VVD89" s="369"/>
      <c r="VVE89" s="369"/>
      <c r="VVF89" s="369"/>
      <c r="VVG89" s="369"/>
      <c r="VVH89" s="369"/>
      <c r="VVI89" s="369"/>
      <c r="VVJ89" s="369"/>
      <c r="VVK89" s="369"/>
      <c r="VVL89" s="369"/>
      <c r="VVM89" s="369"/>
      <c r="VVN89" s="369"/>
      <c r="VVO89" s="369"/>
      <c r="VVP89" s="369"/>
      <c r="VVQ89" s="369"/>
      <c r="VVR89" s="369"/>
      <c r="VVS89" s="369"/>
      <c r="VVT89" s="369"/>
      <c r="VVU89" s="369"/>
      <c r="VVV89" s="369"/>
      <c r="VVW89" s="369"/>
      <c r="VVX89" s="369"/>
      <c r="VVY89" s="369"/>
      <c r="VVZ89" s="369"/>
      <c r="VWA89" s="369"/>
      <c r="VWB89" s="369"/>
      <c r="VWC89" s="369"/>
      <c r="VWD89" s="369"/>
      <c r="VWE89" s="369"/>
      <c r="VWF89" s="369"/>
      <c r="VWG89" s="369"/>
      <c r="VWH89" s="369"/>
      <c r="VWI89" s="369"/>
      <c r="VWJ89" s="369"/>
      <c r="VWK89" s="369"/>
      <c r="VWL89" s="369"/>
      <c r="VWM89" s="369"/>
      <c r="VWN89" s="369"/>
      <c r="VWO89" s="369"/>
      <c r="VWP89" s="369"/>
      <c r="VWQ89" s="369"/>
      <c r="VWR89" s="369"/>
      <c r="VWS89" s="369"/>
      <c r="VWT89" s="369"/>
      <c r="VWU89" s="369"/>
      <c r="VWV89" s="369"/>
      <c r="VWW89" s="369"/>
      <c r="VWX89" s="369"/>
      <c r="VWY89" s="369"/>
      <c r="VWZ89" s="369"/>
      <c r="VXA89" s="369"/>
      <c r="VXB89" s="369"/>
      <c r="VXC89" s="369"/>
      <c r="VXD89" s="369"/>
      <c r="VXE89" s="369"/>
      <c r="VXF89" s="369"/>
      <c r="VXG89" s="369"/>
      <c r="VXH89" s="369"/>
      <c r="VXI89" s="369"/>
      <c r="VXJ89" s="369"/>
      <c r="VXK89" s="369"/>
      <c r="VXL89" s="369"/>
      <c r="VXM89" s="369"/>
      <c r="VXN89" s="369"/>
      <c r="VXO89" s="369"/>
      <c r="VXP89" s="369"/>
      <c r="VXQ89" s="369"/>
      <c r="VXR89" s="369"/>
      <c r="VXS89" s="369"/>
      <c r="VXT89" s="369"/>
      <c r="VXU89" s="369"/>
      <c r="VXV89" s="369"/>
      <c r="VXW89" s="369"/>
      <c r="VXX89" s="369"/>
      <c r="VXY89" s="369"/>
      <c r="VXZ89" s="369"/>
      <c r="VYA89" s="369"/>
      <c r="VYB89" s="369"/>
      <c r="VYC89" s="369"/>
      <c r="VYD89" s="369"/>
      <c r="VYE89" s="369"/>
      <c r="VYF89" s="369"/>
      <c r="VYG89" s="369"/>
      <c r="VYH89" s="369"/>
      <c r="VYI89" s="369"/>
      <c r="VYJ89" s="369"/>
      <c r="VYK89" s="369"/>
      <c r="VYL89" s="369"/>
      <c r="VYM89" s="369"/>
      <c r="VYN89" s="369"/>
      <c r="VYO89" s="369"/>
      <c r="VYP89" s="369"/>
      <c r="VYQ89" s="369"/>
      <c r="VYR89" s="369"/>
      <c r="VYS89" s="369"/>
      <c r="VYT89" s="369"/>
      <c r="VYU89" s="369"/>
      <c r="VYV89" s="369"/>
      <c r="VYW89" s="369"/>
      <c r="VYX89" s="369"/>
      <c r="VYY89" s="369"/>
      <c r="VYZ89" s="369"/>
      <c r="VZA89" s="369"/>
      <c r="VZB89" s="369"/>
      <c r="VZC89" s="369"/>
      <c r="VZD89" s="369"/>
      <c r="VZE89" s="369"/>
      <c r="VZF89" s="369"/>
      <c r="VZG89" s="369"/>
      <c r="VZH89" s="369"/>
      <c r="VZI89" s="369"/>
      <c r="VZJ89" s="369"/>
      <c r="VZK89" s="369"/>
      <c r="VZL89" s="369"/>
      <c r="VZM89" s="369"/>
      <c r="VZN89" s="369"/>
      <c r="VZO89" s="369"/>
      <c r="VZP89" s="369"/>
      <c r="VZQ89" s="369"/>
      <c r="VZR89" s="369"/>
      <c r="VZS89" s="369"/>
      <c r="VZT89" s="369"/>
      <c r="VZU89" s="369"/>
      <c r="VZV89" s="369"/>
      <c r="VZW89" s="369"/>
      <c r="VZX89" s="369"/>
      <c r="VZY89" s="369"/>
      <c r="VZZ89" s="369"/>
      <c r="WAA89" s="369"/>
      <c r="WAB89" s="369"/>
      <c r="WAC89" s="369"/>
      <c r="WAH89" s="369"/>
      <c r="WAI89" s="369"/>
      <c r="WAJ89" s="369"/>
      <c r="WAK89" s="369"/>
      <c r="WAL89" s="369"/>
      <c r="WAM89" s="369"/>
      <c r="WAN89" s="369"/>
      <c r="WAO89" s="369"/>
      <c r="WAP89" s="369"/>
      <c r="WAQ89" s="369"/>
      <c r="WAR89" s="369"/>
      <c r="WCJ89" s="369"/>
      <c r="WCK89" s="369"/>
      <c r="WCL89" s="369"/>
      <c r="WCM89" s="369"/>
      <c r="WCN89" s="369"/>
      <c r="WCO89" s="369"/>
      <c r="WCP89" s="369"/>
      <c r="WCQ89" s="369"/>
      <c r="WCR89" s="369"/>
      <c r="WCS89" s="369"/>
      <c r="WCT89" s="369"/>
      <c r="WCU89" s="369"/>
      <c r="WCV89" s="369"/>
      <c r="WCW89" s="369"/>
      <c r="WCX89" s="369"/>
      <c r="WCY89" s="369"/>
      <c r="WCZ89" s="369"/>
      <c r="WDA89" s="369"/>
      <c r="WDB89" s="369"/>
      <c r="WDC89" s="369"/>
      <c r="WDD89" s="369"/>
      <c r="WDE89" s="369"/>
      <c r="WDF89" s="369"/>
      <c r="WDG89" s="369"/>
      <c r="WDH89" s="369"/>
      <c r="WDI89" s="369"/>
      <c r="WDJ89" s="369"/>
      <c r="WDK89" s="369"/>
      <c r="WDL89" s="369"/>
      <c r="WDM89" s="369"/>
      <c r="WDN89" s="369"/>
      <c r="WDO89" s="369"/>
      <c r="WDP89" s="369"/>
      <c r="WDQ89" s="369"/>
      <c r="WDR89" s="369"/>
      <c r="WDS89" s="369"/>
      <c r="WDT89" s="369"/>
      <c r="WDU89" s="369"/>
      <c r="WDV89" s="369"/>
      <c r="WDW89" s="369"/>
      <c r="WDX89" s="369"/>
      <c r="WDY89" s="369"/>
      <c r="WDZ89" s="369"/>
      <c r="WEA89" s="369"/>
      <c r="WEB89" s="369"/>
      <c r="WEC89" s="369"/>
      <c r="WED89" s="369"/>
      <c r="WEE89" s="369"/>
      <c r="WEF89" s="369"/>
      <c r="WEG89" s="369"/>
      <c r="WEH89" s="369"/>
      <c r="WEI89" s="369"/>
      <c r="WEJ89" s="369"/>
      <c r="WEK89" s="369"/>
      <c r="WEL89" s="369"/>
      <c r="WEM89" s="369"/>
      <c r="WEN89" s="369"/>
      <c r="WEO89" s="369"/>
      <c r="WEP89" s="369"/>
      <c r="WEQ89" s="369"/>
      <c r="WER89" s="369"/>
      <c r="WES89" s="369"/>
      <c r="WET89" s="369"/>
      <c r="WEU89" s="369"/>
      <c r="WEV89" s="369"/>
      <c r="WEW89" s="369"/>
      <c r="WEX89" s="369"/>
      <c r="WEY89" s="369"/>
      <c r="WEZ89" s="369"/>
      <c r="WFA89" s="369"/>
      <c r="WFB89" s="369"/>
      <c r="WFC89" s="369"/>
      <c r="WFD89" s="369"/>
      <c r="WFE89" s="369"/>
      <c r="WFF89" s="369"/>
      <c r="WFG89" s="369"/>
      <c r="WFH89" s="369"/>
      <c r="WFI89" s="369"/>
      <c r="WFJ89" s="369"/>
      <c r="WFK89" s="369"/>
      <c r="WFL89" s="369"/>
      <c r="WFM89" s="369"/>
      <c r="WFN89" s="369"/>
      <c r="WFO89" s="369"/>
      <c r="WFP89" s="369"/>
      <c r="WFQ89" s="369"/>
      <c r="WFR89" s="369"/>
      <c r="WFS89" s="369"/>
      <c r="WFT89" s="369"/>
      <c r="WFU89" s="369"/>
      <c r="WFV89" s="369"/>
      <c r="WFW89" s="369"/>
      <c r="WFX89" s="369"/>
      <c r="WFY89" s="369"/>
      <c r="WFZ89" s="369"/>
      <c r="WGA89" s="369"/>
      <c r="WGB89" s="369"/>
      <c r="WGC89" s="369"/>
      <c r="WGD89" s="369"/>
      <c r="WGE89" s="369"/>
      <c r="WGF89" s="369"/>
      <c r="WGG89" s="369"/>
      <c r="WGH89" s="369"/>
      <c r="WGI89" s="369"/>
      <c r="WGJ89" s="369"/>
      <c r="WGK89" s="369"/>
      <c r="WGL89" s="369"/>
      <c r="WGM89" s="369"/>
      <c r="WGN89" s="369"/>
      <c r="WGO89" s="369"/>
      <c r="WGP89" s="369"/>
      <c r="WGQ89" s="369"/>
      <c r="WGR89" s="369"/>
      <c r="WGS89" s="369"/>
      <c r="WGT89" s="369"/>
      <c r="WGU89" s="369"/>
      <c r="WGV89" s="369"/>
      <c r="WGW89" s="369"/>
      <c r="WGX89" s="369"/>
      <c r="WGY89" s="369"/>
      <c r="WGZ89" s="369"/>
      <c r="WHA89" s="369"/>
      <c r="WHB89" s="369"/>
      <c r="WHC89" s="369"/>
      <c r="WHD89" s="369"/>
      <c r="WHE89" s="369"/>
      <c r="WHF89" s="369"/>
      <c r="WHG89" s="369"/>
      <c r="WHH89" s="369"/>
      <c r="WHI89" s="369"/>
      <c r="WHJ89" s="369"/>
      <c r="WHK89" s="369"/>
      <c r="WHL89" s="369"/>
      <c r="WHM89" s="369"/>
      <c r="WHN89" s="369"/>
      <c r="WHO89" s="369"/>
      <c r="WHP89" s="369"/>
      <c r="WHQ89" s="369"/>
      <c r="WHR89" s="369"/>
      <c r="WHS89" s="369"/>
      <c r="WHT89" s="369"/>
      <c r="WHU89" s="369"/>
      <c r="WHV89" s="369"/>
      <c r="WHW89" s="369"/>
      <c r="WHX89" s="369"/>
      <c r="WHY89" s="369"/>
      <c r="WHZ89" s="369"/>
      <c r="WIA89" s="369"/>
      <c r="WIB89" s="369"/>
      <c r="WIC89" s="369"/>
      <c r="WID89" s="369"/>
      <c r="WIE89" s="369"/>
      <c r="WIF89" s="369"/>
      <c r="WIG89" s="369"/>
      <c r="WIH89" s="369"/>
      <c r="WII89" s="369"/>
      <c r="WIJ89" s="369"/>
      <c r="WIK89" s="369"/>
      <c r="WIL89" s="369"/>
      <c r="WIM89" s="369"/>
      <c r="WIN89" s="369"/>
      <c r="WIO89" s="369"/>
      <c r="WIP89" s="369"/>
      <c r="WIQ89" s="369"/>
      <c r="WIR89" s="369"/>
      <c r="WIS89" s="369"/>
      <c r="WIT89" s="369"/>
      <c r="WIU89" s="369"/>
      <c r="WIV89" s="369"/>
      <c r="WIW89" s="369"/>
      <c r="WIX89" s="369"/>
      <c r="WIY89" s="369"/>
      <c r="WIZ89" s="369"/>
      <c r="WJA89" s="369"/>
      <c r="WJB89" s="369"/>
      <c r="WJC89" s="369"/>
      <c r="WJD89" s="369"/>
      <c r="WJE89" s="369"/>
      <c r="WJF89" s="369"/>
      <c r="WJG89" s="369"/>
      <c r="WJH89" s="369"/>
      <c r="WJI89" s="369"/>
      <c r="WJJ89" s="369"/>
      <c r="WJK89" s="369"/>
      <c r="WJL89" s="369"/>
      <c r="WJM89" s="369"/>
      <c r="WJN89" s="369"/>
      <c r="WJO89" s="369"/>
      <c r="WJP89" s="369"/>
      <c r="WJQ89" s="369"/>
      <c r="WJR89" s="369"/>
      <c r="WJS89" s="369"/>
      <c r="WJT89" s="369"/>
      <c r="WJU89" s="369"/>
      <c r="WJV89" s="369"/>
      <c r="WJW89" s="369"/>
      <c r="WJX89" s="369"/>
      <c r="WJY89" s="369"/>
      <c r="WKD89" s="369"/>
      <c r="WKE89" s="369"/>
      <c r="WKF89" s="369"/>
      <c r="WKG89" s="369"/>
      <c r="WKH89" s="369"/>
      <c r="WKI89" s="369"/>
      <c r="WKJ89" s="369"/>
      <c r="WKK89" s="369"/>
      <c r="WKL89" s="369"/>
      <c r="WKM89" s="369"/>
      <c r="WKN89" s="369"/>
      <c r="WMF89" s="369"/>
      <c r="WMG89" s="369"/>
      <c r="WMH89" s="369"/>
      <c r="WMI89" s="369"/>
      <c r="WMJ89" s="369"/>
      <c r="WMK89" s="369"/>
      <c r="WML89" s="369"/>
      <c r="WMM89" s="369"/>
      <c r="WMN89" s="369"/>
      <c r="WMO89" s="369"/>
      <c r="WMP89" s="369"/>
      <c r="WMQ89" s="369"/>
      <c r="WMR89" s="369"/>
      <c r="WMS89" s="369"/>
      <c r="WMT89" s="369"/>
      <c r="WMU89" s="369"/>
      <c r="WMV89" s="369"/>
      <c r="WMW89" s="369"/>
      <c r="WMX89" s="369"/>
      <c r="WMY89" s="369"/>
      <c r="WMZ89" s="369"/>
      <c r="WNA89" s="369"/>
      <c r="WNB89" s="369"/>
      <c r="WNC89" s="369"/>
      <c r="WND89" s="369"/>
      <c r="WNE89" s="369"/>
      <c r="WNF89" s="369"/>
      <c r="WNG89" s="369"/>
      <c r="WNH89" s="369"/>
      <c r="WNI89" s="369"/>
      <c r="WNJ89" s="369"/>
      <c r="WNK89" s="369"/>
      <c r="WNL89" s="369"/>
      <c r="WNM89" s="369"/>
      <c r="WNN89" s="369"/>
      <c r="WNO89" s="369"/>
      <c r="WNP89" s="369"/>
      <c r="WNQ89" s="369"/>
      <c r="WNR89" s="369"/>
      <c r="WNS89" s="369"/>
      <c r="WNT89" s="369"/>
      <c r="WNU89" s="369"/>
      <c r="WNV89" s="369"/>
      <c r="WNW89" s="369"/>
      <c r="WNX89" s="369"/>
      <c r="WNY89" s="369"/>
      <c r="WNZ89" s="369"/>
      <c r="WOA89" s="369"/>
      <c r="WOB89" s="369"/>
      <c r="WOC89" s="369"/>
      <c r="WOD89" s="369"/>
      <c r="WOE89" s="369"/>
      <c r="WOF89" s="369"/>
      <c r="WOG89" s="369"/>
      <c r="WOH89" s="369"/>
      <c r="WOI89" s="369"/>
      <c r="WOJ89" s="369"/>
      <c r="WOK89" s="369"/>
      <c r="WOL89" s="369"/>
      <c r="WOM89" s="369"/>
      <c r="WON89" s="369"/>
      <c r="WOO89" s="369"/>
      <c r="WOP89" s="369"/>
      <c r="WOQ89" s="369"/>
      <c r="WOR89" s="369"/>
      <c r="WOS89" s="369"/>
      <c r="WOT89" s="369"/>
      <c r="WOU89" s="369"/>
      <c r="WOV89" s="369"/>
      <c r="WOW89" s="369"/>
      <c r="WOX89" s="369"/>
      <c r="WOY89" s="369"/>
      <c r="WOZ89" s="369"/>
      <c r="WPA89" s="369"/>
      <c r="WPB89" s="369"/>
      <c r="WPC89" s="369"/>
      <c r="WPD89" s="369"/>
      <c r="WPE89" s="369"/>
      <c r="WPF89" s="369"/>
      <c r="WPG89" s="369"/>
      <c r="WPH89" s="369"/>
      <c r="WPI89" s="369"/>
      <c r="WPJ89" s="369"/>
      <c r="WPK89" s="369"/>
      <c r="WPL89" s="369"/>
      <c r="WPM89" s="369"/>
      <c r="WPN89" s="369"/>
      <c r="WPO89" s="369"/>
      <c r="WPP89" s="369"/>
      <c r="WPQ89" s="369"/>
      <c r="WPR89" s="369"/>
      <c r="WPS89" s="369"/>
      <c r="WPT89" s="369"/>
      <c r="WPU89" s="369"/>
      <c r="WPV89" s="369"/>
      <c r="WPW89" s="369"/>
      <c r="WPX89" s="369"/>
      <c r="WPY89" s="369"/>
      <c r="WPZ89" s="369"/>
      <c r="WQA89" s="369"/>
      <c r="WQB89" s="369"/>
      <c r="WQC89" s="369"/>
      <c r="WQD89" s="369"/>
      <c r="WQE89" s="369"/>
      <c r="WQF89" s="369"/>
      <c r="WQG89" s="369"/>
      <c r="WQH89" s="369"/>
      <c r="WQI89" s="369"/>
      <c r="WQJ89" s="369"/>
      <c r="WQK89" s="369"/>
      <c r="WQL89" s="369"/>
      <c r="WQM89" s="369"/>
      <c r="WQN89" s="369"/>
      <c r="WQO89" s="369"/>
      <c r="WQP89" s="369"/>
      <c r="WQQ89" s="369"/>
      <c r="WQR89" s="369"/>
      <c r="WQS89" s="369"/>
      <c r="WQT89" s="369"/>
      <c r="WQU89" s="369"/>
      <c r="WQV89" s="369"/>
      <c r="WQW89" s="369"/>
      <c r="WQX89" s="369"/>
      <c r="WQY89" s="369"/>
      <c r="WQZ89" s="369"/>
      <c r="WRA89" s="369"/>
      <c r="WRB89" s="369"/>
      <c r="WRC89" s="369"/>
      <c r="WRD89" s="369"/>
      <c r="WRE89" s="369"/>
      <c r="WRF89" s="369"/>
      <c r="WRG89" s="369"/>
      <c r="WRH89" s="369"/>
      <c r="WRI89" s="369"/>
      <c r="WRJ89" s="369"/>
      <c r="WRK89" s="369"/>
      <c r="WRL89" s="369"/>
      <c r="WRM89" s="369"/>
      <c r="WRN89" s="369"/>
      <c r="WRO89" s="369"/>
      <c r="WRP89" s="369"/>
      <c r="WRQ89" s="369"/>
      <c r="WRR89" s="369"/>
      <c r="WRS89" s="369"/>
      <c r="WRT89" s="369"/>
      <c r="WRU89" s="369"/>
      <c r="WRV89" s="369"/>
      <c r="WRW89" s="369"/>
      <c r="WRX89" s="369"/>
      <c r="WRY89" s="369"/>
      <c r="WRZ89" s="369"/>
      <c r="WSA89" s="369"/>
      <c r="WSB89" s="369"/>
      <c r="WSC89" s="369"/>
      <c r="WSD89" s="369"/>
      <c r="WSE89" s="369"/>
      <c r="WSF89" s="369"/>
      <c r="WSG89" s="369"/>
      <c r="WSH89" s="369"/>
      <c r="WSI89" s="369"/>
      <c r="WSJ89" s="369"/>
      <c r="WSK89" s="369"/>
      <c r="WSL89" s="369"/>
      <c r="WSM89" s="369"/>
      <c r="WSN89" s="369"/>
      <c r="WSO89" s="369"/>
      <c r="WSP89" s="369"/>
      <c r="WSQ89" s="369"/>
      <c r="WSR89" s="369"/>
      <c r="WSS89" s="369"/>
      <c r="WST89" s="369"/>
      <c r="WSU89" s="369"/>
      <c r="WSV89" s="369"/>
      <c r="WSW89" s="369"/>
      <c r="WSX89" s="369"/>
      <c r="WSY89" s="369"/>
      <c r="WSZ89" s="369"/>
      <c r="WTA89" s="369"/>
      <c r="WTB89" s="369"/>
      <c r="WTC89" s="369"/>
      <c r="WTD89" s="369"/>
      <c r="WTE89" s="369"/>
      <c r="WTF89" s="369"/>
      <c r="WTG89" s="369"/>
      <c r="WTH89" s="369"/>
      <c r="WTI89" s="369"/>
      <c r="WTJ89" s="369"/>
      <c r="WTK89" s="369"/>
      <c r="WTL89" s="369"/>
      <c r="WTM89" s="369"/>
      <c r="WTN89" s="369"/>
      <c r="WTO89" s="369"/>
      <c r="WTP89" s="369"/>
      <c r="WTQ89" s="369"/>
      <c r="WTR89" s="369"/>
      <c r="WTS89" s="369"/>
      <c r="WTT89" s="369"/>
      <c r="WTU89" s="369"/>
      <c r="WTZ89" s="369"/>
      <c r="WUA89" s="369"/>
      <c r="WUB89" s="369"/>
      <c r="WUC89" s="369"/>
      <c r="WUD89" s="369"/>
      <c r="WUE89" s="369"/>
      <c r="WUF89" s="369"/>
      <c r="WUG89" s="369"/>
      <c r="WUH89" s="369"/>
      <c r="WUI89" s="369"/>
      <c r="WUJ89" s="369"/>
      <c r="WWB89" s="369"/>
      <c r="WWC89" s="369"/>
      <c r="WWD89" s="369"/>
      <c r="WWE89" s="369"/>
      <c r="WWF89" s="369"/>
      <c r="WWG89" s="369"/>
      <c r="WWH89" s="369"/>
      <c r="WWI89" s="369"/>
      <c r="WWJ89" s="369"/>
      <c r="WWK89" s="369"/>
      <c r="WWL89" s="369"/>
      <c r="WWM89" s="369"/>
      <c r="WWN89" s="369"/>
      <c r="WWO89" s="369"/>
      <c r="WWP89" s="369"/>
      <c r="WWQ89" s="369"/>
      <c r="WWR89" s="369"/>
      <c r="WWS89" s="369"/>
      <c r="WWT89" s="369"/>
      <c r="WWU89" s="369"/>
      <c r="WWV89" s="369"/>
      <c r="WWW89" s="369"/>
      <c r="WWX89" s="369"/>
      <c r="WWY89" s="369"/>
      <c r="WWZ89" s="369"/>
      <c r="WXA89" s="369"/>
      <c r="WXB89" s="369"/>
      <c r="WXC89" s="369"/>
      <c r="WXD89" s="369"/>
      <c r="WXE89" s="369"/>
      <c r="WXF89" s="369"/>
      <c r="WXG89" s="369"/>
      <c r="WXH89" s="369"/>
      <c r="WXI89" s="369"/>
      <c r="WXJ89" s="369"/>
      <c r="WXK89" s="369"/>
      <c r="WXL89" s="369"/>
      <c r="WXM89" s="369"/>
      <c r="WXN89" s="369"/>
      <c r="WXO89" s="369"/>
      <c r="WXP89" s="369"/>
      <c r="WXQ89" s="369"/>
      <c r="WXR89" s="369"/>
      <c r="WXS89" s="369"/>
      <c r="WXT89" s="369"/>
      <c r="WXU89" s="369"/>
      <c r="WXV89" s="369"/>
      <c r="WXW89" s="369"/>
      <c r="WXX89" s="369"/>
      <c r="WXY89" s="369"/>
      <c r="WXZ89" s="369"/>
      <c r="WYA89" s="369"/>
      <c r="WYB89" s="369"/>
      <c r="WYC89" s="369"/>
      <c r="WYD89" s="369"/>
      <c r="WYE89" s="369"/>
      <c r="WYF89" s="369"/>
      <c r="WYG89" s="369"/>
      <c r="WYH89" s="369"/>
      <c r="WYI89" s="369"/>
      <c r="WYJ89" s="369"/>
      <c r="WYK89" s="369"/>
      <c r="WYL89" s="369"/>
      <c r="WYM89" s="369"/>
      <c r="WYN89" s="369"/>
      <c r="WYO89" s="369"/>
      <c r="WYP89" s="369"/>
      <c r="WYQ89" s="369"/>
      <c r="WYR89" s="369"/>
      <c r="WYS89" s="369"/>
      <c r="WYT89" s="369"/>
      <c r="WYU89" s="369"/>
      <c r="WYV89" s="369"/>
      <c r="WYW89" s="369"/>
      <c r="WYX89" s="369"/>
      <c r="WYY89" s="369"/>
      <c r="WYZ89" s="369"/>
      <c r="WZA89" s="369"/>
      <c r="WZB89" s="369"/>
      <c r="WZC89" s="369"/>
      <c r="WZD89" s="369"/>
      <c r="WZE89" s="369"/>
      <c r="WZF89" s="369"/>
      <c r="WZG89" s="369"/>
      <c r="WZH89" s="369"/>
      <c r="WZI89" s="369"/>
      <c r="WZJ89" s="369"/>
      <c r="WZK89" s="369"/>
      <c r="WZL89" s="369"/>
      <c r="WZM89" s="369"/>
      <c r="WZN89" s="369"/>
      <c r="WZO89" s="369"/>
      <c r="WZP89" s="369"/>
      <c r="WZQ89" s="369"/>
      <c r="WZR89" s="369"/>
      <c r="WZS89" s="369"/>
      <c r="WZT89" s="369"/>
      <c r="WZU89" s="369"/>
      <c r="WZV89" s="369"/>
      <c r="WZW89" s="369"/>
      <c r="WZX89" s="369"/>
      <c r="WZY89" s="369"/>
      <c r="WZZ89" s="369"/>
      <c r="XAA89" s="369"/>
      <c r="XAB89" s="369"/>
      <c r="XAC89" s="369"/>
      <c r="XAD89" s="369"/>
      <c r="XAE89" s="369"/>
      <c r="XAF89" s="369"/>
      <c r="XAG89" s="369"/>
      <c r="XAH89" s="369"/>
      <c r="XAI89" s="369"/>
      <c r="XAJ89" s="369"/>
      <c r="XAK89" s="369"/>
      <c r="XAL89" s="369"/>
      <c r="XAM89" s="369"/>
      <c r="XAN89" s="369"/>
      <c r="XAO89" s="369"/>
      <c r="XAP89" s="369"/>
      <c r="XAQ89" s="369"/>
      <c r="XAR89" s="369"/>
      <c r="XAS89" s="369"/>
      <c r="XAT89" s="369"/>
      <c r="XAU89" s="369"/>
      <c r="XAV89" s="369"/>
      <c r="XAW89" s="369"/>
      <c r="XAX89" s="369"/>
      <c r="XAY89" s="369"/>
      <c r="XAZ89" s="369"/>
      <c r="XBA89" s="369"/>
      <c r="XBB89" s="369"/>
      <c r="XBC89" s="369"/>
      <c r="XBD89" s="369"/>
      <c r="XBE89" s="369"/>
      <c r="XBF89" s="369"/>
      <c r="XBG89" s="369"/>
      <c r="XBH89" s="369"/>
      <c r="XBI89" s="369"/>
      <c r="XBJ89" s="369"/>
      <c r="XBK89" s="369"/>
      <c r="XBL89" s="369"/>
      <c r="XBM89" s="369"/>
      <c r="XBN89" s="369"/>
      <c r="XBO89" s="369"/>
      <c r="XBP89" s="369"/>
      <c r="XBQ89" s="369"/>
      <c r="XBR89" s="369"/>
      <c r="XBS89" s="369"/>
      <c r="XBT89" s="369"/>
      <c r="XBU89" s="369"/>
      <c r="XBV89" s="369"/>
      <c r="XBW89" s="369"/>
      <c r="XBX89" s="369"/>
      <c r="XBY89" s="369"/>
      <c r="XBZ89" s="369"/>
      <c r="XCA89" s="369"/>
      <c r="XCB89" s="369"/>
      <c r="XCC89" s="369"/>
      <c r="XCD89" s="369"/>
      <c r="XCE89" s="369"/>
      <c r="XCF89" s="369"/>
      <c r="XCG89" s="369"/>
      <c r="XCH89" s="369"/>
      <c r="XCI89" s="369"/>
      <c r="XCJ89" s="369"/>
      <c r="XCK89" s="369"/>
      <c r="XCL89" s="369"/>
      <c r="XCM89" s="369"/>
      <c r="XCN89" s="369"/>
      <c r="XCO89" s="369"/>
      <c r="XCP89" s="369"/>
      <c r="XCQ89" s="369"/>
      <c r="XCR89" s="369"/>
      <c r="XCS89" s="369"/>
      <c r="XCT89" s="369"/>
      <c r="XCU89" s="369"/>
      <c r="XCV89" s="369"/>
      <c r="XCW89" s="369"/>
      <c r="XCX89" s="369"/>
      <c r="XCY89" s="369"/>
      <c r="XCZ89" s="369"/>
      <c r="XDA89" s="369"/>
      <c r="XDB89" s="369"/>
      <c r="XDC89" s="369"/>
      <c r="XDD89" s="369"/>
      <c r="XDE89" s="369"/>
      <c r="XDF89" s="369"/>
      <c r="XDG89" s="369"/>
      <c r="XDH89" s="369"/>
      <c r="XDI89" s="369"/>
      <c r="XDJ89" s="369"/>
      <c r="XDK89" s="369"/>
      <c r="XDL89" s="369"/>
      <c r="XDM89" s="369"/>
      <c r="XDN89" s="369"/>
      <c r="XDO89" s="369"/>
      <c r="XDP89" s="369"/>
      <c r="XDQ89" s="369"/>
      <c r="XDR89" s="369"/>
      <c r="XDS89" s="369"/>
      <c r="XDT89" s="369"/>
      <c r="XDU89" s="369"/>
      <c r="XDV89" s="369"/>
      <c r="XDW89" s="369"/>
      <c r="XDX89" s="369"/>
      <c r="XDY89" s="369"/>
      <c r="XDZ89" s="369"/>
      <c r="XEA89" s="369"/>
      <c r="XEB89" s="369"/>
      <c r="XEC89" s="369"/>
      <c r="XED89" s="369"/>
      <c r="XEE89" s="369"/>
      <c r="XEF89" s="369"/>
      <c r="XEG89" s="369"/>
      <c r="XEH89" s="369"/>
      <c r="XEI89" s="369"/>
      <c r="XEJ89" s="369"/>
      <c r="XEK89" s="369"/>
      <c r="XEL89" s="369"/>
      <c r="XEM89" s="369"/>
      <c r="XEN89" s="369"/>
      <c r="XEO89" s="369"/>
      <c r="XEP89" s="369"/>
      <c r="XEQ89" s="369"/>
      <c r="XER89" s="369"/>
      <c r="XES89" s="369"/>
      <c r="XET89" s="369"/>
      <c r="XEU89" s="369"/>
      <c r="XEV89" s="369"/>
      <c r="XEW89" s="369"/>
      <c r="XEX89" s="369"/>
    </row>
    <row r="90" spans="1:1000 1044:2024 2068:3048 3092:4072 4116:5096 5140:6120 6164:7144 7188:8168 8212:9192 9236:10216 10260:11240 11284:12264 12308:13288 13332:14312 14356:15336 15380:16378" s="18" customFormat="1" ht="110.25" hidden="1" customHeight="1" x14ac:dyDescent="0.25">
      <c r="A90" s="51"/>
      <c r="B90" s="51"/>
      <c r="C90" s="51"/>
      <c r="D90" s="51"/>
      <c r="E90" s="85"/>
      <c r="F90" s="425" t="s">
        <v>6541</v>
      </c>
      <c r="G90" s="426"/>
      <c r="H90" s="427"/>
      <c r="I90" s="237">
        <v>0</v>
      </c>
      <c r="J90" s="368"/>
      <c r="K90" s="378">
        <v>3400</v>
      </c>
      <c r="L90" s="237">
        <v>2380</v>
      </c>
      <c r="M90" s="237">
        <v>2040</v>
      </c>
      <c r="N90" s="377"/>
      <c r="O90" s="377"/>
      <c r="P90" s="377"/>
      <c r="Q90" s="377"/>
      <c r="R90" s="369"/>
      <c r="S90" s="369"/>
      <c r="T90" s="369"/>
      <c r="U90" s="369"/>
      <c r="V90" s="369"/>
      <c r="W90" s="369"/>
      <c r="X90" s="369"/>
      <c r="Y90" s="369"/>
      <c r="Z90" s="369"/>
      <c r="AA90" s="369"/>
      <c r="AB90" s="369"/>
      <c r="AC90" s="369"/>
      <c r="AD90" s="369"/>
      <c r="AE90" s="369"/>
      <c r="AF90" s="369"/>
      <c r="AG90" s="369"/>
      <c r="AH90" s="369"/>
      <c r="AI90" s="369"/>
      <c r="AJ90" s="369"/>
      <c r="AK90" s="369"/>
      <c r="AL90" s="369"/>
      <c r="AM90" s="369"/>
      <c r="AN90" s="369"/>
      <c r="AO90" s="369"/>
      <c r="AP90" s="369"/>
      <c r="AQ90" s="369"/>
      <c r="AR90" s="369"/>
      <c r="AS90" s="369"/>
      <c r="AT90" s="369"/>
      <c r="AU90" s="369"/>
      <c r="AV90" s="369"/>
      <c r="AW90" s="369"/>
      <c r="AX90" s="369"/>
      <c r="AY90" s="369"/>
      <c r="AZ90" s="369"/>
      <c r="BA90" s="369"/>
      <c r="BB90" s="369"/>
      <c r="BC90" s="369"/>
      <c r="BD90" s="369"/>
      <c r="BE90" s="369"/>
      <c r="BF90" s="369"/>
      <c r="BG90" s="369"/>
      <c r="BH90" s="369"/>
      <c r="BI90" s="369"/>
      <c r="BJ90" s="369"/>
      <c r="BK90" s="369"/>
      <c r="BL90" s="369"/>
      <c r="BM90" s="369"/>
      <c r="BN90" s="369"/>
      <c r="BO90" s="369"/>
      <c r="BP90" s="369"/>
      <c r="BQ90" s="369"/>
      <c r="BR90" s="369"/>
      <c r="BS90" s="369"/>
      <c r="BT90" s="369"/>
      <c r="BU90" s="369"/>
      <c r="BV90" s="369"/>
      <c r="BW90" s="369"/>
      <c r="BX90" s="369"/>
      <c r="BY90" s="369"/>
      <c r="BZ90" s="369"/>
      <c r="CA90" s="369"/>
      <c r="CB90" s="369"/>
      <c r="CC90" s="369"/>
      <c r="CD90" s="369"/>
      <c r="CE90" s="369"/>
      <c r="CF90" s="369"/>
      <c r="CG90" s="369"/>
      <c r="CH90" s="369"/>
      <c r="CI90" s="369"/>
      <c r="CJ90" s="369"/>
      <c r="CK90" s="369"/>
      <c r="CL90" s="369"/>
      <c r="CM90" s="369"/>
      <c r="CN90" s="369"/>
      <c r="CO90" s="369"/>
      <c r="CP90" s="369"/>
      <c r="CQ90" s="369"/>
      <c r="CR90" s="369"/>
      <c r="CS90" s="369"/>
      <c r="CT90" s="369"/>
      <c r="CU90" s="369"/>
      <c r="CV90" s="369"/>
      <c r="CW90" s="369"/>
      <c r="CX90" s="369"/>
      <c r="CY90" s="369"/>
      <c r="CZ90" s="369"/>
      <c r="DA90" s="369"/>
      <c r="DB90" s="369"/>
      <c r="DC90" s="369"/>
      <c r="DD90" s="369"/>
      <c r="DE90" s="369"/>
      <c r="DF90" s="369"/>
      <c r="DG90" s="369"/>
      <c r="DH90" s="369"/>
      <c r="DI90" s="369"/>
      <c r="DJ90" s="369"/>
      <c r="DK90" s="369"/>
      <c r="DL90" s="369"/>
      <c r="DM90" s="369"/>
      <c r="DN90" s="369"/>
      <c r="DO90" s="369"/>
      <c r="DP90" s="369"/>
      <c r="DQ90" s="369"/>
      <c r="DR90" s="369"/>
      <c r="DS90" s="369"/>
      <c r="DT90" s="369"/>
      <c r="DU90" s="369"/>
      <c r="DV90" s="369"/>
      <c r="DW90" s="369"/>
      <c r="DX90" s="369"/>
      <c r="DY90" s="369"/>
      <c r="DZ90" s="369"/>
      <c r="EA90" s="369"/>
      <c r="EB90" s="369"/>
      <c r="EC90" s="369"/>
      <c r="ED90" s="369"/>
      <c r="EE90" s="369"/>
      <c r="EF90" s="369"/>
      <c r="EG90" s="369"/>
      <c r="EH90" s="369"/>
      <c r="EI90" s="369"/>
      <c r="EJ90" s="369"/>
      <c r="EK90" s="369"/>
      <c r="EL90" s="369"/>
      <c r="EM90" s="369"/>
      <c r="EN90" s="369"/>
      <c r="EO90" s="369"/>
      <c r="EP90" s="369"/>
      <c r="EQ90" s="369"/>
      <c r="ER90" s="369"/>
      <c r="ES90" s="369"/>
      <c r="ET90" s="369"/>
      <c r="EU90" s="369"/>
      <c r="EV90" s="369"/>
      <c r="EW90" s="369"/>
      <c r="EX90" s="369"/>
      <c r="EY90" s="369"/>
      <c r="EZ90" s="369"/>
      <c r="FA90" s="369"/>
      <c r="FB90" s="369"/>
      <c r="FC90" s="369"/>
      <c r="FD90" s="369"/>
      <c r="FE90" s="369"/>
      <c r="FF90" s="369"/>
      <c r="FG90" s="369"/>
      <c r="FH90" s="369"/>
      <c r="FI90" s="369"/>
      <c r="FJ90" s="369"/>
      <c r="FK90" s="369"/>
      <c r="FL90" s="369"/>
      <c r="FM90" s="369"/>
      <c r="FN90" s="369"/>
      <c r="FO90" s="369"/>
      <c r="FP90" s="369"/>
      <c r="FQ90" s="369"/>
      <c r="FR90" s="369"/>
      <c r="FS90" s="369"/>
      <c r="FT90" s="369"/>
      <c r="FU90" s="369"/>
      <c r="FV90" s="369"/>
      <c r="FW90" s="369"/>
      <c r="FX90" s="369"/>
      <c r="FY90" s="369"/>
      <c r="FZ90" s="369"/>
      <c r="GA90" s="369"/>
      <c r="GB90" s="369"/>
      <c r="GC90" s="369"/>
      <c r="GD90" s="369"/>
      <c r="GE90" s="369"/>
      <c r="GF90" s="369"/>
      <c r="GG90" s="369"/>
      <c r="GH90" s="369"/>
      <c r="GI90" s="369"/>
      <c r="GJ90" s="369"/>
      <c r="GK90" s="369"/>
      <c r="GL90" s="369"/>
      <c r="GM90" s="369"/>
      <c r="GN90" s="369"/>
      <c r="GO90" s="369"/>
      <c r="GP90" s="369"/>
      <c r="GQ90" s="369"/>
      <c r="GR90" s="369"/>
      <c r="GS90" s="369"/>
      <c r="GT90" s="369"/>
      <c r="GU90" s="369"/>
      <c r="GV90" s="369"/>
      <c r="GW90" s="369"/>
      <c r="GX90" s="369"/>
      <c r="GY90" s="369"/>
      <c r="GZ90" s="369"/>
      <c r="HA90" s="369"/>
      <c r="HB90" s="369"/>
      <c r="HC90" s="369"/>
      <c r="HD90" s="369"/>
      <c r="HE90" s="369"/>
      <c r="HF90" s="369"/>
      <c r="HG90" s="369"/>
      <c r="HH90" s="369"/>
      <c r="HI90" s="369"/>
      <c r="HN90" s="369"/>
      <c r="HO90" s="369"/>
      <c r="HP90" s="369"/>
      <c r="HQ90" s="369"/>
      <c r="HR90" s="369"/>
      <c r="HS90" s="369"/>
      <c r="HT90" s="369"/>
      <c r="HU90" s="369"/>
      <c r="HV90" s="369"/>
      <c r="HW90" s="369"/>
      <c r="HX90" s="369"/>
      <c r="JP90" s="369"/>
      <c r="JQ90" s="369"/>
      <c r="JR90" s="369"/>
      <c r="JS90" s="369"/>
      <c r="JT90" s="369"/>
      <c r="JU90" s="369"/>
      <c r="JV90" s="369"/>
      <c r="JW90" s="369"/>
      <c r="JX90" s="369"/>
      <c r="JY90" s="369"/>
      <c r="JZ90" s="369"/>
      <c r="KA90" s="369"/>
      <c r="KB90" s="369"/>
      <c r="KC90" s="369"/>
      <c r="KD90" s="369"/>
      <c r="KE90" s="369"/>
      <c r="KF90" s="369"/>
      <c r="KG90" s="369"/>
      <c r="KH90" s="369"/>
      <c r="KI90" s="369"/>
      <c r="KJ90" s="369"/>
      <c r="KK90" s="369"/>
      <c r="KL90" s="369"/>
      <c r="KM90" s="369"/>
      <c r="KN90" s="369"/>
      <c r="KO90" s="369"/>
      <c r="KP90" s="369"/>
      <c r="KQ90" s="369"/>
      <c r="KR90" s="369"/>
      <c r="KS90" s="369"/>
      <c r="KT90" s="369"/>
      <c r="KU90" s="369"/>
      <c r="KV90" s="369"/>
      <c r="KW90" s="369"/>
      <c r="KX90" s="369"/>
      <c r="KY90" s="369"/>
      <c r="KZ90" s="369"/>
      <c r="LA90" s="369"/>
      <c r="LB90" s="369"/>
      <c r="LC90" s="369"/>
      <c r="LD90" s="369"/>
      <c r="LE90" s="369"/>
      <c r="LF90" s="369"/>
      <c r="LG90" s="369"/>
      <c r="LH90" s="369"/>
      <c r="LI90" s="369"/>
      <c r="LJ90" s="369"/>
      <c r="LK90" s="369"/>
      <c r="LL90" s="369"/>
      <c r="LM90" s="369"/>
      <c r="LN90" s="369"/>
      <c r="LO90" s="369"/>
      <c r="LP90" s="369"/>
      <c r="LQ90" s="369"/>
      <c r="LR90" s="369"/>
      <c r="LS90" s="369"/>
      <c r="LT90" s="369"/>
      <c r="LU90" s="369"/>
      <c r="LV90" s="369"/>
      <c r="LW90" s="369"/>
      <c r="LX90" s="369"/>
      <c r="LY90" s="369"/>
      <c r="LZ90" s="369"/>
      <c r="MA90" s="369"/>
      <c r="MB90" s="369"/>
      <c r="MC90" s="369"/>
      <c r="MD90" s="369"/>
      <c r="ME90" s="369"/>
      <c r="MF90" s="369"/>
      <c r="MG90" s="369"/>
      <c r="MH90" s="369"/>
      <c r="MI90" s="369"/>
      <c r="MJ90" s="369"/>
      <c r="MK90" s="369"/>
      <c r="ML90" s="369"/>
      <c r="MM90" s="369"/>
      <c r="MN90" s="369"/>
      <c r="MO90" s="369"/>
      <c r="MP90" s="369"/>
      <c r="MQ90" s="369"/>
      <c r="MR90" s="369"/>
      <c r="MS90" s="369"/>
      <c r="MT90" s="369"/>
      <c r="MU90" s="369"/>
      <c r="MV90" s="369"/>
      <c r="MW90" s="369"/>
      <c r="MX90" s="369"/>
      <c r="MY90" s="369"/>
      <c r="MZ90" s="369"/>
      <c r="NA90" s="369"/>
      <c r="NB90" s="369"/>
      <c r="NC90" s="369"/>
      <c r="ND90" s="369"/>
      <c r="NE90" s="369"/>
      <c r="NF90" s="369"/>
      <c r="NG90" s="369"/>
      <c r="NH90" s="369"/>
      <c r="NI90" s="369"/>
      <c r="NJ90" s="369"/>
      <c r="NK90" s="369"/>
      <c r="NL90" s="369"/>
      <c r="NM90" s="369"/>
      <c r="NN90" s="369"/>
      <c r="NO90" s="369"/>
      <c r="NP90" s="369"/>
      <c r="NQ90" s="369"/>
      <c r="NR90" s="369"/>
      <c r="NS90" s="369"/>
      <c r="NT90" s="369"/>
      <c r="NU90" s="369"/>
      <c r="NV90" s="369"/>
      <c r="NW90" s="369"/>
      <c r="NX90" s="369"/>
      <c r="NY90" s="369"/>
      <c r="NZ90" s="369"/>
      <c r="OA90" s="369"/>
      <c r="OB90" s="369"/>
      <c r="OC90" s="369"/>
      <c r="OD90" s="369"/>
      <c r="OE90" s="369"/>
      <c r="OF90" s="369"/>
      <c r="OG90" s="369"/>
      <c r="OH90" s="369"/>
      <c r="OI90" s="369"/>
      <c r="OJ90" s="369"/>
      <c r="OK90" s="369"/>
      <c r="OL90" s="369"/>
      <c r="OM90" s="369"/>
      <c r="ON90" s="369"/>
      <c r="OO90" s="369"/>
      <c r="OP90" s="369"/>
      <c r="OQ90" s="369"/>
      <c r="OR90" s="369"/>
      <c r="OS90" s="369"/>
      <c r="OT90" s="369"/>
      <c r="OU90" s="369"/>
      <c r="OV90" s="369"/>
      <c r="OW90" s="369"/>
      <c r="OX90" s="369"/>
      <c r="OY90" s="369"/>
      <c r="OZ90" s="369"/>
      <c r="PA90" s="369"/>
      <c r="PB90" s="369"/>
      <c r="PC90" s="369"/>
      <c r="PD90" s="369"/>
      <c r="PE90" s="369"/>
      <c r="PF90" s="369"/>
      <c r="PG90" s="369"/>
      <c r="PH90" s="369"/>
      <c r="PI90" s="369"/>
      <c r="PJ90" s="369"/>
      <c r="PK90" s="369"/>
      <c r="PL90" s="369"/>
      <c r="PM90" s="369"/>
      <c r="PN90" s="369"/>
      <c r="PO90" s="369"/>
      <c r="PP90" s="369"/>
      <c r="PQ90" s="369"/>
      <c r="PR90" s="369"/>
      <c r="PS90" s="369"/>
      <c r="PT90" s="369"/>
      <c r="PU90" s="369"/>
      <c r="PV90" s="369"/>
      <c r="PW90" s="369"/>
      <c r="PX90" s="369"/>
      <c r="PY90" s="369"/>
      <c r="PZ90" s="369"/>
      <c r="QA90" s="369"/>
      <c r="QB90" s="369"/>
      <c r="QC90" s="369"/>
      <c r="QD90" s="369"/>
      <c r="QE90" s="369"/>
      <c r="QF90" s="369"/>
      <c r="QG90" s="369"/>
      <c r="QH90" s="369"/>
      <c r="QI90" s="369"/>
      <c r="QJ90" s="369"/>
      <c r="QK90" s="369"/>
      <c r="QL90" s="369"/>
      <c r="QM90" s="369"/>
      <c r="QN90" s="369"/>
      <c r="QO90" s="369"/>
      <c r="QP90" s="369"/>
      <c r="QQ90" s="369"/>
      <c r="QR90" s="369"/>
      <c r="QS90" s="369"/>
      <c r="QT90" s="369"/>
      <c r="QU90" s="369"/>
      <c r="QV90" s="369"/>
      <c r="QW90" s="369"/>
      <c r="QX90" s="369"/>
      <c r="QY90" s="369"/>
      <c r="QZ90" s="369"/>
      <c r="RA90" s="369"/>
      <c r="RB90" s="369"/>
      <c r="RC90" s="369"/>
      <c r="RD90" s="369"/>
      <c r="RE90" s="369"/>
      <c r="RJ90" s="369"/>
      <c r="RK90" s="369"/>
      <c r="RL90" s="369"/>
      <c r="RM90" s="369"/>
      <c r="RN90" s="369"/>
      <c r="RO90" s="369"/>
      <c r="RP90" s="369"/>
      <c r="RQ90" s="369"/>
      <c r="RR90" s="369"/>
      <c r="RS90" s="369"/>
      <c r="RT90" s="369"/>
      <c r="TL90" s="369"/>
      <c r="TM90" s="369"/>
      <c r="TN90" s="369"/>
      <c r="TO90" s="369"/>
      <c r="TP90" s="369"/>
      <c r="TQ90" s="369"/>
      <c r="TR90" s="369"/>
      <c r="TS90" s="369"/>
      <c r="TT90" s="369"/>
      <c r="TU90" s="369"/>
      <c r="TV90" s="369"/>
      <c r="TW90" s="369"/>
      <c r="TX90" s="369"/>
      <c r="TY90" s="369"/>
      <c r="TZ90" s="369"/>
      <c r="UA90" s="369"/>
      <c r="UB90" s="369"/>
      <c r="UC90" s="369"/>
      <c r="UD90" s="369"/>
      <c r="UE90" s="369"/>
      <c r="UF90" s="369"/>
      <c r="UG90" s="369"/>
      <c r="UH90" s="369"/>
      <c r="UI90" s="369"/>
      <c r="UJ90" s="369"/>
      <c r="UK90" s="369"/>
      <c r="UL90" s="369"/>
      <c r="UM90" s="369"/>
      <c r="UN90" s="369"/>
      <c r="UO90" s="369"/>
      <c r="UP90" s="369"/>
      <c r="UQ90" s="369"/>
      <c r="UR90" s="369"/>
      <c r="US90" s="369"/>
      <c r="UT90" s="369"/>
      <c r="UU90" s="369"/>
      <c r="UV90" s="369"/>
      <c r="UW90" s="369"/>
      <c r="UX90" s="369"/>
      <c r="UY90" s="369"/>
      <c r="UZ90" s="369"/>
      <c r="VA90" s="369"/>
      <c r="VB90" s="369"/>
      <c r="VC90" s="369"/>
      <c r="VD90" s="369"/>
      <c r="VE90" s="369"/>
      <c r="VF90" s="369"/>
      <c r="VG90" s="369"/>
      <c r="VH90" s="369"/>
      <c r="VI90" s="369"/>
      <c r="VJ90" s="369"/>
      <c r="VK90" s="369"/>
      <c r="VL90" s="369"/>
      <c r="VM90" s="369"/>
      <c r="VN90" s="369"/>
      <c r="VO90" s="369"/>
      <c r="VP90" s="369"/>
      <c r="VQ90" s="369"/>
      <c r="VR90" s="369"/>
      <c r="VS90" s="369"/>
      <c r="VT90" s="369"/>
      <c r="VU90" s="369"/>
      <c r="VV90" s="369"/>
      <c r="VW90" s="369"/>
      <c r="VX90" s="369"/>
      <c r="VY90" s="369"/>
      <c r="VZ90" s="369"/>
      <c r="WA90" s="369"/>
      <c r="WB90" s="369"/>
      <c r="WC90" s="369"/>
      <c r="WD90" s="369"/>
      <c r="WE90" s="369"/>
      <c r="WF90" s="369"/>
      <c r="WG90" s="369"/>
      <c r="WH90" s="369"/>
      <c r="WI90" s="369"/>
      <c r="WJ90" s="369"/>
      <c r="WK90" s="369"/>
      <c r="WL90" s="369"/>
      <c r="WM90" s="369"/>
      <c r="WN90" s="369"/>
      <c r="WO90" s="369"/>
      <c r="WP90" s="369"/>
      <c r="WQ90" s="369"/>
      <c r="WR90" s="369"/>
      <c r="WS90" s="369"/>
      <c r="WT90" s="369"/>
      <c r="WU90" s="369"/>
      <c r="WV90" s="369"/>
      <c r="WW90" s="369"/>
      <c r="WX90" s="369"/>
      <c r="WY90" s="369"/>
      <c r="WZ90" s="369"/>
      <c r="XA90" s="369"/>
      <c r="XB90" s="369"/>
      <c r="XC90" s="369"/>
      <c r="XD90" s="369"/>
      <c r="XE90" s="369"/>
      <c r="XF90" s="369"/>
      <c r="XG90" s="369"/>
      <c r="XH90" s="369"/>
      <c r="XI90" s="369"/>
      <c r="XJ90" s="369"/>
      <c r="XK90" s="369"/>
      <c r="XL90" s="369"/>
      <c r="XM90" s="369"/>
      <c r="XN90" s="369"/>
      <c r="XO90" s="369"/>
      <c r="XP90" s="369"/>
      <c r="XQ90" s="369"/>
      <c r="XR90" s="369"/>
      <c r="XS90" s="369"/>
      <c r="XT90" s="369"/>
      <c r="XU90" s="369"/>
      <c r="XV90" s="369"/>
      <c r="XW90" s="369"/>
      <c r="XX90" s="369"/>
      <c r="XY90" s="369"/>
      <c r="XZ90" s="369"/>
      <c r="YA90" s="369"/>
      <c r="YB90" s="369"/>
      <c r="YC90" s="369"/>
      <c r="YD90" s="369"/>
      <c r="YE90" s="369"/>
      <c r="YF90" s="369"/>
      <c r="YG90" s="369"/>
      <c r="YH90" s="369"/>
      <c r="YI90" s="369"/>
      <c r="YJ90" s="369"/>
      <c r="YK90" s="369"/>
      <c r="YL90" s="369"/>
      <c r="YM90" s="369"/>
      <c r="YN90" s="369"/>
      <c r="YO90" s="369"/>
      <c r="YP90" s="369"/>
      <c r="YQ90" s="369"/>
      <c r="YR90" s="369"/>
      <c r="YS90" s="369"/>
      <c r="YT90" s="369"/>
      <c r="YU90" s="369"/>
      <c r="YV90" s="369"/>
      <c r="YW90" s="369"/>
      <c r="YX90" s="369"/>
      <c r="YY90" s="369"/>
      <c r="YZ90" s="369"/>
      <c r="ZA90" s="369"/>
      <c r="ZB90" s="369"/>
      <c r="ZC90" s="369"/>
      <c r="ZD90" s="369"/>
      <c r="ZE90" s="369"/>
      <c r="ZF90" s="369"/>
      <c r="ZG90" s="369"/>
      <c r="ZH90" s="369"/>
      <c r="ZI90" s="369"/>
      <c r="ZJ90" s="369"/>
      <c r="ZK90" s="369"/>
      <c r="ZL90" s="369"/>
      <c r="ZM90" s="369"/>
      <c r="ZN90" s="369"/>
      <c r="ZO90" s="369"/>
      <c r="ZP90" s="369"/>
      <c r="ZQ90" s="369"/>
      <c r="ZR90" s="369"/>
      <c r="ZS90" s="369"/>
      <c r="ZT90" s="369"/>
      <c r="ZU90" s="369"/>
      <c r="ZV90" s="369"/>
      <c r="ZW90" s="369"/>
      <c r="ZX90" s="369"/>
      <c r="ZY90" s="369"/>
      <c r="ZZ90" s="369"/>
      <c r="AAA90" s="369"/>
      <c r="AAB90" s="369"/>
      <c r="AAC90" s="369"/>
      <c r="AAD90" s="369"/>
      <c r="AAE90" s="369"/>
      <c r="AAF90" s="369"/>
      <c r="AAG90" s="369"/>
      <c r="AAH90" s="369"/>
      <c r="AAI90" s="369"/>
      <c r="AAJ90" s="369"/>
      <c r="AAK90" s="369"/>
      <c r="AAL90" s="369"/>
      <c r="AAM90" s="369"/>
      <c r="AAN90" s="369"/>
      <c r="AAO90" s="369"/>
      <c r="AAP90" s="369"/>
      <c r="AAQ90" s="369"/>
      <c r="AAR90" s="369"/>
      <c r="AAS90" s="369"/>
      <c r="AAT90" s="369"/>
      <c r="AAU90" s="369"/>
      <c r="AAV90" s="369"/>
      <c r="AAW90" s="369"/>
      <c r="AAX90" s="369"/>
      <c r="AAY90" s="369"/>
      <c r="AAZ90" s="369"/>
      <c r="ABA90" s="369"/>
      <c r="ABF90" s="369"/>
      <c r="ABG90" s="369"/>
      <c r="ABH90" s="369"/>
      <c r="ABI90" s="369"/>
      <c r="ABJ90" s="369"/>
      <c r="ABK90" s="369"/>
      <c r="ABL90" s="369"/>
      <c r="ABM90" s="369"/>
      <c r="ABN90" s="369"/>
      <c r="ABO90" s="369"/>
      <c r="ABP90" s="369"/>
      <c r="ADH90" s="369"/>
      <c r="ADI90" s="369"/>
      <c r="ADJ90" s="369"/>
      <c r="ADK90" s="369"/>
      <c r="ADL90" s="369"/>
      <c r="ADM90" s="369"/>
      <c r="ADN90" s="369"/>
      <c r="ADO90" s="369"/>
      <c r="ADP90" s="369"/>
      <c r="ADQ90" s="369"/>
      <c r="ADR90" s="369"/>
      <c r="ADS90" s="369"/>
      <c r="ADT90" s="369"/>
      <c r="ADU90" s="369"/>
      <c r="ADV90" s="369"/>
      <c r="ADW90" s="369"/>
      <c r="ADX90" s="369"/>
      <c r="ADY90" s="369"/>
      <c r="ADZ90" s="369"/>
      <c r="AEA90" s="369"/>
      <c r="AEB90" s="369"/>
      <c r="AEC90" s="369"/>
      <c r="AED90" s="369"/>
      <c r="AEE90" s="369"/>
      <c r="AEF90" s="369"/>
      <c r="AEG90" s="369"/>
      <c r="AEH90" s="369"/>
      <c r="AEI90" s="369"/>
      <c r="AEJ90" s="369"/>
      <c r="AEK90" s="369"/>
      <c r="AEL90" s="369"/>
      <c r="AEM90" s="369"/>
      <c r="AEN90" s="369"/>
      <c r="AEO90" s="369"/>
      <c r="AEP90" s="369"/>
      <c r="AEQ90" s="369"/>
      <c r="AER90" s="369"/>
      <c r="AES90" s="369"/>
      <c r="AET90" s="369"/>
      <c r="AEU90" s="369"/>
      <c r="AEV90" s="369"/>
      <c r="AEW90" s="369"/>
      <c r="AEX90" s="369"/>
      <c r="AEY90" s="369"/>
      <c r="AEZ90" s="369"/>
      <c r="AFA90" s="369"/>
      <c r="AFB90" s="369"/>
      <c r="AFC90" s="369"/>
      <c r="AFD90" s="369"/>
      <c r="AFE90" s="369"/>
      <c r="AFF90" s="369"/>
      <c r="AFG90" s="369"/>
      <c r="AFH90" s="369"/>
      <c r="AFI90" s="369"/>
      <c r="AFJ90" s="369"/>
      <c r="AFK90" s="369"/>
      <c r="AFL90" s="369"/>
      <c r="AFM90" s="369"/>
      <c r="AFN90" s="369"/>
      <c r="AFO90" s="369"/>
      <c r="AFP90" s="369"/>
      <c r="AFQ90" s="369"/>
      <c r="AFR90" s="369"/>
      <c r="AFS90" s="369"/>
      <c r="AFT90" s="369"/>
      <c r="AFU90" s="369"/>
      <c r="AFV90" s="369"/>
      <c r="AFW90" s="369"/>
      <c r="AFX90" s="369"/>
      <c r="AFY90" s="369"/>
      <c r="AFZ90" s="369"/>
      <c r="AGA90" s="369"/>
      <c r="AGB90" s="369"/>
      <c r="AGC90" s="369"/>
      <c r="AGD90" s="369"/>
      <c r="AGE90" s="369"/>
      <c r="AGF90" s="369"/>
      <c r="AGG90" s="369"/>
      <c r="AGH90" s="369"/>
      <c r="AGI90" s="369"/>
      <c r="AGJ90" s="369"/>
      <c r="AGK90" s="369"/>
      <c r="AGL90" s="369"/>
      <c r="AGM90" s="369"/>
      <c r="AGN90" s="369"/>
      <c r="AGO90" s="369"/>
      <c r="AGP90" s="369"/>
      <c r="AGQ90" s="369"/>
      <c r="AGR90" s="369"/>
      <c r="AGS90" s="369"/>
      <c r="AGT90" s="369"/>
      <c r="AGU90" s="369"/>
      <c r="AGV90" s="369"/>
      <c r="AGW90" s="369"/>
      <c r="AGX90" s="369"/>
      <c r="AGY90" s="369"/>
      <c r="AGZ90" s="369"/>
      <c r="AHA90" s="369"/>
      <c r="AHB90" s="369"/>
      <c r="AHC90" s="369"/>
      <c r="AHD90" s="369"/>
      <c r="AHE90" s="369"/>
      <c r="AHF90" s="369"/>
      <c r="AHG90" s="369"/>
      <c r="AHH90" s="369"/>
      <c r="AHI90" s="369"/>
      <c r="AHJ90" s="369"/>
      <c r="AHK90" s="369"/>
      <c r="AHL90" s="369"/>
      <c r="AHM90" s="369"/>
      <c r="AHN90" s="369"/>
      <c r="AHO90" s="369"/>
      <c r="AHP90" s="369"/>
      <c r="AHQ90" s="369"/>
      <c r="AHR90" s="369"/>
      <c r="AHS90" s="369"/>
      <c r="AHT90" s="369"/>
      <c r="AHU90" s="369"/>
      <c r="AHV90" s="369"/>
      <c r="AHW90" s="369"/>
      <c r="AHX90" s="369"/>
      <c r="AHY90" s="369"/>
      <c r="AHZ90" s="369"/>
      <c r="AIA90" s="369"/>
      <c r="AIB90" s="369"/>
      <c r="AIC90" s="369"/>
      <c r="AID90" s="369"/>
      <c r="AIE90" s="369"/>
      <c r="AIF90" s="369"/>
      <c r="AIG90" s="369"/>
      <c r="AIH90" s="369"/>
      <c r="AII90" s="369"/>
      <c r="AIJ90" s="369"/>
      <c r="AIK90" s="369"/>
      <c r="AIL90" s="369"/>
      <c r="AIM90" s="369"/>
      <c r="AIN90" s="369"/>
      <c r="AIO90" s="369"/>
      <c r="AIP90" s="369"/>
      <c r="AIQ90" s="369"/>
      <c r="AIR90" s="369"/>
      <c r="AIS90" s="369"/>
      <c r="AIT90" s="369"/>
      <c r="AIU90" s="369"/>
      <c r="AIV90" s="369"/>
      <c r="AIW90" s="369"/>
      <c r="AIX90" s="369"/>
      <c r="AIY90" s="369"/>
      <c r="AIZ90" s="369"/>
      <c r="AJA90" s="369"/>
      <c r="AJB90" s="369"/>
      <c r="AJC90" s="369"/>
      <c r="AJD90" s="369"/>
      <c r="AJE90" s="369"/>
      <c r="AJF90" s="369"/>
      <c r="AJG90" s="369"/>
      <c r="AJH90" s="369"/>
      <c r="AJI90" s="369"/>
      <c r="AJJ90" s="369"/>
      <c r="AJK90" s="369"/>
      <c r="AJL90" s="369"/>
      <c r="AJM90" s="369"/>
      <c r="AJN90" s="369"/>
      <c r="AJO90" s="369"/>
      <c r="AJP90" s="369"/>
      <c r="AJQ90" s="369"/>
      <c r="AJR90" s="369"/>
      <c r="AJS90" s="369"/>
      <c r="AJT90" s="369"/>
      <c r="AJU90" s="369"/>
      <c r="AJV90" s="369"/>
      <c r="AJW90" s="369"/>
      <c r="AJX90" s="369"/>
      <c r="AJY90" s="369"/>
      <c r="AJZ90" s="369"/>
      <c r="AKA90" s="369"/>
      <c r="AKB90" s="369"/>
      <c r="AKC90" s="369"/>
      <c r="AKD90" s="369"/>
      <c r="AKE90" s="369"/>
      <c r="AKF90" s="369"/>
      <c r="AKG90" s="369"/>
      <c r="AKH90" s="369"/>
      <c r="AKI90" s="369"/>
      <c r="AKJ90" s="369"/>
      <c r="AKK90" s="369"/>
      <c r="AKL90" s="369"/>
      <c r="AKM90" s="369"/>
      <c r="AKN90" s="369"/>
      <c r="AKO90" s="369"/>
      <c r="AKP90" s="369"/>
      <c r="AKQ90" s="369"/>
      <c r="AKR90" s="369"/>
      <c r="AKS90" s="369"/>
      <c r="AKT90" s="369"/>
      <c r="AKU90" s="369"/>
      <c r="AKV90" s="369"/>
      <c r="AKW90" s="369"/>
      <c r="ALB90" s="369"/>
      <c r="ALC90" s="369"/>
      <c r="ALD90" s="369"/>
      <c r="ALE90" s="369"/>
      <c r="ALF90" s="369"/>
      <c r="ALG90" s="369"/>
      <c r="ALH90" s="369"/>
      <c r="ALI90" s="369"/>
      <c r="ALJ90" s="369"/>
      <c r="ALK90" s="369"/>
      <c r="ALL90" s="369"/>
      <c r="AND90" s="369"/>
      <c r="ANE90" s="369"/>
      <c r="ANF90" s="369"/>
      <c r="ANG90" s="369"/>
      <c r="ANH90" s="369"/>
      <c r="ANI90" s="369"/>
      <c r="ANJ90" s="369"/>
      <c r="ANK90" s="369"/>
      <c r="ANL90" s="369"/>
      <c r="ANM90" s="369"/>
      <c r="ANN90" s="369"/>
      <c r="ANO90" s="369"/>
      <c r="ANP90" s="369"/>
      <c r="ANQ90" s="369"/>
      <c r="ANR90" s="369"/>
      <c r="ANS90" s="369"/>
      <c r="ANT90" s="369"/>
      <c r="ANU90" s="369"/>
      <c r="ANV90" s="369"/>
      <c r="ANW90" s="369"/>
      <c r="ANX90" s="369"/>
      <c r="ANY90" s="369"/>
      <c r="ANZ90" s="369"/>
      <c r="AOA90" s="369"/>
      <c r="AOB90" s="369"/>
      <c r="AOC90" s="369"/>
      <c r="AOD90" s="369"/>
      <c r="AOE90" s="369"/>
      <c r="AOF90" s="369"/>
      <c r="AOG90" s="369"/>
      <c r="AOH90" s="369"/>
      <c r="AOI90" s="369"/>
      <c r="AOJ90" s="369"/>
      <c r="AOK90" s="369"/>
      <c r="AOL90" s="369"/>
      <c r="AOM90" s="369"/>
      <c r="AON90" s="369"/>
      <c r="AOO90" s="369"/>
      <c r="AOP90" s="369"/>
      <c r="AOQ90" s="369"/>
      <c r="AOR90" s="369"/>
      <c r="AOS90" s="369"/>
      <c r="AOT90" s="369"/>
      <c r="AOU90" s="369"/>
      <c r="AOV90" s="369"/>
      <c r="AOW90" s="369"/>
      <c r="AOX90" s="369"/>
      <c r="AOY90" s="369"/>
      <c r="AOZ90" s="369"/>
      <c r="APA90" s="369"/>
      <c r="APB90" s="369"/>
      <c r="APC90" s="369"/>
      <c r="APD90" s="369"/>
      <c r="APE90" s="369"/>
      <c r="APF90" s="369"/>
      <c r="APG90" s="369"/>
      <c r="APH90" s="369"/>
      <c r="API90" s="369"/>
      <c r="APJ90" s="369"/>
      <c r="APK90" s="369"/>
      <c r="APL90" s="369"/>
      <c r="APM90" s="369"/>
      <c r="APN90" s="369"/>
      <c r="APO90" s="369"/>
      <c r="APP90" s="369"/>
      <c r="APQ90" s="369"/>
      <c r="APR90" s="369"/>
      <c r="APS90" s="369"/>
      <c r="APT90" s="369"/>
      <c r="APU90" s="369"/>
      <c r="APV90" s="369"/>
      <c r="APW90" s="369"/>
      <c r="APX90" s="369"/>
      <c r="APY90" s="369"/>
      <c r="APZ90" s="369"/>
      <c r="AQA90" s="369"/>
      <c r="AQB90" s="369"/>
      <c r="AQC90" s="369"/>
      <c r="AQD90" s="369"/>
      <c r="AQE90" s="369"/>
      <c r="AQF90" s="369"/>
      <c r="AQG90" s="369"/>
      <c r="AQH90" s="369"/>
      <c r="AQI90" s="369"/>
      <c r="AQJ90" s="369"/>
      <c r="AQK90" s="369"/>
      <c r="AQL90" s="369"/>
      <c r="AQM90" s="369"/>
      <c r="AQN90" s="369"/>
      <c r="AQO90" s="369"/>
      <c r="AQP90" s="369"/>
      <c r="AQQ90" s="369"/>
      <c r="AQR90" s="369"/>
      <c r="AQS90" s="369"/>
      <c r="AQT90" s="369"/>
      <c r="AQU90" s="369"/>
      <c r="AQV90" s="369"/>
      <c r="AQW90" s="369"/>
      <c r="AQX90" s="369"/>
      <c r="AQY90" s="369"/>
      <c r="AQZ90" s="369"/>
      <c r="ARA90" s="369"/>
      <c r="ARB90" s="369"/>
      <c r="ARC90" s="369"/>
      <c r="ARD90" s="369"/>
      <c r="ARE90" s="369"/>
      <c r="ARF90" s="369"/>
      <c r="ARG90" s="369"/>
      <c r="ARH90" s="369"/>
      <c r="ARI90" s="369"/>
      <c r="ARJ90" s="369"/>
      <c r="ARK90" s="369"/>
      <c r="ARL90" s="369"/>
      <c r="ARM90" s="369"/>
      <c r="ARN90" s="369"/>
      <c r="ARO90" s="369"/>
      <c r="ARP90" s="369"/>
      <c r="ARQ90" s="369"/>
      <c r="ARR90" s="369"/>
      <c r="ARS90" s="369"/>
      <c r="ART90" s="369"/>
      <c r="ARU90" s="369"/>
      <c r="ARV90" s="369"/>
      <c r="ARW90" s="369"/>
      <c r="ARX90" s="369"/>
      <c r="ARY90" s="369"/>
      <c r="ARZ90" s="369"/>
      <c r="ASA90" s="369"/>
      <c r="ASB90" s="369"/>
      <c r="ASC90" s="369"/>
      <c r="ASD90" s="369"/>
      <c r="ASE90" s="369"/>
      <c r="ASF90" s="369"/>
      <c r="ASG90" s="369"/>
      <c r="ASH90" s="369"/>
      <c r="ASI90" s="369"/>
      <c r="ASJ90" s="369"/>
      <c r="ASK90" s="369"/>
      <c r="ASL90" s="369"/>
      <c r="ASM90" s="369"/>
      <c r="ASN90" s="369"/>
      <c r="ASO90" s="369"/>
      <c r="ASP90" s="369"/>
      <c r="ASQ90" s="369"/>
      <c r="ASR90" s="369"/>
      <c r="ASS90" s="369"/>
      <c r="AST90" s="369"/>
      <c r="ASU90" s="369"/>
      <c r="ASV90" s="369"/>
      <c r="ASW90" s="369"/>
      <c r="ASX90" s="369"/>
      <c r="ASY90" s="369"/>
      <c r="ASZ90" s="369"/>
      <c r="ATA90" s="369"/>
      <c r="ATB90" s="369"/>
      <c r="ATC90" s="369"/>
      <c r="ATD90" s="369"/>
      <c r="ATE90" s="369"/>
      <c r="ATF90" s="369"/>
      <c r="ATG90" s="369"/>
      <c r="ATH90" s="369"/>
      <c r="ATI90" s="369"/>
      <c r="ATJ90" s="369"/>
      <c r="ATK90" s="369"/>
      <c r="ATL90" s="369"/>
      <c r="ATM90" s="369"/>
      <c r="ATN90" s="369"/>
      <c r="ATO90" s="369"/>
      <c r="ATP90" s="369"/>
      <c r="ATQ90" s="369"/>
      <c r="ATR90" s="369"/>
      <c r="ATS90" s="369"/>
      <c r="ATT90" s="369"/>
      <c r="ATU90" s="369"/>
      <c r="ATV90" s="369"/>
      <c r="ATW90" s="369"/>
      <c r="ATX90" s="369"/>
      <c r="ATY90" s="369"/>
      <c r="ATZ90" s="369"/>
      <c r="AUA90" s="369"/>
      <c r="AUB90" s="369"/>
      <c r="AUC90" s="369"/>
      <c r="AUD90" s="369"/>
      <c r="AUE90" s="369"/>
      <c r="AUF90" s="369"/>
      <c r="AUG90" s="369"/>
      <c r="AUH90" s="369"/>
      <c r="AUI90" s="369"/>
      <c r="AUJ90" s="369"/>
      <c r="AUK90" s="369"/>
      <c r="AUL90" s="369"/>
      <c r="AUM90" s="369"/>
      <c r="AUN90" s="369"/>
      <c r="AUO90" s="369"/>
      <c r="AUP90" s="369"/>
      <c r="AUQ90" s="369"/>
      <c r="AUR90" s="369"/>
      <c r="AUS90" s="369"/>
      <c r="AUX90" s="369"/>
      <c r="AUY90" s="369"/>
      <c r="AUZ90" s="369"/>
      <c r="AVA90" s="369"/>
      <c r="AVB90" s="369"/>
      <c r="AVC90" s="369"/>
      <c r="AVD90" s="369"/>
      <c r="AVE90" s="369"/>
      <c r="AVF90" s="369"/>
      <c r="AVG90" s="369"/>
      <c r="AVH90" s="369"/>
      <c r="AWZ90" s="369"/>
      <c r="AXA90" s="369"/>
      <c r="AXB90" s="369"/>
      <c r="AXC90" s="369"/>
      <c r="AXD90" s="369"/>
      <c r="AXE90" s="369"/>
      <c r="AXF90" s="369"/>
      <c r="AXG90" s="369"/>
      <c r="AXH90" s="369"/>
      <c r="AXI90" s="369"/>
      <c r="AXJ90" s="369"/>
      <c r="AXK90" s="369"/>
      <c r="AXL90" s="369"/>
      <c r="AXM90" s="369"/>
      <c r="AXN90" s="369"/>
      <c r="AXO90" s="369"/>
      <c r="AXP90" s="369"/>
      <c r="AXQ90" s="369"/>
      <c r="AXR90" s="369"/>
      <c r="AXS90" s="369"/>
      <c r="AXT90" s="369"/>
      <c r="AXU90" s="369"/>
      <c r="AXV90" s="369"/>
      <c r="AXW90" s="369"/>
      <c r="AXX90" s="369"/>
      <c r="AXY90" s="369"/>
      <c r="AXZ90" s="369"/>
      <c r="AYA90" s="369"/>
      <c r="AYB90" s="369"/>
      <c r="AYC90" s="369"/>
      <c r="AYD90" s="369"/>
      <c r="AYE90" s="369"/>
      <c r="AYF90" s="369"/>
      <c r="AYG90" s="369"/>
      <c r="AYH90" s="369"/>
      <c r="AYI90" s="369"/>
      <c r="AYJ90" s="369"/>
      <c r="AYK90" s="369"/>
      <c r="AYL90" s="369"/>
      <c r="AYM90" s="369"/>
      <c r="AYN90" s="369"/>
      <c r="AYO90" s="369"/>
      <c r="AYP90" s="369"/>
      <c r="AYQ90" s="369"/>
      <c r="AYR90" s="369"/>
      <c r="AYS90" s="369"/>
      <c r="AYT90" s="369"/>
      <c r="AYU90" s="369"/>
      <c r="AYV90" s="369"/>
      <c r="AYW90" s="369"/>
      <c r="AYX90" s="369"/>
      <c r="AYY90" s="369"/>
      <c r="AYZ90" s="369"/>
      <c r="AZA90" s="369"/>
      <c r="AZB90" s="369"/>
      <c r="AZC90" s="369"/>
      <c r="AZD90" s="369"/>
      <c r="AZE90" s="369"/>
      <c r="AZF90" s="369"/>
      <c r="AZG90" s="369"/>
      <c r="AZH90" s="369"/>
      <c r="AZI90" s="369"/>
      <c r="AZJ90" s="369"/>
      <c r="AZK90" s="369"/>
      <c r="AZL90" s="369"/>
      <c r="AZM90" s="369"/>
      <c r="AZN90" s="369"/>
      <c r="AZO90" s="369"/>
      <c r="AZP90" s="369"/>
      <c r="AZQ90" s="369"/>
      <c r="AZR90" s="369"/>
      <c r="AZS90" s="369"/>
      <c r="AZT90" s="369"/>
      <c r="AZU90" s="369"/>
      <c r="AZV90" s="369"/>
      <c r="AZW90" s="369"/>
      <c r="AZX90" s="369"/>
      <c r="AZY90" s="369"/>
      <c r="AZZ90" s="369"/>
      <c r="BAA90" s="369"/>
      <c r="BAB90" s="369"/>
      <c r="BAC90" s="369"/>
      <c r="BAD90" s="369"/>
      <c r="BAE90" s="369"/>
      <c r="BAF90" s="369"/>
      <c r="BAG90" s="369"/>
      <c r="BAH90" s="369"/>
      <c r="BAI90" s="369"/>
      <c r="BAJ90" s="369"/>
      <c r="BAK90" s="369"/>
      <c r="BAL90" s="369"/>
      <c r="BAM90" s="369"/>
      <c r="BAN90" s="369"/>
      <c r="BAO90" s="369"/>
      <c r="BAP90" s="369"/>
      <c r="BAQ90" s="369"/>
      <c r="BAR90" s="369"/>
      <c r="BAS90" s="369"/>
      <c r="BAT90" s="369"/>
      <c r="BAU90" s="369"/>
      <c r="BAV90" s="369"/>
      <c r="BAW90" s="369"/>
      <c r="BAX90" s="369"/>
      <c r="BAY90" s="369"/>
      <c r="BAZ90" s="369"/>
      <c r="BBA90" s="369"/>
      <c r="BBB90" s="369"/>
      <c r="BBC90" s="369"/>
      <c r="BBD90" s="369"/>
      <c r="BBE90" s="369"/>
      <c r="BBF90" s="369"/>
      <c r="BBG90" s="369"/>
      <c r="BBH90" s="369"/>
      <c r="BBI90" s="369"/>
      <c r="BBJ90" s="369"/>
      <c r="BBK90" s="369"/>
      <c r="BBL90" s="369"/>
      <c r="BBM90" s="369"/>
      <c r="BBN90" s="369"/>
      <c r="BBO90" s="369"/>
      <c r="BBP90" s="369"/>
      <c r="BBQ90" s="369"/>
      <c r="BBR90" s="369"/>
      <c r="BBS90" s="369"/>
      <c r="BBT90" s="369"/>
      <c r="BBU90" s="369"/>
      <c r="BBV90" s="369"/>
      <c r="BBW90" s="369"/>
      <c r="BBX90" s="369"/>
      <c r="BBY90" s="369"/>
      <c r="BBZ90" s="369"/>
      <c r="BCA90" s="369"/>
      <c r="BCB90" s="369"/>
      <c r="BCC90" s="369"/>
      <c r="BCD90" s="369"/>
      <c r="BCE90" s="369"/>
      <c r="BCF90" s="369"/>
      <c r="BCG90" s="369"/>
      <c r="BCH90" s="369"/>
      <c r="BCI90" s="369"/>
      <c r="BCJ90" s="369"/>
      <c r="BCK90" s="369"/>
      <c r="BCL90" s="369"/>
      <c r="BCM90" s="369"/>
      <c r="BCN90" s="369"/>
      <c r="BCO90" s="369"/>
      <c r="BCP90" s="369"/>
      <c r="BCQ90" s="369"/>
      <c r="BCR90" s="369"/>
      <c r="BCS90" s="369"/>
      <c r="BCT90" s="369"/>
      <c r="BCU90" s="369"/>
      <c r="BCV90" s="369"/>
      <c r="BCW90" s="369"/>
      <c r="BCX90" s="369"/>
      <c r="BCY90" s="369"/>
      <c r="BCZ90" s="369"/>
      <c r="BDA90" s="369"/>
      <c r="BDB90" s="369"/>
      <c r="BDC90" s="369"/>
      <c r="BDD90" s="369"/>
      <c r="BDE90" s="369"/>
      <c r="BDF90" s="369"/>
      <c r="BDG90" s="369"/>
      <c r="BDH90" s="369"/>
      <c r="BDI90" s="369"/>
      <c r="BDJ90" s="369"/>
      <c r="BDK90" s="369"/>
      <c r="BDL90" s="369"/>
      <c r="BDM90" s="369"/>
      <c r="BDN90" s="369"/>
      <c r="BDO90" s="369"/>
      <c r="BDP90" s="369"/>
      <c r="BDQ90" s="369"/>
      <c r="BDR90" s="369"/>
      <c r="BDS90" s="369"/>
      <c r="BDT90" s="369"/>
      <c r="BDU90" s="369"/>
      <c r="BDV90" s="369"/>
      <c r="BDW90" s="369"/>
      <c r="BDX90" s="369"/>
      <c r="BDY90" s="369"/>
      <c r="BDZ90" s="369"/>
      <c r="BEA90" s="369"/>
      <c r="BEB90" s="369"/>
      <c r="BEC90" s="369"/>
      <c r="BED90" s="369"/>
      <c r="BEE90" s="369"/>
      <c r="BEF90" s="369"/>
      <c r="BEG90" s="369"/>
      <c r="BEH90" s="369"/>
      <c r="BEI90" s="369"/>
      <c r="BEJ90" s="369"/>
      <c r="BEK90" s="369"/>
      <c r="BEL90" s="369"/>
      <c r="BEM90" s="369"/>
      <c r="BEN90" s="369"/>
      <c r="BEO90" s="369"/>
      <c r="BET90" s="369"/>
      <c r="BEU90" s="369"/>
      <c r="BEV90" s="369"/>
      <c r="BEW90" s="369"/>
      <c r="BEX90" s="369"/>
      <c r="BEY90" s="369"/>
      <c r="BEZ90" s="369"/>
      <c r="BFA90" s="369"/>
      <c r="BFB90" s="369"/>
      <c r="BFC90" s="369"/>
      <c r="BFD90" s="369"/>
      <c r="BGV90" s="369"/>
      <c r="BGW90" s="369"/>
      <c r="BGX90" s="369"/>
      <c r="BGY90" s="369"/>
      <c r="BGZ90" s="369"/>
      <c r="BHA90" s="369"/>
      <c r="BHB90" s="369"/>
      <c r="BHC90" s="369"/>
      <c r="BHD90" s="369"/>
      <c r="BHE90" s="369"/>
      <c r="BHF90" s="369"/>
      <c r="BHG90" s="369"/>
      <c r="BHH90" s="369"/>
      <c r="BHI90" s="369"/>
      <c r="BHJ90" s="369"/>
      <c r="BHK90" s="369"/>
      <c r="BHL90" s="369"/>
      <c r="BHM90" s="369"/>
      <c r="BHN90" s="369"/>
      <c r="BHO90" s="369"/>
      <c r="BHP90" s="369"/>
      <c r="BHQ90" s="369"/>
      <c r="BHR90" s="369"/>
      <c r="BHS90" s="369"/>
      <c r="BHT90" s="369"/>
      <c r="BHU90" s="369"/>
      <c r="BHV90" s="369"/>
      <c r="BHW90" s="369"/>
      <c r="BHX90" s="369"/>
      <c r="BHY90" s="369"/>
      <c r="BHZ90" s="369"/>
      <c r="BIA90" s="369"/>
      <c r="BIB90" s="369"/>
      <c r="BIC90" s="369"/>
      <c r="BID90" s="369"/>
      <c r="BIE90" s="369"/>
      <c r="BIF90" s="369"/>
      <c r="BIG90" s="369"/>
      <c r="BIH90" s="369"/>
      <c r="BII90" s="369"/>
      <c r="BIJ90" s="369"/>
      <c r="BIK90" s="369"/>
      <c r="BIL90" s="369"/>
      <c r="BIM90" s="369"/>
      <c r="BIN90" s="369"/>
      <c r="BIO90" s="369"/>
      <c r="BIP90" s="369"/>
      <c r="BIQ90" s="369"/>
      <c r="BIR90" s="369"/>
      <c r="BIS90" s="369"/>
      <c r="BIT90" s="369"/>
      <c r="BIU90" s="369"/>
      <c r="BIV90" s="369"/>
      <c r="BIW90" s="369"/>
      <c r="BIX90" s="369"/>
      <c r="BIY90" s="369"/>
      <c r="BIZ90" s="369"/>
      <c r="BJA90" s="369"/>
      <c r="BJB90" s="369"/>
      <c r="BJC90" s="369"/>
      <c r="BJD90" s="369"/>
      <c r="BJE90" s="369"/>
      <c r="BJF90" s="369"/>
      <c r="BJG90" s="369"/>
      <c r="BJH90" s="369"/>
      <c r="BJI90" s="369"/>
      <c r="BJJ90" s="369"/>
      <c r="BJK90" s="369"/>
      <c r="BJL90" s="369"/>
      <c r="BJM90" s="369"/>
      <c r="BJN90" s="369"/>
      <c r="BJO90" s="369"/>
      <c r="BJP90" s="369"/>
      <c r="BJQ90" s="369"/>
      <c r="BJR90" s="369"/>
      <c r="BJS90" s="369"/>
      <c r="BJT90" s="369"/>
      <c r="BJU90" s="369"/>
      <c r="BJV90" s="369"/>
      <c r="BJW90" s="369"/>
      <c r="BJX90" s="369"/>
      <c r="BJY90" s="369"/>
      <c r="BJZ90" s="369"/>
      <c r="BKA90" s="369"/>
      <c r="BKB90" s="369"/>
      <c r="BKC90" s="369"/>
      <c r="BKD90" s="369"/>
      <c r="BKE90" s="369"/>
      <c r="BKF90" s="369"/>
      <c r="BKG90" s="369"/>
      <c r="BKH90" s="369"/>
      <c r="BKI90" s="369"/>
      <c r="BKJ90" s="369"/>
      <c r="BKK90" s="369"/>
      <c r="BKL90" s="369"/>
      <c r="BKM90" s="369"/>
      <c r="BKN90" s="369"/>
      <c r="BKO90" s="369"/>
      <c r="BKP90" s="369"/>
      <c r="BKQ90" s="369"/>
      <c r="BKR90" s="369"/>
      <c r="BKS90" s="369"/>
      <c r="BKT90" s="369"/>
      <c r="BKU90" s="369"/>
      <c r="BKV90" s="369"/>
      <c r="BKW90" s="369"/>
      <c r="BKX90" s="369"/>
      <c r="BKY90" s="369"/>
      <c r="BKZ90" s="369"/>
      <c r="BLA90" s="369"/>
      <c r="BLB90" s="369"/>
      <c r="BLC90" s="369"/>
      <c r="BLD90" s="369"/>
      <c r="BLE90" s="369"/>
      <c r="BLF90" s="369"/>
      <c r="BLG90" s="369"/>
      <c r="BLH90" s="369"/>
      <c r="BLI90" s="369"/>
      <c r="BLJ90" s="369"/>
      <c r="BLK90" s="369"/>
      <c r="BLL90" s="369"/>
      <c r="BLM90" s="369"/>
      <c r="BLN90" s="369"/>
      <c r="BLO90" s="369"/>
      <c r="BLP90" s="369"/>
      <c r="BLQ90" s="369"/>
      <c r="BLR90" s="369"/>
      <c r="BLS90" s="369"/>
      <c r="BLT90" s="369"/>
      <c r="BLU90" s="369"/>
      <c r="BLV90" s="369"/>
      <c r="BLW90" s="369"/>
      <c r="BLX90" s="369"/>
      <c r="BLY90" s="369"/>
      <c r="BLZ90" s="369"/>
      <c r="BMA90" s="369"/>
      <c r="BMB90" s="369"/>
      <c r="BMC90" s="369"/>
      <c r="BMD90" s="369"/>
      <c r="BME90" s="369"/>
      <c r="BMF90" s="369"/>
      <c r="BMG90" s="369"/>
      <c r="BMH90" s="369"/>
      <c r="BMI90" s="369"/>
      <c r="BMJ90" s="369"/>
      <c r="BMK90" s="369"/>
      <c r="BML90" s="369"/>
      <c r="BMM90" s="369"/>
      <c r="BMN90" s="369"/>
      <c r="BMO90" s="369"/>
      <c r="BMP90" s="369"/>
      <c r="BMQ90" s="369"/>
      <c r="BMR90" s="369"/>
      <c r="BMS90" s="369"/>
      <c r="BMT90" s="369"/>
      <c r="BMU90" s="369"/>
      <c r="BMV90" s="369"/>
      <c r="BMW90" s="369"/>
      <c r="BMX90" s="369"/>
      <c r="BMY90" s="369"/>
      <c r="BMZ90" s="369"/>
      <c r="BNA90" s="369"/>
      <c r="BNB90" s="369"/>
      <c r="BNC90" s="369"/>
      <c r="BND90" s="369"/>
      <c r="BNE90" s="369"/>
      <c r="BNF90" s="369"/>
      <c r="BNG90" s="369"/>
      <c r="BNH90" s="369"/>
      <c r="BNI90" s="369"/>
      <c r="BNJ90" s="369"/>
      <c r="BNK90" s="369"/>
      <c r="BNL90" s="369"/>
      <c r="BNM90" s="369"/>
      <c r="BNN90" s="369"/>
      <c r="BNO90" s="369"/>
      <c r="BNP90" s="369"/>
      <c r="BNQ90" s="369"/>
      <c r="BNR90" s="369"/>
      <c r="BNS90" s="369"/>
      <c r="BNT90" s="369"/>
      <c r="BNU90" s="369"/>
      <c r="BNV90" s="369"/>
      <c r="BNW90" s="369"/>
      <c r="BNX90" s="369"/>
      <c r="BNY90" s="369"/>
      <c r="BNZ90" s="369"/>
      <c r="BOA90" s="369"/>
      <c r="BOB90" s="369"/>
      <c r="BOC90" s="369"/>
      <c r="BOD90" s="369"/>
      <c r="BOE90" s="369"/>
      <c r="BOF90" s="369"/>
      <c r="BOG90" s="369"/>
      <c r="BOH90" s="369"/>
      <c r="BOI90" s="369"/>
      <c r="BOJ90" s="369"/>
      <c r="BOK90" s="369"/>
      <c r="BOP90" s="369"/>
      <c r="BOQ90" s="369"/>
      <c r="BOR90" s="369"/>
      <c r="BOS90" s="369"/>
      <c r="BOT90" s="369"/>
      <c r="BOU90" s="369"/>
      <c r="BOV90" s="369"/>
      <c r="BOW90" s="369"/>
      <c r="BOX90" s="369"/>
      <c r="BOY90" s="369"/>
      <c r="BOZ90" s="369"/>
      <c r="BQR90" s="369"/>
      <c r="BQS90" s="369"/>
      <c r="BQT90" s="369"/>
      <c r="BQU90" s="369"/>
      <c r="BQV90" s="369"/>
      <c r="BQW90" s="369"/>
      <c r="BQX90" s="369"/>
      <c r="BQY90" s="369"/>
      <c r="BQZ90" s="369"/>
      <c r="BRA90" s="369"/>
      <c r="BRB90" s="369"/>
      <c r="BRC90" s="369"/>
      <c r="BRD90" s="369"/>
      <c r="BRE90" s="369"/>
      <c r="BRF90" s="369"/>
      <c r="BRG90" s="369"/>
      <c r="BRH90" s="369"/>
      <c r="BRI90" s="369"/>
      <c r="BRJ90" s="369"/>
      <c r="BRK90" s="369"/>
      <c r="BRL90" s="369"/>
      <c r="BRM90" s="369"/>
      <c r="BRN90" s="369"/>
      <c r="BRO90" s="369"/>
      <c r="BRP90" s="369"/>
      <c r="BRQ90" s="369"/>
      <c r="BRR90" s="369"/>
      <c r="BRS90" s="369"/>
      <c r="BRT90" s="369"/>
      <c r="BRU90" s="369"/>
      <c r="BRV90" s="369"/>
      <c r="BRW90" s="369"/>
      <c r="BRX90" s="369"/>
      <c r="BRY90" s="369"/>
      <c r="BRZ90" s="369"/>
      <c r="BSA90" s="369"/>
      <c r="BSB90" s="369"/>
      <c r="BSC90" s="369"/>
      <c r="BSD90" s="369"/>
      <c r="BSE90" s="369"/>
      <c r="BSF90" s="369"/>
      <c r="BSG90" s="369"/>
      <c r="BSH90" s="369"/>
      <c r="BSI90" s="369"/>
      <c r="BSJ90" s="369"/>
      <c r="BSK90" s="369"/>
      <c r="BSL90" s="369"/>
      <c r="BSM90" s="369"/>
      <c r="BSN90" s="369"/>
      <c r="BSO90" s="369"/>
      <c r="BSP90" s="369"/>
      <c r="BSQ90" s="369"/>
      <c r="BSR90" s="369"/>
      <c r="BSS90" s="369"/>
      <c r="BST90" s="369"/>
      <c r="BSU90" s="369"/>
      <c r="BSV90" s="369"/>
      <c r="BSW90" s="369"/>
      <c r="BSX90" s="369"/>
      <c r="BSY90" s="369"/>
      <c r="BSZ90" s="369"/>
      <c r="BTA90" s="369"/>
      <c r="BTB90" s="369"/>
      <c r="BTC90" s="369"/>
      <c r="BTD90" s="369"/>
      <c r="BTE90" s="369"/>
      <c r="BTF90" s="369"/>
      <c r="BTG90" s="369"/>
      <c r="BTH90" s="369"/>
      <c r="BTI90" s="369"/>
      <c r="BTJ90" s="369"/>
      <c r="BTK90" s="369"/>
      <c r="BTL90" s="369"/>
      <c r="BTM90" s="369"/>
      <c r="BTN90" s="369"/>
      <c r="BTO90" s="369"/>
      <c r="BTP90" s="369"/>
      <c r="BTQ90" s="369"/>
      <c r="BTR90" s="369"/>
      <c r="BTS90" s="369"/>
      <c r="BTT90" s="369"/>
      <c r="BTU90" s="369"/>
      <c r="BTV90" s="369"/>
      <c r="BTW90" s="369"/>
      <c r="BTX90" s="369"/>
      <c r="BTY90" s="369"/>
      <c r="BTZ90" s="369"/>
      <c r="BUA90" s="369"/>
      <c r="BUB90" s="369"/>
      <c r="BUC90" s="369"/>
      <c r="BUD90" s="369"/>
      <c r="BUE90" s="369"/>
      <c r="BUF90" s="369"/>
      <c r="BUG90" s="369"/>
      <c r="BUH90" s="369"/>
      <c r="BUI90" s="369"/>
      <c r="BUJ90" s="369"/>
      <c r="BUK90" s="369"/>
      <c r="BUL90" s="369"/>
      <c r="BUM90" s="369"/>
      <c r="BUN90" s="369"/>
      <c r="BUO90" s="369"/>
      <c r="BUP90" s="369"/>
      <c r="BUQ90" s="369"/>
      <c r="BUR90" s="369"/>
      <c r="BUS90" s="369"/>
      <c r="BUT90" s="369"/>
      <c r="BUU90" s="369"/>
      <c r="BUV90" s="369"/>
      <c r="BUW90" s="369"/>
      <c r="BUX90" s="369"/>
      <c r="BUY90" s="369"/>
      <c r="BUZ90" s="369"/>
      <c r="BVA90" s="369"/>
      <c r="BVB90" s="369"/>
      <c r="BVC90" s="369"/>
      <c r="BVD90" s="369"/>
      <c r="BVE90" s="369"/>
      <c r="BVF90" s="369"/>
      <c r="BVG90" s="369"/>
      <c r="BVH90" s="369"/>
      <c r="BVI90" s="369"/>
      <c r="BVJ90" s="369"/>
      <c r="BVK90" s="369"/>
      <c r="BVL90" s="369"/>
      <c r="BVM90" s="369"/>
      <c r="BVN90" s="369"/>
      <c r="BVO90" s="369"/>
      <c r="BVP90" s="369"/>
      <c r="BVQ90" s="369"/>
      <c r="BVR90" s="369"/>
      <c r="BVS90" s="369"/>
      <c r="BVT90" s="369"/>
      <c r="BVU90" s="369"/>
      <c r="BVV90" s="369"/>
      <c r="BVW90" s="369"/>
      <c r="BVX90" s="369"/>
      <c r="BVY90" s="369"/>
      <c r="BVZ90" s="369"/>
      <c r="BWA90" s="369"/>
      <c r="BWB90" s="369"/>
      <c r="BWC90" s="369"/>
      <c r="BWD90" s="369"/>
      <c r="BWE90" s="369"/>
      <c r="BWF90" s="369"/>
      <c r="BWG90" s="369"/>
      <c r="BWH90" s="369"/>
      <c r="BWI90" s="369"/>
      <c r="BWJ90" s="369"/>
      <c r="BWK90" s="369"/>
      <c r="BWL90" s="369"/>
      <c r="BWM90" s="369"/>
      <c r="BWN90" s="369"/>
      <c r="BWO90" s="369"/>
      <c r="BWP90" s="369"/>
      <c r="BWQ90" s="369"/>
      <c r="BWR90" s="369"/>
      <c r="BWS90" s="369"/>
      <c r="BWT90" s="369"/>
      <c r="BWU90" s="369"/>
      <c r="BWV90" s="369"/>
      <c r="BWW90" s="369"/>
      <c r="BWX90" s="369"/>
      <c r="BWY90" s="369"/>
      <c r="BWZ90" s="369"/>
      <c r="BXA90" s="369"/>
      <c r="BXB90" s="369"/>
      <c r="BXC90" s="369"/>
      <c r="BXD90" s="369"/>
      <c r="BXE90" s="369"/>
      <c r="BXF90" s="369"/>
      <c r="BXG90" s="369"/>
      <c r="BXH90" s="369"/>
      <c r="BXI90" s="369"/>
      <c r="BXJ90" s="369"/>
      <c r="BXK90" s="369"/>
      <c r="BXL90" s="369"/>
      <c r="BXM90" s="369"/>
      <c r="BXN90" s="369"/>
      <c r="BXO90" s="369"/>
      <c r="BXP90" s="369"/>
      <c r="BXQ90" s="369"/>
      <c r="BXR90" s="369"/>
      <c r="BXS90" s="369"/>
      <c r="BXT90" s="369"/>
      <c r="BXU90" s="369"/>
      <c r="BXV90" s="369"/>
      <c r="BXW90" s="369"/>
      <c r="BXX90" s="369"/>
      <c r="BXY90" s="369"/>
      <c r="BXZ90" s="369"/>
      <c r="BYA90" s="369"/>
      <c r="BYB90" s="369"/>
      <c r="BYC90" s="369"/>
      <c r="BYD90" s="369"/>
      <c r="BYE90" s="369"/>
      <c r="BYF90" s="369"/>
      <c r="BYG90" s="369"/>
      <c r="BYL90" s="369"/>
      <c r="BYM90" s="369"/>
      <c r="BYN90" s="369"/>
      <c r="BYO90" s="369"/>
      <c r="BYP90" s="369"/>
      <c r="BYQ90" s="369"/>
      <c r="BYR90" s="369"/>
      <c r="BYS90" s="369"/>
      <c r="BYT90" s="369"/>
      <c r="BYU90" s="369"/>
      <c r="BYV90" s="369"/>
      <c r="CAN90" s="369"/>
      <c r="CAO90" s="369"/>
      <c r="CAP90" s="369"/>
      <c r="CAQ90" s="369"/>
      <c r="CAR90" s="369"/>
      <c r="CAS90" s="369"/>
      <c r="CAT90" s="369"/>
      <c r="CAU90" s="369"/>
      <c r="CAV90" s="369"/>
      <c r="CAW90" s="369"/>
      <c r="CAX90" s="369"/>
      <c r="CAY90" s="369"/>
      <c r="CAZ90" s="369"/>
      <c r="CBA90" s="369"/>
      <c r="CBB90" s="369"/>
      <c r="CBC90" s="369"/>
      <c r="CBD90" s="369"/>
      <c r="CBE90" s="369"/>
      <c r="CBF90" s="369"/>
      <c r="CBG90" s="369"/>
      <c r="CBH90" s="369"/>
      <c r="CBI90" s="369"/>
      <c r="CBJ90" s="369"/>
      <c r="CBK90" s="369"/>
      <c r="CBL90" s="369"/>
      <c r="CBM90" s="369"/>
      <c r="CBN90" s="369"/>
      <c r="CBO90" s="369"/>
      <c r="CBP90" s="369"/>
      <c r="CBQ90" s="369"/>
      <c r="CBR90" s="369"/>
      <c r="CBS90" s="369"/>
      <c r="CBT90" s="369"/>
      <c r="CBU90" s="369"/>
      <c r="CBV90" s="369"/>
      <c r="CBW90" s="369"/>
      <c r="CBX90" s="369"/>
      <c r="CBY90" s="369"/>
      <c r="CBZ90" s="369"/>
      <c r="CCA90" s="369"/>
      <c r="CCB90" s="369"/>
      <c r="CCC90" s="369"/>
      <c r="CCD90" s="369"/>
      <c r="CCE90" s="369"/>
      <c r="CCF90" s="369"/>
      <c r="CCG90" s="369"/>
      <c r="CCH90" s="369"/>
      <c r="CCI90" s="369"/>
      <c r="CCJ90" s="369"/>
      <c r="CCK90" s="369"/>
      <c r="CCL90" s="369"/>
      <c r="CCM90" s="369"/>
      <c r="CCN90" s="369"/>
      <c r="CCO90" s="369"/>
      <c r="CCP90" s="369"/>
      <c r="CCQ90" s="369"/>
      <c r="CCR90" s="369"/>
      <c r="CCS90" s="369"/>
      <c r="CCT90" s="369"/>
      <c r="CCU90" s="369"/>
      <c r="CCV90" s="369"/>
      <c r="CCW90" s="369"/>
      <c r="CCX90" s="369"/>
      <c r="CCY90" s="369"/>
      <c r="CCZ90" s="369"/>
      <c r="CDA90" s="369"/>
      <c r="CDB90" s="369"/>
      <c r="CDC90" s="369"/>
      <c r="CDD90" s="369"/>
      <c r="CDE90" s="369"/>
      <c r="CDF90" s="369"/>
      <c r="CDG90" s="369"/>
      <c r="CDH90" s="369"/>
      <c r="CDI90" s="369"/>
      <c r="CDJ90" s="369"/>
      <c r="CDK90" s="369"/>
      <c r="CDL90" s="369"/>
      <c r="CDM90" s="369"/>
      <c r="CDN90" s="369"/>
      <c r="CDO90" s="369"/>
      <c r="CDP90" s="369"/>
      <c r="CDQ90" s="369"/>
      <c r="CDR90" s="369"/>
      <c r="CDS90" s="369"/>
      <c r="CDT90" s="369"/>
      <c r="CDU90" s="369"/>
      <c r="CDV90" s="369"/>
      <c r="CDW90" s="369"/>
      <c r="CDX90" s="369"/>
      <c r="CDY90" s="369"/>
      <c r="CDZ90" s="369"/>
      <c r="CEA90" s="369"/>
      <c r="CEB90" s="369"/>
      <c r="CEC90" s="369"/>
      <c r="CED90" s="369"/>
      <c r="CEE90" s="369"/>
      <c r="CEF90" s="369"/>
      <c r="CEG90" s="369"/>
      <c r="CEH90" s="369"/>
      <c r="CEI90" s="369"/>
      <c r="CEJ90" s="369"/>
      <c r="CEK90" s="369"/>
      <c r="CEL90" s="369"/>
      <c r="CEM90" s="369"/>
      <c r="CEN90" s="369"/>
      <c r="CEO90" s="369"/>
      <c r="CEP90" s="369"/>
      <c r="CEQ90" s="369"/>
      <c r="CER90" s="369"/>
      <c r="CES90" s="369"/>
      <c r="CET90" s="369"/>
      <c r="CEU90" s="369"/>
      <c r="CEV90" s="369"/>
      <c r="CEW90" s="369"/>
      <c r="CEX90" s="369"/>
      <c r="CEY90" s="369"/>
      <c r="CEZ90" s="369"/>
      <c r="CFA90" s="369"/>
      <c r="CFB90" s="369"/>
      <c r="CFC90" s="369"/>
      <c r="CFD90" s="369"/>
      <c r="CFE90" s="369"/>
      <c r="CFF90" s="369"/>
      <c r="CFG90" s="369"/>
      <c r="CFH90" s="369"/>
      <c r="CFI90" s="369"/>
      <c r="CFJ90" s="369"/>
      <c r="CFK90" s="369"/>
      <c r="CFL90" s="369"/>
      <c r="CFM90" s="369"/>
      <c r="CFN90" s="369"/>
      <c r="CFO90" s="369"/>
      <c r="CFP90" s="369"/>
      <c r="CFQ90" s="369"/>
      <c r="CFR90" s="369"/>
      <c r="CFS90" s="369"/>
      <c r="CFT90" s="369"/>
      <c r="CFU90" s="369"/>
      <c r="CFV90" s="369"/>
      <c r="CFW90" s="369"/>
      <c r="CFX90" s="369"/>
      <c r="CFY90" s="369"/>
      <c r="CFZ90" s="369"/>
      <c r="CGA90" s="369"/>
      <c r="CGB90" s="369"/>
      <c r="CGC90" s="369"/>
      <c r="CGD90" s="369"/>
      <c r="CGE90" s="369"/>
      <c r="CGF90" s="369"/>
      <c r="CGG90" s="369"/>
      <c r="CGH90" s="369"/>
      <c r="CGI90" s="369"/>
      <c r="CGJ90" s="369"/>
      <c r="CGK90" s="369"/>
      <c r="CGL90" s="369"/>
      <c r="CGM90" s="369"/>
      <c r="CGN90" s="369"/>
      <c r="CGO90" s="369"/>
      <c r="CGP90" s="369"/>
      <c r="CGQ90" s="369"/>
      <c r="CGR90" s="369"/>
      <c r="CGS90" s="369"/>
      <c r="CGT90" s="369"/>
      <c r="CGU90" s="369"/>
      <c r="CGV90" s="369"/>
      <c r="CGW90" s="369"/>
      <c r="CGX90" s="369"/>
      <c r="CGY90" s="369"/>
      <c r="CGZ90" s="369"/>
      <c r="CHA90" s="369"/>
      <c r="CHB90" s="369"/>
      <c r="CHC90" s="369"/>
      <c r="CHD90" s="369"/>
      <c r="CHE90" s="369"/>
      <c r="CHF90" s="369"/>
      <c r="CHG90" s="369"/>
      <c r="CHH90" s="369"/>
      <c r="CHI90" s="369"/>
      <c r="CHJ90" s="369"/>
      <c r="CHK90" s="369"/>
      <c r="CHL90" s="369"/>
      <c r="CHM90" s="369"/>
      <c r="CHN90" s="369"/>
      <c r="CHO90" s="369"/>
      <c r="CHP90" s="369"/>
      <c r="CHQ90" s="369"/>
      <c r="CHR90" s="369"/>
      <c r="CHS90" s="369"/>
      <c r="CHT90" s="369"/>
      <c r="CHU90" s="369"/>
      <c r="CHV90" s="369"/>
      <c r="CHW90" s="369"/>
      <c r="CHX90" s="369"/>
      <c r="CHY90" s="369"/>
      <c r="CHZ90" s="369"/>
      <c r="CIA90" s="369"/>
      <c r="CIB90" s="369"/>
      <c r="CIC90" s="369"/>
      <c r="CIH90" s="369"/>
      <c r="CII90" s="369"/>
      <c r="CIJ90" s="369"/>
      <c r="CIK90" s="369"/>
      <c r="CIL90" s="369"/>
      <c r="CIM90" s="369"/>
      <c r="CIN90" s="369"/>
      <c r="CIO90" s="369"/>
      <c r="CIP90" s="369"/>
      <c r="CIQ90" s="369"/>
      <c r="CIR90" s="369"/>
      <c r="CKJ90" s="369"/>
      <c r="CKK90" s="369"/>
      <c r="CKL90" s="369"/>
      <c r="CKM90" s="369"/>
      <c r="CKN90" s="369"/>
      <c r="CKO90" s="369"/>
      <c r="CKP90" s="369"/>
      <c r="CKQ90" s="369"/>
      <c r="CKR90" s="369"/>
      <c r="CKS90" s="369"/>
      <c r="CKT90" s="369"/>
      <c r="CKU90" s="369"/>
      <c r="CKV90" s="369"/>
      <c r="CKW90" s="369"/>
      <c r="CKX90" s="369"/>
      <c r="CKY90" s="369"/>
      <c r="CKZ90" s="369"/>
      <c r="CLA90" s="369"/>
      <c r="CLB90" s="369"/>
      <c r="CLC90" s="369"/>
      <c r="CLD90" s="369"/>
      <c r="CLE90" s="369"/>
      <c r="CLF90" s="369"/>
      <c r="CLG90" s="369"/>
      <c r="CLH90" s="369"/>
      <c r="CLI90" s="369"/>
      <c r="CLJ90" s="369"/>
      <c r="CLK90" s="369"/>
      <c r="CLL90" s="369"/>
      <c r="CLM90" s="369"/>
      <c r="CLN90" s="369"/>
      <c r="CLO90" s="369"/>
      <c r="CLP90" s="369"/>
      <c r="CLQ90" s="369"/>
      <c r="CLR90" s="369"/>
      <c r="CLS90" s="369"/>
      <c r="CLT90" s="369"/>
      <c r="CLU90" s="369"/>
      <c r="CLV90" s="369"/>
      <c r="CLW90" s="369"/>
      <c r="CLX90" s="369"/>
      <c r="CLY90" s="369"/>
      <c r="CLZ90" s="369"/>
      <c r="CMA90" s="369"/>
      <c r="CMB90" s="369"/>
      <c r="CMC90" s="369"/>
      <c r="CMD90" s="369"/>
      <c r="CME90" s="369"/>
      <c r="CMF90" s="369"/>
      <c r="CMG90" s="369"/>
      <c r="CMH90" s="369"/>
      <c r="CMI90" s="369"/>
      <c r="CMJ90" s="369"/>
      <c r="CMK90" s="369"/>
      <c r="CML90" s="369"/>
      <c r="CMM90" s="369"/>
      <c r="CMN90" s="369"/>
      <c r="CMO90" s="369"/>
      <c r="CMP90" s="369"/>
      <c r="CMQ90" s="369"/>
      <c r="CMR90" s="369"/>
      <c r="CMS90" s="369"/>
      <c r="CMT90" s="369"/>
      <c r="CMU90" s="369"/>
      <c r="CMV90" s="369"/>
      <c r="CMW90" s="369"/>
      <c r="CMX90" s="369"/>
      <c r="CMY90" s="369"/>
      <c r="CMZ90" s="369"/>
      <c r="CNA90" s="369"/>
      <c r="CNB90" s="369"/>
      <c r="CNC90" s="369"/>
      <c r="CND90" s="369"/>
      <c r="CNE90" s="369"/>
      <c r="CNF90" s="369"/>
      <c r="CNG90" s="369"/>
      <c r="CNH90" s="369"/>
      <c r="CNI90" s="369"/>
      <c r="CNJ90" s="369"/>
      <c r="CNK90" s="369"/>
      <c r="CNL90" s="369"/>
      <c r="CNM90" s="369"/>
      <c r="CNN90" s="369"/>
      <c r="CNO90" s="369"/>
      <c r="CNP90" s="369"/>
      <c r="CNQ90" s="369"/>
      <c r="CNR90" s="369"/>
      <c r="CNS90" s="369"/>
      <c r="CNT90" s="369"/>
      <c r="CNU90" s="369"/>
      <c r="CNV90" s="369"/>
      <c r="CNW90" s="369"/>
      <c r="CNX90" s="369"/>
      <c r="CNY90" s="369"/>
      <c r="CNZ90" s="369"/>
      <c r="COA90" s="369"/>
      <c r="COB90" s="369"/>
      <c r="COC90" s="369"/>
      <c r="COD90" s="369"/>
      <c r="COE90" s="369"/>
      <c r="COF90" s="369"/>
      <c r="COG90" s="369"/>
      <c r="COH90" s="369"/>
      <c r="COI90" s="369"/>
      <c r="COJ90" s="369"/>
      <c r="COK90" s="369"/>
      <c r="COL90" s="369"/>
      <c r="COM90" s="369"/>
      <c r="CON90" s="369"/>
      <c r="COO90" s="369"/>
      <c r="COP90" s="369"/>
      <c r="COQ90" s="369"/>
      <c r="COR90" s="369"/>
      <c r="COS90" s="369"/>
      <c r="COT90" s="369"/>
      <c r="COU90" s="369"/>
      <c r="COV90" s="369"/>
      <c r="COW90" s="369"/>
      <c r="COX90" s="369"/>
      <c r="COY90" s="369"/>
      <c r="COZ90" s="369"/>
      <c r="CPA90" s="369"/>
      <c r="CPB90" s="369"/>
      <c r="CPC90" s="369"/>
      <c r="CPD90" s="369"/>
      <c r="CPE90" s="369"/>
      <c r="CPF90" s="369"/>
      <c r="CPG90" s="369"/>
      <c r="CPH90" s="369"/>
      <c r="CPI90" s="369"/>
      <c r="CPJ90" s="369"/>
      <c r="CPK90" s="369"/>
      <c r="CPL90" s="369"/>
      <c r="CPM90" s="369"/>
      <c r="CPN90" s="369"/>
      <c r="CPO90" s="369"/>
      <c r="CPP90" s="369"/>
      <c r="CPQ90" s="369"/>
      <c r="CPR90" s="369"/>
      <c r="CPS90" s="369"/>
      <c r="CPT90" s="369"/>
      <c r="CPU90" s="369"/>
      <c r="CPV90" s="369"/>
      <c r="CPW90" s="369"/>
      <c r="CPX90" s="369"/>
      <c r="CPY90" s="369"/>
      <c r="CPZ90" s="369"/>
      <c r="CQA90" s="369"/>
      <c r="CQB90" s="369"/>
      <c r="CQC90" s="369"/>
      <c r="CQD90" s="369"/>
      <c r="CQE90" s="369"/>
      <c r="CQF90" s="369"/>
      <c r="CQG90" s="369"/>
      <c r="CQH90" s="369"/>
      <c r="CQI90" s="369"/>
      <c r="CQJ90" s="369"/>
      <c r="CQK90" s="369"/>
      <c r="CQL90" s="369"/>
      <c r="CQM90" s="369"/>
      <c r="CQN90" s="369"/>
      <c r="CQO90" s="369"/>
      <c r="CQP90" s="369"/>
      <c r="CQQ90" s="369"/>
      <c r="CQR90" s="369"/>
      <c r="CQS90" s="369"/>
      <c r="CQT90" s="369"/>
      <c r="CQU90" s="369"/>
      <c r="CQV90" s="369"/>
      <c r="CQW90" s="369"/>
      <c r="CQX90" s="369"/>
      <c r="CQY90" s="369"/>
      <c r="CQZ90" s="369"/>
      <c r="CRA90" s="369"/>
      <c r="CRB90" s="369"/>
      <c r="CRC90" s="369"/>
      <c r="CRD90" s="369"/>
      <c r="CRE90" s="369"/>
      <c r="CRF90" s="369"/>
      <c r="CRG90" s="369"/>
      <c r="CRH90" s="369"/>
      <c r="CRI90" s="369"/>
      <c r="CRJ90" s="369"/>
      <c r="CRK90" s="369"/>
      <c r="CRL90" s="369"/>
      <c r="CRM90" s="369"/>
      <c r="CRN90" s="369"/>
      <c r="CRO90" s="369"/>
      <c r="CRP90" s="369"/>
      <c r="CRQ90" s="369"/>
      <c r="CRR90" s="369"/>
      <c r="CRS90" s="369"/>
      <c r="CRT90" s="369"/>
      <c r="CRU90" s="369"/>
      <c r="CRV90" s="369"/>
      <c r="CRW90" s="369"/>
      <c r="CRX90" s="369"/>
      <c r="CRY90" s="369"/>
      <c r="CSD90" s="369"/>
      <c r="CSE90" s="369"/>
      <c r="CSF90" s="369"/>
      <c r="CSG90" s="369"/>
      <c r="CSH90" s="369"/>
      <c r="CSI90" s="369"/>
      <c r="CSJ90" s="369"/>
      <c r="CSK90" s="369"/>
      <c r="CSL90" s="369"/>
      <c r="CSM90" s="369"/>
      <c r="CSN90" s="369"/>
      <c r="CUF90" s="369"/>
      <c r="CUG90" s="369"/>
      <c r="CUH90" s="369"/>
      <c r="CUI90" s="369"/>
      <c r="CUJ90" s="369"/>
      <c r="CUK90" s="369"/>
      <c r="CUL90" s="369"/>
      <c r="CUM90" s="369"/>
      <c r="CUN90" s="369"/>
      <c r="CUO90" s="369"/>
      <c r="CUP90" s="369"/>
      <c r="CUQ90" s="369"/>
      <c r="CUR90" s="369"/>
      <c r="CUS90" s="369"/>
      <c r="CUT90" s="369"/>
      <c r="CUU90" s="369"/>
      <c r="CUV90" s="369"/>
      <c r="CUW90" s="369"/>
      <c r="CUX90" s="369"/>
      <c r="CUY90" s="369"/>
      <c r="CUZ90" s="369"/>
      <c r="CVA90" s="369"/>
      <c r="CVB90" s="369"/>
      <c r="CVC90" s="369"/>
      <c r="CVD90" s="369"/>
      <c r="CVE90" s="369"/>
      <c r="CVF90" s="369"/>
      <c r="CVG90" s="369"/>
      <c r="CVH90" s="369"/>
      <c r="CVI90" s="369"/>
      <c r="CVJ90" s="369"/>
      <c r="CVK90" s="369"/>
      <c r="CVL90" s="369"/>
      <c r="CVM90" s="369"/>
      <c r="CVN90" s="369"/>
      <c r="CVO90" s="369"/>
      <c r="CVP90" s="369"/>
      <c r="CVQ90" s="369"/>
      <c r="CVR90" s="369"/>
      <c r="CVS90" s="369"/>
      <c r="CVT90" s="369"/>
      <c r="CVU90" s="369"/>
      <c r="CVV90" s="369"/>
      <c r="CVW90" s="369"/>
      <c r="CVX90" s="369"/>
      <c r="CVY90" s="369"/>
      <c r="CVZ90" s="369"/>
      <c r="CWA90" s="369"/>
      <c r="CWB90" s="369"/>
      <c r="CWC90" s="369"/>
      <c r="CWD90" s="369"/>
      <c r="CWE90" s="369"/>
      <c r="CWF90" s="369"/>
      <c r="CWG90" s="369"/>
      <c r="CWH90" s="369"/>
      <c r="CWI90" s="369"/>
      <c r="CWJ90" s="369"/>
      <c r="CWK90" s="369"/>
      <c r="CWL90" s="369"/>
      <c r="CWM90" s="369"/>
      <c r="CWN90" s="369"/>
      <c r="CWO90" s="369"/>
      <c r="CWP90" s="369"/>
      <c r="CWQ90" s="369"/>
      <c r="CWR90" s="369"/>
      <c r="CWS90" s="369"/>
      <c r="CWT90" s="369"/>
      <c r="CWU90" s="369"/>
      <c r="CWV90" s="369"/>
      <c r="CWW90" s="369"/>
      <c r="CWX90" s="369"/>
      <c r="CWY90" s="369"/>
      <c r="CWZ90" s="369"/>
      <c r="CXA90" s="369"/>
      <c r="CXB90" s="369"/>
      <c r="CXC90" s="369"/>
      <c r="CXD90" s="369"/>
      <c r="CXE90" s="369"/>
      <c r="CXF90" s="369"/>
      <c r="CXG90" s="369"/>
      <c r="CXH90" s="369"/>
      <c r="CXI90" s="369"/>
      <c r="CXJ90" s="369"/>
      <c r="CXK90" s="369"/>
      <c r="CXL90" s="369"/>
      <c r="CXM90" s="369"/>
      <c r="CXN90" s="369"/>
      <c r="CXO90" s="369"/>
      <c r="CXP90" s="369"/>
      <c r="CXQ90" s="369"/>
      <c r="CXR90" s="369"/>
      <c r="CXS90" s="369"/>
      <c r="CXT90" s="369"/>
      <c r="CXU90" s="369"/>
      <c r="CXV90" s="369"/>
      <c r="CXW90" s="369"/>
      <c r="CXX90" s="369"/>
      <c r="CXY90" s="369"/>
      <c r="CXZ90" s="369"/>
      <c r="CYA90" s="369"/>
      <c r="CYB90" s="369"/>
      <c r="CYC90" s="369"/>
      <c r="CYD90" s="369"/>
      <c r="CYE90" s="369"/>
      <c r="CYF90" s="369"/>
      <c r="CYG90" s="369"/>
      <c r="CYH90" s="369"/>
      <c r="CYI90" s="369"/>
      <c r="CYJ90" s="369"/>
      <c r="CYK90" s="369"/>
      <c r="CYL90" s="369"/>
      <c r="CYM90" s="369"/>
      <c r="CYN90" s="369"/>
      <c r="CYO90" s="369"/>
      <c r="CYP90" s="369"/>
      <c r="CYQ90" s="369"/>
      <c r="CYR90" s="369"/>
      <c r="CYS90" s="369"/>
      <c r="CYT90" s="369"/>
      <c r="CYU90" s="369"/>
      <c r="CYV90" s="369"/>
      <c r="CYW90" s="369"/>
      <c r="CYX90" s="369"/>
      <c r="CYY90" s="369"/>
      <c r="CYZ90" s="369"/>
      <c r="CZA90" s="369"/>
      <c r="CZB90" s="369"/>
      <c r="CZC90" s="369"/>
      <c r="CZD90" s="369"/>
      <c r="CZE90" s="369"/>
      <c r="CZF90" s="369"/>
      <c r="CZG90" s="369"/>
      <c r="CZH90" s="369"/>
      <c r="CZI90" s="369"/>
      <c r="CZJ90" s="369"/>
      <c r="CZK90" s="369"/>
      <c r="CZL90" s="369"/>
      <c r="CZM90" s="369"/>
      <c r="CZN90" s="369"/>
      <c r="CZO90" s="369"/>
      <c r="CZP90" s="369"/>
      <c r="CZQ90" s="369"/>
      <c r="CZR90" s="369"/>
      <c r="CZS90" s="369"/>
      <c r="CZT90" s="369"/>
      <c r="CZU90" s="369"/>
      <c r="CZV90" s="369"/>
      <c r="CZW90" s="369"/>
      <c r="CZX90" s="369"/>
      <c r="CZY90" s="369"/>
      <c r="CZZ90" s="369"/>
      <c r="DAA90" s="369"/>
      <c r="DAB90" s="369"/>
      <c r="DAC90" s="369"/>
      <c r="DAD90" s="369"/>
      <c r="DAE90" s="369"/>
      <c r="DAF90" s="369"/>
      <c r="DAG90" s="369"/>
      <c r="DAH90" s="369"/>
      <c r="DAI90" s="369"/>
      <c r="DAJ90" s="369"/>
      <c r="DAK90" s="369"/>
      <c r="DAL90" s="369"/>
      <c r="DAM90" s="369"/>
      <c r="DAN90" s="369"/>
      <c r="DAO90" s="369"/>
      <c r="DAP90" s="369"/>
      <c r="DAQ90" s="369"/>
      <c r="DAR90" s="369"/>
      <c r="DAS90" s="369"/>
      <c r="DAT90" s="369"/>
      <c r="DAU90" s="369"/>
      <c r="DAV90" s="369"/>
      <c r="DAW90" s="369"/>
      <c r="DAX90" s="369"/>
      <c r="DAY90" s="369"/>
      <c r="DAZ90" s="369"/>
      <c r="DBA90" s="369"/>
      <c r="DBB90" s="369"/>
      <c r="DBC90" s="369"/>
      <c r="DBD90" s="369"/>
      <c r="DBE90" s="369"/>
      <c r="DBF90" s="369"/>
      <c r="DBG90" s="369"/>
      <c r="DBH90" s="369"/>
      <c r="DBI90" s="369"/>
      <c r="DBJ90" s="369"/>
      <c r="DBK90" s="369"/>
      <c r="DBL90" s="369"/>
      <c r="DBM90" s="369"/>
      <c r="DBN90" s="369"/>
      <c r="DBO90" s="369"/>
      <c r="DBP90" s="369"/>
      <c r="DBQ90" s="369"/>
      <c r="DBR90" s="369"/>
      <c r="DBS90" s="369"/>
      <c r="DBT90" s="369"/>
      <c r="DBU90" s="369"/>
      <c r="DBZ90" s="369"/>
      <c r="DCA90" s="369"/>
      <c r="DCB90" s="369"/>
      <c r="DCC90" s="369"/>
      <c r="DCD90" s="369"/>
      <c r="DCE90" s="369"/>
      <c r="DCF90" s="369"/>
      <c r="DCG90" s="369"/>
      <c r="DCH90" s="369"/>
      <c r="DCI90" s="369"/>
      <c r="DCJ90" s="369"/>
      <c r="DEB90" s="369"/>
      <c r="DEC90" s="369"/>
      <c r="DED90" s="369"/>
      <c r="DEE90" s="369"/>
      <c r="DEF90" s="369"/>
      <c r="DEG90" s="369"/>
      <c r="DEH90" s="369"/>
      <c r="DEI90" s="369"/>
      <c r="DEJ90" s="369"/>
      <c r="DEK90" s="369"/>
      <c r="DEL90" s="369"/>
      <c r="DEM90" s="369"/>
      <c r="DEN90" s="369"/>
      <c r="DEO90" s="369"/>
      <c r="DEP90" s="369"/>
      <c r="DEQ90" s="369"/>
      <c r="DER90" s="369"/>
      <c r="DES90" s="369"/>
      <c r="DET90" s="369"/>
      <c r="DEU90" s="369"/>
      <c r="DEV90" s="369"/>
      <c r="DEW90" s="369"/>
      <c r="DEX90" s="369"/>
      <c r="DEY90" s="369"/>
      <c r="DEZ90" s="369"/>
      <c r="DFA90" s="369"/>
      <c r="DFB90" s="369"/>
      <c r="DFC90" s="369"/>
      <c r="DFD90" s="369"/>
      <c r="DFE90" s="369"/>
      <c r="DFF90" s="369"/>
      <c r="DFG90" s="369"/>
      <c r="DFH90" s="369"/>
      <c r="DFI90" s="369"/>
      <c r="DFJ90" s="369"/>
      <c r="DFK90" s="369"/>
      <c r="DFL90" s="369"/>
      <c r="DFM90" s="369"/>
      <c r="DFN90" s="369"/>
      <c r="DFO90" s="369"/>
      <c r="DFP90" s="369"/>
      <c r="DFQ90" s="369"/>
      <c r="DFR90" s="369"/>
      <c r="DFS90" s="369"/>
      <c r="DFT90" s="369"/>
      <c r="DFU90" s="369"/>
      <c r="DFV90" s="369"/>
      <c r="DFW90" s="369"/>
      <c r="DFX90" s="369"/>
      <c r="DFY90" s="369"/>
      <c r="DFZ90" s="369"/>
      <c r="DGA90" s="369"/>
      <c r="DGB90" s="369"/>
      <c r="DGC90" s="369"/>
      <c r="DGD90" s="369"/>
      <c r="DGE90" s="369"/>
      <c r="DGF90" s="369"/>
      <c r="DGG90" s="369"/>
      <c r="DGH90" s="369"/>
      <c r="DGI90" s="369"/>
      <c r="DGJ90" s="369"/>
      <c r="DGK90" s="369"/>
      <c r="DGL90" s="369"/>
      <c r="DGM90" s="369"/>
      <c r="DGN90" s="369"/>
      <c r="DGO90" s="369"/>
      <c r="DGP90" s="369"/>
      <c r="DGQ90" s="369"/>
      <c r="DGR90" s="369"/>
      <c r="DGS90" s="369"/>
      <c r="DGT90" s="369"/>
      <c r="DGU90" s="369"/>
      <c r="DGV90" s="369"/>
      <c r="DGW90" s="369"/>
      <c r="DGX90" s="369"/>
      <c r="DGY90" s="369"/>
      <c r="DGZ90" s="369"/>
      <c r="DHA90" s="369"/>
      <c r="DHB90" s="369"/>
      <c r="DHC90" s="369"/>
      <c r="DHD90" s="369"/>
      <c r="DHE90" s="369"/>
      <c r="DHF90" s="369"/>
      <c r="DHG90" s="369"/>
      <c r="DHH90" s="369"/>
      <c r="DHI90" s="369"/>
      <c r="DHJ90" s="369"/>
      <c r="DHK90" s="369"/>
      <c r="DHL90" s="369"/>
      <c r="DHM90" s="369"/>
      <c r="DHN90" s="369"/>
      <c r="DHO90" s="369"/>
      <c r="DHP90" s="369"/>
      <c r="DHQ90" s="369"/>
      <c r="DHR90" s="369"/>
      <c r="DHS90" s="369"/>
      <c r="DHT90" s="369"/>
      <c r="DHU90" s="369"/>
      <c r="DHV90" s="369"/>
      <c r="DHW90" s="369"/>
      <c r="DHX90" s="369"/>
      <c r="DHY90" s="369"/>
      <c r="DHZ90" s="369"/>
      <c r="DIA90" s="369"/>
      <c r="DIB90" s="369"/>
      <c r="DIC90" s="369"/>
      <c r="DID90" s="369"/>
      <c r="DIE90" s="369"/>
      <c r="DIF90" s="369"/>
      <c r="DIG90" s="369"/>
      <c r="DIH90" s="369"/>
      <c r="DII90" s="369"/>
      <c r="DIJ90" s="369"/>
      <c r="DIK90" s="369"/>
      <c r="DIL90" s="369"/>
      <c r="DIM90" s="369"/>
      <c r="DIN90" s="369"/>
      <c r="DIO90" s="369"/>
      <c r="DIP90" s="369"/>
      <c r="DIQ90" s="369"/>
      <c r="DIR90" s="369"/>
      <c r="DIS90" s="369"/>
      <c r="DIT90" s="369"/>
      <c r="DIU90" s="369"/>
      <c r="DIV90" s="369"/>
      <c r="DIW90" s="369"/>
      <c r="DIX90" s="369"/>
      <c r="DIY90" s="369"/>
      <c r="DIZ90" s="369"/>
      <c r="DJA90" s="369"/>
      <c r="DJB90" s="369"/>
      <c r="DJC90" s="369"/>
      <c r="DJD90" s="369"/>
      <c r="DJE90" s="369"/>
      <c r="DJF90" s="369"/>
      <c r="DJG90" s="369"/>
      <c r="DJH90" s="369"/>
      <c r="DJI90" s="369"/>
      <c r="DJJ90" s="369"/>
      <c r="DJK90" s="369"/>
      <c r="DJL90" s="369"/>
      <c r="DJM90" s="369"/>
      <c r="DJN90" s="369"/>
      <c r="DJO90" s="369"/>
      <c r="DJP90" s="369"/>
      <c r="DJQ90" s="369"/>
      <c r="DJR90" s="369"/>
      <c r="DJS90" s="369"/>
      <c r="DJT90" s="369"/>
      <c r="DJU90" s="369"/>
      <c r="DJV90" s="369"/>
      <c r="DJW90" s="369"/>
      <c r="DJX90" s="369"/>
      <c r="DJY90" s="369"/>
      <c r="DJZ90" s="369"/>
      <c r="DKA90" s="369"/>
      <c r="DKB90" s="369"/>
      <c r="DKC90" s="369"/>
      <c r="DKD90" s="369"/>
      <c r="DKE90" s="369"/>
      <c r="DKF90" s="369"/>
      <c r="DKG90" s="369"/>
      <c r="DKH90" s="369"/>
      <c r="DKI90" s="369"/>
      <c r="DKJ90" s="369"/>
      <c r="DKK90" s="369"/>
      <c r="DKL90" s="369"/>
      <c r="DKM90" s="369"/>
      <c r="DKN90" s="369"/>
      <c r="DKO90" s="369"/>
      <c r="DKP90" s="369"/>
      <c r="DKQ90" s="369"/>
      <c r="DKR90" s="369"/>
      <c r="DKS90" s="369"/>
      <c r="DKT90" s="369"/>
      <c r="DKU90" s="369"/>
      <c r="DKV90" s="369"/>
      <c r="DKW90" s="369"/>
      <c r="DKX90" s="369"/>
      <c r="DKY90" s="369"/>
      <c r="DKZ90" s="369"/>
      <c r="DLA90" s="369"/>
      <c r="DLB90" s="369"/>
      <c r="DLC90" s="369"/>
      <c r="DLD90" s="369"/>
      <c r="DLE90" s="369"/>
      <c r="DLF90" s="369"/>
      <c r="DLG90" s="369"/>
      <c r="DLH90" s="369"/>
      <c r="DLI90" s="369"/>
      <c r="DLJ90" s="369"/>
      <c r="DLK90" s="369"/>
      <c r="DLL90" s="369"/>
      <c r="DLM90" s="369"/>
      <c r="DLN90" s="369"/>
      <c r="DLO90" s="369"/>
      <c r="DLP90" s="369"/>
      <c r="DLQ90" s="369"/>
      <c r="DLV90" s="369"/>
      <c r="DLW90" s="369"/>
      <c r="DLX90" s="369"/>
      <c r="DLY90" s="369"/>
      <c r="DLZ90" s="369"/>
      <c r="DMA90" s="369"/>
      <c r="DMB90" s="369"/>
      <c r="DMC90" s="369"/>
      <c r="DMD90" s="369"/>
      <c r="DME90" s="369"/>
      <c r="DMF90" s="369"/>
      <c r="DNX90" s="369"/>
      <c r="DNY90" s="369"/>
      <c r="DNZ90" s="369"/>
      <c r="DOA90" s="369"/>
      <c r="DOB90" s="369"/>
      <c r="DOC90" s="369"/>
      <c r="DOD90" s="369"/>
      <c r="DOE90" s="369"/>
      <c r="DOF90" s="369"/>
      <c r="DOG90" s="369"/>
      <c r="DOH90" s="369"/>
      <c r="DOI90" s="369"/>
      <c r="DOJ90" s="369"/>
      <c r="DOK90" s="369"/>
      <c r="DOL90" s="369"/>
      <c r="DOM90" s="369"/>
      <c r="DON90" s="369"/>
      <c r="DOO90" s="369"/>
      <c r="DOP90" s="369"/>
      <c r="DOQ90" s="369"/>
      <c r="DOR90" s="369"/>
      <c r="DOS90" s="369"/>
      <c r="DOT90" s="369"/>
      <c r="DOU90" s="369"/>
      <c r="DOV90" s="369"/>
      <c r="DOW90" s="369"/>
      <c r="DOX90" s="369"/>
      <c r="DOY90" s="369"/>
      <c r="DOZ90" s="369"/>
      <c r="DPA90" s="369"/>
      <c r="DPB90" s="369"/>
      <c r="DPC90" s="369"/>
      <c r="DPD90" s="369"/>
      <c r="DPE90" s="369"/>
      <c r="DPF90" s="369"/>
      <c r="DPG90" s="369"/>
      <c r="DPH90" s="369"/>
      <c r="DPI90" s="369"/>
      <c r="DPJ90" s="369"/>
      <c r="DPK90" s="369"/>
      <c r="DPL90" s="369"/>
      <c r="DPM90" s="369"/>
      <c r="DPN90" s="369"/>
      <c r="DPO90" s="369"/>
      <c r="DPP90" s="369"/>
      <c r="DPQ90" s="369"/>
      <c r="DPR90" s="369"/>
      <c r="DPS90" s="369"/>
      <c r="DPT90" s="369"/>
      <c r="DPU90" s="369"/>
      <c r="DPV90" s="369"/>
      <c r="DPW90" s="369"/>
      <c r="DPX90" s="369"/>
      <c r="DPY90" s="369"/>
      <c r="DPZ90" s="369"/>
      <c r="DQA90" s="369"/>
      <c r="DQB90" s="369"/>
      <c r="DQC90" s="369"/>
      <c r="DQD90" s="369"/>
      <c r="DQE90" s="369"/>
      <c r="DQF90" s="369"/>
      <c r="DQG90" s="369"/>
      <c r="DQH90" s="369"/>
      <c r="DQI90" s="369"/>
      <c r="DQJ90" s="369"/>
      <c r="DQK90" s="369"/>
      <c r="DQL90" s="369"/>
      <c r="DQM90" s="369"/>
      <c r="DQN90" s="369"/>
      <c r="DQO90" s="369"/>
      <c r="DQP90" s="369"/>
      <c r="DQQ90" s="369"/>
      <c r="DQR90" s="369"/>
      <c r="DQS90" s="369"/>
      <c r="DQT90" s="369"/>
      <c r="DQU90" s="369"/>
      <c r="DQV90" s="369"/>
      <c r="DQW90" s="369"/>
      <c r="DQX90" s="369"/>
      <c r="DQY90" s="369"/>
      <c r="DQZ90" s="369"/>
      <c r="DRA90" s="369"/>
      <c r="DRB90" s="369"/>
      <c r="DRC90" s="369"/>
      <c r="DRD90" s="369"/>
      <c r="DRE90" s="369"/>
      <c r="DRF90" s="369"/>
      <c r="DRG90" s="369"/>
      <c r="DRH90" s="369"/>
      <c r="DRI90" s="369"/>
      <c r="DRJ90" s="369"/>
      <c r="DRK90" s="369"/>
      <c r="DRL90" s="369"/>
      <c r="DRM90" s="369"/>
      <c r="DRN90" s="369"/>
      <c r="DRO90" s="369"/>
      <c r="DRP90" s="369"/>
      <c r="DRQ90" s="369"/>
      <c r="DRR90" s="369"/>
      <c r="DRS90" s="369"/>
      <c r="DRT90" s="369"/>
      <c r="DRU90" s="369"/>
      <c r="DRV90" s="369"/>
      <c r="DRW90" s="369"/>
      <c r="DRX90" s="369"/>
      <c r="DRY90" s="369"/>
      <c r="DRZ90" s="369"/>
      <c r="DSA90" s="369"/>
      <c r="DSB90" s="369"/>
      <c r="DSC90" s="369"/>
      <c r="DSD90" s="369"/>
      <c r="DSE90" s="369"/>
      <c r="DSF90" s="369"/>
      <c r="DSG90" s="369"/>
      <c r="DSH90" s="369"/>
      <c r="DSI90" s="369"/>
      <c r="DSJ90" s="369"/>
      <c r="DSK90" s="369"/>
      <c r="DSL90" s="369"/>
      <c r="DSM90" s="369"/>
      <c r="DSN90" s="369"/>
      <c r="DSO90" s="369"/>
      <c r="DSP90" s="369"/>
      <c r="DSQ90" s="369"/>
      <c r="DSR90" s="369"/>
      <c r="DSS90" s="369"/>
      <c r="DST90" s="369"/>
      <c r="DSU90" s="369"/>
      <c r="DSV90" s="369"/>
      <c r="DSW90" s="369"/>
      <c r="DSX90" s="369"/>
      <c r="DSY90" s="369"/>
      <c r="DSZ90" s="369"/>
      <c r="DTA90" s="369"/>
      <c r="DTB90" s="369"/>
      <c r="DTC90" s="369"/>
      <c r="DTD90" s="369"/>
      <c r="DTE90" s="369"/>
      <c r="DTF90" s="369"/>
      <c r="DTG90" s="369"/>
      <c r="DTH90" s="369"/>
      <c r="DTI90" s="369"/>
      <c r="DTJ90" s="369"/>
      <c r="DTK90" s="369"/>
      <c r="DTL90" s="369"/>
      <c r="DTM90" s="369"/>
      <c r="DTN90" s="369"/>
      <c r="DTO90" s="369"/>
      <c r="DTP90" s="369"/>
      <c r="DTQ90" s="369"/>
      <c r="DTR90" s="369"/>
      <c r="DTS90" s="369"/>
      <c r="DTT90" s="369"/>
      <c r="DTU90" s="369"/>
      <c r="DTV90" s="369"/>
      <c r="DTW90" s="369"/>
      <c r="DTX90" s="369"/>
      <c r="DTY90" s="369"/>
      <c r="DTZ90" s="369"/>
      <c r="DUA90" s="369"/>
      <c r="DUB90" s="369"/>
      <c r="DUC90" s="369"/>
      <c r="DUD90" s="369"/>
      <c r="DUE90" s="369"/>
      <c r="DUF90" s="369"/>
      <c r="DUG90" s="369"/>
      <c r="DUH90" s="369"/>
      <c r="DUI90" s="369"/>
      <c r="DUJ90" s="369"/>
      <c r="DUK90" s="369"/>
      <c r="DUL90" s="369"/>
      <c r="DUM90" s="369"/>
      <c r="DUN90" s="369"/>
      <c r="DUO90" s="369"/>
      <c r="DUP90" s="369"/>
      <c r="DUQ90" s="369"/>
      <c r="DUR90" s="369"/>
      <c r="DUS90" s="369"/>
      <c r="DUT90" s="369"/>
      <c r="DUU90" s="369"/>
      <c r="DUV90" s="369"/>
      <c r="DUW90" s="369"/>
      <c r="DUX90" s="369"/>
      <c r="DUY90" s="369"/>
      <c r="DUZ90" s="369"/>
      <c r="DVA90" s="369"/>
      <c r="DVB90" s="369"/>
      <c r="DVC90" s="369"/>
      <c r="DVD90" s="369"/>
      <c r="DVE90" s="369"/>
      <c r="DVF90" s="369"/>
      <c r="DVG90" s="369"/>
      <c r="DVH90" s="369"/>
      <c r="DVI90" s="369"/>
      <c r="DVJ90" s="369"/>
      <c r="DVK90" s="369"/>
      <c r="DVL90" s="369"/>
      <c r="DVM90" s="369"/>
      <c r="DVR90" s="369"/>
      <c r="DVS90" s="369"/>
      <c r="DVT90" s="369"/>
      <c r="DVU90" s="369"/>
      <c r="DVV90" s="369"/>
      <c r="DVW90" s="369"/>
      <c r="DVX90" s="369"/>
      <c r="DVY90" s="369"/>
      <c r="DVZ90" s="369"/>
      <c r="DWA90" s="369"/>
      <c r="DWB90" s="369"/>
      <c r="DXT90" s="369"/>
      <c r="DXU90" s="369"/>
      <c r="DXV90" s="369"/>
      <c r="DXW90" s="369"/>
      <c r="DXX90" s="369"/>
      <c r="DXY90" s="369"/>
      <c r="DXZ90" s="369"/>
      <c r="DYA90" s="369"/>
      <c r="DYB90" s="369"/>
      <c r="DYC90" s="369"/>
      <c r="DYD90" s="369"/>
      <c r="DYE90" s="369"/>
      <c r="DYF90" s="369"/>
      <c r="DYG90" s="369"/>
      <c r="DYH90" s="369"/>
      <c r="DYI90" s="369"/>
      <c r="DYJ90" s="369"/>
      <c r="DYK90" s="369"/>
      <c r="DYL90" s="369"/>
      <c r="DYM90" s="369"/>
      <c r="DYN90" s="369"/>
      <c r="DYO90" s="369"/>
      <c r="DYP90" s="369"/>
      <c r="DYQ90" s="369"/>
      <c r="DYR90" s="369"/>
      <c r="DYS90" s="369"/>
      <c r="DYT90" s="369"/>
      <c r="DYU90" s="369"/>
      <c r="DYV90" s="369"/>
      <c r="DYW90" s="369"/>
      <c r="DYX90" s="369"/>
      <c r="DYY90" s="369"/>
      <c r="DYZ90" s="369"/>
      <c r="DZA90" s="369"/>
      <c r="DZB90" s="369"/>
      <c r="DZC90" s="369"/>
      <c r="DZD90" s="369"/>
      <c r="DZE90" s="369"/>
      <c r="DZF90" s="369"/>
      <c r="DZG90" s="369"/>
      <c r="DZH90" s="369"/>
      <c r="DZI90" s="369"/>
      <c r="DZJ90" s="369"/>
      <c r="DZK90" s="369"/>
      <c r="DZL90" s="369"/>
      <c r="DZM90" s="369"/>
      <c r="DZN90" s="369"/>
      <c r="DZO90" s="369"/>
      <c r="DZP90" s="369"/>
      <c r="DZQ90" s="369"/>
      <c r="DZR90" s="369"/>
      <c r="DZS90" s="369"/>
      <c r="DZT90" s="369"/>
      <c r="DZU90" s="369"/>
      <c r="DZV90" s="369"/>
      <c r="DZW90" s="369"/>
      <c r="DZX90" s="369"/>
      <c r="DZY90" s="369"/>
      <c r="DZZ90" s="369"/>
      <c r="EAA90" s="369"/>
      <c r="EAB90" s="369"/>
      <c r="EAC90" s="369"/>
      <c r="EAD90" s="369"/>
      <c r="EAE90" s="369"/>
      <c r="EAF90" s="369"/>
      <c r="EAG90" s="369"/>
      <c r="EAH90" s="369"/>
      <c r="EAI90" s="369"/>
      <c r="EAJ90" s="369"/>
      <c r="EAK90" s="369"/>
      <c r="EAL90" s="369"/>
      <c r="EAM90" s="369"/>
      <c r="EAN90" s="369"/>
      <c r="EAO90" s="369"/>
      <c r="EAP90" s="369"/>
      <c r="EAQ90" s="369"/>
      <c r="EAR90" s="369"/>
      <c r="EAS90" s="369"/>
      <c r="EAT90" s="369"/>
      <c r="EAU90" s="369"/>
      <c r="EAV90" s="369"/>
      <c r="EAW90" s="369"/>
      <c r="EAX90" s="369"/>
      <c r="EAY90" s="369"/>
      <c r="EAZ90" s="369"/>
      <c r="EBA90" s="369"/>
      <c r="EBB90" s="369"/>
      <c r="EBC90" s="369"/>
      <c r="EBD90" s="369"/>
      <c r="EBE90" s="369"/>
      <c r="EBF90" s="369"/>
      <c r="EBG90" s="369"/>
      <c r="EBH90" s="369"/>
      <c r="EBI90" s="369"/>
      <c r="EBJ90" s="369"/>
      <c r="EBK90" s="369"/>
      <c r="EBL90" s="369"/>
      <c r="EBM90" s="369"/>
      <c r="EBN90" s="369"/>
      <c r="EBO90" s="369"/>
      <c r="EBP90" s="369"/>
      <c r="EBQ90" s="369"/>
      <c r="EBR90" s="369"/>
      <c r="EBS90" s="369"/>
      <c r="EBT90" s="369"/>
      <c r="EBU90" s="369"/>
      <c r="EBV90" s="369"/>
      <c r="EBW90" s="369"/>
      <c r="EBX90" s="369"/>
      <c r="EBY90" s="369"/>
      <c r="EBZ90" s="369"/>
      <c r="ECA90" s="369"/>
      <c r="ECB90" s="369"/>
      <c r="ECC90" s="369"/>
      <c r="ECD90" s="369"/>
      <c r="ECE90" s="369"/>
      <c r="ECF90" s="369"/>
      <c r="ECG90" s="369"/>
      <c r="ECH90" s="369"/>
      <c r="ECI90" s="369"/>
      <c r="ECJ90" s="369"/>
      <c r="ECK90" s="369"/>
      <c r="ECL90" s="369"/>
      <c r="ECM90" s="369"/>
      <c r="ECN90" s="369"/>
      <c r="ECO90" s="369"/>
      <c r="ECP90" s="369"/>
      <c r="ECQ90" s="369"/>
      <c r="ECR90" s="369"/>
      <c r="ECS90" s="369"/>
      <c r="ECT90" s="369"/>
      <c r="ECU90" s="369"/>
      <c r="ECV90" s="369"/>
      <c r="ECW90" s="369"/>
      <c r="ECX90" s="369"/>
      <c r="ECY90" s="369"/>
      <c r="ECZ90" s="369"/>
      <c r="EDA90" s="369"/>
      <c r="EDB90" s="369"/>
      <c r="EDC90" s="369"/>
      <c r="EDD90" s="369"/>
      <c r="EDE90" s="369"/>
      <c r="EDF90" s="369"/>
      <c r="EDG90" s="369"/>
      <c r="EDH90" s="369"/>
      <c r="EDI90" s="369"/>
      <c r="EDJ90" s="369"/>
      <c r="EDK90" s="369"/>
      <c r="EDL90" s="369"/>
      <c r="EDM90" s="369"/>
      <c r="EDN90" s="369"/>
      <c r="EDO90" s="369"/>
      <c r="EDP90" s="369"/>
      <c r="EDQ90" s="369"/>
      <c r="EDR90" s="369"/>
      <c r="EDS90" s="369"/>
      <c r="EDT90" s="369"/>
      <c r="EDU90" s="369"/>
      <c r="EDV90" s="369"/>
      <c r="EDW90" s="369"/>
      <c r="EDX90" s="369"/>
      <c r="EDY90" s="369"/>
      <c r="EDZ90" s="369"/>
      <c r="EEA90" s="369"/>
      <c r="EEB90" s="369"/>
      <c r="EEC90" s="369"/>
      <c r="EED90" s="369"/>
      <c r="EEE90" s="369"/>
      <c r="EEF90" s="369"/>
      <c r="EEG90" s="369"/>
      <c r="EEH90" s="369"/>
      <c r="EEI90" s="369"/>
      <c r="EEJ90" s="369"/>
      <c r="EEK90" s="369"/>
      <c r="EEL90" s="369"/>
      <c r="EEM90" s="369"/>
      <c r="EEN90" s="369"/>
      <c r="EEO90" s="369"/>
      <c r="EEP90" s="369"/>
      <c r="EEQ90" s="369"/>
      <c r="EER90" s="369"/>
      <c r="EES90" s="369"/>
      <c r="EET90" s="369"/>
      <c r="EEU90" s="369"/>
      <c r="EEV90" s="369"/>
      <c r="EEW90" s="369"/>
      <c r="EEX90" s="369"/>
      <c r="EEY90" s="369"/>
      <c r="EEZ90" s="369"/>
      <c r="EFA90" s="369"/>
      <c r="EFB90" s="369"/>
      <c r="EFC90" s="369"/>
      <c r="EFD90" s="369"/>
      <c r="EFE90" s="369"/>
      <c r="EFF90" s="369"/>
      <c r="EFG90" s="369"/>
      <c r="EFH90" s="369"/>
      <c r="EFI90" s="369"/>
      <c r="EFN90" s="369"/>
      <c r="EFO90" s="369"/>
      <c r="EFP90" s="369"/>
      <c r="EFQ90" s="369"/>
      <c r="EFR90" s="369"/>
      <c r="EFS90" s="369"/>
      <c r="EFT90" s="369"/>
      <c r="EFU90" s="369"/>
      <c r="EFV90" s="369"/>
      <c r="EFW90" s="369"/>
      <c r="EFX90" s="369"/>
      <c r="EHP90" s="369"/>
      <c r="EHQ90" s="369"/>
      <c r="EHR90" s="369"/>
      <c r="EHS90" s="369"/>
      <c r="EHT90" s="369"/>
      <c r="EHU90" s="369"/>
      <c r="EHV90" s="369"/>
      <c r="EHW90" s="369"/>
      <c r="EHX90" s="369"/>
      <c r="EHY90" s="369"/>
      <c r="EHZ90" s="369"/>
      <c r="EIA90" s="369"/>
      <c r="EIB90" s="369"/>
      <c r="EIC90" s="369"/>
      <c r="EID90" s="369"/>
      <c r="EIE90" s="369"/>
      <c r="EIF90" s="369"/>
      <c r="EIG90" s="369"/>
      <c r="EIH90" s="369"/>
      <c r="EII90" s="369"/>
      <c r="EIJ90" s="369"/>
      <c r="EIK90" s="369"/>
      <c r="EIL90" s="369"/>
      <c r="EIM90" s="369"/>
      <c r="EIN90" s="369"/>
      <c r="EIO90" s="369"/>
      <c r="EIP90" s="369"/>
      <c r="EIQ90" s="369"/>
      <c r="EIR90" s="369"/>
      <c r="EIS90" s="369"/>
      <c r="EIT90" s="369"/>
      <c r="EIU90" s="369"/>
      <c r="EIV90" s="369"/>
      <c r="EIW90" s="369"/>
      <c r="EIX90" s="369"/>
      <c r="EIY90" s="369"/>
      <c r="EIZ90" s="369"/>
      <c r="EJA90" s="369"/>
      <c r="EJB90" s="369"/>
      <c r="EJC90" s="369"/>
      <c r="EJD90" s="369"/>
      <c r="EJE90" s="369"/>
      <c r="EJF90" s="369"/>
      <c r="EJG90" s="369"/>
      <c r="EJH90" s="369"/>
      <c r="EJI90" s="369"/>
      <c r="EJJ90" s="369"/>
      <c r="EJK90" s="369"/>
      <c r="EJL90" s="369"/>
      <c r="EJM90" s="369"/>
      <c r="EJN90" s="369"/>
      <c r="EJO90" s="369"/>
      <c r="EJP90" s="369"/>
      <c r="EJQ90" s="369"/>
      <c r="EJR90" s="369"/>
      <c r="EJS90" s="369"/>
      <c r="EJT90" s="369"/>
      <c r="EJU90" s="369"/>
      <c r="EJV90" s="369"/>
      <c r="EJW90" s="369"/>
      <c r="EJX90" s="369"/>
      <c r="EJY90" s="369"/>
      <c r="EJZ90" s="369"/>
      <c r="EKA90" s="369"/>
      <c r="EKB90" s="369"/>
      <c r="EKC90" s="369"/>
      <c r="EKD90" s="369"/>
      <c r="EKE90" s="369"/>
      <c r="EKF90" s="369"/>
      <c r="EKG90" s="369"/>
      <c r="EKH90" s="369"/>
      <c r="EKI90" s="369"/>
      <c r="EKJ90" s="369"/>
      <c r="EKK90" s="369"/>
      <c r="EKL90" s="369"/>
      <c r="EKM90" s="369"/>
      <c r="EKN90" s="369"/>
      <c r="EKO90" s="369"/>
      <c r="EKP90" s="369"/>
      <c r="EKQ90" s="369"/>
      <c r="EKR90" s="369"/>
      <c r="EKS90" s="369"/>
      <c r="EKT90" s="369"/>
      <c r="EKU90" s="369"/>
      <c r="EKV90" s="369"/>
      <c r="EKW90" s="369"/>
      <c r="EKX90" s="369"/>
      <c r="EKY90" s="369"/>
      <c r="EKZ90" s="369"/>
      <c r="ELA90" s="369"/>
      <c r="ELB90" s="369"/>
      <c r="ELC90" s="369"/>
      <c r="ELD90" s="369"/>
      <c r="ELE90" s="369"/>
      <c r="ELF90" s="369"/>
      <c r="ELG90" s="369"/>
      <c r="ELH90" s="369"/>
      <c r="ELI90" s="369"/>
      <c r="ELJ90" s="369"/>
      <c r="ELK90" s="369"/>
      <c r="ELL90" s="369"/>
      <c r="ELM90" s="369"/>
      <c r="ELN90" s="369"/>
      <c r="ELO90" s="369"/>
      <c r="ELP90" s="369"/>
      <c r="ELQ90" s="369"/>
      <c r="ELR90" s="369"/>
      <c r="ELS90" s="369"/>
      <c r="ELT90" s="369"/>
      <c r="ELU90" s="369"/>
      <c r="ELV90" s="369"/>
      <c r="ELW90" s="369"/>
      <c r="ELX90" s="369"/>
      <c r="ELY90" s="369"/>
      <c r="ELZ90" s="369"/>
      <c r="EMA90" s="369"/>
      <c r="EMB90" s="369"/>
      <c r="EMC90" s="369"/>
      <c r="EMD90" s="369"/>
      <c r="EME90" s="369"/>
      <c r="EMF90" s="369"/>
      <c r="EMG90" s="369"/>
      <c r="EMH90" s="369"/>
      <c r="EMI90" s="369"/>
      <c r="EMJ90" s="369"/>
      <c r="EMK90" s="369"/>
      <c r="EML90" s="369"/>
      <c r="EMM90" s="369"/>
      <c r="EMN90" s="369"/>
      <c r="EMO90" s="369"/>
      <c r="EMP90" s="369"/>
      <c r="EMQ90" s="369"/>
      <c r="EMR90" s="369"/>
      <c r="EMS90" s="369"/>
      <c r="EMT90" s="369"/>
      <c r="EMU90" s="369"/>
      <c r="EMV90" s="369"/>
      <c r="EMW90" s="369"/>
      <c r="EMX90" s="369"/>
      <c r="EMY90" s="369"/>
      <c r="EMZ90" s="369"/>
      <c r="ENA90" s="369"/>
      <c r="ENB90" s="369"/>
      <c r="ENC90" s="369"/>
      <c r="END90" s="369"/>
      <c r="ENE90" s="369"/>
      <c r="ENF90" s="369"/>
      <c r="ENG90" s="369"/>
      <c r="ENH90" s="369"/>
      <c r="ENI90" s="369"/>
      <c r="ENJ90" s="369"/>
      <c r="ENK90" s="369"/>
      <c r="ENL90" s="369"/>
      <c r="ENM90" s="369"/>
      <c r="ENN90" s="369"/>
      <c r="ENO90" s="369"/>
      <c r="ENP90" s="369"/>
      <c r="ENQ90" s="369"/>
      <c r="ENR90" s="369"/>
      <c r="ENS90" s="369"/>
      <c r="ENT90" s="369"/>
      <c r="ENU90" s="369"/>
      <c r="ENV90" s="369"/>
      <c r="ENW90" s="369"/>
      <c r="ENX90" s="369"/>
      <c r="ENY90" s="369"/>
      <c r="ENZ90" s="369"/>
      <c r="EOA90" s="369"/>
      <c r="EOB90" s="369"/>
      <c r="EOC90" s="369"/>
      <c r="EOD90" s="369"/>
      <c r="EOE90" s="369"/>
      <c r="EOF90" s="369"/>
      <c r="EOG90" s="369"/>
      <c r="EOH90" s="369"/>
      <c r="EOI90" s="369"/>
      <c r="EOJ90" s="369"/>
      <c r="EOK90" s="369"/>
      <c r="EOL90" s="369"/>
      <c r="EOM90" s="369"/>
      <c r="EON90" s="369"/>
      <c r="EOO90" s="369"/>
      <c r="EOP90" s="369"/>
      <c r="EOQ90" s="369"/>
      <c r="EOR90" s="369"/>
      <c r="EOS90" s="369"/>
      <c r="EOT90" s="369"/>
      <c r="EOU90" s="369"/>
      <c r="EOV90" s="369"/>
      <c r="EOW90" s="369"/>
      <c r="EOX90" s="369"/>
      <c r="EOY90" s="369"/>
      <c r="EOZ90" s="369"/>
      <c r="EPA90" s="369"/>
      <c r="EPB90" s="369"/>
      <c r="EPC90" s="369"/>
      <c r="EPD90" s="369"/>
      <c r="EPE90" s="369"/>
      <c r="EPJ90" s="369"/>
      <c r="EPK90" s="369"/>
      <c r="EPL90" s="369"/>
      <c r="EPM90" s="369"/>
      <c r="EPN90" s="369"/>
      <c r="EPO90" s="369"/>
      <c r="EPP90" s="369"/>
      <c r="EPQ90" s="369"/>
      <c r="EPR90" s="369"/>
      <c r="EPS90" s="369"/>
      <c r="EPT90" s="369"/>
      <c r="ERL90" s="369"/>
      <c r="ERM90" s="369"/>
      <c r="ERN90" s="369"/>
      <c r="ERO90" s="369"/>
      <c r="ERP90" s="369"/>
      <c r="ERQ90" s="369"/>
      <c r="ERR90" s="369"/>
      <c r="ERS90" s="369"/>
      <c r="ERT90" s="369"/>
      <c r="ERU90" s="369"/>
      <c r="ERV90" s="369"/>
      <c r="ERW90" s="369"/>
      <c r="ERX90" s="369"/>
      <c r="ERY90" s="369"/>
      <c r="ERZ90" s="369"/>
      <c r="ESA90" s="369"/>
      <c r="ESB90" s="369"/>
      <c r="ESC90" s="369"/>
      <c r="ESD90" s="369"/>
      <c r="ESE90" s="369"/>
      <c r="ESF90" s="369"/>
      <c r="ESG90" s="369"/>
      <c r="ESH90" s="369"/>
      <c r="ESI90" s="369"/>
      <c r="ESJ90" s="369"/>
      <c r="ESK90" s="369"/>
      <c r="ESL90" s="369"/>
      <c r="ESM90" s="369"/>
      <c r="ESN90" s="369"/>
      <c r="ESO90" s="369"/>
      <c r="ESP90" s="369"/>
      <c r="ESQ90" s="369"/>
      <c r="ESR90" s="369"/>
      <c r="ESS90" s="369"/>
      <c r="EST90" s="369"/>
      <c r="ESU90" s="369"/>
      <c r="ESV90" s="369"/>
      <c r="ESW90" s="369"/>
      <c r="ESX90" s="369"/>
      <c r="ESY90" s="369"/>
      <c r="ESZ90" s="369"/>
      <c r="ETA90" s="369"/>
      <c r="ETB90" s="369"/>
      <c r="ETC90" s="369"/>
      <c r="ETD90" s="369"/>
      <c r="ETE90" s="369"/>
      <c r="ETF90" s="369"/>
      <c r="ETG90" s="369"/>
      <c r="ETH90" s="369"/>
      <c r="ETI90" s="369"/>
      <c r="ETJ90" s="369"/>
      <c r="ETK90" s="369"/>
      <c r="ETL90" s="369"/>
      <c r="ETM90" s="369"/>
      <c r="ETN90" s="369"/>
      <c r="ETO90" s="369"/>
      <c r="ETP90" s="369"/>
      <c r="ETQ90" s="369"/>
      <c r="ETR90" s="369"/>
      <c r="ETS90" s="369"/>
      <c r="ETT90" s="369"/>
      <c r="ETU90" s="369"/>
      <c r="ETV90" s="369"/>
      <c r="ETW90" s="369"/>
      <c r="ETX90" s="369"/>
      <c r="ETY90" s="369"/>
      <c r="ETZ90" s="369"/>
      <c r="EUA90" s="369"/>
      <c r="EUB90" s="369"/>
      <c r="EUC90" s="369"/>
      <c r="EUD90" s="369"/>
      <c r="EUE90" s="369"/>
      <c r="EUF90" s="369"/>
      <c r="EUG90" s="369"/>
      <c r="EUH90" s="369"/>
      <c r="EUI90" s="369"/>
      <c r="EUJ90" s="369"/>
      <c r="EUK90" s="369"/>
      <c r="EUL90" s="369"/>
      <c r="EUM90" s="369"/>
      <c r="EUN90" s="369"/>
      <c r="EUO90" s="369"/>
      <c r="EUP90" s="369"/>
      <c r="EUQ90" s="369"/>
      <c r="EUR90" s="369"/>
      <c r="EUS90" s="369"/>
      <c r="EUT90" s="369"/>
      <c r="EUU90" s="369"/>
      <c r="EUV90" s="369"/>
      <c r="EUW90" s="369"/>
      <c r="EUX90" s="369"/>
      <c r="EUY90" s="369"/>
      <c r="EUZ90" s="369"/>
      <c r="EVA90" s="369"/>
      <c r="EVB90" s="369"/>
      <c r="EVC90" s="369"/>
      <c r="EVD90" s="369"/>
      <c r="EVE90" s="369"/>
      <c r="EVF90" s="369"/>
      <c r="EVG90" s="369"/>
      <c r="EVH90" s="369"/>
      <c r="EVI90" s="369"/>
      <c r="EVJ90" s="369"/>
      <c r="EVK90" s="369"/>
      <c r="EVL90" s="369"/>
      <c r="EVM90" s="369"/>
      <c r="EVN90" s="369"/>
      <c r="EVO90" s="369"/>
      <c r="EVP90" s="369"/>
      <c r="EVQ90" s="369"/>
      <c r="EVR90" s="369"/>
      <c r="EVS90" s="369"/>
      <c r="EVT90" s="369"/>
      <c r="EVU90" s="369"/>
      <c r="EVV90" s="369"/>
      <c r="EVW90" s="369"/>
      <c r="EVX90" s="369"/>
      <c r="EVY90" s="369"/>
      <c r="EVZ90" s="369"/>
      <c r="EWA90" s="369"/>
      <c r="EWB90" s="369"/>
      <c r="EWC90" s="369"/>
      <c r="EWD90" s="369"/>
      <c r="EWE90" s="369"/>
      <c r="EWF90" s="369"/>
      <c r="EWG90" s="369"/>
      <c r="EWH90" s="369"/>
      <c r="EWI90" s="369"/>
      <c r="EWJ90" s="369"/>
      <c r="EWK90" s="369"/>
      <c r="EWL90" s="369"/>
      <c r="EWM90" s="369"/>
      <c r="EWN90" s="369"/>
      <c r="EWO90" s="369"/>
      <c r="EWP90" s="369"/>
      <c r="EWQ90" s="369"/>
      <c r="EWR90" s="369"/>
      <c r="EWS90" s="369"/>
      <c r="EWT90" s="369"/>
      <c r="EWU90" s="369"/>
      <c r="EWV90" s="369"/>
      <c r="EWW90" s="369"/>
      <c r="EWX90" s="369"/>
      <c r="EWY90" s="369"/>
      <c r="EWZ90" s="369"/>
      <c r="EXA90" s="369"/>
      <c r="EXB90" s="369"/>
      <c r="EXC90" s="369"/>
      <c r="EXD90" s="369"/>
      <c r="EXE90" s="369"/>
      <c r="EXF90" s="369"/>
      <c r="EXG90" s="369"/>
      <c r="EXH90" s="369"/>
      <c r="EXI90" s="369"/>
      <c r="EXJ90" s="369"/>
      <c r="EXK90" s="369"/>
      <c r="EXL90" s="369"/>
      <c r="EXM90" s="369"/>
      <c r="EXN90" s="369"/>
      <c r="EXO90" s="369"/>
      <c r="EXP90" s="369"/>
      <c r="EXQ90" s="369"/>
      <c r="EXR90" s="369"/>
      <c r="EXS90" s="369"/>
      <c r="EXT90" s="369"/>
      <c r="EXU90" s="369"/>
      <c r="EXV90" s="369"/>
      <c r="EXW90" s="369"/>
      <c r="EXX90" s="369"/>
      <c r="EXY90" s="369"/>
      <c r="EXZ90" s="369"/>
      <c r="EYA90" s="369"/>
      <c r="EYB90" s="369"/>
      <c r="EYC90" s="369"/>
      <c r="EYD90" s="369"/>
      <c r="EYE90" s="369"/>
      <c r="EYF90" s="369"/>
      <c r="EYG90" s="369"/>
      <c r="EYH90" s="369"/>
      <c r="EYI90" s="369"/>
      <c r="EYJ90" s="369"/>
      <c r="EYK90" s="369"/>
      <c r="EYL90" s="369"/>
      <c r="EYM90" s="369"/>
      <c r="EYN90" s="369"/>
      <c r="EYO90" s="369"/>
      <c r="EYP90" s="369"/>
      <c r="EYQ90" s="369"/>
      <c r="EYR90" s="369"/>
      <c r="EYS90" s="369"/>
      <c r="EYT90" s="369"/>
      <c r="EYU90" s="369"/>
      <c r="EYV90" s="369"/>
      <c r="EYW90" s="369"/>
      <c r="EYX90" s="369"/>
      <c r="EYY90" s="369"/>
      <c r="EYZ90" s="369"/>
      <c r="EZA90" s="369"/>
      <c r="EZF90" s="369"/>
      <c r="EZG90" s="369"/>
      <c r="EZH90" s="369"/>
      <c r="EZI90" s="369"/>
      <c r="EZJ90" s="369"/>
      <c r="EZK90" s="369"/>
      <c r="EZL90" s="369"/>
      <c r="EZM90" s="369"/>
      <c r="EZN90" s="369"/>
      <c r="EZO90" s="369"/>
      <c r="EZP90" s="369"/>
      <c r="FBH90" s="369"/>
      <c r="FBI90" s="369"/>
      <c r="FBJ90" s="369"/>
      <c r="FBK90" s="369"/>
      <c r="FBL90" s="369"/>
      <c r="FBM90" s="369"/>
      <c r="FBN90" s="369"/>
      <c r="FBO90" s="369"/>
      <c r="FBP90" s="369"/>
      <c r="FBQ90" s="369"/>
      <c r="FBR90" s="369"/>
      <c r="FBS90" s="369"/>
      <c r="FBT90" s="369"/>
      <c r="FBU90" s="369"/>
      <c r="FBV90" s="369"/>
      <c r="FBW90" s="369"/>
      <c r="FBX90" s="369"/>
      <c r="FBY90" s="369"/>
      <c r="FBZ90" s="369"/>
      <c r="FCA90" s="369"/>
      <c r="FCB90" s="369"/>
      <c r="FCC90" s="369"/>
      <c r="FCD90" s="369"/>
      <c r="FCE90" s="369"/>
      <c r="FCF90" s="369"/>
      <c r="FCG90" s="369"/>
      <c r="FCH90" s="369"/>
      <c r="FCI90" s="369"/>
      <c r="FCJ90" s="369"/>
      <c r="FCK90" s="369"/>
      <c r="FCL90" s="369"/>
      <c r="FCM90" s="369"/>
      <c r="FCN90" s="369"/>
      <c r="FCO90" s="369"/>
      <c r="FCP90" s="369"/>
      <c r="FCQ90" s="369"/>
      <c r="FCR90" s="369"/>
      <c r="FCS90" s="369"/>
      <c r="FCT90" s="369"/>
      <c r="FCU90" s="369"/>
      <c r="FCV90" s="369"/>
      <c r="FCW90" s="369"/>
      <c r="FCX90" s="369"/>
      <c r="FCY90" s="369"/>
      <c r="FCZ90" s="369"/>
      <c r="FDA90" s="369"/>
      <c r="FDB90" s="369"/>
      <c r="FDC90" s="369"/>
      <c r="FDD90" s="369"/>
      <c r="FDE90" s="369"/>
      <c r="FDF90" s="369"/>
      <c r="FDG90" s="369"/>
      <c r="FDH90" s="369"/>
      <c r="FDI90" s="369"/>
      <c r="FDJ90" s="369"/>
      <c r="FDK90" s="369"/>
      <c r="FDL90" s="369"/>
      <c r="FDM90" s="369"/>
      <c r="FDN90" s="369"/>
      <c r="FDO90" s="369"/>
      <c r="FDP90" s="369"/>
      <c r="FDQ90" s="369"/>
      <c r="FDR90" s="369"/>
      <c r="FDS90" s="369"/>
      <c r="FDT90" s="369"/>
      <c r="FDU90" s="369"/>
      <c r="FDV90" s="369"/>
      <c r="FDW90" s="369"/>
      <c r="FDX90" s="369"/>
      <c r="FDY90" s="369"/>
      <c r="FDZ90" s="369"/>
      <c r="FEA90" s="369"/>
      <c r="FEB90" s="369"/>
      <c r="FEC90" s="369"/>
      <c r="FED90" s="369"/>
      <c r="FEE90" s="369"/>
      <c r="FEF90" s="369"/>
      <c r="FEG90" s="369"/>
      <c r="FEH90" s="369"/>
      <c r="FEI90" s="369"/>
      <c r="FEJ90" s="369"/>
      <c r="FEK90" s="369"/>
      <c r="FEL90" s="369"/>
      <c r="FEM90" s="369"/>
      <c r="FEN90" s="369"/>
      <c r="FEO90" s="369"/>
      <c r="FEP90" s="369"/>
      <c r="FEQ90" s="369"/>
      <c r="FER90" s="369"/>
      <c r="FES90" s="369"/>
      <c r="FET90" s="369"/>
      <c r="FEU90" s="369"/>
      <c r="FEV90" s="369"/>
      <c r="FEW90" s="369"/>
      <c r="FEX90" s="369"/>
      <c r="FEY90" s="369"/>
      <c r="FEZ90" s="369"/>
      <c r="FFA90" s="369"/>
      <c r="FFB90" s="369"/>
      <c r="FFC90" s="369"/>
      <c r="FFD90" s="369"/>
      <c r="FFE90" s="369"/>
      <c r="FFF90" s="369"/>
      <c r="FFG90" s="369"/>
      <c r="FFH90" s="369"/>
      <c r="FFI90" s="369"/>
      <c r="FFJ90" s="369"/>
      <c r="FFK90" s="369"/>
      <c r="FFL90" s="369"/>
      <c r="FFM90" s="369"/>
      <c r="FFN90" s="369"/>
      <c r="FFO90" s="369"/>
      <c r="FFP90" s="369"/>
      <c r="FFQ90" s="369"/>
      <c r="FFR90" s="369"/>
      <c r="FFS90" s="369"/>
      <c r="FFT90" s="369"/>
      <c r="FFU90" s="369"/>
      <c r="FFV90" s="369"/>
      <c r="FFW90" s="369"/>
      <c r="FFX90" s="369"/>
      <c r="FFY90" s="369"/>
      <c r="FFZ90" s="369"/>
      <c r="FGA90" s="369"/>
      <c r="FGB90" s="369"/>
      <c r="FGC90" s="369"/>
      <c r="FGD90" s="369"/>
      <c r="FGE90" s="369"/>
      <c r="FGF90" s="369"/>
      <c r="FGG90" s="369"/>
      <c r="FGH90" s="369"/>
      <c r="FGI90" s="369"/>
      <c r="FGJ90" s="369"/>
      <c r="FGK90" s="369"/>
      <c r="FGL90" s="369"/>
      <c r="FGM90" s="369"/>
      <c r="FGN90" s="369"/>
      <c r="FGO90" s="369"/>
      <c r="FGP90" s="369"/>
      <c r="FGQ90" s="369"/>
      <c r="FGR90" s="369"/>
      <c r="FGS90" s="369"/>
      <c r="FGT90" s="369"/>
      <c r="FGU90" s="369"/>
      <c r="FGV90" s="369"/>
      <c r="FGW90" s="369"/>
      <c r="FGX90" s="369"/>
      <c r="FGY90" s="369"/>
      <c r="FGZ90" s="369"/>
      <c r="FHA90" s="369"/>
      <c r="FHB90" s="369"/>
      <c r="FHC90" s="369"/>
      <c r="FHD90" s="369"/>
      <c r="FHE90" s="369"/>
      <c r="FHF90" s="369"/>
      <c r="FHG90" s="369"/>
      <c r="FHH90" s="369"/>
      <c r="FHI90" s="369"/>
      <c r="FHJ90" s="369"/>
      <c r="FHK90" s="369"/>
      <c r="FHL90" s="369"/>
      <c r="FHM90" s="369"/>
      <c r="FHN90" s="369"/>
      <c r="FHO90" s="369"/>
      <c r="FHP90" s="369"/>
      <c r="FHQ90" s="369"/>
      <c r="FHR90" s="369"/>
      <c r="FHS90" s="369"/>
      <c r="FHT90" s="369"/>
      <c r="FHU90" s="369"/>
      <c r="FHV90" s="369"/>
      <c r="FHW90" s="369"/>
      <c r="FHX90" s="369"/>
      <c r="FHY90" s="369"/>
      <c r="FHZ90" s="369"/>
      <c r="FIA90" s="369"/>
      <c r="FIB90" s="369"/>
      <c r="FIC90" s="369"/>
      <c r="FID90" s="369"/>
      <c r="FIE90" s="369"/>
      <c r="FIF90" s="369"/>
      <c r="FIG90" s="369"/>
      <c r="FIH90" s="369"/>
      <c r="FII90" s="369"/>
      <c r="FIJ90" s="369"/>
      <c r="FIK90" s="369"/>
      <c r="FIL90" s="369"/>
      <c r="FIM90" s="369"/>
      <c r="FIN90" s="369"/>
      <c r="FIO90" s="369"/>
      <c r="FIP90" s="369"/>
      <c r="FIQ90" s="369"/>
      <c r="FIR90" s="369"/>
      <c r="FIS90" s="369"/>
      <c r="FIT90" s="369"/>
      <c r="FIU90" s="369"/>
      <c r="FIV90" s="369"/>
      <c r="FIW90" s="369"/>
      <c r="FJB90" s="369"/>
      <c r="FJC90" s="369"/>
      <c r="FJD90" s="369"/>
      <c r="FJE90" s="369"/>
      <c r="FJF90" s="369"/>
      <c r="FJG90" s="369"/>
      <c r="FJH90" s="369"/>
      <c r="FJI90" s="369"/>
      <c r="FJJ90" s="369"/>
      <c r="FJK90" s="369"/>
      <c r="FJL90" s="369"/>
      <c r="FLD90" s="369"/>
      <c r="FLE90" s="369"/>
      <c r="FLF90" s="369"/>
      <c r="FLG90" s="369"/>
      <c r="FLH90" s="369"/>
      <c r="FLI90" s="369"/>
      <c r="FLJ90" s="369"/>
      <c r="FLK90" s="369"/>
      <c r="FLL90" s="369"/>
      <c r="FLM90" s="369"/>
      <c r="FLN90" s="369"/>
      <c r="FLO90" s="369"/>
      <c r="FLP90" s="369"/>
      <c r="FLQ90" s="369"/>
      <c r="FLR90" s="369"/>
      <c r="FLS90" s="369"/>
      <c r="FLT90" s="369"/>
      <c r="FLU90" s="369"/>
      <c r="FLV90" s="369"/>
      <c r="FLW90" s="369"/>
      <c r="FLX90" s="369"/>
      <c r="FLY90" s="369"/>
      <c r="FLZ90" s="369"/>
      <c r="FMA90" s="369"/>
      <c r="FMB90" s="369"/>
      <c r="FMC90" s="369"/>
      <c r="FMD90" s="369"/>
      <c r="FME90" s="369"/>
      <c r="FMF90" s="369"/>
      <c r="FMG90" s="369"/>
      <c r="FMH90" s="369"/>
      <c r="FMI90" s="369"/>
      <c r="FMJ90" s="369"/>
      <c r="FMK90" s="369"/>
      <c r="FML90" s="369"/>
      <c r="FMM90" s="369"/>
      <c r="FMN90" s="369"/>
      <c r="FMO90" s="369"/>
      <c r="FMP90" s="369"/>
      <c r="FMQ90" s="369"/>
      <c r="FMR90" s="369"/>
      <c r="FMS90" s="369"/>
      <c r="FMT90" s="369"/>
      <c r="FMU90" s="369"/>
      <c r="FMV90" s="369"/>
      <c r="FMW90" s="369"/>
      <c r="FMX90" s="369"/>
      <c r="FMY90" s="369"/>
      <c r="FMZ90" s="369"/>
      <c r="FNA90" s="369"/>
      <c r="FNB90" s="369"/>
      <c r="FNC90" s="369"/>
      <c r="FND90" s="369"/>
      <c r="FNE90" s="369"/>
      <c r="FNF90" s="369"/>
      <c r="FNG90" s="369"/>
      <c r="FNH90" s="369"/>
      <c r="FNI90" s="369"/>
      <c r="FNJ90" s="369"/>
      <c r="FNK90" s="369"/>
      <c r="FNL90" s="369"/>
      <c r="FNM90" s="369"/>
      <c r="FNN90" s="369"/>
      <c r="FNO90" s="369"/>
      <c r="FNP90" s="369"/>
      <c r="FNQ90" s="369"/>
      <c r="FNR90" s="369"/>
      <c r="FNS90" s="369"/>
      <c r="FNT90" s="369"/>
      <c r="FNU90" s="369"/>
      <c r="FNV90" s="369"/>
      <c r="FNW90" s="369"/>
      <c r="FNX90" s="369"/>
      <c r="FNY90" s="369"/>
      <c r="FNZ90" s="369"/>
      <c r="FOA90" s="369"/>
      <c r="FOB90" s="369"/>
      <c r="FOC90" s="369"/>
      <c r="FOD90" s="369"/>
      <c r="FOE90" s="369"/>
      <c r="FOF90" s="369"/>
      <c r="FOG90" s="369"/>
      <c r="FOH90" s="369"/>
      <c r="FOI90" s="369"/>
      <c r="FOJ90" s="369"/>
      <c r="FOK90" s="369"/>
      <c r="FOL90" s="369"/>
      <c r="FOM90" s="369"/>
      <c r="FON90" s="369"/>
      <c r="FOO90" s="369"/>
      <c r="FOP90" s="369"/>
      <c r="FOQ90" s="369"/>
      <c r="FOR90" s="369"/>
      <c r="FOS90" s="369"/>
      <c r="FOT90" s="369"/>
      <c r="FOU90" s="369"/>
      <c r="FOV90" s="369"/>
      <c r="FOW90" s="369"/>
      <c r="FOX90" s="369"/>
      <c r="FOY90" s="369"/>
      <c r="FOZ90" s="369"/>
      <c r="FPA90" s="369"/>
      <c r="FPB90" s="369"/>
      <c r="FPC90" s="369"/>
      <c r="FPD90" s="369"/>
      <c r="FPE90" s="369"/>
      <c r="FPF90" s="369"/>
      <c r="FPG90" s="369"/>
      <c r="FPH90" s="369"/>
      <c r="FPI90" s="369"/>
      <c r="FPJ90" s="369"/>
      <c r="FPK90" s="369"/>
      <c r="FPL90" s="369"/>
      <c r="FPM90" s="369"/>
      <c r="FPN90" s="369"/>
      <c r="FPO90" s="369"/>
      <c r="FPP90" s="369"/>
      <c r="FPQ90" s="369"/>
      <c r="FPR90" s="369"/>
      <c r="FPS90" s="369"/>
      <c r="FPT90" s="369"/>
      <c r="FPU90" s="369"/>
      <c r="FPV90" s="369"/>
      <c r="FPW90" s="369"/>
      <c r="FPX90" s="369"/>
      <c r="FPY90" s="369"/>
      <c r="FPZ90" s="369"/>
      <c r="FQA90" s="369"/>
      <c r="FQB90" s="369"/>
      <c r="FQC90" s="369"/>
      <c r="FQD90" s="369"/>
      <c r="FQE90" s="369"/>
      <c r="FQF90" s="369"/>
      <c r="FQG90" s="369"/>
      <c r="FQH90" s="369"/>
      <c r="FQI90" s="369"/>
      <c r="FQJ90" s="369"/>
      <c r="FQK90" s="369"/>
      <c r="FQL90" s="369"/>
      <c r="FQM90" s="369"/>
      <c r="FQN90" s="369"/>
      <c r="FQO90" s="369"/>
      <c r="FQP90" s="369"/>
      <c r="FQQ90" s="369"/>
      <c r="FQR90" s="369"/>
      <c r="FQS90" s="369"/>
      <c r="FQT90" s="369"/>
      <c r="FQU90" s="369"/>
      <c r="FQV90" s="369"/>
      <c r="FQW90" s="369"/>
      <c r="FQX90" s="369"/>
      <c r="FQY90" s="369"/>
      <c r="FQZ90" s="369"/>
      <c r="FRA90" s="369"/>
      <c r="FRB90" s="369"/>
      <c r="FRC90" s="369"/>
      <c r="FRD90" s="369"/>
      <c r="FRE90" s="369"/>
      <c r="FRF90" s="369"/>
      <c r="FRG90" s="369"/>
      <c r="FRH90" s="369"/>
      <c r="FRI90" s="369"/>
      <c r="FRJ90" s="369"/>
      <c r="FRK90" s="369"/>
      <c r="FRL90" s="369"/>
      <c r="FRM90" s="369"/>
      <c r="FRN90" s="369"/>
      <c r="FRO90" s="369"/>
      <c r="FRP90" s="369"/>
      <c r="FRQ90" s="369"/>
      <c r="FRR90" s="369"/>
      <c r="FRS90" s="369"/>
      <c r="FRT90" s="369"/>
      <c r="FRU90" s="369"/>
      <c r="FRV90" s="369"/>
      <c r="FRW90" s="369"/>
      <c r="FRX90" s="369"/>
      <c r="FRY90" s="369"/>
      <c r="FRZ90" s="369"/>
      <c r="FSA90" s="369"/>
      <c r="FSB90" s="369"/>
      <c r="FSC90" s="369"/>
      <c r="FSD90" s="369"/>
      <c r="FSE90" s="369"/>
      <c r="FSF90" s="369"/>
      <c r="FSG90" s="369"/>
      <c r="FSH90" s="369"/>
      <c r="FSI90" s="369"/>
      <c r="FSJ90" s="369"/>
      <c r="FSK90" s="369"/>
      <c r="FSL90" s="369"/>
      <c r="FSM90" s="369"/>
      <c r="FSN90" s="369"/>
      <c r="FSO90" s="369"/>
      <c r="FSP90" s="369"/>
      <c r="FSQ90" s="369"/>
      <c r="FSR90" s="369"/>
      <c r="FSS90" s="369"/>
      <c r="FSX90" s="369"/>
      <c r="FSY90" s="369"/>
      <c r="FSZ90" s="369"/>
      <c r="FTA90" s="369"/>
      <c r="FTB90" s="369"/>
      <c r="FTC90" s="369"/>
      <c r="FTD90" s="369"/>
      <c r="FTE90" s="369"/>
      <c r="FTF90" s="369"/>
      <c r="FTG90" s="369"/>
      <c r="FTH90" s="369"/>
      <c r="FUZ90" s="369"/>
      <c r="FVA90" s="369"/>
      <c r="FVB90" s="369"/>
      <c r="FVC90" s="369"/>
      <c r="FVD90" s="369"/>
      <c r="FVE90" s="369"/>
      <c r="FVF90" s="369"/>
      <c r="FVG90" s="369"/>
      <c r="FVH90" s="369"/>
      <c r="FVI90" s="369"/>
      <c r="FVJ90" s="369"/>
      <c r="FVK90" s="369"/>
      <c r="FVL90" s="369"/>
      <c r="FVM90" s="369"/>
      <c r="FVN90" s="369"/>
      <c r="FVO90" s="369"/>
      <c r="FVP90" s="369"/>
      <c r="FVQ90" s="369"/>
      <c r="FVR90" s="369"/>
      <c r="FVS90" s="369"/>
      <c r="FVT90" s="369"/>
      <c r="FVU90" s="369"/>
      <c r="FVV90" s="369"/>
      <c r="FVW90" s="369"/>
      <c r="FVX90" s="369"/>
      <c r="FVY90" s="369"/>
      <c r="FVZ90" s="369"/>
      <c r="FWA90" s="369"/>
      <c r="FWB90" s="369"/>
      <c r="FWC90" s="369"/>
      <c r="FWD90" s="369"/>
      <c r="FWE90" s="369"/>
      <c r="FWF90" s="369"/>
      <c r="FWG90" s="369"/>
      <c r="FWH90" s="369"/>
      <c r="FWI90" s="369"/>
      <c r="FWJ90" s="369"/>
      <c r="FWK90" s="369"/>
      <c r="FWL90" s="369"/>
      <c r="FWM90" s="369"/>
      <c r="FWN90" s="369"/>
      <c r="FWO90" s="369"/>
      <c r="FWP90" s="369"/>
      <c r="FWQ90" s="369"/>
      <c r="FWR90" s="369"/>
      <c r="FWS90" s="369"/>
      <c r="FWT90" s="369"/>
      <c r="FWU90" s="369"/>
      <c r="FWV90" s="369"/>
      <c r="FWW90" s="369"/>
      <c r="FWX90" s="369"/>
      <c r="FWY90" s="369"/>
      <c r="FWZ90" s="369"/>
      <c r="FXA90" s="369"/>
      <c r="FXB90" s="369"/>
      <c r="FXC90" s="369"/>
      <c r="FXD90" s="369"/>
      <c r="FXE90" s="369"/>
      <c r="FXF90" s="369"/>
      <c r="FXG90" s="369"/>
      <c r="FXH90" s="369"/>
      <c r="FXI90" s="369"/>
      <c r="FXJ90" s="369"/>
      <c r="FXK90" s="369"/>
      <c r="FXL90" s="369"/>
      <c r="FXM90" s="369"/>
      <c r="FXN90" s="369"/>
      <c r="FXO90" s="369"/>
      <c r="FXP90" s="369"/>
      <c r="FXQ90" s="369"/>
      <c r="FXR90" s="369"/>
      <c r="FXS90" s="369"/>
      <c r="FXT90" s="369"/>
      <c r="FXU90" s="369"/>
      <c r="FXV90" s="369"/>
      <c r="FXW90" s="369"/>
      <c r="FXX90" s="369"/>
      <c r="FXY90" s="369"/>
      <c r="FXZ90" s="369"/>
      <c r="FYA90" s="369"/>
      <c r="FYB90" s="369"/>
      <c r="FYC90" s="369"/>
      <c r="FYD90" s="369"/>
      <c r="FYE90" s="369"/>
      <c r="FYF90" s="369"/>
      <c r="FYG90" s="369"/>
      <c r="FYH90" s="369"/>
      <c r="FYI90" s="369"/>
      <c r="FYJ90" s="369"/>
      <c r="FYK90" s="369"/>
      <c r="FYL90" s="369"/>
      <c r="FYM90" s="369"/>
      <c r="FYN90" s="369"/>
      <c r="FYO90" s="369"/>
      <c r="FYP90" s="369"/>
      <c r="FYQ90" s="369"/>
      <c r="FYR90" s="369"/>
      <c r="FYS90" s="369"/>
      <c r="FYT90" s="369"/>
      <c r="FYU90" s="369"/>
      <c r="FYV90" s="369"/>
      <c r="FYW90" s="369"/>
      <c r="FYX90" s="369"/>
      <c r="FYY90" s="369"/>
      <c r="FYZ90" s="369"/>
      <c r="FZA90" s="369"/>
      <c r="FZB90" s="369"/>
      <c r="FZC90" s="369"/>
      <c r="FZD90" s="369"/>
      <c r="FZE90" s="369"/>
      <c r="FZF90" s="369"/>
      <c r="FZG90" s="369"/>
      <c r="FZH90" s="369"/>
      <c r="FZI90" s="369"/>
      <c r="FZJ90" s="369"/>
      <c r="FZK90" s="369"/>
      <c r="FZL90" s="369"/>
      <c r="FZM90" s="369"/>
      <c r="FZN90" s="369"/>
      <c r="FZO90" s="369"/>
      <c r="FZP90" s="369"/>
      <c r="FZQ90" s="369"/>
      <c r="FZR90" s="369"/>
      <c r="FZS90" s="369"/>
      <c r="FZT90" s="369"/>
      <c r="FZU90" s="369"/>
      <c r="FZV90" s="369"/>
      <c r="FZW90" s="369"/>
      <c r="FZX90" s="369"/>
      <c r="FZY90" s="369"/>
      <c r="FZZ90" s="369"/>
      <c r="GAA90" s="369"/>
      <c r="GAB90" s="369"/>
      <c r="GAC90" s="369"/>
      <c r="GAD90" s="369"/>
      <c r="GAE90" s="369"/>
      <c r="GAF90" s="369"/>
      <c r="GAG90" s="369"/>
      <c r="GAH90" s="369"/>
      <c r="GAI90" s="369"/>
      <c r="GAJ90" s="369"/>
      <c r="GAK90" s="369"/>
      <c r="GAL90" s="369"/>
      <c r="GAM90" s="369"/>
      <c r="GAN90" s="369"/>
      <c r="GAO90" s="369"/>
      <c r="GAP90" s="369"/>
      <c r="GAQ90" s="369"/>
      <c r="GAR90" s="369"/>
      <c r="GAS90" s="369"/>
      <c r="GAT90" s="369"/>
      <c r="GAU90" s="369"/>
      <c r="GAV90" s="369"/>
      <c r="GAW90" s="369"/>
      <c r="GAX90" s="369"/>
      <c r="GAY90" s="369"/>
      <c r="GAZ90" s="369"/>
      <c r="GBA90" s="369"/>
      <c r="GBB90" s="369"/>
      <c r="GBC90" s="369"/>
      <c r="GBD90" s="369"/>
      <c r="GBE90" s="369"/>
      <c r="GBF90" s="369"/>
      <c r="GBG90" s="369"/>
      <c r="GBH90" s="369"/>
      <c r="GBI90" s="369"/>
      <c r="GBJ90" s="369"/>
      <c r="GBK90" s="369"/>
      <c r="GBL90" s="369"/>
      <c r="GBM90" s="369"/>
      <c r="GBN90" s="369"/>
      <c r="GBO90" s="369"/>
      <c r="GBP90" s="369"/>
      <c r="GBQ90" s="369"/>
      <c r="GBR90" s="369"/>
      <c r="GBS90" s="369"/>
      <c r="GBT90" s="369"/>
      <c r="GBU90" s="369"/>
      <c r="GBV90" s="369"/>
      <c r="GBW90" s="369"/>
      <c r="GBX90" s="369"/>
      <c r="GBY90" s="369"/>
      <c r="GBZ90" s="369"/>
      <c r="GCA90" s="369"/>
      <c r="GCB90" s="369"/>
      <c r="GCC90" s="369"/>
      <c r="GCD90" s="369"/>
      <c r="GCE90" s="369"/>
      <c r="GCF90" s="369"/>
      <c r="GCG90" s="369"/>
      <c r="GCH90" s="369"/>
      <c r="GCI90" s="369"/>
      <c r="GCJ90" s="369"/>
      <c r="GCK90" s="369"/>
      <c r="GCL90" s="369"/>
      <c r="GCM90" s="369"/>
      <c r="GCN90" s="369"/>
      <c r="GCO90" s="369"/>
      <c r="GCT90" s="369"/>
      <c r="GCU90" s="369"/>
      <c r="GCV90" s="369"/>
      <c r="GCW90" s="369"/>
      <c r="GCX90" s="369"/>
      <c r="GCY90" s="369"/>
      <c r="GCZ90" s="369"/>
      <c r="GDA90" s="369"/>
      <c r="GDB90" s="369"/>
      <c r="GDC90" s="369"/>
      <c r="GDD90" s="369"/>
      <c r="GEV90" s="369"/>
      <c r="GEW90" s="369"/>
      <c r="GEX90" s="369"/>
      <c r="GEY90" s="369"/>
      <c r="GEZ90" s="369"/>
      <c r="GFA90" s="369"/>
      <c r="GFB90" s="369"/>
      <c r="GFC90" s="369"/>
      <c r="GFD90" s="369"/>
      <c r="GFE90" s="369"/>
      <c r="GFF90" s="369"/>
      <c r="GFG90" s="369"/>
      <c r="GFH90" s="369"/>
      <c r="GFI90" s="369"/>
      <c r="GFJ90" s="369"/>
      <c r="GFK90" s="369"/>
      <c r="GFL90" s="369"/>
      <c r="GFM90" s="369"/>
      <c r="GFN90" s="369"/>
      <c r="GFO90" s="369"/>
      <c r="GFP90" s="369"/>
      <c r="GFQ90" s="369"/>
      <c r="GFR90" s="369"/>
      <c r="GFS90" s="369"/>
      <c r="GFT90" s="369"/>
      <c r="GFU90" s="369"/>
      <c r="GFV90" s="369"/>
      <c r="GFW90" s="369"/>
      <c r="GFX90" s="369"/>
      <c r="GFY90" s="369"/>
      <c r="GFZ90" s="369"/>
      <c r="GGA90" s="369"/>
      <c r="GGB90" s="369"/>
      <c r="GGC90" s="369"/>
      <c r="GGD90" s="369"/>
      <c r="GGE90" s="369"/>
      <c r="GGF90" s="369"/>
      <c r="GGG90" s="369"/>
      <c r="GGH90" s="369"/>
      <c r="GGI90" s="369"/>
      <c r="GGJ90" s="369"/>
      <c r="GGK90" s="369"/>
      <c r="GGL90" s="369"/>
      <c r="GGM90" s="369"/>
      <c r="GGN90" s="369"/>
      <c r="GGO90" s="369"/>
      <c r="GGP90" s="369"/>
      <c r="GGQ90" s="369"/>
      <c r="GGR90" s="369"/>
      <c r="GGS90" s="369"/>
      <c r="GGT90" s="369"/>
      <c r="GGU90" s="369"/>
      <c r="GGV90" s="369"/>
      <c r="GGW90" s="369"/>
      <c r="GGX90" s="369"/>
      <c r="GGY90" s="369"/>
      <c r="GGZ90" s="369"/>
      <c r="GHA90" s="369"/>
      <c r="GHB90" s="369"/>
      <c r="GHC90" s="369"/>
      <c r="GHD90" s="369"/>
      <c r="GHE90" s="369"/>
      <c r="GHF90" s="369"/>
      <c r="GHG90" s="369"/>
      <c r="GHH90" s="369"/>
      <c r="GHI90" s="369"/>
      <c r="GHJ90" s="369"/>
      <c r="GHK90" s="369"/>
      <c r="GHL90" s="369"/>
      <c r="GHM90" s="369"/>
      <c r="GHN90" s="369"/>
      <c r="GHO90" s="369"/>
      <c r="GHP90" s="369"/>
      <c r="GHQ90" s="369"/>
      <c r="GHR90" s="369"/>
      <c r="GHS90" s="369"/>
      <c r="GHT90" s="369"/>
      <c r="GHU90" s="369"/>
      <c r="GHV90" s="369"/>
      <c r="GHW90" s="369"/>
      <c r="GHX90" s="369"/>
      <c r="GHY90" s="369"/>
      <c r="GHZ90" s="369"/>
      <c r="GIA90" s="369"/>
      <c r="GIB90" s="369"/>
      <c r="GIC90" s="369"/>
      <c r="GID90" s="369"/>
      <c r="GIE90" s="369"/>
      <c r="GIF90" s="369"/>
      <c r="GIG90" s="369"/>
      <c r="GIH90" s="369"/>
      <c r="GII90" s="369"/>
      <c r="GIJ90" s="369"/>
      <c r="GIK90" s="369"/>
      <c r="GIL90" s="369"/>
      <c r="GIM90" s="369"/>
      <c r="GIN90" s="369"/>
      <c r="GIO90" s="369"/>
      <c r="GIP90" s="369"/>
      <c r="GIQ90" s="369"/>
      <c r="GIR90" s="369"/>
      <c r="GIS90" s="369"/>
      <c r="GIT90" s="369"/>
      <c r="GIU90" s="369"/>
      <c r="GIV90" s="369"/>
      <c r="GIW90" s="369"/>
      <c r="GIX90" s="369"/>
      <c r="GIY90" s="369"/>
      <c r="GIZ90" s="369"/>
      <c r="GJA90" s="369"/>
      <c r="GJB90" s="369"/>
      <c r="GJC90" s="369"/>
      <c r="GJD90" s="369"/>
      <c r="GJE90" s="369"/>
      <c r="GJF90" s="369"/>
      <c r="GJG90" s="369"/>
      <c r="GJH90" s="369"/>
      <c r="GJI90" s="369"/>
      <c r="GJJ90" s="369"/>
      <c r="GJK90" s="369"/>
      <c r="GJL90" s="369"/>
      <c r="GJM90" s="369"/>
      <c r="GJN90" s="369"/>
      <c r="GJO90" s="369"/>
      <c r="GJP90" s="369"/>
      <c r="GJQ90" s="369"/>
      <c r="GJR90" s="369"/>
      <c r="GJS90" s="369"/>
      <c r="GJT90" s="369"/>
      <c r="GJU90" s="369"/>
      <c r="GJV90" s="369"/>
      <c r="GJW90" s="369"/>
      <c r="GJX90" s="369"/>
      <c r="GJY90" s="369"/>
      <c r="GJZ90" s="369"/>
      <c r="GKA90" s="369"/>
      <c r="GKB90" s="369"/>
      <c r="GKC90" s="369"/>
      <c r="GKD90" s="369"/>
      <c r="GKE90" s="369"/>
      <c r="GKF90" s="369"/>
      <c r="GKG90" s="369"/>
      <c r="GKH90" s="369"/>
      <c r="GKI90" s="369"/>
      <c r="GKJ90" s="369"/>
      <c r="GKK90" s="369"/>
      <c r="GKL90" s="369"/>
      <c r="GKM90" s="369"/>
      <c r="GKN90" s="369"/>
      <c r="GKO90" s="369"/>
      <c r="GKP90" s="369"/>
      <c r="GKQ90" s="369"/>
      <c r="GKR90" s="369"/>
      <c r="GKS90" s="369"/>
      <c r="GKT90" s="369"/>
      <c r="GKU90" s="369"/>
      <c r="GKV90" s="369"/>
      <c r="GKW90" s="369"/>
      <c r="GKX90" s="369"/>
      <c r="GKY90" s="369"/>
      <c r="GKZ90" s="369"/>
      <c r="GLA90" s="369"/>
      <c r="GLB90" s="369"/>
      <c r="GLC90" s="369"/>
      <c r="GLD90" s="369"/>
      <c r="GLE90" s="369"/>
      <c r="GLF90" s="369"/>
      <c r="GLG90" s="369"/>
      <c r="GLH90" s="369"/>
      <c r="GLI90" s="369"/>
      <c r="GLJ90" s="369"/>
      <c r="GLK90" s="369"/>
      <c r="GLL90" s="369"/>
      <c r="GLM90" s="369"/>
      <c r="GLN90" s="369"/>
      <c r="GLO90" s="369"/>
      <c r="GLP90" s="369"/>
      <c r="GLQ90" s="369"/>
      <c r="GLR90" s="369"/>
      <c r="GLS90" s="369"/>
      <c r="GLT90" s="369"/>
      <c r="GLU90" s="369"/>
      <c r="GLV90" s="369"/>
      <c r="GLW90" s="369"/>
      <c r="GLX90" s="369"/>
      <c r="GLY90" s="369"/>
      <c r="GLZ90" s="369"/>
      <c r="GMA90" s="369"/>
      <c r="GMB90" s="369"/>
      <c r="GMC90" s="369"/>
      <c r="GMD90" s="369"/>
      <c r="GME90" s="369"/>
      <c r="GMF90" s="369"/>
      <c r="GMG90" s="369"/>
      <c r="GMH90" s="369"/>
      <c r="GMI90" s="369"/>
      <c r="GMJ90" s="369"/>
      <c r="GMK90" s="369"/>
      <c r="GMP90" s="369"/>
      <c r="GMQ90" s="369"/>
      <c r="GMR90" s="369"/>
      <c r="GMS90" s="369"/>
      <c r="GMT90" s="369"/>
      <c r="GMU90" s="369"/>
      <c r="GMV90" s="369"/>
      <c r="GMW90" s="369"/>
      <c r="GMX90" s="369"/>
      <c r="GMY90" s="369"/>
      <c r="GMZ90" s="369"/>
      <c r="GOR90" s="369"/>
      <c r="GOS90" s="369"/>
      <c r="GOT90" s="369"/>
      <c r="GOU90" s="369"/>
      <c r="GOV90" s="369"/>
      <c r="GOW90" s="369"/>
      <c r="GOX90" s="369"/>
      <c r="GOY90" s="369"/>
      <c r="GOZ90" s="369"/>
      <c r="GPA90" s="369"/>
      <c r="GPB90" s="369"/>
      <c r="GPC90" s="369"/>
      <c r="GPD90" s="369"/>
      <c r="GPE90" s="369"/>
      <c r="GPF90" s="369"/>
      <c r="GPG90" s="369"/>
      <c r="GPH90" s="369"/>
      <c r="GPI90" s="369"/>
      <c r="GPJ90" s="369"/>
      <c r="GPK90" s="369"/>
      <c r="GPL90" s="369"/>
      <c r="GPM90" s="369"/>
      <c r="GPN90" s="369"/>
      <c r="GPO90" s="369"/>
      <c r="GPP90" s="369"/>
      <c r="GPQ90" s="369"/>
      <c r="GPR90" s="369"/>
      <c r="GPS90" s="369"/>
      <c r="GPT90" s="369"/>
      <c r="GPU90" s="369"/>
      <c r="GPV90" s="369"/>
      <c r="GPW90" s="369"/>
      <c r="GPX90" s="369"/>
      <c r="GPY90" s="369"/>
      <c r="GPZ90" s="369"/>
      <c r="GQA90" s="369"/>
      <c r="GQB90" s="369"/>
      <c r="GQC90" s="369"/>
      <c r="GQD90" s="369"/>
      <c r="GQE90" s="369"/>
      <c r="GQF90" s="369"/>
      <c r="GQG90" s="369"/>
      <c r="GQH90" s="369"/>
      <c r="GQI90" s="369"/>
      <c r="GQJ90" s="369"/>
      <c r="GQK90" s="369"/>
      <c r="GQL90" s="369"/>
      <c r="GQM90" s="369"/>
      <c r="GQN90" s="369"/>
      <c r="GQO90" s="369"/>
      <c r="GQP90" s="369"/>
      <c r="GQQ90" s="369"/>
      <c r="GQR90" s="369"/>
      <c r="GQS90" s="369"/>
      <c r="GQT90" s="369"/>
      <c r="GQU90" s="369"/>
      <c r="GQV90" s="369"/>
      <c r="GQW90" s="369"/>
      <c r="GQX90" s="369"/>
      <c r="GQY90" s="369"/>
      <c r="GQZ90" s="369"/>
      <c r="GRA90" s="369"/>
      <c r="GRB90" s="369"/>
      <c r="GRC90" s="369"/>
      <c r="GRD90" s="369"/>
      <c r="GRE90" s="369"/>
      <c r="GRF90" s="369"/>
      <c r="GRG90" s="369"/>
      <c r="GRH90" s="369"/>
      <c r="GRI90" s="369"/>
      <c r="GRJ90" s="369"/>
      <c r="GRK90" s="369"/>
      <c r="GRL90" s="369"/>
      <c r="GRM90" s="369"/>
      <c r="GRN90" s="369"/>
      <c r="GRO90" s="369"/>
      <c r="GRP90" s="369"/>
      <c r="GRQ90" s="369"/>
      <c r="GRR90" s="369"/>
      <c r="GRS90" s="369"/>
      <c r="GRT90" s="369"/>
      <c r="GRU90" s="369"/>
      <c r="GRV90" s="369"/>
      <c r="GRW90" s="369"/>
      <c r="GRX90" s="369"/>
      <c r="GRY90" s="369"/>
      <c r="GRZ90" s="369"/>
      <c r="GSA90" s="369"/>
      <c r="GSB90" s="369"/>
      <c r="GSC90" s="369"/>
      <c r="GSD90" s="369"/>
      <c r="GSE90" s="369"/>
      <c r="GSF90" s="369"/>
      <c r="GSG90" s="369"/>
      <c r="GSH90" s="369"/>
      <c r="GSI90" s="369"/>
      <c r="GSJ90" s="369"/>
      <c r="GSK90" s="369"/>
      <c r="GSL90" s="369"/>
      <c r="GSM90" s="369"/>
      <c r="GSN90" s="369"/>
      <c r="GSO90" s="369"/>
      <c r="GSP90" s="369"/>
      <c r="GSQ90" s="369"/>
      <c r="GSR90" s="369"/>
      <c r="GSS90" s="369"/>
      <c r="GST90" s="369"/>
      <c r="GSU90" s="369"/>
      <c r="GSV90" s="369"/>
      <c r="GSW90" s="369"/>
      <c r="GSX90" s="369"/>
      <c r="GSY90" s="369"/>
      <c r="GSZ90" s="369"/>
      <c r="GTA90" s="369"/>
      <c r="GTB90" s="369"/>
      <c r="GTC90" s="369"/>
      <c r="GTD90" s="369"/>
      <c r="GTE90" s="369"/>
      <c r="GTF90" s="369"/>
      <c r="GTG90" s="369"/>
      <c r="GTH90" s="369"/>
      <c r="GTI90" s="369"/>
      <c r="GTJ90" s="369"/>
      <c r="GTK90" s="369"/>
      <c r="GTL90" s="369"/>
      <c r="GTM90" s="369"/>
      <c r="GTN90" s="369"/>
      <c r="GTO90" s="369"/>
      <c r="GTP90" s="369"/>
      <c r="GTQ90" s="369"/>
      <c r="GTR90" s="369"/>
      <c r="GTS90" s="369"/>
      <c r="GTT90" s="369"/>
      <c r="GTU90" s="369"/>
      <c r="GTV90" s="369"/>
      <c r="GTW90" s="369"/>
      <c r="GTX90" s="369"/>
      <c r="GTY90" s="369"/>
      <c r="GTZ90" s="369"/>
      <c r="GUA90" s="369"/>
      <c r="GUB90" s="369"/>
      <c r="GUC90" s="369"/>
      <c r="GUD90" s="369"/>
      <c r="GUE90" s="369"/>
      <c r="GUF90" s="369"/>
      <c r="GUG90" s="369"/>
      <c r="GUH90" s="369"/>
      <c r="GUI90" s="369"/>
      <c r="GUJ90" s="369"/>
      <c r="GUK90" s="369"/>
      <c r="GUL90" s="369"/>
      <c r="GUM90" s="369"/>
      <c r="GUN90" s="369"/>
      <c r="GUO90" s="369"/>
      <c r="GUP90" s="369"/>
      <c r="GUQ90" s="369"/>
      <c r="GUR90" s="369"/>
      <c r="GUS90" s="369"/>
      <c r="GUT90" s="369"/>
      <c r="GUU90" s="369"/>
      <c r="GUV90" s="369"/>
      <c r="GUW90" s="369"/>
      <c r="GUX90" s="369"/>
      <c r="GUY90" s="369"/>
      <c r="GUZ90" s="369"/>
      <c r="GVA90" s="369"/>
      <c r="GVB90" s="369"/>
      <c r="GVC90" s="369"/>
      <c r="GVD90" s="369"/>
      <c r="GVE90" s="369"/>
      <c r="GVF90" s="369"/>
      <c r="GVG90" s="369"/>
      <c r="GVH90" s="369"/>
      <c r="GVI90" s="369"/>
      <c r="GVJ90" s="369"/>
      <c r="GVK90" s="369"/>
      <c r="GVL90" s="369"/>
      <c r="GVM90" s="369"/>
      <c r="GVN90" s="369"/>
      <c r="GVO90" s="369"/>
      <c r="GVP90" s="369"/>
      <c r="GVQ90" s="369"/>
      <c r="GVR90" s="369"/>
      <c r="GVS90" s="369"/>
      <c r="GVT90" s="369"/>
      <c r="GVU90" s="369"/>
      <c r="GVV90" s="369"/>
      <c r="GVW90" s="369"/>
      <c r="GVX90" s="369"/>
      <c r="GVY90" s="369"/>
      <c r="GVZ90" s="369"/>
      <c r="GWA90" s="369"/>
      <c r="GWB90" s="369"/>
      <c r="GWC90" s="369"/>
      <c r="GWD90" s="369"/>
      <c r="GWE90" s="369"/>
      <c r="GWF90" s="369"/>
      <c r="GWG90" s="369"/>
      <c r="GWL90" s="369"/>
      <c r="GWM90" s="369"/>
      <c r="GWN90" s="369"/>
      <c r="GWO90" s="369"/>
      <c r="GWP90" s="369"/>
      <c r="GWQ90" s="369"/>
      <c r="GWR90" s="369"/>
      <c r="GWS90" s="369"/>
      <c r="GWT90" s="369"/>
      <c r="GWU90" s="369"/>
      <c r="GWV90" s="369"/>
      <c r="GYN90" s="369"/>
      <c r="GYO90" s="369"/>
      <c r="GYP90" s="369"/>
      <c r="GYQ90" s="369"/>
      <c r="GYR90" s="369"/>
      <c r="GYS90" s="369"/>
      <c r="GYT90" s="369"/>
      <c r="GYU90" s="369"/>
      <c r="GYV90" s="369"/>
      <c r="GYW90" s="369"/>
      <c r="GYX90" s="369"/>
      <c r="GYY90" s="369"/>
      <c r="GYZ90" s="369"/>
      <c r="GZA90" s="369"/>
      <c r="GZB90" s="369"/>
      <c r="GZC90" s="369"/>
      <c r="GZD90" s="369"/>
      <c r="GZE90" s="369"/>
      <c r="GZF90" s="369"/>
      <c r="GZG90" s="369"/>
      <c r="GZH90" s="369"/>
      <c r="GZI90" s="369"/>
      <c r="GZJ90" s="369"/>
      <c r="GZK90" s="369"/>
      <c r="GZL90" s="369"/>
      <c r="GZM90" s="369"/>
      <c r="GZN90" s="369"/>
      <c r="GZO90" s="369"/>
      <c r="GZP90" s="369"/>
      <c r="GZQ90" s="369"/>
      <c r="GZR90" s="369"/>
      <c r="GZS90" s="369"/>
      <c r="GZT90" s="369"/>
      <c r="GZU90" s="369"/>
      <c r="GZV90" s="369"/>
      <c r="GZW90" s="369"/>
      <c r="GZX90" s="369"/>
      <c r="GZY90" s="369"/>
      <c r="GZZ90" s="369"/>
      <c r="HAA90" s="369"/>
      <c r="HAB90" s="369"/>
      <c r="HAC90" s="369"/>
      <c r="HAD90" s="369"/>
      <c r="HAE90" s="369"/>
      <c r="HAF90" s="369"/>
      <c r="HAG90" s="369"/>
      <c r="HAH90" s="369"/>
      <c r="HAI90" s="369"/>
      <c r="HAJ90" s="369"/>
      <c r="HAK90" s="369"/>
      <c r="HAL90" s="369"/>
      <c r="HAM90" s="369"/>
      <c r="HAN90" s="369"/>
      <c r="HAO90" s="369"/>
      <c r="HAP90" s="369"/>
      <c r="HAQ90" s="369"/>
      <c r="HAR90" s="369"/>
      <c r="HAS90" s="369"/>
      <c r="HAT90" s="369"/>
      <c r="HAU90" s="369"/>
      <c r="HAV90" s="369"/>
      <c r="HAW90" s="369"/>
      <c r="HAX90" s="369"/>
      <c r="HAY90" s="369"/>
      <c r="HAZ90" s="369"/>
      <c r="HBA90" s="369"/>
      <c r="HBB90" s="369"/>
      <c r="HBC90" s="369"/>
      <c r="HBD90" s="369"/>
      <c r="HBE90" s="369"/>
      <c r="HBF90" s="369"/>
      <c r="HBG90" s="369"/>
      <c r="HBH90" s="369"/>
      <c r="HBI90" s="369"/>
      <c r="HBJ90" s="369"/>
      <c r="HBK90" s="369"/>
      <c r="HBL90" s="369"/>
      <c r="HBM90" s="369"/>
      <c r="HBN90" s="369"/>
      <c r="HBO90" s="369"/>
      <c r="HBP90" s="369"/>
      <c r="HBQ90" s="369"/>
      <c r="HBR90" s="369"/>
      <c r="HBS90" s="369"/>
      <c r="HBT90" s="369"/>
      <c r="HBU90" s="369"/>
      <c r="HBV90" s="369"/>
      <c r="HBW90" s="369"/>
      <c r="HBX90" s="369"/>
      <c r="HBY90" s="369"/>
      <c r="HBZ90" s="369"/>
      <c r="HCA90" s="369"/>
      <c r="HCB90" s="369"/>
      <c r="HCC90" s="369"/>
      <c r="HCD90" s="369"/>
      <c r="HCE90" s="369"/>
      <c r="HCF90" s="369"/>
      <c r="HCG90" s="369"/>
      <c r="HCH90" s="369"/>
      <c r="HCI90" s="369"/>
      <c r="HCJ90" s="369"/>
      <c r="HCK90" s="369"/>
      <c r="HCL90" s="369"/>
      <c r="HCM90" s="369"/>
      <c r="HCN90" s="369"/>
      <c r="HCO90" s="369"/>
      <c r="HCP90" s="369"/>
      <c r="HCQ90" s="369"/>
      <c r="HCR90" s="369"/>
      <c r="HCS90" s="369"/>
      <c r="HCT90" s="369"/>
      <c r="HCU90" s="369"/>
      <c r="HCV90" s="369"/>
      <c r="HCW90" s="369"/>
      <c r="HCX90" s="369"/>
      <c r="HCY90" s="369"/>
      <c r="HCZ90" s="369"/>
      <c r="HDA90" s="369"/>
      <c r="HDB90" s="369"/>
      <c r="HDC90" s="369"/>
      <c r="HDD90" s="369"/>
      <c r="HDE90" s="369"/>
      <c r="HDF90" s="369"/>
      <c r="HDG90" s="369"/>
      <c r="HDH90" s="369"/>
      <c r="HDI90" s="369"/>
      <c r="HDJ90" s="369"/>
      <c r="HDK90" s="369"/>
      <c r="HDL90" s="369"/>
      <c r="HDM90" s="369"/>
      <c r="HDN90" s="369"/>
      <c r="HDO90" s="369"/>
      <c r="HDP90" s="369"/>
      <c r="HDQ90" s="369"/>
      <c r="HDR90" s="369"/>
      <c r="HDS90" s="369"/>
      <c r="HDT90" s="369"/>
      <c r="HDU90" s="369"/>
      <c r="HDV90" s="369"/>
      <c r="HDW90" s="369"/>
      <c r="HDX90" s="369"/>
      <c r="HDY90" s="369"/>
      <c r="HDZ90" s="369"/>
      <c r="HEA90" s="369"/>
      <c r="HEB90" s="369"/>
      <c r="HEC90" s="369"/>
      <c r="HED90" s="369"/>
      <c r="HEE90" s="369"/>
      <c r="HEF90" s="369"/>
      <c r="HEG90" s="369"/>
      <c r="HEH90" s="369"/>
      <c r="HEI90" s="369"/>
      <c r="HEJ90" s="369"/>
      <c r="HEK90" s="369"/>
      <c r="HEL90" s="369"/>
      <c r="HEM90" s="369"/>
      <c r="HEN90" s="369"/>
      <c r="HEO90" s="369"/>
      <c r="HEP90" s="369"/>
      <c r="HEQ90" s="369"/>
      <c r="HER90" s="369"/>
      <c r="HES90" s="369"/>
      <c r="HET90" s="369"/>
      <c r="HEU90" s="369"/>
      <c r="HEV90" s="369"/>
      <c r="HEW90" s="369"/>
      <c r="HEX90" s="369"/>
      <c r="HEY90" s="369"/>
      <c r="HEZ90" s="369"/>
      <c r="HFA90" s="369"/>
      <c r="HFB90" s="369"/>
      <c r="HFC90" s="369"/>
      <c r="HFD90" s="369"/>
      <c r="HFE90" s="369"/>
      <c r="HFF90" s="369"/>
      <c r="HFG90" s="369"/>
      <c r="HFH90" s="369"/>
      <c r="HFI90" s="369"/>
      <c r="HFJ90" s="369"/>
      <c r="HFK90" s="369"/>
      <c r="HFL90" s="369"/>
      <c r="HFM90" s="369"/>
      <c r="HFN90" s="369"/>
      <c r="HFO90" s="369"/>
      <c r="HFP90" s="369"/>
      <c r="HFQ90" s="369"/>
      <c r="HFR90" s="369"/>
      <c r="HFS90" s="369"/>
      <c r="HFT90" s="369"/>
      <c r="HFU90" s="369"/>
      <c r="HFV90" s="369"/>
      <c r="HFW90" s="369"/>
      <c r="HFX90" s="369"/>
      <c r="HFY90" s="369"/>
      <c r="HFZ90" s="369"/>
      <c r="HGA90" s="369"/>
      <c r="HGB90" s="369"/>
      <c r="HGC90" s="369"/>
      <c r="HGH90" s="369"/>
      <c r="HGI90" s="369"/>
      <c r="HGJ90" s="369"/>
      <c r="HGK90" s="369"/>
      <c r="HGL90" s="369"/>
      <c r="HGM90" s="369"/>
      <c r="HGN90" s="369"/>
      <c r="HGO90" s="369"/>
      <c r="HGP90" s="369"/>
      <c r="HGQ90" s="369"/>
      <c r="HGR90" s="369"/>
      <c r="HIJ90" s="369"/>
      <c r="HIK90" s="369"/>
      <c r="HIL90" s="369"/>
      <c r="HIM90" s="369"/>
      <c r="HIN90" s="369"/>
      <c r="HIO90" s="369"/>
      <c r="HIP90" s="369"/>
      <c r="HIQ90" s="369"/>
      <c r="HIR90" s="369"/>
      <c r="HIS90" s="369"/>
      <c r="HIT90" s="369"/>
      <c r="HIU90" s="369"/>
      <c r="HIV90" s="369"/>
      <c r="HIW90" s="369"/>
      <c r="HIX90" s="369"/>
      <c r="HIY90" s="369"/>
      <c r="HIZ90" s="369"/>
      <c r="HJA90" s="369"/>
      <c r="HJB90" s="369"/>
      <c r="HJC90" s="369"/>
      <c r="HJD90" s="369"/>
      <c r="HJE90" s="369"/>
      <c r="HJF90" s="369"/>
      <c r="HJG90" s="369"/>
      <c r="HJH90" s="369"/>
      <c r="HJI90" s="369"/>
      <c r="HJJ90" s="369"/>
      <c r="HJK90" s="369"/>
      <c r="HJL90" s="369"/>
      <c r="HJM90" s="369"/>
      <c r="HJN90" s="369"/>
      <c r="HJO90" s="369"/>
      <c r="HJP90" s="369"/>
      <c r="HJQ90" s="369"/>
      <c r="HJR90" s="369"/>
      <c r="HJS90" s="369"/>
      <c r="HJT90" s="369"/>
      <c r="HJU90" s="369"/>
      <c r="HJV90" s="369"/>
      <c r="HJW90" s="369"/>
      <c r="HJX90" s="369"/>
      <c r="HJY90" s="369"/>
      <c r="HJZ90" s="369"/>
      <c r="HKA90" s="369"/>
      <c r="HKB90" s="369"/>
      <c r="HKC90" s="369"/>
      <c r="HKD90" s="369"/>
      <c r="HKE90" s="369"/>
      <c r="HKF90" s="369"/>
      <c r="HKG90" s="369"/>
      <c r="HKH90" s="369"/>
      <c r="HKI90" s="369"/>
      <c r="HKJ90" s="369"/>
      <c r="HKK90" s="369"/>
      <c r="HKL90" s="369"/>
      <c r="HKM90" s="369"/>
      <c r="HKN90" s="369"/>
      <c r="HKO90" s="369"/>
      <c r="HKP90" s="369"/>
      <c r="HKQ90" s="369"/>
      <c r="HKR90" s="369"/>
      <c r="HKS90" s="369"/>
      <c r="HKT90" s="369"/>
      <c r="HKU90" s="369"/>
      <c r="HKV90" s="369"/>
      <c r="HKW90" s="369"/>
      <c r="HKX90" s="369"/>
      <c r="HKY90" s="369"/>
      <c r="HKZ90" s="369"/>
      <c r="HLA90" s="369"/>
      <c r="HLB90" s="369"/>
      <c r="HLC90" s="369"/>
      <c r="HLD90" s="369"/>
      <c r="HLE90" s="369"/>
      <c r="HLF90" s="369"/>
      <c r="HLG90" s="369"/>
      <c r="HLH90" s="369"/>
      <c r="HLI90" s="369"/>
      <c r="HLJ90" s="369"/>
      <c r="HLK90" s="369"/>
      <c r="HLL90" s="369"/>
      <c r="HLM90" s="369"/>
      <c r="HLN90" s="369"/>
      <c r="HLO90" s="369"/>
      <c r="HLP90" s="369"/>
      <c r="HLQ90" s="369"/>
      <c r="HLR90" s="369"/>
      <c r="HLS90" s="369"/>
      <c r="HLT90" s="369"/>
      <c r="HLU90" s="369"/>
      <c r="HLV90" s="369"/>
      <c r="HLW90" s="369"/>
      <c r="HLX90" s="369"/>
      <c r="HLY90" s="369"/>
      <c r="HLZ90" s="369"/>
      <c r="HMA90" s="369"/>
      <c r="HMB90" s="369"/>
      <c r="HMC90" s="369"/>
      <c r="HMD90" s="369"/>
      <c r="HME90" s="369"/>
      <c r="HMF90" s="369"/>
      <c r="HMG90" s="369"/>
      <c r="HMH90" s="369"/>
      <c r="HMI90" s="369"/>
      <c r="HMJ90" s="369"/>
      <c r="HMK90" s="369"/>
      <c r="HML90" s="369"/>
      <c r="HMM90" s="369"/>
      <c r="HMN90" s="369"/>
      <c r="HMO90" s="369"/>
      <c r="HMP90" s="369"/>
      <c r="HMQ90" s="369"/>
      <c r="HMR90" s="369"/>
      <c r="HMS90" s="369"/>
      <c r="HMT90" s="369"/>
      <c r="HMU90" s="369"/>
      <c r="HMV90" s="369"/>
      <c r="HMW90" s="369"/>
      <c r="HMX90" s="369"/>
      <c r="HMY90" s="369"/>
      <c r="HMZ90" s="369"/>
      <c r="HNA90" s="369"/>
      <c r="HNB90" s="369"/>
      <c r="HNC90" s="369"/>
      <c r="HND90" s="369"/>
      <c r="HNE90" s="369"/>
      <c r="HNF90" s="369"/>
      <c r="HNG90" s="369"/>
      <c r="HNH90" s="369"/>
      <c r="HNI90" s="369"/>
      <c r="HNJ90" s="369"/>
      <c r="HNK90" s="369"/>
      <c r="HNL90" s="369"/>
      <c r="HNM90" s="369"/>
      <c r="HNN90" s="369"/>
      <c r="HNO90" s="369"/>
      <c r="HNP90" s="369"/>
      <c r="HNQ90" s="369"/>
      <c r="HNR90" s="369"/>
      <c r="HNS90" s="369"/>
      <c r="HNT90" s="369"/>
      <c r="HNU90" s="369"/>
      <c r="HNV90" s="369"/>
      <c r="HNW90" s="369"/>
      <c r="HNX90" s="369"/>
      <c r="HNY90" s="369"/>
      <c r="HNZ90" s="369"/>
      <c r="HOA90" s="369"/>
      <c r="HOB90" s="369"/>
      <c r="HOC90" s="369"/>
      <c r="HOD90" s="369"/>
      <c r="HOE90" s="369"/>
      <c r="HOF90" s="369"/>
      <c r="HOG90" s="369"/>
      <c r="HOH90" s="369"/>
      <c r="HOI90" s="369"/>
      <c r="HOJ90" s="369"/>
      <c r="HOK90" s="369"/>
      <c r="HOL90" s="369"/>
      <c r="HOM90" s="369"/>
      <c r="HON90" s="369"/>
      <c r="HOO90" s="369"/>
      <c r="HOP90" s="369"/>
      <c r="HOQ90" s="369"/>
      <c r="HOR90" s="369"/>
      <c r="HOS90" s="369"/>
      <c r="HOT90" s="369"/>
      <c r="HOU90" s="369"/>
      <c r="HOV90" s="369"/>
      <c r="HOW90" s="369"/>
      <c r="HOX90" s="369"/>
      <c r="HOY90" s="369"/>
      <c r="HOZ90" s="369"/>
      <c r="HPA90" s="369"/>
      <c r="HPB90" s="369"/>
      <c r="HPC90" s="369"/>
      <c r="HPD90" s="369"/>
      <c r="HPE90" s="369"/>
      <c r="HPF90" s="369"/>
      <c r="HPG90" s="369"/>
      <c r="HPH90" s="369"/>
      <c r="HPI90" s="369"/>
      <c r="HPJ90" s="369"/>
      <c r="HPK90" s="369"/>
      <c r="HPL90" s="369"/>
      <c r="HPM90" s="369"/>
      <c r="HPN90" s="369"/>
      <c r="HPO90" s="369"/>
      <c r="HPP90" s="369"/>
      <c r="HPQ90" s="369"/>
      <c r="HPR90" s="369"/>
      <c r="HPS90" s="369"/>
      <c r="HPT90" s="369"/>
      <c r="HPU90" s="369"/>
      <c r="HPV90" s="369"/>
      <c r="HPW90" s="369"/>
      <c r="HPX90" s="369"/>
      <c r="HPY90" s="369"/>
      <c r="HQD90" s="369"/>
      <c r="HQE90" s="369"/>
      <c r="HQF90" s="369"/>
      <c r="HQG90" s="369"/>
      <c r="HQH90" s="369"/>
      <c r="HQI90" s="369"/>
      <c r="HQJ90" s="369"/>
      <c r="HQK90" s="369"/>
      <c r="HQL90" s="369"/>
      <c r="HQM90" s="369"/>
      <c r="HQN90" s="369"/>
      <c r="HSF90" s="369"/>
      <c r="HSG90" s="369"/>
      <c r="HSH90" s="369"/>
      <c r="HSI90" s="369"/>
      <c r="HSJ90" s="369"/>
      <c r="HSK90" s="369"/>
      <c r="HSL90" s="369"/>
      <c r="HSM90" s="369"/>
      <c r="HSN90" s="369"/>
      <c r="HSO90" s="369"/>
      <c r="HSP90" s="369"/>
      <c r="HSQ90" s="369"/>
      <c r="HSR90" s="369"/>
      <c r="HSS90" s="369"/>
      <c r="HST90" s="369"/>
      <c r="HSU90" s="369"/>
      <c r="HSV90" s="369"/>
      <c r="HSW90" s="369"/>
      <c r="HSX90" s="369"/>
      <c r="HSY90" s="369"/>
      <c r="HSZ90" s="369"/>
      <c r="HTA90" s="369"/>
      <c r="HTB90" s="369"/>
      <c r="HTC90" s="369"/>
      <c r="HTD90" s="369"/>
      <c r="HTE90" s="369"/>
      <c r="HTF90" s="369"/>
      <c r="HTG90" s="369"/>
      <c r="HTH90" s="369"/>
      <c r="HTI90" s="369"/>
      <c r="HTJ90" s="369"/>
      <c r="HTK90" s="369"/>
      <c r="HTL90" s="369"/>
      <c r="HTM90" s="369"/>
      <c r="HTN90" s="369"/>
      <c r="HTO90" s="369"/>
      <c r="HTP90" s="369"/>
      <c r="HTQ90" s="369"/>
      <c r="HTR90" s="369"/>
      <c r="HTS90" s="369"/>
      <c r="HTT90" s="369"/>
      <c r="HTU90" s="369"/>
      <c r="HTV90" s="369"/>
      <c r="HTW90" s="369"/>
      <c r="HTX90" s="369"/>
      <c r="HTY90" s="369"/>
      <c r="HTZ90" s="369"/>
      <c r="HUA90" s="369"/>
      <c r="HUB90" s="369"/>
      <c r="HUC90" s="369"/>
      <c r="HUD90" s="369"/>
      <c r="HUE90" s="369"/>
      <c r="HUF90" s="369"/>
      <c r="HUG90" s="369"/>
      <c r="HUH90" s="369"/>
      <c r="HUI90" s="369"/>
      <c r="HUJ90" s="369"/>
      <c r="HUK90" s="369"/>
      <c r="HUL90" s="369"/>
      <c r="HUM90" s="369"/>
      <c r="HUN90" s="369"/>
      <c r="HUO90" s="369"/>
      <c r="HUP90" s="369"/>
      <c r="HUQ90" s="369"/>
      <c r="HUR90" s="369"/>
      <c r="HUS90" s="369"/>
      <c r="HUT90" s="369"/>
      <c r="HUU90" s="369"/>
      <c r="HUV90" s="369"/>
      <c r="HUW90" s="369"/>
      <c r="HUX90" s="369"/>
      <c r="HUY90" s="369"/>
      <c r="HUZ90" s="369"/>
      <c r="HVA90" s="369"/>
      <c r="HVB90" s="369"/>
      <c r="HVC90" s="369"/>
      <c r="HVD90" s="369"/>
      <c r="HVE90" s="369"/>
      <c r="HVF90" s="369"/>
      <c r="HVG90" s="369"/>
      <c r="HVH90" s="369"/>
      <c r="HVI90" s="369"/>
      <c r="HVJ90" s="369"/>
      <c r="HVK90" s="369"/>
      <c r="HVL90" s="369"/>
      <c r="HVM90" s="369"/>
      <c r="HVN90" s="369"/>
      <c r="HVO90" s="369"/>
      <c r="HVP90" s="369"/>
      <c r="HVQ90" s="369"/>
      <c r="HVR90" s="369"/>
      <c r="HVS90" s="369"/>
      <c r="HVT90" s="369"/>
      <c r="HVU90" s="369"/>
      <c r="HVV90" s="369"/>
      <c r="HVW90" s="369"/>
      <c r="HVX90" s="369"/>
      <c r="HVY90" s="369"/>
      <c r="HVZ90" s="369"/>
      <c r="HWA90" s="369"/>
      <c r="HWB90" s="369"/>
      <c r="HWC90" s="369"/>
      <c r="HWD90" s="369"/>
      <c r="HWE90" s="369"/>
      <c r="HWF90" s="369"/>
      <c r="HWG90" s="369"/>
      <c r="HWH90" s="369"/>
      <c r="HWI90" s="369"/>
      <c r="HWJ90" s="369"/>
      <c r="HWK90" s="369"/>
      <c r="HWL90" s="369"/>
      <c r="HWM90" s="369"/>
      <c r="HWN90" s="369"/>
      <c r="HWO90" s="369"/>
      <c r="HWP90" s="369"/>
      <c r="HWQ90" s="369"/>
      <c r="HWR90" s="369"/>
      <c r="HWS90" s="369"/>
      <c r="HWT90" s="369"/>
      <c r="HWU90" s="369"/>
      <c r="HWV90" s="369"/>
      <c r="HWW90" s="369"/>
      <c r="HWX90" s="369"/>
      <c r="HWY90" s="369"/>
      <c r="HWZ90" s="369"/>
      <c r="HXA90" s="369"/>
      <c r="HXB90" s="369"/>
      <c r="HXC90" s="369"/>
      <c r="HXD90" s="369"/>
      <c r="HXE90" s="369"/>
      <c r="HXF90" s="369"/>
      <c r="HXG90" s="369"/>
      <c r="HXH90" s="369"/>
      <c r="HXI90" s="369"/>
      <c r="HXJ90" s="369"/>
      <c r="HXK90" s="369"/>
      <c r="HXL90" s="369"/>
      <c r="HXM90" s="369"/>
      <c r="HXN90" s="369"/>
      <c r="HXO90" s="369"/>
      <c r="HXP90" s="369"/>
      <c r="HXQ90" s="369"/>
      <c r="HXR90" s="369"/>
      <c r="HXS90" s="369"/>
      <c r="HXT90" s="369"/>
      <c r="HXU90" s="369"/>
      <c r="HXV90" s="369"/>
      <c r="HXW90" s="369"/>
      <c r="HXX90" s="369"/>
      <c r="HXY90" s="369"/>
      <c r="HXZ90" s="369"/>
      <c r="HYA90" s="369"/>
      <c r="HYB90" s="369"/>
      <c r="HYC90" s="369"/>
      <c r="HYD90" s="369"/>
      <c r="HYE90" s="369"/>
      <c r="HYF90" s="369"/>
      <c r="HYG90" s="369"/>
      <c r="HYH90" s="369"/>
      <c r="HYI90" s="369"/>
      <c r="HYJ90" s="369"/>
      <c r="HYK90" s="369"/>
      <c r="HYL90" s="369"/>
      <c r="HYM90" s="369"/>
      <c r="HYN90" s="369"/>
      <c r="HYO90" s="369"/>
      <c r="HYP90" s="369"/>
      <c r="HYQ90" s="369"/>
      <c r="HYR90" s="369"/>
      <c r="HYS90" s="369"/>
      <c r="HYT90" s="369"/>
      <c r="HYU90" s="369"/>
      <c r="HYV90" s="369"/>
      <c r="HYW90" s="369"/>
      <c r="HYX90" s="369"/>
      <c r="HYY90" s="369"/>
      <c r="HYZ90" s="369"/>
      <c r="HZA90" s="369"/>
      <c r="HZB90" s="369"/>
      <c r="HZC90" s="369"/>
      <c r="HZD90" s="369"/>
      <c r="HZE90" s="369"/>
      <c r="HZF90" s="369"/>
      <c r="HZG90" s="369"/>
      <c r="HZH90" s="369"/>
      <c r="HZI90" s="369"/>
      <c r="HZJ90" s="369"/>
      <c r="HZK90" s="369"/>
      <c r="HZL90" s="369"/>
      <c r="HZM90" s="369"/>
      <c r="HZN90" s="369"/>
      <c r="HZO90" s="369"/>
      <c r="HZP90" s="369"/>
      <c r="HZQ90" s="369"/>
      <c r="HZR90" s="369"/>
      <c r="HZS90" s="369"/>
      <c r="HZT90" s="369"/>
      <c r="HZU90" s="369"/>
      <c r="HZZ90" s="369"/>
      <c r="IAA90" s="369"/>
      <c r="IAB90" s="369"/>
      <c r="IAC90" s="369"/>
      <c r="IAD90" s="369"/>
      <c r="IAE90" s="369"/>
      <c r="IAF90" s="369"/>
      <c r="IAG90" s="369"/>
      <c r="IAH90" s="369"/>
      <c r="IAI90" s="369"/>
      <c r="IAJ90" s="369"/>
      <c r="ICB90" s="369"/>
      <c r="ICC90" s="369"/>
      <c r="ICD90" s="369"/>
      <c r="ICE90" s="369"/>
      <c r="ICF90" s="369"/>
      <c r="ICG90" s="369"/>
      <c r="ICH90" s="369"/>
      <c r="ICI90" s="369"/>
      <c r="ICJ90" s="369"/>
      <c r="ICK90" s="369"/>
      <c r="ICL90" s="369"/>
      <c r="ICM90" s="369"/>
      <c r="ICN90" s="369"/>
      <c r="ICO90" s="369"/>
      <c r="ICP90" s="369"/>
      <c r="ICQ90" s="369"/>
      <c r="ICR90" s="369"/>
      <c r="ICS90" s="369"/>
      <c r="ICT90" s="369"/>
      <c r="ICU90" s="369"/>
      <c r="ICV90" s="369"/>
      <c r="ICW90" s="369"/>
      <c r="ICX90" s="369"/>
      <c r="ICY90" s="369"/>
      <c r="ICZ90" s="369"/>
      <c r="IDA90" s="369"/>
      <c r="IDB90" s="369"/>
      <c r="IDC90" s="369"/>
      <c r="IDD90" s="369"/>
      <c r="IDE90" s="369"/>
      <c r="IDF90" s="369"/>
      <c r="IDG90" s="369"/>
      <c r="IDH90" s="369"/>
      <c r="IDI90" s="369"/>
      <c r="IDJ90" s="369"/>
      <c r="IDK90" s="369"/>
      <c r="IDL90" s="369"/>
      <c r="IDM90" s="369"/>
      <c r="IDN90" s="369"/>
      <c r="IDO90" s="369"/>
      <c r="IDP90" s="369"/>
      <c r="IDQ90" s="369"/>
      <c r="IDR90" s="369"/>
      <c r="IDS90" s="369"/>
      <c r="IDT90" s="369"/>
      <c r="IDU90" s="369"/>
      <c r="IDV90" s="369"/>
      <c r="IDW90" s="369"/>
      <c r="IDX90" s="369"/>
      <c r="IDY90" s="369"/>
      <c r="IDZ90" s="369"/>
      <c r="IEA90" s="369"/>
      <c r="IEB90" s="369"/>
      <c r="IEC90" s="369"/>
      <c r="IED90" s="369"/>
      <c r="IEE90" s="369"/>
      <c r="IEF90" s="369"/>
      <c r="IEG90" s="369"/>
      <c r="IEH90" s="369"/>
      <c r="IEI90" s="369"/>
      <c r="IEJ90" s="369"/>
      <c r="IEK90" s="369"/>
      <c r="IEL90" s="369"/>
      <c r="IEM90" s="369"/>
      <c r="IEN90" s="369"/>
      <c r="IEO90" s="369"/>
      <c r="IEP90" s="369"/>
      <c r="IEQ90" s="369"/>
      <c r="IER90" s="369"/>
      <c r="IES90" s="369"/>
      <c r="IET90" s="369"/>
      <c r="IEU90" s="369"/>
      <c r="IEV90" s="369"/>
      <c r="IEW90" s="369"/>
      <c r="IEX90" s="369"/>
      <c r="IEY90" s="369"/>
      <c r="IEZ90" s="369"/>
      <c r="IFA90" s="369"/>
      <c r="IFB90" s="369"/>
      <c r="IFC90" s="369"/>
      <c r="IFD90" s="369"/>
      <c r="IFE90" s="369"/>
      <c r="IFF90" s="369"/>
      <c r="IFG90" s="369"/>
      <c r="IFH90" s="369"/>
      <c r="IFI90" s="369"/>
      <c r="IFJ90" s="369"/>
      <c r="IFK90" s="369"/>
      <c r="IFL90" s="369"/>
      <c r="IFM90" s="369"/>
      <c r="IFN90" s="369"/>
      <c r="IFO90" s="369"/>
      <c r="IFP90" s="369"/>
      <c r="IFQ90" s="369"/>
      <c r="IFR90" s="369"/>
      <c r="IFS90" s="369"/>
      <c r="IFT90" s="369"/>
      <c r="IFU90" s="369"/>
      <c r="IFV90" s="369"/>
      <c r="IFW90" s="369"/>
      <c r="IFX90" s="369"/>
      <c r="IFY90" s="369"/>
      <c r="IFZ90" s="369"/>
      <c r="IGA90" s="369"/>
      <c r="IGB90" s="369"/>
      <c r="IGC90" s="369"/>
      <c r="IGD90" s="369"/>
      <c r="IGE90" s="369"/>
      <c r="IGF90" s="369"/>
      <c r="IGG90" s="369"/>
      <c r="IGH90" s="369"/>
      <c r="IGI90" s="369"/>
      <c r="IGJ90" s="369"/>
      <c r="IGK90" s="369"/>
      <c r="IGL90" s="369"/>
      <c r="IGM90" s="369"/>
      <c r="IGN90" s="369"/>
      <c r="IGO90" s="369"/>
      <c r="IGP90" s="369"/>
      <c r="IGQ90" s="369"/>
      <c r="IGR90" s="369"/>
      <c r="IGS90" s="369"/>
      <c r="IGT90" s="369"/>
      <c r="IGU90" s="369"/>
      <c r="IGV90" s="369"/>
      <c r="IGW90" s="369"/>
      <c r="IGX90" s="369"/>
      <c r="IGY90" s="369"/>
      <c r="IGZ90" s="369"/>
      <c r="IHA90" s="369"/>
      <c r="IHB90" s="369"/>
      <c r="IHC90" s="369"/>
      <c r="IHD90" s="369"/>
      <c r="IHE90" s="369"/>
      <c r="IHF90" s="369"/>
      <c r="IHG90" s="369"/>
      <c r="IHH90" s="369"/>
      <c r="IHI90" s="369"/>
      <c r="IHJ90" s="369"/>
      <c r="IHK90" s="369"/>
      <c r="IHL90" s="369"/>
      <c r="IHM90" s="369"/>
      <c r="IHN90" s="369"/>
      <c r="IHO90" s="369"/>
      <c r="IHP90" s="369"/>
      <c r="IHQ90" s="369"/>
      <c r="IHR90" s="369"/>
      <c r="IHS90" s="369"/>
      <c r="IHT90" s="369"/>
      <c r="IHU90" s="369"/>
      <c r="IHV90" s="369"/>
      <c r="IHW90" s="369"/>
      <c r="IHX90" s="369"/>
      <c r="IHY90" s="369"/>
      <c r="IHZ90" s="369"/>
      <c r="IIA90" s="369"/>
      <c r="IIB90" s="369"/>
      <c r="IIC90" s="369"/>
      <c r="IID90" s="369"/>
      <c r="IIE90" s="369"/>
      <c r="IIF90" s="369"/>
      <c r="IIG90" s="369"/>
      <c r="IIH90" s="369"/>
      <c r="III90" s="369"/>
      <c r="IIJ90" s="369"/>
      <c r="IIK90" s="369"/>
      <c r="IIL90" s="369"/>
      <c r="IIM90" s="369"/>
      <c r="IIN90" s="369"/>
      <c r="IIO90" s="369"/>
      <c r="IIP90" s="369"/>
      <c r="IIQ90" s="369"/>
      <c r="IIR90" s="369"/>
      <c r="IIS90" s="369"/>
      <c r="IIT90" s="369"/>
      <c r="IIU90" s="369"/>
      <c r="IIV90" s="369"/>
      <c r="IIW90" s="369"/>
      <c r="IIX90" s="369"/>
      <c r="IIY90" s="369"/>
      <c r="IIZ90" s="369"/>
      <c r="IJA90" s="369"/>
      <c r="IJB90" s="369"/>
      <c r="IJC90" s="369"/>
      <c r="IJD90" s="369"/>
      <c r="IJE90" s="369"/>
      <c r="IJF90" s="369"/>
      <c r="IJG90" s="369"/>
      <c r="IJH90" s="369"/>
      <c r="IJI90" s="369"/>
      <c r="IJJ90" s="369"/>
      <c r="IJK90" s="369"/>
      <c r="IJL90" s="369"/>
      <c r="IJM90" s="369"/>
      <c r="IJN90" s="369"/>
      <c r="IJO90" s="369"/>
      <c r="IJP90" s="369"/>
      <c r="IJQ90" s="369"/>
      <c r="IJV90" s="369"/>
      <c r="IJW90" s="369"/>
      <c r="IJX90" s="369"/>
      <c r="IJY90" s="369"/>
      <c r="IJZ90" s="369"/>
      <c r="IKA90" s="369"/>
      <c r="IKB90" s="369"/>
      <c r="IKC90" s="369"/>
      <c r="IKD90" s="369"/>
      <c r="IKE90" s="369"/>
      <c r="IKF90" s="369"/>
      <c r="ILX90" s="369"/>
      <c r="ILY90" s="369"/>
      <c r="ILZ90" s="369"/>
      <c r="IMA90" s="369"/>
      <c r="IMB90" s="369"/>
      <c r="IMC90" s="369"/>
      <c r="IMD90" s="369"/>
      <c r="IME90" s="369"/>
      <c r="IMF90" s="369"/>
      <c r="IMG90" s="369"/>
      <c r="IMH90" s="369"/>
      <c r="IMI90" s="369"/>
      <c r="IMJ90" s="369"/>
      <c r="IMK90" s="369"/>
      <c r="IML90" s="369"/>
      <c r="IMM90" s="369"/>
      <c r="IMN90" s="369"/>
      <c r="IMO90" s="369"/>
      <c r="IMP90" s="369"/>
      <c r="IMQ90" s="369"/>
      <c r="IMR90" s="369"/>
      <c r="IMS90" s="369"/>
      <c r="IMT90" s="369"/>
      <c r="IMU90" s="369"/>
      <c r="IMV90" s="369"/>
      <c r="IMW90" s="369"/>
      <c r="IMX90" s="369"/>
      <c r="IMY90" s="369"/>
      <c r="IMZ90" s="369"/>
      <c r="INA90" s="369"/>
      <c r="INB90" s="369"/>
      <c r="INC90" s="369"/>
      <c r="IND90" s="369"/>
      <c r="INE90" s="369"/>
      <c r="INF90" s="369"/>
      <c r="ING90" s="369"/>
      <c r="INH90" s="369"/>
      <c r="INI90" s="369"/>
      <c r="INJ90" s="369"/>
      <c r="INK90" s="369"/>
      <c r="INL90" s="369"/>
      <c r="INM90" s="369"/>
      <c r="INN90" s="369"/>
      <c r="INO90" s="369"/>
      <c r="INP90" s="369"/>
      <c r="INQ90" s="369"/>
      <c r="INR90" s="369"/>
      <c r="INS90" s="369"/>
      <c r="INT90" s="369"/>
      <c r="INU90" s="369"/>
      <c r="INV90" s="369"/>
      <c r="INW90" s="369"/>
      <c r="INX90" s="369"/>
      <c r="INY90" s="369"/>
      <c r="INZ90" s="369"/>
      <c r="IOA90" s="369"/>
      <c r="IOB90" s="369"/>
      <c r="IOC90" s="369"/>
      <c r="IOD90" s="369"/>
      <c r="IOE90" s="369"/>
      <c r="IOF90" s="369"/>
      <c r="IOG90" s="369"/>
      <c r="IOH90" s="369"/>
      <c r="IOI90" s="369"/>
      <c r="IOJ90" s="369"/>
      <c r="IOK90" s="369"/>
      <c r="IOL90" s="369"/>
      <c r="IOM90" s="369"/>
      <c r="ION90" s="369"/>
      <c r="IOO90" s="369"/>
      <c r="IOP90" s="369"/>
      <c r="IOQ90" s="369"/>
      <c r="IOR90" s="369"/>
      <c r="IOS90" s="369"/>
      <c r="IOT90" s="369"/>
      <c r="IOU90" s="369"/>
      <c r="IOV90" s="369"/>
      <c r="IOW90" s="369"/>
      <c r="IOX90" s="369"/>
      <c r="IOY90" s="369"/>
      <c r="IOZ90" s="369"/>
      <c r="IPA90" s="369"/>
      <c r="IPB90" s="369"/>
      <c r="IPC90" s="369"/>
      <c r="IPD90" s="369"/>
      <c r="IPE90" s="369"/>
      <c r="IPF90" s="369"/>
      <c r="IPG90" s="369"/>
      <c r="IPH90" s="369"/>
      <c r="IPI90" s="369"/>
      <c r="IPJ90" s="369"/>
      <c r="IPK90" s="369"/>
      <c r="IPL90" s="369"/>
      <c r="IPM90" s="369"/>
      <c r="IPN90" s="369"/>
      <c r="IPO90" s="369"/>
      <c r="IPP90" s="369"/>
      <c r="IPQ90" s="369"/>
      <c r="IPR90" s="369"/>
      <c r="IPS90" s="369"/>
      <c r="IPT90" s="369"/>
      <c r="IPU90" s="369"/>
      <c r="IPV90" s="369"/>
      <c r="IPW90" s="369"/>
      <c r="IPX90" s="369"/>
      <c r="IPY90" s="369"/>
      <c r="IPZ90" s="369"/>
      <c r="IQA90" s="369"/>
      <c r="IQB90" s="369"/>
      <c r="IQC90" s="369"/>
      <c r="IQD90" s="369"/>
      <c r="IQE90" s="369"/>
      <c r="IQF90" s="369"/>
      <c r="IQG90" s="369"/>
      <c r="IQH90" s="369"/>
      <c r="IQI90" s="369"/>
      <c r="IQJ90" s="369"/>
      <c r="IQK90" s="369"/>
      <c r="IQL90" s="369"/>
      <c r="IQM90" s="369"/>
      <c r="IQN90" s="369"/>
      <c r="IQO90" s="369"/>
      <c r="IQP90" s="369"/>
      <c r="IQQ90" s="369"/>
      <c r="IQR90" s="369"/>
      <c r="IQS90" s="369"/>
      <c r="IQT90" s="369"/>
      <c r="IQU90" s="369"/>
      <c r="IQV90" s="369"/>
      <c r="IQW90" s="369"/>
      <c r="IQX90" s="369"/>
      <c r="IQY90" s="369"/>
      <c r="IQZ90" s="369"/>
      <c r="IRA90" s="369"/>
      <c r="IRB90" s="369"/>
      <c r="IRC90" s="369"/>
      <c r="IRD90" s="369"/>
      <c r="IRE90" s="369"/>
      <c r="IRF90" s="369"/>
      <c r="IRG90" s="369"/>
      <c r="IRH90" s="369"/>
      <c r="IRI90" s="369"/>
      <c r="IRJ90" s="369"/>
      <c r="IRK90" s="369"/>
      <c r="IRL90" s="369"/>
      <c r="IRM90" s="369"/>
      <c r="IRN90" s="369"/>
      <c r="IRO90" s="369"/>
      <c r="IRP90" s="369"/>
      <c r="IRQ90" s="369"/>
      <c r="IRR90" s="369"/>
      <c r="IRS90" s="369"/>
      <c r="IRT90" s="369"/>
      <c r="IRU90" s="369"/>
      <c r="IRV90" s="369"/>
      <c r="IRW90" s="369"/>
      <c r="IRX90" s="369"/>
      <c r="IRY90" s="369"/>
      <c r="IRZ90" s="369"/>
      <c r="ISA90" s="369"/>
      <c r="ISB90" s="369"/>
      <c r="ISC90" s="369"/>
      <c r="ISD90" s="369"/>
      <c r="ISE90" s="369"/>
      <c r="ISF90" s="369"/>
      <c r="ISG90" s="369"/>
      <c r="ISH90" s="369"/>
      <c r="ISI90" s="369"/>
      <c r="ISJ90" s="369"/>
      <c r="ISK90" s="369"/>
      <c r="ISL90" s="369"/>
      <c r="ISM90" s="369"/>
      <c r="ISN90" s="369"/>
      <c r="ISO90" s="369"/>
      <c r="ISP90" s="369"/>
      <c r="ISQ90" s="369"/>
      <c r="ISR90" s="369"/>
      <c r="ISS90" s="369"/>
      <c r="IST90" s="369"/>
      <c r="ISU90" s="369"/>
      <c r="ISV90" s="369"/>
      <c r="ISW90" s="369"/>
      <c r="ISX90" s="369"/>
      <c r="ISY90" s="369"/>
      <c r="ISZ90" s="369"/>
      <c r="ITA90" s="369"/>
      <c r="ITB90" s="369"/>
      <c r="ITC90" s="369"/>
      <c r="ITD90" s="369"/>
      <c r="ITE90" s="369"/>
      <c r="ITF90" s="369"/>
      <c r="ITG90" s="369"/>
      <c r="ITH90" s="369"/>
      <c r="ITI90" s="369"/>
      <c r="ITJ90" s="369"/>
      <c r="ITK90" s="369"/>
      <c r="ITL90" s="369"/>
      <c r="ITM90" s="369"/>
      <c r="ITR90" s="369"/>
      <c r="ITS90" s="369"/>
      <c r="ITT90" s="369"/>
      <c r="ITU90" s="369"/>
      <c r="ITV90" s="369"/>
      <c r="ITW90" s="369"/>
      <c r="ITX90" s="369"/>
      <c r="ITY90" s="369"/>
      <c r="ITZ90" s="369"/>
      <c r="IUA90" s="369"/>
      <c r="IUB90" s="369"/>
      <c r="IVT90" s="369"/>
      <c r="IVU90" s="369"/>
      <c r="IVV90" s="369"/>
      <c r="IVW90" s="369"/>
      <c r="IVX90" s="369"/>
      <c r="IVY90" s="369"/>
      <c r="IVZ90" s="369"/>
      <c r="IWA90" s="369"/>
      <c r="IWB90" s="369"/>
      <c r="IWC90" s="369"/>
      <c r="IWD90" s="369"/>
      <c r="IWE90" s="369"/>
      <c r="IWF90" s="369"/>
      <c r="IWG90" s="369"/>
      <c r="IWH90" s="369"/>
      <c r="IWI90" s="369"/>
      <c r="IWJ90" s="369"/>
      <c r="IWK90" s="369"/>
      <c r="IWL90" s="369"/>
      <c r="IWM90" s="369"/>
      <c r="IWN90" s="369"/>
      <c r="IWO90" s="369"/>
      <c r="IWP90" s="369"/>
      <c r="IWQ90" s="369"/>
      <c r="IWR90" s="369"/>
      <c r="IWS90" s="369"/>
      <c r="IWT90" s="369"/>
      <c r="IWU90" s="369"/>
      <c r="IWV90" s="369"/>
      <c r="IWW90" s="369"/>
      <c r="IWX90" s="369"/>
      <c r="IWY90" s="369"/>
      <c r="IWZ90" s="369"/>
      <c r="IXA90" s="369"/>
      <c r="IXB90" s="369"/>
      <c r="IXC90" s="369"/>
      <c r="IXD90" s="369"/>
      <c r="IXE90" s="369"/>
      <c r="IXF90" s="369"/>
      <c r="IXG90" s="369"/>
      <c r="IXH90" s="369"/>
      <c r="IXI90" s="369"/>
      <c r="IXJ90" s="369"/>
      <c r="IXK90" s="369"/>
      <c r="IXL90" s="369"/>
      <c r="IXM90" s="369"/>
      <c r="IXN90" s="369"/>
      <c r="IXO90" s="369"/>
      <c r="IXP90" s="369"/>
      <c r="IXQ90" s="369"/>
      <c r="IXR90" s="369"/>
      <c r="IXS90" s="369"/>
      <c r="IXT90" s="369"/>
      <c r="IXU90" s="369"/>
      <c r="IXV90" s="369"/>
      <c r="IXW90" s="369"/>
      <c r="IXX90" s="369"/>
      <c r="IXY90" s="369"/>
      <c r="IXZ90" s="369"/>
      <c r="IYA90" s="369"/>
      <c r="IYB90" s="369"/>
      <c r="IYC90" s="369"/>
      <c r="IYD90" s="369"/>
      <c r="IYE90" s="369"/>
      <c r="IYF90" s="369"/>
      <c r="IYG90" s="369"/>
      <c r="IYH90" s="369"/>
      <c r="IYI90" s="369"/>
      <c r="IYJ90" s="369"/>
      <c r="IYK90" s="369"/>
      <c r="IYL90" s="369"/>
      <c r="IYM90" s="369"/>
      <c r="IYN90" s="369"/>
      <c r="IYO90" s="369"/>
      <c r="IYP90" s="369"/>
      <c r="IYQ90" s="369"/>
      <c r="IYR90" s="369"/>
      <c r="IYS90" s="369"/>
      <c r="IYT90" s="369"/>
      <c r="IYU90" s="369"/>
      <c r="IYV90" s="369"/>
      <c r="IYW90" s="369"/>
      <c r="IYX90" s="369"/>
      <c r="IYY90" s="369"/>
      <c r="IYZ90" s="369"/>
      <c r="IZA90" s="369"/>
      <c r="IZB90" s="369"/>
      <c r="IZC90" s="369"/>
      <c r="IZD90" s="369"/>
      <c r="IZE90" s="369"/>
      <c r="IZF90" s="369"/>
      <c r="IZG90" s="369"/>
      <c r="IZH90" s="369"/>
      <c r="IZI90" s="369"/>
      <c r="IZJ90" s="369"/>
      <c r="IZK90" s="369"/>
      <c r="IZL90" s="369"/>
      <c r="IZM90" s="369"/>
      <c r="IZN90" s="369"/>
      <c r="IZO90" s="369"/>
      <c r="IZP90" s="369"/>
      <c r="IZQ90" s="369"/>
      <c r="IZR90" s="369"/>
      <c r="IZS90" s="369"/>
      <c r="IZT90" s="369"/>
      <c r="IZU90" s="369"/>
      <c r="IZV90" s="369"/>
      <c r="IZW90" s="369"/>
      <c r="IZX90" s="369"/>
      <c r="IZY90" s="369"/>
      <c r="IZZ90" s="369"/>
      <c r="JAA90" s="369"/>
      <c r="JAB90" s="369"/>
      <c r="JAC90" s="369"/>
      <c r="JAD90" s="369"/>
      <c r="JAE90" s="369"/>
      <c r="JAF90" s="369"/>
      <c r="JAG90" s="369"/>
      <c r="JAH90" s="369"/>
      <c r="JAI90" s="369"/>
      <c r="JAJ90" s="369"/>
      <c r="JAK90" s="369"/>
      <c r="JAL90" s="369"/>
      <c r="JAM90" s="369"/>
      <c r="JAN90" s="369"/>
      <c r="JAO90" s="369"/>
      <c r="JAP90" s="369"/>
      <c r="JAQ90" s="369"/>
      <c r="JAR90" s="369"/>
      <c r="JAS90" s="369"/>
      <c r="JAT90" s="369"/>
      <c r="JAU90" s="369"/>
      <c r="JAV90" s="369"/>
      <c r="JAW90" s="369"/>
      <c r="JAX90" s="369"/>
      <c r="JAY90" s="369"/>
      <c r="JAZ90" s="369"/>
      <c r="JBA90" s="369"/>
      <c r="JBB90" s="369"/>
      <c r="JBC90" s="369"/>
      <c r="JBD90" s="369"/>
      <c r="JBE90" s="369"/>
      <c r="JBF90" s="369"/>
      <c r="JBG90" s="369"/>
      <c r="JBH90" s="369"/>
      <c r="JBI90" s="369"/>
      <c r="JBJ90" s="369"/>
      <c r="JBK90" s="369"/>
      <c r="JBL90" s="369"/>
      <c r="JBM90" s="369"/>
      <c r="JBN90" s="369"/>
      <c r="JBO90" s="369"/>
      <c r="JBP90" s="369"/>
      <c r="JBQ90" s="369"/>
      <c r="JBR90" s="369"/>
      <c r="JBS90" s="369"/>
      <c r="JBT90" s="369"/>
      <c r="JBU90" s="369"/>
      <c r="JBV90" s="369"/>
      <c r="JBW90" s="369"/>
      <c r="JBX90" s="369"/>
      <c r="JBY90" s="369"/>
      <c r="JBZ90" s="369"/>
      <c r="JCA90" s="369"/>
      <c r="JCB90" s="369"/>
      <c r="JCC90" s="369"/>
      <c r="JCD90" s="369"/>
      <c r="JCE90" s="369"/>
      <c r="JCF90" s="369"/>
      <c r="JCG90" s="369"/>
      <c r="JCH90" s="369"/>
      <c r="JCI90" s="369"/>
      <c r="JCJ90" s="369"/>
      <c r="JCK90" s="369"/>
      <c r="JCL90" s="369"/>
      <c r="JCM90" s="369"/>
      <c r="JCN90" s="369"/>
      <c r="JCO90" s="369"/>
      <c r="JCP90" s="369"/>
      <c r="JCQ90" s="369"/>
      <c r="JCR90" s="369"/>
      <c r="JCS90" s="369"/>
      <c r="JCT90" s="369"/>
      <c r="JCU90" s="369"/>
      <c r="JCV90" s="369"/>
      <c r="JCW90" s="369"/>
      <c r="JCX90" s="369"/>
      <c r="JCY90" s="369"/>
      <c r="JCZ90" s="369"/>
      <c r="JDA90" s="369"/>
      <c r="JDB90" s="369"/>
      <c r="JDC90" s="369"/>
      <c r="JDD90" s="369"/>
      <c r="JDE90" s="369"/>
      <c r="JDF90" s="369"/>
      <c r="JDG90" s="369"/>
      <c r="JDH90" s="369"/>
      <c r="JDI90" s="369"/>
      <c r="JDN90" s="369"/>
      <c r="JDO90" s="369"/>
      <c r="JDP90" s="369"/>
      <c r="JDQ90" s="369"/>
      <c r="JDR90" s="369"/>
      <c r="JDS90" s="369"/>
      <c r="JDT90" s="369"/>
      <c r="JDU90" s="369"/>
      <c r="JDV90" s="369"/>
      <c r="JDW90" s="369"/>
      <c r="JDX90" s="369"/>
      <c r="JFP90" s="369"/>
      <c r="JFQ90" s="369"/>
      <c r="JFR90" s="369"/>
      <c r="JFS90" s="369"/>
      <c r="JFT90" s="369"/>
      <c r="JFU90" s="369"/>
      <c r="JFV90" s="369"/>
      <c r="JFW90" s="369"/>
      <c r="JFX90" s="369"/>
      <c r="JFY90" s="369"/>
      <c r="JFZ90" s="369"/>
      <c r="JGA90" s="369"/>
      <c r="JGB90" s="369"/>
      <c r="JGC90" s="369"/>
      <c r="JGD90" s="369"/>
      <c r="JGE90" s="369"/>
      <c r="JGF90" s="369"/>
      <c r="JGG90" s="369"/>
      <c r="JGH90" s="369"/>
      <c r="JGI90" s="369"/>
      <c r="JGJ90" s="369"/>
      <c r="JGK90" s="369"/>
      <c r="JGL90" s="369"/>
      <c r="JGM90" s="369"/>
      <c r="JGN90" s="369"/>
      <c r="JGO90" s="369"/>
      <c r="JGP90" s="369"/>
      <c r="JGQ90" s="369"/>
      <c r="JGR90" s="369"/>
      <c r="JGS90" s="369"/>
      <c r="JGT90" s="369"/>
      <c r="JGU90" s="369"/>
      <c r="JGV90" s="369"/>
      <c r="JGW90" s="369"/>
      <c r="JGX90" s="369"/>
      <c r="JGY90" s="369"/>
      <c r="JGZ90" s="369"/>
      <c r="JHA90" s="369"/>
      <c r="JHB90" s="369"/>
      <c r="JHC90" s="369"/>
      <c r="JHD90" s="369"/>
      <c r="JHE90" s="369"/>
      <c r="JHF90" s="369"/>
      <c r="JHG90" s="369"/>
      <c r="JHH90" s="369"/>
      <c r="JHI90" s="369"/>
      <c r="JHJ90" s="369"/>
      <c r="JHK90" s="369"/>
      <c r="JHL90" s="369"/>
      <c r="JHM90" s="369"/>
      <c r="JHN90" s="369"/>
      <c r="JHO90" s="369"/>
      <c r="JHP90" s="369"/>
      <c r="JHQ90" s="369"/>
      <c r="JHR90" s="369"/>
      <c r="JHS90" s="369"/>
      <c r="JHT90" s="369"/>
      <c r="JHU90" s="369"/>
      <c r="JHV90" s="369"/>
      <c r="JHW90" s="369"/>
      <c r="JHX90" s="369"/>
      <c r="JHY90" s="369"/>
      <c r="JHZ90" s="369"/>
      <c r="JIA90" s="369"/>
      <c r="JIB90" s="369"/>
      <c r="JIC90" s="369"/>
      <c r="JID90" s="369"/>
      <c r="JIE90" s="369"/>
      <c r="JIF90" s="369"/>
      <c r="JIG90" s="369"/>
      <c r="JIH90" s="369"/>
      <c r="JII90" s="369"/>
      <c r="JIJ90" s="369"/>
      <c r="JIK90" s="369"/>
      <c r="JIL90" s="369"/>
      <c r="JIM90" s="369"/>
      <c r="JIN90" s="369"/>
      <c r="JIO90" s="369"/>
      <c r="JIP90" s="369"/>
      <c r="JIQ90" s="369"/>
      <c r="JIR90" s="369"/>
      <c r="JIS90" s="369"/>
      <c r="JIT90" s="369"/>
      <c r="JIU90" s="369"/>
      <c r="JIV90" s="369"/>
      <c r="JIW90" s="369"/>
      <c r="JIX90" s="369"/>
      <c r="JIY90" s="369"/>
      <c r="JIZ90" s="369"/>
      <c r="JJA90" s="369"/>
      <c r="JJB90" s="369"/>
      <c r="JJC90" s="369"/>
      <c r="JJD90" s="369"/>
      <c r="JJE90" s="369"/>
      <c r="JJF90" s="369"/>
      <c r="JJG90" s="369"/>
      <c r="JJH90" s="369"/>
      <c r="JJI90" s="369"/>
      <c r="JJJ90" s="369"/>
      <c r="JJK90" s="369"/>
      <c r="JJL90" s="369"/>
      <c r="JJM90" s="369"/>
      <c r="JJN90" s="369"/>
      <c r="JJO90" s="369"/>
      <c r="JJP90" s="369"/>
      <c r="JJQ90" s="369"/>
      <c r="JJR90" s="369"/>
      <c r="JJS90" s="369"/>
      <c r="JJT90" s="369"/>
      <c r="JJU90" s="369"/>
      <c r="JJV90" s="369"/>
      <c r="JJW90" s="369"/>
      <c r="JJX90" s="369"/>
      <c r="JJY90" s="369"/>
      <c r="JJZ90" s="369"/>
      <c r="JKA90" s="369"/>
      <c r="JKB90" s="369"/>
      <c r="JKC90" s="369"/>
      <c r="JKD90" s="369"/>
      <c r="JKE90" s="369"/>
      <c r="JKF90" s="369"/>
      <c r="JKG90" s="369"/>
      <c r="JKH90" s="369"/>
      <c r="JKI90" s="369"/>
      <c r="JKJ90" s="369"/>
      <c r="JKK90" s="369"/>
      <c r="JKL90" s="369"/>
      <c r="JKM90" s="369"/>
      <c r="JKN90" s="369"/>
      <c r="JKO90" s="369"/>
      <c r="JKP90" s="369"/>
      <c r="JKQ90" s="369"/>
      <c r="JKR90" s="369"/>
      <c r="JKS90" s="369"/>
      <c r="JKT90" s="369"/>
      <c r="JKU90" s="369"/>
      <c r="JKV90" s="369"/>
      <c r="JKW90" s="369"/>
      <c r="JKX90" s="369"/>
      <c r="JKY90" s="369"/>
      <c r="JKZ90" s="369"/>
      <c r="JLA90" s="369"/>
      <c r="JLB90" s="369"/>
      <c r="JLC90" s="369"/>
      <c r="JLD90" s="369"/>
      <c r="JLE90" s="369"/>
      <c r="JLF90" s="369"/>
      <c r="JLG90" s="369"/>
      <c r="JLH90" s="369"/>
      <c r="JLI90" s="369"/>
      <c r="JLJ90" s="369"/>
      <c r="JLK90" s="369"/>
      <c r="JLL90" s="369"/>
      <c r="JLM90" s="369"/>
      <c r="JLN90" s="369"/>
      <c r="JLO90" s="369"/>
      <c r="JLP90" s="369"/>
      <c r="JLQ90" s="369"/>
      <c r="JLR90" s="369"/>
      <c r="JLS90" s="369"/>
      <c r="JLT90" s="369"/>
      <c r="JLU90" s="369"/>
      <c r="JLV90" s="369"/>
      <c r="JLW90" s="369"/>
      <c r="JLX90" s="369"/>
      <c r="JLY90" s="369"/>
      <c r="JLZ90" s="369"/>
      <c r="JMA90" s="369"/>
      <c r="JMB90" s="369"/>
      <c r="JMC90" s="369"/>
      <c r="JMD90" s="369"/>
      <c r="JME90" s="369"/>
      <c r="JMF90" s="369"/>
      <c r="JMG90" s="369"/>
      <c r="JMH90" s="369"/>
      <c r="JMI90" s="369"/>
      <c r="JMJ90" s="369"/>
      <c r="JMK90" s="369"/>
      <c r="JML90" s="369"/>
      <c r="JMM90" s="369"/>
      <c r="JMN90" s="369"/>
      <c r="JMO90" s="369"/>
      <c r="JMP90" s="369"/>
      <c r="JMQ90" s="369"/>
      <c r="JMR90" s="369"/>
      <c r="JMS90" s="369"/>
      <c r="JMT90" s="369"/>
      <c r="JMU90" s="369"/>
      <c r="JMV90" s="369"/>
      <c r="JMW90" s="369"/>
      <c r="JMX90" s="369"/>
      <c r="JMY90" s="369"/>
      <c r="JMZ90" s="369"/>
      <c r="JNA90" s="369"/>
      <c r="JNB90" s="369"/>
      <c r="JNC90" s="369"/>
      <c r="JND90" s="369"/>
      <c r="JNE90" s="369"/>
      <c r="JNJ90" s="369"/>
      <c r="JNK90" s="369"/>
      <c r="JNL90" s="369"/>
      <c r="JNM90" s="369"/>
      <c r="JNN90" s="369"/>
      <c r="JNO90" s="369"/>
      <c r="JNP90" s="369"/>
      <c r="JNQ90" s="369"/>
      <c r="JNR90" s="369"/>
      <c r="JNS90" s="369"/>
      <c r="JNT90" s="369"/>
      <c r="JPL90" s="369"/>
      <c r="JPM90" s="369"/>
      <c r="JPN90" s="369"/>
      <c r="JPO90" s="369"/>
      <c r="JPP90" s="369"/>
      <c r="JPQ90" s="369"/>
      <c r="JPR90" s="369"/>
      <c r="JPS90" s="369"/>
      <c r="JPT90" s="369"/>
      <c r="JPU90" s="369"/>
      <c r="JPV90" s="369"/>
      <c r="JPW90" s="369"/>
      <c r="JPX90" s="369"/>
      <c r="JPY90" s="369"/>
      <c r="JPZ90" s="369"/>
      <c r="JQA90" s="369"/>
      <c r="JQB90" s="369"/>
      <c r="JQC90" s="369"/>
      <c r="JQD90" s="369"/>
      <c r="JQE90" s="369"/>
      <c r="JQF90" s="369"/>
      <c r="JQG90" s="369"/>
      <c r="JQH90" s="369"/>
      <c r="JQI90" s="369"/>
      <c r="JQJ90" s="369"/>
      <c r="JQK90" s="369"/>
      <c r="JQL90" s="369"/>
      <c r="JQM90" s="369"/>
      <c r="JQN90" s="369"/>
      <c r="JQO90" s="369"/>
      <c r="JQP90" s="369"/>
      <c r="JQQ90" s="369"/>
      <c r="JQR90" s="369"/>
      <c r="JQS90" s="369"/>
      <c r="JQT90" s="369"/>
      <c r="JQU90" s="369"/>
      <c r="JQV90" s="369"/>
      <c r="JQW90" s="369"/>
      <c r="JQX90" s="369"/>
      <c r="JQY90" s="369"/>
      <c r="JQZ90" s="369"/>
      <c r="JRA90" s="369"/>
      <c r="JRB90" s="369"/>
      <c r="JRC90" s="369"/>
      <c r="JRD90" s="369"/>
      <c r="JRE90" s="369"/>
      <c r="JRF90" s="369"/>
      <c r="JRG90" s="369"/>
      <c r="JRH90" s="369"/>
      <c r="JRI90" s="369"/>
      <c r="JRJ90" s="369"/>
      <c r="JRK90" s="369"/>
      <c r="JRL90" s="369"/>
      <c r="JRM90" s="369"/>
      <c r="JRN90" s="369"/>
      <c r="JRO90" s="369"/>
      <c r="JRP90" s="369"/>
      <c r="JRQ90" s="369"/>
      <c r="JRR90" s="369"/>
      <c r="JRS90" s="369"/>
      <c r="JRT90" s="369"/>
      <c r="JRU90" s="369"/>
      <c r="JRV90" s="369"/>
      <c r="JRW90" s="369"/>
      <c r="JRX90" s="369"/>
      <c r="JRY90" s="369"/>
      <c r="JRZ90" s="369"/>
      <c r="JSA90" s="369"/>
      <c r="JSB90" s="369"/>
      <c r="JSC90" s="369"/>
      <c r="JSD90" s="369"/>
      <c r="JSE90" s="369"/>
      <c r="JSF90" s="369"/>
      <c r="JSG90" s="369"/>
      <c r="JSH90" s="369"/>
      <c r="JSI90" s="369"/>
      <c r="JSJ90" s="369"/>
      <c r="JSK90" s="369"/>
      <c r="JSL90" s="369"/>
      <c r="JSM90" s="369"/>
      <c r="JSN90" s="369"/>
      <c r="JSO90" s="369"/>
      <c r="JSP90" s="369"/>
      <c r="JSQ90" s="369"/>
      <c r="JSR90" s="369"/>
      <c r="JSS90" s="369"/>
      <c r="JST90" s="369"/>
      <c r="JSU90" s="369"/>
      <c r="JSV90" s="369"/>
      <c r="JSW90" s="369"/>
      <c r="JSX90" s="369"/>
      <c r="JSY90" s="369"/>
      <c r="JSZ90" s="369"/>
      <c r="JTA90" s="369"/>
      <c r="JTB90" s="369"/>
      <c r="JTC90" s="369"/>
      <c r="JTD90" s="369"/>
      <c r="JTE90" s="369"/>
      <c r="JTF90" s="369"/>
      <c r="JTG90" s="369"/>
      <c r="JTH90" s="369"/>
      <c r="JTI90" s="369"/>
      <c r="JTJ90" s="369"/>
      <c r="JTK90" s="369"/>
      <c r="JTL90" s="369"/>
      <c r="JTM90" s="369"/>
      <c r="JTN90" s="369"/>
      <c r="JTO90" s="369"/>
      <c r="JTP90" s="369"/>
      <c r="JTQ90" s="369"/>
      <c r="JTR90" s="369"/>
      <c r="JTS90" s="369"/>
      <c r="JTT90" s="369"/>
      <c r="JTU90" s="369"/>
      <c r="JTV90" s="369"/>
      <c r="JTW90" s="369"/>
      <c r="JTX90" s="369"/>
      <c r="JTY90" s="369"/>
      <c r="JTZ90" s="369"/>
      <c r="JUA90" s="369"/>
      <c r="JUB90" s="369"/>
      <c r="JUC90" s="369"/>
      <c r="JUD90" s="369"/>
      <c r="JUE90" s="369"/>
      <c r="JUF90" s="369"/>
      <c r="JUG90" s="369"/>
      <c r="JUH90" s="369"/>
      <c r="JUI90" s="369"/>
      <c r="JUJ90" s="369"/>
      <c r="JUK90" s="369"/>
      <c r="JUL90" s="369"/>
      <c r="JUM90" s="369"/>
      <c r="JUN90" s="369"/>
      <c r="JUO90" s="369"/>
      <c r="JUP90" s="369"/>
      <c r="JUQ90" s="369"/>
      <c r="JUR90" s="369"/>
      <c r="JUS90" s="369"/>
      <c r="JUT90" s="369"/>
      <c r="JUU90" s="369"/>
      <c r="JUV90" s="369"/>
      <c r="JUW90" s="369"/>
      <c r="JUX90" s="369"/>
      <c r="JUY90" s="369"/>
      <c r="JUZ90" s="369"/>
      <c r="JVA90" s="369"/>
      <c r="JVB90" s="369"/>
      <c r="JVC90" s="369"/>
      <c r="JVD90" s="369"/>
      <c r="JVE90" s="369"/>
      <c r="JVF90" s="369"/>
      <c r="JVG90" s="369"/>
      <c r="JVH90" s="369"/>
      <c r="JVI90" s="369"/>
      <c r="JVJ90" s="369"/>
      <c r="JVK90" s="369"/>
      <c r="JVL90" s="369"/>
      <c r="JVM90" s="369"/>
      <c r="JVN90" s="369"/>
      <c r="JVO90" s="369"/>
      <c r="JVP90" s="369"/>
      <c r="JVQ90" s="369"/>
      <c r="JVR90" s="369"/>
      <c r="JVS90" s="369"/>
      <c r="JVT90" s="369"/>
      <c r="JVU90" s="369"/>
      <c r="JVV90" s="369"/>
      <c r="JVW90" s="369"/>
      <c r="JVX90" s="369"/>
      <c r="JVY90" s="369"/>
      <c r="JVZ90" s="369"/>
      <c r="JWA90" s="369"/>
      <c r="JWB90" s="369"/>
      <c r="JWC90" s="369"/>
      <c r="JWD90" s="369"/>
      <c r="JWE90" s="369"/>
      <c r="JWF90" s="369"/>
      <c r="JWG90" s="369"/>
      <c r="JWH90" s="369"/>
      <c r="JWI90" s="369"/>
      <c r="JWJ90" s="369"/>
      <c r="JWK90" s="369"/>
      <c r="JWL90" s="369"/>
      <c r="JWM90" s="369"/>
      <c r="JWN90" s="369"/>
      <c r="JWO90" s="369"/>
      <c r="JWP90" s="369"/>
      <c r="JWQ90" s="369"/>
      <c r="JWR90" s="369"/>
      <c r="JWS90" s="369"/>
      <c r="JWT90" s="369"/>
      <c r="JWU90" s="369"/>
      <c r="JWV90" s="369"/>
      <c r="JWW90" s="369"/>
      <c r="JWX90" s="369"/>
      <c r="JWY90" s="369"/>
      <c r="JWZ90" s="369"/>
      <c r="JXA90" s="369"/>
      <c r="JXF90" s="369"/>
      <c r="JXG90" s="369"/>
      <c r="JXH90" s="369"/>
      <c r="JXI90" s="369"/>
      <c r="JXJ90" s="369"/>
      <c r="JXK90" s="369"/>
      <c r="JXL90" s="369"/>
      <c r="JXM90" s="369"/>
      <c r="JXN90" s="369"/>
      <c r="JXO90" s="369"/>
      <c r="JXP90" s="369"/>
      <c r="JZH90" s="369"/>
      <c r="JZI90" s="369"/>
      <c r="JZJ90" s="369"/>
      <c r="JZK90" s="369"/>
      <c r="JZL90" s="369"/>
      <c r="JZM90" s="369"/>
      <c r="JZN90" s="369"/>
      <c r="JZO90" s="369"/>
      <c r="JZP90" s="369"/>
      <c r="JZQ90" s="369"/>
      <c r="JZR90" s="369"/>
      <c r="JZS90" s="369"/>
      <c r="JZT90" s="369"/>
      <c r="JZU90" s="369"/>
      <c r="JZV90" s="369"/>
      <c r="JZW90" s="369"/>
      <c r="JZX90" s="369"/>
      <c r="JZY90" s="369"/>
      <c r="JZZ90" s="369"/>
      <c r="KAA90" s="369"/>
      <c r="KAB90" s="369"/>
      <c r="KAC90" s="369"/>
      <c r="KAD90" s="369"/>
      <c r="KAE90" s="369"/>
      <c r="KAF90" s="369"/>
      <c r="KAG90" s="369"/>
      <c r="KAH90" s="369"/>
      <c r="KAI90" s="369"/>
      <c r="KAJ90" s="369"/>
      <c r="KAK90" s="369"/>
      <c r="KAL90" s="369"/>
      <c r="KAM90" s="369"/>
      <c r="KAN90" s="369"/>
      <c r="KAO90" s="369"/>
      <c r="KAP90" s="369"/>
      <c r="KAQ90" s="369"/>
      <c r="KAR90" s="369"/>
      <c r="KAS90" s="369"/>
      <c r="KAT90" s="369"/>
      <c r="KAU90" s="369"/>
      <c r="KAV90" s="369"/>
      <c r="KAW90" s="369"/>
      <c r="KAX90" s="369"/>
      <c r="KAY90" s="369"/>
      <c r="KAZ90" s="369"/>
      <c r="KBA90" s="369"/>
      <c r="KBB90" s="369"/>
      <c r="KBC90" s="369"/>
      <c r="KBD90" s="369"/>
      <c r="KBE90" s="369"/>
      <c r="KBF90" s="369"/>
      <c r="KBG90" s="369"/>
      <c r="KBH90" s="369"/>
      <c r="KBI90" s="369"/>
      <c r="KBJ90" s="369"/>
      <c r="KBK90" s="369"/>
      <c r="KBL90" s="369"/>
      <c r="KBM90" s="369"/>
      <c r="KBN90" s="369"/>
      <c r="KBO90" s="369"/>
      <c r="KBP90" s="369"/>
      <c r="KBQ90" s="369"/>
      <c r="KBR90" s="369"/>
      <c r="KBS90" s="369"/>
      <c r="KBT90" s="369"/>
      <c r="KBU90" s="369"/>
      <c r="KBV90" s="369"/>
      <c r="KBW90" s="369"/>
      <c r="KBX90" s="369"/>
      <c r="KBY90" s="369"/>
      <c r="KBZ90" s="369"/>
      <c r="KCA90" s="369"/>
      <c r="KCB90" s="369"/>
      <c r="KCC90" s="369"/>
      <c r="KCD90" s="369"/>
      <c r="KCE90" s="369"/>
      <c r="KCF90" s="369"/>
      <c r="KCG90" s="369"/>
      <c r="KCH90" s="369"/>
      <c r="KCI90" s="369"/>
      <c r="KCJ90" s="369"/>
      <c r="KCK90" s="369"/>
      <c r="KCL90" s="369"/>
      <c r="KCM90" s="369"/>
      <c r="KCN90" s="369"/>
      <c r="KCO90" s="369"/>
      <c r="KCP90" s="369"/>
      <c r="KCQ90" s="369"/>
      <c r="KCR90" s="369"/>
      <c r="KCS90" s="369"/>
      <c r="KCT90" s="369"/>
      <c r="KCU90" s="369"/>
      <c r="KCV90" s="369"/>
      <c r="KCW90" s="369"/>
      <c r="KCX90" s="369"/>
      <c r="KCY90" s="369"/>
      <c r="KCZ90" s="369"/>
      <c r="KDA90" s="369"/>
      <c r="KDB90" s="369"/>
      <c r="KDC90" s="369"/>
      <c r="KDD90" s="369"/>
      <c r="KDE90" s="369"/>
      <c r="KDF90" s="369"/>
      <c r="KDG90" s="369"/>
      <c r="KDH90" s="369"/>
      <c r="KDI90" s="369"/>
      <c r="KDJ90" s="369"/>
      <c r="KDK90" s="369"/>
      <c r="KDL90" s="369"/>
      <c r="KDM90" s="369"/>
      <c r="KDN90" s="369"/>
      <c r="KDO90" s="369"/>
      <c r="KDP90" s="369"/>
      <c r="KDQ90" s="369"/>
      <c r="KDR90" s="369"/>
      <c r="KDS90" s="369"/>
      <c r="KDT90" s="369"/>
      <c r="KDU90" s="369"/>
      <c r="KDV90" s="369"/>
      <c r="KDW90" s="369"/>
      <c r="KDX90" s="369"/>
      <c r="KDY90" s="369"/>
      <c r="KDZ90" s="369"/>
      <c r="KEA90" s="369"/>
      <c r="KEB90" s="369"/>
      <c r="KEC90" s="369"/>
      <c r="KED90" s="369"/>
      <c r="KEE90" s="369"/>
      <c r="KEF90" s="369"/>
      <c r="KEG90" s="369"/>
      <c r="KEH90" s="369"/>
      <c r="KEI90" s="369"/>
      <c r="KEJ90" s="369"/>
      <c r="KEK90" s="369"/>
      <c r="KEL90" s="369"/>
      <c r="KEM90" s="369"/>
      <c r="KEN90" s="369"/>
      <c r="KEO90" s="369"/>
      <c r="KEP90" s="369"/>
      <c r="KEQ90" s="369"/>
      <c r="KER90" s="369"/>
      <c r="KES90" s="369"/>
      <c r="KET90" s="369"/>
      <c r="KEU90" s="369"/>
      <c r="KEV90" s="369"/>
      <c r="KEW90" s="369"/>
      <c r="KEX90" s="369"/>
      <c r="KEY90" s="369"/>
      <c r="KEZ90" s="369"/>
      <c r="KFA90" s="369"/>
      <c r="KFB90" s="369"/>
      <c r="KFC90" s="369"/>
      <c r="KFD90" s="369"/>
      <c r="KFE90" s="369"/>
      <c r="KFF90" s="369"/>
      <c r="KFG90" s="369"/>
      <c r="KFH90" s="369"/>
      <c r="KFI90" s="369"/>
      <c r="KFJ90" s="369"/>
      <c r="KFK90" s="369"/>
      <c r="KFL90" s="369"/>
      <c r="KFM90" s="369"/>
      <c r="KFN90" s="369"/>
      <c r="KFO90" s="369"/>
      <c r="KFP90" s="369"/>
      <c r="KFQ90" s="369"/>
      <c r="KFR90" s="369"/>
      <c r="KFS90" s="369"/>
      <c r="KFT90" s="369"/>
      <c r="KFU90" s="369"/>
      <c r="KFV90" s="369"/>
      <c r="KFW90" s="369"/>
      <c r="KFX90" s="369"/>
      <c r="KFY90" s="369"/>
      <c r="KFZ90" s="369"/>
      <c r="KGA90" s="369"/>
      <c r="KGB90" s="369"/>
      <c r="KGC90" s="369"/>
      <c r="KGD90" s="369"/>
      <c r="KGE90" s="369"/>
      <c r="KGF90" s="369"/>
      <c r="KGG90" s="369"/>
      <c r="KGH90" s="369"/>
      <c r="KGI90" s="369"/>
      <c r="KGJ90" s="369"/>
      <c r="KGK90" s="369"/>
      <c r="KGL90" s="369"/>
      <c r="KGM90" s="369"/>
      <c r="KGN90" s="369"/>
      <c r="KGO90" s="369"/>
      <c r="KGP90" s="369"/>
      <c r="KGQ90" s="369"/>
      <c r="KGR90" s="369"/>
      <c r="KGS90" s="369"/>
      <c r="KGT90" s="369"/>
      <c r="KGU90" s="369"/>
      <c r="KGV90" s="369"/>
      <c r="KGW90" s="369"/>
      <c r="KHB90" s="369"/>
      <c r="KHC90" s="369"/>
      <c r="KHD90" s="369"/>
      <c r="KHE90" s="369"/>
      <c r="KHF90" s="369"/>
      <c r="KHG90" s="369"/>
      <c r="KHH90" s="369"/>
      <c r="KHI90" s="369"/>
      <c r="KHJ90" s="369"/>
      <c r="KHK90" s="369"/>
      <c r="KHL90" s="369"/>
      <c r="KJD90" s="369"/>
      <c r="KJE90" s="369"/>
      <c r="KJF90" s="369"/>
      <c r="KJG90" s="369"/>
      <c r="KJH90" s="369"/>
      <c r="KJI90" s="369"/>
      <c r="KJJ90" s="369"/>
      <c r="KJK90" s="369"/>
      <c r="KJL90" s="369"/>
      <c r="KJM90" s="369"/>
      <c r="KJN90" s="369"/>
      <c r="KJO90" s="369"/>
      <c r="KJP90" s="369"/>
      <c r="KJQ90" s="369"/>
      <c r="KJR90" s="369"/>
      <c r="KJS90" s="369"/>
      <c r="KJT90" s="369"/>
      <c r="KJU90" s="369"/>
      <c r="KJV90" s="369"/>
      <c r="KJW90" s="369"/>
      <c r="KJX90" s="369"/>
      <c r="KJY90" s="369"/>
      <c r="KJZ90" s="369"/>
      <c r="KKA90" s="369"/>
      <c r="KKB90" s="369"/>
      <c r="KKC90" s="369"/>
      <c r="KKD90" s="369"/>
      <c r="KKE90" s="369"/>
      <c r="KKF90" s="369"/>
      <c r="KKG90" s="369"/>
      <c r="KKH90" s="369"/>
      <c r="KKI90" s="369"/>
      <c r="KKJ90" s="369"/>
      <c r="KKK90" s="369"/>
      <c r="KKL90" s="369"/>
      <c r="KKM90" s="369"/>
      <c r="KKN90" s="369"/>
      <c r="KKO90" s="369"/>
      <c r="KKP90" s="369"/>
      <c r="KKQ90" s="369"/>
      <c r="KKR90" s="369"/>
      <c r="KKS90" s="369"/>
      <c r="KKT90" s="369"/>
      <c r="KKU90" s="369"/>
      <c r="KKV90" s="369"/>
      <c r="KKW90" s="369"/>
      <c r="KKX90" s="369"/>
      <c r="KKY90" s="369"/>
      <c r="KKZ90" s="369"/>
      <c r="KLA90" s="369"/>
      <c r="KLB90" s="369"/>
      <c r="KLC90" s="369"/>
      <c r="KLD90" s="369"/>
      <c r="KLE90" s="369"/>
      <c r="KLF90" s="369"/>
      <c r="KLG90" s="369"/>
      <c r="KLH90" s="369"/>
      <c r="KLI90" s="369"/>
      <c r="KLJ90" s="369"/>
      <c r="KLK90" s="369"/>
      <c r="KLL90" s="369"/>
      <c r="KLM90" s="369"/>
      <c r="KLN90" s="369"/>
      <c r="KLO90" s="369"/>
      <c r="KLP90" s="369"/>
      <c r="KLQ90" s="369"/>
      <c r="KLR90" s="369"/>
      <c r="KLS90" s="369"/>
      <c r="KLT90" s="369"/>
      <c r="KLU90" s="369"/>
      <c r="KLV90" s="369"/>
      <c r="KLW90" s="369"/>
      <c r="KLX90" s="369"/>
      <c r="KLY90" s="369"/>
      <c r="KLZ90" s="369"/>
      <c r="KMA90" s="369"/>
      <c r="KMB90" s="369"/>
      <c r="KMC90" s="369"/>
      <c r="KMD90" s="369"/>
      <c r="KME90" s="369"/>
      <c r="KMF90" s="369"/>
      <c r="KMG90" s="369"/>
      <c r="KMH90" s="369"/>
      <c r="KMI90" s="369"/>
      <c r="KMJ90" s="369"/>
      <c r="KMK90" s="369"/>
      <c r="KML90" s="369"/>
      <c r="KMM90" s="369"/>
      <c r="KMN90" s="369"/>
      <c r="KMO90" s="369"/>
      <c r="KMP90" s="369"/>
      <c r="KMQ90" s="369"/>
      <c r="KMR90" s="369"/>
      <c r="KMS90" s="369"/>
      <c r="KMT90" s="369"/>
      <c r="KMU90" s="369"/>
      <c r="KMV90" s="369"/>
      <c r="KMW90" s="369"/>
      <c r="KMX90" s="369"/>
      <c r="KMY90" s="369"/>
      <c r="KMZ90" s="369"/>
      <c r="KNA90" s="369"/>
      <c r="KNB90" s="369"/>
      <c r="KNC90" s="369"/>
      <c r="KND90" s="369"/>
      <c r="KNE90" s="369"/>
      <c r="KNF90" s="369"/>
      <c r="KNG90" s="369"/>
      <c r="KNH90" s="369"/>
      <c r="KNI90" s="369"/>
      <c r="KNJ90" s="369"/>
      <c r="KNK90" s="369"/>
      <c r="KNL90" s="369"/>
      <c r="KNM90" s="369"/>
      <c r="KNN90" s="369"/>
      <c r="KNO90" s="369"/>
      <c r="KNP90" s="369"/>
      <c r="KNQ90" s="369"/>
      <c r="KNR90" s="369"/>
      <c r="KNS90" s="369"/>
      <c r="KNT90" s="369"/>
      <c r="KNU90" s="369"/>
      <c r="KNV90" s="369"/>
      <c r="KNW90" s="369"/>
      <c r="KNX90" s="369"/>
      <c r="KNY90" s="369"/>
      <c r="KNZ90" s="369"/>
      <c r="KOA90" s="369"/>
      <c r="KOB90" s="369"/>
      <c r="KOC90" s="369"/>
      <c r="KOD90" s="369"/>
      <c r="KOE90" s="369"/>
      <c r="KOF90" s="369"/>
      <c r="KOG90" s="369"/>
      <c r="KOH90" s="369"/>
      <c r="KOI90" s="369"/>
      <c r="KOJ90" s="369"/>
      <c r="KOK90" s="369"/>
      <c r="KOL90" s="369"/>
      <c r="KOM90" s="369"/>
      <c r="KON90" s="369"/>
      <c r="KOO90" s="369"/>
      <c r="KOP90" s="369"/>
      <c r="KOQ90" s="369"/>
      <c r="KOR90" s="369"/>
      <c r="KOS90" s="369"/>
      <c r="KOT90" s="369"/>
      <c r="KOU90" s="369"/>
      <c r="KOV90" s="369"/>
      <c r="KOW90" s="369"/>
      <c r="KOX90" s="369"/>
      <c r="KOY90" s="369"/>
      <c r="KOZ90" s="369"/>
      <c r="KPA90" s="369"/>
      <c r="KPB90" s="369"/>
      <c r="KPC90" s="369"/>
      <c r="KPD90" s="369"/>
      <c r="KPE90" s="369"/>
      <c r="KPF90" s="369"/>
      <c r="KPG90" s="369"/>
      <c r="KPH90" s="369"/>
      <c r="KPI90" s="369"/>
      <c r="KPJ90" s="369"/>
      <c r="KPK90" s="369"/>
      <c r="KPL90" s="369"/>
      <c r="KPM90" s="369"/>
      <c r="KPN90" s="369"/>
      <c r="KPO90" s="369"/>
      <c r="KPP90" s="369"/>
      <c r="KPQ90" s="369"/>
      <c r="KPR90" s="369"/>
      <c r="KPS90" s="369"/>
      <c r="KPT90" s="369"/>
      <c r="KPU90" s="369"/>
      <c r="KPV90" s="369"/>
      <c r="KPW90" s="369"/>
      <c r="KPX90" s="369"/>
      <c r="KPY90" s="369"/>
      <c r="KPZ90" s="369"/>
      <c r="KQA90" s="369"/>
      <c r="KQB90" s="369"/>
      <c r="KQC90" s="369"/>
      <c r="KQD90" s="369"/>
      <c r="KQE90" s="369"/>
      <c r="KQF90" s="369"/>
      <c r="KQG90" s="369"/>
      <c r="KQH90" s="369"/>
      <c r="KQI90" s="369"/>
      <c r="KQJ90" s="369"/>
      <c r="KQK90" s="369"/>
      <c r="KQL90" s="369"/>
      <c r="KQM90" s="369"/>
      <c r="KQN90" s="369"/>
      <c r="KQO90" s="369"/>
      <c r="KQP90" s="369"/>
      <c r="KQQ90" s="369"/>
      <c r="KQR90" s="369"/>
      <c r="KQS90" s="369"/>
      <c r="KQX90" s="369"/>
      <c r="KQY90" s="369"/>
      <c r="KQZ90" s="369"/>
      <c r="KRA90" s="369"/>
      <c r="KRB90" s="369"/>
      <c r="KRC90" s="369"/>
      <c r="KRD90" s="369"/>
      <c r="KRE90" s="369"/>
      <c r="KRF90" s="369"/>
      <c r="KRG90" s="369"/>
      <c r="KRH90" s="369"/>
      <c r="KSZ90" s="369"/>
      <c r="KTA90" s="369"/>
      <c r="KTB90" s="369"/>
      <c r="KTC90" s="369"/>
      <c r="KTD90" s="369"/>
      <c r="KTE90" s="369"/>
      <c r="KTF90" s="369"/>
      <c r="KTG90" s="369"/>
      <c r="KTH90" s="369"/>
      <c r="KTI90" s="369"/>
      <c r="KTJ90" s="369"/>
      <c r="KTK90" s="369"/>
      <c r="KTL90" s="369"/>
      <c r="KTM90" s="369"/>
      <c r="KTN90" s="369"/>
      <c r="KTO90" s="369"/>
      <c r="KTP90" s="369"/>
      <c r="KTQ90" s="369"/>
      <c r="KTR90" s="369"/>
      <c r="KTS90" s="369"/>
      <c r="KTT90" s="369"/>
      <c r="KTU90" s="369"/>
      <c r="KTV90" s="369"/>
      <c r="KTW90" s="369"/>
      <c r="KTX90" s="369"/>
      <c r="KTY90" s="369"/>
      <c r="KTZ90" s="369"/>
      <c r="KUA90" s="369"/>
      <c r="KUB90" s="369"/>
      <c r="KUC90" s="369"/>
      <c r="KUD90" s="369"/>
      <c r="KUE90" s="369"/>
      <c r="KUF90" s="369"/>
      <c r="KUG90" s="369"/>
      <c r="KUH90" s="369"/>
      <c r="KUI90" s="369"/>
      <c r="KUJ90" s="369"/>
      <c r="KUK90" s="369"/>
      <c r="KUL90" s="369"/>
      <c r="KUM90" s="369"/>
      <c r="KUN90" s="369"/>
      <c r="KUO90" s="369"/>
      <c r="KUP90" s="369"/>
      <c r="KUQ90" s="369"/>
      <c r="KUR90" s="369"/>
      <c r="KUS90" s="369"/>
      <c r="KUT90" s="369"/>
      <c r="KUU90" s="369"/>
      <c r="KUV90" s="369"/>
      <c r="KUW90" s="369"/>
      <c r="KUX90" s="369"/>
      <c r="KUY90" s="369"/>
      <c r="KUZ90" s="369"/>
      <c r="KVA90" s="369"/>
      <c r="KVB90" s="369"/>
      <c r="KVC90" s="369"/>
      <c r="KVD90" s="369"/>
      <c r="KVE90" s="369"/>
      <c r="KVF90" s="369"/>
      <c r="KVG90" s="369"/>
      <c r="KVH90" s="369"/>
      <c r="KVI90" s="369"/>
      <c r="KVJ90" s="369"/>
      <c r="KVK90" s="369"/>
      <c r="KVL90" s="369"/>
      <c r="KVM90" s="369"/>
      <c r="KVN90" s="369"/>
      <c r="KVO90" s="369"/>
      <c r="KVP90" s="369"/>
      <c r="KVQ90" s="369"/>
      <c r="KVR90" s="369"/>
      <c r="KVS90" s="369"/>
      <c r="KVT90" s="369"/>
      <c r="KVU90" s="369"/>
      <c r="KVV90" s="369"/>
      <c r="KVW90" s="369"/>
      <c r="KVX90" s="369"/>
      <c r="KVY90" s="369"/>
      <c r="KVZ90" s="369"/>
      <c r="KWA90" s="369"/>
      <c r="KWB90" s="369"/>
      <c r="KWC90" s="369"/>
      <c r="KWD90" s="369"/>
      <c r="KWE90" s="369"/>
      <c r="KWF90" s="369"/>
      <c r="KWG90" s="369"/>
      <c r="KWH90" s="369"/>
      <c r="KWI90" s="369"/>
      <c r="KWJ90" s="369"/>
      <c r="KWK90" s="369"/>
      <c r="KWL90" s="369"/>
      <c r="KWM90" s="369"/>
      <c r="KWN90" s="369"/>
      <c r="KWO90" s="369"/>
      <c r="KWP90" s="369"/>
      <c r="KWQ90" s="369"/>
      <c r="KWR90" s="369"/>
      <c r="KWS90" s="369"/>
      <c r="KWT90" s="369"/>
      <c r="KWU90" s="369"/>
      <c r="KWV90" s="369"/>
      <c r="KWW90" s="369"/>
      <c r="KWX90" s="369"/>
      <c r="KWY90" s="369"/>
      <c r="KWZ90" s="369"/>
      <c r="KXA90" s="369"/>
      <c r="KXB90" s="369"/>
      <c r="KXC90" s="369"/>
      <c r="KXD90" s="369"/>
      <c r="KXE90" s="369"/>
      <c r="KXF90" s="369"/>
      <c r="KXG90" s="369"/>
      <c r="KXH90" s="369"/>
      <c r="KXI90" s="369"/>
      <c r="KXJ90" s="369"/>
      <c r="KXK90" s="369"/>
      <c r="KXL90" s="369"/>
      <c r="KXM90" s="369"/>
      <c r="KXN90" s="369"/>
      <c r="KXO90" s="369"/>
      <c r="KXP90" s="369"/>
      <c r="KXQ90" s="369"/>
      <c r="KXR90" s="369"/>
      <c r="KXS90" s="369"/>
      <c r="KXT90" s="369"/>
      <c r="KXU90" s="369"/>
      <c r="KXV90" s="369"/>
      <c r="KXW90" s="369"/>
      <c r="KXX90" s="369"/>
      <c r="KXY90" s="369"/>
      <c r="KXZ90" s="369"/>
      <c r="KYA90" s="369"/>
      <c r="KYB90" s="369"/>
      <c r="KYC90" s="369"/>
      <c r="KYD90" s="369"/>
      <c r="KYE90" s="369"/>
      <c r="KYF90" s="369"/>
      <c r="KYG90" s="369"/>
      <c r="KYH90" s="369"/>
      <c r="KYI90" s="369"/>
      <c r="KYJ90" s="369"/>
      <c r="KYK90" s="369"/>
      <c r="KYL90" s="369"/>
      <c r="KYM90" s="369"/>
      <c r="KYN90" s="369"/>
      <c r="KYO90" s="369"/>
      <c r="KYP90" s="369"/>
      <c r="KYQ90" s="369"/>
      <c r="KYR90" s="369"/>
      <c r="KYS90" s="369"/>
      <c r="KYT90" s="369"/>
      <c r="KYU90" s="369"/>
      <c r="KYV90" s="369"/>
      <c r="KYW90" s="369"/>
      <c r="KYX90" s="369"/>
      <c r="KYY90" s="369"/>
      <c r="KYZ90" s="369"/>
      <c r="KZA90" s="369"/>
      <c r="KZB90" s="369"/>
      <c r="KZC90" s="369"/>
      <c r="KZD90" s="369"/>
      <c r="KZE90" s="369"/>
      <c r="KZF90" s="369"/>
      <c r="KZG90" s="369"/>
      <c r="KZH90" s="369"/>
      <c r="KZI90" s="369"/>
      <c r="KZJ90" s="369"/>
      <c r="KZK90" s="369"/>
      <c r="KZL90" s="369"/>
      <c r="KZM90" s="369"/>
      <c r="KZN90" s="369"/>
      <c r="KZO90" s="369"/>
      <c r="KZP90" s="369"/>
      <c r="KZQ90" s="369"/>
      <c r="KZR90" s="369"/>
      <c r="KZS90" s="369"/>
      <c r="KZT90" s="369"/>
      <c r="KZU90" s="369"/>
      <c r="KZV90" s="369"/>
      <c r="KZW90" s="369"/>
      <c r="KZX90" s="369"/>
      <c r="KZY90" s="369"/>
      <c r="KZZ90" s="369"/>
      <c r="LAA90" s="369"/>
      <c r="LAB90" s="369"/>
      <c r="LAC90" s="369"/>
      <c r="LAD90" s="369"/>
      <c r="LAE90" s="369"/>
      <c r="LAF90" s="369"/>
      <c r="LAG90" s="369"/>
      <c r="LAH90" s="369"/>
      <c r="LAI90" s="369"/>
      <c r="LAJ90" s="369"/>
      <c r="LAK90" s="369"/>
      <c r="LAL90" s="369"/>
      <c r="LAM90" s="369"/>
      <c r="LAN90" s="369"/>
      <c r="LAO90" s="369"/>
      <c r="LAT90" s="369"/>
      <c r="LAU90" s="369"/>
      <c r="LAV90" s="369"/>
      <c r="LAW90" s="369"/>
      <c r="LAX90" s="369"/>
      <c r="LAY90" s="369"/>
      <c r="LAZ90" s="369"/>
      <c r="LBA90" s="369"/>
      <c r="LBB90" s="369"/>
      <c r="LBC90" s="369"/>
      <c r="LBD90" s="369"/>
      <c r="LCV90" s="369"/>
      <c r="LCW90" s="369"/>
      <c r="LCX90" s="369"/>
      <c r="LCY90" s="369"/>
      <c r="LCZ90" s="369"/>
      <c r="LDA90" s="369"/>
      <c r="LDB90" s="369"/>
      <c r="LDC90" s="369"/>
      <c r="LDD90" s="369"/>
      <c r="LDE90" s="369"/>
      <c r="LDF90" s="369"/>
      <c r="LDG90" s="369"/>
      <c r="LDH90" s="369"/>
      <c r="LDI90" s="369"/>
      <c r="LDJ90" s="369"/>
      <c r="LDK90" s="369"/>
      <c r="LDL90" s="369"/>
      <c r="LDM90" s="369"/>
      <c r="LDN90" s="369"/>
      <c r="LDO90" s="369"/>
      <c r="LDP90" s="369"/>
      <c r="LDQ90" s="369"/>
      <c r="LDR90" s="369"/>
      <c r="LDS90" s="369"/>
      <c r="LDT90" s="369"/>
      <c r="LDU90" s="369"/>
      <c r="LDV90" s="369"/>
      <c r="LDW90" s="369"/>
      <c r="LDX90" s="369"/>
      <c r="LDY90" s="369"/>
      <c r="LDZ90" s="369"/>
      <c r="LEA90" s="369"/>
      <c r="LEB90" s="369"/>
      <c r="LEC90" s="369"/>
      <c r="LED90" s="369"/>
      <c r="LEE90" s="369"/>
      <c r="LEF90" s="369"/>
      <c r="LEG90" s="369"/>
      <c r="LEH90" s="369"/>
      <c r="LEI90" s="369"/>
      <c r="LEJ90" s="369"/>
      <c r="LEK90" s="369"/>
      <c r="LEL90" s="369"/>
      <c r="LEM90" s="369"/>
      <c r="LEN90" s="369"/>
      <c r="LEO90" s="369"/>
      <c r="LEP90" s="369"/>
      <c r="LEQ90" s="369"/>
      <c r="LER90" s="369"/>
      <c r="LES90" s="369"/>
      <c r="LET90" s="369"/>
      <c r="LEU90" s="369"/>
      <c r="LEV90" s="369"/>
      <c r="LEW90" s="369"/>
      <c r="LEX90" s="369"/>
      <c r="LEY90" s="369"/>
      <c r="LEZ90" s="369"/>
      <c r="LFA90" s="369"/>
      <c r="LFB90" s="369"/>
      <c r="LFC90" s="369"/>
      <c r="LFD90" s="369"/>
      <c r="LFE90" s="369"/>
      <c r="LFF90" s="369"/>
      <c r="LFG90" s="369"/>
      <c r="LFH90" s="369"/>
      <c r="LFI90" s="369"/>
      <c r="LFJ90" s="369"/>
      <c r="LFK90" s="369"/>
      <c r="LFL90" s="369"/>
      <c r="LFM90" s="369"/>
      <c r="LFN90" s="369"/>
      <c r="LFO90" s="369"/>
      <c r="LFP90" s="369"/>
      <c r="LFQ90" s="369"/>
      <c r="LFR90" s="369"/>
      <c r="LFS90" s="369"/>
      <c r="LFT90" s="369"/>
      <c r="LFU90" s="369"/>
      <c r="LFV90" s="369"/>
      <c r="LFW90" s="369"/>
      <c r="LFX90" s="369"/>
      <c r="LFY90" s="369"/>
      <c r="LFZ90" s="369"/>
      <c r="LGA90" s="369"/>
      <c r="LGB90" s="369"/>
      <c r="LGC90" s="369"/>
      <c r="LGD90" s="369"/>
      <c r="LGE90" s="369"/>
      <c r="LGF90" s="369"/>
      <c r="LGG90" s="369"/>
      <c r="LGH90" s="369"/>
      <c r="LGI90" s="369"/>
      <c r="LGJ90" s="369"/>
      <c r="LGK90" s="369"/>
      <c r="LGL90" s="369"/>
      <c r="LGM90" s="369"/>
      <c r="LGN90" s="369"/>
      <c r="LGO90" s="369"/>
      <c r="LGP90" s="369"/>
      <c r="LGQ90" s="369"/>
      <c r="LGR90" s="369"/>
      <c r="LGS90" s="369"/>
      <c r="LGT90" s="369"/>
      <c r="LGU90" s="369"/>
      <c r="LGV90" s="369"/>
      <c r="LGW90" s="369"/>
      <c r="LGX90" s="369"/>
      <c r="LGY90" s="369"/>
      <c r="LGZ90" s="369"/>
      <c r="LHA90" s="369"/>
      <c r="LHB90" s="369"/>
      <c r="LHC90" s="369"/>
      <c r="LHD90" s="369"/>
      <c r="LHE90" s="369"/>
      <c r="LHF90" s="369"/>
      <c r="LHG90" s="369"/>
      <c r="LHH90" s="369"/>
      <c r="LHI90" s="369"/>
      <c r="LHJ90" s="369"/>
      <c r="LHK90" s="369"/>
      <c r="LHL90" s="369"/>
      <c r="LHM90" s="369"/>
      <c r="LHN90" s="369"/>
      <c r="LHO90" s="369"/>
      <c r="LHP90" s="369"/>
      <c r="LHQ90" s="369"/>
      <c r="LHR90" s="369"/>
      <c r="LHS90" s="369"/>
      <c r="LHT90" s="369"/>
      <c r="LHU90" s="369"/>
      <c r="LHV90" s="369"/>
      <c r="LHW90" s="369"/>
      <c r="LHX90" s="369"/>
      <c r="LHY90" s="369"/>
      <c r="LHZ90" s="369"/>
      <c r="LIA90" s="369"/>
      <c r="LIB90" s="369"/>
      <c r="LIC90" s="369"/>
      <c r="LID90" s="369"/>
      <c r="LIE90" s="369"/>
      <c r="LIF90" s="369"/>
      <c r="LIG90" s="369"/>
      <c r="LIH90" s="369"/>
      <c r="LII90" s="369"/>
      <c r="LIJ90" s="369"/>
      <c r="LIK90" s="369"/>
      <c r="LIL90" s="369"/>
      <c r="LIM90" s="369"/>
      <c r="LIN90" s="369"/>
      <c r="LIO90" s="369"/>
      <c r="LIP90" s="369"/>
      <c r="LIQ90" s="369"/>
      <c r="LIR90" s="369"/>
      <c r="LIS90" s="369"/>
      <c r="LIT90" s="369"/>
      <c r="LIU90" s="369"/>
      <c r="LIV90" s="369"/>
      <c r="LIW90" s="369"/>
      <c r="LIX90" s="369"/>
      <c r="LIY90" s="369"/>
      <c r="LIZ90" s="369"/>
      <c r="LJA90" s="369"/>
      <c r="LJB90" s="369"/>
      <c r="LJC90" s="369"/>
      <c r="LJD90" s="369"/>
      <c r="LJE90" s="369"/>
      <c r="LJF90" s="369"/>
      <c r="LJG90" s="369"/>
      <c r="LJH90" s="369"/>
      <c r="LJI90" s="369"/>
      <c r="LJJ90" s="369"/>
      <c r="LJK90" s="369"/>
      <c r="LJL90" s="369"/>
      <c r="LJM90" s="369"/>
      <c r="LJN90" s="369"/>
      <c r="LJO90" s="369"/>
      <c r="LJP90" s="369"/>
      <c r="LJQ90" s="369"/>
      <c r="LJR90" s="369"/>
      <c r="LJS90" s="369"/>
      <c r="LJT90" s="369"/>
      <c r="LJU90" s="369"/>
      <c r="LJV90" s="369"/>
      <c r="LJW90" s="369"/>
      <c r="LJX90" s="369"/>
      <c r="LJY90" s="369"/>
      <c r="LJZ90" s="369"/>
      <c r="LKA90" s="369"/>
      <c r="LKB90" s="369"/>
      <c r="LKC90" s="369"/>
      <c r="LKD90" s="369"/>
      <c r="LKE90" s="369"/>
      <c r="LKF90" s="369"/>
      <c r="LKG90" s="369"/>
      <c r="LKH90" s="369"/>
      <c r="LKI90" s="369"/>
      <c r="LKJ90" s="369"/>
      <c r="LKK90" s="369"/>
      <c r="LKP90" s="369"/>
      <c r="LKQ90" s="369"/>
      <c r="LKR90" s="369"/>
      <c r="LKS90" s="369"/>
      <c r="LKT90" s="369"/>
      <c r="LKU90" s="369"/>
      <c r="LKV90" s="369"/>
      <c r="LKW90" s="369"/>
      <c r="LKX90" s="369"/>
      <c r="LKY90" s="369"/>
      <c r="LKZ90" s="369"/>
      <c r="LMR90" s="369"/>
      <c r="LMS90" s="369"/>
      <c r="LMT90" s="369"/>
      <c r="LMU90" s="369"/>
      <c r="LMV90" s="369"/>
      <c r="LMW90" s="369"/>
      <c r="LMX90" s="369"/>
      <c r="LMY90" s="369"/>
      <c r="LMZ90" s="369"/>
      <c r="LNA90" s="369"/>
      <c r="LNB90" s="369"/>
      <c r="LNC90" s="369"/>
      <c r="LND90" s="369"/>
      <c r="LNE90" s="369"/>
      <c r="LNF90" s="369"/>
      <c r="LNG90" s="369"/>
      <c r="LNH90" s="369"/>
      <c r="LNI90" s="369"/>
      <c r="LNJ90" s="369"/>
      <c r="LNK90" s="369"/>
      <c r="LNL90" s="369"/>
      <c r="LNM90" s="369"/>
      <c r="LNN90" s="369"/>
      <c r="LNO90" s="369"/>
      <c r="LNP90" s="369"/>
      <c r="LNQ90" s="369"/>
      <c r="LNR90" s="369"/>
      <c r="LNS90" s="369"/>
      <c r="LNT90" s="369"/>
      <c r="LNU90" s="369"/>
      <c r="LNV90" s="369"/>
      <c r="LNW90" s="369"/>
      <c r="LNX90" s="369"/>
      <c r="LNY90" s="369"/>
      <c r="LNZ90" s="369"/>
      <c r="LOA90" s="369"/>
      <c r="LOB90" s="369"/>
      <c r="LOC90" s="369"/>
      <c r="LOD90" s="369"/>
      <c r="LOE90" s="369"/>
      <c r="LOF90" s="369"/>
      <c r="LOG90" s="369"/>
      <c r="LOH90" s="369"/>
      <c r="LOI90" s="369"/>
      <c r="LOJ90" s="369"/>
      <c r="LOK90" s="369"/>
      <c r="LOL90" s="369"/>
      <c r="LOM90" s="369"/>
      <c r="LON90" s="369"/>
      <c r="LOO90" s="369"/>
      <c r="LOP90" s="369"/>
      <c r="LOQ90" s="369"/>
      <c r="LOR90" s="369"/>
      <c r="LOS90" s="369"/>
      <c r="LOT90" s="369"/>
      <c r="LOU90" s="369"/>
      <c r="LOV90" s="369"/>
      <c r="LOW90" s="369"/>
      <c r="LOX90" s="369"/>
      <c r="LOY90" s="369"/>
      <c r="LOZ90" s="369"/>
      <c r="LPA90" s="369"/>
      <c r="LPB90" s="369"/>
      <c r="LPC90" s="369"/>
      <c r="LPD90" s="369"/>
      <c r="LPE90" s="369"/>
      <c r="LPF90" s="369"/>
      <c r="LPG90" s="369"/>
      <c r="LPH90" s="369"/>
      <c r="LPI90" s="369"/>
      <c r="LPJ90" s="369"/>
      <c r="LPK90" s="369"/>
      <c r="LPL90" s="369"/>
      <c r="LPM90" s="369"/>
      <c r="LPN90" s="369"/>
      <c r="LPO90" s="369"/>
      <c r="LPP90" s="369"/>
      <c r="LPQ90" s="369"/>
      <c r="LPR90" s="369"/>
      <c r="LPS90" s="369"/>
      <c r="LPT90" s="369"/>
      <c r="LPU90" s="369"/>
      <c r="LPV90" s="369"/>
      <c r="LPW90" s="369"/>
      <c r="LPX90" s="369"/>
      <c r="LPY90" s="369"/>
      <c r="LPZ90" s="369"/>
      <c r="LQA90" s="369"/>
      <c r="LQB90" s="369"/>
      <c r="LQC90" s="369"/>
      <c r="LQD90" s="369"/>
      <c r="LQE90" s="369"/>
      <c r="LQF90" s="369"/>
      <c r="LQG90" s="369"/>
      <c r="LQH90" s="369"/>
      <c r="LQI90" s="369"/>
      <c r="LQJ90" s="369"/>
      <c r="LQK90" s="369"/>
      <c r="LQL90" s="369"/>
      <c r="LQM90" s="369"/>
      <c r="LQN90" s="369"/>
      <c r="LQO90" s="369"/>
      <c r="LQP90" s="369"/>
      <c r="LQQ90" s="369"/>
      <c r="LQR90" s="369"/>
      <c r="LQS90" s="369"/>
      <c r="LQT90" s="369"/>
      <c r="LQU90" s="369"/>
      <c r="LQV90" s="369"/>
      <c r="LQW90" s="369"/>
      <c r="LQX90" s="369"/>
      <c r="LQY90" s="369"/>
      <c r="LQZ90" s="369"/>
      <c r="LRA90" s="369"/>
      <c r="LRB90" s="369"/>
      <c r="LRC90" s="369"/>
      <c r="LRD90" s="369"/>
      <c r="LRE90" s="369"/>
      <c r="LRF90" s="369"/>
      <c r="LRG90" s="369"/>
      <c r="LRH90" s="369"/>
      <c r="LRI90" s="369"/>
      <c r="LRJ90" s="369"/>
      <c r="LRK90" s="369"/>
      <c r="LRL90" s="369"/>
      <c r="LRM90" s="369"/>
      <c r="LRN90" s="369"/>
      <c r="LRO90" s="369"/>
      <c r="LRP90" s="369"/>
      <c r="LRQ90" s="369"/>
      <c r="LRR90" s="369"/>
      <c r="LRS90" s="369"/>
      <c r="LRT90" s="369"/>
      <c r="LRU90" s="369"/>
      <c r="LRV90" s="369"/>
      <c r="LRW90" s="369"/>
      <c r="LRX90" s="369"/>
      <c r="LRY90" s="369"/>
      <c r="LRZ90" s="369"/>
      <c r="LSA90" s="369"/>
      <c r="LSB90" s="369"/>
      <c r="LSC90" s="369"/>
      <c r="LSD90" s="369"/>
      <c r="LSE90" s="369"/>
      <c r="LSF90" s="369"/>
      <c r="LSG90" s="369"/>
      <c r="LSH90" s="369"/>
      <c r="LSI90" s="369"/>
      <c r="LSJ90" s="369"/>
      <c r="LSK90" s="369"/>
      <c r="LSL90" s="369"/>
      <c r="LSM90" s="369"/>
      <c r="LSN90" s="369"/>
      <c r="LSO90" s="369"/>
      <c r="LSP90" s="369"/>
      <c r="LSQ90" s="369"/>
      <c r="LSR90" s="369"/>
      <c r="LSS90" s="369"/>
      <c r="LST90" s="369"/>
      <c r="LSU90" s="369"/>
      <c r="LSV90" s="369"/>
      <c r="LSW90" s="369"/>
      <c r="LSX90" s="369"/>
      <c r="LSY90" s="369"/>
      <c r="LSZ90" s="369"/>
      <c r="LTA90" s="369"/>
      <c r="LTB90" s="369"/>
      <c r="LTC90" s="369"/>
      <c r="LTD90" s="369"/>
      <c r="LTE90" s="369"/>
      <c r="LTF90" s="369"/>
      <c r="LTG90" s="369"/>
      <c r="LTH90" s="369"/>
      <c r="LTI90" s="369"/>
      <c r="LTJ90" s="369"/>
      <c r="LTK90" s="369"/>
      <c r="LTL90" s="369"/>
      <c r="LTM90" s="369"/>
      <c r="LTN90" s="369"/>
      <c r="LTO90" s="369"/>
      <c r="LTP90" s="369"/>
      <c r="LTQ90" s="369"/>
      <c r="LTR90" s="369"/>
      <c r="LTS90" s="369"/>
      <c r="LTT90" s="369"/>
      <c r="LTU90" s="369"/>
      <c r="LTV90" s="369"/>
      <c r="LTW90" s="369"/>
      <c r="LTX90" s="369"/>
      <c r="LTY90" s="369"/>
      <c r="LTZ90" s="369"/>
      <c r="LUA90" s="369"/>
      <c r="LUB90" s="369"/>
      <c r="LUC90" s="369"/>
      <c r="LUD90" s="369"/>
      <c r="LUE90" s="369"/>
      <c r="LUF90" s="369"/>
      <c r="LUG90" s="369"/>
      <c r="LUL90" s="369"/>
      <c r="LUM90" s="369"/>
      <c r="LUN90" s="369"/>
      <c r="LUO90" s="369"/>
      <c r="LUP90" s="369"/>
      <c r="LUQ90" s="369"/>
      <c r="LUR90" s="369"/>
      <c r="LUS90" s="369"/>
      <c r="LUT90" s="369"/>
      <c r="LUU90" s="369"/>
      <c r="LUV90" s="369"/>
      <c r="LWN90" s="369"/>
      <c r="LWO90" s="369"/>
      <c r="LWP90" s="369"/>
      <c r="LWQ90" s="369"/>
      <c r="LWR90" s="369"/>
      <c r="LWS90" s="369"/>
      <c r="LWT90" s="369"/>
      <c r="LWU90" s="369"/>
      <c r="LWV90" s="369"/>
      <c r="LWW90" s="369"/>
      <c r="LWX90" s="369"/>
      <c r="LWY90" s="369"/>
      <c r="LWZ90" s="369"/>
      <c r="LXA90" s="369"/>
      <c r="LXB90" s="369"/>
      <c r="LXC90" s="369"/>
      <c r="LXD90" s="369"/>
      <c r="LXE90" s="369"/>
      <c r="LXF90" s="369"/>
      <c r="LXG90" s="369"/>
      <c r="LXH90" s="369"/>
      <c r="LXI90" s="369"/>
      <c r="LXJ90" s="369"/>
      <c r="LXK90" s="369"/>
      <c r="LXL90" s="369"/>
      <c r="LXM90" s="369"/>
      <c r="LXN90" s="369"/>
      <c r="LXO90" s="369"/>
      <c r="LXP90" s="369"/>
      <c r="LXQ90" s="369"/>
      <c r="LXR90" s="369"/>
      <c r="LXS90" s="369"/>
      <c r="LXT90" s="369"/>
      <c r="LXU90" s="369"/>
      <c r="LXV90" s="369"/>
      <c r="LXW90" s="369"/>
      <c r="LXX90" s="369"/>
      <c r="LXY90" s="369"/>
      <c r="LXZ90" s="369"/>
      <c r="LYA90" s="369"/>
      <c r="LYB90" s="369"/>
      <c r="LYC90" s="369"/>
      <c r="LYD90" s="369"/>
      <c r="LYE90" s="369"/>
      <c r="LYF90" s="369"/>
      <c r="LYG90" s="369"/>
      <c r="LYH90" s="369"/>
      <c r="LYI90" s="369"/>
      <c r="LYJ90" s="369"/>
      <c r="LYK90" s="369"/>
      <c r="LYL90" s="369"/>
      <c r="LYM90" s="369"/>
      <c r="LYN90" s="369"/>
      <c r="LYO90" s="369"/>
      <c r="LYP90" s="369"/>
      <c r="LYQ90" s="369"/>
      <c r="LYR90" s="369"/>
      <c r="LYS90" s="369"/>
      <c r="LYT90" s="369"/>
      <c r="LYU90" s="369"/>
      <c r="LYV90" s="369"/>
      <c r="LYW90" s="369"/>
      <c r="LYX90" s="369"/>
      <c r="LYY90" s="369"/>
      <c r="LYZ90" s="369"/>
      <c r="LZA90" s="369"/>
      <c r="LZB90" s="369"/>
      <c r="LZC90" s="369"/>
      <c r="LZD90" s="369"/>
      <c r="LZE90" s="369"/>
      <c r="LZF90" s="369"/>
      <c r="LZG90" s="369"/>
      <c r="LZH90" s="369"/>
      <c r="LZI90" s="369"/>
      <c r="LZJ90" s="369"/>
      <c r="LZK90" s="369"/>
      <c r="LZL90" s="369"/>
      <c r="LZM90" s="369"/>
      <c r="LZN90" s="369"/>
      <c r="LZO90" s="369"/>
      <c r="LZP90" s="369"/>
      <c r="LZQ90" s="369"/>
      <c r="LZR90" s="369"/>
      <c r="LZS90" s="369"/>
      <c r="LZT90" s="369"/>
      <c r="LZU90" s="369"/>
      <c r="LZV90" s="369"/>
      <c r="LZW90" s="369"/>
      <c r="LZX90" s="369"/>
      <c r="LZY90" s="369"/>
      <c r="LZZ90" s="369"/>
      <c r="MAA90" s="369"/>
      <c r="MAB90" s="369"/>
      <c r="MAC90" s="369"/>
      <c r="MAD90" s="369"/>
      <c r="MAE90" s="369"/>
      <c r="MAF90" s="369"/>
      <c r="MAG90" s="369"/>
      <c r="MAH90" s="369"/>
      <c r="MAI90" s="369"/>
      <c r="MAJ90" s="369"/>
      <c r="MAK90" s="369"/>
      <c r="MAL90" s="369"/>
      <c r="MAM90" s="369"/>
      <c r="MAN90" s="369"/>
      <c r="MAO90" s="369"/>
      <c r="MAP90" s="369"/>
      <c r="MAQ90" s="369"/>
      <c r="MAR90" s="369"/>
      <c r="MAS90" s="369"/>
      <c r="MAT90" s="369"/>
      <c r="MAU90" s="369"/>
      <c r="MAV90" s="369"/>
      <c r="MAW90" s="369"/>
      <c r="MAX90" s="369"/>
      <c r="MAY90" s="369"/>
      <c r="MAZ90" s="369"/>
      <c r="MBA90" s="369"/>
      <c r="MBB90" s="369"/>
      <c r="MBC90" s="369"/>
      <c r="MBD90" s="369"/>
      <c r="MBE90" s="369"/>
      <c r="MBF90" s="369"/>
      <c r="MBG90" s="369"/>
      <c r="MBH90" s="369"/>
      <c r="MBI90" s="369"/>
      <c r="MBJ90" s="369"/>
      <c r="MBK90" s="369"/>
      <c r="MBL90" s="369"/>
      <c r="MBM90" s="369"/>
      <c r="MBN90" s="369"/>
      <c r="MBO90" s="369"/>
      <c r="MBP90" s="369"/>
      <c r="MBQ90" s="369"/>
      <c r="MBR90" s="369"/>
      <c r="MBS90" s="369"/>
      <c r="MBT90" s="369"/>
      <c r="MBU90" s="369"/>
      <c r="MBV90" s="369"/>
      <c r="MBW90" s="369"/>
      <c r="MBX90" s="369"/>
      <c r="MBY90" s="369"/>
      <c r="MBZ90" s="369"/>
      <c r="MCA90" s="369"/>
      <c r="MCB90" s="369"/>
      <c r="MCC90" s="369"/>
      <c r="MCD90" s="369"/>
      <c r="MCE90" s="369"/>
      <c r="MCF90" s="369"/>
      <c r="MCG90" s="369"/>
      <c r="MCH90" s="369"/>
      <c r="MCI90" s="369"/>
      <c r="MCJ90" s="369"/>
      <c r="MCK90" s="369"/>
      <c r="MCL90" s="369"/>
      <c r="MCM90" s="369"/>
      <c r="MCN90" s="369"/>
      <c r="MCO90" s="369"/>
      <c r="MCP90" s="369"/>
      <c r="MCQ90" s="369"/>
      <c r="MCR90" s="369"/>
      <c r="MCS90" s="369"/>
      <c r="MCT90" s="369"/>
      <c r="MCU90" s="369"/>
      <c r="MCV90" s="369"/>
      <c r="MCW90" s="369"/>
      <c r="MCX90" s="369"/>
      <c r="MCY90" s="369"/>
      <c r="MCZ90" s="369"/>
      <c r="MDA90" s="369"/>
      <c r="MDB90" s="369"/>
      <c r="MDC90" s="369"/>
      <c r="MDD90" s="369"/>
      <c r="MDE90" s="369"/>
      <c r="MDF90" s="369"/>
      <c r="MDG90" s="369"/>
      <c r="MDH90" s="369"/>
      <c r="MDI90" s="369"/>
      <c r="MDJ90" s="369"/>
      <c r="MDK90" s="369"/>
      <c r="MDL90" s="369"/>
      <c r="MDM90" s="369"/>
      <c r="MDN90" s="369"/>
      <c r="MDO90" s="369"/>
      <c r="MDP90" s="369"/>
      <c r="MDQ90" s="369"/>
      <c r="MDR90" s="369"/>
      <c r="MDS90" s="369"/>
      <c r="MDT90" s="369"/>
      <c r="MDU90" s="369"/>
      <c r="MDV90" s="369"/>
      <c r="MDW90" s="369"/>
      <c r="MDX90" s="369"/>
      <c r="MDY90" s="369"/>
      <c r="MDZ90" s="369"/>
      <c r="MEA90" s="369"/>
      <c r="MEB90" s="369"/>
      <c r="MEC90" s="369"/>
      <c r="MEH90" s="369"/>
      <c r="MEI90" s="369"/>
      <c r="MEJ90" s="369"/>
      <c r="MEK90" s="369"/>
      <c r="MEL90" s="369"/>
      <c r="MEM90" s="369"/>
      <c r="MEN90" s="369"/>
      <c r="MEO90" s="369"/>
      <c r="MEP90" s="369"/>
      <c r="MEQ90" s="369"/>
      <c r="MER90" s="369"/>
      <c r="MGJ90" s="369"/>
      <c r="MGK90" s="369"/>
      <c r="MGL90" s="369"/>
      <c r="MGM90" s="369"/>
      <c r="MGN90" s="369"/>
      <c r="MGO90" s="369"/>
      <c r="MGP90" s="369"/>
      <c r="MGQ90" s="369"/>
      <c r="MGR90" s="369"/>
      <c r="MGS90" s="369"/>
      <c r="MGT90" s="369"/>
      <c r="MGU90" s="369"/>
      <c r="MGV90" s="369"/>
      <c r="MGW90" s="369"/>
      <c r="MGX90" s="369"/>
      <c r="MGY90" s="369"/>
      <c r="MGZ90" s="369"/>
      <c r="MHA90" s="369"/>
      <c r="MHB90" s="369"/>
      <c r="MHC90" s="369"/>
      <c r="MHD90" s="369"/>
      <c r="MHE90" s="369"/>
      <c r="MHF90" s="369"/>
      <c r="MHG90" s="369"/>
      <c r="MHH90" s="369"/>
      <c r="MHI90" s="369"/>
      <c r="MHJ90" s="369"/>
      <c r="MHK90" s="369"/>
      <c r="MHL90" s="369"/>
      <c r="MHM90" s="369"/>
      <c r="MHN90" s="369"/>
      <c r="MHO90" s="369"/>
      <c r="MHP90" s="369"/>
      <c r="MHQ90" s="369"/>
      <c r="MHR90" s="369"/>
      <c r="MHS90" s="369"/>
      <c r="MHT90" s="369"/>
      <c r="MHU90" s="369"/>
      <c r="MHV90" s="369"/>
      <c r="MHW90" s="369"/>
      <c r="MHX90" s="369"/>
      <c r="MHY90" s="369"/>
      <c r="MHZ90" s="369"/>
      <c r="MIA90" s="369"/>
      <c r="MIB90" s="369"/>
      <c r="MIC90" s="369"/>
      <c r="MID90" s="369"/>
      <c r="MIE90" s="369"/>
      <c r="MIF90" s="369"/>
      <c r="MIG90" s="369"/>
      <c r="MIH90" s="369"/>
      <c r="MII90" s="369"/>
      <c r="MIJ90" s="369"/>
      <c r="MIK90" s="369"/>
      <c r="MIL90" s="369"/>
      <c r="MIM90" s="369"/>
      <c r="MIN90" s="369"/>
      <c r="MIO90" s="369"/>
      <c r="MIP90" s="369"/>
      <c r="MIQ90" s="369"/>
      <c r="MIR90" s="369"/>
      <c r="MIS90" s="369"/>
      <c r="MIT90" s="369"/>
      <c r="MIU90" s="369"/>
      <c r="MIV90" s="369"/>
      <c r="MIW90" s="369"/>
      <c r="MIX90" s="369"/>
      <c r="MIY90" s="369"/>
      <c r="MIZ90" s="369"/>
      <c r="MJA90" s="369"/>
      <c r="MJB90" s="369"/>
      <c r="MJC90" s="369"/>
      <c r="MJD90" s="369"/>
      <c r="MJE90" s="369"/>
      <c r="MJF90" s="369"/>
      <c r="MJG90" s="369"/>
      <c r="MJH90" s="369"/>
      <c r="MJI90" s="369"/>
      <c r="MJJ90" s="369"/>
      <c r="MJK90" s="369"/>
      <c r="MJL90" s="369"/>
      <c r="MJM90" s="369"/>
      <c r="MJN90" s="369"/>
      <c r="MJO90" s="369"/>
      <c r="MJP90" s="369"/>
      <c r="MJQ90" s="369"/>
      <c r="MJR90" s="369"/>
      <c r="MJS90" s="369"/>
      <c r="MJT90" s="369"/>
      <c r="MJU90" s="369"/>
      <c r="MJV90" s="369"/>
      <c r="MJW90" s="369"/>
      <c r="MJX90" s="369"/>
      <c r="MJY90" s="369"/>
      <c r="MJZ90" s="369"/>
      <c r="MKA90" s="369"/>
      <c r="MKB90" s="369"/>
      <c r="MKC90" s="369"/>
      <c r="MKD90" s="369"/>
      <c r="MKE90" s="369"/>
      <c r="MKF90" s="369"/>
      <c r="MKG90" s="369"/>
      <c r="MKH90" s="369"/>
      <c r="MKI90" s="369"/>
      <c r="MKJ90" s="369"/>
      <c r="MKK90" s="369"/>
      <c r="MKL90" s="369"/>
      <c r="MKM90" s="369"/>
      <c r="MKN90" s="369"/>
      <c r="MKO90" s="369"/>
      <c r="MKP90" s="369"/>
      <c r="MKQ90" s="369"/>
      <c r="MKR90" s="369"/>
      <c r="MKS90" s="369"/>
      <c r="MKT90" s="369"/>
      <c r="MKU90" s="369"/>
      <c r="MKV90" s="369"/>
      <c r="MKW90" s="369"/>
      <c r="MKX90" s="369"/>
      <c r="MKY90" s="369"/>
      <c r="MKZ90" s="369"/>
      <c r="MLA90" s="369"/>
      <c r="MLB90" s="369"/>
      <c r="MLC90" s="369"/>
      <c r="MLD90" s="369"/>
      <c r="MLE90" s="369"/>
      <c r="MLF90" s="369"/>
      <c r="MLG90" s="369"/>
      <c r="MLH90" s="369"/>
      <c r="MLI90" s="369"/>
      <c r="MLJ90" s="369"/>
      <c r="MLK90" s="369"/>
      <c r="MLL90" s="369"/>
      <c r="MLM90" s="369"/>
      <c r="MLN90" s="369"/>
      <c r="MLO90" s="369"/>
      <c r="MLP90" s="369"/>
      <c r="MLQ90" s="369"/>
      <c r="MLR90" s="369"/>
      <c r="MLS90" s="369"/>
      <c r="MLT90" s="369"/>
      <c r="MLU90" s="369"/>
      <c r="MLV90" s="369"/>
      <c r="MLW90" s="369"/>
      <c r="MLX90" s="369"/>
      <c r="MLY90" s="369"/>
      <c r="MLZ90" s="369"/>
      <c r="MMA90" s="369"/>
      <c r="MMB90" s="369"/>
      <c r="MMC90" s="369"/>
      <c r="MMD90" s="369"/>
      <c r="MME90" s="369"/>
      <c r="MMF90" s="369"/>
      <c r="MMG90" s="369"/>
      <c r="MMH90" s="369"/>
      <c r="MMI90" s="369"/>
      <c r="MMJ90" s="369"/>
      <c r="MMK90" s="369"/>
      <c r="MML90" s="369"/>
      <c r="MMM90" s="369"/>
      <c r="MMN90" s="369"/>
      <c r="MMO90" s="369"/>
      <c r="MMP90" s="369"/>
      <c r="MMQ90" s="369"/>
      <c r="MMR90" s="369"/>
      <c r="MMS90" s="369"/>
      <c r="MMT90" s="369"/>
      <c r="MMU90" s="369"/>
      <c r="MMV90" s="369"/>
      <c r="MMW90" s="369"/>
      <c r="MMX90" s="369"/>
      <c r="MMY90" s="369"/>
      <c r="MMZ90" s="369"/>
      <c r="MNA90" s="369"/>
      <c r="MNB90" s="369"/>
      <c r="MNC90" s="369"/>
      <c r="MND90" s="369"/>
      <c r="MNE90" s="369"/>
      <c r="MNF90" s="369"/>
      <c r="MNG90" s="369"/>
      <c r="MNH90" s="369"/>
      <c r="MNI90" s="369"/>
      <c r="MNJ90" s="369"/>
      <c r="MNK90" s="369"/>
      <c r="MNL90" s="369"/>
      <c r="MNM90" s="369"/>
      <c r="MNN90" s="369"/>
      <c r="MNO90" s="369"/>
      <c r="MNP90" s="369"/>
      <c r="MNQ90" s="369"/>
      <c r="MNR90" s="369"/>
      <c r="MNS90" s="369"/>
      <c r="MNT90" s="369"/>
      <c r="MNU90" s="369"/>
      <c r="MNV90" s="369"/>
      <c r="MNW90" s="369"/>
      <c r="MNX90" s="369"/>
      <c r="MNY90" s="369"/>
      <c r="MOD90" s="369"/>
      <c r="MOE90" s="369"/>
      <c r="MOF90" s="369"/>
      <c r="MOG90" s="369"/>
      <c r="MOH90" s="369"/>
      <c r="MOI90" s="369"/>
      <c r="MOJ90" s="369"/>
      <c r="MOK90" s="369"/>
      <c r="MOL90" s="369"/>
      <c r="MOM90" s="369"/>
      <c r="MON90" s="369"/>
      <c r="MQF90" s="369"/>
      <c r="MQG90" s="369"/>
      <c r="MQH90" s="369"/>
      <c r="MQI90" s="369"/>
      <c r="MQJ90" s="369"/>
      <c r="MQK90" s="369"/>
      <c r="MQL90" s="369"/>
      <c r="MQM90" s="369"/>
      <c r="MQN90" s="369"/>
      <c r="MQO90" s="369"/>
      <c r="MQP90" s="369"/>
      <c r="MQQ90" s="369"/>
      <c r="MQR90" s="369"/>
      <c r="MQS90" s="369"/>
      <c r="MQT90" s="369"/>
      <c r="MQU90" s="369"/>
      <c r="MQV90" s="369"/>
      <c r="MQW90" s="369"/>
      <c r="MQX90" s="369"/>
      <c r="MQY90" s="369"/>
      <c r="MQZ90" s="369"/>
      <c r="MRA90" s="369"/>
      <c r="MRB90" s="369"/>
      <c r="MRC90" s="369"/>
      <c r="MRD90" s="369"/>
      <c r="MRE90" s="369"/>
      <c r="MRF90" s="369"/>
      <c r="MRG90" s="369"/>
      <c r="MRH90" s="369"/>
      <c r="MRI90" s="369"/>
      <c r="MRJ90" s="369"/>
      <c r="MRK90" s="369"/>
      <c r="MRL90" s="369"/>
      <c r="MRM90" s="369"/>
      <c r="MRN90" s="369"/>
      <c r="MRO90" s="369"/>
      <c r="MRP90" s="369"/>
      <c r="MRQ90" s="369"/>
      <c r="MRR90" s="369"/>
      <c r="MRS90" s="369"/>
      <c r="MRT90" s="369"/>
      <c r="MRU90" s="369"/>
      <c r="MRV90" s="369"/>
      <c r="MRW90" s="369"/>
      <c r="MRX90" s="369"/>
      <c r="MRY90" s="369"/>
      <c r="MRZ90" s="369"/>
      <c r="MSA90" s="369"/>
      <c r="MSB90" s="369"/>
      <c r="MSC90" s="369"/>
      <c r="MSD90" s="369"/>
      <c r="MSE90" s="369"/>
      <c r="MSF90" s="369"/>
      <c r="MSG90" s="369"/>
      <c r="MSH90" s="369"/>
      <c r="MSI90" s="369"/>
      <c r="MSJ90" s="369"/>
      <c r="MSK90" s="369"/>
      <c r="MSL90" s="369"/>
      <c r="MSM90" s="369"/>
      <c r="MSN90" s="369"/>
      <c r="MSO90" s="369"/>
      <c r="MSP90" s="369"/>
      <c r="MSQ90" s="369"/>
      <c r="MSR90" s="369"/>
      <c r="MSS90" s="369"/>
      <c r="MST90" s="369"/>
      <c r="MSU90" s="369"/>
      <c r="MSV90" s="369"/>
      <c r="MSW90" s="369"/>
      <c r="MSX90" s="369"/>
      <c r="MSY90" s="369"/>
      <c r="MSZ90" s="369"/>
      <c r="MTA90" s="369"/>
      <c r="MTB90" s="369"/>
      <c r="MTC90" s="369"/>
      <c r="MTD90" s="369"/>
      <c r="MTE90" s="369"/>
      <c r="MTF90" s="369"/>
      <c r="MTG90" s="369"/>
      <c r="MTH90" s="369"/>
      <c r="MTI90" s="369"/>
      <c r="MTJ90" s="369"/>
      <c r="MTK90" s="369"/>
      <c r="MTL90" s="369"/>
      <c r="MTM90" s="369"/>
      <c r="MTN90" s="369"/>
      <c r="MTO90" s="369"/>
      <c r="MTP90" s="369"/>
      <c r="MTQ90" s="369"/>
      <c r="MTR90" s="369"/>
      <c r="MTS90" s="369"/>
      <c r="MTT90" s="369"/>
      <c r="MTU90" s="369"/>
      <c r="MTV90" s="369"/>
      <c r="MTW90" s="369"/>
      <c r="MTX90" s="369"/>
      <c r="MTY90" s="369"/>
      <c r="MTZ90" s="369"/>
      <c r="MUA90" s="369"/>
      <c r="MUB90" s="369"/>
      <c r="MUC90" s="369"/>
      <c r="MUD90" s="369"/>
      <c r="MUE90" s="369"/>
      <c r="MUF90" s="369"/>
      <c r="MUG90" s="369"/>
      <c r="MUH90" s="369"/>
      <c r="MUI90" s="369"/>
      <c r="MUJ90" s="369"/>
      <c r="MUK90" s="369"/>
      <c r="MUL90" s="369"/>
      <c r="MUM90" s="369"/>
      <c r="MUN90" s="369"/>
      <c r="MUO90" s="369"/>
      <c r="MUP90" s="369"/>
      <c r="MUQ90" s="369"/>
      <c r="MUR90" s="369"/>
      <c r="MUS90" s="369"/>
      <c r="MUT90" s="369"/>
      <c r="MUU90" s="369"/>
      <c r="MUV90" s="369"/>
      <c r="MUW90" s="369"/>
      <c r="MUX90" s="369"/>
      <c r="MUY90" s="369"/>
      <c r="MUZ90" s="369"/>
      <c r="MVA90" s="369"/>
      <c r="MVB90" s="369"/>
      <c r="MVC90" s="369"/>
      <c r="MVD90" s="369"/>
      <c r="MVE90" s="369"/>
      <c r="MVF90" s="369"/>
      <c r="MVG90" s="369"/>
      <c r="MVH90" s="369"/>
      <c r="MVI90" s="369"/>
      <c r="MVJ90" s="369"/>
      <c r="MVK90" s="369"/>
      <c r="MVL90" s="369"/>
      <c r="MVM90" s="369"/>
      <c r="MVN90" s="369"/>
      <c r="MVO90" s="369"/>
      <c r="MVP90" s="369"/>
      <c r="MVQ90" s="369"/>
      <c r="MVR90" s="369"/>
      <c r="MVS90" s="369"/>
      <c r="MVT90" s="369"/>
      <c r="MVU90" s="369"/>
      <c r="MVV90" s="369"/>
      <c r="MVW90" s="369"/>
      <c r="MVX90" s="369"/>
      <c r="MVY90" s="369"/>
      <c r="MVZ90" s="369"/>
      <c r="MWA90" s="369"/>
      <c r="MWB90" s="369"/>
      <c r="MWC90" s="369"/>
      <c r="MWD90" s="369"/>
      <c r="MWE90" s="369"/>
      <c r="MWF90" s="369"/>
      <c r="MWG90" s="369"/>
      <c r="MWH90" s="369"/>
      <c r="MWI90" s="369"/>
      <c r="MWJ90" s="369"/>
      <c r="MWK90" s="369"/>
      <c r="MWL90" s="369"/>
      <c r="MWM90" s="369"/>
      <c r="MWN90" s="369"/>
      <c r="MWO90" s="369"/>
      <c r="MWP90" s="369"/>
      <c r="MWQ90" s="369"/>
      <c r="MWR90" s="369"/>
      <c r="MWS90" s="369"/>
      <c r="MWT90" s="369"/>
      <c r="MWU90" s="369"/>
      <c r="MWV90" s="369"/>
      <c r="MWW90" s="369"/>
      <c r="MWX90" s="369"/>
      <c r="MWY90" s="369"/>
      <c r="MWZ90" s="369"/>
      <c r="MXA90" s="369"/>
      <c r="MXB90" s="369"/>
      <c r="MXC90" s="369"/>
      <c r="MXD90" s="369"/>
      <c r="MXE90" s="369"/>
      <c r="MXF90" s="369"/>
      <c r="MXG90" s="369"/>
      <c r="MXH90" s="369"/>
      <c r="MXI90" s="369"/>
      <c r="MXJ90" s="369"/>
      <c r="MXK90" s="369"/>
      <c r="MXL90" s="369"/>
      <c r="MXM90" s="369"/>
      <c r="MXN90" s="369"/>
      <c r="MXO90" s="369"/>
      <c r="MXP90" s="369"/>
      <c r="MXQ90" s="369"/>
      <c r="MXR90" s="369"/>
      <c r="MXS90" s="369"/>
      <c r="MXT90" s="369"/>
      <c r="MXU90" s="369"/>
      <c r="MXZ90" s="369"/>
      <c r="MYA90" s="369"/>
      <c r="MYB90" s="369"/>
      <c r="MYC90" s="369"/>
      <c r="MYD90" s="369"/>
      <c r="MYE90" s="369"/>
      <c r="MYF90" s="369"/>
      <c r="MYG90" s="369"/>
      <c r="MYH90" s="369"/>
      <c r="MYI90" s="369"/>
      <c r="MYJ90" s="369"/>
      <c r="NAB90" s="369"/>
      <c r="NAC90" s="369"/>
      <c r="NAD90" s="369"/>
      <c r="NAE90" s="369"/>
      <c r="NAF90" s="369"/>
      <c r="NAG90" s="369"/>
      <c r="NAH90" s="369"/>
      <c r="NAI90" s="369"/>
      <c r="NAJ90" s="369"/>
      <c r="NAK90" s="369"/>
      <c r="NAL90" s="369"/>
      <c r="NAM90" s="369"/>
      <c r="NAN90" s="369"/>
      <c r="NAO90" s="369"/>
      <c r="NAP90" s="369"/>
      <c r="NAQ90" s="369"/>
      <c r="NAR90" s="369"/>
      <c r="NAS90" s="369"/>
      <c r="NAT90" s="369"/>
      <c r="NAU90" s="369"/>
      <c r="NAV90" s="369"/>
      <c r="NAW90" s="369"/>
      <c r="NAX90" s="369"/>
      <c r="NAY90" s="369"/>
      <c r="NAZ90" s="369"/>
      <c r="NBA90" s="369"/>
      <c r="NBB90" s="369"/>
      <c r="NBC90" s="369"/>
      <c r="NBD90" s="369"/>
      <c r="NBE90" s="369"/>
      <c r="NBF90" s="369"/>
      <c r="NBG90" s="369"/>
      <c r="NBH90" s="369"/>
      <c r="NBI90" s="369"/>
      <c r="NBJ90" s="369"/>
      <c r="NBK90" s="369"/>
      <c r="NBL90" s="369"/>
      <c r="NBM90" s="369"/>
      <c r="NBN90" s="369"/>
      <c r="NBO90" s="369"/>
      <c r="NBP90" s="369"/>
      <c r="NBQ90" s="369"/>
      <c r="NBR90" s="369"/>
      <c r="NBS90" s="369"/>
      <c r="NBT90" s="369"/>
      <c r="NBU90" s="369"/>
      <c r="NBV90" s="369"/>
      <c r="NBW90" s="369"/>
      <c r="NBX90" s="369"/>
      <c r="NBY90" s="369"/>
      <c r="NBZ90" s="369"/>
      <c r="NCA90" s="369"/>
      <c r="NCB90" s="369"/>
      <c r="NCC90" s="369"/>
      <c r="NCD90" s="369"/>
      <c r="NCE90" s="369"/>
      <c r="NCF90" s="369"/>
      <c r="NCG90" s="369"/>
      <c r="NCH90" s="369"/>
      <c r="NCI90" s="369"/>
      <c r="NCJ90" s="369"/>
      <c r="NCK90" s="369"/>
      <c r="NCL90" s="369"/>
      <c r="NCM90" s="369"/>
      <c r="NCN90" s="369"/>
      <c r="NCO90" s="369"/>
      <c r="NCP90" s="369"/>
      <c r="NCQ90" s="369"/>
      <c r="NCR90" s="369"/>
      <c r="NCS90" s="369"/>
      <c r="NCT90" s="369"/>
      <c r="NCU90" s="369"/>
      <c r="NCV90" s="369"/>
      <c r="NCW90" s="369"/>
      <c r="NCX90" s="369"/>
      <c r="NCY90" s="369"/>
      <c r="NCZ90" s="369"/>
      <c r="NDA90" s="369"/>
      <c r="NDB90" s="369"/>
      <c r="NDC90" s="369"/>
      <c r="NDD90" s="369"/>
      <c r="NDE90" s="369"/>
      <c r="NDF90" s="369"/>
      <c r="NDG90" s="369"/>
      <c r="NDH90" s="369"/>
      <c r="NDI90" s="369"/>
      <c r="NDJ90" s="369"/>
      <c r="NDK90" s="369"/>
      <c r="NDL90" s="369"/>
      <c r="NDM90" s="369"/>
      <c r="NDN90" s="369"/>
      <c r="NDO90" s="369"/>
      <c r="NDP90" s="369"/>
      <c r="NDQ90" s="369"/>
      <c r="NDR90" s="369"/>
      <c r="NDS90" s="369"/>
      <c r="NDT90" s="369"/>
      <c r="NDU90" s="369"/>
      <c r="NDV90" s="369"/>
      <c r="NDW90" s="369"/>
      <c r="NDX90" s="369"/>
      <c r="NDY90" s="369"/>
      <c r="NDZ90" s="369"/>
      <c r="NEA90" s="369"/>
      <c r="NEB90" s="369"/>
      <c r="NEC90" s="369"/>
      <c r="NED90" s="369"/>
      <c r="NEE90" s="369"/>
      <c r="NEF90" s="369"/>
      <c r="NEG90" s="369"/>
      <c r="NEH90" s="369"/>
      <c r="NEI90" s="369"/>
      <c r="NEJ90" s="369"/>
      <c r="NEK90" s="369"/>
      <c r="NEL90" s="369"/>
      <c r="NEM90" s="369"/>
      <c r="NEN90" s="369"/>
      <c r="NEO90" s="369"/>
      <c r="NEP90" s="369"/>
      <c r="NEQ90" s="369"/>
      <c r="NER90" s="369"/>
      <c r="NES90" s="369"/>
      <c r="NET90" s="369"/>
      <c r="NEU90" s="369"/>
      <c r="NEV90" s="369"/>
      <c r="NEW90" s="369"/>
      <c r="NEX90" s="369"/>
      <c r="NEY90" s="369"/>
      <c r="NEZ90" s="369"/>
      <c r="NFA90" s="369"/>
      <c r="NFB90" s="369"/>
      <c r="NFC90" s="369"/>
      <c r="NFD90" s="369"/>
      <c r="NFE90" s="369"/>
      <c r="NFF90" s="369"/>
      <c r="NFG90" s="369"/>
      <c r="NFH90" s="369"/>
      <c r="NFI90" s="369"/>
      <c r="NFJ90" s="369"/>
      <c r="NFK90" s="369"/>
      <c r="NFL90" s="369"/>
      <c r="NFM90" s="369"/>
      <c r="NFN90" s="369"/>
      <c r="NFO90" s="369"/>
      <c r="NFP90" s="369"/>
      <c r="NFQ90" s="369"/>
      <c r="NFR90" s="369"/>
      <c r="NFS90" s="369"/>
      <c r="NFT90" s="369"/>
      <c r="NFU90" s="369"/>
      <c r="NFV90" s="369"/>
      <c r="NFW90" s="369"/>
      <c r="NFX90" s="369"/>
      <c r="NFY90" s="369"/>
      <c r="NFZ90" s="369"/>
      <c r="NGA90" s="369"/>
      <c r="NGB90" s="369"/>
      <c r="NGC90" s="369"/>
      <c r="NGD90" s="369"/>
      <c r="NGE90" s="369"/>
      <c r="NGF90" s="369"/>
      <c r="NGG90" s="369"/>
      <c r="NGH90" s="369"/>
      <c r="NGI90" s="369"/>
      <c r="NGJ90" s="369"/>
      <c r="NGK90" s="369"/>
      <c r="NGL90" s="369"/>
      <c r="NGM90" s="369"/>
      <c r="NGN90" s="369"/>
      <c r="NGO90" s="369"/>
      <c r="NGP90" s="369"/>
      <c r="NGQ90" s="369"/>
      <c r="NGR90" s="369"/>
      <c r="NGS90" s="369"/>
      <c r="NGT90" s="369"/>
      <c r="NGU90" s="369"/>
      <c r="NGV90" s="369"/>
      <c r="NGW90" s="369"/>
      <c r="NGX90" s="369"/>
      <c r="NGY90" s="369"/>
      <c r="NGZ90" s="369"/>
      <c r="NHA90" s="369"/>
      <c r="NHB90" s="369"/>
      <c r="NHC90" s="369"/>
      <c r="NHD90" s="369"/>
      <c r="NHE90" s="369"/>
      <c r="NHF90" s="369"/>
      <c r="NHG90" s="369"/>
      <c r="NHH90" s="369"/>
      <c r="NHI90" s="369"/>
      <c r="NHJ90" s="369"/>
      <c r="NHK90" s="369"/>
      <c r="NHL90" s="369"/>
      <c r="NHM90" s="369"/>
      <c r="NHN90" s="369"/>
      <c r="NHO90" s="369"/>
      <c r="NHP90" s="369"/>
      <c r="NHQ90" s="369"/>
      <c r="NHV90" s="369"/>
      <c r="NHW90" s="369"/>
      <c r="NHX90" s="369"/>
      <c r="NHY90" s="369"/>
      <c r="NHZ90" s="369"/>
      <c r="NIA90" s="369"/>
      <c r="NIB90" s="369"/>
      <c r="NIC90" s="369"/>
      <c r="NID90" s="369"/>
      <c r="NIE90" s="369"/>
      <c r="NIF90" s="369"/>
      <c r="NJX90" s="369"/>
      <c r="NJY90" s="369"/>
      <c r="NJZ90" s="369"/>
      <c r="NKA90" s="369"/>
      <c r="NKB90" s="369"/>
      <c r="NKC90" s="369"/>
      <c r="NKD90" s="369"/>
      <c r="NKE90" s="369"/>
      <c r="NKF90" s="369"/>
      <c r="NKG90" s="369"/>
      <c r="NKH90" s="369"/>
      <c r="NKI90" s="369"/>
      <c r="NKJ90" s="369"/>
      <c r="NKK90" s="369"/>
      <c r="NKL90" s="369"/>
      <c r="NKM90" s="369"/>
      <c r="NKN90" s="369"/>
      <c r="NKO90" s="369"/>
      <c r="NKP90" s="369"/>
      <c r="NKQ90" s="369"/>
      <c r="NKR90" s="369"/>
      <c r="NKS90" s="369"/>
      <c r="NKT90" s="369"/>
      <c r="NKU90" s="369"/>
      <c r="NKV90" s="369"/>
      <c r="NKW90" s="369"/>
      <c r="NKX90" s="369"/>
      <c r="NKY90" s="369"/>
      <c r="NKZ90" s="369"/>
      <c r="NLA90" s="369"/>
      <c r="NLB90" s="369"/>
      <c r="NLC90" s="369"/>
      <c r="NLD90" s="369"/>
      <c r="NLE90" s="369"/>
      <c r="NLF90" s="369"/>
      <c r="NLG90" s="369"/>
      <c r="NLH90" s="369"/>
      <c r="NLI90" s="369"/>
      <c r="NLJ90" s="369"/>
      <c r="NLK90" s="369"/>
      <c r="NLL90" s="369"/>
      <c r="NLM90" s="369"/>
      <c r="NLN90" s="369"/>
      <c r="NLO90" s="369"/>
      <c r="NLP90" s="369"/>
      <c r="NLQ90" s="369"/>
      <c r="NLR90" s="369"/>
      <c r="NLS90" s="369"/>
      <c r="NLT90" s="369"/>
      <c r="NLU90" s="369"/>
      <c r="NLV90" s="369"/>
      <c r="NLW90" s="369"/>
      <c r="NLX90" s="369"/>
      <c r="NLY90" s="369"/>
      <c r="NLZ90" s="369"/>
      <c r="NMA90" s="369"/>
      <c r="NMB90" s="369"/>
      <c r="NMC90" s="369"/>
      <c r="NMD90" s="369"/>
      <c r="NME90" s="369"/>
      <c r="NMF90" s="369"/>
      <c r="NMG90" s="369"/>
      <c r="NMH90" s="369"/>
      <c r="NMI90" s="369"/>
      <c r="NMJ90" s="369"/>
      <c r="NMK90" s="369"/>
      <c r="NML90" s="369"/>
      <c r="NMM90" s="369"/>
      <c r="NMN90" s="369"/>
      <c r="NMO90" s="369"/>
      <c r="NMP90" s="369"/>
      <c r="NMQ90" s="369"/>
      <c r="NMR90" s="369"/>
      <c r="NMS90" s="369"/>
      <c r="NMT90" s="369"/>
      <c r="NMU90" s="369"/>
      <c r="NMV90" s="369"/>
      <c r="NMW90" s="369"/>
      <c r="NMX90" s="369"/>
      <c r="NMY90" s="369"/>
      <c r="NMZ90" s="369"/>
      <c r="NNA90" s="369"/>
      <c r="NNB90" s="369"/>
      <c r="NNC90" s="369"/>
      <c r="NND90" s="369"/>
      <c r="NNE90" s="369"/>
      <c r="NNF90" s="369"/>
      <c r="NNG90" s="369"/>
      <c r="NNH90" s="369"/>
      <c r="NNI90" s="369"/>
      <c r="NNJ90" s="369"/>
      <c r="NNK90" s="369"/>
      <c r="NNL90" s="369"/>
      <c r="NNM90" s="369"/>
      <c r="NNN90" s="369"/>
      <c r="NNO90" s="369"/>
      <c r="NNP90" s="369"/>
      <c r="NNQ90" s="369"/>
      <c r="NNR90" s="369"/>
      <c r="NNS90" s="369"/>
      <c r="NNT90" s="369"/>
      <c r="NNU90" s="369"/>
      <c r="NNV90" s="369"/>
      <c r="NNW90" s="369"/>
      <c r="NNX90" s="369"/>
      <c r="NNY90" s="369"/>
      <c r="NNZ90" s="369"/>
      <c r="NOA90" s="369"/>
      <c r="NOB90" s="369"/>
      <c r="NOC90" s="369"/>
      <c r="NOD90" s="369"/>
      <c r="NOE90" s="369"/>
      <c r="NOF90" s="369"/>
      <c r="NOG90" s="369"/>
      <c r="NOH90" s="369"/>
      <c r="NOI90" s="369"/>
      <c r="NOJ90" s="369"/>
      <c r="NOK90" s="369"/>
      <c r="NOL90" s="369"/>
      <c r="NOM90" s="369"/>
      <c r="NON90" s="369"/>
      <c r="NOO90" s="369"/>
      <c r="NOP90" s="369"/>
      <c r="NOQ90" s="369"/>
      <c r="NOR90" s="369"/>
      <c r="NOS90" s="369"/>
      <c r="NOT90" s="369"/>
      <c r="NOU90" s="369"/>
      <c r="NOV90" s="369"/>
      <c r="NOW90" s="369"/>
      <c r="NOX90" s="369"/>
      <c r="NOY90" s="369"/>
      <c r="NOZ90" s="369"/>
      <c r="NPA90" s="369"/>
      <c r="NPB90" s="369"/>
      <c r="NPC90" s="369"/>
      <c r="NPD90" s="369"/>
      <c r="NPE90" s="369"/>
      <c r="NPF90" s="369"/>
      <c r="NPG90" s="369"/>
      <c r="NPH90" s="369"/>
      <c r="NPI90" s="369"/>
      <c r="NPJ90" s="369"/>
      <c r="NPK90" s="369"/>
      <c r="NPL90" s="369"/>
      <c r="NPM90" s="369"/>
      <c r="NPN90" s="369"/>
      <c r="NPO90" s="369"/>
      <c r="NPP90" s="369"/>
      <c r="NPQ90" s="369"/>
      <c r="NPR90" s="369"/>
      <c r="NPS90" s="369"/>
      <c r="NPT90" s="369"/>
      <c r="NPU90" s="369"/>
      <c r="NPV90" s="369"/>
      <c r="NPW90" s="369"/>
      <c r="NPX90" s="369"/>
      <c r="NPY90" s="369"/>
      <c r="NPZ90" s="369"/>
      <c r="NQA90" s="369"/>
      <c r="NQB90" s="369"/>
      <c r="NQC90" s="369"/>
      <c r="NQD90" s="369"/>
      <c r="NQE90" s="369"/>
      <c r="NQF90" s="369"/>
      <c r="NQG90" s="369"/>
      <c r="NQH90" s="369"/>
      <c r="NQI90" s="369"/>
      <c r="NQJ90" s="369"/>
      <c r="NQK90" s="369"/>
      <c r="NQL90" s="369"/>
      <c r="NQM90" s="369"/>
      <c r="NQN90" s="369"/>
      <c r="NQO90" s="369"/>
      <c r="NQP90" s="369"/>
      <c r="NQQ90" s="369"/>
      <c r="NQR90" s="369"/>
      <c r="NQS90" s="369"/>
      <c r="NQT90" s="369"/>
      <c r="NQU90" s="369"/>
      <c r="NQV90" s="369"/>
      <c r="NQW90" s="369"/>
      <c r="NQX90" s="369"/>
      <c r="NQY90" s="369"/>
      <c r="NQZ90" s="369"/>
      <c r="NRA90" s="369"/>
      <c r="NRB90" s="369"/>
      <c r="NRC90" s="369"/>
      <c r="NRD90" s="369"/>
      <c r="NRE90" s="369"/>
      <c r="NRF90" s="369"/>
      <c r="NRG90" s="369"/>
      <c r="NRH90" s="369"/>
      <c r="NRI90" s="369"/>
      <c r="NRJ90" s="369"/>
      <c r="NRK90" s="369"/>
      <c r="NRL90" s="369"/>
      <c r="NRM90" s="369"/>
      <c r="NRR90" s="369"/>
      <c r="NRS90" s="369"/>
      <c r="NRT90" s="369"/>
      <c r="NRU90" s="369"/>
      <c r="NRV90" s="369"/>
      <c r="NRW90" s="369"/>
      <c r="NRX90" s="369"/>
      <c r="NRY90" s="369"/>
      <c r="NRZ90" s="369"/>
      <c r="NSA90" s="369"/>
      <c r="NSB90" s="369"/>
      <c r="NTT90" s="369"/>
      <c r="NTU90" s="369"/>
      <c r="NTV90" s="369"/>
      <c r="NTW90" s="369"/>
      <c r="NTX90" s="369"/>
      <c r="NTY90" s="369"/>
      <c r="NTZ90" s="369"/>
      <c r="NUA90" s="369"/>
      <c r="NUB90" s="369"/>
      <c r="NUC90" s="369"/>
      <c r="NUD90" s="369"/>
      <c r="NUE90" s="369"/>
      <c r="NUF90" s="369"/>
      <c r="NUG90" s="369"/>
      <c r="NUH90" s="369"/>
      <c r="NUI90" s="369"/>
      <c r="NUJ90" s="369"/>
      <c r="NUK90" s="369"/>
      <c r="NUL90" s="369"/>
      <c r="NUM90" s="369"/>
      <c r="NUN90" s="369"/>
      <c r="NUO90" s="369"/>
      <c r="NUP90" s="369"/>
      <c r="NUQ90" s="369"/>
      <c r="NUR90" s="369"/>
      <c r="NUS90" s="369"/>
      <c r="NUT90" s="369"/>
      <c r="NUU90" s="369"/>
      <c r="NUV90" s="369"/>
      <c r="NUW90" s="369"/>
      <c r="NUX90" s="369"/>
      <c r="NUY90" s="369"/>
      <c r="NUZ90" s="369"/>
      <c r="NVA90" s="369"/>
      <c r="NVB90" s="369"/>
      <c r="NVC90" s="369"/>
      <c r="NVD90" s="369"/>
      <c r="NVE90" s="369"/>
      <c r="NVF90" s="369"/>
      <c r="NVG90" s="369"/>
      <c r="NVH90" s="369"/>
      <c r="NVI90" s="369"/>
      <c r="NVJ90" s="369"/>
      <c r="NVK90" s="369"/>
      <c r="NVL90" s="369"/>
      <c r="NVM90" s="369"/>
      <c r="NVN90" s="369"/>
      <c r="NVO90" s="369"/>
      <c r="NVP90" s="369"/>
      <c r="NVQ90" s="369"/>
      <c r="NVR90" s="369"/>
      <c r="NVS90" s="369"/>
      <c r="NVT90" s="369"/>
      <c r="NVU90" s="369"/>
      <c r="NVV90" s="369"/>
      <c r="NVW90" s="369"/>
      <c r="NVX90" s="369"/>
      <c r="NVY90" s="369"/>
      <c r="NVZ90" s="369"/>
      <c r="NWA90" s="369"/>
      <c r="NWB90" s="369"/>
      <c r="NWC90" s="369"/>
      <c r="NWD90" s="369"/>
      <c r="NWE90" s="369"/>
      <c r="NWF90" s="369"/>
      <c r="NWG90" s="369"/>
      <c r="NWH90" s="369"/>
      <c r="NWI90" s="369"/>
      <c r="NWJ90" s="369"/>
      <c r="NWK90" s="369"/>
      <c r="NWL90" s="369"/>
      <c r="NWM90" s="369"/>
      <c r="NWN90" s="369"/>
      <c r="NWO90" s="369"/>
      <c r="NWP90" s="369"/>
      <c r="NWQ90" s="369"/>
      <c r="NWR90" s="369"/>
      <c r="NWS90" s="369"/>
      <c r="NWT90" s="369"/>
      <c r="NWU90" s="369"/>
      <c r="NWV90" s="369"/>
      <c r="NWW90" s="369"/>
      <c r="NWX90" s="369"/>
      <c r="NWY90" s="369"/>
      <c r="NWZ90" s="369"/>
      <c r="NXA90" s="369"/>
      <c r="NXB90" s="369"/>
      <c r="NXC90" s="369"/>
      <c r="NXD90" s="369"/>
      <c r="NXE90" s="369"/>
      <c r="NXF90" s="369"/>
      <c r="NXG90" s="369"/>
      <c r="NXH90" s="369"/>
      <c r="NXI90" s="369"/>
      <c r="NXJ90" s="369"/>
      <c r="NXK90" s="369"/>
      <c r="NXL90" s="369"/>
      <c r="NXM90" s="369"/>
      <c r="NXN90" s="369"/>
      <c r="NXO90" s="369"/>
      <c r="NXP90" s="369"/>
      <c r="NXQ90" s="369"/>
      <c r="NXR90" s="369"/>
      <c r="NXS90" s="369"/>
      <c r="NXT90" s="369"/>
      <c r="NXU90" s="369"/>
      <c r="NXV90" s="369"/>
      <c r="NXW90" s="369"/>
      <c r="NXX90" s="369"/>
      <c r="NXY90" s="369"/>
      <c r="NXZ90" s="369"/>
      <c r="NYA90" s="369"/>
      <c r="NYB90" s="369"/>
      <c r="NYC90" s="369"/>
      <c r="NYD90" s="369"/>
      <c r="NYE90" s="369"/>
      <c r="NYF90" s="369"/>
      <c r="NYG90" s="369"/>
      <c r="NYH90" s="369"/>
      <c r="NYI90" s="369"/>
      <c r="NYJ90" s="369"/>
      <c r="NYK90" s="369"/>
      <c r="NYL90" s="369"/>
      <c r="NYM90" s="369"/>
      <c r="NYN90" s="369"/>
      <c r="NYO90" s="369"/>
      <c r="NYP90" s="369"/>
      <c r="NYQ90" s="369"/>
      <c r="NYR90" s="369"/>
      <c r="NYS90" s="369"/>
      <c r="NYT90" s="369"/>
      <c r="NYU90" s="369"/>
      <c r="NYV90" s="369"/>
      <c r="NYW90" s="369"/>
      <c r="NYX90" s="369"/>
      <c r="NYY90" s="369"/>
      <c r="NYZ90" s="369"/>
      <c r="NZA90" s="369"/>
      <c r="NZB90" s="369"/>
      <c r="NZC90" s="369"/>
      <c r="NZD90" s="369"/>
      <c r="NZE90" s="369"/>
      <c r="NZF90" s="369"/>
      <c r="NZG90" s="369"/>
      <c r="NZH90" s="369"/>
      <c r="NZI90" s="369"/>
      <c r="NZJ90" s="369"/>
      <c r="NZK90" s="369"/>
      <c r="NZL90" s="369"/>
      <c r="NZM90" s="369"/>
      <c r="NZN90" s="369"/>
      <c r="NZO90" s="369"/>
      <c r="NZP90" s="369"/>
      <c r="NZQ90" s="369"/>
      <c r="NZR90" s="369"/>
      <c r="NZS90" s="369"/>
      <c r="NZT90" s="369"/>
      <c r="NZU90" s="369"/>
      <c r="NZV90" s="369"/>
      <c r="NZW90" s="369"/>
      <c r="NZX90" s="369"/>
      <c r="NZY90" s="369"/>
      <c r="NZZ90" s="369"/>
      <c r="OAA90" s="369"/>
      <c r="OAB90" s="369"/>
      <c r="OAC90" s="369"/>
      <c r="OAD90" s="369"/>
      <c r="OAE90" s="369"/>
      <c r="OAF90" s="369"/>
      <c r="OAG90" s="369"/>
      <c r="OAH90" s="369"/>
      <c r="OAI90" s="369"/>
      <c r="OAJ90" s="369"/>
      <c r="OAK90" s="369"/>
      <c r="OAL90" s="369"/>
      <c r="OAM90" s="369"/>
      <c r="OAN90" s="369"/>
      <c r="OAO90" s="369"/>
      <c r="OAP90" s="369"/>
      <c r="OAQ90" s="369"/>
      <c r="OAR90" s="369"/>
      <c r="OAS90" s="369"/>
      <c r="OAT90" s="369"/>
      <c r="OAU90" s="369"/>
      <c r="OAV90" s="369"/>
      <c r="OAW90" s="369"/>
      <c r="OAX90" s="369"/>
      <c r="OAY90" s="369"/>
      <c r="OAZ90" s="369"/>
      <c r="OBA90" s="369"/>
      <c r="OBB90" s="369"/>
      <c r="OBC90" s="369"/>
      <c r="OBD90" s="369"/>
      <c r="OBE90" s="369"/>
      <c r="OBF90" s="369"/>
      <c r="OBG90" s="369"/>
      <c r="OBH90" s="369"/>
      <c r="OBI90" s="369"/>
      <c r="OBN90" s="369"/>
      <c r="OBO90" s="369"/>
      <c r="OBP90" s="369"/>
      <c r="OBQ90" s="369"/>
      <c r="OBR90" s="369"/>
      <c r="OBS90" s="369"/>
      <c r="OBT90" s="369"/>
      <c r="OBU90" s="369"/>
      <c r="OBV90" s="369"/>
      <c r="OBW90" s="369"/>
      <c r="OBX90" s="369"/>
      <c r="ODP90" s="369"/>
      <c r="ODQ90" s="369"/>
      <c r="ODR90" s="369"/>
      <c r="ODS90" s="369"/>
      <c r="ODT90" s="369"/>
      <c r="ODU90" s="369"/>
      <c r="ODV90" s="369"/>
      <c r="ODW90" s="369"/>
      <c r="ODX90" s="369"/>
      <c r="ODY90" s="369"/>
      <c r="ODZ90" s="369"/>
      <c r="OEA90" s="369"/>
      <c r="OEB90" s="369"/>
      <c r="OEC90" s="369"/>
      <c r="OED90" s="369"/>
      <c r="OEE90" s="369"/>
      <c r="OEF90" s="369"/>
      <c r="OEG90" s="369"/>
      <c r="OEH90" s="369"/>
      <c r="OEI90" s="369"/>
      <c r="OEJ90" s="369"/>
      <c r="OEK90" s="369"/>
      <c r="OEL90" s="369"/>
      <c r="OEM90" s="369"/>
      <c r="OEN90" s="369"/>
      <c r="OEO90" s="369"/>
      <c r="OEP90" s="369"/>
      <c r="OEQ90" s="369"/>
      <c r="OER90" s="369"/>
      <c r="OES90" s="369"/>
      <c r="OET90" s="369"/>
      <c r="OEU90" s="369"/>
      <c r="OEV90" s="369"/>
      <c r="OEW90" s="369"/>
      <c r="OEX90" s="369"/>
      <c r="OEY90" s="369"/>
      <c r="OEZ90" s="369"/>
      <c r="OFA90" s="369"/>
      <c r="OFB90" s="369"/>
      <c r="OFC90" s="369"/>
      <c r="OFD90" s="369"/>
      <c r="OFE90" s="369"/>
      <c r="OFF90" s="369"/>
      <c r="OFG90" s="369"/>
      <c r="OFH90" s="369"/>
      <c r="OFI90" s="369"/>
      <c r="OFJ90" s="369"/>
      <c r="OFK90" s="369"/>
      <c r="OFL90" s="369"/>
      <c r="OFM90" s="369"/>
      <c r="OFN90" s="369"/>
      <c r="OFO90" s="369"/>
      <c r="OFP90" s="369"/>
      <c r="OFQ90" s="369"/>
      <c r="OFR90" s="369"/>
      <c r="OFS90" s="369"/>
      <c r="OFT90" s="369"/>
      <c r="OFU90" s="369"/>
      <c r="OFV90" s="369"/>
      <c r="OFW90" s="369"/>
      <c r="OFX90" s="369"/>
      <c r="OFY90" s="369"/>
      <c r="OFZ90" s="369"/>
      <c r="OGA90" s="369"/>
      <c r="OGB90" s="369"/>
      <c r="OGC90" s="369"/>
      <c r="OGD90" s="369"/>
      <c r="OGE90" s="369"/>
      <c r="OGF90" s="369"/>
      <c r="OGG90" s="369"/>
      <c r="OGH90" s="369"/>
      <c r="OGI90" s="369"/>
      <c r="OGJ90" s="369"/>
      <c r="OGK90" s="369"/>
      <c r="OGL90" s="369"/>
      <c r="OGM90" s="369"/>
      <c r="OGN90" s="369"/>
      <c r="OGO90" s="369"/>
      <c r="OGP90" s="369"/>
      <c r="OGQ90" s="369"/>
      <c r="OGR90" s="369"/>
      <c r="OGS90" s="369"/>
      <c r="OGT90" s="369"/>
      <c r="OGU90" s="369"/>
      <c r="OGV90" s="369"/>
      <c r="OGW90" s="369"/>
      <c r="OGX90" s="369"/>
      <c r="OGY90" s="369"/>
      <c r="OGZ90" s="369"/>
      <c r="OHA90" s="369"/>
      <c r="OHB90" s="369"/>
      <c r="OHC90" s="369"/>
      <c r="OHD90" s="369"/>
      <c r="OHE90" s="369"/>
      <c r="OHF90" s="369"/>
      <c r="OHG90" s="369"/>
      <c r="OHH90" s="369"/>
      <c r="OHI90" s="369"/>
      <c r="OHJ90" s="369"/>
      <c r="OHK90" s="369"/>
      <c r="OHL90" s="369"/>
      <c r="OHM90" s="369"/>
      <c r="OHN90" s="369"/>
      <c r="OHO90" s="369"/>
      <c r="OHP90" s="369"/>
      <c r="OHQ90" s="369"/>
      <c r="OHR90" s="369"/>
      <c r="OHS90" s="369"/>
      <c r="OHT90" s="369"/>
      <c r="OHU90" s="369"/>
      <c r="OHV90" s="369"/>
      <c r="OHW90" s="369"/>
      <c r="OHX90" s="369"/>
      <c r="OHY90" s="369"/>
      <c r="OHZ90" s="369"/>
      <c r="OIA90" s="369"/>
      <c r="OIB90" s="369"/>
      <c r="OIC90" s="369"/>
      <c r="OID90" s="369"/>
      <c r="OIE90" s="369"/>
      <c r="OIF90" s="369"/>
      <c r="OIG90" s="369"/>
      <c r="OIH90" s="369"/>
      <c r="OII90" s="369"/>
      <c r="OIJ90" s="369"/>
      <c r="OIK90" s="369"/>
      <c r="OIL90" s="369"/>
      <c r="OIM90" s="369"/>
      <c r="OIN90" s="369"/>
      <c r="OIO90" s="369"/>
      <c r="OIP90" s="369"/>
      <c r="OIQ90" s="369"/>
      <c r="OIR90" s="369"/>
      <c r="OIS90" s="369"/>
      <c r="OIT90" s="369"/>
      <c r="OIU90" s="369"/>
      <c r="OIV90" s="369"/>
      <c r="OIW90" s="369"/>
      <c r="OIX90" s="369"/>
      <c r="OIY90" s="369"/>
      <c r="OIZ90" s="369"/>
      <c r="OJA90" s="369"/>
      <c r="OJB90" s="369"/>
      <c r="OJC90" s="369"/>
      <c r="OJD90" s="369"/>
      <c r="OJE90" s="369"/>
      <c r="OJF90" s="369"/>
      <c r="OJG90" s="369"/>
      <c r="OJH90" s="369"/>
      <c r="OJI90" s="369"/>
      <c r="OJJ90" s="369"/>
      <c r="OJK90" s="369"/>
      <c r="OJL90" s="369"/>
      <c r="OJM90" s="369"/>
      <c r="OJN90" s="369"/>
      <c r="OJO90" s="369"/>
      <c r="OJP90" s="369"/>
      <c r="OJQ90" s="369"/>
      <c r="OJR90" s="369"/>
      <c r="OJS90" s="369"/>
      <c r="OJT90" s="369"/>
      <c r="OJU90" s="369"/>
      <c r="OJV90" s="369"/>
      <c r="OJW90" s="369"/>
      <c r="OJX90" s="369"/>
      <c r="OJY90" s="369"/>
      <c r="OJZ90" s="369"/>
      <c r="OKA90" s="369"/>
      <c r="OKB90" s="369"/>
      <c r="OKC90" s="369"/>
      <c r="OKD90" s="369"/>
      <c r="OKE90" s="369"/>
      <c r="OKF90" s="369"/>
      <c r="OKG90" s="369"/>
      <c r="OKH90" s="369"/>
      <c r="OKI90" s="369"/>
      <c r="OKJ90" s="369"/>
      <c r="OKK90" s="369"/>
      <c r="OKL90" s="369"/>
      <c r="OKM90" s="369"/>
      <c r="OKN90" s="369"/>
      <c r="OKO90" s="369"/>
      <c r="OKP90" s="369"/>
      <c r="OKQ90" s="369"/>
      <c r="OKR90" s="369"/>
      <c r="OKS90" s="369"/>
      <c r="OKT90" s="369"/>
      <c r="OKU90" s="369"/>
      <c r="OKV90" s="369"/>
      <c r="OKW90" s="369"/>
      <c r="OKX90" s="369"/>
      <c r="OKY90" s="369"/>
      <c r="OKZ90" s="369"/>
      <c r="OLA90" s="369"/>
      <c r="OLB90" s="369"/>
      <c r="OLC90" s="369"/>
      <c r="OLD90" s="369"/>
      <c r="OLE90" s="369"/>
      <c r="OLJ90" s="369"/>
      <c r="OLK90" s="369"/>
      <c r="OLL90" s="369"/>
      <c r="OLM90" s="369"/>
      <c r="OLN90" s="369"/>
      <c r="OLO90" s="369"/>
      <c r="OLP90" s="369"/>
      <c r="OLQ90" s="369"/>
      <c r="OLR90" s="369"/>
      <c r="OLS90" s="369"/>
      <c r="OLT90" s="369"/>
      <c r="ONL90" s="369"/>
      <c r="ONM90" s="369"/>
      <c r="ONN90" s="369"/>
      <c r="ONO90" s="369"/>
      <c r="ONP90" s="369"/>
      <c r="ONQ90" s="369"/>
      <c r="ONR90" s="369"/>
      <c r="ONS90" s="369"/>
      <c r="ONT90" s="369"/>
      <c r="ONU90" s="369"/>
      <c r="ONV90" s="369"/>
      <c r="ONW90" s="369"/>
      <c r="ONX90" s="369"/>
      <c r="ONY90" s="369"/>
      <c r="ONZ90" s="369"/>
      <c r="OOA90" s="369"/>
      <c r="OOB90" s="369"/>
      <c r="OOC90" s="369"/>
      <c r="OOD90" s="369"/>
      <c r="OOE90" s="369"/>
      <c r="OOF90" s="369"/>
      <c r="OOG90" s="369"/>
      <c r="OOH90" s="369"/>
      <c r="OOI90" s="369"/>
      <c r="OOJ90" s="369"/>
      <c r="OOK90" s="369"/>
      <c r="OOL90" s="369"/>
      <c r="OOM90" s="369"/>
      <c r="OON90" s="369"/>
      <c r="OOO90" s="369"/>
      <c r="OOP90" s="369"/>
      <c r="OOQ90" s="369"/>
      <c r="OOR90" s="369"/>
      <c r="OOS90" s="369"/>
      <c r="OOT90" s="369"/>
      <c r="OOU90" s="369"/>
      <c r="OOV90" s="369"/>
      <c r="OOW90" s="369"/>
      <c r="OOX90" s="369"/>
      <c r="OOY90" s="369"/>
      <c r="OOZ90" s="369"/>
      <c r="OPA90" s="369"/>
      <c r="OPB90" s="369"/>
      <c r="OPC90" s="369"/>
      <c r="OPD90" s="369"/>
      <c r="OPE90" s="369"/>
      <c r="OPF90" s="369"/>
      <c r="OPG90" s="369"/>
      <c r="OPH90" s="369"/>
      <c r="OPI90" s="369"/>
      <c r="OPJ90" s="369"/>
      <c r="OPK90" s="369"/>
      <c r="OPL90" s="369"/>
      <c r="OPM90" s="369"/>
      <c r="OPN90" s="369"/>
      <c r="OPO90" s="369"/>
      <c r="OPP90" s="369"/>
      <c r="OPQ90" s="369"/>
      <c r="OPR90" s="369"/>
      <c r="OPS90" s="369"/>
      <c r="OPT90" s="369"/>
      <c r="OPU90" s="369"/>
      <c r="OPV90" s="369"/>
      <c r="OPW90" s="369"/>
      <c r="OPX90" s="369"/>
      <c r="OPY90" s="369"/>
      <c r="OPZ90" s="369"/>
      <c r="OQA90" s="369"/>
      <c r="OQB90" s="369"/>
      <c r="OQC90" s="369"/>
      <c r="OQD90" s="369"/>
      <c r="OQE90" s="369"/>
      <c r="OQF90" s="369"/>
      <c r="OQG90" s="369"/>
      <c r="OQH90" s="369"/>
      <c r="OQI90" s="369"/>
      <c r="OQJ90" s="369"/>
      <c r="OQK90" s="369"/>
      <c r="OQL90" s="369"/>
      <c r="OQM90" s="369"/>
      <c r="OQN90" s="369"/>
      <c r="OQO90" s="369"/>
      <c r="OQP90" s="369"/>
      <c r="OQQ90" s="369"/>
      <c r="OQR90" s="369"/>
      <c r="OQS90" s="369"/>
      <c r="OQT90" s="369"/>
      <c r="OQU90" s="369"/>
      <c r="OQV90" s="369"/>
      <c r="OQW90" s="369"/>
      <c r="OQX90" s="369"/>
      <c r="OQY90" s="369"/>
      <c r="OQZ90" s="369"/>
      <c r="ORA90" s="369"/>
      <c r="ORB90" s="369"/>
      <c r="ORC90" s="369"/>
      <c r="ORD90" s="369"/>
      <c r="ORE90" s="369"/>
      <c r="ORF90" s="369"/>
      <c r="ORG90" s="369"/>
      <c r="ORH90" s="369"/>
      <c r="ORI90" s="369"/>
      <c r="ORJ90" s="369"/>
      <c r="ORK90" s="369"/>
      <c r="ORL90" s="369"/>
      <c r="ORM90" s="369"/>
      <c r="ORN90" s="369"/>
      <c r="ORO90" s="369"/>
      <c r="ORP90" s="369"/>
      <c r="ORQ90" s="369"/>
      <c r="ORR90" s="369"/>
      <c r="ORS90" s="369"/>
      <c r="ORT90" s="369"/>
      <c r="ORU90" s="369"/>
      <c r="ORV90" s="369"/>
      <c r="ORW90" s="369"/>
      <c r="ORX90" s="369"/>
      <c r="ORY90" s="369"/>
      <c r="ORZ90" s="369"/>
      <c r="OSA90" s="369"/>
      <c r="OSB90" s="369"/>
      <c r="OSC90" s="369"/>
      <c r="OSD90" s="369"/>
      <c r="OSE90" s="369"/>
      <c r="OSF90" s="369"/>
      <c r="OSG90" s="369"/>
      <c r="OSH90" s="369"/>
      <c r="OSI90" s="369"/>
      <c r="OSJ90" s="369"/>
      <c r="OSK90" s="369"/>
      <c r="OSL90" s="369"/>
      <c r="OSM90" s="369"/>
      <c r="OSN90" s="369"/>
      <c r="OSO90" s="369"/>
      <c r="OSP90" s="369"/>
      <c r="OSQ90" s="369"/>
      <c r="OSR90" s="369"/>
      <c r="OSS90" s="369"/>
      <c r="OST90" s="369"/>
      <c r="OSU90" s="369"/>
      <c r="OSV90" s="369"/>
      <c r="OSW90" s="369"/>
      <c r="OSX90" s="369"/>
      <c r="OSY90" s="369"/>
      <c r="OSZ90" s="369"/>
      <c r="OTA90" s="369"/>
      <c r="OTB90" s="369"/>
      <c r="OTC90" s="369"/>
      <c r="OTD90" s="369"/>
      <c r="OTE90" s="369"/>
      <c r="OTF90" s="369"/>
      <c r="OTG90" s="369"/>
      <c r="OTH90" s="369"/>
      <c r="OTI90" s="369"/>
      <c r="OTJ90" s="369"/>
      <c r="OTK90" s="369"/>
      <c r="OTL90" s="369"/>
      <c r="OTM90" s="369"/>
      <c r="OTN90" s="369"/>
      <c r="OTO90" s="369"/>
      <c r="OTP90" s="369"/>
      <c r="OTQ90" s="369"/>
      <c r="OTR90" s="369"/>
      <c r="OTS90" s="369"/>
      <c r="OTT90" s="369"/>
      <c r="OTU90" s="369"/>
      <c r="OTV90" s="369"/>
      <c r="OTW90" s="369"/>
      <c r="OTX90" s="369"/>
      <c r="OTY90" s="369"/>
      <c r="OTZ90" s="369"/>
      <c r="OUA90" s="369"/>
      <c r="OUB90" s="369"/>
      <c r="OUC90" s="369"/>
      <c r="OUD90" s="369"/>
      <c r="OUE90" s="369"/>
      <c r="OUF90" s="369"/>
      <c r="OUG90" s="369"/>
      <c r="OUH90" s="369"/>
      <c r="OUI90" s="369"/>
      <c r="OUJ90" s="369"/>
      <c r="OUK90" s="369"/>
      <c r="OUL90" s="369"/>
      <c r="OUM90" s="369"/>
      <c r="OUN90" s="369"/>
      <c r="OUO90" s="369"/>
      <c r="OUP90" s="369"/>
      <c r="OUQ90" s="369"/>
      <c r="OUR90" s="369"/>
      <c r="OUS90" s="369"/>
      <c r="OUT90" s="369"/>
      <c r="OUU90" s="369"/>
      <c r="OUV90" s="369"/>
      <c r="OUW90" s="369"/>
      <c r="OUX90" s="369"/>
      <c r="OUY90" s="369"/>
      <c r="OUZ90" s="369"/>
      <c r="OVA90" s="369"/>
      <c r="OVF90" s="369"/>
      <c r="OVG90" s="369"/>
      <c r="OVH90" s="369"/>
      <c r="OVI90" s="369"/>
      <c r="OVJ90" s="369"/>
      <c r="OVK90" s="369"/>
      <c r="OVL90" s="369"/>
      <c r="OVM90" s="369"/>
      <c r="OVN90" s="369"/>
      <c r="OVO90" s="369"/>
      <c r="OVP90" s="369"/>
      <c r="OXH90" s="369"/>
      <c r="OXI90" s="369"/>
      <c r="OXJ90" s="369"/>
      <c r="OXK90" s="369"/>
      <c r="OXL90" s="369"/>
      <c r="OXM90" s="369"/>
      <c r="OXN90" s="369"/>
      <c r="OXO90" s="369"/>
      <c r="OXP90" s="369"/>
      <c r="OXQ90" s="369"/>
      <c r="OXR90" s="369"/>
      <c r="OXS90" s="369"/>
      <c r="OXT90" s="369"/>
      <c r="OXU90" s="369"/>
      <c r="OXV90" s="369"/>
      <c r="OXW90" s="369"/>
      <c r="OXX90" s="369"/>
      <c r="OXY90" s="369"/>
      <c r="OXZ90" s="369"/>
      <c r="OYA90" s="369"/>
      <c r="OYB90" s="369"/>
      <c r="OYC90" s="369"/>
      <c r="OYD90" s="369"/>
      <c r="OYE90" s="369"/>
      <c r="OYF90" s="369"/>
      <c r="OYG90" s="369"/>
      <c r="OYH90" s="369"/>
      <c r="OYI90" s="369"/>
      <c r="OYJ90" s="369"/>
      <c r="OYK90" s="369"/>
      <c r="OYL90" s="369"/>
      <c r="OYM90" s="369"/>
      <c r="OYN90" s="369"/>
      <c r="OYO90" s="369"/>
      <c r="OYP90" s="369"/>
      <c r="OYQ90" s="369"/>
      <c r="OYR90" s="369"/>
      <c r="OYS90" s="369"/>
      <c r="OYT90" s="369"/>
      <c r="OYU90" s="369"/>
      <c r="OYV90" s="369"/>
      <c r="OYW90" s="369"/>
      <c r="OYX90" s="369"/>
      <c r="OYY90" s="369"/>
      <c r="OYZ90" s="369"/>
      <c r="OZA90" s="369"/>
      <c r="OZB90" s="369"/>
      <c r="OZC90" s="369"/>
      <c r="OZD90" s="369"/>
      <c r="OZE90" s="369"/>
      <c r="OZF90" s="369"/>
      <c r="OZG90" s="369"/>
      <c r="OZH90" s="369"/>
      <c r="OZI90" s="369"/>
      <c r="OZJ90" s="369"/>
      <c r="OZK90" s="369"/>
      <c r="OZL90" s="369"/>
      <c r="OZM90" s="369"/>
      <c r="OZN90" s="369"/>
      <c r="OZO90" s="369"/>
      <c r="OZP90" s="369"/>
      <c r="OZQ90" s="369"/>
      <c r="OZR90" s="369"/>
      <c r="OZS90" s="369"/>
      <c r="OZT90" s="369"/>
      <c r="OZU90" s="369"/>
      <c r="OZV90" s="369"/>
      <c r="OZW90" s="369"/>
      <c r="OZX90" s="369"/>
      <c r="OZY90" s="369"/>
      <c r="OZZ90" s="369"/>
      <c r="PAA90" s="369"/>
      <c r="PAB90" s="369"/>
      <c r="PAC90" s="369"/>
      <c r="PAD90" s="369"/>
      <c r="PAE90" s="369"/>
      <c r="PAF90" s="369"/>
      <c r="PAG90" s="369"/>
      <c r="PAH90" s="369"/>
      <c r="PAI90" s="369"/>
      <c r="PAJ90" s="369"/>
      <c r="PAK90" s="369"/>
      <c r="PAL90" s="369"/>
      <c r="PAM90" s="369"/>
      <c r="PAN90" s="369"/>
      <c r="PAO90" s="369"/>
      <c r="PAP90" s="369"/>
      <c r="PAQ90" s="369"/>
      <c r="PAR90" s="369"/>
      <c r="PAS90" s="369"/>
      <c r="PAT90" s="369"/>
      <c r="PAU90" s="369"/>
      <c r="PAV90" s="369"/>
      <c r="PAW90" s="369"/>
      <c r="PAX90" s="369"/>
      <c r="PAY90" s="369"/>
      <c r="PAZ90" s="369"/>
      <c r="PBA90" s="369"/>
      <c r="PBB90" s="369"/>
      <c r="PBC90" s="369"/>
      <c r="PBD90" s="369"/>
      <c r="PBE90" s="369"/>
      <c r="PBF90" s="369"/>
      <c r="PBG90" s="369"/>
      <c r="PBH90" s="369"/>
      <c r="PBI90" s="369"/>
      <c r="PBJ90" s="369"/>
      <c r="PBK90" s="369"/>
      <c r="PBL90" s="369"/>
      <c r="PBM90" s="369"/>
      <c r="PBN90" s="369"/>
      <c r="PBO90" s="369"/>
      <c r="PBP90" s="369"/>
      <c r="PBQ90" s="369"/>
      <c r="PBR90" s="369"/>
      <c r="PBS90" s="369"/>
      <c r="PBT90" s="369"/>
      <c r="PBU90" s="369"/>
      <c r="PBV90" s="369"/>
      <c r="PBW90" s="369"/>
      <c r="PBX90" s="369"/>
      <c r="PBY90" s="369"/>
      <c r="PBZ90" s="369"/>
      <c r="PCA90" s="369"/>
      <c r="PCB90" s="369"/>
      <c r="PCC90" s="369"/>
      <c r="PCD90" s="369"/>
      <c r="PCE90" s="369"/>
      <c r="PCF90" s="369"/>
      <c r="PCG90" s="369"/>
      <c r="PCH90" s="369"/>
      <c r="PCI90" s="369"/>
      <c r="PCJ90" s="369"/>
      <c r="PCK90" s="369"/>
      <c r="PCL90" s="369"/>
      <c r="PCM90" s="369"/>
      <c r="PCN90" s="369"/>
      <c r="PCO90" s="369"/>
      <c r="PCP90" s="369"/>
      <c r="PCQ90" s="369"/>
      <c r="PCR90" s="369"/>
      <c r="PCS90" s="369"/>
      <c r="PCT90" s="369"/>
      <c r="PCU90" s="369"/>
      <c r="PCV90" s="369"/>
      <c r="PCW90" s="369"/>
      <c r="PCX90" s="369"/>
      <c r="PCY90" s="369"/>
      <c r="PCZ90" s="369"/>
      <c r="PDA90" s="369"/>
      <c r="PDB90" s="369"/>
      <c r="PDC90" s="369"/>
      <c r="PDD90" s="369"/>
      <c r="PDE90" s="369"/>
      <c r="PDF90" s="369"/>
      <c r="PDG90" s="369"/>
      <c r="PDH90" s="369"/>
      <c r="PDI90" s="369"/>
      <c r="PDJ90" s="369"/>
      <c r="PDK90" s="369"/>
      <c r="PDL90" s="369"/>
      <c r="PDM90" s="369"/>
      <c r="PDN90" s="369"/>
      <c r="PDO90" s="369"/>
      <c r="PDP90" s="369"/>
      <c r="PDQ90" s="369"/>
      <c r="PDR90" s="369"/>
      <c r="PDS90" s="369"/>
      <c r="PDT90" s="369"/>
      <c r="PDU90" s="369"/>
      <c r="PDV90" s="369"/>
      <c r="PDW90" s="369"/>
      <c r="PDX90" s="369"/>
      <c r="PDY90" s="369"/>
      <c r="PDZ90" s="369"/>
      <c r="PEA90" s="369"/>
      <c r="PEB90" s="369"/>
      <c r="PEC90" s="369"/>
      <c r="PED90" s="369"/>
      <c r="PEE90" s="369"/>
      <c r="PEF90" s="369"/>
      <c r="PEG90" s="369"/>
      <c r="PEH90" s="369"/>
      <c r="PEI90" s="369"/>
      <c r="PEJ90" s="369"/>
      <c r="PEK90" s="369"/>
      <c r="PEL90" s="369"/>
      <c r="PEM90" s="369"/>
      <c r="PEN90" s="369"/>
      <c r="PEO90" s="369"/>
      <c r="PEP90" s="369"/>
      <c r="PEQ90" s="369"/>
      <c r="PER90" s="369"/>
      <c r="PES90" s="369"/>
      <c r="PET90" s="369"/>
      <c r="PEU90" s="369"/>
      <c r="PEV90" s="369"/>
      <c r="PEW90" s="369"/>
      <c r="PFB90" s="369"/>
      <c r="PFC90" s="369"/>
      <c r="PFD90" s="369"/>
      <c r="PFE90" s="369"/>
      <c r="PFF90" s="369"/>
      <c r="PFG90" s="369"/>
      <c r="PFH90" s="369"/>
      <c r="PFI90" s="369"/>
      <c r="PFJ90" s="369"/>
      <c r="PFK90" s="369"/>
      <c r="PFL90" s="369"/>
      <c r="PHD90" s="369"/>
      <c r="PHE90" s="369"/>
      <c r="PHF90" s="369"/>
      <c r="PHG90" s="369"/>
      <c r="PHH90" s="369"/>
      <c r="PHI90" s="369"/>
      <c r="PHJ90" s="369"/>
      <c r="PHK90" s="369"/>
      <c r="PHL90" s="369"/>
      <c r="PHM90" s="369"/>
      <c r="PHN90" s="369"/>
      <c r="PHO90" s="369"/>
      <c r="PHP90" s="369"/>
      <c r="PHQ90" s="369"/>
      <c r="PHR90" s="369"/>
      <c r="PHS90" s="369"/>
      <c r="PHT90" s="369"/>
      <c r="PHU90" s="369"/>
      <c r="PHV90" s="369"/>
      <c r="PHW90" s="369"/>
      <c r="PHX90" s="369"/>
      <c r="PHY90" s="369"/>
      <c r="PHZ90" s="369"/>
      <c r="PIA90" s="369"/>
      <c r="PIB90" s="369"/>
      <c r="PIC90" s="369"/>
      <c r="PID90" s="369"/>
      <c r="PIE90" s="369"/>
      <c r="PIF90" s="369"/>
      <c r="PIG90" s="369"/>
      <c r="PIH90" s="369"/>
      <c r="PII90" s="369"/>
      <c r="PIJ90" s="369"/>
      <c r="PIK90" s="369"/>
      <c r="PIL90" s="369"/>
      <c r="PIM90" s="369"/>
      <c r="PIN90" s="369"/>
      <c r="PIO90" s="369"/>
      <c r="PIP90" s="369"/>
      <c r="PIQ90" s="369"/>
      <c r="PIR90" s="369"/>
      <c r="PIS90" s="369"/>
      <c r="PIT90" s="369"/>
      <c r="PIU90" s="369"/>
      <c r="PIV90" s="369"/>
      <c r="PIW90" s="369"/>
      <c r="PIX90" s="369"/>
      <c r="PIY90" s="369"/>
      <c r="PIZ90" s="369"/>
      <c r="PJA90" s="369"/>
      <c r="PJB90" s="369"/>
      <c r="PJC90" s="369"/>
      <c r="PJD90" s="369"/>
      <c r="PJE90" s="369"/>
      <c r="PJF90" s="369"/>
      <c r="PJG90" s="369"/>
      <c r="PJH90" s="369"/>
      <c r="PJI90" s="369"/>
      <c r="PJJ90" s="369"/>
      <c r="PJK90" s="369"/>
      <c r="PJL90" s="369"/>
      <c r="PJM90" s="369"/>
      <c r="PJN90" s="369"/>
      <c r="PJO90" s="369"/>
      <c r="PJP90" s="369"/>
      <c r="PJQ90" s="369"/>
      <c r="PJR90" s="369"/>
      <c r="PJS90" s="369"/>
      <c r="PJT90" s="369"/>
      <c r="PJU90" s="369"/>
      <c r="PJV90" s="369"/>
      <c r="PJW90" s="369"/>
      <c r="PJX90" s="369"/>
      <c r="PJY90" s="369"/>
      <c r="PJZ90" s="369"/>
      <c r="PKA90" s="369"/>
      <c r="PKB90" s="369"/>
      <c r="PKC90" s="369"/>
      <c r="PKD90" s="369"/>
      <c r="PKE90" s="369"/>
      <c r="PKF90" s="369"/>
      <c r="PKG90" s="369"/>
      <c r="PKH90" s="369"/>
      <c r="PKI90" s="369"/>
      <c r="PKJ90" s="369"/>
      <c r="PKK90" s="369"/>
      <c r="PKL90" s="369"/>
      <c r="PKM90" s="369"/>
      <c r="PKN90" s="369"/>
      <c r="PKO90" s="369"/>
      <c r="PKP90" s="369"/>
      <c r="PKQ90" s="369"/>
      <c r="PKR90" s="369"/>
      <c r="PKS90" s="369"/>
      <c r="PKT90" s="369"/>
      <c r="PKU90" s="369"/>
      <c r="PKV90" s="369"/>
      <c r="PKW90" s="369"/>
      <c r="PKX90" s="369"/>
      <c r="PKY90" s="369"/>
      <c r="PKZ90" s="369"/>
      <c r="PLA90" s="369"/>
      <c r="PLB90" s="369"/>
      <c r="PLC90" s="369"/>
      <c r="PLD90" s="369"/>
      <c r="PLE90" s="369"/>
      <c r="PLF90" s="369"/>
      <c r="PLG90" s="369"/>
      <c r="PLH90" s="369"/>
      <c r="PLI90" s="369"/>
      <c r="PLJ90" s="369"/>
      <c r="PLK90" s="369"/>
      <c r="PLL90" s="369"/>
      <c r="PLM90" s="369"/>
      <c r="PLN90" s="369"/>
      <c r="PLO90" s="369"/>
      <c r="PLP90" s="369"/>
      <c r="PLQ90" s="369"/>
      <c r="PLR90" s="369"/>
      <c r="PLS90" s="369"/>
      <c r="PLT90" s="369"/>
      <c r="PLU90" s="369"/>
      <c r="PLV90" s="369"/>
      <c r="PLW90" s="369"/>
      <c r="PLX90" s="369"/>
      <c r="PLY90" s="369"/>
      <c r="PLZ90" s="369"/>
      <c r="PMA90" s="369"/>
      <c r="PMB90" s="369"/>
      <c r="PMC90" s="369"/>
      <c r="PMD90" s="369"/>
      <c r="PME90" s="369"/>
      <c r="PMF90" s="369"/>
      <c r="PMG90" s="369"/>
      <c r="PMH90" s="369"/>
      <c r="PMI90" s="369"/>
      <c r="PMJ90" s="369"/>
      <c r="PMK90" s="369"/>
      <c r="PML90" s="369"/>
      <c r="PMM90" s="369"/>
      <c r="PMN90" s="369"/>
      <c r="PMO90" s="369"/>
      <c r="PMP90" s="369"/>
      <c r="PMQ90" s="369"/>
      <c r="PMR90" s="369"/>
      <c r="PMS90" s="369"/>
      <c r="PMT90" s="369"/>
      <c r="PMU90" s="369"/>
      <c r="PMV90" s="369"/>
      <c r="PMW90" s="369"/>
      <c r="PMX90" s="369"/>
      <c r="PMY90" s="369"/>
      <c r="PMZ90" s="369"/>
      <c r="PNA90" s="369"/>
      <c r="PNB90" s="369"/>
      <c r="PNC90" s="369"/>
      <c r="PND90" s="369"/>
      <c r="PNE90" s="369"/>
      <c r="PNF90" s="369"/>
      <c r="PNG90" s="369"/>
      <c r="PNH90" s="369"/>
      <c r="PNI90" s="369"/>
      <c r="PNJ90" s="369"/>
      <c r="PNK90" s="369"/>
      <c r="PNL90" s="369"/>
      <c r="PNM90" s="369"/>
      <c r="PNN90" s="369"/>
      <c r="PNO90" s="369"/>
      <c r="PNP90" s="369"/>
      <c r="PNQ90" s="369"/>
      <c r="PNR90" s="369"/>
      <c r="PNS90" s="369"/>
      <c r="PNT90" s="369"/>
      <c r="PNU90" s="369"/>
      <c r="PNV90" s="369"/>
      <c r="PNW90" s="369"/>
      <c r="PNX90" s="369"/>
      <c r="PNY90" s="369"/>
      <c r="PNZ90" s="369"/>
      <c r="POA90" s="369"/>
      <c r="POB90" s="369"/>
      <c r="POC90" s="369"/>
      <c r="POD90" s="369"/>
      <c r="POE90" s="369"/>
      <c r="POF90" s="369"/>
      <c r="POG90" s="369"/>
      <c r="POH90" s="369"/>
      <c r="POI90" s="369"/>
      <c r="POJ90" s="369"/>
      <c r="POK90" s="369"/>
      <c r="POL90" s="369"/>
      <c r="POM90" s="369"/>
      <c r="PON90" s="369"/>
      <c r="POO90" s="369"/>
      <c r="POP90" s="369"/>
      <c r="POQ90" s="369"/>
      <c r="POR90" s="369"/>
      <c r="POS90" s="369"/>
      <c r="POX90" s="369"/>
      <c r="POY90" s="369"/>
      <c r="POZ90" s="369"/>
      <c r="PPA90" s="369"/>
      <c r="PPB90" s="369"/>
      <c r="PPC90" s="369"/>
      <c r="PPD90" s="369"/>
      <c r="PPE90" s="369"/>
      <c r="PPF90" s="369"/>
      <c r="PPG90" s="369"/>
      <c r="PPH90" s="369"/>
      <c r="PQZ90" s="369"/>
      <c r="PRA90" s="369"/>
      <c r="PRB90" s="369"/>
      <c r="PRC90" s="369"/>
      <c r="PRD90" s="369"/>
      <c r="PRE90" s="369"/>
      <c r="PRF90" s="369"/>
      <c r="PRG90" s="369"/>
      <c r="PRH90" s="369"/>
      <c r="PRI90" s="369"/>
      <c r="PRJ90" s="369"/>
      <c r="PRK90" s="369"/>
      <c r="PRL90" s="369"/>
      <c r="PRM90" s="369"/>
      <c r="PRN90" s="369"/>
      <c r="PRO90" s="369"/>
      <c r="PRP90" s="369"/>
      <c r="PRQ90" s="369"/>
      <c r="PRR90" s="369"/>
      <c r="PRS90" s="369"/>
      <c r="PRT90" s="369"/>
      <c r="PRU90" s="369"/>
      <c r="PRV90" s="369"/>
      <c r="PRW90" s="369"/>
      <c r="PRX90" s="369"/>
      <c r="PRY90" s="369"/>
      <c r="PRZ90" s="369"/>
      <c r="PSA90" s="369"/>
      <c r="PSB90" s="369"/>
      <c r="PSC90" s="369"/>
      <c r="PSD90" s="369"/>
      <c r="PSE90" s="369"/>
      <c r="PSF90" s="369"/>
      <c r="PSG90" s="369"/>
      <c r="PSH90" s="369"/>
      <c r="PSI90" s="369"/>
      <c r="PSJ90" s="369"/>
      <c r="PSK90" s="369"/>
      <c r="PSL90" s="369"/>
      <c r="PSM90" s="369"/>
      <c r="PSN90" s="369"/>
      <c r="PSO90" s="369"/>
      <c r="PSP90" s="369"/>
      <c r="PSQ90" s="369"/>
      <c r="PSR90" s="369"/>
      <c r="PSS90" s="369"/>
      <c r="PST90" s="369"/>
      <c r="PSU90" s="369"/>
      <c r="PSV90" s="369"/>
      <c r="PSW90" s="369"/>
      <c r="PSX90" s="369"/>
      <c r="PSY90" s="369"/>
      <c r="PSZ90" s="369"/>
      <c r="PTA90" s="369"/>
      <c r="PTB90" s="369"/>
      <c r="PTC90" s="369"/>
      <c r="PTD90" s="369"/>
      <c r="PTE90" s="369"/>
      <c r="PTF90" s="369"/>
      <c r="PTG90" s="369"/>
      <c r="PTH90" s="369"/>
      <c r="PTI90" s="369"/>
      <c r="PTJ90" s="369"/>
      <c r="PTK90" s="369"/>
      <c r="PTL90" s="369"/>
      <c r="PTM90" s="369"/>
      <c r="PTN90" s="369"/>
      <c r="PTO90" s="369"/>
      <c r="PTP90" s="369"/>
      <c r="PTQ90" s="369"/>
      <c r="PTR90" s="369"/>
      <c r="PTS90" s="369"/>
      <c r="PTT90" s="369"/>
      <c r="PTU90" s="369"/>
      <c r="PTV90" s="369"/>
      <c r="PTW90" s="369"/>
      <c r="PTX90" s="369"/>
      <c r="PTY90" s="369"/>
      <c r="PTZ90" s="369"/>
      <c r="PUA90" s="369"/>
      <c r="PUB90" s="369"/>
      <c r="PUC90" s="369"/>
      <c r="PUD90" s="369"/>
      <c r="PUE90" s="369"/>
      <c r="PUF90" s="369"/>
      <c r="PUG90" s="369"/>
      <c r="PUH90" s="369"/>
      <c r="PUI90" s="369"/>
      <c r="PUJ90" s="369"/>
      <c r="PUK90" s="369"/>
      <c r="PUL90" s="369"/>
      <c r="PUM90" s="369"/>
      <c r="PUN90" s="369"/>
      <c r="PUO90" s="369"/>
      <c r="PUP90" s="369"/>
      <c r="PUQ90" s="369"/>
      <c r="PUR90" s="369"/>
      <c r="PUS90" s="369"/>
      <c r="PUT90" s="369"/>
      <c r="PUU90" s="369"/>
      <c r="PUV90" s="369"/>
      <c r="PUW90" s="369"/>
      <c r="PUX90" s="369"/>
      <c r="PUY90" s="369"/>
      <c r="PUZ90" s="369"/>
      <c r="PVA90" s="369"/>
      <c r="PVB90" s="369"/>
      <c r="PVC90" s="369"/>
      <c r="PVD90" s="369"/>
      <c r="PVE90" s="369"/>
      <c r="PVF90" s="369"/>
      <c r="PVG90" s="369"/>
      <c r="PVH90" s="369"/>
      <c r="PVI90" s="369"/>
      <c r="PVJ90" s="369"/>
      <c r="PVK90" s="369"/>
      <c r="PVL90" s="369"/>
      <c r="PVM90" s="369"/>
      <c r="PVN90" s="369"/>
      <c r="PVO90" s="369"/>
      <c r="PVP90" s="369"/>
      <c r="PVQ90" s="369"/>
      <c r="PVR90" s="369"/>
      <c r="PVS90" s="369"/>
      <c r="PVT90" s="369"/>
      <c r="PVU90" s="369"/>
      <c r="PVV90" s="369"/>
      <c r="PVW90" s="369"/>
      <c r="PVX90" s="369"/>
      <c r="PVY90" s="369"/>
      <c r="PVZ90" s="369"/>
      <c r="PWA90" s="369"/>
      <c r="PWB90" s="369"/>
      <c r="PWC90" s="369"/>
      <c r="PWD90" s="369"/>
      <c r="PWE90" s="369"/>
      <c r="PWF90" s="369"/>
      <c r="PWG90" s="369"/>
      <c r="PWH90" s="369"/>
      <c r="PWI90" s="369"/>
      <c r="PWJ90" s="369"/>
      <c r="PWK90" s="369"/>
      <c r="PWL90" s="369"/>
      <c r="PWM90" s="369"/>
      <c r="PWN90" s="369"/>
      <c r="PWO90" s="369"/>
      <c r="PWP90" s="369"/>
      <c r="PWQ90" s="369"/>
      <c r="PWR90" s="369"/>
      <c r="PWS90" s="369"/>
      <c r="PWT90" s="369"/>
      <c r="PWU90" s="369"/>
      <c r="PWV90" s="369"/>
      <c r="PWW90" s="369"/>
      <c r="PWX90" s="369"/>
      <c r="PWY90" s="369"/>
      <c r="PWZ90" s="369"/>
      <c r="PXA90" s="369"/>
      <c r="PXB90" s="369"/>
      <c r="PXC90" s="369"/>
      <c r="PXD90" s="369"/>
      <c r="PXE90" s="369"/>
      <c r="PXF90" s="369"/>
      <c r="PXG90" s="369"/>
      <c r="PXH90" s="369"/>
      <c r="PXI90" s="369"/>
      <c r="PXJ90" s="369"/>
      <c r="PXK90" s="369"/>
      <c r="PXL90" s="369"/>
      <c r="PXM90" s="369"/>
      <c r="PXN90" s="369"/>
      <c r="PXO90" s="369"/>
      <c r="PXP90" s="369"/>
      <c r="PXQ90" s="369"/>
      <c r="PXR90" s="369"/>
      <c r="PXS90" s="369"/>
      <c r="PXT90" s="369"/>
      <c r="PXU90" s="369"/>
      <c r="PXV90" s="369"/>
      <c r="PXW90" s="369"/>
      <c r="PXX90" s="369"/>
      <c r="PXY90" s="369"/>
      <c r="PXZ90" s="369"/>
      <c r="PYA90" s="369"/>
      <c r="PYB90" s="369"/>
      <c r="PYC90" s="369"/>
      <c r="PYD90" s="369"/>
      <c r="PYE90" s="369"/>
      <c r="PYF90" s="369"/>
      <c r="PYG90" s="369"/>
      <c r="PYH90" s="369"/>
      <c r="PYI90" s="369"/>
      <c r="PYJ90" s="369"/>
      <c r="PYK90" s="369"/>
      <c r="PYL90" s="369"/>
      <c r="PYM90" s="369"/>
      <c r="PYN90" s="369"/>
      <c r="PYO90" s="369"/>
      <c r="PYT90" s="369"/>
      <c r="PYU90" s="369"/>
      <c r="PYV90" s="369"/>
      <c r="PYW90" s="369"/>
      <c r="PYX90" s="369"/>
      <c r="PYY90" s="369"/>
      <c r="PYZ90" s="369"/>
      <c r="PZA90" s="369"/>
      <c r="PZB90" s="369"/>
      <c r="PZC90" s="369"/>
      <c r="PZD90" s="369"/>
      <c r="QAV90" s="369"/>
      <c r="QAW90" s="369"/>
      <c r="QAX90" s="369"/>
      <c r="QAY90" s="369"/>
      <c r="QAZ90" s="369"/>
      <c r="QBA90" s="369"/>
      <c r="QBB90" s="369"/>
      <c r="QBC90" s="369"/>
      <c r="QBD90" s="369"/>
      <c r="QBE90" s="369"/>
      <c r="QBF90" s="369"/>
      <c r="QBG90" s="369"/>
      <c r="QBH90" s="369"/>
      <c r="QBI90" s="369"/>
      <c r="QBJ90" s="369"/>
      <c r="QBK90" s="369"/>
      <c r="QBL90" s="369"/>
      <c r="QBM90" s="369"/>
      <c r="QBN90" s="369"/>
      <c r="QBO90" s="369"/>
      <c r="QBP90" s="369"/>
      <c r="QBQ90" s="369"/>
      <c r="QBR90" s="369"/>
      <c r="QBS90" s="369"/>
      <c r="QBT90" s="369"/>
      <c r="QBU90" s="369"/>
      <c r="QBV90" s="369"/>
      <c r="QBW90" s="369"/>
      <c r="QBX90" s="369"/>
      <c r="QBY90" s="369"/>
      <c r="QBZ90" s="369"/>
      <c r="QCA90" s="369"/>
      <c r="QCB90" s="369"/>
      <c r="QCC90" s="369"/>
      <c r="QCD90" s="369"/>
      <c r="QCE90" s="369"/>
      <c r="QCF90" s="369"/>
      <c r="QCG90" s="369"/>
      <c r="QCH90" s="369"/>
      <c r="QCI90" s="369"/>
      <c r="QCJ90" s="369"/>
      <c r="QCK90" s="369"/>
      <c r="QCL90" s="369"/>
      <c r="QCM90" s="369"/>
      <c r="QCN90" s="369"/>
      <c r="QCO90" s="369"/>
      <c r="QCP90" s="369"/>
      <c r="QCQ90" s="369"/>
      <c r="QCR90" s="369"/>
      <c r="QCS90" s="369"/>
      <c r="QCT90" s="369"/>
      <c r="QCU90" s="369"/>
      <c r="QCV90" s="369"/>
      <c r="QCW90" s="369"/>
      <c r="QCX90" s="369"/>
      <c r="QCY90" s="369"/>
      <c r="QCZ90" s="369"/>
      <c r="QDA90" s="369"/>
      <c r="QDB90" s="369"/>
      <c r="QDC90" s="369"/>
      <c r="QDD90" s="369"/>
      <c r="QDE90" s="369"/>
      <c r="QDF90" s="369"/>
      <c r="QDG90" s="369"/>
      <c r="QDH90" s="369"/>
      <c r="QDI90" s="369"/>
      <c r="QDJ90" s="369"/>
      <c r="QDK90" s="369"/>
      <c r="QDL90" s="369"/>
      <c r="QDM90" s="369"/>
      <c r="QDN90" s="369"/>
      <c r="QDO90" s="369"/>
      <c r="QDP90" s="369"/>
      <c r="QDQ90" s="369"/>
      <c r="QDR90" s="369"/>
      <c r="QDS90" s="369"/>
      <c r="QDT90" s="369"/>
      <c r="QDU90" s="369"/>
      <c r="QDV90" s="369"/>
      <c r="QDW90" s="369"/>
      <c r="QDX90" s="369"/>
      <c r="QDY90" s="369"/>
      <c r="QDZ90" s="369"/>
      <c r="QEA90" s="369"/>
      <c r="QEB90" s="369"/>
      <c r="QEC90" s="369"/>
      <c r="QED90" s="369"/>
      <c r="QEE90" s="369"/>
      <c r="QEF90" s="369"/>
      <c r="QEG90" s="369"/>
      <c r="QEH90" s="369"/>
      <c r="QEI90" s="369"/>
      <c r="QEJ90" s="369"/>
      <c r="QEK90" s="369"/>
      <c r="QEL90" s="369"/>
      <c r="QEM90" s="369"/>
      <c r="QEN90" s="369"/>
      <c r="QEO90" s="369"/>
      <c r="QEP90" s="369"/>
      <c r="QEQ90" s="369"/>
      <c r="QER90" s="369"/>
      <c r="QES90" s="369"/>
      <c r="QET90" s="369"/>
      <c r="QEU90" s="369"/>
      <c r="QEV90" s="369"/>
      <c r="QEW90" s="369"/>
      <c r="QEX90" s="369"/>
      <c r="QEY90" s="369"/>
      <c r="QEZ90" s="369"/>
      <c r="QFA90" s="369"/>
      <c r="QFB90" s="369"/>
      <c r="QFC90" s="369"/>
      <c r="QFD90" s="369"/>
      <c r="QFE90" s="369"/>
      <c r="QFF90" s="369"/>
      <c r="QFG90" s="369"/>
      <c r="QFH90" s="369"/>
      <c r="QFI90" s="369"/>
      <c r="QFJ90" s="369"/>
      <c r="QFK90" s="369"/>
      <c r="QFL90" s="369"/>
      <c r="QFM90" s="369"/>
      <c r="QFN90" s="369"/>
      <c r="QFO90" s="369"/>
      <c r="QFP90" s="369"/>
      <c r="QFQ90" s="369"/>
      <c r="QFR90" s="369"/>
      <c r="QFS90" s="369"/>
      <c r="QFT90" s="369"/>
      <c r="QFU90" s="369"/>
      <c r="QFV90" s="369"/>
      <c r="QFW90" s="369"/>
      <c r="QFX90" s="369"/>
      <c r="QFY90" s="369"/>
      <c r="QFZ90" s="369"/>
      <c r="QGA90" s="369"/>
      <c r="QGB90" s="369"/>
      <c r="QGC90" s="369"/>
      <c r="QGD90" s="369"/>
      <c r="QGE90" s="369"/>
      <c r="QGF90" s="369"/>
      <c r="QGG90" s="369"/>
      <c r="QGH90" s="369"/>
      <c r="QGI90" s="369"/>
      <c r="QGJ90" s="369"/>
      <c r="QGK90" s="369"/>
      <c r="QGL90" s="369"/>
      <c r="QGM90" s="369"/>
      <c r="QGN90" s="369"/>
      <c r="QGO90" s="369"/>
      <c r="QGP90" s="369"/>
      <c r="QGQ90" s="369"/>
      <c r="QGR90" s="369"/>
      <c r="QGS90" s="369"/>
      <c r="QGT90" s="369"/>
      <c r="QGU90" s="369"/>
      <c r="QGV90" s="369"/>
      <c r="QGW90" s="369"/>
      <c r="QGX90" s="369"/>
      <c r="QGY90" s="369"/>
      <c r="QGZ90" s="369"/>
      <c r="QHA90" s="369"/>
      <c r="QHB90" s="369"/>
      <c r="QHC90" s="369"/>
      <c r="QHD90" s="369"/>
      <c r="QHE90" s="369"/>
      <c r="QHF90" s="369"/>
      <c r="QHG90" s="369"/>
      <c r="QHH90" s="369"/>
      <c r="QHI90" s="369"/>
      <c r="QHJ90" s="369"/>
      <c r="QHK90" s="369"/>
      <c r="QHL90" s="369"/>
      <c r="QHM90" s="369"/>
      <c r="QHN90" s="369"/>
      <c r="QHO90" s="369"/>
      <c r="QHP90" s="369"/>
      <c r="QHQ90" s="369"/>
      <c r="QHR90" s="369"/>
      <c r="QHS90" s="369"/>
      <c r="QHT90" s="369"/>
      <c r="QHU90" s="369"/>
      <c r="QHV90" s="369"/>
      <c r="QHW90" s="369"/>
      <c r="QHX90" s="369"/>
      <c r="QHY90" s="369"/>
      <c r="QHZ90" s="369"/>
      <c r="QIA90" s="369"/>
      <c r="QIB90" s="369"/>
      <c r="QIC90" s="369"/>
      <c r="QID90" s="369"/>
      <c r="QIE90" s="369"/>
      <c r="QIF90" s="369"/>
      <c r="QIG90" s="369"/>
      <c r="QIH90" s="369"/>
      <c r="QII90" s="369"/>
      <c r="QIJ90" s="369"/>
      <c r="QIK90" s="369"/>
      <c r="QIP90" s="369"/>
      <c r="QIQ90" s="369"/>
      <c r="QIR90" s="369"/>
      <c r="QIS90" s="369"/>
      <c r="QIT90" s="369"/>
      <c r="QIU90" s="369"/>
      <c r="QIV90" s="369"/>
      <c r="QIW90" s="369"/>
      <c r="QIX90" s="369"/>
      <c r="QIY90" s="369"/>
      <c r="QIZ90" s="369"/>
      <c r="QKR90" s="369"/>
      <c r="QKS90" s="369"/>
      <c r="QKT90" s="369"/>
      <c r="QKU90" s="369"/>
      <c r="QKV90" s="369"/>
      <c r="QKW90" s="369"/>
      <c r="QKX90" s="369"/>
      <c r="QKY90" s="369"/>
      <c r="QKZ90" s="369"/>
      <c r="QLA90" s="369"/>
      <c r="QLB90" s="369"/>
      <c r="QLC90" s="369"/>
      <c r="QLD90" s="369"/>
      <c r="QLE90" s="369"/>
      <c r="QLF90" s="369"/>
      <c r="QLG90" s="369"/>
      <c r="QLH90" s="369"/>
      <c r="QLI90" s="369"/>
      <c r="QLJ90" s="369"/>
      <c r="QLK90" s="369"/>
      <c r="QLL90" s="369"/>
      <c r="QLM90" s="369"/>
      <c r="QLN90" s="369"/>
      <c r="QLO90" s="369"/>
      <c r="QLP90" s="369"/>
      <c r="QLQ90" s="369"/>
      <c r="QLR90" s="369"/>
      <c r="QLS90" s="369"/>
      <c r="QLT90" s="369"/>
      <c r="QLU90" s="369"/>
      <c r="QLV90" s="369"/>
      <c r="QLW90" s="369"/>
      <c r="QLX90" s="369"/>
      <c r="QLY90" s="369"/>
      <c r="QLZ90" s="369"/>
      <c r="QMA90" s="369"/>
      <c r="QMB90" s="369"/>
      <c r="QMC90" s="369"/>
      <c r="QMD90" s="369"/>
      <c r="QME90" s="369"/>
      <c r="QMF90" s="369"/>
      <c r="QMG90" s="369"/>
      <c r="QMH90" s="369"/>
      <c r="QMI90" s="369"/>
      <c r="QMJ90" s="369"/>
      <c r="QMK90" s="369"/>
      <c r="QML90" s="369"/>
      <c r="QMM90" s="369"/>
      <c r="QMN90" s="369"/>
      <c r="QMO90" s="369"/>
      <c r="QMP90" s="369"/>
      <c r="QMQ90" s="369"/>
      <c r="QMR90" s="369"/>
      <c r="QMS90" s="369"/>
      <c r="QMT90" s="369"/>
      <c r="QMU90" s="369"/>
      <c r="QMV90" s="369"/>
      <c r="QMW90" s="369"/>
      <c r="QMX90" s="369"/>
      <c r="QMY90" s="369"/>
      <c r="QMZ90" s="369"/>
      <c r="QNA90" s="369"/>
      <c r="QNB90" s="369"/>
      <c r="QNC90" s="369"/>
      <c r="QND90" s="369"/>
      <c r="QNE90" s="369"/>
      <c r="QNF90" s="369"/>
      <c r="QNG90" s="369"/>
      <c r="QNH90" s="369"/>
      <c r="QNI90" s="369"/>
      <c r="QNJ90" s="369"/>
      <c r="QNK90" s="369"/>
      <c r="QNL90" s="369"/>
      <c r="QNM90" s="369"/>
      <c r="QNN90" s="369"/>
      <c r="QNO90" s="369"/>
      <c r="QNP90" s="369"/>
      <c r="QNQ90" s="369"/>
      <c r="QNR90" s="369"/>
      <c r="QNS90" s="369"/>
      <c r="QNT90" s="369"/>
      <c r="QNU90" s="369"/>
      <c r="QNV90" s="369"/>
      <c r="QNW90" s="369"/>
      <c r="QNX90" s="369"/>
      <c r="QNY90" s="369"/>
      <c r="QNZ90" s="369"/>
      <c r="QOA90" s="369"/>
      <c r="QOB90" s="369"/>
      <c r="QOC90" s="369"/>
      <c r="QOD90" s="369"/>
      <c r="QOE90" s="369"/>
      <c r="QOF90" s="369"/>
      <c r="QOG90" s="369"/>
      <c r="QOH90" s="369"/>
      <c r="QOI90" s="369"/>
      <c r="QOJ90" s="369"/>
      <c r="QOK90" s="369"/>
      <c r="QOL90" s="369"/>
      <c r="QOM90" s="369"/>
      <c r="QON90" s="369"/>
      <c r="QOO90" s="369"/>
      <c r="QOP90" s="369"/>
      <c r="QOQ90" s="369"/>
      <c r="QOR90" s="369"/>
      <c r="QOS90" s="369"/>
      <c r="QOT90" s="369"/>
      <c r="QOU90" s="369"/>
      <c r="QOV90" s="369"/>
      <c r="QOW90" s="369"/>
      <c r="QOX90" s="369"/>
      <c r="QOY90" s="369"/>
      <c r="QOZ90" s="369"/>
      <c r="QPA90" s="369"/>
      <c r="QPB90" s="369"/>
      <c r="QPC90" s="369"/>
      <c r="QPD90" s="369"/>
      <c r="QPE90" s="369"/>
      <c r="QPF90" s="369"/>
      <c r="QPG90" s="369"/>
      <c r="QPH90" s="369"/>
      <c r="QPI90" s="369"/>
      <c r="QPJ90" s="369"/>
      <c r="QPK90" s="369"/>
      <c r="QPL90" s="369"/>
      <c r="QPM90" s="369"/>
      <c r="QPN90" s="369"/>
      <c r="QPO90" s="369"/>
      <c r="QPP90" s="369"/>
      <c r="QPQ90" s="369"/>
      <c r="QPR90" s="369"/>
      <c r="QPS90" s="369"/>
      <c r="QPT90" s="369"/>
      <c r="QPU90" s="369"/>
      <c r="QPV90" s="369"/>
      <c r="QPW90" s="369"/>
      <c r="QPX90" s="369"/>
      <c r="QPY90" s="369"/>
      <c r="QPZ90" s="369"/>
      <c r="QQA90" s="369"/>
      <c r="QQB90" s="369"/>
      <c r="QQC90" s="369"/>
      <c r="QQD90" s="369"/>
      <c r="QQE90" s="369"/>
      <c r="QQF90" s="369"/>
      <c r="QQG90" s="369"/>
      <c r="QQH90" s="369"/>
      <c r="QQI90" s="369"/>
      <c r="QQJ90" s="369"/>
      <c r="QQK90" s="369"/>
      <c r="QQL90" s="369"/>
      <c r="QQM90" s="369"/>
      <c r="QQN90" s="369"/>
      <c r="QQO90" s="369"/>
      <c r="QQP90" s="369"/>
      <c r="QQQ90" s="369"/>
      <c r="QQR90" s="369"/>
      <c r="QQS90" s="369"/>
      <c r="QQT90" s="369"/>
      <c r="QQU90" s="369"/>
      <c r="QQV90" s="369"/>
      <c r="QQW90" s="369"/>
      <c r="QQX90" s="369"/>
      <c r="QQY90" s="369"/>
      <c r="QQZ90" s="369"/>
      <c r="QRA90" s="369"/>
      <c r="QRB90" s="369"/>
      <c r="QRC90" s="369"/>
      <c r="QRD90" s="369"/>
      <c r="QRE90" s="369"/>
      <c r="QRF90" s="369"/>
      <c r="QRG90" s="369"/>
      <c r="QRH90" s="369"/>
      <c r="QRI90" s="369"/>
      <c r="QRJ90" s="369"/>
      <c r="QRK90" s="369"/>
      <c r="QRL90" s="369"/>
      <c r="QRM90" s="369"/>
      <c r="QRN90" s="369"/>
      <c r="QRO90" s="369"/>
      <c r="QRP90" s="369"/>
      <c r="QRQ90" s="369"/>
      <c r="QRR90" s="369"/>
      <c r="QRS90" s="369"/>
      <c r="QRT90" s="369"/>
      <c r="QRU90" s="369"/>
      <c r="QRV90" s="369"/>
      <c r="QRW90" s="369"/>
      <c r="QRX90" s="369"/>
      <c r="QRY90" s="369"/>
      <c r="QRZ90" s="369"/>
      <c r="QSA90" s="369"/>
      <c r="QSB90" s="369"/>
      <c r="QSC90" s="369"/>
      <c r="QSD90" s="369"/>
      <c r="QSE90" s="369"/>
      <c r="QSF90" s="369"/>
      <c r="QSG90" s="369"/>
      <c r="QSL90" s="369"/>
      <c r="QSM90" s="369"/>
      <c r="QSN90" s="369"/>
      <c r="QSO90" s="369"/>
      <c r="QSP90" s="369"/>
      <c r="QSQ90" s="369"/>
      <c r="QSR90" s="369"/>
      <c r="QSS90" s="369"/>
      <c r="QST90" s="369"/>
      <c r="QSU90" s="369"/>
      <c r="QSV90" s="369"/>
      <c r="QUN90" s="369"/>
      <c r="QUO90" s="369"/>
      <c r="QUP90" s="369"/>
      <c r="QUQ90" s="369"/>
      <c r="QUR90" s="369"/>
      <c r="QUS90" s="369"/>
      <c r="QUT90" s="369"/>
      <c r="QUU90" s="369"/>
      <c r="QUV90" s="369"/>
      <c r="QUW90" s="369"/>
      <c r="QUX90" s="369"/>
      <c r="QUY90" s="369"/>
      <c r="QUZ90" s="369"/>
      <c r="QVA90" s="369"/>
      <c r="QVB90" s="369"/>
      <c r="QVC90" s="369"/>
      <c r="QVD90" s="369"/>
      <c r="QVE90" s="369"/>
      <c r="QVF90" s="369"/>
      <c r="QVG90" s="369"/>
      <c r="QVH90" s="369"/>
      <c r="QVI90" s="369"/>
      <c r="QVJ90" s="369"/>
      <c r="QVK90" s="369"/>
      <c r="QVL90" s="369"/>
      <c r="QVM90" s="369"/>
      <c r="QVN90" s="369"/>
      <c r="QVO90" s="369"/>
      <c r="QVP90" s="369"/>
      <c r="QVQ90" s="369"/>
      <c r="QVR90" s="369"/>
      <c r="QVS90" s="369"/>
      <c r="QVT90" s="369"/>
      <c r="QVU90" s="369"/>
      <c r="QVV90" s="369"/>
      <c r="QVW90" s="369"/>
      <c r="QVX90" s="369"/>
      <c r="QVY90" s="369"/>
      <c r="QVZ90" s="369"/>
      <c r="QWA90" s="369"/>
      <c r="QWB90" s="369"/>
      <c r="QWC90" s="369"/>
      <c r="QWD90" s="369"/>
      <c r="QWE90" s="369"/>
      <c r="QWF90" s="369"/>
      <c r="QWG90" s="369"/>
      <c r="QWH90" s="369"/>
      <c r="QWI90" s="369"/>
      <c r="QWJ90" s="369"/>
      <c r="QWK90" s="369"/>
      <c r="QWL90" s="369"/>
      <c r="QWM90" s="369"/>
      <c r="QWN90" s="369"/>
      <c r="QWO90" s="369"/>
      <c r="QWP90" s="369"/>
      <c r="QWQ90" s="369"/>
      <c r="QWR90" s="369"/>
      <c r="QWS90" s="369"/>
      <c r="QWT90" s="369"/>
      <c r="QWU90" s="369"/>
      <c r="QWV90" s="369"/>
      <c r="QWW90" s="369"/>
      <c r="QWX90" s="369"/>
      <c r="QWY90" s="369"/>
      <c r="QWZ90" s="369"/>
      <c r="QXA90" s="369"/>
      <c r="QXB90" s="369"/>
      <c r="QXC90" s="369"/>
      <c r="QXD90" s="369"/>
      <c r="QXE90" s="369"/>
      <c r="QXF90" s="369"/>
      <c r="QXG90" s="369"/>
      <c r="QXH90" s="369"/>
      <c r="QXI90" s="369"/>
      <c r="QXJ90" s="369"/>
      <c r="QXK90" s="369"/>
      <c r="QXL90" s="369"/>
      <c r="QXM90" s="369"/>
      <c r="QXN90" s="369"/>
      <c r="QXO90" s="369"/>
      <c r="QXP90" s="369"/>
      <c r="QXQ90" s="369"/>
      <c r="QXR90" s="369"/>
      <c r="QXS90" s="369"/>
      <c r="QXT90" s="369"/>
      <c r="QXU90" s="369"/>
      <c r="QXV90" s="369"/>
      <c r="QXW90" s="369"/>
      <c r="QXX90" s="369"/>
      <c r="QXY90" s="369"/>
      <c r="QXZ90" s="369"/>
      <c r="QYA90" s="369"/>
      <c r="QYB90" s="369"/>
      <c r="QYC90" s="369"/>
      <c r="QYD90" s="369"/>
      <c r="QYE90" s="369"/>
      <c r="QYF90" s="369"/>
      <c r="QYG90" s="369"/>
      <c r="QYH90" s="369"/>
      <c r="QYI90" s="369"/>
      <c r="QYJ90" s="369"/>
      <c r="QYK90" s="369"/>
      <c r="QYL90" s="369"/>
      <c r="QYM90" s="369"/>
      <c r="QYN90" s="369"/>
      <c r="QYO90" s="369"/>
      <c r="QYP90" s="369"/>
      <c r="QYQ90" s="369"/>
      <c r="QYR90" s="369"/>
      <c r="QYS90" s="369"/>
      <c r="QYT90" s="369"/>
      <c r="QYU90" s="369"/>
      <c r="QYV90" s="369"/>
      <c r="QYW90" s="369"/>
      <c r="QYX90" s="369"/>
      <c r="QYY90" s="369"/>
      <c r="QYZ90" s="369"/>
      <c r="QZA90" s="369"/>
      <c r="QZB90" s="369"/>
      <c r="QZC90" s="369"/>
      <c r="QZD90" s="369"/>
      <c r="QZE90" s="369"/>
      <c r="QZF90" s="369"/>
      <c r="QZG90" s="369"/>
      <c r="QZH90" s="369"/>
      <c r="QZI90" s="369"/>
      <c r="QZJ90" s="369"/>
      <c r="QZK90" s="369"/>
      <c r="QZL90" s="369"/>
      <c r="QZM90" s="369"/>
      <c r="QZN90" s="369"/>
      <c r="QZO90" s="369"/>
      <c r="QZP90" s="369"/>
      <c r="QZQ90" s="369"/>
      <c r="QZR90" s="369"/>
      <c r="QZS90" s="369"/>
      <c r="QZT90" s="369"/>
      <c r="QZU90" s="369"/>
      <c r="QZV90" s="369"/>
      <c r="QZW90" s="369"/>
      <c r="QZX90" s="369"/>
      <c r="QZY90" s="369"/>
      <c r="QZZ90" s="369"/>
      <c r="RAA90" s="369"/>
      <c r="RAB90" s="369"/>
      <c r="RAC90" s="369"/>
      <c r="RAD90" s="369"/>
      <c r="RAE90" s="369"/>
      <c r="RAF90" s="369"/>
      <c r="RAG90" s="369"/>
      <c r="RAH90" s="369"/>
      <c r="RAI90" s="369"/>
      <c r="RAJ90" s="369"/>
      <c r="RAK90" s="369"/>
      <c r="RAL90" s="369"/>
      <c r="RAM90" s="369"/>
      <c r="RAN90" s="369"/>
      <c r="RAO90" s="369"/>
      <c r="RAP90" s="369"/>
      <c r="RAQ90" s="369"/>
      <c r="RAR90" s="369"/>
      <c r="RAS90" s="369"/>
      <c r="RAT90" s="369"/>
      <c r="RAU90" s="369"/>
      <c r="RAV90" s="369"/>
      <c r="RAW90" s="369"/>
      <c r="RAX90" s="369"/>
      <c r="RAY90" s="369"/>
      <c r="RAZ90" s="369"/>
      <c r="RBA90" s="369"/>
      <c r="RBB90" s="369"/>
      <c r="RBC90" s="369"/>
      <c r="RBD90" s="369"/>
      <c r="RBE90" s="369"/>
      <c r="RBF90" s="369"/>
      <c r="RBG90" s="369"/>
      <c r="RBH90" s="369"/>
      <c r="RBI90" s="369"/>
      <c r="RBJ90" s="369"/>
      <c r="RBK90" s="369"/>
      <c r="RBL90" s="369"/>
      <c r="RBM90" s="369"/>
      <c r="RBN90" s="369"/>
      <c r="RBO90" s="369"/>
      <c r="RBP90" s="369"/>
      <c r="RBQ90" s="369"/>
      <c r="RBR90" s="369"/>
      <c r="RBS90" s="369"/>
      <c r="RBT90" s="369"/>
      <c r="RBU90" s="369"/>
      <c r="RBV90" s="369"/>
      <c r="RBW90" s="369"/>
      <c r="RBX90" s="369"/>
      <c r="RBY90" s="369"/>
      <c r="RBZ90" s="369"/>
      <c r="RCA90" s="369"/>
      <c r="RCB90" s="369"/>
      <c r="RCC90" s="369"/>
      <c r="RCH90" s="369"/>
      <c r="RCI90" s="369"/>
      <c r="RCJ90" s="369"/>
      <c r="RCK90" s="369"/>
      <c r="RCL90" s="369"/>
      <c r="RCM90" s="369"/>
      <c r="RCN90" s="369"/>
      <c r="RCO90" s="369"/>
      <c r="RCP90" s="369"/>
      <c r="RCQ90" s="369"/>
      <c r="RCR90" s="369"/>
      <c r="REJ90" s="369"/>
      <c r="REK90" s="369"/>
      <c r="REL90" s="369"/>
      <c r="REM90" s="369"/>
      <c r="REN90" s="369"/>
      <c r="REO90" s="369"/>
      <c r="REP90" s="369"/>
      <c r="REQ90" s="369"/>
      <c r="RER90" s="369"/>
      <c r="RES90" s="369"/>
      <c r="RET90" s="369"/>
      <c r="REU90" s="369"/>
      <c r="REV90" s="369"/>
      <c r="REW90" s="369"/>
      <c r="REX90" s="369"/>
      <c r="REY90" s="369"/>
      <c r="REZ90" s="369"/>
      <c r="RFA90" s="369"/>
      <c r="RFB90" s="369"/>
      <c r="RFC90" s="369"/>
      <c r="RFD90" s="369"/>
      <c r="RFE90" s="369"/>
      <c r="RFF90" s="369"/>
      <c r="RFG90" s="369"/>
      <c r="RFH90" s="369"/>
      <c r="RFI90" s="369"/>
      <c r="RFJ90" s="369"/>
      <c r="RFK90" s="369"/>
      <c r="RFL90" s="369"/>
      <c r="RFM90" s="369"/>
      <c r="RFN90" s="369"/>
      <c r="RFO90" s="369"/>
      <c r="RFP90" s="369"/>
      <c r="RFQ90" s="369"/>
      <c r="RFR90" s="369"/>
      <c r="RFS90" s="369"/>
      <c r="RFT90" s="369"/>
      <c r="RFU90" s="369"/>
      <c r="RFV90" s="369"/>
      <c r="RFW90" s="369"/>
      <c r="RFX90" s="369"/>
      <c r="RFY90" s="369"/>
      <c r="RFZ90" s="369"/>
      <c r="RGA90" s="369"/>
      <c r="RGB90" s="369"/>
      <c r="RGC90" s="369"/>
      <c r="RGD90" s="369"/>
      <c r="RGE90" s="369"/>
      <c r="RGF90" s="369"/>
      <c r="RGG90" s="369"/>
      <c r="RGH90" s="369"/>
      <c r="RGI90" s="369"/>
      <c r="RGJ90" s="369"/>
      <c r="RGK90" s="369"/>
      <c r="RGL90" s="369"/>
      <c r="RGM90" s="369"/>
      <c r="RGN90" s="369"/>
      <c r="RGO90" s="369"/>
      <c r="RGP90" s="369"/>
      <c r="RGQ90" s="369"/>
      <c r="RGR90" s="369"/>
      <c r="RGS90" s="369"/>
      <c r="RGT90" s="369"/>
      <c r="RGU90" s="369"/>
      <c r="RGV90" s="369"/>
      <c r="RGW90" s="369"/>
      <c r="RGX90" s="369"/>
      <c r="RGY90" s="369"/>
      <c r="RGZ90" s="369"/>
      <c r="RHA90" s="369"/>
      <c r="RHB90" s="369"/>
      <c r="RHC90" s="369"/>
      <c r="RHD90" s="369"/>
      <c r="RHE90" s="369"/>
      <c r="RHF90" s="369"/>
      <c r="RHG90" s="369"/>
      <c r="RHH90" s="369"/>
      <c r="RHI90" s="369"/>
      <c r="RHJ90" s="369"/>
      <c r="RHK90" s="369"/>
      <c r="RHL90" s="369"/>
      <c r="RHM90" s="369"/>
      <c r="RHN90" s="369"/>
      <c r="RHO90" s="369"/>
      <c r="RHP90" s="369"/>
      <c r="RHQ90" s="369"/>
      <c r="RHR90" s="369"/>
      <c r="RHS90" s="369"/>
      <c r="RHT90" s="369"/>
      <c r="RHU90" s="369"/>
      <c r="RHV90" s="369"/>
      <c r="RHW90" s="369"/>
      <c r="RHX90" s="369"/>
      <c r="RHY90" s="369"/>
      <c r="RHZ90" s="369"/>
      <c r="RIA90" s="369"/>
      <c r="RIB90" s="369"/>
      <c r="RIC90" s="369"/>
      <c r="RID90" s="369"/>
      <c r="RIE90" s="369"/>
      <c r="RIF90" s="369"/>
      <c r="RIG90" s="369"/>
      <c r="RIH90" s="369"/>
      <c r="RII90" s="369"/>
      <c r="RIJ90" s="369"/>
      <c r="RIK90" s="369"/>
      <c r="RIL90" s="369"/>
      <c r="RIM90" s="369"/>
      <c r="RIN90" s="369"/>
      <c r="RIO90" s="369"/>
      <c r="RIP90" s="369"/>
      <c r="RIQ90" s="369"/>
      <c r="RIR90" s="369"/>
      <c r="RIS90" s="369"/>
      <c r="RIT90" s="369"/>
      <c r="RIU90" s="369"/>
      <c r="RIV90" s="369"/>
      <c r="RIW90" s="369"/>
      <c r="RIX90" s="369"/>
      <c r="RIY90" s="369"/>
      <c r="RIZ90" s="369"/>
      <c r="RJA90" s="369"/>
      <c r="RJB90" s="369"/>
      <c r="RJC90" s="369"/>
      <c r="RJD90" s="369"/>
      <c r="RJE90" s="369"/>
      <c r="RJF90" s="369"/>
      <c r="RJG90" s="369"/>
      <c r="RJH90" s="369"/>
      <c r="RJI90" s="369"/>
      <c r="RJJ90" s="369"/>
      <c r="RJK90" s="369"/>
      <c r="RJL90" s="369"/>
      <c r="RJM90" s="369"/>
      <c r="RJN90" s="369"/>
      <c r="RJO90" s="369"/>
      <c r="RJP90" s="369"/>
      <c r="RJQ90" s="369"/>
      <c r="RJR90" s="369"/>
      <c r="RJS90" s="369"/>
      <c r="RJT90" s="369"/>
      <c r="RJU90" s="369"/>
      <c r="RJV90" s="369"/>
      <c r="RJW90" s="369"/>
      <c r="RJX90" s="369"/>
      <c r="RJY90" s="369"/>
      <c r="RJZ90" s="369"/>
      <c r="RKA90" s="369"/>
      <c r="RKB90" s="369"/>
      <c r="RKC90" s="369"/>
      <c r="RKD90" s="369"/>
      <c r="RKE90" s="369"/>
      <c r="RKF90" s="369"/>
      <c r="RKG90" s="369"/>
      <c r="RKH90" s="369"/>
      <c r="RKI90" s="369"/>
      <c r="RKJ90" s="369"/>
      <c r="RKK90" s="369"/>
      <c r="RKL90" s="369"/>
      <c r="RKM90" s="369"/>
      <c r="RKN90" s="369"/>
      <c r="RKO90" s="369"/>
      <c r="RKP90" s="369"/>
      <c r="RKQ90" s="369"/>
      <c r="RKR90" s="369"/>
      <c r="RKS90" s="369"/>
      <c r="RKT90" s="369"/>
      <c r="RKU90" s="369"/>
      <c r="RKV90" s="369"/>
      <c r="RKW90" s="369"/>
      <c r="RKX90" s="369"/>
      <c r="RKY90" s="369"/>
      <c r="RKZ90" s="369"/>
      <c r="RLA90" s="369"/>
      <c r="RLB90" s="369"/>
      <c r="RLC90" s="369"/>
      <c r="RLD90" s="369"/>
      <c r="RLE90" s="369"/>
      <c r="RLF90" s="369"/>
      <c r="RLG90" s="369"/>
      <c r="RLH90" s="369"/>
      <c r="RLI90" s="369"/>
      <c r="RLJ90" s="369"/>
      <c r="RLK90" s="369"/>
      <c r="RLL90" s="369"/>
      <c r="RLM90" s="369"/>
      <c r="RLN90" s="369"/>
      <c r="RLO90" s="369"/>
      <c r="RLP90" s="369"/>
      <c r="RLQ90" s="369"/>
      <c r="RLR90" s="369"/>
      <c r="RLS90" s="369"/>
      <c r="RLT90" s="369"/>
      <c r="RLU90" s="369"/>
      <c r="RLV90" s="369"/>
      <c r="RLW90" s="369"/>
      <c r="RLX90" s="369"/>
      <c r="RLY90" s="369"/>
      <c r="RMD90" s="369"/>
      <c r="RME90" s="369"/>
      <c r="RMF90" s="369"/>
      <c r="RMG90" s="369"/>
      <c r="RMH90" s="369"/>
      <c r="RMI90" s="369"/>
      <c r="RMJ90" s="369"/>
      <c r="RMK90" s="369"/>
      <c r="RML90" s="369"/>
      <c r="RMM90" s="369"/>
      <c r="RMN90" s="369"/>
      <c r="ROF90" s="369"/>
      <c r="ROG90" s="369"/>
      <c r="ROH90" s="369"/>
      <c r="ROI90" s="369"/>
      <c r="ROJ90" s="369"/>
      <c r="ROK90" s="369"/>
      <c r="ROL90" s="369"/>
      <c r="ROM90" s="369"/>
      <c r="RON90" s="369"/>
      <c r="ROO90" s="369"/>
      <c r="ROP90" s="369"/>
      <c r="ROQ90" s="369"/>
      <c r="ROR90" s="369"/>
      <c r="ROS90" s="369"/>
      <c r="ROT90" s="369"/>
      <c r="ROU90" s="369"/>
      <c r="ROV90" s="369"/>
      <c r="ROW90" s="369"/>
      <c r="ROX90" s="369"/>
      <c r="ROY90" s="369"/>
      <c r="ROZ90" s="369"/>
      <c r="RPA90" s="369"/>
      <c r="RPB90" s="369"/>
      <c r="RPC90" s="369"/>
      <c r="RPD90" s="369"/>
      <c r="RPE90" s="369"/>
      <c r="RPF90" s="369"/>
      <c r="RPG90" s="369"/>
      <c r="RPH90" s="369"/>
      <c r="RPI90" s="369"/>
      <c r="RPJ90" s="369"/>
      <c r="RPK90" s="369"/>
      <c r="RPL90" s="369"/>
      <c r="RPM90" s="369"/>
      <c r="RPN90" s="369"/>
      <c r="RPO90" s="369"/>
      <c r="RPP90" s="369"/>
      <c r="RPQ90" s="369"/>
      <c r="RPR90" s="369"/>
      <c r="RPS90" s="369"/>
      <c r="RPT90" s="369"/>
      <c r="RPU90" s="369"/>
      <c r="RPV90" s="369"/>
      <c r="RPW90" s="369"/>
      <c r="RPX90" s="369"/>
      <c r="RPY90" s="369"/>
      <c r="RPZ90" s="369"/>
      <c r="RQA90" s="369"/>
      <c r="RQB90" s="369"/>
      <c r="RQC90" s="369"/>
      <c r="RQD90" s="369"/>
      <c r="RQE90" s="369"/>
      <c r="RQF90" s="369"/>
      <c r="RQG90" s="369"/>
      <c r="RQH90" s="369"/>
      <c r="RQI90" s="369"/>
      <c r="RQJ90" s="369"/>
      <c r="RQK90" s="369"/>
      <c r="RQL90" s="369"/>
      <c r="RQM90" s="369"/>
      <c r="RQN90" s="369"/>
      <c r="RQO90" s="369"/>
      <c r="RQP90" s="369"/>
      <c r="RQQ90" s="369"/>
      <c r="RQR90" s="369"/>
      <c r="RQS90" s="369"/>
      <c r="RQT90" s="369"/>
      <c r="RQU90" s="369"/>
      <c r="RQV90" s="369"/>
      <c r="RQW90" s="369"/>
      <c r="RQX90" s="369"/>
      <c r="RQY90" s="369"/>
      <c r="RQZ90" s="369"/>
      <c r="RRA90" s="369"/>
      <c r="RRB90" s="369"/>
      <c r="RRC90" s="369"/>
      <c r="RRD90" s="369"/>
      <c r="RRE90" s="369"/>
      <c r="RRF90" s="369"/>
      <c r="RRG90" s="369"/>
      <c r="RRH90" s="369"/>
      <c r="RRI90" s="369"/>
      <c r="RRJ90" s="369"/>
      <c r="RRK90" s="369"/>
      <c r="RRL90" s="369"/>
      <c r="RRM90" s="369"/>
      <c r="RRN90" s="369"/>
      <c r="RRO90" s="369"/>
      <c r="RRP90" s="369"/>
      <c r="RRQ90" s="369"/>
      <c r="RRR90" s="369"/>
      <c r="RRS90" s="369"/>
      <c r="RRT90" s="369"/>
      <c r="RRU90" s="369"/>
      <c r="RRV90" s="369"/>
      <c r="RRW90" s="369"/>
      <c r="RRX90" s="369"/>
      <c r="RRY90" s="369"/>
      <c r="RRZ90" s="369"/>
      <c r="RSA90" s="369"/>
      <c r="RSB90" s="369"/>
      <c r="RSC90" s="369"/>
      <c r="RSD90" s="369"/>
      <c r="RSE90" s="369"/>
      <c r="RSF90" s="369"/>
      <c r="RSG90" s="369"/>
      <c r="RSH90" s="369"/>
      <c r="RSI90" s="369"/>
      <c r="RSJ90" s="369"/>
      <c r="RSK90" s="369"/>
      <c r="RSL90" s="369"/>
      <c r="RSM90" s="369"/>
      <c r="RSN90" s="369"/>
      <c r="RSO90" s="369"/>
      <c r="RSP90" s="369"/>
      <c r="RSQ90" s="369"/>
      <c r="RSR90" s="369"/>
      <c r="RSS90" s="369"/>
      <c r="RST90" s="369"/>
      <c r="RSU90" s="369"/>
      <c r="RSV90" s="369"/>
      <c r="RSW90" s="369"/>
      <c r="RSX90" s="369"/>
      <c r="RSY90" s="369"/>
      <c r="RSZ90" s="369"/>
      <c r="RTA90" s="369"/>
      <c r="RTB90" s="369"/>
      <c r="RTC90" s="369"/>
      <c r="RTD90" s="369"/>
      <c r="RTE90" s="369"/>
      <c r="RTF90" s="369"/>
      <c r="RTG90" s="369"/>
      <c r="RTH90" s="369"/>
      <c r="RTI90" s="369"/>
      <c r="RTJ90" s="369"/>
      <c r="RTK90" s="369"/>
      <c r="RTL90" s="369"/>
      <c r="RTM90" s="369"/>
      <c r="RTN90" s="369"/>
      <c r="RTO90" s="369"/>
      <c r="RTP90" s="369"/>
      <c r="RTQ90" s="369"/>
      <c r="RTR90" s="369"/>
      <c r="RTS90" s="369"/>
      <c r="RTT90" s="369"/>
      <c r="RTU90" s="369"/>
      <c r="RTV90" s="369"/>
      <c r="RTW90" s="369"/>
      <c r="RTX90" s="369"/>
      <c r="RTY90" s="369"/>
      <c r="RTZ90" s="369"/>
      <c r="RUA90" s="369"/>
      <c r="RUB90" s="369"/>
      <c r="RUC90" s="369"/>
      <c r="RUD90" s="369"/>
      <c r="RUE90" s="369"/>
      <c r="RUF90" s="369"/>
      <c r="RUG90" s="369"/>
      <c r="RUH90" s="369"/>
      <c r="RUI90" s="369"/>
      <c r="RUJ90" s="369"/>
      <c r="RUK90" s="369"/>
      <c r="RUL90" s="369"/>
      <c r="RUM90" s="369"/>
      <c r="RUN90" s="369"/>
      <c r="RUO90" s="369"/>
      <c r="RUP90" s="369"/>
      <c r="RUQ90" s="369"/>
      <c r="RUR90" s="369"/>
      <c r="RUS90" s="369"/>
      <c r="RUT90" s="369"/>
      <c r="RUU90" s="369"/>
      <c r="RUV90" s="369"/>
      <c r="RUW90" s="369"/>
      <c r="RUX90" s="369"/>
      <c r="RUY90" s="369"/>
      <c r="RUZ90" s="369"/>
      <c r="RVA90" s="369"/>
      <c r="RVB90" s="369"/>
      <c r="RVC90" s="369"/>
      <c r="RVD90" s="369"/>
      <c r="RVE90" s="369"/>
      <c r="RVF90" s="369"/>
      <c r="RVG90" s="369"/>
      <c r="RVH90" s="369"/>
      <c r="RVI90" s="369"/>
      <c r="RVJ90" s="369"/>
      <c r="RVK90" s="369"/>
      <c r="RVL90" s="369"/>
      <c r="RVM90" s="369"/>
      <c r="RVN90" s="369"/>
      <c r="RVO90" s="369"/>
      <c r="RVP90" s="369"/>
      <c r="RVQ90" s="369"/>
      <c r="RVR90" s="369"/>
      <c r="RVS90" s="369"/>
      <c r="RVT90" s="369"/>
      <c r="RVU90" s="369"/>
      <c r="RVZ90" s="369"/>
      <c r="RWA90" s="369"/>
      <c r="RWB90" s="369"/>
      <c r="RWC90" s="369"/>
      <c r="RWD90" s="369"/>
      <c r="RWE90" s="369"/>
      <c r="RWF90" s="369"/>
      <c r="RWG90" s="369"/>
      <c r="RWH90" s="369"/>
      <c r="RWI90" s="369"/>
      <c r="RWJ90" s="369"/>
      <c r="RYB90" s="369"/>
      <c r="RYC90" s="369"/>
      <c r="RYD90" s="369"/>
      <c r="RYE90" s="369"/>
      <c r="RYF90" s="369"/>
      <c r="RYG90" s="369"/>
      <c r="RYH90" s="369"/>
      <c r="RYI90" s="369"/>
      <c r="RYJ90" s="369"/>
      <c r="RYK90" s="369"/>
      <c r="RYL90" s="369"/>
      <c r="RYM90" s="369"/>
      <c r="RYN90" s="369"/>
      <c r="RYO90" s="369"/>
      <c r="RYP90" s="369"/>
      <c r="RYQ90" s="369"/>
      <c r="RYR90" s="369"/>
      <c r="RYS90" s="369"/>
      <c r="RYT90" s="369"/>
      <c r="RYU90" s="369"/>
      <c r="RYV90" s="369"/>
      <c r="RYW90" s="369"/>
      <c r="RYX90" s="369"/>
      <c r="RYY90" s="369"/>
      <c r="RYZ90" s="369"/>
      <c r="RZA90" s="369"/>
      <c r="RZB90" s="369"/>
      <c r="RZC90" s="369"/>
      <c r="RZD90" s="369"/>
      <c r="RZE90" s="369"/>
      <c r="RZF90" s="369"/>
      <c r="RZG90" s="369"/>
      <c r="RZH90" s="369"/>
      <c r="RZI90" s="369"/>
      <c r="RZJ90" s="369"/>
      <c r="RZK90" s="369"/>
      <c r="RZL90" s="369"/>
      <c r="RZM90" s="369"/>
      <c r="RZN90" s="369"/>
      <c r="RZO90" s="369"/>
      <c r="RZP90" s="369"/>
      <c r="RZQ90" s="369"/>
      <c r="RZR90" s="369"/>
      <c r="RZS90" s="369"/>
      <c r="RZT90" s="369"/>
      <c r="RZU90" s="369"/>
      <c r="RZV90" s="369"/>
      <c r="RZW90" s="369"/>
      <c r="RZX90" s="369"/>
      <c r="RZY90" s="369"/>
      <c r="RZZ90" s="369"/>
      <c r="SAA90" s="369"/>
      <c r="SAB90" s="369"/>
      <c r="SAC90" s="369"/>
      <c r="SAD90" s="369"/>
      <c r="SAE90" s="369"/>
      <c r="SAF90" s="369"/>
      <c r="SAG90" s="369"/>
      <c r="SAH90" s="369"/>
      <c r="SAI90" s="369"/>
      <c r="SAJ90" s="369"/>
      <c r="SAK90" s="369"/>
      <c r="SAL90" s="369"/>
      <c r="SAM90" s="369"/>
      <c r="SAN90" s="369"/>
      <c r="SAO90" s="369"/>
      <c r="SAP90" s="369"/>
      <c r="SAQ90" s="369"/>
      <c r="SAR90" s="369"/>
      <c r="SAS90" s="369"/>
      <c r="SAT90" s="369"/>
      <c r="SAU90" s="369"/>
      <c r="SAV90" s="369"/>
      <c r="SAW90" s="369"/>
      <c r="SAX90" s="369"/>
      <c r="SAY90" s="369"/>
      <c r="SAZ90" s="369"/>
      <c r="SBA90" s="369"/>
      <c r="SBB90" s="369"/>
      <c r="SBC90" s="369"/>
      <c r="SBD90" s="369"/>
      <c r="SBE90" s="369"/>
      <c r="SBF90" s="369"/>
      <c r="SBG90" s="369"/>
      <c r="SBH90" s="369"/>
      <c r="SBI90" s="369"/>
      <c r="SBJ90" s="369"/>
      <c r="SBK90" s="369"/>
      <c r="SBL90" s="369"/>
      <c r="SBM90" s="369"/>
      <c r="SBN90" s="369"/>
      <c r="SBO90" s="369"/>
      <c r="SBP90" s="369"/>
      <c r="SBQ90" s="369"/>
      <c r="SBR90" s="369"/>
      <c r="SBS90" s="369"/>
      <c r="SBT90" s="369"/>
      <c r="SBU90" s="369"/>
      <c r="SBV90" s="369"/>
      <c r="SBW90" s="369"/>
      <c r="SBX90" s="369"/>
      <c r="SBY90" s="369"/>
      <c r="SBZ90" s="369"/>
      <c r="SCA90" s="369"/>
      <c r="SCB90" s="369"/>
      <c r="SCC90" s="369"/>
      <c r="SCD90" s="369"/>
      <c r="SCE90" s="369"/>
      <c r="SCF90" s="369"/>
      <c r="SCG90" s="369"/>
      <c r="SCH90" s="369"/>
      <c r="SCI90" s="369"/>
      <c r="SCJ90" s="369"/>
      <c r="SCK90" s="369"/>
      <c r="SCL90" s="369"/>
      <c r="SCM90" s="369"/>
      <c r="SCN90" s="369"/>
      <c r="SCO90" s="369"/>
      <c r="SCP90" s="369"/>
      <c r="SCQ90" s="369"/>
      <c r="SCR90" s="369"/>
      <c r="SCS90" s="369"/>
      <c r="SCT90" s="369"/>
      <c r="SCU90" s="369"/>
      <c r="SCV90" s="369"/>
      <c r="SCW90" s="369"/>
      <c r="SCX90" s="369"/>
      <c r="SCY90" s="369"/>
      <c r="SCZ90" s="369"/>
      <c r="SDA90" s="369"/>
      <c r="SDB90" s="369"/>
      <c r="SDC90" s="369"/>
      <c r="SDD90" s="369"/>
      <c r="SDE90" s="369"/>
      <c r="SDF90" s="369"/>
      <c r="SDG90" s="369"/>
      <c r="SDH90" s="369"/>
      <c r="SDI90" s="369"/>
      <c r="SDJ90" s="369"/>
      <c r="SDK90" s="369"/>
      <c r="SDL90" s="369"/>
      <c r="SDM90" s="369"/>
      <c r="SDN90" s="369"/>
      <c r="SDO90" s="369"/>
      <c r="SDP90" s="369"/>
      <c r="SDQ90" s="369"/>
      <c r="SDR90" s="369"/>
      <c r="SDS90" s="369"/>
      <c r="SDT90" s="369"/>
      <c r="SDU90" s="369"/>
      <c r="SDV90" s="369"/>
      <c r="SDW90" s="369"/>
      <c r="SDX90" s="369"/>
      <c r="SDY90" s="369"/>
      <c r="SDZ90" s="369"/>
      <c r="SEA90" s="369"/>
      <c r="SEB90" s="369"/>
      <c r="SEC90" s="369"/>
      <c r="SED90" s="369"/>
      <c r="SEE90" s="369"/>
      <c r="SEF90" s="369"/>
      <c r="SEG90" s="369"/>
      <c r="SEH90" s="369"/>
      <c r="SEI90" s="369"/>
      <c r="SEJ90" s="369"/>
      <c r="SEK90" s="369"/>
      <c r="SEL90" s="369"/>
      <c r="SEM90" s="369"/>
      <c r="SEN90" s="369"/>
      <c r="SEO90" s="369"/>
      <c r="SEP90" s="369"/>
      <c r="SEQ90" s="369"/>
      <c r="SER90" s="369"/>
      <c r="SES90" s="369"/>
      <c r="SET90" s="369"/>
      <c r="SEU90" s="369"/>
      <c r="SEV90" s="369"/>
      <c r="SEW90" s="369"/>
      <c r="SEX90" s="369"/>
      <c r="SEY90" s="369"/>
      <c r="SEZ90" s="369"/>
      <c r="SFA90" s="369"/>
      <c r="SFB90" s="369"/>
      <c r="SFC90" s="369"/>
      <c r="SFD90" s="369"/>
      <c r="SFE90" s="369"/>
      <c r="SFF90" s="369"/>
      <c r="SFG90" s="369"/>
      <c r="SFH90" s="369"/>
      <c r="SFI90" s="369"/>
      <c r="SFJ90" s="369"/>
      <c r="SFK90" s="369"/>
      <c r="SFL90" s="369"/>
      <c r="SFM90" s="369"/>
      <c r="SFN90" s="369"/>
      <c r="SFO90" s="369"/>
      <c r="SFP90" s="369"/>
      <c r="SFQ90" s="369"/>
      <c r="SFV90" s="369"/>
      <c r="SFW90" s="369"/>
      <c r="SFX90" s="369"/>
      <c r="SFY90" s="369"/>
      <c r="SFZ90" s="369"/>
      <c r="SGA90" s="369"/>
      <c r="SGB90" s="369"/>
      <c r="SGC90" s="369"/>
      <c r="SGD90" s="369"/>
      <c r="SGE90" s="369"/>
      <c r="SGF90" s="369"/>
      <c r="SHX90" s="369"/>
      <c r="SHY90" s="369"/>
      <c r="SHZ90" s="369"/>
      <c r="SIA90" s="369"/>
      <c r="SIB90" s="369"/>
      <c r="SIC90" s="369"/>
      <c r="SID90" s="369"/>
      <c r="SIE90" s="369"/>
      <c r="SIF90" s="369"/>
      <c r="SIG90" s="369"/>
      <c r="SIH90" s="369"/>
      <c r="SII90" s="369"/>
      <c r="SIJ90" s="369"/>
      <c r="SIK90" s="369"/>
      <c r="SIL90" s="369"/>
      <c r="SIM90" s="369"/>
      <c r="SIN90" s="369"/>
      <c r="SIO90" s="369"/>
      <c r="SIP90" s="369"/>
      <c r="SIQ90" s="369"/>
      <c r="SIR90" s="369"/>
      <c r="SIS90" s="369"/>
      <c r="SIT90" s="369"/>
      <c r="SIU90" s="369"/>
      <c r="SIV90" s="369"/>
      <c r="SIW90" s="369"/>
      <c r="SIX90" s="369"/>
      <c r="SIY90" s="369"/>
      <c r="SIZ90" s="369"/>
      <c r="SJA90" s="369"/>
      <c r="SJB90" s="369"/>
      <c r="SJC90" s="369"/>
      <c r="SJD90" s="369"/>
      <c r="SJE90" s="369"/>
      <c r="SJF90" s="369"/>
      <c r="SJG90" s="369"/>
      <c r="SJH90" s="369"/>
      <c r="SJI90" s="369"/>
      <c r="SJJ90" s="369"/>
      <c r="SJK90" s="369"/>
      <c r="SJL90" s="369"/>
      <c r="SJM90" s="369"/>
      <c r="SJN90" s="369"/>
      <c r="SJO90" s="369"/>
      <c r="SJP90" s="369"/>
      <c r="SJQ90" s="369"/>
      <c r="SJR90" s="369"/>
      <c r="SJS90" s="369"/>
      <c r="SJT90" s="369"/>
      <c r="SJU90" s="369"/>
      <c r="SJV90" s="369"/>
      <c r="SJW90" s="369"/>
      <c r="SJX90" s="369"/>
      <c r="SJY90" s="369"/>
      <c r="SJZ90" s="369"/>
      <c r="SKA90" s="369"/>
      <c r="SKB90" s="369"/>
      <c r="SKC90" s="369"/>
      <c r="SKD90" s="369"/>
      <c r="SKE90" s="369"/>
      <c r="SKF90" s="369"/>
      <c r="SKG90" s="369"/>
      <c r="SKH90" s="369"/>
      <c r="SKI90" s="369"/>
      <c r="SKJ90" s="369"/>
      <c r="SKK90" s="369"/>
      <c r="SKL90" s="369"/>
      <c r="SKM90" s="369"/>
      <c r="SKN90" s="369"/>
      <c r="SKO90" s="369"/>
      <c r="SKP90" s="369"/>
      <c r="SKQ90" s="369"/>
      <c r="SKR90" s="369"/>
      <c r="SKS90" s="369"/>
      <c r="SKT90" s="369"/>
      <c r="SKU90" s="369"/>
      <c r="SKV90" s="369"/>
      <c r="SKW90" s="369"/>
      <c r="SKX90" s="369"/>
      <c r="SKY90" s="369"/>
      <c r="SKZ90" s="369"/>
      <c r="SLA90" s="369"/>
      <c r="SLB90" s="369"/>
      <c r="SLC90" s="369"/>
      <c r="SLD90" s="369"/>
      <c r="SLE90" s="369"/>
      <c r="SLF90" s="369"/>
      <c r="SLG90" s="369"/>
      <c r="SLH90" s="369"/>
      <c r="SLI90" s="369"/>
      <c r="SLJ90" s="369"/>
      <c r="SLK90" s="369"/>
      <c r="SLL90" s="369"/>
      <c r="SLM90" s="369"/>
      <c r="SLN90" s="369"/>
      <c r="SLO90" s="369"/>
      <c r="SLP90" s="369"/>
      <c r="SLQ90" s="369"/>
      <c r="SLR90" s="369"/>
      <c r="SLS90" s="369"/>
      <c r="SLT90" s="369"/>
      <c r="SLU90" s="369"/>
      <c r="SLV90" s="369"/>
      <c r="SLW90" s="369"/>
      <c r="SLX90" s="369"/>
      <c r="SLY90" s="369"/>
      <c r="SLZ90" s="369"/>
      <c r="SMA90" s="369"/>
      <c r="SMB90" s="369"/>
      <c r="SMC90" s="369"/>
      <c r="SMD90" s="369"/>
      <c r="SME90" s="369"/>
      <c r="SMF90" s="369"/>
      <c r="SMG90" s="369"/>
      <c r="SMH90" s="369"/>
      <c r="SMI90" s="369"/>
      <c r="SMJ90" s="369"/>
      <c r="SMK90" s="369"/>
      <c r="SML90" s="369"/>
      <c r="SMM90" s="369"/>
      <c r="SMN90" s="369"/>
      <c r="SMO90" s="369"/>
      <c r="SMP90" s="369"/>
      <c r="SMQ90" s="369"/>
      <c r="SMR90" s="369"/>
      <c r="SMS90" s="369"/>
      <c r="SMT90" s="369"/>
      <c r="SMU90" s="369"/>
      <c r="SMV90" s="369"/>
      <c r="SMW90" s="369"/>
      <c r="SMX90" s="369"/>
      <c r="SMY90" s="369"/>
      <c r="SMZ90" s="369"/>
      <c r="SNA90" s="369"/>
      <c r="SNB90" s="369"/>
      <c r="SNC90" s="369"/>
      <c r="SND90" s="369"/>
      <c r="SNE90" s="369"/>
      <c r="SNF90" s="369"/>
      <c r="SNG90" s="369"/>
      <c r="SNH90" s="369"/>
      <c r="SNI90" s="369"/>
      <c r="SNJ90" s="369"/>
      <c r="SNK90" s="369"/>
      <c r="SNL90" s="369"/>
      <c r="SNM90" s="369"/>
      <c r="SNN90" s="369"/>
      <c r="SNO90" s="369"/>
      <c r="SNP90" s="369"/>
      <c r="SNQ90" s="369"/>
      <c r="SNR90" s="369"/>
      <c r="SNS90" s="369"/>
      <c r="SNT90" s="369"/>
      <c r="SNU90" s="369"/>
      <c r="SNV90" s="369"/>
      <c r="SNW90" s="369"/>
      <c r="SNX90" s="369"/>
      <c r="SNY90" s="369"/>
      <c r="SNZ90" s="369"/>
      <c r="SOA90" s="369"/>
      <c r="SOB90" s="369"/>
      <c r="SOC90" s="369"/>
      <c r="SOD90" s="369"/>
      <c r="SOE90" s="369"/>
      <c r="SOF90" s="369"/>
      <c r="SOG90" s="369"/>
      <c r="SOH90" s="369"/>
      <c r="SOI90" s="369"/>
      <c r="SOJ90" s="369"/>
      <c r="SOK90" s="369"/>
      <c r="SOL90" s="369"/>
      <c r="SOM90" s="369"/>
      <c r="SON90" s="369"/>
      <c r="SOO90" s="369"/>
      <c r="SOP90" s="369"/>
      <c r="SOQ90" s="369"/>
      <c r="SOR90" s="369"/>
      <c r="SOS90" s="369"/>
      <c r="SOT90" s="369"/>
      <c r="SOU90" s="369"/>
      <c r="SOV90" s="369"/>
      <c r="SOW90" s="369"/>
      <c r="SOX90" s="369"/>
      <c r="SOY90" s="369"/>
      <c r="SOZ90" s="369"/>
      <c r="SPA90" s="369"/>
      <c r="SPB90" s="369"/>
      <c r="SPC90" s="369"/>
      <c r="SPD90" s="369"/>
      <c r="SPE90" s="369"/>
      <c r="SPF90" s="369"/>
      <c r="SPG90" s="369"/>
      <c r="SPH90" s="369"/>
      <c r="SPI90" s="369"/>
      <c r="SPJ90" s="369"/>
      <c r="SPK90" s="369"/>
      <c r="SPL90" s="369"/>
      <c r="SPM90" s="369"/>
      <c r="SPR90" s="369"/>
      <c r="SPS90" s="369"/>
      <c r="SPT90" s="369"/>
      <c r="SPU90" s="369"/>
      <c r="SPV90" s="369"/>
      <c r="SPW90" s="369"/>
      <c r="SPX90" s="369"/>
      <c r="SPY90" s="369"/>
      <c r="SPZ90" s="369"/>
      <c r="SQA90" s="369"/>
      <c r="SQB90" s="369"/>
      <c r="SRT90" s="369"/>
      <c r="SRU90" s="369"/>
      <c r="SRV90" s="369"/>
      <c r="SRW90" s="369"/>
      <c r="SRX90" s="369"/>
      <c r="SRY90" s="369"/>
      <c r="SRZ90" s="369"/>
      <c r="SSA90" s="369"/>
      <c r="SSB90" s="369"/>
      <c r="SSC90" s="369"/>
      <c r="SSD90" s="369"/>
      <c r="SSE90" s="369"/>
      <c r="SSF90" s="369"/>
      <c r="SSG90" s="369"/>
      <c r="SSH90" s="369"/>
      <c r="SSI90" s="369"/>
      <c r="SSJ90" s="369"/>
      <c r="SSK90" s="369"/>
      <c r="SSL90" s="369"/>
      <c r="SSM90" s="369"/>
      <c r="SSN90" s="369"/>
      <c r="SSO90" s="369"/>
      <c r="SSP90" s="369"/>
      <c r="SSQ90" s="369"/>
      <c r="SSR90" s="369"/>
      <c r="SSS90" s="369"/>
      <c r="SST90" s="369"/>
      <c r="SSU90" s="369"/>
      <c r="SSV90" s="369"/>
      <c r="SSW90" s="369"/>
      <c r="SSX90" s="369"/>
      <c r="SSY90" s="369"/>
      <c r="SSZ90" s="369"/>
      <c r="STA90" s="369"/>
      <c r="STB90" s="369"/>
      <c r="STC90" s="369"/>
      <c r="STD90" s="369"/>
      <c r="STE90" s="369"/>
      <c r="STF90" s="369"/>
      <c r="STG90" s="369"/>
      <c r="STH90" s="369"/>
      <c r="STI90" s="369"/>
      <c r="STJ90" s="369"/>
      <c r="STK90" s="369"/>
      <c r="STL90" s="369"/>
      <c r="STM90" s="369"/>
      <c r="STN90" s="369"/>
      <c r="STO90" s="369"/>
      <c r="STP90" s="369"/>
      <c r="STQ90" s="369"/>
      <c r="STR90" s="369"/>
      <c r="STS90" s="369"/>
      <c r="STT90" s="369"/>
      <c r="STU90" s="369"/>
      <c r="STV90" s="369"/>
      <c r="STW90" s="369"/>
      <c r="STX90" s="369"/>
      <c r="STY90" s="369"/>
      <c r="STZ90" s="369"/>
      <c r="SUA90" s="369"/>
      <c r="SUB90" s="369"/>
      <c r="SUC90" s="369"/>
      <c r="SUD90" s="369"/>
      <c r="SUE90" s="369"/>
      <c r="SUF90" s="369"/>
      <c r="SUG90" s="369"/>
      <c r="SUH90" s="369"/>
      <c r="SUI90" s="369"/>
      <c r="SUJ90" s="369"/>
      <c r="SUK90" s="369"/>
      <c r="SUL90" s="369"/>
      <c r="SUM90" s="369"/>
      <c r="SUN90" s="369"/>
      <c r="SUO90" s="369"/>
      <c r="SUP90" s="369"/>
      <c r="SUQ90" s="369"/>
      <c r="SUR90" s="369"/>
      <c r="SUS90" s="369"/>
      <c r="SUT90" s="369"/>
      <c r="SUU90" s="369"/>
      <c r="SUV90" s="369"/>
      <c r="SUW90" s="369"/>
      <c r="SUX90" s="369"/>
      <c r="SUY90" s="369"/>
      <c r="SUZ90" s="369"/>
      <c r="SVA90" s="369"/>
      <c r="SVB90" s="369"/>
      <c r="SVC90" s="369"/>
      <c r="SVD90" s="369"/>
      <c r="SVE90" s="369"/>
      <c r="SVF90" s="369"/>
      <c r="SVG90" s="369"/>
      <c r="SVH90" s="369"/>
      <c r="SVI90" s="369"/>
      <c r="SVJ90" s="369"/>
      <c r="SVK90" s="369"/>
      <c r="SVL90" s="369"/>
      <c r="SVM90" s="369"/>
      <c r="SVN90" s="369"/>
      <c r="SVO90" s="369"/>
      <c r="SVP90" s="369"/>
      <c r="SVQ90" s="369"/>
      <c r="SVR90" s="369"/>
      <c r="SVS90" s="369"/>
      <c r="SVT90" s="369"/>
      <c r="SVU90" s="369"/>
      <c r="SVV90" s="369"/>
      <c r="SVW90" s="369"/>
      <c r="SVX90" s="369"/>
      <c r="SVY90" s="369"/>
      <c r="SVZ90" s="369"/>
      <c r="SWA90" s="369"/>
      <c r="SWB90" s="369"/>
      <c r="SWC90" s="369"/>
      <c r="SWD90" s="369"/>
      <c r="SWE90" s="369"/>
      <c r="SWF90" s="369"/>
      <c r="SWG90" s="369"/>
      <c r="SWH90" s="369"/>
      <c r="SWI90" s="369"/>
      <c r="SWJ90" s="369"/>
      <c r="SWK90" s="369"/>
      <c r="SWL90" s="369"/>
      <c r="SWM90" s="369"/>
      <c r="SWN90" s="369"/>
      <c r="SWO90" s="369"/>
      <c r="SWP90" s="369"/>
      <c r="SWQ90" s="369"/>
      <c r="SWR90" s="369"/>
      <c r="SWS90" s="369"/>
      <c r="SWT90" s="369"/>
      <c r="SWU90" s="369"/>
      <c r="SWV90" s="369"/>
      <c r="SWW90" s="369"/>
      <c r="SWX90" s="369"/>
      <c r="SWY90" s="369"/>
      <c r="SWZ90" s="369"/>
      <c r="SXA90" s="369"/>
      <c r="SXB90" s="369"/>
      <c r="SXC90" s="369"/>
      <c r="SXD90" s="369"/>
      <c r="SXE90" s="369"/>
      <c r="SXF90" s="369"/>
      <c r="SXG90" s="369"/>
      <c r="SXH90" s="369"/>
      <c r="SXI90" s="369"/>
      <c r="SXJ90" s="369"/>
      <c r="SXK90" s="369"/>
      <c r="SXL90" s="369"/>
      <c r="SXM90" s="369"/>
      <c r="SXN90" s="369"/>
      <c r="SXO90" s="369"/>
      <c r="SXP90" s="369"/>
      <c r="SXQ90" s="369"/>
      <c r="SXR90" s="369"/>
      <c r="SXS90" s="369"/>
      <c r="SXT90" s="369"/>
      <c r="SXU90" s="369"/>
      <c r="SXV90" s="369"/>
      <c r="SXW90" s="369"/>
      <c r="SXX90" s="369"/>
      <c r="SXY90" s="369"/>
      <c r="SXZ90" s="369"/>
      <c r="SYA90" s="369"/>
      <c r="SYB90" s="369"/>
      <c r="SYC90" s="369"/>
      <c r="SYD90" s="369"/>
      <c r="SYE90" s="369"/>
      <c r="SYF90" s="369"/>
      <c r="SYG90" s="369"/>
      <c r="SYH90" s="369"/>
      <c r="SYI90" s="369"/>
      <c r="SYJ90" s="369"/>
      <c r="SYK90" s="369"/>
      <c r="SYL90" s="369"/>
      <c r="SYM90" s="369"/>
      <c r="SYN90" s="369"/>
      <c r="SYO90" s="369"/>
      <c r="SYP90" s="369"/>
      <c r="SYQ90" s="369"/>
      <c r="SYR90" s="369"/>
      <c r="SYS90" s="369"/>
      <c r="SYT90" s="369"/>
      <c r="SYU90" s="369"/>
      <c r="SYV90" s="369"/>
      <c r="SYW90" s="369"/>
      <c r="SYX90" s="369"/>
      <c r="SYY90" s="369"/>
      <c r="SYZ90" s="369"/>
      <c r="SZA90" s="369"/>
      <c r="SZB90" s="369"/>
      <c r="SZC90" s="369"/>
      <c r="SZD90" s="369"/>
      <c r="SZE90" s="369"/>
      <c r="SZF90" s="369"/>
      <c r="SZG90" s="369"/>
      <c r="SZH90" s="369"/>
      <c r="SZI90" s="369"/>
      <c r="SZN90" s="369"/>
      <c r="SZO90" s="369"/>
      <c r="SZP90" s="369"/>
      <c r="SZQ90" s="369"/>
      <c r="SZR90" s="369"/>
      <c r="SZS90" s="369"/>
      <c r="SZT90" s="369"/>
      <c r="SZU90" s="369"/>
      <c r="SZV90" s="369"/>
      <c r="SZW90" s="369"/>
      <c r="SZX90" s="369"/>
      <c r="TBP90" s="369"/>
      <c r="TBQ90" s="369"/>
      <c r="TBR90" s="369"/>
      <c r="TBS90" s="369"/>
      <c r="TBT90" s="369"/>
      <c r="TBU90" s="369"/>
      <c r="TBV90" s="369"/>
      <c r="TBW90" s="369"/>
      <c r="TBX90" s="369"/>
      <c r="TBY90" s="369"/>
      <c r="TBZ90" s="369"/>
      <c r="TCA90" s="369"/>
      <c r="TCB90" s="369"/>
      <c r="TCC90" s="369"/>
      <c r="TCD90" s="369"/>
      <c r="TCE90" s="369"/>
      <c r="TCF90" s="369"/>
      <c r="TCG90" s="369"/>
      <c r="TCH90" s="369"/>
      <c r="TCI90" s="369"/>
      <c r="TCJ90" s="369"/>
      <c r="TCK90" s="369"/>
      <c r="TCL90" s="369"/>
      <c r="TCM90" s="369"/>
      <c r="TCN90" s="369"/>
      <c r="TCO90" s="369"/>
      <c r="TCP90" s="369"/>
      <c r="TCQ90" s="369"/>
      <c r="TCR90" s="369"/>
      <c r="TCS90" s="369"/>
      <c r="TCT90" s="369"/>
      <c r="TCU90" s="369"/>
      <c r="TCV90" s="369"/>
      <c r="TCW90" s="369"/>
      <c r="TCX90" s="369"/>
      <c r="TCY90" s="369"/>
      <c r="TCZ90" s="369"/>
      <c r="TDA90" s="369"/>
      <c r="TDB90" s="369"/>
      <c r="TDC90" s="369"/>
      <c r="TDD90" s="369"/>
      <c r="TDE90" s="369"/>
      <c r="TDF90" s="369"/>
      <c r="TDG90" s="369"/>
      <c r="TDH90" s="369"/>
      <c r="TDI90" s="369"/>
      <c r="TDJ90" s="369"/>
      <c r="TDK90" s="369"/>
      <c r="TDL90" s="369"/>
      <c r="TDM90" s="369"/>
      <c r="TDN90" s="369"/>
      <c r="TDO90" s="369"/>
      <c r="TDP90" s="369"/>
      <c r="TDQ90" s="369"/>
      <c r="TDR90" s="369"/>
      <c r="TDS90" s="369"/>
      <c r="TDT90" s="369"/>
      <c r="TDU90" s="369"/>
      <c r="TDV90" s="369"/>
      <c r="TDW90" s="369"/>
      <c r="TDX90" s="369"/>
      <c r="TDY90" s="369"/>
      <c r="TDZ90" s="369"/>
      <c r="TEA90" s="369"/>
      <c r="TEB90" s="369"/>
      <c r="TEC90" s="369"/>
      <c r="TED90" s="369"/>
      <c r="TEE90" s="369"/>
      <c r="TEF90" s="369"/>
      <c r="TEG90" s="369"/>
      <c r="TEH90" s="369"/>
      <c r="TEI90" s="369"/>
      <c r="TEJ90" s="369"/>
      <c r="TEK90" s="369"/>
      <c r="TEL90" s="369"/>
      <c r="TEM90" s="369"/>
      <c r="TEN90" s="369"/>
      <c r="TEO90" s="369"/>
      <c r="TEP90" s="369"/>
      <c r="TEQ90" s="369"/>
      <c r="TER90" s="369"/>
      <c r="TES90" s="369"/>
      <c r="TET90" s="369"/>
      <c r="TEU90" s="369"/>
      <c r="TEV90" s="369"/>
      <c r="TEW90" s="369"/>
      <c r="TEX90" s="369"/>
      <c r="TEY90" s="369"/>
      <c r="TEZ90" s="369"/>
      <c r="TFA90" s="369"/>
      <c r="TFB90" s="369"/>
      <c r="TFC90" s="369"/>
      <c r="TFD90" s="369"/>
      <c r="TFE90" s="369"/>
      <c r="TFF90" s="369"/>
      <c r="TFG90" s="369"/>
      <c r="TFH90" s="369"/>
      <c r="TFI90" s="369"/>
      <c r="TFJ90" s="369"/>
      <c r="TFK90" s="369"/>
      <c r="TFL90" s="369"/>
      <c r="TFM90" s="369"/>
      <c r="TFN90" s="369"/>
      <c r="TFO90" s="369"/>
      <c r="TFP90" s="369"/>
      <c r="TFQ90" s="369"/>
      <c r="TFR90" s="369"/>
      <c r="TFS90" s="369"/>
      <c r="TFT90" s="369"/>
      <c r="TFU90" s="369"/>
      <c r="TFV90" s="369"/>
      <c r="TFW90" s="369"/>
      <c r="TFX90" s="369"/>
      <c r="TFY90" s="369"/>
      <c r="TFZ90" s="369"/>
      <c r="TGA90" s="369"/>
      <c r="TGB90" s="369"/>
      <c r="TGC90" s="369"/>
      <c r="TGD90" s="369"/>
      <c r="TGE90" s="369"/>
      <c r="TGF90" s="369"/>
      <c r="TGG90" s="369"/>
      <c r="TGH90" s="369"/>
      <c r="TGI90" s="369"/>
      <c r="TGJ90" s="369"/>
      <c r="TGK90" s="369"/>
      <c r="TGL90" s="369"/>
      <c r="TGM90" s="369"/>
      <c r="TGN90" s="369"/>
      <c r="TGO90" s="369"/>
      <c r="TGP90" s="369"/>
      <c r="TGQ90" s="369"/>
      <c r="TGR90" s="369"/>
      <c r="TGS90" s="369"/>
      <c r="TGT90" s="369"/>
      <c r="TGU90" s="369"/>
      <c r="TGV90" s="369"/>
      <c r="TGW90" s="369"/>
      <c r="TGX90" s="369"/>
      <c r="TGY90" s="369"/>
      <c r="TGZ90" s="369"/>
      <c r="THA90" s="369"/>
      <c r="THB90" s="369"/>
      <c r="THC90" s="369"/>
      <c r="THD90" s="369"/>
      <c r="THE90" s="369"/>
      <c r="THF90" s="369"/>
      <c r="THG90" s="369"/>
      <c r="THH90" s="369"/>
      <c r="THI90" s="369"/>
      <c r="THJ90" s="369"/>
      <c r="THK90" s="369"/>
      <c r="THL90" s="369"/>
      <c r="THM90" s="369"/>
      <c r="THN90" s="369"/>
      <c r="THO90" s="369"/>
      <c r="THP90" s="369"/>
      <c r="THQ90" s="369"/>
      <c r="THR90" s="369"/>
      <c r="THS90" s="369"/>
      <c r="THT90" s="369"/>
      <c r="THU90" s="369"/>
      <c r="THV90" s="369"/>
      <c r="THW90" s="369"/>
      <c r="THX90" s="369"/>
      <c r="THY90" s="369"/>
      <c r="THZ90" s="369"/>
      <c r="TIA90" s="369"/>
      <c r="TIB90" s="369"/>
      <c r="TIC90" s="369"/>
      <c r="TID90" s="369"/>
      <c r="TIE90" s="369"/>
      <c r="TIF90" s="369"/>
      <c r="TIG90" s="369"/>
      <c r="TIH90" s="369"/>
      <c r="TII90" s="369"/>
      <c r="TIJ90" s="369"/>
      <c r="TIK90" s="369"/>
      <c r="TIL90" s="369"/>
      <c r="TIM90" s="369"/>
      <c r="TIN90" s="369"/>
      <c r="TIO90" s="369"/>
      <c r="TIP90" s="369"/>
      <c r="TIQ90" s="369"/>
      <c r="TIR90" s="369"/>
      <c r="TIS90" s="369"/>
      <c r="TIT90" s="369"/>
      <c r="TIU90" s="369"/>
      <c r="TIV90" s="369"/>
      <c r="TIW90" s="369"/>
      <c r="TIX90" s="369"/>
      <c r="TIY90" s="369"/>
      <c r="TIZ90" s="369"/>
      <c r="TJA90" s="369"/>
      <c r="TJB90" s="369"/>
      <c r="TJC90" s="369"/>
      <c r="TJD90" s="369"/>
      <c r="TJE90" s="369"/>
      <c r="TJJ90" s="369"/>
      <c r="TJK90" s="369"/>
      <c r="TJL90" s="369"/>
      <c r="TJM90" s="369"/>
      <c r="TJN90" s="369"/>
      <c r="TJO90" s="369"/>
      <c r="TJP90" s="369"/>
      <c r="TJQ90" s="369"/>
      <c r="TJR90" s="369"/>
      <c r="TJS90" s="369"/>
      <c r="TJT90" s="369"/>
      <c r="TLL90" s="369"/>
      <c r="TLM90" s="369"/>
      <c r="TLN90" s="369"/>
      <c r="TLO90" s="369"/>
      <c r="TLP90" s="369"/>
      <c r="TLQ90" s="369"/>
      <c r="TLR90" s="369"/>
      <c r="TLS90" s="369"/>
      <c r="TLT90" s="369"/>
      <c r="TLU90" s="369"/>
      <c r="TLV90" s="369"/>
      <c r="TLW90" s="369"/>
      <c r="TLX90" s="369"/>
      <c r="TLY90" s="369"/>
      <c r="TLZ90" s="369"/>
      <c r="TMA90" s="369"/>
      <c r="TMB90" s="369"/>
      <c r="TMC90" s="369"/>
      <c r="TMD90" s="369"/>
      <c r="TME90" s="369"/>
      <c r="TMF90" s="369"/>
      <c r="TMG90" s="369"/>
      <c r="TMH90" s="369"/>
      <c r="TMI90" s="369"/>
      <c r="TMJ90" s="369"/>
      <c r="TMK90" s="369"/>
      <c r="TML90" s="369"/>
      <c r="TMM90" s="369"/>
      <c r="TMN90" s="369"/>
      <c r="TMO90" s="369"/>
      <c r="TMP90" s="369"/>
      <c r="TMQ90" s="369"/>
      <c r="TMR90" s="369"/>
      <c r="TMS90" s="369"/>
      <c r="TMT90" s="369"/>
      <c r="TMU90" s="369"/>
      <c r="TMV90" s="369"/>
      <c r="TMW90" s="369"/>
      <c r="TMX90" s="369"/>
      <c r="TMY90" s="369"/>
      <c r="TMZ90" s="369"/>
      <c r="TNA90" s="369"/>
      <c r="TNB90" s="369"/>
      <c r="TNC90" s="369"/>
      <c r="TND90" s="369"/>
      <c r="TNE90" s="369"/>
      <c r="TNF90" s="369"/>
      <c r="TNG90" s="369"/>
      <c r="TNH90" s="369"/>
      <c r="TNI90" s="369"/>
      <c r="TNJ90" s="369"/>
      <c r="TNK90" s="369"/>
      <c r="TNL90" s="369"/>
      <c r="TNM90" s="369"/>
      <c r="TNN90" s="369"/>
      <c r="TNO90" s="369"/>
      <c r="TNP90" s="369"/>
      <c r="TNQ90" s="369"/>
      <c r="TNR90" s="369"/>
      <c r="TNS90" s="369"/>
      <c r="TNT90" s="369"/>
      <c r="TNU90" s="369"/>
      <c r="TNV90" s="369"/>
      <c r="TNW90" s="369"/>
      <c r="TNX90" s="369"/>
      <c r="TNY90" s="369"/>
      <c r="TNZ90" s="369"/>
      <c r="TOA90" s="369"/>
      <c r="TOB90" s="369"/>
      <c r="TOC90" s="369"/>
      <c r="TOD90" s="369"/>
      <c r="TOE90" s="369"/>
      <c r="TOF90" s="369"/>
      <c r="TOG90" s="369"/>
      <c r="TOH90" s="369"/>
      <c r="TOI90" s="369"/>
      <c r="TOJ90" s="369"/>
      <c r="TOK90" s="369"/>
      <c r="TOL90" s="369"/>
      <c r="TOM90" s="369"/>
      <c r="TON90" s="369"/>
      <c r="TOO90" s="369"/>
      <c r="TOP90" s="369"/>
      <c r="TOQ90" s="369"/>
      <c r="TOR90" s="369"/>
      <c r="TOS90" s="369"/>
      <c r="TOT90" s="369"/>
      <c r="TOU90" s="369"/>
      <c r="TOV90" s="369"/>
      <c r="TOW90" s="369"/>
      <c r="TOX90" s="369"/>
      <c r="TOY90" s="369"/>
      <c r="TOZ90" s="369"/>
      <c r="TPA90" s="369"/>
      <c r="TPB90" s="369"/>
      <c r="TPC90" s="369"/>
      <c r="TPD90" s="369"/>
      <c r="TPE90" s="369"/>
      <c r="TPF90" s="369"/>
      <c r="TPG90" s="369"/>
      <c r="TPH90" s="369"/>
      <c r="TPI90" s="369"/>
      <c r="TPJ90" s="369"/>
      <c r="TPK90" s="369"/>
      <c r="TPL90" s="369"/>
      <c r="TPM90" s="369"/>
      <c r="TPN90" s="369"/>
      <c r="TPO90" s="369"/>
      <c r="TPP90" s="369"/>
      <c r="TPQ90" s="369"/>
      <c r="TPR90" s="369"/>
      <c r="TPS90" s="369"/>
      <c r="TPT90" s="369"/>
      <c r="TPU90" s="369"/>
      <c r="TPV90" s="369"/>
      <c r="TPW90" s="369"/>
      <c r="TPX90" s="369"/>
      <c r="TPY90" s="369"/>
      <c r="TPZ90" s="369"/>
      <c r="TQA90" s="369"/>
      <c r="TQB90" s="369"/>
      <c r="TQC90" s="369"/>
      <c r="TQD90" s="369"/>
      <c r="TQE90" s="369"/>
      <c r="TQF90" s="369"/>
      <c r="TQG90" s="369"/>
      <c r="TQH90" s="369"/>
      <c r="TQI90" s="369"/>
      <c r="TQJ90" s="369"/>
      <c r="TQK90" s="369"/>
      <c r="TQL90" s="369"/>
      <c r="TQM90" s="369"/>
      <c r="TQN90" s="369"/>
      <c r="TQO90" s="369"/>
      <c r="TQP90" s="369"/>
      <c r="TQQ90" s="369"/>
      <c r="TQR90" s="369"/>
      <c r="TQS90" s="369"/>
      <c r="TQT90" s="369"/>
      <c r="TQU90" s="369"/>
      <c r="TQV90" s="369"/>
      <c r="TQW90" s="369"/>
      <c r="TQX90" s="369"/>
      <c r="TQY90" s="369"/>
      <c r="TQZ90" s="369"/>
      <c r="TRA90" s="369"/>
      <c r="TRB90" s="369"/>
      <c r="TRC90" s="369"/>
      <c r="TRD90" s="369"/>
      <c r="TRE90" s="369"/>
      <c r="TRF90" s="369"/>
      <c r="TRG90" s="369"/>
      <c r="TRH90" s="369"/>
      <c r="TRI90" s="369"/>
      <c r="TRJ90" s="369"/>
      <c r="TRK90" s="369"/>
      <c r="TRL90" s="369"/>
      <c r="TRM90" s="369"/>
      <c r="TRN90" s="369"/>
      <c r="TRO90" s="369"/>
      <c r="TRP90" s="369"/>
      <c r="TRQ90" s="369"/>
      <c r="TRR90" s="369"/>
      <c r="TRS90" s="369"/>
      <c r="TRT90" s="369"/>
      <c r="TRU90" s="369"/>
      <c r="TRV90" s="369"/>
      <c r="TRW90" s="369"/>
      <c r="TRX90" s="369"/>
      <c r="TRY90" s="369"/>
      <c r="TRZ90" s="369"/>
      <c r="TSA90" s="369"/>
      <c r="TSB90" s="369"/>
      <c r="TSC90" s="369"/>
      <c r="TSD90" s="369"/>
      <c r="TSE90" s="369"/>
      <c r="TSF90" s="369"/>
      <c r="TSG90" s="369"/>
      <c r="TSH90" s="369"/>
      <c r="TSI90" s="369"/>
      <c r="TSJ90" s="369"/>
      <c r="TSK90" s="369"/>
      <c r="TSL90" s="369"/>
      <c r="TSM90" s="369"/>
      <c r="TSN90" s="369"/>
      <c r="TSO90" s="369"/>
      <c r="TSP90" s="369"/>
      <c r="TSQ90" s="369"/>
      <c r="TSR90" s="369"/>
      <c r="TSS90" s="369"/>
      <c r="TST90" s="369"/>
      <c r="TSU90" s="369"/>
      <c r="TSV90" s="369"/>
      <c r="TSW90" s="369"/>
      <c r="TSX90" s="369"/>
      <c r="TSY90" s="369"/>
      <c r="TSZ90" s="369"/>
      <c r="TTA90" s="369"/>
      <c r="TTF90" s="369"/>
      <c r="TTG90" s="369"/>
      <c r="TTH90" s="369"/>
      <c r="TTI90" s="369"/>
      <c r="TTJ90" s="369"/>
      <c r="TTK90" s="369"/>
      <c r="TTL90" s="369"/>
      <c r="TTM90" s="369"/>
      <c r="TTN90" s="369"/>
      <c r="TTO90" s="369"/>
      <c r="TTP90" s="369"/>
      <c r="TVH90" s="369"/>
      <c r="TVI90" s="369"/>
      <c r="TVJ90" s="369"/>
      <c r="TVK90" s="369"/>
      <c r="TVL90" s="369"/>
      <c r="TVM90" s="369"/>
      <c r="TVN90" s="369"/>
      <c r="TVO90" s="369"/>
      <c r="TVP90" s="369"/>
      <c r="TVQ90" s="369"/>
      <c r="TVR90" s="369"/>
      <c r="TVS90" s="369"/>
      <c r="TVT90" s="369"/>
      <c r="TVU90" s="369"/>
      <c r="TVV90" s="369"/>
      <c r="TVW90" s="369"/>
      <c r="TVX90" s="369"/>
      <c r="TVY90" s="369"/>
      <c r="TVZ90" s="369"/>
      <c r="TWA90" s="369"/>
      <c r="TWB90" s="369"/>
      <c r="TWC90" s="369"/>
      <c r="TWD90" s="369"/>
      <c r="TWE90" s="369"/>
      <c r="TWF90" s="369"/>
      <c r="TWG90" s="369"/>
      <c r="TWH90" s="369"/>
      <c r="TWI90" s="369"/>
      <c r="TWJ90" s="369"/>
      <c r="TWK90" s="369"/>
      <c r="TWL90" s="369"/>
      <c r="TWM90" s="369"/>
      <c r="TWN90" s="369"/>
      <c r="TWO90" s="369"/>
      <c r="TWP90" s="369"/>
      <c r="TWQ90" s="369"/>
      <c r="TWR90" s="369"/>
      <c r="TWS90" s="369"/>
      <c r="TWT90" s="369"/>
      <c r="TWU90" s="369"/>
      <c r="TWV90" s="369"/>
      <c r="TWW90" s="369"/>
      <c r="TWX90" s="369"/>
      <c r="TWY90" s="369"/>
      <c r="TWZ90" s="369"/>
      <c r="TXA90" s="369"/>
      <c r="TXB90" s="369"/>
      <c r="TXC90" s="369"/>
      <c r="TXD90" s="369"/>
      <c r="TXE90" s="369"/>
      <c r="TXF90" s="369"/>
      <c r="TXG90" s="369"/>
      <c r="TXH90" s="369"/>
      <c r="TXI90" s="369"/>
      <c r="TXJ90" s="369"/>
      <c r="TXK90" s="369"/>
      <c r="TXL90" s="369"/>
      <c r="TXM90" s="369"/>
      <c r="TXN90" s="369"/>
      <c r="TXO90" s="369"/>
      <c r="TXP90" s="369"/>
      <c r="TXQ90" s="369"/>
      <c r="TXR90" s="369"/>
      <c r="TXS90" s="369"/>
      <c r="TXT90" s="369"/>
      <c r="TXU90" s="369"/>
      <c r="TXV90" s="369"/>
      <c r="TXW90" s="369"/>
      <c r="TXX90" s="369"/>
      <c r="TXY90" s="369"/>
      <c r="TXZ90" s="369"/>
      <c r="TYA90" s="369"/>
      <c r="TYB90" s="369"/>
      <c r="TYC90" s="369"/>
      <c r="TYD90" s="369"/>
      <c r="TYE90" s="369"/>
      <c r="TYF90" s="369"/>
      <c r="TYG90" s="369"/>
      <c r="TYH90" s="369"/>
      <c r="TYI90" s="369"/>
      <c r="TYJ90" s="369"/>
      <c r="TYK90" s="369"/>
      <c r="TYL90" s="369"/>
      <c r="TYM90" s="369"/>
      <c r="TYN90" s="369"/>
      <c r="TYO90" s="369"/>
      <c r="TYP90" s="369"/>
      <c r="TYQ90" s="369"/>
      <c r="TYR90" s="369"/>
      <c r="TYS90" s="369"/>
      <c r="TYT90" s="369"/>
      <c r="TYU90" s="369"/>
      <c r="TYV90" s="369"/>
      <c r="TYW90" s="369"/>
      <c r="TYX90" s="369"/>
      <c r="TYY90" s="369"/>
      <c r="TYZ90" s="369"/>
      <c r="TZA90" s="369"/>
      <c r="TZB90" s="369"/>
      <c r="TZC90" s="369"/>
      <c r="TZD90" s="369"/>
      <c r="TZE90" s="369"/>
      <c r="TZF90" s="369"/>
      <c r="TZG90" s="369"/>
      <c r="TZH90" s="369"/>
      <c r="TZI90" s="369"/>
      <c r="TZJ90" s="369"/>
      <c r="TZK90" s="369"/>
      <c r="TZL90" s="369"/>
      <c r="TZM90" s="369"/>
      <c r="TZN90" s="369"/>
      <c r="TZO90" s="369"/>
      <c r="TZP90" s="369"/>
      <c r="TZQ90" s="369"/>
      <c r="TZR90" s="369"/>
      <c r="TZS90" s="369"/>
      <c r="TZT90" s="369"/>
      <c r="TZU90" s="369"/>
      <c r="TZV90" s="369"/>
      <c r="TZW90" s="369"/>
      <c r="TZX90" s="369"/>
      <c r="TZY90" s="369"/>
      <c r="TZZ90" s="369"/>
      <c r="UAA90" s="369"/>
      <c r="UAB90" s="369"/>
      <c r="UAC90" s="369"/>
      <c r="UAD90" s="369"/>
      <c r="UAE90" s="369"/>
      <c r="UAF90" s="369"/>
      <c r="UAG90" s="369"/>
      <c r="UAH90" s="369"/>
      <c r="UAI90" s="369"/>
      <c r="UAJ90" s="369"/>
      <c r="UAK90" s="369"/>
      <c r="UAL90" s="369"/>
      <c r="UAM90" s="369"/>
      <c r="UAN90" s="369"/>
      <c r="UAO90" s="369"/>
      <c r="UAP90" s="369"/>
      <c r="UAQ90" s="369"/>
      <c r="UAR90" s="369"/>
      <c r="UAS90" s="369"/>
      <c r="UAT90" s="369"/>
      <c r="UAU90" s="369"/>
      <c r="UAV90" s="369"/>
      <c r="UAW90" s="369"/>
      <c r="UAX90" s="369"/>
      <c r="UAY90" s="369"/>
      <c r="UAZ90" s="369"/>
      <c r="UBA90" s="369"/>
      <c r="UBB90" s="369"/>
      <c r="UBC90" s="369"/>
      <c r="UBD90" s="369"/>
      <c r="UBE90" s="369"/>
      <c r="UBF90" s="369"/>
      <c r="UBG90" s="369"/>
      <c r="UBH90" s="369"/>
      <c r="UBI90" s="369"/>
      <c r="UBJ90" s="369"/>
      <c r="UBK90" s="369"/>
      <c r="UBL90" s="369"/>
      <c r="UBM90" s="369"/>
      <c r="UBN90" s="369"/>
      <c r="UBO90" s="369"/>
      <c r="UBP90" s="369"/>
      <c r="UBQ90" s="369"/>
      <c r="UBR90" s="369"/>
      <c r="UBS90" s="369"/>
      <c r="UBT90" s="369"/>
      <c r="UBU90" s="369"/>
      <c r="UBV90" s="369"/>
      <c r="UBW90" s="369"/>
      <c r="UBX90" s="369"/>
      <c r="UBY90" s="369"/>
      <c r="UBZ90" s="369"/>
      <c r="UCA90" s="369"/>
      <c r="UCB90" s="369"/>
      <c r="UCC90" s="369"/>
      <c r="UCD90" s="369"/>
      <c r="UCE90" s="369"/>
      <c r="UCF90" s="369"/>
      <c r="UCG90" s="369"/>
      <c r="UCH90" s="369"/>
      <c r="UCI90" s="369"/>
      <c r="UCJ90" s="369"/>
      <c r="UCK90" s="369"/>
      <c r="UCL90" s="369"/>
      <c r="UCM90" s="369"/>
      <c r="UCN90" s="369"/>
      <c r="UCO90" s="369"/>
      <c r="UCP90" s="369"/>
      <c r="UCQ90" s="369"/>
      <c r="UCR90" s="369"/>
      <c r="UCS90" s="369"/>
      <c r="UCT90" s="369"/>
      <c r="UCU90" s="369"/>
      <c r="UCV90" s="369"/>
      <c r="UCW90" s="369"/>
      <c r="UDB90" s="369"/>
      <c r="UDC90" s="369"/>
      <c r="UDD90" s="369"/>
      <c r="UDE90" s="369"/>
      <c r="UDF90" s="369"/>
      <c r="UDG90" s="369"/>
      <c r="UDH90" s="369"/>
      <c r="UDI90" s="369"/>
      <c r="UDJ90" s="369"/>
      <c r="UDK90" s="369"/>
      <c r="UDL90" s="369"/>
      <c r="UFD90" s="369"/>
      <c r="UFE90" s="369"/>
      <c r="UFF90" s="369"/>
      <c r="UFG90" s="369"/>
      <c r="UFH90" s="369"/>
      <c r="UFI90" s="369"/>
      <c r="UFJ90" s="369"/>
      <c r="UFK90" s="369"/>
      <c r="UFL90" s="369"/>
      <c r="UFM90" s="369"/>
      <c r="UFN90" s="369"/>
      <c r="UFO90" s="369"/>
      <c r="UFP90" s="369"/>
      <c r="UFQ90" s="369"/>
      <c r="UFR90" s="369"/>
      <c r="UFS90" s="369"/>
      <c r="UFT90" s="369"/>
      <c r="UFU90" s="369"/>
      <c r="UFV90" s="369"/>
      <c r="UFW90" s="369"/>
      <c r="UFX90" s="369"/>
      <c r="UFY90" s="369"/>
      <c r="UFZ90" s="369"/>
      <c r="UGA90" s="369"/>
      <c r="UGB90" s="369"/>
      <c r="UGC90" s="369"/>
      <c r="UGD90" s="369"/>
      <c r="UGE90" s="369"/>
      <c r="UGF90" s="369"/>
      <c r="UGG90" s="369"/>
      <c r="UGH90" s="369"/>
      <c r="UGI90" s="369"/>
      <c r="UGJ90" s="369"/>
      <c r="UGK90" s="369"/>
      <c r="UGL90" s="369"/>
      <c r="UGM90" s="369"/>
      <c r="UGN90" s="369"/>
      <c r="UGO90" s="369"/>
      <c r="UGP90" s="369"/>
      <c r="UGQ90" s="369"/>
      <c r="UGR90" s="369"/>
      <c r="UGS90" s="369"/>
      <c r="UGT90" s="369"/>
      <c r="UGU90" s="369"/>
      <c r="UGV90" s="369"/>
      <c r="UGW90" s="369"/>
      <c r="UGX90" s="369"/>
      <c r="UGY90" s="369"/>
      <c r="UGZ90" s="369"/>
      <c r="UHA90" s="369"/>
      <c r="UHB90" s="369"/>
      <c r="UHC90" s="369"/>
      <c r="UHD90" s="369"/>
      <c r="UHE90" s="369"/>
      <c r="UHF90" s="369"/>
      <c r="UHG90" s="369"/>
      <c r="UHH90" s="369"/>
      <c r="UHI90" s="369"/>
      <c r="UHJ90" s="369"/>
      <c r="UHK90" s="369"/>
      <c r="UHL90" s="369"/>
      <c r="UHM90" s="369"/>
      <c r="UHN90" s="369"/>
      <c r="UHO90" s="369"/>
      <c r="UHP90" s="369"/>
      <c r="UHQ90" s="369"/>
      <c r="UHR90" s="369"/>
      <c r="UHS90" s="369"/>
      <c r="UHT90" s="369"/>
      <c r="UHU90" s="369"/>
      <c r="UHV90" s="369"/>
      <c r="UHW90" s="369"/>
      <c r="UHX90" s="369"/>
      <c r="UHY90" s="369"/>
      <c r="UHZ90" s="369"/>
      <c r="UIA90" s="369"/>
      <c r="UIB90" s="369"/>
      <c r="UIC90" s="369"/>
      <c r="UID90" s="369"/>
      <c r="UIE90" s="369"/>
      <c r="UIF90" s="369"/>
      <c r="UIG90" s="369"/>
      <c r="UIH90" s="369"/>
      <c r="UII90" s="369"/>
      <c r="UIJ90" s="369"/>
      <c r="UIK90" s="369"/>
      <c r="UIL90" s="369"/>
      <c r="UIM90" s="369"/>
      <c r="UIN90" s="369"/>
      <c r="UIO90" s="369"/>
      <c r="UIP90" s="369"/>
      <c r="UIQ90" s="369"/>
      <c r="UIR90" s="369"/>
      <c r="UIS90" s="369"/>
      <c r="UIT90" s="369"/>
      <c r="UIU90" s="369"/>
      <c r="UIV90" s="369"/>
      <c r="UIW90" s="369"/>
      <c r="UIX90" s="369"/>
      <c r="UIY90" s="369"/>
      <c r="UIZ90" s="369"/>
      <c r="UJA90" s="369"/>
      <c r="UJB90" s="369"/>
      <c r="UJC90" s="369"/>
      <c r="UJD90" s="369"/>
      <c r="UJE90" s="369"/>
      <c r="UJF90" s="369"/>
      <c r="UJG90" s="369"/>
      <c r="UJH90" s="369"/>
      <c r="UJI90" s="369"/>
      <c r="UJJ90" s="369"/>
      <c r="UJK90" s="369"/>
      <c r="UJL90" s="369"/>
      <c r="UJM90" s="369"/>
      <c r="UJN90" s="369"/>
      <c r="UJO90" s="369"/>
      <c r="UJP90" s="369"/>
      <c r="UJQ90" s="369"/>
      <c r="UJR90" s="369"/>
      <c r="UJS90" s="369"/>
      <c r="UJT90" s="369"/>
      <c r="UJU90" s="369"/>
      <c r="UJV90" s="369"/>
      <c r="UJW90" s="369"/>
      <c r="UJX90" s="369"/>
      <c r="UJY90" s="369"/>
      <c r="UJZ90" s="369"/>
      <c r="UKA90" s="369"/>
      <c r="UKB90" s="369"/>
      <c r="UKC90" s="369"/>
      <c r="UKD90" s="369"/>
      <c r="UKE90" s="369"/>
      <c r="UKF90" s="369"/>
      <c r="UKG90" s="369"/>
      <c r="UKH90" s="369"/>
      <c r="UKI90" s="369"/>
      <c r="UKJ90" s="369"/>
      <c r="UKK90" s="369"/>
      <c r="UKL90" s="369"/>
      <c r="UKM90" s="369"/>
      <c r="UKN90" s="369"/>
      <c r="UKO90" s="369"/>
      <c r="UKP90" s="369"/>
      <c r="UKQ90" s="369"/>
      <c r="UKR90" s="369"/>
      <c r="UKS90" s="369"/>
      <c r="UKT90" s="369"/>
      <c r="UKU90" s="369"/>
      <c r="UKV90" s="369"/>
      <c r="UKW90" s="369"/>
      <c r="UKX90" s="369"/>
      <c r="UKY90" s="369"/>
      <c r="UKZ90" s="369"/>
      <c r="ULA90" s="369"/>
      <c r="ULB90" s="369"/>
      <c r="ULC90" s="369"/>
      <c r="ULD90" s="369"/>
      <c r="ULE90" s="369"/>
      <c r="ULF90" s="369"/>
      <c r="ULG90" s="369"/>
      <c r="ULH90" s="369"/>
      <c r="ULI90" s="369"/>
      <c r="ULJ90" s="369"/>
      <c r="ULK90" s="369"/>
      <c r="ULL90" s="369"/>
      <c r="ULM90" s="369"/>
      <c r="ULN90" s="369"/>
      <c r="ULO90" s="369"/>
      <c r="ULP90" s="369"/>
      <c r="ULQ90" s="369"/>
      <c r="ULR90" s="369"/>
      <c r="ULS90" s="369"/>
      <c r="ULT90" s="369"/>
      <c r="ULU90" s="369"/>
      <c r="ULV90" s="369"/>
      <c r="ULW90" s="369"/>
      <c r="ULX90" s="369"/>
      <c r="ULY90" s="369"/>
      <c r="ULZ90" s="369"/>
      <c r="UMA90" s="369"/>
      <c r="UMB90" s="369"/>
      <c r="UMC90" s="369"/>
      <c r="UMD90" s="369"/>
      <c r="UME90" s="369"/>
      <c r="UMF90" s="369"/>
      <c r="UMG90" s="369"/>
      <c r="UMH90" s="369"/>
      <c r="UMI90" s="369"/>
      <c r="UMJ90" s="369"/>
      <c r="UMK90" s="369"/>
      <c r="UML90" s="369"/>
      <c r="UMM90" s="369"/>
      <c r="UMN90" s="369"/>
      <c r="UMO90" s="369"/>
      <c r="UMP90" s="369"/>
      <c r="UMQ90" s="369"/>
      <c r="UMR90" s="369"/>
      <c r="UMS90" s="369"/>
      <c r="UMX90" s="369"/>
      <c r="UMY90" s="369"/>
      <c r="UMZ90" s="369"/>
      <c r="UNA90" s="369"/>
      <c r="UNB90" s="369"/>
      <c r="UNC90" s="369"/>
      <c r="UND90" s="369"/>
      <c r="UNE90" s="369"/>
      <c r="UNF90" s="369"/>
      <c r="UNG90" s="369"/>
      <c r="UNH90" s="369"/>
      <c r="UOZ90" s="369"/>
      <c r="UPA90" s="369"/>
      <c r="UPB90" s="369"/>
      <c r="UPC90" s="369"/>
      <c r="UPD90" s="369"/>
      <c r="UPE90" s="369"/>
      <c r="UPF90" s="369"/>
      <c r="UPG90" s="369"/>
      <c r="UPH90" s="369"/>
      <c r="UPI90" s="369"/>
      <c r="UPJ90" s="369"/>
      <c r="UPK90" s="369"/>
      <c r="UPL90" s="369"/>
      <c r="UPM90" s="369"/>
      <c r="UPN90" s="369"/>
      <c r="UPO90" s="369"/>
      <c r="UPP90" s="369"/>
      <c r="UPQ90" s="369"/>
      <c r="UPR90" s="369"/>
      <c r="UPS90" s="369"/>
      <c r="UPT90" s="369"/>
      <c r="UPU90" s="369"/>
      <c r="UPV90" s="369"/>
      <c r="UPW90" s="369"/>
      <c r="UPX90" s="369"/>
      <c r="UPY90" s="369"/>
      <c r="UPZ90" s="369"/>
      <c r="UQA90" s="369"/>
      <c r="UQB90" s="369"/>
      <c r="UQC90" s="369"/>
      <c r="UQD90" s="369"/>
      <c r="UQE90" s="369"/>
      <c r="UQF90" s="369"/>
      <c r="UQG90" s="369"/>
      <c r="UQH90" s="369"/>
      <c r="UQI90" s="369"/>
      <c r="UQJ90" s="369"/>
      <c r="UQK90" s="369"/>
      <c r="UQL90" s="369"/>
      <c r="UQM90" s="369"/>
      <c r="UQN90" s="369"/>
      <c r="UQO90" s="369"/>
      <c r="UQP90" s="369"/>
      <c r="UQQ90" s="369"/>
      <c r="UQR90" s="369"/>
      <c r="UQS90" s="369"/>
      <c r="UQT90" s="369"/>
      <c r="UQU90" s="369"/>
      <c r="UQV90" s="369"/>
      <c r="UQW90" s="369"/>
      <c r="UQX90" s="369"/>
      <c r="UQY90" s="369"/>
      <c r="UQZ90" s="369"/>
      <c r="URA90" s="369"/>
      <c r="URB90" s="369"/>
      <c r="URC90" s="369"/>
      <c r="URD90" s="369"/>
      <c r="URE90" s="369"/>
      <c r="URF90" s="369"/>
      <c r="URG90" s="369"/>
      <c r="URH90" s="369"/>
      <c r="URI90" s="369"/>
      <c r="URJ90" s="369"/>
      <c r="URK90" s="369"/>
      <c r="URL90" s="369"/>
      <c r="URM90" s="369"/>
      <c r="URN90" s="369"/>
      <c r="URO90" s="369"/>
      <c r="URP90" s="369"/>
      <c r="URQ90" s="369"/>
      <c r="URR90" s="369"/>
      <c r="URS90" s="369"/>
      <c r="URT90" s="369"/>
      <c r="URU90" s="369"/>
      <c r="URV90" s="369"/>
      <c r="URW90" s="369"/>
      <c r="URX90" s="369"/>
      <c r="URY90" s="369"/>
      <c r="URZ90" s="369"/>
      <c r="USA90" s="369"/>
      <c r="USB90" s="369"/>
      <c r="USC90" s="369"/>
      <c r="USD90" s="369"/>
      <c r="USE90" s="369"/>
      <c r="USF90" s="369"/>
      <c r="USG90" s="369"/>
      <c r="USH90" s="369"/>
      <c r="USI90" s="369"/>
      <c r="USJ90" s="369"/>
      <c r="USK90" s="369"/>
      <c r="USL90" s="369"/>
      <c r="USM90" s="369"/>
      <c r="USN90" s="369"/>
      <c r="USO90" s="369"/>
      <c r="USP90" s="369"/>
      <c r="USQ90" s="369"/>
      <c r="USR90" s="369"/>
      <c r="USS90" s="369"/>
      <c r="UST90" s="369"/>
      <c r="USU90" s="369"/>
      <c r="USV90" s="369"/>
      <c r="USW90" s="369"/>
      <c r="USX90" s="369"/>
      <c r="USY90" s="369"/>
      <c r="USZ90" s="369"/>
      <c r="UTA90" s="369"/>
      <c r="UTB90" s="369"/>
      <c r="UTC90" s="369"/>
      <c r="UTD90" s="369"/>
      <c r="UTE90" s="369"/>
      <c r="UTF90" s="369"/>
      <c r="UTG90" s="369"/>
      <c r="UTH90" s="369"/>
      <c r="UTI90" s="369"/>
      <c r="UTJ90" s="369"/>
      <c r="UTK90" s="369"/>
      <c r="UTL90" s="369"/>
      <c r="UTM90" s="369"/>
      <c r="UTN90" s="369"/>
      <c r="UTO90" s="369"/>
      <c r="UTP90" s="369"/>
      <c r="UTQ90" s="369"/>
      <c r="UTR90" s="369"/>
      <c r="UTS90" s="369"/>
      <c r="UTT90" s="369"/>
      <c r="UTU90" s="369"/>
      <c r="UTV90" s="369"/>
      <c r="UTW90" s="369"/>
      <c r="UTX90" s="369"/>
      <c r="UTY90" s="369"/>
      <c r="UTZ90" s="369"/>
      <c r="UUA90" s="369"/>
      <c r="UUB90" s="369"/>
      <c r="UUC90" s="369"/>
      <c r="UUD90" s="369"/>
      <c r="UUE90" s="369"/>
      <c r="UUF90" s="369"/>
      <c r="UUG90" s="369"/>
      <c r="UUH90" s="369"/>
      <c r="UUI90" s="369"/>
      <c r="UUJ90" s="369"/>
      <c r="UUK90" s="369"/>
      <c r="UUL90" s="369"/>
      <c r="UUM90" s="369"/>
      <c r="UUN90" s="369"/>
      <c r="UUO90" s="369"/>
      <c r="UUP90" s="369"/>
      <c r="UUQ90" s="369"/>
      <c r="UUR90" s="369"/>
      <c r="UUS90" s="369"/>
      <c r="UUT90" s="369"/>
      <c r="UUU90" s="369"/>
      <c r="UUV90" s="369"/>
      <c r="UUW90" s="369"/>
      <c r="UUX90" s="369"/>
      <c r="UUY90" s="369"/>
      <c r="UUZ90" s="369"/>
      <c r="UVA90" s="369"/>
      <c r="UVB90" s="369"/>
      <c r="UVC90" s="369"/>
      <c r="UVD90" s="369"/>
      <c r="UVE90" s="369"/>
      <c r="UVF90" s="369"/>
      <c r="UVG90" s="369"/>
      <c r="UVH90" s="369"/>
      <c r="UVI90" s="369"/>
      <c r="UVJ90" s="369"/>
      <c r="UVK90" s="369"/>
      <c r="UVL90" s="369"/>
      <c r="UVM90" s="369"/>
      <c r="UVN90" s="369"/>
      <c r="UVO90" s="369"/>
      <c r="UVP90" s="369"/>
      <c r="UVQ90" s="369"/>
      <c r="UVR90" s="369"/>
      <c r="UVS90" s="369"/>
      <c r="UVT90" s="369"/>
      <c r="UVU90" s="369"/>
      <c r="UVV90" s="369"/>
      <c r="UVW90" s="369"/>
      <c r="UVX90" s="369"/>
      <c r="UVY90" s="369"/>
      <c r="UVZ90" s="369"/>
      <c r="UWA90" s="369"/>
      <c r="UWB90" s="369"/>
      <c r="UWC90" s="369"/>
      <c r="UWD90" s="369"/>
      <c r="UWE90" s="369"/>
      <c r="UWF90" s="369"/>
      <c r="UWG90" s="369"/>
      <c r="UWH90" s="369"/>
      <c r="UWI90" s="369"/>
      <c r="UWJ90" s="369"/>
      <c r="UWK90" s="369"/>
      <c r="UWL90" s="369"/>
      <c r="UWM90" s="369"/>
      <c r="UWN90" s="369"/>
      <c r="UWO90" s="369"/>
      <c r="UWT90" s="369"/>
      <c r="UWU90" s="369"/>
      <c r="UWV90" s="369"/>
      <c r="UWW90" s="369"/>
      <c r="UWX90" s="369"/>
      <c r="UWY90" s="369"/>
      <c r="UWZ90" s="369"/>
      <c r="UXA90" s="369"/>
      <c r="UXB90" s="369"/>
      <c r="UXC90" s="369"/>
      <c r="UXD90" s="369"/>
      <c r="UYV90" s="369"/>
      <c r="UYW90" s="369"/>
      <c r="UYX90" s="369"/>
      <c r="UYY90" s="369"/>
      <c r="UYZ90" s="369"/>
      <c r="UZA90" s="369"/>
      <c r="UZB90" s="369"/>
      <c r="UZC90" s="369"/>
      <c r="UZD90" s="369"/>
      <c r="UZE90" s="369"/>
      <c r="UZF90" s="369"/>
      <c r="UZG90" s="369"/>
      <c r="UZH90" s="369"/>
      <c r="UZI90" s="369"/>
      <c r="UZJ90" s="369"/>
      <c r="UZK90" s="369"/>
      <c r="UZL90" s="369"/>
      <c r="UZM90" s="369"/>
      <c r="UZN90" s="369"/>
      <c r="UZO90" s="369"/>
      <c r="UZP90" s="369"/>
      <c r="UZQ90" s="369"/>
      <c r="UZR90" s="369"/>
      <c r="UZS90" s="369"/>
      <c r="UZT90" s="369"/>
      <c r="UZU90" s="369"/>
      <c r="UZV90" s="369"/>
      <c r="UZW90" s="369"/>
      <c r="UZX90" s="369"/>
      <c r="UZY90" s="369"/>
      <c r="UZZ90" s="369"/>
      <c r="VAA90" s="369"/>
      <c r="VAB90" s="369"/>
      <c r="VAC90" s="369"/>
      <c r="VAD90" s="369"/>
      <c r="VAE90" s="369"/>
      <c r="VAF90" s="369"/>
      <c r="VAG90" s="369"/>
      <c r="VAH90" s="369"/>
      <c r="VAI90" s="369"/>
      <c r="VAJ90" s="369"/>
      <c r="VAK90" s="369"/>
      <c r="VAL90" s="369"/>
      <c r="VAM90" s="369"/>
      <c r="VAN90" s="369"/>
      <c r="VAO90" s="369"/>
      <c r="VAP90" s="369"/>
      <c r="VAQ90" s="369"/>
      <c r="VAR90" s="369"/>
      <c r="VAS90" s="369"/>
      <c r="VAT90" s="369"/>
      <c r="VAU90" s="369"/>
      <c r="VAV90" s="369"/>
      <c r="VAW90" s="369"/>
      <c r="VAX90" s="369"/>
      <c r="VAY90" s="369"/>
      <c r="VAZ90" s="369"/>
      <c r="VBA90" s="369"/>
      <c r="VBB90" s="369"/>
      <c r="VBC90" s="369"/>
      <c r="VBD90" s="369"/>
      <c r="VBE90" s="369"/>
      <c r="VBF90" s="369"/>
      <c r="VBG90" s="369"/>
      <c r="VBH90" s="369"/>
      <c r="VBI90" s="369"/>
      <c r="VBJ90" s="369"/>
      <c r="VBK90" s="369"/>
      <c r="VBL90" s="369"/>
      <c r="VBM90" s="369"/>
      <c r="VBN90" s="369"/>
      <c r="VBO90" s="369"/>
      <c r="VBP90" s="369"/>
      <c r="VBQ90" s="369"/>
      <c r="VBR90" s="369"/>
      <c r="VBS90" s="369"/>
      <c r="VBT90" s="369"/>
      <c r="VBU90" s="369"/>
      <c r="VBV90" s="369"/>
      <c r="VBW90" s="369"/>
      <c r="VBX90" s="369"/>
      <c r="VBY90" s="369"/>
      <c r="VBZ90" s="369"/>
      <c r="VCA90" s="369"/>
      <c r="VCB90" s="369"/>
      <c r="VCC90" s="369"/>
      <c r="VCD90" s="369"/>
      <c r="VCE90" s="369"/>
      <c r="VCF90" s="369"/>
      <c r="VCG90" s="369"/>
      <c r="VCH90" s="369"/>
      <c r="VCI90" s="369"/>
      <c r="VCJ90" s="369"/>
      <c r="VCK90" s="369"/>
      <c r="VCL90" s="369"/>
      <c r="VCM90" s="369"/>
      <c r="VCN90" s="369"/>
      <c r="VCO90" s="369"/>
      <c r="VCP90" s="369"/>
      <c r="VCQ90" s="369"/>
      <c r="VCR90" s="369"/>
      <c r="VCS90" s="369"/>
      <c r="VCT90" s="369"/>
      <c r="VCU90" s="369"/>
      <c r="VCV90" s="369"/>
      <c r="VCW90" s="369"/>
      <c r="VCX90" s="369"/>
      <c r="VCY90" s="369"/>
      <c r="VCZ90" s="369"/>
      <c r="VDA90" s="369"/>
      <c r="VDB90" s="369"/>
      <c r="VDC90" s="369"/>
      <c r="VDD90" s="369"/>
      <c r="VDE90" s="369"/>
      <c r="VDF90" s="369"/>
      <c r="VDG90" s="369"/>
      <c r="VDH90" s="369"/>
      <c r="VDI90" s="369"/>
      <c r="VDJ90" s="369"/>
      <c r="VDK90" s="369"/>
      <c r="VDL90" s="369"/>
      <c r="VDM90" s="369"/>
      <c r="VDN90" s="369"/>
      <c r="VDO90" s="369"/>
      <c r="VDP90" s="369"/>
      <c r="VDQ90" s="369"/>
      <c r="VDR90" s="369"/>
      <c r="VDS90" s="369"/>
      <c r="VDT90" s="369"/>
      <c r="VDU90" s="369"/>
      <c r="VDV90" s="369"/>
      <c r="VDW90" s="369"/>
      <c r="VDX90" s="369"/>
      <c r="VDY90" s="369"/>
      <c r="VDZ90" s="369"/>
      <c r="VEA90" s="369"/>
      <c r="VEB90" s="369"/>
      <c r="VEC90" s="369"/>
      <c r="VED90" s="369"/>
      <c r="VEE90" s="369"/>
      <c r="VEF90" s="369"/>
      <c r="VEG90" s="369"/>
      <c r="VEH90" s="369"/>
      <c r="VEI90" s="369"/>
      <c r="VEJ90" s="369"/>
      <c r="VEK90" s="369"/>
      <c r="VEL90" s="369"/>
      <c r="VEM90" s="369"/>
      <c r="VEN90" s="369"/>
      <c r="VEO90" s="369"/>
      <c r="VEP90" s="369"/>
      <c r="VEQ90" s="369"/>
      <c r="VER90" s="369"/>
      <c r="VES90" s="369"/>
      <c r="VET90" s="369"/>
      <c r="VEU90" s="369"/>
      <c r="VEV90" s="369"/>
      <c r="VEW90" s="369"/>
      <c r="VEX90" s="369"/>
      <c r="VEY90" s="369"/>
      <c r="VEZ90" s="369"/>
      <c r="VFA90" s="369"/>
      <c r="VFB90" s="369"/>
      <c r="VFC90" s="369"/>
      <c r="VFD90" s="369"/>
      <c r="VFE90" s="369"/>
      <c r="VFF90" s="369"/>
      <c r="VFG90" s="369"/>
      <c r="VFH90" s="369"/>
      <c r="VFI90" s="369"/>
      <c r="VFJ90" s="369"/>
      <c r="VFK90" s="369"/>
      <c r="VFL90" s="369"/>
      <c r="VFM90" s="369"/>
      <c r="VFN90" s="369"/>
      <c r="VFO90" s="369"/>
      <c r="VFP90" s="369"/>
      <c r="VFQ90" s="369"/>
      <c r="VFR90" s="369"/>
      <c r="VFS90" s="369"/>
      <c r="VFT90" s="369"/>
      <c r="VFU90" s="369"/>
      <c r="VFV90" s="369"/>
      <c r="VFW90" s="369"/>
      <c r="VFX90" s="369"/>
      <c r="VFY90" s="369"/>
      <c r="VFZ90" s="369"/>
      <c r="VGA90" s="369"/>
      <c r="VGB90" s="369"/>
      <c r="VGC90" s="369"/>
      <c r="VGD90" s="369"/>
      <c r="VGE90" s="369"/>
      <c r="VGF90" s="369"/>
      <c r="VGG90" s="369"/>
      <c r="VGH90" s="369"/>
      <c r="VGI90" s="369"/>
      <c r="VGJ90" s="369"/>
      <c r="VGK90" s="369"/>
      <c r="VGP90" s="369"/>
      <c r="VGQ90" s="369"/>
      <c r="VGR90" s="369"/>
      <c r="VGS90" s="369"/>
      <c r="VGT90" s="369"/>
      <c r="VGU90" s="369"/>
      <c r="VGV90" s="369"/>
      <c r="VGW90" s="369"/>
      <c r="VGX90" s="369"/>
      <c r="VGY90" s="369"/>
      <c r="VGZ90" s="369"/>
      <c r="VIR90" s="369"/>
      <c r="VIS90" s="369"/>
      <c r="VIT90" s="369"/>
      <c r="VIU90" s="369"/>
      <c r="VIV90" s="369"/>
      <c r="VIW90" s="369"/>
      <c r="VIX90" s="369"/>
      <c r="VIY90" s="369"/>
      <c r="VIZ90" s="369"/>
      <c r="VJA90" s="369"/>
      <c r="VJB90" s="369"/>
      <c r="VJC90" s="369"/>
      <c r="VJD90" s="369"/>
      <c r="VJE90" s="369"/>
      <c r="VJF90" s="369"/>
      <c r="VJG90" s="369"/>
      <c r="VJH90" s="369"/>
      <c r="VJI90" s="369"/>
      <c r="VJJ90" s="369"/>
      <c r="VJK90" s="369"/>
      <c r="VJL90" s="369"/>
      <c r="VJM90" s="369"/>
      <c r="VJN90" s="369"/>
      <c r="VJO90" s="369"/>
      <c r="VJP90" s="369"/>
      <c r="VJQ90" s="369"/>
      <c r="VJR90" s="369"/>
      <c r="VJS90" s="369"/>
      <c r="VJT90" s="369"/>
      <c r="VJU90" s="369"/>
      <c r="VJV90" s="369"/>
      <c r="VJW90" s="369"/>
      <c r="VJX90" s="369"/>
      <c r="VJY90" s="369"/>
      <c r="VJZ90" s="369"/>
      <c r="VKA90" s="369"/>
      <c r="VKB90" s="369"/>
      <c r="VKC90" s="369"/>
      <c r="VKD90" s="369"/>
      <c r="VKE90" s="369"/>
      <c r="VKF90" s="369"/>
      <c r="VKG90" s="369"/>
      <c r="VKH90" s="369"/>
      <c r="VKI90" s="369"/>
      <c r="VKJ90" s="369"/>
      <c r="VKK90" s="369"/>
      <c r="VKL90" s="369"/>
      <c r="VKM90" s="369"/>
      <c r="VKN90" s="369"/>
      <c r="VKO90" s="369"/>
      <c r="VKP90" s="369"/>
      <c r="VKQ90" s="369"/>
      <c r="VKR90" s="369"/>
      <c r="VKS90" s="369"/>
      <c r="VKT90" s="369"/>
      <c r="VKU90" s="369"/>
      <c r="VKV90" s="369"/>
      <c r="VKW90" s="369"/>
      <c r="VKX90" s="369"/>
      <c r="VKY90" s="369"/>
      <c r="VKZ90" s="369"/>
      <c r="VLA90" s="369"/>
      <c r="VLB90" s="369"/>
      <c r="VLC90" s="369"/>
      <c r="VLD90" s="369"/>
      <c r="VLE90" s="369"/>
      <c r="VLF90" s="369"/>
      <c r="VLG90" s="369"/>
      <c r="VLH90" s="369"/>
      <c r="VLI90" s="369"/>
      <c r="VLJ90" s="369"/>
      <c r="VLK90" s="369"/>
      <c r="VLL90" s="369"/>
      <c r="VLM90" s="369"/>
      <c r="VLN90" s="369"/>
      <c r="VLO90" s="369"/>
      <c r="VLP90" s="369"/>
      <c r="VLQ90" s="369"/>
      <c r="VLR90" s="369"/>
      <c r="VLS90" s="369"/>
      <c r="VLT90" s="369"/>
      <c r="VLU90" s="369"/>
      <c r="VLV90" s="369"/>
      <c r="VLW90" s="369"/>
      <c r="VLX90" s="369"/>
      <c r="VLY90" s="369"/>
      <c r="VLZ90" s="369"/>
      <c r="VMA90" s="369"/>
      <c r="VMB90" s="369"/>
      <c r="VMC90" s="369"/>
      <c r="VMD90" s="369"/>
      <c r="VME90" s="369"/>
      <c r="VMF90" s="369"/>
      <c r="VMG90" s="369"/>
      <c r="VMH90" s="369"/>
      <c r="VMI90" s="369"/>
      <c r="VMJ90" s="369"/>
      <c r="VMK90" s="369"/>
      <c r="VML90" s="369"/>
      <c r="VMM90" s="369"/>
      <c r="VMN90" s="369"/>
      <c r="VMO90" s="369"/>
      <c r="VMP90" s="369"/>
      <c r="VMQ90" s="369"/>
      <c r="VMR90" s="369"/>
      <c r="VMS90" s="369"/>
      <c r="VMT90" s="369"/>
      <c r="VMU90" s="369"/>
      <c r="VMV90" s="369"/>
      <c r="VMW90" s="369"/>
      <c r="VMX90" s="369"/>
      <c r="VMY90" s="369"/>
      <c r="VMZ90" s="369"/>
      <c r="VNA90" s="369"/>
      <c r="VNB90" s="369"/>
      <c r="VNC90" s="369"/>
      <c r="VND90" s="369"/>
      <c r="VNE90" s="369"/>
      <c r="VNF90" s="369"/>
      <c r="VNG90" s="369"/>
      <c r="VNH90" s="369"/>
      <c r="VNI90" s="369"/>
      <c r="VNJ90" s="369"/>
      <c r="VNK90" s="369"/>
      <c r="VNL90" s="369"/>
      <c r="VNM90" s="369"/>
      <c r="VNN90" s="369"/>
      <c r="VNO90" s="369"/>
      <c r="VNP90" s="369"/>
      <c r="VNQ90" s="369"/>
      <c r="VNR90" s="369"/>
      <c r="VNS90" s="369"/>
      <c r="VNT90" s="369"/>
      <c r="VNU90" s="369"/>
      <c r="VNV90" s="369"/>
      <c r="VNW90" s="369"/>
      <c r="VNX90" s="369"/>
      <c r="VNY90" s="369"/>
      <c r="VNZ90" s="369"/>
      <c r="VOA90" s="369"/>
      <c r="VOB90" s="369"/>
      <c r="VOC90" s="369"/>
      <c r="VOD90" s="369"/>
      <c r="VOE90" s="369"/>
      <c r="VOF90" s="369"/>
      <c r="VOG90" s="369"/>
      <c r="VOH90" s="369"/>
      <c r="VOI90" s="369"/>
      <c r="VOJ90" s="369"/>
      <c r="VOK90" s="369"/>
      <c r="VOL90" s="369"/>
      <c r="VOM90" s="369"/>
      <c r="VON90" s="369"/>
      <c r="VOO90" s="369"/>
      <c r="VOP90" s="369"/>
      <c r="VOQ90" s="369"/>
      <c r="VOR90" s="369"/>
      <c r="VOS90" s="369"/>
      <c r="VOT90" s="369"/>
      <c r="VOU90" s="369"/>
      <c r="VOV90" s="369"/>
      <c r="VOW90" s="369"/>
      <c r="VOX90" s="369"/>
      <c r="VOY90" s="369"/>
      <c r="VOZ90" s="369"/>
      <c r="VPA90" s="369"/>
      <c r="VPB90" s="369"/>
      <c r="VPC90" s="369"/>
      <c r="VPD90" s="369"/>
      <c r="VPE90" s="369"/>
      <c r="VPF90" s="369"/>
      <c r="VPG90" s="369"/>
      <c r="VPH90" s="369"/>
      <c r="VPI90" s="369"/>
      <c r="VPJ90" s="369"/>
      <c r="VPK90" s="369"/>
      <c r="VPL90" s="369"/>
      <c r="VPM90" s="369"/>
      <c r="VPN90" s="369"/>
      <c r="VPO90" s="369"/>
      <c r="VPP90" s="369"/>
      <c r="VPQ90" s="369"/>
      <c r="VPR90" s="369"/>
      <c r="VPS90" s="369"/>
      <c r="VPT90" s="369"/>
      <c r="VPU90" s="369"/>
      <c r="VPV90" s="369"/>
      <c r="VPW90" s="369"/>
      <c r="VPX90" s="369"/>
      <c r="VPY90" s="369"/>
      <c r="VPZ90" s="369"/>
      <c r="VQA90" s="369"/>
      <c r="VQB90" s="369"/>
      <c r="VQC90" s="369"/>
      <c r="VQD90" s="369"/>
      <c r="VQE90" s="369"/>
      <c r="VQF90" s="369"/>
      <c r="VQG90" s="369"/>
      <c r="VQL90" s="369"/>
      <c r="VQM90" s="369"/>
      <c r="VQN90" s="369"/>
      <c r="VQO90" s="369"/>
      <c r="VQP90" s="369"/>
      <c r="VQQ90" s="369"/>
      <c r="VQR90" s="369"/>
      <c r="VQS90" s="369"/>
      <c r="VQT90" s="369"/>
      <c r="VQU90" s="369"/>
      <c r="VQV90" s="369"/>
      <c r="VSN90" s="369"/>
      <c r="VSO90" s="369"/>
      <c r="VSP90" s="369"/>
      <c r="VSQ90" s="369"/>
      <c r="VSR90" s="369"/>
      <c r="VSS90" s="369"/>
      <c r="VST90" s="369"/>
      <c r="VSU90" s="369"/>
      <c r="VSV90" s="369"/>
      <c r="VSW90" s="369"/>
      <c r="VSX90" s="369"/>
      <c r="VSY90" s="369"/>
      <c r="VSZ90" s="369"/>
      <c r="VTA90" s="369"/>
      <c r="VTB90" s="369"/>
      <c r="VTC90" s="369"/>
      <c r="VTD90" s="369"/>
      <c r="VTE90" s="369"/>
      <c r="VTF90" s="369"/>
      <c r="VTG90" s="369"/>
      <c r="VTH90" s="369"/>
      <c r="VTI90" s="369"/>
      <c r="VTJ90" s="369"/>
      <c r="VTK90" s="369"/>
      <c r="VTL90" s="369"/>
      <c r="VTM90" s="369"/>
      <c r="VTN90" s="369"/>
      <c r="VTO90" s="369"/>
      <c r="VTP90" s="369"/>
      <c r="VTQ90" s="369"/>
      <c r="VTR90" s="369"/>
      <c r="VTS90" s="369"/>
      <c r="VTT90" s="369"/>
      <c r="VTU90" s="369"/>
      <c r="VTV90" s="369"/>
      <c r="VTW90" s="369"/>
      <c r="VTX90" s="369"/>
      <c r="VTY90" s="369"/>
      <c r="VTZ90" s="369"/>
      <c r="VUA90" s="369"/>
      <c r="VUB90" s="369"/>
      <c r="VUC90" s="369"/>
      <c r="VUD90" s="369"/>
      <c r="VUE90" s="369"/>
      <c r="VUF90" s="369"/>
      <c r="VUG90" s="369"/>
      <c r="VUH90" s="369"/>
      <c r="VUI90" s="369"/>
      <c r="VUJ90" s="369"/>
      <c r="VUK90" s="369"/>
      <c r="VUL90" s="369"/>
      <c r="VUM90" s="369"/>
      <c r="VUN90" s="369"/>
      <c r="VUO90" s="369"/>
      <c r="VUP90" s="369"/>
      <c r="VUQ90" s="369"/>
      <c r="VUR90" s="369"/>
      <c r="VUS90" s="369"/>
      <c r="VUT90" s="369"/>
      <c r="VUU90" s="369"/>
      <c r="VUV90" s="369"/>
      <c r="VUW90" s="369"/>
      <c r="VUX90" s="369"/>
      <c r="VUY90" s="369"/>
      <c r="VUZ90" s="369"/>
      <c r="VVA90" s="369"/>
      <c r="VVB90" s="369"/>
      <c r="VVC90" s="369"/>
      <c r="VVD90" s="369"/>
      <c r="VVE90" s="369"/>
      <c r="VVF90" s="369"/>
      <c r="VVG90" s="369"/>
      <c r="VVH90" s="369"/>
      <c r="VVI90" s="369"/>
      <c r="VVJ90" s="369"/>
      <c r="VVK90" s="369"/>
      <c r="VVL90" s="369"/>
      <c r="VVM90" s="369"/>
      <c r="VVN90" s="369"/>
      <c r="VVO90" s="369"/>
      <c r="VVP90" s="369"/>
      <c r="VVQ90" s="369"/>
      <c r="VVR90" s="369"/>
      <c r="VVS90" s="369"/>
      <c r="VVT90" s="369"/>
      <c r="VVU90" s="369"/>
      <c r="VVV90" s="369"/>
      <c r="VVW90" s="369"/>
      <c r="VVX90" s="369"/>
      <c r="VVY90" s="369"/>
      <c r="VVZ90" s="369"/>
      <c r="VWA90" s="369"/>
      <c r="VWB90" s="369"/>
      <c r="VWC90" s="369"/>
      <c r="VWD90" s="369"/>
      <c r="VWE90" s="369"/>
      <c r="VWF90" s="369"/>
      <c r="VWG90" s="369"/>
      <c r="VWH90" s="369"/>
      <c r="VWI90" s="369"/>
      <c r="VWJ90" s="369"/>
      <c r="VWK90" s="369"/>
      <c r="VWL90" s="369"/>
      <c r="VWM90" s="369"/>
      <c r="VWN90" s="369"/>
      <c r="VWO90" s="369"/>
      <c r="VWP90" s="369"/>
      <c r="VWQ90" s="369"/>
      <c r="VWR90" s="369"/>
      <c r="VWS90" s="369"/>
      <c r="VWT90" s="369"/>
      <c r="VWU90" s="369"/>
      <c r="VWV90" s="369"/>
      <c r="VWW90" s="369"/>
      <c r="VWX90" s="369"/>
      <c r="VWY90" s="369"/>
      <c r="VWZ90" s="369"/>
      <c r="VXA90" s="369"/>
      <c r="VXB90" s="369"/>
      <c r="VXC90" s="369"/>
      <c r="VXD90" s="369"/>
      <c r="VXE90" s="369"/>
      <c r="VXF90" s="369"/>
      <c r="VXG90" s="369"/>
      <c r="VXH90" s="369"/>
      <c r="VXI90" s="369"/>
      <c r="VXJ90" s="369"/>
      <c r="VXK90" s="369"/>
      <c r="VXL90" s="369"/>
      <c r="VXM90" s="369"/>
      <c r="VXN90" s="369"/>
      <c r="VXO90" s="369"/>
      <c r="VXP90" s="369"/>
      <c r="VXQ90" s="369"/>
      <c r="VXR90" s="369"/>
      <c r="VXS90" s="369"/>
      <c r="VXT90" s="369"/>
      <c r="VXU90" s="369"/>
      <c r="VXV90" s="369"/>
      <c r="VXW90" s="369"/>
      <c r="VXX90" s="369"/>
      <c r="VXY90" s="369"/>
      <c r="VXZ90" s="369"/>
      <c r="VYA90" s="369"/>
      <c r="VYB90" s="369"/>
      <c r="VYC90" s="369"/>
      <c r="VYD90" s="369"/>
      <c r="VYE90" s="369"/>
      <c r="VYF90" s="369"/>
      <c r="VYG90" s="369"/>
      <c r="VYH90" s="369"/>
      <c r="VYI90" s="369"/>
      <c r="VYJ90" s="369"/>
      <c r="VYK90" s="369"/>
      <c r="VYL90" s="369"/>
      <c r="VYM90" s="369"/>
      <c r="VYN90" s="369"/>
      <c r="VYO90" s="369"/>
      <c r="VYP90" s="369"/>
      <c r="VYQ90" s="369"/>
      <c r="VYR90" s="369"/>
      <c r="VYS90" s="369"/>
      <c r="VYT90" s="369"/>
      <c r="VYU90" s="369"/>
      <c r="VYV90" s="369"/>
      <c r="VYW90" s="369"/>
      <c r="VYX90" s="369"/>
      <c r="VYY90" s="369"/>
      <c r="VYZ90" s="369"/>
      <c r="VZA90" s="369"/>
      <c r="VZB90" s="369"/>
      <c r="VZC90" s="369"/>
      <c r="VZD90" s="369"/>
      <c r="VZE90" s="369"/>
      <c r="VZF90" s="369"/>
      <c r="VZG90" s="369"/>
      <c r="VZH90" s="369"/>
      <c r="VZI90" s="369"/>
      <c r="VZJ90" s="369"/>
      <c r="VZK90" s="369"/>
      <c r="VZL90" s="369"/>
      <c r="VZM90" s="369"/>
      <c r="VZN90" s="369"/>
      <c r="VZO90" s="369"/>
      <c r="VZP90" s="369"/>
      <c r="VZQ90" s="369"/>
      <c r="VZR90" s="369"/>
      <c r="VZS90" s="369"/>
      <c r="VZT90" s="369"/>
      <c r="VZU90" s="369"/>
      <c r="VZV90" s="369"/>
      <c r="VZW90" s="369"/>
      <c r="VZX90" s="369"/>
      <c r="VZY90" s="369"/>
      <c r="VZZ90" s="369"/>
      <c r="WAA90" s="369"/>
      <c r="WAB90" s="369"/>
      <c r="WAC90" s="369"/>
      <c r="WAH90" s="369"/>
      <c r="WAI90" s="369"/>
      <c r="WAJ90" s="369"/>
      <c r="WAK90" s="369"/>
      <c r="WAL90" s="369"/>
      <c r="WAM90" s="369"/>
      <c r="WAN90" s="369"/>
      <c r="WAO90" s="369"/>
      <c r="WAP90" s="369"/>
      <c r="WAQ90" s="369"/>
      <c r="WAR90" s="369"/>
      <c r="WCJ90" s="369"/>
      <c r="WCK90" s="369"/>
      <c r="WCL90" s="369"/>
      <c r="WCM90" s="369"/>
      <c r="WCN90" s="369"/>
      <c r="WCO90" s="369"/>
      <c r="WCP90" s="369"/>
      <c r="WCQ90" s="369"/>
      <c r="WCR90" s="369"/>
      <c r="WCS90" s="369"/>
      <c r="WCT90" s="369"/>
      <c r="WCU90" s="369"/>
      <c r="WCV90" s="369"/>
      <c r="WCW90" s="369"/>
      <c r="WCX90" s="369"/>
      <c r="WCY90" s="369"/>
      <c r="WCZ90" s="369"/>
      <c r="WDA90" s="369"/>
      <c r="WDB90" s="369"/>
      <c r="WDC90" s="369"/>
      <c r="WDD90" s="369"/>
      <c r="WDE90" s="369"/>
      <c r="WDF90" s="369"/>
      <c r="WDG90" s="369"/>
      <c r="WDH90" s="369"/>
      <c r="WDI90" s="369"/>
      <c r="WDJ90" s="369"/>
      <c r="WDK90" s="369"/>
      <c r="WDL90" s="369"/>
      <c r="WDM90" s="369"/>
      <c r="WDN90" s="369"/>
      <c r="WDO90" s="369"/>
      <c r="WDP90" s="369"/>
      <c r="WDQ90" s="369"/>
      <c r="WDR90" s="369"/>
      <c r="WDS90" s="369"/>
      <c r="WDT90" s="369"/>
      <c r="WDU90" s="369"/>
      <c r="WDV90" s="369"/>
      <c r="WDW90" s="369"/>
      <c r="WDX90" s="369"/>
      <c r="WDY90" s="369"/>
      <c r="WDZ90" s="369"/>
      <c r="WEA90" s="369"/>
      <c r="WEB90" s="369"/>
      <c r="WEC90" s="369"/>
      <c r="WED90" s="369"/>
      <c r="WEE90" s="369"/>
      <c r="WEF90" s="369"/>
      <c r="WEG90" s="369"/>
      <c r="WEH90" s="369"/>
      <c r="WEI90" s="369"/>
      <c r="WEJ90" s="369"/>
      <c r="WEK90" s="369"/>
      <c r="WEL90" s="369"/>
      <c r="WEM90" s="369"/>
      <c r="WEN90" s="369"/>
      <c r="WEO90" s="369"/>
      <c r="WEP90" s="369"/>
      <c r="WEQ90" s="369"/>
      <c r="WER90" s="369"/>
      <c r="WES90" s="369"/>
      <c r="WET90" s="369"/>
      <c r="WEU90" s="369"/>
      <c r="WEV90" s="369"/>
      <c r="WEW90" s="369"/>
      <c r="WEX90" s="369"/>
      <c r="WEY90" s="369"/>
      <c r="WEZ90" s="369"/>
      <c r="WFA90" s="369"/>
      <c r="WFB90" s="369"/>
      <c r="WFC90" s="369"/>
      <c r="WFD90" s="369"/>
      <c r="WFE90" s="369"/>
      <c r="WFF90" s="369"/>
      <c r="WFG90" s="369"/>
      <c r="WFH90" s="369"/>
      <c r="WFI90" s="369"/>
      <c r="WFJ90" s="369"/>
      <c r="WFK90" s="369"/>
      <c r="WFL90" s="369"/>
      <c r="WFM90" s="369"/>
      <c r="WFN90" s="369"/>
      <c r="WFO90" s="369"/>
      <c r="WFP90" s="369"/>
      <c r="WFQ90" s="369"/>
      <c r="WFR90" s="369"/>
      <c r="WFS90" s="369"/>
      <c r="WFT90" s="369"/>
      <c r="WFU90" s="369"/>
      <c r="WFV90" s="369"/>
      <c r="WFW90" s="369"/>
      <c r="WFX90" s="369"/>
      <c r="WFY90" s="369"/>
      <c r="WFZ90" s="369"/>
      <c r="WGA90" s="369"/>
      <c r="WGB90" s="369"/>
      <c r="WGC90" s="369"/>
      <c r="WGD90" s="369"/>
      <c r="WGE90" s="369"/>
      <c r="WGF90" s="369"/>
      <c r="WGG90" s="369"/>
      <c r="WGH90" s="369"/>
      <c r="WGI90" s="369"/>
      <c r="WGJ90" s="369"/>
      <c r="WGK90" s="369"/>
      <c r="WGL90" s="369"/>
      <c r="WGM90" s="369"/>
      <c r="WGN90" s="369"/>
      <c r="WGO90" s="369"/>
      <c r="WGP90" s="369"/>
      <c r="WGQ90" s="369"/>
      <c r="WGR90" s="369"/>
      <c r="WGS90" s="369"/>
      <c r="WGT90" s="369"/>
      <c r="WGU90" s="369"/>
      <c r="WGV90" s="369"/>
      <c r="WGW90" s="369"/>
      <c r="WGX90" s="369"/>
      <c r="WGY90" s="369"/>
      <c r="WGZ90" s="369"/>
      <c r="WHA90" s="369"/>
      <c r="WHB90" s="369"/>
      <c r="WHC90" s="369"/>
      <c r="WHD90" s="369"/>
      <c r="WHE90" s="369"/>
      <c r="WHF90" s="369"/>
      <c r="WHG90" s="369"/>
      <c r="WHH90" s="369"/>
      <c r="WHI90" s="369"/>
      <c r="WHJ90" s="369"/>
      <c r="WHK90" s="369"/>
      <c r="WHL90" s="369"/>
      <c r="WHM90" s="369"/>
      <c r="WHN90" s="369"/>
      <c r="WHO90" s="369"/>
      <c r="WHP90" s="369"/>
      <c r="WHQ90" s="369"/>
      <c r="WHR90" s="369"/>
      <c r="WHS90" s="369"/>
      <c r="WHT90" s="369"/>
      <c r="WHU90" s="369"/>
      <c r="WHV90" s="369"/>
      <c r="WHW90" s="369"/>
      <c r="WHX90" s="369"/>
      <c r="WHY90" s="369"/>
      <c r="WHZ90" s="369"/>
      <c r="WIA90" s="369"/>
      <c r="WIB90" s="369"/>
      <c r="WIC90" s="369"/>
      <c r="WID90" s="369"/>
      <c r="WIE90" s="369"/>
      <c r="WIF90" s="369"/>
      <c r="WIG90" s="369"/>
      <c r="WIH90" s="369"/>
      <c r="WII90" s="369"/>
      <c r="WIJ90" s="369"/>
      <c r="WIK90" s="369"/>
      <c r="WIL90" s="369"/>
      <c r="WIM90" s="369"/>
      <c r="WIN90" s="369"/>
      <c r="WIO90" s="369"/>
      <c r="WIP90" s="369"/>
      <c r="WIQ90" s="369"/>
      <c r="WIR90" s="369"/>
      <c r="WIS90" s="369"/>
      <c r="WIT90" s="369"/>
      <c r="WIU90" s="369"/>
      <c r="WIV90" s="369"/>
      <c r="WIW90" s="369"/>
      <c r="WIX90" s="369"/>
      <c r="WIY90" s="369"/>
      <c r="WIZ90" s="369"/>
      <c r="WJA90" s="369"/>
      <c r="WJB90" s="369"/>
      <c r="WJC90" s="369"/>
      <c r="WJD90" s="369"/>
      <c r="WJE90" s="369"/>
      <c r="WJF90" s="369"/>
      <c r="WJG90" s="369"/>
      <c r="WJH90" s="369"/>
      <c r="WJI90" s="369"/>
      <c r="WJJ90" s="369"/>
      <c r="WJK90" s="369"/>
      <c r="WJL90" s="369"/>
      <c r="WJM90" s="369"/>
      <c r="WJN90" s="369"/>
      <c r="WJO90" s="369"/>
      <c r="WJP90" s="369"/>
      <c r="WJQ90" s="369"/>
      <c r="WJR90" s="369"/>
      <c r="WJS90" s="369"/>
      <c r="WJT90" s="369"/>
      <c r="WJU90" s="369"/>
      <c r="WJV90" s="369"/>
      <c r="WJW90" s="369"/>
      <c r="WJX90" s="369"/>
      <c r="WJY90" s="369"/>
      <c r="WKD90" s="369"/>
      <c r="WKE90" s="369"/>
      <c r="WKF90" s="369"/>
      <c r="WKG90" s="369"/>
      <c r="WKH90" s="369"/>
      <c r="WKI90" s="369"/>
      <c r="WKJ90" s="369"/>
      <c r="WKK90" s="369"/>
      <c r="WKL90" s="369"/>
      <c r="WKM90" s="369"/>
      <c r="WKN90" s="369"/>
      <c r="WMF90" s="369"/>
      <c r="WMG90" s="369"/>
      <c r="WMH90" s="369"/>
      <c r="WMI90" s="369"/>
      <c r="WMJ90" s="369"/>
      <c r="WMK90" s="369"/>
      <c r="WML90" s="369"/>
      <c r="WMM90" s="369"/>
      <c r="WMN90" s="369"/>
      <c r="WMO90" s="369"/>
      <c r="WMP90" s="369"/>
      <c r="WMQ90" s="369"/>
      <c r="WMR90" s="369"/>
      <c r="WMS90" s="369"/>
      <c r="WMT90" s="369"/>
      <c r="WMU90" s="369"/>
      <c r="WMV90" s="369"/>
      <c r="WMW90" s="369"/>
      <c r="WMX90" s="369"/>
      <c r="WMY90" s="369"/>
      <c r="WMZ90" s="369"/>
      <c r="WNA90" s="369"/>
      <c r="WNB90" s="369"/>
      <c r="WNC90" s="369"/>
      <c r="WND90" s="369"/>
      <c r="WNE90" s="369"/>
      <c r="WNF90" s="369"/>
      <c r="WNG90" s="369"/>
      <c r="WNH90" s="369"/>
      <c r="WNI90" s="369"/>
      <c r="WNJ90" s="369"/>
      <c r="WNK90" s="369"/>
      <c r="WNL90" s="369"/>
      <c r="WNM90" s="369"/>
      <c r="WNN90" s="369"/>
      <c r="WNO90" s="369"/>
      <c r="WNP90" s="369"/>
      <c r="WNQ90" s="369"/>
      <c r="WNR90" s="369"/>
      <c r="WNS90" s="369"/>
      <c r="WNT90" s="369"/>
      <c r="WNU90" s="369"/>
      <c r="WNV90" s="369"/>
      <c r="WNW90" s="369"/>
      <c r="WNX90" s="369"/>
      <c r="WNY90" s="369"/>
      <c r="WNZ90" s="369"/>
      <c r="WOA90" s="369"/>
      <c r="WOB90" s="369"/>
      <c r="WOC90" s="369"/>
      <c r="WOD90" s="369"/>
      <c r="WOE90" s="369"/>
      <c r="WOF90" s="369"/>
      <c r="WOG90" s="369"/>
      <c r="WOH90" s="369"/>
      <c r="WOI90" s="369"/>
      <c r="WOJ90" s="369"/>
      <c r="WOK90" s="369"/>
      <c r="WOL90" s="369"/>
      <c r="WOM90" s="369"/>
      <c r="WON90" s="369"/>
      <c r="WOO90" s="369"/>
      <c r="WOP90" s="369"/>
      <c r="WOQ90" s="369"/>
      <c r="WOR90" s="369"/>
      <c r="WOS90" s="369"/>
      <c r="WOT90" s="369"/>
      <c r="WOU90" s="369"/>
      <c r="WOV90" s="369"/>
      <c r="WOW90" s="369"/>
      <c r="WOX90" s="369"/>
      <c r="WOY90" s="369"/>
      <c r="WOZ90" s="369"/>
      <c r="WPA90" s="369"/>
      <c r="WPB90" s="369"/>
      <c r="WPC90" s="369"/>
      <c r="WPD90" s="369"/>
      <c r="WPE90" s="369"/>
      <c r="WPF90" s="369"/>
      <c r="WPG90" s="369"/>
      <c r="WPH90" s="369"/>
      <c r="WPI90" s="369"/>
      <c r="WPJ90" s="369"/>
      <c r="WPK90" s="369"/>
      <c r="WPL90" s="369"/>
      <c r="WPM90" s="369"/>
      <c r="WPN90" s="369"/>
      <c r="WPO90" s="369"/>
      <c r="WPP90" s="369"/>
      <c r="WPQ90" s="369"/>
      <c r="WPR90" s="369"/>
      <c r="WPS90" s="369"/>
      <c r="WPT90" s="369"/>
      <c r="WPU90" s="369"/>
      <c r="WPV90" s="369"/>
      <c r="WPW90" s="369"/>
      <c r="WPX90" s="369"/>
      <c r="WPY90" s="369"/>
      <c r="WPZ90" s="369"/>
      <c r="WQA90" s="369"/>
      <c r="WQB90" s="369"/>
      <c r="WQC90" s="369"/>
      <c r="WQD90" s="369"/>
      <c r="WQE90" s="369"/>
      <c r="WQF90" s="369"/>
      <c r="WQG90" s="369"/>
      <c r="WQH90" s="369"/>
      <c r="WQI90" s="369"/>
      <c r="WQJ90" s="369"/>
      <c r="WQK90" s="369"/>
      <c r="WQL90" s="369"/>
      <c r="WQM90" s="369"/>
      <c r="WQN90" s="369"/>
      <c r="WQO90" s="369"/>
      <c r="WQP90" s="369"/>
      <c r="WQQ90" s="369"/>
      <c r="WQR90" s="369"/>
      <c r="WQS90" s="369"/>
      <c r="WQT90" s="369"/>
      <c r="WQU90" s="369"/>
      <c r="WQV90" s="369"/>
      <c r="WQW90" s="369"/>
      <c r="WQX90" s="369"/>
      <c r="WQY90" s="369"/>
      <c r="WQZ90" s="369"/>
      <c r="WRA90" s="369"/>
      <c r="WRB90" s="369"/>
      <c r="WRC90" s="369"/>
      <c r="WRD90" s="369"/>
      <c r="WRE90" s="369"/>
      <c r="WRF90" s="369"/>
      <c r="WRG90" s="369"/>
      <c r="WRH90" s="369"/>
      <c r="WRI90" s="369"/>
      <c r="WRJ90" s="369"/>
      <c r="WRK90" s="369"/>
      <c r="WRL90" s="369"/>
      <c r="WRM90" s="369"/>
      <c r="WRN90" s="369"/>
      <c r="WRO90" s="369"/>
      <c r="WRP90" s="369"/>
      <c r="WRQ90" s="369"/>
      <c r="WRR90" s="369"/>
      <c r="WRS90" s="369"/>
      <c r="WRT90" s="369"/>
      <c r="WRU90" s="369"/>
      <c r="WRV90" s="369"/>
      <c r="WRW90" s="369"/>
      <c r="WRX90" s="369"/>
      <c r="WRY90" s="369"/>
      <c r="WRZ90" s="369"/>
      <c r="WSA90" s="369"/>
      <c r="WSB90" s="369"/>
      <c r="WSC90" s="369"/>
      <c r="WSD90" s="369"/>
      <c r="WSE90" s="369"/>
      <c r="WSF90" s="369"/>
      <c r="WSG90" s="369"/>
      <c r="WSH90" s="369"/>
      <c r="WSI90" s="369"/>
      <c r="WSJ90" s="369"/>
      <c r="WSK90" s="369"/>
      <c r="WSL90" s="369"/>
      <c r="WSM90" s="369"/>
      <c r="WSN90" s="369"/>
      <c r="WSO90" s="369"/>
      <c r="WSP90" s="369"/>
      <c r="WSQ90" s="369"/>
      <c r="WSR90" s="369"/>
      <c r="WSS90" s="369"/>
      <c r="WST90" s="369"/>
      <c r="WSU90" s="369"/>
      <c r="WSV90" s="369"/>
      <c r="WSW90" s="369"/>
      <c r="WSX90" s="369"/>
      <c r="WSY90" s="369"/>
      <c r="WSZ90" s="369"/>
      <c r="WTA90" s="369"/>
      <c r="WTB90" s="369"/>
      <c r="WTC90" s="369"/>
      <c r="WTD90" s="369"/>
      <c r="WTE90" s="369"/>
      <c r="WTF90" s="369"/>
      <c r="WTG90" s="369"/>
      <c r="WTH90" s="369"/>
      <c r="WTI90" s="369"/>
      <c r="WTJ90" s="369"/>
      <c r="WTK90" s="369"/>
      <c r="WTL90" s="369"/>
      <c r="WTM90" s="369"/>
      <c r="WTN90" s="369"/>
      <c r="WTO90" s="369"/>
      <c r="WTP90" s="369"/>
      <c r="WTQ90" s="369"/>
      <c r="WTR90" s="369"/>
      <c r="WTS90" s="369"/>
      <c r="WTT90" s="369"/>
      <c r="WTU90" s="369"/>
      <c r="WTZ90" s="369"/>
      <c r="WUA90" s="369"/>
      <c r="WUB90" s="369"/>
      <c r="WUC90" s="369"/>
      <c r="WUD90" s="369"/>
      <c r="WUE90" s="369"/>
      <c r="WUF90" s="369"/>
      <c r="WUG90" s="369"/>
      <c r="WUH90" s="369"/>
      <c r="WUI90" s="369"/>
      <c r="WUJ90" s="369"/>
      <c r="WWB90" s="369"/>
      <c r="WWC90" s="369"/>
      <c r="WWD90" s="369"/>
      <c r="WWE90" s="369"/>
      <c r="WWF90" s="369"/>
      <c r="WWG90" s="369"/>
      <c r="WWH90" s="369"/>
      <c r="WWI90" s="369"/>
      <c r="WWJ90" s="369"/>
      <c r="WWK90" s="369"/>
      <c r="WWL90" s="369"/>
      <c r="WWM90" s="369"/>
      <c r="WWN90" s="369"/>
      <c r="WWO90" s="369"/>
      <c r="WWP90" s="369"/>
      <c r="WWQ90" s="369"/>
      <c r="WWR90" s="369"/>
      <c r="WWS90" s="369"/>
      <c r="WWT90" s="369"/>
      <c r="WWU90" s="369"/>
      <c r="WWV90" s="369"/>
      <c r="WWW90" s="369"/>
      <c r="WWX90" s="369"/>
      <c r="WWY90" s="369"/>
      <c r="WWZ90" s="369"/>
      <c r="WXA90" s="369"/>
      <c r="WXB90" s="369"/>
      <c r="WXC90" s="369"/>
      <c r="WXD90" s="369"/>
      <c r="WXE90" s="369"/>
      <c r="WXF90" s="369"/>
      <c r="WXG90" s="369"/>
      <c r="WXH90" s="369"/>
      <c r="WXI90" s="369"/>
      <c r="WXJ90" s="369"/>
      <c r="WXK90" s="369"/>
      <c r="WXL90" s="369"/>
      <c r="WXM90" s="369"/>
      <c r="WXN90" s="369"/>
      <c r="WXO90" s="369"/>
      <c r="WXP90" s="369"/>
      <c r="WXQ90" s="369"/>
      <c r="WXR90" s="369"/>
      <c r="WXS90" s="369"/>
      <c r="WXT90" s="369"/>
      <c r="WXU90" s="369"/>
      <c r="WXV90" s="369"/>
      <c r="WXW90" s="369"/>
      <c r="WXX90" s="369"/>
      <c r="WXY90" s="369"/>
      <c r="WXZ90" s="369"/>
      <c r="WYA90" s="369"/>
      <c r="WYB90" s="369"/>
      <c r="WYC90" s="369"/>
      <c r="WYD90" s="369"/>
      <c r="WYE90" s="369"/>
      <c r="WYF90" s="369"/>
      <c r="WYG90" s="369"/>
      <c r="WYH90" s="369"/>
      <c r="WYI90" s="369"/>
      <c r="WYJ90" s="369"/>
      <c r="WYK90" s="369"/>
      <c r="WYL90" s="369"/>
      <c r="WYM90" s="369"/>
      <c r="WYN90" s="369"/>
      <c r="WYO90" s="369"/>
      <c r="WYP90" s="369"/>
      <c r="WYQ90" s="369"/>
      <c r="WYR90" s="369"/>
      <c r="WYS90" s="369"/>
      <c r="WYT90" s="369"/>
      <c r="WYU90" s="369"/>
      <c r="WYV90" s="369"/>
      <c r="WYW90" s="369"/>
      <c r="WYX90" s="369"/>
      <c r="WYY90" s="369"/>
      <c r="WYZ90" s="369"/>
      <c r="WZA90" s="369"/>
      <c r="WZB90" s="369"/>
      <c r="WZC90" s="369"/>
      <c r="WZD90" s="369"/>
      <c r="WZE90" s="369"/>
      <c r="WZF90" s="369"/>
      <c r="WZG90" s="369"/>
      <c r="WZH90" s="369"/>
      <c r="WZI90" s="369"/>
      <c r="WZJ90" s="369"/>
      <c r="WZK90" s="369"/>
      <c r="WZL90" s="369"/>
      <c r="WZM90" s="369"/>
      <c r="WZN90" s="369"/>
      <c r="WZO90" s="369"/>
      <c r="WZP90" s="369"/>
      <c r="WZQ90" s="369"/>
      <c r="WZR90" s="369"/>
      <c r="WZS90" s="369"/>
      <c r="WZT90" s="369"/>
      <c r="WZU90" s="369"/>
      <c r="WZV90" s="369"/>
      <c r="WZW90" s="369"/>
      <c r="WZX90" s="369"/>
      <c r="WZY90" s="369"/>
      <c r="WZZ90" s="369"/>
      <c r="XAA90" s="369"/>
      <c r="XAB90" s="369"/>
      <c r="XAC90" s="369"/>
      <c r="XAD90" s="369"/>
      <c r="XAE90" s="369"/>
      <c r="XAF90" s="369"/>
      <c r="XAG90" s="369"/>
      <c r="XAH90" s="369"/>
      <c r="XAI90" s="369"/>
      <c r="XAJ90" s="369"/>
      <c r="XAK90" s="369"/>
      <c r="XAL90" s="369"/>
      <c r="XAM90" s="369"/>
      <c r="XAN90" s="369"/>
      <c r="XAO90" s="369"/>
      <c r="XAP90" s="369"/>
      <c r="XAQ90" s="369"/>
      <c r="XAR90" s="369"/>
      <c r="XAS90" s="369"/>
      <c r="XAT90" s="369"/>
      <c r="XAU90" s="369"/>
      <c r="XAV90" s="369"/>
      <c r="XAW90" s="369"/>
      <c r="XAX90" s="369"/>
      <c r="XAY90" s="369"/>
      <c r="XAZ90" s="369"/>
      <c r="XBA90" s="369"/>
      <c r="XBB90" s="369"/>
      <c r="XBC90" s="369"/>
      <c r="XBD90" s="369"/>
      <c r="XBE90" s="369"/>
      <c r="XBF90" s="369"/>
      <c r="XBG90" s="369"/>
      <c r="XBH90" s="369"/>
      <c r="XBI90" s="369"/>
      <c r="XBJ90" s="369"/>
      <c r="XBK90" s="369"/>
      <c r="XBL90" s="369"/>
      <c r="XBM90" s="369"/>
      <c r="XBN90" s="369"/>
      <c r="XBO90" s="369"/>
      <c r="XBP90" s="369"/>
      <c r="XBQ90" s="369"/>
      <c r="XBR90" s="369"/>
      <c r="XBS90" s="369"/>
      <c r="XBT90" s="369"/>
      <c r="XBU90" s="369"/>
      <c r="XBV90" s="369"/>
      <c r="XBW90" s="369"/>
      <c r="XBX90" s="369"/>
      <c r="XBY90" s="369"/>
      <c r="XBZ90" s="369"/>
      <c r="XCA90" s="369"/>
      <c r="XCB90" s="369"/>
      <c r="XCC90" s="369"/>
      <c r="XCD90" s="369"/>
      <c r="XCE90" s="369"/>
      <c r="XCF90" s="369"/>
      <c r="XCG90" s="369"/>
      <c r="XCH90" s="369"/>
      <c r="XCI90" s="369"/>
      <c r="XCJ90" s="369"/>
      <c r="XCK90" s="369"/>
      <c r="XCL90" s="369"/>
      <c r="XCM90" s="369"/>
      <c r="XCN90" s="369"/>
      <c r="XCO90" s="369"/>
      <c r="XCP90" s="369"/>
      <c r="XCQ90" s="369"/>
      <c r="XCR90" s="369"/>
      <c r="XCS90" s="369"/>
      <c r="XCT90" s="369"/>
      <c r="XCU90" s="369"/>
      <c r="XCV90" s="369"/>
      <c r="XCW90" s="369"/>
      <c r="XCX90" s="369"/>
      <c r="XCY90" s="369"/>
      <c r="XCZ90" s="369"/>
      <c r="XDA90" s="369"/>
      <c r="XDB90" s="369"/>
      <c r="XDC90" s="369"/>
      <c r="XDD90" s="369"/>
      <c r="XDE90" s="369"/>
      <c r="XDF90" s="369"/>
      <c r="XDG90" s="369"/>
      <c r="XDH90" s="369"/>
      <c r="XDI90" s="369"/>
      <c r="XDJ90" s="369"/>
      <c r="XDK90" s="369"/>
      <c r="XDL90" s="369"/>
      <c r="XDM90" s="369"/>
      <c r="XDN90" s="369"/>
      <c r="XDO90" s="369"/>
      <c r="XDP90" s="369"/>
      <c r="XDQ90" s="369"/>
      <c r="XDR90" s="369"/>
      <c r="XDS90" s="369"/>
      <c r="XDT90" s="369"/>
      <c r="XDU90" s="369"/>
      <c r="XDV90" s="369"/>
      <c r="XDW90" s="369"/>
      <c r="XDX90" s="369"/>
      <c r="XDY90" s="369"/>
      <c r="XDZ90" s="369"/>
      <c r="XEA90" s="369"/>
      <c r="XEB90" s="369"/>
      <c r="XEC90" s="369"/>
      <c r="XED90" s="369"/>
      <c r="XEE90" s="369"/>
      <c r="XEF90" s="369"/>
      <c r="XEG90" s="369"/>
      <c r="XEH90" s="369"/>
      <c r="XEI90" s="369"/>
      <c r="XEJ90" s="369"/>
      <c r="XEK90" s="369"/>
      <c r="XEL90" s="369"/>
      <c r="XEM90" s="369"/>
      <c r="XEN90" s="369"/>
      <c r="XEO90" s="369"/>
      <c r="XEP90" s="369"/>
      <c r="XEQ90" s="369"/>
      <c r="XER90" s="369"/>
      <c r="XES90" s="369"/>
      <c r="XET90" s="369"/>
      <c r="XEU90" s="369"/>
      <c r="XEV90" s="369"/>
      <c r="XEW90" s="369"/>
      <c r="XEX90" s="369"/>
    </row>
    <row r="91" spans="1:1000 1044:2024 2068:3048 3092:4072 4116:5096 5140:6120 6164:7144 7188:8168 8212:9192 9236:10216 10260:11240 11284:12264 12308:13288 13332:14312 14356:15336 15380:16378" s="18" customFormat="1" ht="126" hidden="1" customHeight="1" x14ac:dyDescent="0.25">
      <c r="A91" s="51"/>
      <c r="B91" s="51"/>
      <c r="C91" s="51"/>
      <c r="D91" s="51"/>
      <c r="E91" s="85"/>
      <c r="F91" s="425" t="s">
        <v>6542</v>
      </c>
      <c r="G91" s="426"/>
      <c r="H91" s="427"/>
      <c r="I91" s="237">
        <v>0</v>
      </c>
      <c r="J91" s="368"/>
      <c r="K91" s="378">
        <v>2600</v>
      </c>
      <c r="L91" s="237">
        <v>1819.9999999999998</v>
      </c>
      <c r="M91" s="237">
        <v>1560</v>
      </c>
      <c r="N91" s="377"/>
      <c r="O91" s="377"/>
      <c r="P91" s="377"/>
      <c r="Q91" s="377"/>
      <c r="R91" s="369"/>
      <c r="S91" s="369"/>
      <c r="T91" s="369"/>
      <c r="U91" s="369"/>
      <c r="V91" s="369"/>
      <c r="W91" s="369"/>
      <c r="X91" s="369"/>
      <c r="Y91" s="369"/>
      <c r="Z91" s="369"/>
      <c r="AA91" s="369"/>
      <c r="AB91" s="369"/>
      <c r="AC91" s="369"/>
      <c r="AD91" s="369"/>
      <c r="AE91" s="369"/>
      <c r="AF91" s="369"/>
      <c r="AG91" s="369"/>
      <c r="AH91" s="369"/>
      <c r="AI91" s="369"/>
      <c r="AJ91" s="369"/>
      <c r="AK91" s="369"/>
      <c r="AL91" s="369"/>
      <c r="AM91" s="369"/>
      <c r="AN91" s="369"/>
      <c r="AO91" s="369"/>
      <c r="AP91" s="369"/>
      <c r="AQ91" s="369"/>
      <c r="AR91" s="369"/>
      <c r="AS91" s="369"/>
      <c r="AT91" s="369"/>
      <c r="AU91" s="369"/>
      <c r="AV91" s="369"/>
      <c r="AW91" s="369"/>
      <c r="AX91" s="369"/>
      <c r="AY91" s="369"/>
      <c r="AZ91" s="369"/>
      <c r="BA91" s="369"/>
      <c r="BB91" s="369"/>
      <c r="BC91" s="369"/>
      <c r="BD91" s="369"/>
      <c r="BE91" s="369"/>
      <c r="BF91" s="369"/>
      <c r="BG91" s="369"/>
      <c r="BH91" s="369"/>
      <c r="BI91" s="369"/>
      <c r="BJ91" s="369"/>
      <c r="BK91" s="369"/>
      <c r="BL91" s="369"/>
      <c r="BM91" s="369"/>
      <c r="BN91" s="369"/>
      <c r="BO91" s="369"/>
      <c r="BP91" s="369"/>
      <c r="BQ91" s="369"/>
      <c r="BR91" s="369"/>
      <c r="BS91" s="369"/>
      <c r="BT91" s="369"/>
      <c r="BU91" s="369"/>
      <c r="BV91" s="369"/>
      <c r="BW91" s="369"/>
      <c r="BX91" s="369"/>
      <c r="BY91" s="369"/>
      <c r="BZ91" s="369"/>
      <c r="CA91" s="369"/>
      <c r="CB91" s="369"/>
      <c r="CC91" s="369"/>
      <c r="CD91" s="369"/>
      <c r="CE91" s="369"/>
      <c r="CF91" s="369"/>
      <c r="CG91" s="369"/>
      <c r="CH91" s="369"/>
      <c r="CI91" s="369"/>
      <c r="CJ91" s="369"/>
      <c r="CK91" s="369"/>
      <c r="CL91" s="369"/>
      <c r="CM91" s="369"/>
      <c r="CN91" s="369"/>
      <c r="CO91" s="369"/>
      <c r="CP91" s="369"/>
      <c r="CQ91" s="369"/>
      <c r="CR91" s="369"/>
      <c r="CS91" s="369"/>
      <c r="CT91" s="369"/>
      <c r="CU91" s="369"/>
      <c r="CV91" s="369"/>
      <c r="CW91" s="369"/>
      <c r="CX91" s="369"/>
      <c r="CY91" s="369"/>
      <c r="CZ91" s="369"/>
      <c r="DA91" s="369"/>
      <c r="DB91" s="369"/>
      <c r="DC91" s="369"/>
      <c r="DD91" s="369"/>
      <c r="DE91" s="369"/>
      <c r="DF91" s="369"/>
      <c r="DG91" s="369"/>
      <c r="DH91" s="369"/>
      <c r="DI91" s="369"/>
      <c r="DJ91" s="369"/>
      <c r="DK91" s="369"/>
      <c r="DL91" s="369"/>
      <c r="DM91" s="369"/>
      <c r="DN91" s="369"/>
      <c r="DO91" s="369"/>
      <c r="DP91" s="369"/>
      <c r="DQ91" s="369"/>
      <c r="DR91" s="369"/>
      <c r="DS91" s="369"/>
      <c r="DT91" s="369"/>
      <c r="DU91" s="369"/>
      <c r="DV91" s="369"/>
      <c r="DW91" s="369"/>
      <c r="DX91" s="369"/>
      <c r="DY91" s="369"/>
      <c r="DZ91" s="369"/>
      <c r="EA91" s="369"/>
      <c r="EB91" s="369"/>
      <c r="EC91" s="369"/>
      <c r="ED91" s="369"/>
      <c r="EE91" s="369"/>
      <c r="EF91" s="369"/>
      <c r="EG91" s="369"/>
      <c r="EH91" s="369"/>
      <c r="EI91" s="369"/>
      <c r="EJ91" s="369"/>
      <c r="EK91" s="369"/>
      <c r="EL91" s="369"/>
      <c r="EM91" s="369"/>
      <c r="EN91" s="369"/>
      <c r="EO91" s="369"/>
      <c r="EP91" s="369"/>
      <c r="EQ91" s="369"/>
      <c r="ER91" s="369"/>
      <c r="ES91" s="369"/>
      <c r="ET91" s="369"/>
      <c r="EU91" s="369"/>
      <c r="EV91" s="369"/>
      <c r="EW91" s="369"/>
      <c r="EX91" s="369"/>
      <c r="EY91" s="369"/>
      <c r="EZ91" s="369"/>
      <c r="FA91" s="369"/>
      <c r="FB91" s="369"/>
      <c r="FC91" s="369"/>
      <c r="FD91" s="369"/>
      <c r="FE91" s="369"/>
      <c r="FF91" s="369"/>
      <c r="FG91" s="369"/>
      <c r="FH91" s="369"/>
      <c r="FI91" s="369"/>
      <c r="FJ91" s="369"/>
      <c r="FK91" s="369"/>
      <c r="FL91" s="369"/>
      <c r="FM91" s="369"/>
      <c r="FN91" s="369"/>
      <c r="FO91" s="369"/>
      <c r="FP91" s="369"/>
      <c r="FQ91" s="369"/>
      <c r="FR91" s="369"/>
      <c r="FS91" s="369"/>
      <c r="FT91" s="369"/>
      <c r="FU91" s="369"/>
      <c r="FV91" s="369"/>
      <c r="FW91" s="369"/>
      <c r="FX91" s="369"/>
      <c r="FY91" s="369"/>
      <c r="FZ91" s="369"/>
      <c r="GA91" s="369"/>
      <c r="GB91" s="369"/>
      <c r="GC91" s="369"/>
      <c r="GD91" s="369"/>
      <c r="GE91" s="369"/>
      <c r="GF91" s="369"/>
      <c r="GG91" s="369"/>
      <c r="GH91" s="369"/>
      <c r="GI91" s="369"/>
      <c r="GJ91" s="369"/>
      <c r="GK91" s="369"/>
      <c r="GL91" s="369"/>
      <c r="GM91" s="369"/>
      <c r="GN91" s="369"/>
      <c r="GO91" s="369"/>
      <c r="GP91" s="369"/>
      <c r="GQ91" s="369"/>
      <c r="GR91" s="369"/>
      <c r="GS91" s="369"/>
      <c r="GT91" s="369"/>
      <c r="GU91" s="369"/>
      <c r="GV91" s="369"/>
      <c r="GW91" s="369"/>
      <c r="GX91" s="369"/>
      <c r="GY91" s="369"/>
      <c r="GZ91" s="369"/>
      <c r="HA91" s="369"/>
      <c r="HB91" s="369"/>
      <c r="HC91" s="369"/>
      <c r="HD91" s="369"/>
      <c r="HE91" s="369"/>
      <c r="HF91" s="369"/>
      <c r="HG91" s="369"/>
      <c r="HH91" s="369"/>
      <c r="HI91" s="369"/>
      <c r="HN91" s="369"/>
      <c r="HO91" s="369"/>
      <c r="HP91" s="369"/>
      <c r="HQ91" s="369"/>
      <c r="HR91" s="369"/>
      <c r="HS91" s="369"/>
      <c r="HT91" s="369"/>
      <c r="HU91" s="369"/>
      <c r="HV91" s="369"/>
      <c r="HW91" s="369"/>
      <c r="HX91" s="369"/>
      <c r="JP91" s="369"/>
      <c r="JQ91" s="369"/>
      <c r="JR91" s="369"/>
      <c r="JS91" s="369"/>
      <c r="JT91" s="369"/>
      <c r="JU91" s="369"/>
      <c r="JV91" s="369"/>
      <c r="JW91" s="369"/>
      <c r="JX91" s="369"/>
      <c r="JY91" s="369"/>
      <c r="JZ91" s="369"/>
      <c r="KA91" s="369"/>
      <c r="KB91" s="369"/>
      <c r="KC91" s="369"/>
      <c r="KD91" s="369"/>
      <c r="KE91" s="369"/>
      <c r="KF91" s="369"/>
      <c r="KG91" s="369"/>
      <c r="KH91" s="369"/>
      <c r="KI91" s="369"/>
      <c r="KJ91" s="369"/>
      <c r="KK91" s="369"/>
      <c r="KL91" s="369"/>
      <c r="KM91" s="369"/>
      <c r="KN91" s="369"/>
      <c r="KO91" s="369"/>
      <c r="KP91" s="369"/>
      <c r="KQ91" s="369"/>
      <c r="KR91" s="369"/>
      <c r="KS91" s="369"/>
      <c r="KT91" s="369"/>
      <c r="KU91" s="369"/>
      <c r="KV91" s="369"/>
      <c r="KW91" s="369"/>
      <c r="KX91" s="369"/>
      <c r="KY91" s="369"/>
      <c r="KZ91" s="369"/>
      <c r="LA91" s="369"/>
      <c r="LB91" s="369"/>
      <c r="LC91" s="369"/>
      <c r="LD91" s="369"/>
      <c r="LE91" s="369"/>
      <c r="LF91" s="369"/>
      <c r="LG91" s="369"/>
      <c r="LH91" s="369"/>
      <c r="LI91" s="369"/>
      <c r="LJ91" s="369"/>
      <c r="LK91" s="369"/>
      <c r="LL91" s="369"/>
      <c r="LM91" s="369"/>
      <c r="LN91" s="369"/>
      <c r="LO91" s="369"/>
      <c r="LP91" s="369"/>
      <c r="LQ91" s="369"/>
      <c r="LR91" s="369"/>
      <c r="LS91" s="369"/>
      <c r="LT91" s="369"/>
      <c r="LU91" s="369"/>
      <c r="LV91" s="369"/>
      <c r="LW91" s="369"/>
      <c r="LX91" s="369"/>
      <c r="LY91" s="369"/>
      <c r="LZ91" s="369"/>
      <c r="MA91" s="369"/>
      <c r="MB91" s="369"/>
      <c r="MC91" s="369"/>
      <c r="MD91" s="369"/>
      <c r="ME91" s="369"/>
      <c r="MF91" s="369"/>
      <c r="MG91" s="369"/>
      <c r="MH91" s="369"/>
      <c r="MI91" s="369"/>
      <c r="MJ91" s="369"/>
      <c r="MK91" s="369"/>
      <c r="ML91" s="369"/>
      <c r="MM91" s="369"/>
      <c r="MN91" s="369"/>
      <c r="MO91" s="369"/>
      <c r="MP91" s="369"/>
      <c r="MQ91" s="369"/>
      <c r="MR91" s="369"/>
      <c r="MS91" s="369"/>
      <c r="MT91" s="369"/>
      <c r="MU91" s="369"/>
      <c r="MV91" s="369"/>
      <c r="MW91" s="369"/>
      <c r="MX91" s="369"/>
      <c r="MY91" s="369"/>
      <c r="MZ91" s="369"/>
      <c r="NA91" s="369"/>
      <c r="NB91" s="369"/>
      <c r="NC91" s="369"/>
      <c r="ND91" s="369"/>
      <c r="NE91" s="369"/>
      <c r="NF91" s="369"/>
      <c r="NG91" s="369"/>
      <c r="NH91" s="369"/>
      <c r="NI91" s="369"/>
      <c r="NJ91" s="369"/>
      <c r="NK91" s="369"/>
      <c r="NL91" s="369"/>
      <c r="NM91" s="369"/>
      <c r="NN91" s="369"/>
      <c r="NO91" s="369"/>
      <c r="NP91" s="369"/>
      <c r="NQ91" s="369"/>
      <c r="NR91" s="369"/>
      <c r="NS91" s="369"/>
      <c r="NT91" s="369"/>
      <c r="NU91" s="369"/>
      <c r="NV91" s="369"/>
      <c r="NW91" s="369"/>
      <c r="NX91" s="369"/>
      <c r="NY91" s="369"/>
      <c r="NZ91" s="369"/>
      <c r="OA91" s="369"/>
      <c r="OB91" s="369"/>
      <c r="OC91" s="369"/>
      <c r="OD91" s="369"/>
      <c r="OE91" s="369"/>
      <c r="OF91" s="369"/>
      <c r="OG91" s="369"/>
      <c r="OH91" s="369"/>
      <c r="OI91" s="369"/>
      <c r="OJ91" s="369"/>
      <c r="OK91" s="369"/>
      <c r="OL91" s="369"/>
      <c r="OM91" s="369"/>
      <c r="ON91" s="369"/>
      <c r="OO91" s="369"/>
      <c r="OP91" s="369"/>
      <c r="OQ91" s="369"/>
      <c r="OR91" s="369"/>
      <c r="OS91" s="369"/>
      <c r="OT91" s="369"/>
      <c r="OU91" s="369"/>
      <c r="OV91" s="369"/>
      <c r="OW91" s="369"/>
      <c r="OX91" s="369"/>
      <c r="OY91" s="369"/>
      <c r="OZ91" s="369"/>
      <c r="PA91" s="369"/>
      <c r="PB91" s="369"/>
      <c r="PC91" s="369"/>
      <c r="PD91" s="369"/>
      <c r="PE91" s="369"/>
      <c r="PF91" s="369"/>
      <c r="PG91" s="369"/>
      <c r="PH91" s="369"/>
      <c r="PI91" s="369"/>
      <c r="PJ91" s="369"/>
      <c r="PK91" s="369"/>
      <c r="PL91" s="369"/>
      <c r="PM91" s="369"/>
      <c r="PN91" s="369"/>
      <c r="PO91" s="369"/>
      <c r="PP91" s="369"/>
      <c r="PQ91" s="369"/>
      <c r="PR91" s="369"/>
      <c r="PS91" s="369"/>
      <c r="PT91" s="369"/>
      <c r="PU91" s="369"/>
      <c r="PV91" s="369"/>
      <c r="PW91" s="369"/>
      <c r="PX91" s="369"/>
      <c r="PY91" s="369"/>
      <c r="PZ91" s="369"/>
      <c r="QA91" s="369"/>
      <c r="QB91" s="369"/>
      <c r="QC91" s="369"/>
      <c r="QD91" s="369"/>
      <c r="QE91" s="369"/>
      <c r="QF91" s="369"/>
      <c r="QG91" s="369"/>
      <c r="QH91" s="369"/>
      <c r="QI91" s="369"/>
      <c r="QJ91" s="369"/>
      <c r="QK91" s="369"/>
      <c r="QL91" s="369"/>
      <c r="QM91" s="369"/>
      <c r="QN91" s="369"/>
      <c r="QO91" s="369"/>
      <c r="QP91" s="369"/>
      <c r="QQ91" s="369"/>
      <c r="QR91" s="369"/>
      <c r="QS91" s="369"/>
      <c r="QT91" s="369"/>
      <c r="QU91" s="369"/>
      <c r="QV91" s="369"/>
      <c r="QW91" s="369"/>
      <c r="QX91" s="369"/>
      <c r="QY91" s="369"/>
      <c r="QZ91" s="369"/>
      <c r="RA91" s="369"/>
      <c r="RB91" s="369"/>
      <c r="RC91" s="369"/>
      <c r="RD91" s="369"/>
      <c r="RE91" s="369"/>
      <c r="RJ91" s="369"/>
      <c r="RK91" s="369"/>
      <c r="RL91" s="369"/>
      <c r="RM91" s="369"/>
      <c r="RN91" s="369"/>
      <c r="RO91" s="369"/>
      <c r="RP91" s="369"/>
      <c r="RQ91" s="369"/>
      <c r="RR91" s="369"/>
      <c r="RS91" s="369"/>
      <c r="RT91" s="369"/>
      <c r="TL91" s="369"/>
      <c r="TM91" s="369"/>
      <c r="TN91" s="369"/>
      <c r="TO91" s="369"/>
      <c r="TP91" s="369"/>
      <c r="TQ91" s="369"/>
      <c r="TR91" s="369"/>
      <c r="TS91" s="369"/>
      <c r="TT91" s="369"/>
      <c r="TU91" s="369"/>
      <c r="TV91" s="369"/>
      <c r="TW91" s="369"/>
      <c r="TX91" s="369"/>
      <c r="TY91" s="369"/>
      <c r="TZ91" s="369"/>
      <c r="UA91" s="369"/>
      <c r="UB91" s="369"/>
      <c r="UC91" s="369"/>
      <c r="UD91" s="369"/>
      <c r="UE91" s="369"/>
      <c r="UF91" s="369"/>
      <c r="UG91" s="369"/>
      <c r="UH91" s="369"/>
      <c r="UI91" s="369"/>
      <c r="UJ91" s="369"/>
      <c r="UK91" s="369"/>
      <c r="UL91" s="369"/>
      <c r="UM91" s="369"/>
      <c r="UN91" s="369"/>
      <c r="UO91" s="369"/>
      <c r="UP91" s="369"/>
      <c r="UQ91" s="369"/>
      <c r="UR91" s="369"/>
      <c r="US91" s="369"/>
      <c r="UT91" s="369"/>
      <c r="UU91" s="369"/>
      <c r="UV91" s="369"/>
      <c r="UW91" s="369"/>
      <c r="UX91" s="369"/>
      <c r="UY91" s="369"/>
      <c r="UZ91" s="369"/>
      <c r="VA91" s="369"/>
      <c r="VB91" s="369"/>
      <c r="VC91" s="369"/>
      <c r="VD91" s="369"/>
      <c r="VE91" s="369"/>
      <c r="VF91" s="369"/>
      <c r="VG91" s="369"/>
      <c r="VH91" s="369"/>
      <c r="VI91" s="369"/>
      <c r="VJ91" s="369"/>
      <c r="VK91" s="369"/>
      <c r="VL91" s="369"/>
      <c r="VM91" s="369"/>
      <c r="VN91" s="369"/>
      <c r="VO91" s="369"/>
      <c r="VP91" s="369"/>
      <c r="VQ91" s="369"/>
      <c r="VR91" s="369"/>
      <c r="VS91" s="369"/>
      <c r="VT91" s="369"/>
      <c r="VU91" s="369"/>
      <c r="VV91" s="369"/>
      <c r="VW91" s="369"/>
      <c r="VX91" s="369"/>
      <c r="VY91" s="369"/>
      <c r="VZ91" s="369"/>
      <c r="WA91" s="369"/>
      <c r="WB91" s="369"/>
      <c r="WC91" s="369"/>
      <c r="WD91" s="369"/>
      <c r="WE91" s="369"/>
      <c r="WF91" s="369"/>
      <c r="WG91" s="369"/>
      <c r="WH91" s="369"/>
      <c r="WI91" s="369"/>
      <c r="WJ91" s="369"/>
      <c r="WK91" s="369"/>
      <c r="WL91" s="369"/>
      <c r="WM91" s="369"/>
      <c r="WN91" s="369"/>
      <c r="WO91" s="369"/>
      <c r="WP91" s="369"/>
      <c r="WQ91" s="369"/>
      <c r="WR91" s="369"/>
      <c r="WS91" s="369"/>
      <c r="WT91" s="369"/>
      <c r="WU91" s="369"/>
      <c r="WV91" s="369"/>
      <c r="WW91" s="369"/>
      <c r="WX91" s="369"/>
      <c r="WY91" s="369"/>
      <c r="WZ91" s="369"/>
      <c r="XA91" s="369"/>
      <c r="XB91" s="369"/>
      <c r="XC91" s="369"/>
      <c r="XD91" s="369"/>
      <c r="XE91" s="369"/>
      <c r="XF91" s="369"/>
      <c r="XG91" s="369"/>
      <c r="XH91" s="369"/>
      <c r="XI91" s="369"/>
      <c r="XJ91" s="369"/>
      <c r="XK91" s="369"/>
      <c r="XL91" s="369"/>
      <c r="XM91" s="369"/>
      <c r="XN91" s="369"/>
      <c r="XO91" s="369"/>
      <c r="XP91" s="369"/>
      <c r="XQ91" s="369"/>
      <c r="XR91" s="369"/>
      <c r="XS91" s="369"/>
      <c r="XT91" s="369"/>
      <c r="XU91" s="369"/>
      <c r="XV91" s="369"/>
      <c r="XW91" s="369"/>
      <c r="XX91" s="369"/>
      <c r="XY91" s="369"/>
      <c r="XZ91" s="369"/>
      <c r="YA91" s="369"/>
      <c r="YB91" s="369"/>
      <c r="YC91" s="369"/>
      <c r="YD91" s="369"/>
      <c r="YE91" s="369"/>
      <c r="YF91" s="369"/>
      <c r="YG91" s="369"/>
      <c r="YH91" s="369"/>
      <c r="YI91" s="369"/>
      <c r="YJ91" s="369"/>
      <c r="YK91" s="369"/>
      <c r="YL91" s="369"/>
      <c r="YM91" s="369"/>
      <c r="YN91" s="369"/>
      <c r="YO91" s="369"/>
      <c r="YP91" s="369"/>
      <c r="YQ91" s="369"/>
      <c r="YR91" s="369"/>
      <c r="YS91" s="369"/>
      <c r="YT91" s="369"/>
      <c r="YU91" s="369"/>
      <c r="YV91" s="369"/>
      <c r="YW91" s="369"/>
      <c r="YX91" s="369"/>
      <c r="YY91" s="369"/>
      <c r="YZ91" s="369"/>
      <c r="ZA91" s="369"/>
      <c r="ZB91" s="369"/>
      <c r="ZC91" s="369"/>
      <c r="ZD91" s="369"/>
      <c r="ZE91" s="369"/>
      <c r="ZF91" s="369"/>
      <c r="ZG91" s="369"/>
      <c r="ZH91" s="369"/>
      <c r="ZI91" s="369"/>
      <c r="ZJ91" s="369"/>
      <c r="ZK91" s="369"/>
      <c r="ZL91" s="369"/>
      <c r="ZM91" s="369"/>
      <c r="ZN91" s="369"/>
      <c r="ZO91" s="369"/>
      <c r="ZP91" s="369"/>
      <c r="ZQ91" s="369"/>
      <c r="ZR91" s="369"/>
      <c r="ZS91" s="369"/>
      <c r="ZT91" s="369"/>
      <c r="ZU91" s="369"/>
      <c r="ZV91" s="369"/>
      <c r="ZW91" s="369"/>
      <c r="ZX91" s="369"/>
      <c r="ZY91" s="369"/>
      <c r="ZZ91" s="369"/>
      <c r="AAA91" s="369"/>
      <c r="AAB91" s="369"/>
      <c r="AAC91" s="369"/>
      <c r="AAD91" s="369"/>
      <c r="AAE91" s="369"/>
      <c r="AAF91" s="369"/>
      <c r="AAG91" s="369"/>
      <c r="AAH91" s="369"/>
      <c r="AAI91" s="369"/>
      <c r="AAJ91" s="369"/>
      <c r="AAK91" s="369"/>
      <c r="AAL91" s="369"/>
      <c r="AAM91" s="369"/>
      <c r="AAN91" s="369"/>
      <c r="AAO91" s="369"/>
      <c r="AAP91" s="369"/>
      <c r="AAQ91" s="369"/>
      <c r="AAR91" s="369"/>
      <c r="AAS91" s="369"/>
      <c r="AAT91" s="369"/>
      <c r="AAU91" s="369"/>
      <c r="AAV91" s="369"/>
      <c r="AAW91" s="369"/>
      <c r="AAX91" s="369"/>
      <c r="AAY91" s="369"/>
      <c r="AAZ91" s="369"/>
      <c r="ABA91" s="369"/>
      <c r="ABF91" s="369"/>
      <c r="ABG91" s="369"/>
      <c r="ABH91" s="369"/>
      <c r="ABI91" s="369"/>
      <c r="ABJ91" s="369"/>
      <c r="ABK91" s="369"/>
      <c r="ABL91" s="369"/>
      <c r="ABM91" s="369"/>
      <c r="ABN91" s="369"/>
      <c r="ABO91" s="369"/>
      <c r="ABP91" s="369"/>
      <c r="ADH91" s="369"/>
      <c r="ADI91" s="369"/>
      <c r="ADJ91" s="369"/>
      <c r="ADK91" s="369"/>
      <c r="ADL91" s="369"/>
      <c r="ADM91" s="369"/>
      <c r="ADN91" s="369"/>
      <c r="ADO91" s="369"/>
      <c r="ADP91" s="369"/>
      <c r="ADQ91" s="369"/>
      <c r="ADR91" s="369"/>
      <c r="ADS91" s="369"/>
      <c r="ADT91" s="369"/>
      <c r="ADU91" s="369"/>
      <c r="ADV91" s="369"/>
      <c r="ADW91" s="369"/>
      <c r="ADX91" s="369"/>
      <c r="ADY91" s="369"/>
      <c r="ADZ91" s="369"/>
      <c r="AEA91" s="369"/>
      <c r="AEB91" s="369"/>
      <c r="AEC91" s="369"/>
      <c r="AED91" s="369"/>
      <c r="AEE91" s="369"/>
      <c r="AEF91" s="369"/>
      <c r="AEG91" s="369"/>
      <c r="AEH91" s="369"/>
      <c r="AEI91" s="369"/>
      <c r="AEJ91" s="369"/>
      <c r="AEK91" s="369"/>
      <c r="AEL91" s="369"/>
      <c r="AEM91" s="369"/>
      <c r="AEN91" s="369"/>
      <c r="AEO91" s="369"/>
      <c r="AEP91" s="369"/>
      <c r="AEQ91" s="369"/>
      <c r="AER91" s="369"/>
      <c r="AES91" s="369"/>
      <c r="AET91" s="369"/>
      <c r="AEU91" s="369"/>
      <c r="AEV91" s="369"/>
      <c r="AEW91" s="369"/>
      <c r="AEX91" s="369"/>
      <c r="AEY91" s="369"/>
      <c r="AEZ91" s="369"/>
      <c r="AFA91" s="369"/>
      <c r="AFB91" s="369"/>
      <c r="AFC91" s="369"/>
      <c r="AFD91" s="369"/>
      <c r="AFE91" s="369"/>
      <c r="AFF91" s="369"/>
      <c r="AFG91" s="369"/>
      <c r="AFH91" s="369"/>
      <c r="AFI91" s="369"/>
      <c r="AFJ91" s="369"/>
      <c r="AFK91" s="369"/>
      <c r="AFL91" s="369"/>
      <c r="AFM91" s="369"/>
      <c r="AFN91" s="369"/>
      <c r="AFO91" s="369"/>
      <c r="AFP91" s="369"/>
      <c r="AFQ91" s="369"/>
      <c r="AFR91" s="369"/>
      <c r="AFS91" s="369"/>
      <c r="AFT91" s="369"/>
      <c r="AFU91" s="369"/>
      <c r="AFV91" s="369"/>
      <c r="AFW91" s="369"/>
      <c r="AFX91" s="369"/>
      <c r="AFY91" s="369"/>
      <c r="AFZ91" s="369"/>
      <c r="AGA91" s="369"/>
      <c r="AGB91" s="369"/>
      <c r="AGC91" s="369"/>
      <c r="AGD91" s="369"/>
      <c r="AGE91" s="369"/>
      <c r="AGF91" s="369"/>
      <c r="AGG91" s="369"/>
      <c r="AGH91" s="369"/>
      <c r="AGI91" s="369"/>
      <c r="AGJ91" s="369"/>
      <c r="AGK91" s="369"/>
      <c r="AGL91" s="369"/>
      <c r="AGM91" s="369"/>
      <c r="AGN91" s="369"/>
      <c r="AGO91" s="369"/>
      <c r="AGP91" s="369"/>
      <c r="AGQ91" s="369"/>
      <c r="AGR91" s="369"/>
      <c r="AGS91" s="369"/>
      <c r="AGT91" s="369"/>
      <c r="AGU91" s="369"/>
      <c r="AGV91" s="369"/>
      <c r="AGW91" s="369"/>
      <c r="AGX91" s="369"/>
      <c r="AGY91" s="369"/>
      <c r="AGZ91" s="369"/>
      <c r="AHA91" s="369"/>
      <c r="AHB91" s="369"/>
      <c r="AHC91" s="369"/>
      <c r="AHD91" s="369"/>
      <c r="AHE91" s="369"/>
      <c r="AHF91" s="369"/>
      <c r="AHG91" s="369"/>
      <c r="AHH91" s="369"/>
      <c r="AHI91" s="369"/>
      <c r="AHJ91" s="369"/>
      <c r="AHK91" s="369"/>
      <c r="AHL91" s="369"/>
      <c r="AHM91" s="369"/>
      <c r="AHN91" s="369"/>
      <c r="AHO91" s="369"/>
      <c r="AHP91" s="369"/>
      <c r="AHQ91" s="369"/>
      <c r="AHR91" s="369"/>
      <c r="AHS91" s="369"/>
      <c r="AHT91" s="369"/>
      <c r="AHU91" s="369"/>
      <c r="AHV91" s="369"/>
      <c r="AHW91" s="369"/>
      <c r="AHX91" s="369"/>
      <c r="AHY91" s="369"/>
      <c r="AHZ91" s="369"/>
      <c r="AIA91" s="369"/>
      <c r="AIB91" s="369"/>
      <c r="AIC91" s="369"/>
      <c r="AID91" s="369"/>
      <c r="AIE91" s="369"/>
      <c r="AIF91" s="369"/>
      <c r="AIG91" s="369"/>
      <c r="AIH91" s="369"/>
      <c r="AII91" s="369"/>
      <c r="AIJ91" s="369"/>
      <c r="AIK91" s="369"/>
      <c r="AIL91" s="369"/>
      <c r="AIM91" s="369"/>
      <c r="AIN91" s="369"/>
      <c r="AIO91" s="369"/>
      <c r="AIP91" s="369"/>
      <c r="AIQ91" s="369"/>
      <c r="AIR91" s="369"/>
      <c r="AIS91" s="369"/>
      <c r="AIT91" s="369"/>
      <c r="AIU91" s="369"/>
      <c r="AIV91" s="369"/>
      <c r="AIW91" s="369"/>
      <c r="AIX91" s="369"/>
      <c r="AIY91" s="369"/>
      <c r="AIZ91" s="369"/>
      <c r="AJA91" s="369"/>
      <c r="AJB91" s="369"/>
      <c r="AJC91" s="369"/>
      <c r="AJD91" s="369"/>
      <c r="AJE91" s="369"/>
      <c r="AJF91" s="369"/>
      <c r="AJG91" s="369"/>
      <c r="AJH91" s="369"/>
      <c r="AJI91" s="369"/>
      <c r="AJJ91" s="369"/>
      <c r="AJK91" s="369"/>
      <c r="AJL91" s="369"/>
      <c r="AJM91" s="369"/>
      <c r="AJN91" s="369"/>
      <c r="AJO91" s="369"/>
      <c r="AJP91" s="369"/>
      <c r="AJQ91" s="369"/>
      <c r="AJR91" s="369"/>
      <c r="AJS91" s="369"/>
      <c r="AJT91" s="369"/>
      <c r="AJU91" s="369"/>
      <c r="AJV91" s="369"/>
      <c r="AJW91" s="369"/>
      <c r="AJX91" s="369"/>
      <c r="AJY91" s="369"/>
      <c r="AJZ91" s="369"/>
      <c r="AKA91" s="369"/>
      <c r="AKB91" s="369"/>
      <c r="AKC91" s="369"/>
      <c r="AKD91" s="369"/>
      <c r="AKE91" s="369"/>
      <c r="AKF91" s="369"/>
      <c r="AKG91" s="369"/>
      <c r="AKH91" s="369"/>
      <c r="AKI91" s="369"/>
      <c r="AKJ91" s="369"/>
      <c r="AKK91" s="369"/>
      <c r="AKL91" s="369"/>
      <c r="AKM91" s="369"/>
      <c r="AKN91" s="369"/>
      <c r="AKO91" s="369"/>
      <c r="AKP91" s="369"/>
      <c r="AKQ91" s="369"/>
      <c r="AKR91" s="369"/>
      <c r="AKS91" s="369"/>
      <c r="AKT91" s="369"/>
      <c r="AKU91" s="369"/>
      <c r="AKV91" s="369"/>
      <c r="AKW91" s="369"/>
      <c r="ALB91" s="369"/>
      <c r="ALC91" s="369"/>
      <c r="ALD91" s="369"/>
      <c r="ALE91" s="369"/>
      <c r="ALF91" s="369"/>
      <c r="ALG91" s="369"/>
      <c r="ALH91" s="369"/>
      <c r="ALI91" s="369"/>
      <c r="ALJ91" s="369"/>
      <c r="ALK91" s="369"/>
      <c r="ALL91" s="369"/>
      <c r="AND91" s="369"/>
      <c r="ANE91" s="369"/>
      <c r="ANF91" s="369"/>
      <c r="ANG91" s="369"/>
      <c r="ANH91" s="369"/>
      <c r="ANI91" s="369"/>
      <c r="ANJ91" s="369"/>
      <c r="ANK91" s="369"/>
      <c r="ANL91" s="369"/>
      <c r="ANM91" s="369"/>
      <c r="ANN91" s="369"/>
      <c r="ANO91" s="369"/>
      <c r="ANP91" s="369"/>
      <c r="ANQ91" s="369"/>
      <c r="ANR91" s="369"/>
      <c r="ANS91" s="369"/>
      <c r="ANT91" s="369"/>
      <c r="ANU91" s="369"/>
      <c r="ANV91" s="369"/>
      <c r="ANW91" s="369"/>
      <c r="ANX91" s="369"/>
      <c r="ANY91" s="369"/>
      <c r="ANZ91" s="369"/>
      <c r="AOA91" s="369"/>
      <c r="AOB91" s="369"/>
      <c r="AOC91" s="369"/>
      <c r="AOD91" s="369"/>
      <c r="AOE91" s="369"/>
      <c r="AOF91" s="369"/>
      <c r="AOG91" s="369"/>
      <c r="AOH91" s="369"/>
      <c r="AOI91" s="369"/>
      <c r="AOJ91" s="369"/>
      <c r="AOK91" s="369"/>
      <c r="AOL91" s="369"/>
      <c r="AOM91" s="369"/>
      <c r="AON91" s="369"/>
      <c r="AOO91" s="369"/>
      <c r="AOP91" s="369"/>
      <c r="AOQ91" s="369"/>
      <c r="AOR91" s="369"/>
      <c r="AOS91" s="369"/>
      <c r="AOT91" s="369"/>
      <c r="AOU91" s="369"/>
      <c r="AOV91" s="369"/>
      <c r="AOW91" s="369"/>
      <c r="AOX91" s="369"/>
      <c r="AOY91" s="369"/>
      <c r="AOZ91" s="369"/>
      <c r="APA91" s="369"/>
      <c r="APB91" s="369"/>
      <c r="APC91" s="369"/>
      <c r="APD91" s="369"/>
      <c r="APE91" s="369"/>
      <c r="APF91" s="369"/>
      <c r="APG91" s="369"/>
      <c r="APH91" s="369"/>
      <c r="API91" s="369"/>
      <c r="APJ91" s="369"/>
      <c r="APK91" s="369"/>
      <c r="APL91" s="369"/>
      <c r="APM91" s="369"/>
      <c r="APN91" s="369"/>
      <c r="APO91" s="369"/>
      <c r="APP91" s="369"/>
      <c r="APQ91" s="369"/>
      <c r="APR91" s="369"/>
      <c r="APS91" s="369"/>
      <c r="APT91" s="369"/>
      <c r="APU91" s="369"/>
      <c r="APV91" s="369"/>
      <c r="APW91" s="369"/>
      <c r="APX91" s="369"/>
      <c r="APY91" s="369"/>
      <c r="APZ91" s="369"/>
      <c r="AQA91" s="369"/>
      <c r="AQB91" s="369"/>
      <c r="AQC91" s="369"/>
      <c r="AQD91" s="369"/>
      <c r="AQE91" s="369"/>
      <c r="AQF91" s="369"/>
      <c r="AQG91" s="369"/>
      <c r="AQH91" s="369"/>
      <c r="AQI91" s="369"/>
      <c r="AQJ91" s="369"/>
      <c r="AQK91" s="369"/>
      <c r="AQL91" s="369"/>
      <c r="AQM91" s="369"/>
      <c r="AQN91" s="369"/>
      <c r="AQO91" s="369"/>
      <c r="AQP91" s="369"/>
      <c r="AQQ91" s="369"/>
      <c r="AQR91" s="369"/>
      <c r="AQS91" s="369"/>
      <c r="AQT91" s="369"/>
      <c r="AQU91" s="369"/>
      <c r="AQV91" s="369"/>
      <c r="AQW91" s="369"/>
      <c r="AQX91" s="369"/>
      <c r="AQY91" s="369"/>
      <c r="AQZ91" s="369"/>
      <c r="ARA91" s="369"/>
      <c r="ARB91" s="369"/>
      <c r="ARC91" s="369"/>
      <c r="ARD91" s="369"/>
      <c r="ARE91" s="369"/>
      <c r="ARF91" s="369"/>
      <c r="ARG91" s="369"/>
      <c r="ARH91" s="369"/>
      <c r="ARI91" s="369"/>
      <c r="ARJ91" s="369"/>
      <c r="ARK91" s="369"/>
      <c r="ARL91" s="369"/>
      <c r="ARM91" s="369"/>
      <c r="ARN91" s="369"/>
      <c r="ARO91" s="369"/>
      <c r="ARP91" s="369"/>
      <c r="ARQ91" s="369"/>
      <c r="ARR91" s="369"/>
      <c r="ARS91" s="369"/>
      <c r="ART91" s="369"/>
      <c r="ARU91" s="369"/>
      <c r="ARV91" s="369"/>
      <c r="ARW91" s="369"/>
      <c r="ARX91" s="369"/>
      <c r="ARY91" s="369"/>
      <c r="ARZ91" s="369"/>
      <c r="ASA91" s="369"/>
      <c r="ASB91" s="369"/>
      <c r="ASC91" s="369"/>
      <c r="ASD91" s="369"/>
      <c r="ASE91" s="369"/>
      <c r="ASF91" s="369"/>
      <c r="ASG91" s="369"/>
      <c r="ASH91" s="369"/>
      <c r="ASI91" s="369"/>
      <c r="ASJ91" s="369"/>
      <c r="ASK91" s="369"/>
      <c r="ASL91" s="369"/>
      <c r="ASM91" s="369"/>
      <c r="ASN91" s="369"/>
      <c r="ASO91" s="369"/>
      <c r="ASP91" s="369"/>
      <c r="ASQ91" s="369"/>
      <c r="ASR91" s="369"/>
      <c r="ASS91" s="369"/>
      <c r="AST91" s="369"/>
      <c r="ASU91" s="369"/>
      <c r="ASV91" s="369"/>
      <c r="ASW91" s="369"/>
      <c r="ASX91" s="369"/>
      <c r="ASY91" s="369"/>
      <c r="ASZ91" s="369"/>
      <c r="ATA91" s="369"/>
      <c r="ATB91" s="369"/>
      <c r="ATC91" s="369"/>
      <c r="ATD91" s="369"/>
      <c r="ATE91" s="369"/>
      <c r="ATF91" s="369"/>
      <c r="ATG91" s="369"/>
      <c r="ATH91" s="369"/>
      <c r="ATI91" s="369"/>
      <c r="ATJ91" s="369"/>
      <c r="ATK91" s="369"/>
      <c r="ATL91" s="369"/>
      <c r="ATM91" s="369"/>
      <c r="ATN91" s="369"/>
      <c r="ATO91" s="369"/>
      <c r="ATP91" s="369"/>
      <c r="ATQ91" s="369"/>
      <c r="ATR91" s="369"/>
      <c r="ATS91" s="369"/>
      <c r="ATT91" s="369"/>
      <c r="ATU91" s="369"/>
      <c r="ATV91" s="369"/>
      <c r="ATW91" s="369"/>
      <c r="ATX91" s="369"/>
      <c r="ATY91" s="369"/>
      <c r="ATZ91" s="369"/>
      <c r="AUA91" s="369"/>
      <c r="AUB91" s="369"/>
      <c r="AUC91" s="369"/>
      <c r="AUD91" s="369"/>
      <c r="AUE91" s="369"/>
      <c r="AUF91" s="369"/>
      <c r="AUG91" s="369"/>
      <c r="AUH91" s="369"/>
      <c r="AUI91" s="369"/>
      <c r="AUJ91" s="369"/>
      <c r="AUK91" s="369"/>
      <c r="AUL91" s="369"/>
      <c r="AUM91" s="369"/>
      <c r="AUN91" s="369"/>
      <c r="AUO91" s="369"/>
      <c r="AUP91" s="369"/>
      <c r="AUQ91" s="369"/>
      <c r="AUR91" s="369"/>
      <c r="AUS91" s="369"/>
      <c r="AUX91" s="369"/>
      <c r="AUY91" s="369"/>
      <c r="AUZ91" s="369"/>
      <c r="AVA91" s="369"/>
      <c r="AVB91" s="369"/>
      <c r="AVC91" s="369"/>
      <c r="AVD91" s="369"/>
      <c r="AVE91" s="369"/>
      <c r="AVF91" s="369"/>
      <c r="AVG91" s="369"/>
      <c r="AVH91" s="369"/>
      <c r="AWZ91" s="369"/>
      <c r="AXA91" s="369"/>
      <c r="AXB91" s="369"/>
      <c r="AXC91" s="369"/>
      <c r="AXD91" s="369"/>
      <c r="AXE91" s="369"/>
      <c r="AXF91" s="369"/>
      <c r="AXG91" s="369"/>
      <c r="AXH91" s="369"/>
      <c r="AXI91" s="369"/>
      <c r="AXJ91" s="369"/>
      <c r="AXK91" s="369"/>
      <c r="AXL91" s="369"/>
      <c r="AXM91" s="369"/>
      <c r="AXN91" s="369"/>
      <c r="AXO91" s="369"/>
      <c r="AXP91" s="369"/>
      <c r="AXQ91" s="369"/>
      <c r="AXR91" s="369"/>
      <c r="AXS91" s="369"/>
      <c r="AXT91" s="369"/>
      <c r="AXU91" s="369"/>
      <c r="AXV91" s="369"/>
      <c r="AXW91" s="369"/>
      <c r="AXX91" s="369"/>
      <c r="AXY91" s="369"/>
      <c r="AXZ91" s="369"/>
      <c r="AYA91" s="369"/>
      <c r="AYB91" s="369"/>
      <c r="AYC91" s="369"/>
      <c r="AYD91" s="369"/>
      <c r="AYE91" s="369"/>
      <c r="AYF91" s="369"/>
      <c r="AYG91" s="369"/>
      <c r="AYH91" s="369"/>
      <c r="AYI91" s="369"/>
      <c r="AYJ91" s="369"/>
      <c r="AYK91" s="369"/>
      <c r="AYL91" s="369"/>
      <c r="AYM91" s="369"/>
      <c r="AYN91" s="369"/>
      <c r="AYO91" s="369"/>
      <c r="AYP91" s="369"/>
      <c r="AYQ91" s="369"/>
      <c r="AYR91" s="369"/>
      <c r="AYS91" s="369"/>
      <c r="AYT91" s="369"/>
      <c r="AYU91" s="369"/>
      <c r="AYV91" s="369"/>
      <c r="AYW91" s="369"/>
      <c r="AYX91" s="369"/>
      <c r="AYY91" s="369"/>
      <c r="AYZ91" s="369"/>
      <c r="AZA91" s="369"/>
      <c r="AZB91" s="369"/>
      <c r="AZC91" s="369"/>
      <c r="AZD91" s="369"/>
      <c r="AZE91" s="369"/>
      <c r="AZF91" s="369"/>
      <c r="AZG91" s="369"/>
      <c r="AZH91" s="369"/>
      <c r="AZI91" s="369"/>
      <c r="AZJ91" s="369"/>
      <c r="AZK91" s="369"/>
      <c r="AZL91" s="369"/>
      <c r="AZM91" s="369"/>
      <c r="AZN91" s="369"/>
      <c r="AZO91" s="369"/>
      <c r="AZP91" s="369"/>
      <c r="AZQ91" s="369"/>
      <c r="AZR91" s="369"/>
      <c r="AZS91" s="369"/>
      <c r="AZT91" s="369"/>
      <c r="AZU91" s="369"/>
      <c r="AZV91" s="369"/>
      <c r="AZW91" s="369"/>
      <c r="AZX91" s="369"/>
      <c r="AZY91" s="369"/>
      <c r="AZZ91" s="369"/>
      <c r="BAA91" s="369"/>
      <c r="BAB91" s="369"/>
      <c r="BAC91" s="369"/>
      <c r="BAD91" s="369"/>
      <c r="BAE91" s="369"/>
      <c r="BAF91" s="369"/>
      <c r="BAG91" s="369"/>
      <c r="BAH91" s="369"/>
      <c r="BAI91" s="369"/>
      <c r="BAJ91" s="369"/>
      <c r="BAK91" s="369"/>
      <c r="BAL91" s="369"/>
      <c r="BAM91" s="369"/>
      <c r="BAN91" s="369"/>
      <c r="BAO91" s="369"/>
      <c r="BAP91" s="369"/>
      <c r="BAQ91" s="369"/>
      <c r="BAR91" s="369"/>
      <c r="BAS91" s="369"/>
      <c r="BAT91" s="369"/>
      <c r="BAU91" s="369"/>
      <c r="BAV91" s="369"/>
      <c r="BAW91" s="369"/>
      <c r="BAX91" s="369"/>
      <c r="BAY91" s="369"/>
      <c r="BAZ91" s="369"/>
      <c r="BBA91" s="369"/>
      <c r="BBB91" s="369"/>
      <c r="BBC91" s="369"/>
      <c r="BBD91" s="369"/>
      <c r="BBE91" s="369"/>
      <c r="BBF91" s="369"/>
      <c r="BBG91" s="369"/>
      <c r="BBH91" s="369"/>
      <c r="BBI91" s="369"/>
      <c r="BBJ91" s="369"/>
      <c r="BBK91" s="369"/>
      <c r="BBL91" s="369"/>
      <c r="BBM91" s="369"/>
      <c r="BBN91" s="369"/>
      <c r="BBO91" s="369"/>
      <c r="BBP91" s="369"/>
      <c r="BBQ91" s="369"/>
      <c r="BBR91" s="369"/>
      <c r="BBS91" s="369"/>
      <c r="BBT91" s="369"/>
      <c r="BBU91" s="369"/>
      <c r="BBV91" s="369"/>
      <c r="BBW91" s="369"/>
      <c r="BBX91" s="369"/>
      <c r="BBY91" s="369"/>
      <c r="BBZ91" s="369"/>
      <c r="BCA91" s="369"/>
      <c r="BCB91" s="369"/>
      <c r="BCC91" s="369"/>
      <c r="BCD91" s="369"/>
      <c r="BCE91" s="369"/>
      <c r="BCF91" s="369"/>
      <c r="BCG91" s="369"/>
      <c r="BCH91" s="369"/>
      <c r="BCI91" s="369"/>
      <c r="BCJ91" s="369"/>
      <c r="BCK91" s="369"/>
      <c r="BCL91" s="369"/>
      <c r="BCM91" s="369"/>
      <c r="BCN91" s="369"/>
      <c r="BCO91" s="369"/>
      <c r="BCP91" s="369"/>
      <c r="BCQ91" s="369"/>
      <c r="BCR91" s="369"/>
      <c r="BCS91" s="369"/>
      <c r="BCT91" s="369"/>
      <c r="BCU91" s="369"/>
      <c r="BCV91" s="369"/>
      <c r="BCW91" s="369"/>
      <c r="BCX91" s="369"/>
      <c r="BCY91" s="369"/>
      <c r="BCZ91" s="369"/>
      <c r="BDA91" s="369"/>
      <c r="BDB91" s="369"/>
      <c r="BDC91" s="369"/>
      <c r="BDD91" s="369"/>
      <c r="BDE91" s="369"/>
      <c r="BDF91" s="369"/>
      <c r="BDG91" s="369"/>
      <c r="BDH91" s="369"/>
      <c r="BDI91" s="369"/>
      <c r="BDJ91" s="369"/>
      <c r="BDK91" s="369"/>
      <c r="BDL91" s="369"/>
      <c r="BDM91" s="369"/>
      <c r="BDN91" s="369"/>
      <c r="BDO91" s="369"/>
      <c r="BDP91" s="369"/>
      <c r="BDQ91" s="369"/>
      <c r="BDR91" s="369"/>
      <c r="BDS91" s="369"/>
      <c r="BDT91" s="369"/>
      <c r="BDU91" s="369"/>
      <c r="BDV91" s="369"/>
      <c r="BDW91" s="369"/>
      <c r="BDX91" s="369"/>
      <c r="BDY91" s="369"/>
      <c r="BDZ91" s="369"/>
      <c r="BEA91" s="369"/>
      <c r="BEB91" s="369"/>
      <c r="BEC91" s="369"/>
      <c r="BED91" s="369"/>
      <c r="BEE91" s="369"/>
      <c r="BEF91" s="369"/>
      <c r="BEG91" s="369"/>
      <c r="BEH91" s="369"/>
      <c r="BEI91" s="369"/>
      <c r="BEJ91" s="369"/>
      <c r="BEK91" s="369"/>
      <c r="BEL91" s="369"/>
      <c r="BEM91" s="369"/>
      <c r="BEN91" s="369"/>
      <c r="BEO91" s="369"/>
      <c r="BET91" s="369"/>
      <c r="BEU91" s="369"/>
      <c r="BEV91" s="369"/>
      <c r="BEW91" s="369"/>
      <c r="BEX91" s="369"/>
      <c r="BEY91" s="369"/>
      <c r="BEZ91" s="369"/>
      <c r="BFA91" s="369"/>
      <c r="BFB91" s="369"/>
      <c r="BFC91" s="369"/>
      <c r="BFD91" s="369"/>
      <c r="BGV91" s="369"/>
      <c r="BGW91" s="369"/>
      <c r="BGX91" s="369"/>
      <c r="BGY91" s="369"/>
      <c r="BGZ91" s="369"/>
      <c r="BHA91" s="369"/>
      <c r="BHB91" s="369"/>
      <c r="BHC91" s="369"/>
      <c r="BHD91" s="369"/>
      <c r="BHE91" s="369"/>
      <c r="BHF91" s="369"/>
      <c r="BHG91" s="369"/>
      <c r="BHH91" s="369"/>
      <c r="BHI91" s="369"/>
      <c r="BHJ91" s="369"/>
      <c r="BHK91" s="369"/>
      <c r="BHL91" s="369"/>
      <c r="BHM91" s="369"/>
      <c r="BHN91" s="369"/>
      <c r="BHO91" s="369"/>
      <c r="BHP91" s="369"/>
      <c r="BHQ91" s="369"/>
      <c r="BHR91" s="369"/>
      <c r="BHS91" s="369"/>
      <c r="BHT91" s="369"/>
      <c r="BHU91" s="369"/>
      <c r="BHV91" s="369"/>
      <c r="BHW91" s="369"/>
      <c r="BHX91" s="369"/>
      <c r="BHY91" s="369"/>
      <c r="BHZ91" s="369"/>
      <c r="BIA91" s="369"/>
      <c r="BIB91" s="369"/>
      <c r="BIC91" s="369"/>
      <c r="BID91" s="369"/>
      <c r="BIE91" s="369"/>
      <c r="BIF91" s="369"/>
      <c r="BIG91" s="369"/>
      <c r="BIH91" s="369"/>
      <c r="BII91" s="369"/>
      <c r="BIJ91" s="369"/>
      <c r="BIK91" s="369"/>
      <c r="BIL91" s="369"/>
      <c r="BIM91" s="369"/>
      <c r="BIN91" s="369"/>
      <c r="BIO91" s="369"/>
      <c r="BIP91" s="369"/>
      <c r="BIQ91" s="369"/>
      <c r="BIR91" s="369"/>
      <c r="BIS91" s="369"/>
      <c r="BIT91" s="369"/>
      <c r="BIU91" s="369"/>
      <c r="BIV91" s="369"/>
      <c r="BIW91" s="369"/>
      <c r="BIX91" s="369"/>
      <c r="BIY91" s="369"/>
      <c r="BIZ91" s="369"/>
      <c r="BJA91" s="369"/>
      <c r="BJB91" s="369"/>
      <c r="BJC91" s="369"/>
      <c r="BJD91" s="369"/>
      <c r="BJE91" s="369"/>
      <c r="BJF91" s="369"/>
      <c r="BJG91" s="369"/>
      <c r="BJH91" s="369"/>
      <c r="BJI91" s="369"/>
      <c r="BJJ91" s="369"/>
      <c r="BJK91" s="369"/>
      <c r="BJL91" s="369"/>
      <c r="BJM91" s="369"/>
      <c r="BJN91" s="369"/>
      <c r="BJO91" s="369"/>
      <c r="BJP91" s="369"/>
      <c r="BJQ91" s="369"/>
      <c r="BJR91" s="369"/>
      <c r="BJS91" s="369"/>
      <c r="BJT91" s="369"/>
      <c r="BJU91" s="369"/>
      <c r="BJV91" s="369"/>
      <c r="BJW91" s="369"/>
      <c r="BJX91" s="369"/>
      <c r="BJY91" s="369"/>
      <c r="BJZ91" s="369"/>
      <c r="BKA91" s="369"/>
      <c r="BKB91" s="369"/>
      <c r="BKC91" s="369"/>
      <c r="BKD91" s="369"/>
      <c r="BKE91" s="369"/>
      <c r="BKF91" s="369"/>
      <c r="BKG91" s="369"/>
      <c r="BKH91" s="369"/>
      <c r="BKI91" s="369"/>
      <c r="BKJ91" s="369"/>
      <c r="BKK91" s="369"/>
      <c r="BKL91" s="369"/>
      <c r="BKM91" s="369"/>
      <c r="BKN91" s="369"/>
      <c r="BKO91" s="369"/>
      <c r="BKP91" s="369"/>
      <c r="BKQ91" s="369"/>
      <c r="BKR91" s="369"/>
      <c r="BKS91" s="369"/>
      <c r="BKT91" s="369"/>
      <c r="BKU91" s="369"/>
      <c r="BKV91" s="369"/>
      <c r="BKW91" s="369"/>
      <c r="BKX91" s="369"/>
      <c r="BKY91" s="369"/>
      <c r="BKZ91" s="369"/>
      <c r="BLA91" s="369"/>
      <c r="BLB91" s="369"/>
      <c r="BLC91" s="369"/>
      <c r="BLD91" s="369"/>
      <c r="BLE91" s="369"/>
      <c r="BLF91" s="369"/>
      <c r="BLG91" s="369"/>
      <c r="BLH91" s="369"/>
      <c r="BLI91" s="369"/>
      <c r="BLJ91" s="369"/>
      <c r="BLK91" s="369"/>
      <c r="BLL91" s="369"/>
      <c r="BLM91" s="369"/>
      <c r="BLN91" s="369"/>
      <c r="BLO91" s="369"/>
      <c r="BLP91" s="369"/>
      <c r="BLQ91" s="369"/>
      <c r="BLR91" s="369"/>
      <c r="BLS91" s="369"/>
      <c r="BLT91" s="369"/>
      <c r="BLU91" s="369"/>
      <c r="BLV91" s="369"/>
      <c r="BLW91" s="369"/>
      <c r="BLX91" s="369"/>
      <c r="BLY91" s="369"/>
      <c r="BLZ91" s="369"/>
      <c r="BMA91" s="369"/>
      <c r="BMB91" s="369"/>
      <c r="BMC91" s="369"/>
      <c r="BMD91" s="369"/>
      <c r="BME91" s="369"/>
      <c r="BMF91" s="369"/>
      <c r="BMG91" s="369"/>
      <c r="BMH91" s="369"/>
      <c r="BMI91" s="369"/>
      <c r="BMJ91" s="369"/>
      <c r="BMK91" s="369"/>
      <c r="BML91" s="369"/>
      <c r="BMM91" s="369"/>
      <c r="BMN91" s="369"/>
      <c r="BMO91" s="369"/>
      <c r="BMP91" s="369"/>
      <c r="BMQ91" s="369"/>
      <c r="BMR91" s="369"/>
      <c r="BMS91" s="369"/>
      <c r="BMT91" s="369"/>
      <c r="BMU91" s="369"/>
      <c r="BMV91" s="369"/>
      <c r="BMW91" s="369"/>
      <c r="BMX91" s="369"/>
      <c r="BMY91" s="369"/>
      <c r="BMZ91" s="369"/>
      <c r="BNA91" s="369"/>
      <c r="BNB91" s="369"/>
      <c r="BNC91" s="369"/>
      <c r="BND91" s="369"/>
      <c r="BNE91" s="369"/>
      <c r="BNF91" s="369"/>
      <c r="BNG91" s="369"/>
      <c r="BNH91" s="369"/>
      <c r="BNI91" s="369"/>
      <c r="BNJ91" s="369"/>
      <c r="BNK91" s="369"/>
      <c r="BNL91" s="369"/>
      <c r="BNM91" s="369"/>
      <c r="BNN91" s="369"/>
      <c r="BNO91" s="369"/>
      <c r="BNP91" s="369"/>
      <c r="BNQ91" s="369"/>
      <c r="BNR91" s="369"/>
      <c r="BNS91" s="369"/>
      <c r="BNT91" s="369"/>
      <c r="BNU91" s="369"/>
      <c r="BNV91" s="369"/>
      <c r="BNW91" s="369"/>
      <c r="BNX91" s="369"/>
      <c r="BNY91" s="369"/>
      <c r="BNZ91" s="369"/>
      <c r="BOA91" s="369"/>
      <c r="BOB91" s="369"/>
      <c r="BOC91" s="369"/>
      <c r="BOD91" s="369"/>
      <c r="BOE91" s="369"/>
      <c r="BOF91" s="369"/>
      <c r="BOG91" s="369"/>
      <c r="BOH91" s="369"/>
      <c r="BOI91" s="369"/>
      <c r="BOJ91" s="369"/>
      <c r="BOK91" s="369"/>
      <c r="BOP91" s="369"/>
      <c r="BOQ91" s="369"/>
      <c r="BOR91" s="369"/>
      <c r="BOS91" s="369"/>
      <c r="BOT91" s="369"/>
      <c r="BOU91" s="369"/>
      <c r="BOV91" s="369"/>
      <c r="BOW91" s="369"/>
      <c r="BOX91" s="369"/>
      <c r="BOY91" s="369"/>
      <c r="BOZ91" s="369"/>
      <c r="BQR91" s="369"/>
      <c r="BQS91" s="369"/>
      <c r="BQT91" s="369"/>
      <c r="BQU91" s="369"/>
      <c r="BQV91" s="369"/>
      <c r="BQW91" s="369"/>
      <c r="BQX91" s="369"/>
      <c r="BQY91" s="369"/>
      <c r="BQZ91" s="369"/>
      <c r="BRA91" s="369"/>
      <c r="BRB91" s="369"/>
      <c r="BRC91" s="369"/>
      <c r="BRD91" s="369"/>
      <c r="BRE91" s="369"/>
      <c r="BRF91" s="369"/>
      <c r="BRG91" s="369"/>
      <c r="BRH91" s="369"/>
      <c r="BRI91" s="369"/>
      <c r="BRJ91" s="369"/>
      <c r="BRK91" s="369"/>
      <c r="BRL91" s="369"/>
      <c r="BRM91" s="369"/>
      <c r="BRN91" s="369"/>
      <c r="BRO91" s="369"/>
      <c r="BRP91" s="369"/>
      <c r="BRQ91" s="369"/>
      <c r="BRR91" s="369"/>
      <c r="BRS91" s="369"/>
      <c r="BRT91" s="369"/>
      <c r="BRU91" s="369"/>
      <c r="BRV91" s="369"/>
      <c r="BRW91" s="369"/>
      <c r="BRX91" s="369"/>
      <c r="BRY91" s="369"/>
      <c r="BRZ91" s="369"/>
      <c r="BSA91" s="369"/>
      <c r="BSB91" s="369"/>
      <c r="BSC91" s="369"/>
      <c r="BSD91" s="369"/>
      <c r="BSE91" s="369"/>
      <c r="BSF91" s="369"/>
      <c r="BSG91" s="369"/>
      <c r="BSH91" s="369"/>
      <c r="BSI91" s="369"/>
      <c r="BSJ91" s="369"/>
      <c r="BSK91" s="369"/>
      <c r="BSL91" s="369"/>
      <c r="BSM91" s="369"/>
      <c r="BSN91" s="369"/>
      <c r="BSO91" s="369"/>
      <c r="BSP91" s="369"/>
      <c r="BSQ91" s="369"/>
      <c r="BSR91" s="369"/>
      <c r="BSS91" s="369"/>
      <c r="BST91" s="369"/>
      <c r="BSU91" s="369"/>
      <c r="BSV91" s="369"/>
      <c r="BSW91" s="369"/>
      <c r="BSX91" s="369"/>
      <c r="BSY91" s="369"/>
      <c r="BSZ91" s="369"/>
      <c r="BTA91" s="369"/>
      <c r="BTB91" s="369"/>
      <c r="BTC91" s="369"/>
      <c r="BTD91" s="369"/>
      <c r="BTE91" s="369"/>
      <c r="BTF91" s="369"/>
      <c r="BTG91" s="369"/>
      <c r="BTH91" s="369"/>
      <c r="BTI91" s="369"/>
      <c r="BTJ91" s="369"/>
      <c r="BTK91" s="369"/>
      <c r="BTL91" s="369"/>
      <c r="BTM91" s="369"/>
      <c r="BTN91" s="369"/>
      <c r="BTO91" s="369"/>
      <c r="BTP91" s="369"/>
      <c r="BTQ91" s="369"/>
      <c r="BTR91" s="369"/>
      <c r="BTS91" s="369"/>
      <c r="BTT91" s="369"/>
      <c r="BTU91" s="369"/>
      <c r="BTV91" s="369"/>
      <c r="BTW91" s="369"/>
      <c r="BTX91" s="369"/>
      <c r="BTY91" s="369"/>
      <c r="BTZ91" s="369"/>
      <c r="BUA91" s="369"/>
      <c r="BUB91" s="369"/>
      <c r="BUC91" s="369"/>
      <c r="BUD91" s="369"/>
      <c r="BUE91" s="369"/>
      <c r="BUF91" s="369"/>
      <c r="BUG91" s="369"/>
      <c r="BUH91" s="369"/>
      <c r="BUI91" s="369"/>
      <c r="BUJ91" s="369"/>
      <c r="BUK91" s="369"/>
      <c r="BUL91" s="369"/>
      <c r="BUM91" s="369"/>
      <c r="BUN91" s="369"/>
      <c r="BUO91" s="369"/>
      <c r="BUP91" s="369"/>
      <c r="BUQ91" s="369"/>
      <c r="BUR91" s="369"/>
      <c r="BUS91" s="369"/>
      <c r="BUT91" s="369"/>
      <c r="BUU91" s="369"/>
      <c r="BUV91" s="369"/>
      <c r="BUW91" s="369"/>
      <c r="BUX91" s="369"/>
      <c r="BUY91" s="369"/>
      <c r="BUZ91" s="369"/>
      <c r="BVA91" s="369"/>
      <c r="BVB91" s="369"/>
      <c r="BVC91" s="369"/>
      <c r="BVD91" s="369"/>
      <c r="BVE91" s="369"/>
      <c r="BVF91" s="369"/>
      <c r="BVG91" s="369"/>
      <c r="BVH91" s="369"/>
      <c r="BVI91" s="369"/>
      <c r="BVJ91" s="369"/>
      <c r="BVK91" s="369"/>
      <c r="BVL91" s="369"/>
      <c r="BVM91" s="369"/>
      <c r="BVN91" s="369"/>
      <c r="BVO91" s="369"/>
      <c r="BVP91" s="369"/>
      <c r="BVQ91" s="369"/>
      <c r="BVR91" s="369"/>
      <c r="BVS91" s="369"/>
      <c r="BVT91" s="369"/>
      <c r="BVU91" s="369"/>
      <c r="BVV91" s="369"/>
      <c r="BVW91" s="369"/>
      <c r="BVX91" s="369"/>
      <c r="BVY91" s="369"/>
      <c r="BVZ91" s="369"/>
      <c r="BWA91" s="369"/>
      <c r="BWB91" s="369"/>
      <c r="BWC91" s="369"/>
      <c r="BWD91" s="369"/>
      <c r="BWE91" s="369"/>
      <c r="BWF91" s="369"/>
      <c r="BWG91" s="369"/>
      <c r="BWH91" s="369"/>
      <c r="BWI91" s="369"/>
      <c r="BWJ91" s="369"/>
      <c r="BWK91" s="369"/>
      <c r="BWL91" s="369"/>
      <c r="BWM91" s="369"/>
      <c r="BWN91" s="369"/>
      <c r="BWO91" s="369"/>
      <c r="BWP91" s="369"/>
      <c r="BWQ91" s="369"/>
      <c r="BWR91" s="369"/>
      <c r="BWS91" s="369"/>
      <c r="BWT91" s="369"/>
      <c r="BWU91" s="369"/>
      <c r="BWV91" s="369"/>
      <c r="BWW91" s="369"/>
      <c r="BWX91" s="369"/>
      <c r="BWY91" s="369"/>
      <c r="BWZ91" s="369"/>
      <c r="BXA91" s="369"/>
      <c r="BXB91" s="369"/>
      <c r="BXC91" s="369"/>
      <c r="BXD91" s="369"/>
      <c r="BXE91" s="369"/>
      <c r="BXF91" s="369"/>
      <c r="BXG91" s="369"/>
      <c r="BXH91" s="369"/>
      <c r="BXI91" s="369"/>
      <c r="BXJ91" s="369"/>
      <c r="BXK91" s="369"/>
      <c r="BXL91" s="369"/>
      <c r="BXM91" s="369"/>
      <c r="BXN91" s="369"/>
      <c r="BXO91" s="369"/>
      <c r="BXP91" s="369"/>
      <c r="BXQ91" s="369"/>
      <c r="BXR91" s="369"/>
      <c r="BXS91" s="369"/>
      <c r="BXT91" s="369"/>
      <c r="BXU91" s="369"/>
      <c r="BXV91" s="369"/>
      <c r="BXW91" s="369"/>
      <c r="BXX91" s="369"/>
      <c r="BXY91" s="369"/>
      <c r="BXZ91" s="369"/>
      <c r="BYA91" s="369"/>
      <c r="BYB91" s="369"/>
      <c r="BYC91" s="369"/>
      <c r="BYD91" s="369"/>
      <c r="BYE91" s="369"/>
      <c r="BYF91" s="369"/>
      <c r="BYG91" s="369"/>
      <c r="BYL91" s="369"/>
      <c r="BYM91" s="369"/>
      <c r="BYN91" s="369"/>
      <c r="BYO91" s="369"/>
      <c r="BYP91" s="369"/>
      <c r="BYQ91" s="369"/>
      <c r="BYR91" s="369"/>
      <c r="BYS91" s="369"/>
      <c r="BYT91" s="369"/>
      <c r="BYU91" s="369"/>
      <c r="BYV91" s="369"/>
      <c r="CAN91" s="369"/>
      <c r="CAO91" s="369"/>
      <c r="CAP91" s="369"/>
      <c r="CAQ91" s="369"/>
      <c r="CAR91" s="369"/>
      <c r="CAS91" s="369"/>
      <c r="CAT91" s="369"/>
      <c r="CAU91" s="369"/>
      <c r="CAV91" s="369"/>
      <c r="CAW91" s="369"/>
      <c r="CAX91" s="369"/>
      <c r="CAY91" s="369"/>
      <c r="CAZ91" s="369"/>
      <c r="CBA91" s="369"/>
      <c r="CBB91" s="369"/>
      <c r="CBC91" s="369"/>
      <c r="CBD91" s="369"/>
      <c r="CBE91" s="369"/>
      <c r="CBF91" s="369"/>
      <c r="CBG91" s="369"/>
      <c r="CBH91" s="369"/>
      <c r="CBI91" s="369"/>
      <c r="CBJ91" s="369"/>
      <c r="CBK91" s="369"/>
      <c r="CBL91" s="369"/>
      <c r="CBM91" s="369"/>
      <c r="CBN91" s="369"/>
      <c r="CBO91" s="369"/>
      <c r="CBP91" s="369"/>
      <c r="CBQ91" s="369"/>
      <c r="CBR91" s="369"/>
      <c r="CBS91" s="369"/>
      <c r="CBT91" s="369"/>
      <c r="CBU91" s="369"/>
      <c r="CBV91" s="369"/>
      <c r="CBW91" s="369"/>
      <c r="CBX91" s="369"/>
      <c r="CBY91" s="369"/>
      <c r="CBZ91" s="369"/>
      <c r="CCA91" s="369"/>
      <c r="CCB91" s="369"/>
      <c r="CCC91" s="369"/>
      <c r="CCD91" s="369"/>
      <c r="CCE91" s="369"/>
      <c r="CCF91" s="369"/>
      <c r="CCG91" s="369"/>
      <c r="CCH91" s="369"/>
      <c r="CCI91" s="369"/>
      <c r="CCJ91" s="369"/>
      <c r="CCK91" s="369"/>
      <c r="CCL91" s="369"/>
      <c r="CCM91" s="369"/>
      <c r="CCN91" s="369"/>
      <c r="CCO91" s="369"/>
      <c r="CCP91" s="369"/>
      <c r="CCQ91" s="369"/>
      <c r="CCR91" s="369"/>
      <c r="CCS91" s="369"/>
      <c r="CCT91" s="369"/>
      <c r="CCU91" s="369"/>
      <c r="CCV91" s="369"/>
      <c r="CCW91" s="369"/>
      <c r="CCX91" s="369"/>
      <c r="CCY91" s="369"/>
      <c r="CCZ91" s="369"/>
      <c r="CDA91" s="369"/>
      <c r="CDB91" s="369"/>
      <c r="CDC91" s="369"/>
      <c r="CDD91" s="369"/>
      <c r="CDE91" s="369"/>
      <c r="CDF91" s="369"/>
      <c r="CDG91" s="369"/>
      <c r="CDH91" s="369"/>
      <c r="CDI91" s="369"/>
      <c r="CDJ91" s="369"/>
      <c r="CDK91" s="369"/>
      <c r="CDL91" s="369"/>
      <c r="CDM91" s="369"/>
      <c r="CDN91" s="369"/>
      <c r="CDO91" s="369"/>
      <c r="CDP91" s="369"/>
      <c r="CDQ91" s="369"/>
      <c r="CDR91" s="369"/>
      <c r="CDS91" s="369"/>
      <c r="CDT91" s="369"/>
      <c r="CDU91" s="369"/>
      <c r="CDV91" s="369"/>
      <c r="CDW91" s="369"/>
      <c r="CDX91" s="369"/>
      <c r="CDY91" s="369"/>
      <c r="CDZ91" s="369"/>
      <c r="CEA91" s="369"/>
      <c r="CEB91" s="369"/>
      <c r="CEC91" s="369"/>
      <c r="CED91" s="369"/>
      <c r="CEE91" s="369"/>
      <c r="CEF91" s="369"/>
      <c r="CEG91" s="369"/>
      <c r="CEH91" s="369"/>
      <c r="CEI91" s="369"/>
      <c r="CEJ91" s="369"/>
      <c r="CEK91" s="369"/>
      <c r="CEL91" s="369"/>
      <c r="CEM91" s="369"/>
      <c r="CEN91" s="369"/>
      <c r="CEO91" s="369"/>
      <c r="CEP91" s="369"/>
      <c r="CEQ91" s="369"/>
      <c r="CER91" s="369"/>
      <c r="CES91" s="369"/>
      <c r="CET91" s="369"/>
      <c r="CEU91" s="369"/>
      <c r="CEV91" s="369"/>
      <c r="CEW91" s="369"/>
      <c r="CEX91" s="369"/>
      <c r="CEY91" s="369"/>
      <c r="CEZ91" s="369"/>
      <c r="CFA91" s="369"/>
      <c r="CFB91" s="369"/>
      <c r="CFC91" s="369"/>
      <c r="CFD91" s="369"/>
      <c r="CFE91" s="369"/>
      <c r="CFF91" s="369"/>
      <c r="CFG91" s="369"/>
      <c r="CFH91" s="369"/>
      <c r="CFI91" s="369"/>
      <c r="CFJ91" s="369"/>
      <c r="CFK91" s="369"/>
      <c r="CFL91" s="369"/>
      <c r="CFM91" s="369"/>
      <c r="CFN91" s="369"/>
      <c r="CFO91" s="369"/>
      <c r="CFP91" s="369"/>
      <c r="CFQ91" s="369"/>
      <c r="CFR91" s="369"/>
      <c r="CFS91" s="369"/>
      <c r="CFT91" s="369"/>
      <c r="CFU91" s="369"/>
      <c r="CFV91" s="369"/>
      <c r="CFW91" s="369"/>
      <c r="CFX91" s="369"/>
      <c r="CFY91" s="369"/>
      <c r="CFZ91" s="369"/>
      <c r="CGA91" s="369"/>
      <c r="CGB91" s="369"/>
      <c r="CGC91" s="369"/>
      <c r="CGD91" s="369"/>
      <c r="CGE91" s="369"/>
      <c r="CGF91" s="369"/>
      <c r="CGG91" s="369"/>
      <c r="CGH91" s="369"/>
      <c r="CGI91" s="369"/>
      <c r="CGJ91" s="369"/>
      <c r="CGK91" s="369"/>
      <c r="CGL91" s="369"/>
      <c r="CGM91" s="369"/>
      <c r="CGN91" s="369"/>
      <c r="CGO91" s="369"/>
      <c r="CGP91" s="369"/>
      <c r="CGQ91" s="369"/>
      <c r="CGR91" s="369"/>
      <c r="CGS91" s="369"/>
      <c r="CGT91" s="369"/>
      <c r="CGU91" s="369"/>
      <c r="CGV91" s="369"/>
      <c r="CGW91" s="369"/>
      <c r="CGX91" s="369"/>
      <c r="CGY91" s="369"/>
      <c r="CGZ91" s="369"/>
      <c r="CHA91" s="369"/>
      <c r="CHB91" s="369"/>
      <c r="CHC91" s="369"/>
      <c r="CHD91" s="369"/>
      <c r="CHE91" s="369"/>
      <c r="CHF91" s="369"/>
      <c r="CHG91" s="369"/>
      <c r="CHH91" s="369"/>
      <c r="CHI91" s="369"/>
      <c r="CHJ91" s="369"/>
      <c r="CHK91" s="369"/>
      <c r="CHL91" s="369"/>
      <c r="CHM91" s="369"/>
      <c r="CHN91" s="369"/>
      <c r="CHO91" s="369"/>
      <c r="CHP91" s="369"/>
      <c r="CHQ91" s="369"/>
      <c r="CHR91" s="369"/>
      <c r="CHS91" s="369"/>
      <c r="CHT91" s="369"/>
      <c r="CHU91" s="369"/>
      <c r="CHV91" s="369"/>
      <c r="CHW91" s="369"/>
      <c r="CHX91" s="369"/>
      <c r="CHY91" s="369"/>
      <c r="CHZ91" s="369"/>
      <c r="CIA91" s="369"/>
      <c r="CIB91" s="369"/>
      <c r="CIC91" s="369"/>
      <c r="CIH91" s="369"/>
      <c r="CII91" s="369"/>
      <c r="CIJ91" s="369"/>
      <c r="CIK91" s="369"/>
      <c r="CIL91" s="369"/>
      <c r="CIM91" s="369"/>
      <c r="CIN91" s="369"/>
      <c r="CIO91" s="369"/>
      <c r="CIP91" s="369"/>
      <c r="CIQ91" s="369"/>
      <c r="CIR91" s="369"/>
      <c r="CKJ91" s="369"/>
      <c r="CKK91" s="369"/>
      <c r="CKL91" s="369"/>
      <c r="CKM91" s="369"/>
      <c r="CKN91" s="369"/>
      <c r="CKO91" s="369"/>
      <c r="CKP91" s="369"/>
      <c r="CKQ91" s="369"/>
      <c r="CKR91" s="369"/>
      <c r="CKS91" s="369"/>
      <c r="CKT91" s="369"/>
      <c r="CKU91" s="369"/>
      <c r="CKV91" s="369"/>
      <c r="CKW91" s="369"/>
      <c r="CKX91" s="369"/>
      <c r="CKY91" s="369"/>
      <c r="CKZ91" s="369"/>
      <c r="CLA91" s="369"/>
      <c r="CLB91" s="369"/>
      <c r="CLC91" s="369"/>
      <c r="CLD91" s="369"/>
      <c r="CLE91" s="369"/>
      <c r="CLF91" s="369"/>
      <c r="CLG91" s="369"/>
      <c r="CLH91" s="369"/>
      <c r="CLI91" s="369"/>
      <c r="CLJ91" s="369"/>
      <c r="CLK91" s="369"/>
      <c r="CLL91" s="369"/>
      <c r="CLM91" s="369"/>
      <c r="CLN91" s="369"/>
      <c r="CLO91" s="369"/>
      <c r="CLP91" s="369"/>
      <c r="CLQ91" s="369"/>
      <c r="CLR91" s="369"/>
      <c r="CLS91" s="369"/>
      <c r="CLT91" s="369"/>
      <c r="CLU91" s="369"/>
      <c r="CLV91" s="369"/>
      <c r="CLW91" s="369"/>
      <c r="CLX91" s="369"/>
      <c r="CLY91" s="369"/>
      <c r="CLZ91" s="369"/>
      <c r="CMA91" s="369"/>
      <c r="CMB91" s="369"/>
      <c r="CMC91" s="369"/>
      <c r="CMD91" s="369"/>
      <c r="CME91" s="369"/>
      <c r="CMF91" s="369"/>
      <c r="CMG91" s="369"/>
      <c r="CMH91" s="369"/>
      <c r="CMI91" s="369"/>
      <c r="CMJ91" s="369"/>
      <c r="CMK91" s="369"/>
      <c r="CML91" s="369"/>
      <c r="CMM91" s="369"/>
      <c r="CMN91" s="369"/>
      <c r="CMO91" s="369"/>
      <c r="CMP91" s="369"/>
      <c r="CMQ91" s="369"/>
      <c r="CMR91" s="369"/>
      <c r="CMS91" s="369"/>
      <c r="CMT91" s="369"/>
      <c r="CMU91" s="369"/>
      <c r="CMV91" s="369"/>
      <c r="CMW91" s="369"/>
      <c r="CMX91" s="369"/>
      <c r="CMY91" s="369"/>
      <c r="CMZ91" s="369"/>
      <c r="CNA91" s="369"/>
      <c r="CNB91" s="369"/>
      <c r="CNC91" s="369"/>
      <c r="CND91" s="369"/>
      <c r="CNE91" s="369"/>
      <c r="CNF91" s="369"/>
      <c r="CNG91" s="369"/>
      <c r="CNH91" s="369"/>
      <c r="CNI91" s="369"/>
      <c r="CNJ91" s="369"/>
      <c r="CNK91" s="369"/>
      <c r="CNL91" s="369"/>
      <c r="CNM91" s="369"/>
      <c r="CNN91" s="369"/>
      <c r="CNO91" s="369"/>
      <c r="CNP91" s="369"/>
      <c r="CNQ91" s="369"/>
      <c r="CNR91" s="369"/>
      <c r="CNS91" s="369"/>
      <c r="CNT91" s="369"/>
      <c r="CNU91" s="369"/>
      <c r="CNV91" s="369"/>
      <c r="CNW91" s="369"/>
      <c r="CNX91" s="369"/>
      <c r="CNY91" s="369"/>
      <c r="CNZ91" s="369"/>
      <c r="COA91" s="369"/>
      <c r="COB91" s="369"/>
      <c r="COC91" s="369"/>
      <c r="COD91" s="369"/>
      <c r="COE91" s="369"/>
      <c r="COF91" s="369"/>
      <c r="COG91" s="369"/>
      <c r="COH91" s="369"/>
      <c r="COI91" s="369"/>
      <c r="COJ91" s="369"/>
      <c r="COK91" s="369"/>
      <c r="COL91" s="369"/>
      <c r="COM91" s="369"/>
      <c r="CON91" s="369"/>
      <c r="COO91" s="369"/>
      <c r="COP91" s="369"/>
      <c r="COQ91" s="369"/>
      <c r="COR91" s="369"/>
      <c r="COS91" s="369"/>
      <c r="COT91" s="369"/>
      <c r="COU91" s="369"/>
      <c r="COV91" s="369"/>
      <c r="COW91" s="369"/>
      <c r="COX91" s="369"/>
      <c r="COY91" s="369"/>
      <c r="COZ91" s="369"/>
      <c r="CPA91" s="369"/>
      <c r="CPB91" s="369"/>
      <c r="CPC91" s="369"/>
      <c r="CPD91" s="369"/>
      <c r="CPE91" s="369"/>
      <c r="CPF91" s="369"/>
      <c r="CPG91" s="369"/>
      <c r="CPH91" s="369"/>
      <c r="CPI91" s="369"/>
      <c r="CPJ91" s="369"/>
      <c r="CPK91" s="369"/>
      <c r="CPL91" s="369"/>
      <c r="CPM91" s="369"/>
      <c r="CPN91" s="369"/>
      <c r="CPO91" s="369"/>
      <c r="CPP91" s="369"/>
      <c r="CPQ91" s="369"/>
      <c r="CPR91" s="369"/>
      <c r="CPS91" s="369"/>
      <c r="CPT91" s="369"/>
      <c r="CPU91" s="369"/>
      <c r="CPV91" s="369"/>
      <c r="CPW91" s="369"/>
      <c r="CPX91" s="369"/>
      <c r="CPY91" s="369"/>
      <c r="CPZ91" s="369"/>
      <c r="CQA91" s="369"/>
      <c r="CQB91" s="369"/>
      <c r="CQC91" s="369"/>
      <c r="CQD91" s="369"/>
      <c r="CQE91" s="369"/>
      <c r="CQF91" s="369"/>
      <c r="CQG91" s="369"/>
      <c r="CQH91" s="369"/>
      <c r="CQI91" s="369"/>
      <c r="CQJ91" s="369"/>
      <c r="CQK91" s="369"/>
      <c r="CQL91" s="369"/>
      <c r="CQM91" s="369"/>
      <c r="CQN91" s="369"/>
      <c r="CQO91" s="369"/>
      <c r="CQP91" s="369"/>
      <c r="CQQ91" s="369"/>
      <c r="CQR91" s="369"/>
      <c r="CQS91" s="369"/>
      <c r="CQT91" s="369"/>
      <c r="CQU91" s="369"/>
      <c r="CQV91" s="369"/>
      <c r="CQW91" s="369"/>
      <c r="CQX91" s="369"/>
      <c r="CQY91" s="369"/>
      <c r="CQZ91" s="369"/>
      <c r="CRA91" s="369"/>
      <c r="CRB91" s="369"/>
      <c r="CRC91" s="369"/>
      <c r="CRD91" s="369"/>
      <c r="CRE91" s="369"/>
      <c r="CRF91" s="369"/>
      <c r="CRG91" s="369"/>
      <c r="CRH91" s="369"/>
      <c r="CRI91" s="369"/>
      <c r="CRJ91" s="369"/>
      <c r="CRK91" s="369"/>
      <c r="CRL91" s="369"/>
      <c r="CRM91" s="369"/>
      <c r="CRN91" s="369"/>
      <c r="CRO91" s="369"/>
      <c r="CRP91" s="369"/>
      <c r="CRQ91" s="369"/>
      <c r="CRR91" s="369"/>
      <c r="CRS91" s="369"/>
      <c r="CRT91" s="369"/>
      <c r="CRU91" s="369"/>
      <c r="CRV91" s="369"/>
      <c r="CRW91" s="369"/>
      <c r="CRX91" s="369"/>
      <c r="CRY91" s="369"/>
      <c r="CSD91" s="369"/>
      <c r="CSE91" s="369"/>
      <c r="CSF91" s="369"/>
      <c r="CSG91" s="369"/>
      <c r="CSH91" s="369"/>
      <c r="CSI91" s="369"/>
      <c r="CSJ91" s="369"/>
      <c r="CSK91" s="369"/>
      <c r="CSL91" s="369"/>
      <c r="CSM91" s="369"/>
      <c r="CSN91" s="369"/>
      <c r="CUF91" s="369"/>
      <c r="CUG91" s="369"/>
      <c r="CUH91" s="369"/>
      <c r="CUI91" s="369"/>
      <c r="CUJ91" s="369"/>
      <c r="CUK91" s="369"/>
      <c r="CUL91" s="369"/>
      <c r="CUM91" s="369"/>
      <c r="CUN91" s="369"/>
      <c r="CUO91" s="369"/>
      <c r="CUP91" s="369"/>
      <c r="CUQ91" s="369"/>
      <c r="CUR91" s="369"/>
      <c r="CUS91" s="369"/>
      <c r="CUT91" s="369"/>
      <c r="CUU91" s="369"/>
      <c r="CUV91" s="369"/>
      <c r="CUW91" s="369"/>
      <c r="CUX91" s="369"/>
      <c r="CUY91" s="369"/>
      <c r="CUZ91" s="369"/>
      <c r="CVA91" s="369"/>
      <c r="CVB91" s="369"/>
      <c r="CVC91" s="369"/>
      <c r="CVD91" s="369"/>
      <c r="CVE91" s="369"/>
      <c r="CVF91" s="369"/>
      <c r="CVG91" s="369"/>
      <c r="CVH91" s="369"/>
      <c r="CVI91" s="369"/>
      <c r="CVJ91" s="369"/>
      <c r="CVK91" s="369"/>
      <c r="CVL91" s="369"/>
      <c r="CVM91" s="369"/>
      <c r="CVN91" s="369"/>
      <c r="CVO91" s="369"/>
      <c r="CVP91" s="369"/>
      <c r="CVQ91" s="369"/>
      <c r="CVR91" s="369"/>
      <c r="CVS91" s="369"/>
      <c r="CVT91" s="369"/>
      <c r="CVU91" s="369"/>
      <c r="CVV91" s="369"/>
      <c r="CVW91" s="369"/>
      <c r="CVX91" s="369"/>
      <c r="CVY91" s="369"/>
      <c r="CVZ91" s="369"/>
      <c r="CWA91" s="369"/>
      <c r="CWB91" s="369"/>
      <c r="CWC91" s="369"/>
      <c r="CWD91" s="369"/>
      <c r="CWE91" s="369"/>
      <c r="CWF91" s="369"/>
      <c r="CWG91" s="369"/>
      <c r="CWH91" s="369"/>
      <c r="CWI91" s="369"/>
      <c r="CWJ91" s="369"/>
      <c r="CWK91" s="369"/>
      <c r="CWL91" s="369"/>
      <c r="CWM91" s="369"/>
      <c r="CWN91" s="369"/>
      <c r="CWO91" s="369"/>
      <c r="CWP91" s="369"/>
      <c r="CWQ91" s="369"/>
      <c r="CWR91" s="369"/>
      <c r="CWS91" s="369"/>
      <c r="CWT91" s="369"/>
      <c r="CWU91" s="369"/>
      <c r="CWV91" s="369"/>
      <c r="CWW91" s="369"/>
      <c r="CWX91" s="369"/>
      <c r="CWY91" s="369"/>
      <c r="CWZ91" s="369"/>
      <c r="CXA91" s="369"/>
      <c r="CXB91" s="369"/>
      <c r="CXC91" s="369"/>
      <c r="CXD91" s="369"/>
      <c r="CXE91" s="369"/>
      <c r="CXF91" s="369"/>
      <c r="CXG91" s="369"/>
      <c r="CXH91" s="369"/>
      <c r="CXI91" s="369"/>
      <c r="CXJ91" s="369"/>
      <c r="CXK91" s="369"/>
      <c r="CXL91" s="369"/>
      <c r="CXM91" s="369"/>
      <c r="CXN91" s="369"/>
      <c r="CXO91" s="369"/>
      <c r="CXP91" s="369"/>
      <c r="CXQ91" s="369"/>
      <c r="CXR91" s="369"/>
      <c r="CXS91" s="369"/>
      <c r="CXT91" s="369"/>
      <c r="CXU91" s="369"/>
      <c r="CXV91" s="369"/>
      <c r="CXW91" s="369"/>
      <c r="CXX91" s="369"/>
      <c r="CXY91" s="369"/>
      <c r="CXZ91" s="369"/>
      <c r="CYA91" s="369"/>
      <c r="CYB91" s="369"/>
      <c r="CYC91" s="369"/>
      <c r="CYD91" s="369"/>
      <c r="CYE91" s="369"/>
      <c r="CYF91" s="369"/>
      <c r="CYG91" s="369"/>
      <c r="CYH91" s="369"/>
      <c r="CYI91" s="369"/>
      <c r="CYJ91" s="369"/>
      <c r="CYK91" s="369"/>
      <c r="CYL91" s="369"/>
      <c r="CYM91" s="369"/>
      <c r="CYN91" s="369"/>
      <c r="CYO91" s="369"/>
      <c r="CYP91" s="369"/>
      <c r="CYQ91" s="369"/>
      <c r="CYR91" s="369"/>
      <c r="CYS91" s="369"/>
      <c r="CYT91" s="369"/>
      <c r="CYU91" s="369"/>
      <c r="CYV91" s="369"/>
      <c r="CYW91" s="369"/>
      <c r="CYX91" s="369"/>
      <c r="CYY91" s="369"/>
      <c r="CYZ91" s="369"/>
      <c r="CZA91" s="369"/>
      <c r="CZB91" s="369"/>
      <c r="CZC91" s="369"/>
      <c r="CZD91" s="369"/>
      <c r="CZE91" s="369"/>
      <c r="CZF91" s="369"/>
      <c r="CZG91" s="369"/>
      <c r="CZH91" s="369"/>
      <c r="CZI91" s="369"/>
      <c r="CZJ91" s="369"/>
      <c r="CZK91" s="369"/>
      <c r="CZL91" s="369"/>
      <c r="CZM91" s="369"/>
      <c r="CZN91" s="369"/>
      <c r="CZO91" s="369"/>
      <c r="CZP91" s="369"/>
      <c r="CZQ91" s="369"/>
      <c r="CZR91" s="369"/>
      <c r="CZS91" s="369"/>
      <c r="CZT91" s="369"/>
      <c r="CZU91" s="369"/>
      <c r="CZV91" s="369"/>
      <c r="CZW91" s="369"/>
      <c r="CZX91" s="369"/>
      <c r="CZY91" s="369"/>
      <c r="CZZ91" s="369"/>
      <c r="DAA91" s="369"/>
      <c r="DAB91" s="369"/>
      <c r="DAC91" s="369"/>
      <c r="DAD91" s="369"/>
      <c r="DAE91" s="369"/>
      <c r="DAF91" s="369"/>
      <c r="DAG91" s="369"/>
      <c r="DAH91" s="369"/>
      <c r="DAI91" s="369"/>
      <c r="DAJ91" s="369"/>
      <c r="DAK91" s="369"/>
      <c r="DAL91" s="369"/>
      <c r="DAM91" s="369"/>
      <c r="DAN91" s="369"/>
      <c r="DAO91" s="369"/>
      <c r="DAP91" s="369"/>
      <c r="DAQ91" s="369"/>
      <c r="DAR91" s="369"/>
      <c r="DAS91" s="369"/>
      <c r="DAT91" s="369"/>
      <c r="DAU91" s="369"/>
      <c r="DAV91" s="369"/>
      <c r="DAW91" s="369"/>
      <c r="DAX91" s="369"/>
      <c r="DAY91" s="369"/>
      <c r="DAZ91" s="369"/>
      <c r="DBA91" s="369"/>
      <c r="DBB91" s="369"/>
      <c r="DBC91" s="369"/>
      <c r="DBD91" s="369"/>
      <c r="DBE91" s="369"/>
      <c r="DBF91" s="369"/>
      <c r="DBG91" s="369"/>
      <c r="DBH91" s="369"/>
      <c r="DBI91" s="369"/>
      <c r="DBJ91" s="369"/>
      <c r="DBK91" s="369"/>
      <c r="DBL91" s="369"/>
      <c r="DBM91" s="369"/>
      <c r="DBN91" s="369"/>
      <c r="DBO91" s="369"/>
      <c r="DBP91" s="369"/>
      <c r="DBQ91" s="369"/>
      <c r="DBR91" s="369"/>
      <c r="DBS91" s="369"/>
      <c r="DBT91" s="369"/>
      <c r="DBU91" s="369"/>
      <c r="DBZ91" s="369"/>
      <c r="DCA91" s="369"/>
      <c r="DCB91" s="369"/>
      <c r="DCC91" s="369"/>
      <c r="DCD91" s="369"/>
      <c r="DCE91" s="369"/>
      <c r="DCF91" s="369"/>
      <c r="DCG91" s="369"/>
      <c r="DCH91" s="369"/>
      <c r="DCI91" s="369"/>
      <c r="DCJ91" s="369"/>
      <c r="DEB91" s="369"/>
      <c r="DEC91" s="369"/>
      <c r="DED91" s="369"/>
      <c r="DEE91" s="369"/>
      <c r="DEF91" s="369"/>
      <c r="DEG91" s="369"/>
      <c r="DEH91" s="369"/>
      <c r="DEI91" s="369"/>
      <c r="DEJ91" s="369"/>
      <c r="DEK91" s="369"/>
      <c r="DEL91" s="369"/>
      <c r="DEM91" s="369"/>
      <c r="DEN91" s="369"/>
      <c r="DEO91" s="369"/>
      <c r="DEP91" s="369"/>
      <c r="DEQ91" s="369"/>
      <c r="DER91" s="369"/>
      <c r="DES91" s="369"/>
      <c r="DET91" s="369"/>
      <c r="DEU91" s="369"/>
      <c r="DEV91" s="369"/>
      <c r="DEW91" s="369"/>
      <c r="DEX91" s="369"/>
      <c r="DEY91" s="369"/>
      <c r="DEZ91" s="369"/>
      <c r="DFA91" s="369"/>
      <c r="DFB91" s="369"/>
      <c r="DFC91" s="369"/>
      <c r="DFD91" s="369"/>
      <c r="DFE91" s="369"/>
      <c r="DFF91" s="369"/>
      <c r="DFG91" s="369"/>
      <c r="DFH91" s="369"/>
      <c r="DFI91" s="369"/>
      <c r="DFJ91" s="369"/>
      <c r="DFK91" s="369"/>
      <c r="DFL91" s="369"/>
      <c r="DFM91" s="369"/>
      <c r="DFN91" s="369"/>
      <c r="DFO91" s="369"/>
      <c r="DFP91" s="369"/>
      <c r="DFQ91" s="369"/>
      <c r="DFR91" s="369"/>
      <c r="DFS91" s="369"/>
      <c r="DFT91" s="369"/>
      <c r="DFU91" s="369"/>
      <c r="DFV91" s="369"/>
      <c r="DFW91" s="369"/>
      <c r="DFX91" s="369"/>
      <c r="DFY91" s="369"/>
      <c r="DFZ91" s="369"/>
      <c r="DGA91" s="369"/>
      <c r="DGB91" s="369"/>
      <c r="DGC91" s="369"/>
      <c r="DGD91" s="369"/>
      <c r="DGE91" s="369"/>
      <c r="DGF91" s="369"/>
      <c r="DGG91" s="369"/>
      <c r="DGH91" s="369"/>
      <c r="DGI91" s="369"/>
      <c r="DGJ91" s="369"/>
      <c r="DGK91" s="369"/>
      <c r="DGL91" s="369"/>
      <c r="DGM91" s="369"/>
      <c r="DGN91" s="369"/>
      <c r="DGO91" s="369"/>
      <c r="DGP91" s="369"/>
      <c r="DGQ91" s="369"/>
      <c r="DGR91" s="369"/>
      <c r="DGS91" s="369"/>
      <c r="DGT91" s="369"/>
      <c r="DGU91" s="369"/>
      <c r="DGV91" s="369"/>
      <c r="DGW91" s="369"/>
      <c r="DGX91" s="369"/>
      <c r="DGY91" s="369"/>
      <c r="DGZ91" s="369"/>
      <c r="DHA91" s="369"/>
      <c r="DHB91" s="369"/>
      <c r="DHC91" s="369"/>
      <c r="DHD91" s="369"/>
      <c r="DHE91" s="369"/>
      <c r="DHF91" s="369"/>
      <c r="DHG91" s="369"/>
      <c r="DHH91" s="369"/>
      <c r="DHI91" s="369"/>
      <c r="DHJ91" s="369"/>
      <c r="DHK91" s="369"/>
      <c r="DHL91" s="369"/>
      <c r="DHM91" s="369"/>
      <c r="DHN91" s="369"/>
      <c r="DHO91" s="369"/>
      <c r="DHP91" s="369"/>
      <c r="DHQ91" s="369"/>
      <c r="DHR91" s="369"/>
      <c r="DHS91" s="369"/>
      <c r="DHT91" s="369"/>
      <c r="DHU91" s="369"/>
      <c r="DHV91" s="369"/>
      <c r="DHW91" s="369"/>
      <c r="DHX91" s="369"/>
      <c r="DHY91" s="369"/>
      <c r="DHZ91" s="369"/>
      <c r="DIA91" s="369"/>
      <c r="DIB91" s="369"/>
      <c r="DIC91" s="369"/>
      <c r="DID91" s="369"/>
      <c r="DIE91" s="369"/>
      <c r="DIF91" s="369"/>
      <c r="DIG91" s="369"/>
      <c r="DIH91" s="369"/>
      <c r="DII91" s="369"/>
      <c r="DIJ91" s="369"/>
      <c r="DIK91" s="369"/>
      <c r="DIL91" s="369"/>
      <c r="DIM91" s="369"/>
      <c r="DIN91" s="369"/>
      <c r="DIO91" s="369"/>
      <c r="DIP91" s="369"/>
      <c r="DIQ91" s="369"/>
      <c r="DIR91" s="369"/>
      <c r="DIS91" s="369"/>
      <c r="DIT91" s="369"/>
      <c r="DIU91" s="369"/>
      <c r="DIV91" s="369"/>
      <c r="DIW91" s="369"/>
      <c r="DIX91" s="369"/>
      <c r="DIY91" s="369"/>
      <c r="DIZ91" s="369"/>
      <c r="DJA91" s="369"/>
      <c r="DJB91" s="369"/>
      <c r="DJC91" s="369"/>
      <c r="DJD91" s="369"/>
      <c r="DJE91" s="369"/>
      <c r="DJF91" s="369"/>
      <c r="DJG91" s="369"/>
      <c r="DJH91" s="369"/>
      <c r="DJI91" s="369"/>
      <c r="DJJ91" s="369"/>
      <c r="DJK91" s="369"/>
      <c r="DJL91" s="369"/>
      <c r="DJM91" s="369"/>
      <c r="DJN91" s="369"/>
      <c r="DJO91" s="369"/>
      <c r="DJP91" s="369"/>
      <c r="DJQ91" s="369"/>
      <c r="DJR91" s="369"/>
      <c r="DJS91" s="369"/>
      <c r="DJT91" s="369"/>
      <c r="DJU91" s="369"/>
      <c r="DJV91" s="369"/>
      <c r="DJW91" s="369"/>
      <c r="DJX91" s="369"/>
      <c r="DJY91" s="369"/>
      <c r="DJZ91" s="369"/>
      <c r="DKA91" s="369"/>
      <c r="DKB91" s="369"/>
      <c r="DKC91" s="369"/>
      <c r="DKD91" s="369"/>
      <c r="DKE91" s="369"/>
      <c r="DKF91" s="369"/>
      <c r="DKG91" s="369"/>
      <c r="DKH91" s="369"/>
      <c r="DKI91" s="369"/>
      <c r="DKJ91" s="369"/>
      <c r="DKK91" s="369"/>
      <c r="DKL91" s="369"/>
      <c r="DKM91" s="369"/>
      <c r="DKN91" s="369"/>
      <c r="DKO91" s="369"/>
      <c r="DKP91" s="369"/>
      <c r="DKQ91" s="369"/>
      <c r="DKR91" s="369"/>
      <c r="DKS91" s="369"/>
      <c r="DKT91" s="369"/>
      <c r="DKU91" s="369"/>
      <c r="DKV91" s="369"/>
      <c r="DKW91" s="369"/>
      <c r="DKX91" s="369"/>
      <c r="DKY91" s="369"/>
      <c r="DKZ91" s="369"/>
      <c r="DLA91" s="369"/>
      <c r="DLB91" s="369"/>
      <c r="DLC91" s="369"/>
      <c r="DLD91" s="369"/>
      <c r="DLE91" s="369"/>
      <c r="DLF91" s="369"/>
      <c r="DLG91" s="369"/>
      <c r="DLH91" s="369"/>
      <c r="DLI91" s="369"/>
      <c r="DLJ91" s="369"/>
      <c r="DLK91" s="369"/>
      <c r="DLL91" s="369"/>
      <c r="DLM91" s="369"/>
      <c r="DLN91" s="369"/>
      <c r="DLO91" s="369"/>
      <c r="DLP91" s="369"/>
      <c r="DLQ91" s="369"/>
      <c r="DLV91" s="369"/>
      <c r="DLW91" s="369"/>
      <c r="DLX91" s="369"/>
      <c r="DLY91" s="369"/>
      <c r="DLZ91" s="369"/>
      <c r="DMA91" s="369"/>
      <c r="DMB91" s="369"/>
      <c r="DMC91" s="369"/>
      <c r="DMD91" s="369"/>
      <c r="DME91" s="369"/>
      <c r="DMF91" s="369"/>
      <c r="DNX91" s="369"/>
      <c r="DNY91" s="369"/>
      <c r="DNZ91" s="369"/>
      <c r="DOA91" s="369"/>
      <c r="DOB91" s="369"/>
      <c r="DOC91" s="369"/>
      <c r="DOD91" s="369"/>
      <c r="DOE91" s="369"/>
      <c r="DOF91" s="369"/>
      <c r="DOG91" s="369"/>
      <c r="DOH91" s="369"/>
      <c r="DOI91" s="369"/>
      <c r="DOJ91" s="369"/>
      <c r="DOK91" s="369"/>
      <c r="DOL91" s="369"/>
      <c r="DOM91" s="369"/>
      <c r="DON91" s="369"/>
      <c r="DOO91" s="369"/>
      <c r="DOP91" s="369"/>
      <c r="DOQ91" s="369"/>
      <c r="DOR91" s="369"/>
      <c r="DOS91" s="369"/>
      <c r="DOT91" s="369"/>
      <c r="DOU91" s="369"/>
      <c r="DOV91" s="369"/>
      <c r="DOW91" s="369"/>
      <c r="DOX91" s="369"/>
      <c r="DOY91" s="369"/>
      <c r="DOZ91" s="369"/>
      <c r="DPA91" s="369"/>
      <c r="DPB91" s="369"/>
      <c r="DPC91" s="369"/>
      <c r="DPD91" s="369"/>
      <c r="DPE91" s="369"/>
      <c r="DPF91" s="369"/>
      <c r="DPG91" s="369"/>
      <c r="DPH91" s="369"/>
      <c r="DPI91" s="369"/>
      <c r="DPJ91" s="369"/>
      <c r="DPK91" s="369"/>
      <c r="DPL91" s="369"/>
      <c r="DPM91" s="369"/>
      <c r="DPN91" s="369"/>
      <c r="DPO91" s="369"/>
      <c r="DPP91" s="369"/>
      <c r="DPQ91" s="369"/>
      <c r="DPR91" s="369"/>
      <c r="DPS91" s="369"/>
      <c r="DPT91" s="369"/>
      <c r="DPU91" s="369"/>
      <c r="DPV91" s="369"/>
      <c r="DPW91" s="369"/>
      <c r="DPX91" s="369"/>
      <c r="DPY91" s="369"/>
      <c r="DPZ91" s="369"/>
      <c r="DQA91" s="369"/>
      <c r="DQB91" s="369"/>
      <c r="DQC91" s="369"/>
      <c r="DQD91" s="369"/>
      <c r="DQE91" s="369"/>
      <c r="DQF91" s="369"/>
      <c r="DQG91" s="369"/>
      <c r="DQH91" s="369"/>
      <c r="DQI91" s="369"/>
      <c r="DQJ91" s="369"/>
      <c r="DQK91" s="369"/>
      <c r="DQL91" s="369"/>
      <c r="DQM91" s="369"/>
      <c r="DQN91" s="369"/>
      <c r="DQO91" s="369"/>
      <c r="DQP91" s="369"/>
      <c r="DQQ91" s="369"/>
      <c r="DQR91" s="369"/>
      <c r="DQS91" s="369"/>
      <c r="DQT91" s="369"/>
      <c r="DQU91" s="369"/>
      <c r="DQV91" s="369"/>
      <c r="DQW91" s="369"/>
      <c r="DQX91" s="369"/>
      <c r="DQY91" s="369"/>
      <c r="DQZ91" s="369"/>
      <c r="DRA91" s="369"/>
      <c r="DRB91" s="369"/>
      <c r="DRC91" s="369"/>
      <c r="DRD91" s="369"/>
      <c r="DRE91" s="369"/>
      <c r="DRF91" s="369"/>
      <c r="DRG91" s="369"/>
      <c r="DRH91" s="369"/>
      <c r="DRI91" s="369"/>
      <c r="DRJ91" s="369"/>
      <c r="DRK91" s="369"/>
      <c r="DRL91" s="369"/>
      <c r="DRM91" s="369"/>
      <c r="DRN91" s="369"/>
      <c r="DRO91" s="369"/>
      <c r="DRP91" s="369"/>
      <c r="DRQ91" s="369"/>
      <c r="DRR91" s="369"/>
      <c r="DRS91" s="369"/>
      <c r="DRT91" s="369"/>
      <c r="DRU91" s="369"/>
      <c r="DRV91" s="369"/>
      <c r="DRW91" s="369"/>
      <c r="DRX91" s="369"/>
      <c r="DRY91" s="369"/>
      <c r="DRZ91" s="369"/>
      <c r="DSA91" s="369"/>
      <c r="DSB91" s="369"/>
      <c r="DSC91" s="369"/>
      <c r="DSD91" s="369"/>
      <c r="DSE91" s="369"/>
      <c r="DSF91" s="369"/>
      <c r="DSG91" s="369"/>
      <c r="DSH91" s="369"/>
      <c r="DSI91" s="369"/>
      <c r="DSJ91" s="369"/>
      <c r="DSK91" s="369"/>
      <c r="DSL91" s="369"/>
      <c r="DSM91" s="369"/>
      <c r="DSN91" s="369"/>
      <c r="DSO91" s="369"/>
      <c r="DSP91" s="369"/>
      <c r="DSQ91" s="369"/>
      <c r="DSR91" s="369"/>
      <c r="DSS91" s="369"/>
      <c r="DST91" s="369"/>
      <c r="DSU91" s="369"/>
      <c r="DSV91" s="369"/>
      <c r="DSW91" s="369"/>
      <c r="DSX91" s="369"/>
      <c r="DSY91" s="369"/>
      <c r="DSZ91" s="369"/>
      <c r="DTA91" s="369"/>
      <c r="DTB91" s="369"/>
      <c r="DTC91" s="369"/>
      <c r="DTD91" s="369"/>
      <c r="DTE91" s="369"/>
      <c r="DTF91" s="369"/>
      <c r="DTG91" s="369"/>
      <c r="DTH91" s="369"/>
      <c r="DTI91" s="369"/>
      <c r="DTJ91" s="369"/>
      <c r="DTK91" s="369"/>
      <c r="DTL91" s="369"/>
      <c r="DTM91" s="369"/>
      <c r="DTN91" s="369"/>
      <c r="DTO91" s="369"/>
      <c r="DTP91" s="369"/>
      <c r="DTQ91" s="369"/>
      <c r="DTR91" s="369"/>
      <c r="DTS91" s="369"/>
      <c r="DTT91" s="369"/>
      <c r="DTU91" s="369"/>
      <c r="DTV91" s="369"/>
      <c r="DTW91" s="369"/>
      <c r="DTX91" s="369"/>
      <c r="DTY91" s="369"/>
      <c r="DTZ91" s="369"/>
      <c r="DUA91" s="369"/>
      <c r="DUB91" s="369"/>
      <c r="DUC91" s="369"/>
      <c r="DUD91" s="369"/>
      <c r="DUE91" s="369"/>
      <c r="DUF91" s="369"/>
      <c r="DUG91" s="369"/>
      <c r="DUH91" s="369"/>
      <c r="DUI91" s="369"/>
      <c r="DUJ91" s="369"/>
      <c r="DUK91" s="369"/>
      <c r="DUL91" s="369"/>
      <c r="DUM91" s="369"/>
      <c r="DUN91" s="369"/>
      <c r="DUO91" s="369"/>
      <c r="DUP91" s="369"/>
      <c r="DUQ91" s="369"/>
      <c r="DUR91" s="369"/>
      <c r="DUS91" s="369"/>
      <c r="DUT91" s="369"/>
      <c r="DUU91" s="369"/>
      <c r="DUV91" s="369"/>
      <c r="DUW91" s="369"/>
      <c r="DUX91" s="369"/>
      <c r="DUY91" s="369"/>
      <c r="DUZ91" s="369"/>
      <c r="DVA91" s="369"/>
      <c r="DVB91" s="369"/>
      <c r="DVC91" s="369"/>
      <c r="DVD91" s="369"/>
      <c r="DVE91" s="369"/>
      <c r="DVF91" s="369"/>
      <c r="DVG91" s="369"/>
      <c r="DVH91" s="369"/>
      <c r="DVI91" s="369"/>
      <c r="DVJ91" s="369"/>
      <c r="DVK91" s="369"/>
      <c r="DVL91" s="369"/>
      <c r="DVM91" s="369"/>
      <c r="DVR91" s="369"/>
      <c r="DVS91" s="369"/>
      <c r="DVT91" s="369"/>
      <c r="DVU91" s="369"/>
      <c r="DVV91" s="369"/>
      <c r="DVW91" s="369"/>
      <c r="DVX91" s="369"/>
      <c r="DVY91" s="369"/>
      <c r="DVZ91" s="369"/>
      <c r="DWA91" s="369"/>
      <c r="DWB91" s="369"/>
      <c r="DXT91" s="369"/>
      <c r="DXU91" s="369"/>
      <c r="DXV91" s="369"/>
      <c r="DXW91" s="369"/>
      <c r="DXX91" s="369"/>
      <c r="DXY91" s="369"/>
      <c r="DXZ91" s="369"/>
      <c r="DYA91" s="369"/>
      <c r="DYB91" s="369"/>
      <c r="DYC91" s="369"/>
      <c r="DYD91" s="369"/>
      <c r="DYE91" s="369"/>
      <c r="DYF91" s="369"/>
      <c r="DYG91" s="369"/>
      <c r="DYH91" s="369"/>
      <c r="DYI91" s="369"/>
      <c r="DYJ91" s="369"/>
      <c r="DYK91" s="369"/>
      <c r="DYL91" s="369"/>
      <c r="DYM91" s="369"/>
      <c r="DYN91" s="369"/>
      <c r="DYO91" s="369"/>
      <c r="DYP91" s="369"/>
      <c r="DYQ91" s="369"/>
      <c r="DYR91" s="369"/>
      <c r="DYS91" s="369"/>
      <c r="DYT91" s="369"/>
      <c r="DYU91" s="369"/>
      <c r="DYV91" s="369"/>
      <c r="DYW91" s="369"/>
      <c r="DYX91" s="369"/>
      <c r="DYY91" s="369"/>
      <c r="DYZ91" s="369"/>
      <c r="DZA91" s="369"/>
      <c r="DZB91" s="369"/>
      <c r="DZC91" s="369"/>
      <c r="DZD91" s="369"/>
      <c r="DZE91" s="369"/>
      <c r="DZF91" s="369"/>
      <c r="DZG91" s="369"/>
      <c r="DZH91" s="369"/>
      <c r="DZI91" s="369"/>
      <c r="DZJ91" s="369"/>
      <c r="DZK91" s="369"/>
      <c r="DZL91" s="369"/>
      <c r="DZM91" s="369"/>
      <c r="DZN91" s="369"/>
      <c r="DZO91" s="369"/>
      <c r="DZP91" s="369"/>
      <c r="DZQ91" s="369"/>
      <c r="DZR91" s="369"/>
      <c r="DZS91" s="369"/>
      <c r="DZT91" s="369"/>
      <c r="DZU91" s="369"/>
      <c r="DZV91" s="369"/>
      <c r="DZW91" s="369"/>
      <c r="DZX91" s="369"/>
      <c r="DZY91" s="369"/>
      <c r="DZZ91" s="369"/>
      <c r="EAA91" s="369"/>
      <c r="EAB91" s="369"/>
      <c r="EAC91" s="369"/>
      <c r="EAD91" s="369"/>
      <c r="EAE91" s="369"/>
      <c r="EAF91" s="369"/>
      <c r="EAG91" s="369"/>
      <c r="EAH91" s="369"/>
      <c r="EAI91" s="369"/>
      <c r="EAJ91" s="369"/>
      <c r="EAK91" s="369"/>
      <c r="EAL91" s="369"/>
      <c r="EAM91" s="369"/>
      <c r="EAN91" s="369"/>
      <c r="EAO91" s="369"/>
      <c r="EAP91" s="369"/>
      <c r="EAQ91" s="369"/>
      <c r="EAR91" s="369"/>
      <c r="EAS91" s="369"/>
      <c r="EAT91" s="369"/>
      <c r="EAU91" s="369"/>
      <c r="EAV91" s="369"/>
      <c r="EAW91" s="369"/>
      <c r="EAX91" s="369"/>
      <c r="EAY91" s="369"/>
      <c r="EAZ91" s="369"/>
      <c r="EBA91" s="369"/>
      <c r="EBB91" s="369"/>
      <c r="EBC91" s="369"/>
      <c r="EBD91" s="369"/>
      <c r="EBE91" s="369"/>
      <c r="EBF91" s="369"/>
      <c r="EBG91" s="369"/>
      <c r="EBH91" s="369"/>
      <c r="EBI91" s="369"/>
      <c r="EBJ91" s="369"/>
      <c r="EBK91" s="369"/>
      <c r="EBL91" s="369"/>
      <c r="EBM91" s="369"/>
      <c r="EBN91" s="369"/>
      <c r="EBO91" s="369"/>
      <c r="EBP91" s="369"/>
      <c r="EBQ91" s="369"/>
      <c r="EBR91" s="369"/>
      <c r="EBS91" s="369"/>
      <c r="EBT91" s="369"/>
      <c r="EBU91" s="369"/>
      <c r="EBV91" s="369"/>
      <c r="EBW91" s="369"/>
      <c r="EBX91" s="369"/>
      <c r="EBY91" s="369"/>
      <c r="EBZ91" s="369"/>
      <c r="ECA91" s="369"/>
      <c r="ECB91" s="369"/>
      <c r="ECC91" s="369"/>
      <c r="ECD91" s="369"/>
      <c r="ECE91" s="369"/>
      <c r="ECF91" s="369"/>
      <c r="ECG91" s="369"/>
      <c r="ECH91" s="369"/>
      <c r="ECI91" s="369"/>
      <c r="ECJ91" s="369"/>
      <c r="ECK91" s="369"/>
      <c r="ECL91" s="369"/>
      <c r="ECM91" s="369"/>
      <c r="ECN91" s="369"/>
      <c r="ECO91" s="369"/>
      <c r="ECP91" s="369"/>
      <c r="ECQ91" s="369"/>
      <c r="ECR91" s="369"/>
      <c r="ECS91" s="369"/>
      <c r="ECT91" s="369"/>
      <c r="ECU91" s="369"/>
      <c r="ECV91" s="369"/>
      <c r="ECW91" s="369"/>
      <c r="ECX91" s="369"/>
      <c r="ECY91" s="369"/>
      <c r="ECZ91" s="369"/>
      <c r="EDA91" s="369"/>
      <c r="EDB91" s="369"/>
      <c r="EDC91" s="369"/>
      <c r="EDD91" s="369"/>
      <c r="EDE91" s="369"/>
      <c r="EDF91" s="369"/>
      <c r="EDG91" s="369"/>
      <c r="EDH91" s="369"/>
      <c r="EDI91" s="369"/>
      <c r="EDJ91" s="369"/>
      <c r="EDK91" s="369"/>
      <c r="EDL91" s="369"/>
      <c r="EDM91" s="369"/>
      <c r="EDN91" s="369"/>
      <c r="EDO91" s="369"/>
      <c r="EDP91" s="369"/>
      <c r="EDQ91" s="369"/>
      <c r="EDR91" s="369"/>
      <c r="EDS91" s="369"/>
      <c r="EDT91" s="369"/>
      <c r="EDU91" s="369"/>
      <c r="EDV91" s="369"/>
      <c r="EDW91" s="369"/>
      <c r="EDX91" s="369"/>
      <c r="EDY91" s="369"/>
      <c r="EDZ91" s="369"/>
      <c r="EEA91" s="369"/>
      <c r="EEB91" s="369"/>
      <c r="EEC91" s="369"/>
      <c r="EED91" s="369"/>
      <c r="EEE91" s="369"/>
      <c r="EEF91" s="369"/>
      <c r="EEG91" s="369"/>
      <c r="EEH91" s="369"/>
      <c r="EEI91" s="369"/>
      <c r="EEJ91" s="369"/>
      <c r="EEK91" s="369"/>
      <c r="EEL91" s="369"/>
      <c r="EEM91" s="369"/>
      <c r="EEN91" s="369"/>
      <c r="EEO91" s="369"/>
      <c r="EEP91" s="369"/>
      <c r="EEQ91" s="369"/>
      <c r="EER91" s="369"/>
      <c r="EES91" s="369"/>
      <c r="EET91" s="369"/>
      <c r="EEU91" s="369"/>
      <c r="EEV91" s="369"/>
      <c r="EEW91" s="369"/>
      <c r="EEX91" s="369"/>
      <c r="EEY91" s="369"/>
      <c r="EEZ91" s="369"/>
      <c r="EFA91" s="369"/>
      <c r="EFB91" s="369"/>
      <c r="EFC91" s="369"/>
      <c r="EFD91" s="369"/>
      <c r="EFE91" s="369"/>
      <c r="EFF91" s="369"/>
      <c r="EFG91" s="369"/>
      <c r="EFH91" s="369"/>
      <c r="EFI91" s="369"/>
      <c r="EFN91" s="369"/>
      <c r="EFO91" s="369"/>
      <c r="EFP91" s="369"/>
      <c r="EFQ91" s="369"/>
      <c r="EFR91" s="369"/>
      <c r="EFS91" s="369"/>
      <c r="EFT91" s="369"/>
      <c r="EFU91" s="369"/>
      <c r="EFV91" s="369"/>
      <c r="EFW91" s="369"/>
      <c r="EFX91" s="369"/>
      <c r="EHP91" s="369"/>
      <c r="EHQ91" s="369"/>
      <c r="EHR91" s="369"/>
      <c r="EHS91" s="369"/>
      <c r="EHT91" s="369"/>
      <c r="EHU91" s="369"/>
      <c r="EHV91" s="369"/>
      <c r="EHW91" s="369"/>
      <c r="EHX91" s="369"/>
      <c r="EHY91" s="369"/>
      <c r="EHZ91" s="369"/>
      <c r="EIA91" s="369"/>
      <c r="EIB91" s="369"/>
      <c r="EIC91" s="369"/>
      <c r="EID91" s="369"/>
      <c r="EIE91" s="369"/>
      <c r="EIF91" s="369"/>
      <c r="EIG91" s="369"/>
      <c r="EIH91" s="369"/>
      <c r="EII91" s="369"/>
      <c r="EIJ91" s="369"/>
      <c r="EIK91" s="369"/>
      <c r="EIL91" s="369"/>
      <c r="EIM91" s="369"/>
      <c r="EIN91" s="369"/>
      <c r="EIO91" s="369"/>
      <c r="EIP91" s="369"/>
      <c r="EIQ91" s="369"/>
      <c r="EIR91" s="369"/>
      <c r="EIS91" s="369"/>
      <c r="EIT91" s="369"/>
      <c r="EIU91" s="369"/>
      <c r="EIV91" s="369"/>
      <c r="EIW91" s="369"/>
      <c r="EIX91" s="369"/>
      <c r="EIY91" s="369"/>
      <c r="EIZ91" s="369"/>
      <c r="EJA91" s="369"/>
      <c r="EJB91" s="369"/>
      <c r="EJC91" s="369"/>
      <c r="EJD91" s="369"/>
      <c r="EJE91" s="369"/>
      <c r="EJF91" s="369"/>
      <c r="EJG91" s="369"/>
      <c r="EJH91" s="369"/>
      <c r="EJI91" s="369"/>
      <c r="EJJ91" s="369"/>
      <c r="EJK91" s="369"/>
      <c r="EJL91" s="369"/>
      <c r="EJM91" s="369"/>
      <c r="EJN91" s="369"/>
      <c r="EJO91" s="369"/>
      <c r="EJP91" s="369"/>
      <c r="EJQ91" s="369"/>
      <c r="EJR91" s="369"/>
      <c r="EJS91" s="369"/>
      <c r="EJT91" s="369"/>
      <c r="EJU91" s="369"/>
      <c r="EJV91" s="369"/>
      <c r="EJW91" s="369"/>
      <c r="EJX91" s="369"/>
      <c r="EJY91" s="369"/>
      <c r="EJZ91" s="369"/>
      <c r="EKA91" s="369"/>
      <c r="EKB91" s="369"/>
      <c r="EKC91" s="369"/>
      <c r="EKD91" s="369"/>
      <c r="EKE91" s="369"/>
      <c r="EKF91" s="369"/>
      <c r="EKG91" s="369"/>
      <c r="EKH91" s="369"/>
      <c r="EKI91" s="369"/>
      <c r="EKJ91" s="369"/>
      <c r="EKK91" s="369"/>
      <c r="EKL91" s="369"/>
      <c r="EKM91" s="369"/>
      <c r="EKN91" s="369"/>
      <c r="EKO91" s="369"/>
      <c r="EKP91" s="369"/>
      <c r="EKQ91" s="369"/>
      <c r="EKR91" s="369"/>
      <c r="EKS91" s="369"/>
      <c r="EKT91" s="369"/>
      <c r="EKU91" s="369"/>
      <c r="EKV91" s="369"/>
      <c r="EKW91" s="369"/>
      <c r="EKX91" s="369"/>
      <c r="EKY91" s="369"/>
      <c r="EKZ91" s="369"/>
      <c r="ELA91" s="369"/>
      <c r="ELB91" s="369"/>
      <c r="ELC91" s="369"/>
      <c r="ELD91" s="369"/>
      <c r="ELE91" s="369"/>
      <c r="ELF91" s="369"/>
      <c r="ELG91" s="369"/>
      <c r="ELH91" s="369"/>
      <c r="ELI91" s="369"/>
      <c r="ELJ91" s="369"/>
      <c r="ELK91" s="369"/>
      <c r="ELL91" s="369"/>
      <c r="ELM91" s="369"/>
      <c r="ELN91" s="369"/>
      <c r="ELO91" s="369"/>
      <c r="ELP91" s="369"/>
      <c r="ELQ91" s="369"/>
      <c r="ELR91" s="369"/>
      <c r="ELS91" s="369"/>
      <c r="ELT91" s="369"/>
      <c r="ELU91" s="369"/>
      <c r="ELV91" s="369"/>
      <c r="ELW91" s="369"/>
      <c r="ELX91" s="369"/>
      <c r="ELY91" s="369"/>
      <c r="ELZ91" s="369"/>
      <c r="EMA91" s="369"/>
      <c r="EMB91" s="369"/>
      <c r="EMC91" s="369"/>
      <c r="EMD91" s="369"/>
      <c r="EME91" s="369"/>
      <c r="EMF91" s="369"/>
      <c r="EMG91" s="369"/>
      <c r="EMH91" s="369"/>
      <c r="EMI91" s="369"/>
      <c r="EMJ91" s="369"/>
      <c r="EMK91" s="369"/>
      <c r="EML91" s="369"/>
      <c r="EMM91" s="369"/>
      <c r="EMN91" s="369"/>
      <c r="EMO91" s="369"/>
      <c r="EMP91" s="369"/>
      <c r="EMQ91" s="369"/>
      <c r="EMR91" s="369"/>
      <c r="EMS91" s="369"/>
      <c r="EMT91" s="369"/>
      <c r="EMU91" s="369"/>
      <c r="EMV91" s="369"/>
      <c r="EMW91" s="369"/>
      <c r="EMX91" s="369"/>
      <c r="EMY91" s="369"/>
      <c r="EMZ91" s="369"/>
      <c r="ENA91" s="369"/>
      <c r="ENB91" s="369"/>
      <c r="ENC91" s="369"/>
      <c r="END91" s="369"/>
      <c r="ENE91" s="369"/>
      <c r="ENF91" s="369"/>
      <c r="ENG91" s="369"/>
      <c r="ENH91" s="369"/>
      <c r="ENI91" s="369"/>
      <c r="ENJ91" s="369"/>
      <c r="ENK91" s="369"/>
      <c r="ENL91" s="369"/>
      <c r="ENM91" s="369"/>
      <c r="ENN91" s="369"/>
      <c r="ENO91" s="369"/>
      <c r="ENP91" s="369"/>
      <c r="ENQ91" s="369"/>
      <c r="ENR91" s="369"/>
      <c r="ENS91" s="369"/>
      <c r="ENT91" s="369"/>
      <c r="ENU91" s="369"/>
      <c r="ENV91" s="369"/>
      <c r="ENW91" s="369"/>
      <c r="ENX91" s="369"/>
      <c r="ENY91" s="369"/>
      <c r="ENZ91" s="369"/>
      <c r="EOA91" s="369"/>
      <c r="EOB91" s="369"/>
      <c r="EOC91" s="369"/>
      <c r="EOD91" s="369"/>
      <c r="EOE91" s="369"/>
      <c r="EOF91" s="369"/>
      <c r="EOG91" s="369"/>
      <c r="EOH91" s="369"/>
      <c r="EOI91" s="369"/>
      <c r="EOJ91" s="369"/>
      <c r="EOK91" s="369"/>
      <c r="EOL91" s="369"/>
      <c r="EOM91" s="369"/>
      <c r="EON91" s="369"/>
      <c r="EOO91" s="369"/>
      <c r="EOP91" s="369"/>
      <c r="EOQ91" s="369"/>
      <c r="EOR91" s="369"/>
      <c r="EOS91" s="369"/>
      <c r="EOT91" s="369"/>
      <c r="EOU91" s="369"/>
      <c r="EOV91" s="369"/>
      <c r="EOW91" s="369"/>
      <c r="EOX91" s="369"/>
      <c r="EOY91" s="369"/>
      <c r="EOZ91" s="369"/>
      <c r="EPA91" s="369"/>
      <c r="EPB91" s="369"/>
      <c r="EPC91" s="369"/>
      <c r="EPD91" s="369"/>
      <c r="EPE91" s="369"/>
      <c r="EPJ91" s="369"/>
      <c r="EPK91" s="369"/>
      <c r="EPL91" s="369"/>
      <c r="EPM91" s="369"/>
      <c r="EPN91" s="369"/>
      <c r="EPO91" s="369"/>
      <c r="EPP91" s="369"/>
      <c r="EPQ91" s="369"/>
      <c r="EPR91" s="369"/>
      <c r="EPS91" s="369"/>
      <c r="EPT91" s="369"/>
      <c r="ERL91" s="369"/>
      <c r="ERM91" s="369"/>
      <c r="ERN91" s="369"/>
      <c r="ERO91" s="369"/>
      <c r="ERP91" s="369"/>
      <c r="ERQ91" s="369"/>
      <c r="ERR91" s="369"/>
      <c r="ERS91" s="369"/>
      <c r="ERT91" s="369"/>
      <c r="ERU91" s="369"/>
      <c r="ERV91" s="369"/>
      <c r="ERW91" s="369"/>
      <c r="ERX91" s="369"/>
      <c r="ERY91" s="369"/>
      <c r="ERZ91" s="369"/>
      <c r="ESA91" s="369"/>
      <c r="ESB91" s="369"/>
      <c r="ESC91" s="369"/>
      <c r="ESD91" s="369"/>
      <c r="ESE91" s="369"/>
      <c r="ESF91" s="369"/>
      <c r="ESG91" s="369"/>
      <c r="ESH91" s="369"/>
      <c r="ESI91" s="369"/>
      <c r="ESJ91" s="369"/>
      <c r="ESK91" s="369"/>
      <c r="ESL91" s="369"/>
      <c r="ESM91" s="369"/>
      <c r="ESN91" s="369"/>
      <c r="ESO91" s="369"/>
      <c r="ESP91" s="369"/>
      <c r="ESQ91" s="369"/>
      <c r="ESR91" s="369"/>
      <c r="ESS91" s="369"/>
      <c r="EST91" s="369"/>
      <c r="ESU91" s="369"/>
      <c r="ESV91" s="369"/>
      <c r="ESW91" s="369"/>
      <c r="ESX91" s="369"/>
      <c r="ESY91" s="369"/>
      <c r="ESZ91" s="369"/>
      <c r="ETA91" s="369"/>
      <c r="ETB91" s="369"/>
      <c r="ETC91" s="369"/>
      <c r="ETD91" s="369"/>
      <c r="ETE91" s="369"/>
      <c r="ETF91" s="369"/>
      <c r="ETG91" s="369"/>
      <c r="ETH91" s="369"/>
      <c r="ETI91" s="369"/>
      <c r="ETJ91" s="369"/>
      <c r="ETK91" s="369"/>
      <c r="ETL91" s="369"/>
      <c r="ETM91" s="369"/>
      <c r="ETN91" s="369"/>
      <c r="ETO91" s="369"/>
      <c r="ETP91" s="369"/>
      <c r="ETQ91" s="369"/>
      <c r="ETR91" s="369"/>
      <c r="ETS91" s="369"/>
      <c r="ETT91" s="369"/>
      <c r="ETU91" s="369"/>
      <c r="ETV91" s="369"/>
      <c r="ETW91" s="369"/>
      <c r="ETX91" s="369"/>
      <c r="ETY91" s="369"/>
      <c r="ETZ91" s="369"/>
      <c r="EUA91" s="369"/>
      <c r="EUB91" s="369"/>
      <c r="EUC91" s="369"/>
      <c r="EUD91" s="369"/>
      <c r="EUE91" s="369"/>
      <c r="EUF91" s="369"/>
      <c r="EUG91" s="369"/>
      <c r="EUH91" s="369"/>
      <c r="EUI91" s="369"/>
      <c r="EUJ91" s="369"/>
      <c r="EUK91" s="369"/>
      <c r="EUL91" s="369"/>
      <c r="EUM91" s="369"/>
      <c r="EUN91" s="369"/>
      <c r="EUO91" s="369"/>
      <c r="EUP91" s="369"/>
      <c r="EUQ91" s="369"/>
      <c r="EUR91" s="369"/>
      <c r="EUS91" s="369"/>
      <c r="EUT91" s="369"/>
      <c r="EUU91" s="369"/>
      <c r="EUV91" s="369"/>
      <c r="EUW91" s="369"/>
      <c r="EUX91" s="369"/>
      <c r="EUY91" s="369"/>
      <c r="EUZ91" s="369"/>
      <c r="EVA91" s="369"/>
      <c r="EVB91" s="369"/>
      <c r="EVC91" s="369"/>
      <c r="EVD91" s="369"/>
      <c r="EVE91" s="369"/>
      <c r="EVF91" s="369"/>
      <c r="EVG91" s="369"/>
      <c r="EVH91" s="369"/>
      <c r="EVI91" s="369"/>
      <c r="EVJ91" s="369"/>
      <c r="EVK91" s="369"/>
      <c r="EVL91" s="369"/>
      <c r="EVM91" s="369"/>
      <c r="EVN91" s="369"/>
      <c r="EVO91" s="369"/>
      <c r="EVP91" s="369"/>
      <c r="EVQ91" s="369"/>
      <c r="EVR91" s="369"/>
      <c r="EVS91" s="369"/>
      <c r="EVT91" s="369"/>
      <c r="EVU91" s="369"/>
      <c r="EVV91" s="369"/>
      <c r="EVW91" s="369"/>
      <c r="EVX91" s="369"/>
      <c r="EVY91" s="369"/>
      <c r="EVZ91" s="369"/>
      <c r="EWA91" s="369"/>
      <c r="EWB91" s="369"/>
      <c r="EWC91" s="369"/>
      <c r="EWD91" s="369"/>
      <c r="EWE91" s="369"/>
      <c r="EWF91" s="369"/>
      <c r="EWG91" s="369"/>
      <c r="EWH91" s="369"/>
      <c r="EWI91" s="369"/>
      <c r="EWJ91" s="369"/>
      <c r="EWK91" s="369"/>
      <c r="EWL91" s="369"/>
      <c r="EWM91" s="369"/>
      <c r="EWN91" s="369"/>
      <c r="EWO91" s="369"/>
      <c r="EWP91" s="369"/>
      <c r="EWQ91" s="369"/>
      <c r="EWR91" s="369"/>
      <c r="EWS91" s="369"/>
      <c r="EWT91" s="369"/>
      <c r="EWU91" s="369"/>
      <c r="EWV91" s="369"/>
      <c r="EWW91" s="369"/>
      <c r="EWX91" s="369"/>
      <c r="EWY91" s="369"/>
      <c r="EWZ91" s="369"/>
      <c r="EXA91" s="369"/>
      <c r="EXB91" s="369"/>
      <c r="EXC91" s="369"/>
      <c r="EXD91" s="369"/>
      <c r="EXE91" s="369"/>
      <c r="EXF91" s="369"/>
      <c r="EXG91" s="369"/>
      <c r="EXH91" s="369"/>
      <c r="EXI91" s="369"/>
      <c r="EXJ91" s="369"/>
      <c r="EXK91" s="369"/>
      <c r="EXL91" s="369"/>
      <c r="EXM91" s="369"/>
      <c r="EXN91" s="369"/>
      <c r="EXO91" s="369"/>
      <c r="EXP91" s="369"/>
      <c r="EXQ91" s="369"/>
      <c r="EXR91" s="369"/>
      <c r="EXS91" s="369"/>
      <c r="EXT91" s="369"/>
      <c r="EXU91" s="369"/>
      <c r="EXV91" s="369"/>
      <c r="EXW91" s="369"/>
      <c r="EXX91" s="369"/>
      <c r="EXY91" s="369"/>
      <c r="EXZ91" s="369"/>
      <c r="EYA91" s="369"/>
      <c r="EYB91" s="369"/>
      <c r="EYC91" s="369"/>
      <c r="EYD91" s="369"/>
      <c r="EYE91" s="369"/>
      <c r="EYF91" s="369"/>
      <c r="EYG91" s="369"/>
      <c r="EYH91" s="369"/>
      <c r="EYI91" s="369"/>
      <c r="EYJ91" s="369"/>
      <c r="EYK91" s="369"/>
      <c r="EYL91" s="369"/>
      <c r="EYM91" s="369"/>
      <c r="EYN91" s="369"/>
      <c r="EYO91" s="369"/>
      <c r="EYP91" s="369"/>
      <c r="EYQ91" s="369"/>
      <c r="EYR91" s="369"/>
      <c r="EYS91" s="369"/>
      <c r="EYT91" s="369"/>
      <c r="EYU91" s="369"/>
      <c r="EYV91" s="369"/>
      <c r="EYW91" s="369"/>
      <c r="EYX91" s="369"/>
      <c r="EYY91" s="369"/>
      <c r="EYZ91" s="369"/>
      <c r="EZA91" s="369"/>
      <c r="EZF91" s="369"/>
      <c r="EZG91" s="369"/>
      <c r="EZH91" s="369"/>
      <c r="EZI91" s="369"/>
      <c r="EZJ91" s="369"/>
      <c r="EZK91" s="369"/>
      <c r="EZL91" s="369"/>
      <c r="EZM91" s="369"/>
      <c r="EZN91" s="369"/>
      <c r="EZO91" s="369"/>
      <c r="EZP91" s="369"/>
      <c r="FBH91" s="369"/>
      <c r="FBI91" s="369"/>
      <c r="FBJ91" s="369"/>
      <c r="FBK91" s="369"/>
      <c r="FBL91" s="369"/>
      <c r="FBM91" s="369"/>
      <c r="FBN91" s="369"/>
      <c r="FBO91" s="369"/>
      <c r="FBP91" s="369"/>
      <c r="FBQ91" s="369"/>
      <c r="FBR91" s="369"/>
      <c r="FBS91" s="369"/>
      <c r="FBT91" s="369"/>
      <c r="FBU91" s="369"/>
      <c r="FBV91" s="369"/>
      <c r="FBW91" s="369"/>
      <c r="FBX91" s="369"/>
      <c r="FBY91" s="369"/>
      <c r="FBZ91" s="369"/>
      <c r="FCA91" s="369"/>
      <c r="FCB91" s="369"/>
      <c r="FCC91" s="369"/>
      <c r="FCD91" s="369"/>
      <c r="FCE91" s="369"/>
      <c r="FCF91" s="369"/>
      <c r="FCG91" s="369"/>
      <c r="FCH91" s="369"/>
      <c r="FCI91" s="369"/>
      <c r="FCJ91" s="369"/>
      <c r="FCK91" s="369"/>
      <c r="FCL91" s="369"/>
      <c r="FCM91" s="369"/>
      <c r="FCN91" s="369"/>
      <c r="FCO91" s="369"/>
      <c r="FCP91" s="369"/>
      <c r="FCQ91" s="369"/>
      <c r="FCR91" s="369"/>
      <c r="FCS91" s="369"/>
      <c r="FCT91" s="369"/>
      <c r="FCU91" s="369"/>
      <c r="FCV91" s="369"/>
      <c r="FCW91" s="369"/>
      <c r="FCX91" s="369"/>
      <c r="FCY91" s="369"/>
      <c r="FCZ91" s="369"/>
      <c r="FDA91" s="369"/>
      <c r="FDB91" s="369"/>
      <c r="FDC91" s="369"/>
      <c r="FDD91" s="369"/>
      <c r="FDE91" s="369"/>
      <c r="FDF91" s="369"/>
      <c r="FDG91" s="369"/>
      <c r="FDH91" s="369"/>
      <c r="FDI91" s="369"/>
      <c r="FDJ91" s="369"/>
      <c r="FDK91" s="369"/>
      <c r="FDL91" s="369"/>
      <c r="FDM91" s="369"/>
      <c r="FDN91" s="369"/>
      <c r="FDO91" s="369"/>
      <c r="FDP91" s="369"/>
      <c r="FDQ91" s="369"/>
      <c r="FDR91" s="369"/>
      <c r="FDS91" s="369"/>
      <c r="FDT91" s="369"/>
      <c r="FDU91" s="369"/>
      <c r="FDV91" s="369"/>
      <c r="FDW91" s="369"/>
      <c r="FDX91" s="369"/>
      <c r="FDY91" s="369"/>
      <c r="FDZ91" s="369"/>
      <c r="FEA91" s="369"/>
      <c r="FEB91" s="369"/>
      <c r="FEC91" s="369"/>
      <c r="FED91" s="369"/>
      <c r="FEE91" s="369"/>
      <c r="FEF91" s="369"/>
      <c r="FEG91" s="369"/>
      <c r="FEH91" s="369"/>
      <c r="FEI91" s="369"/>
      <c r="FEJ91" s="369"/>
      <c r="FEK91" s="369"/>
      <c r="FEL91" s="369"/>
      <c r="FEM91" s="369"/>
      <c r="FEN91" s="369"/>
      <c r="FEO91" s="369"/>
      <c r="FEP91" s="369"/>
      <c r="FEQ91" s="369"/>
      <c r="FER91" s="369"/>
      <c r="FES91" s="369"/>
      <c r="FET91" s="369"/>
      <c r="FEU91" s="369"/>
      <c r="FEV91" s="369"/>
      <c r="FEW91" s="369"/>
      <c r="FEX91" s="369"/>
      <c r="FEY91" s="369"/>
      <c r="FEZ91" s="369"/>
      <c r="FFA91" s="369"/>
      <c r="FFB91" s="369"/>
      <c r="FFC91" s="369"/>
      <c r="FFD91" s="369"/>
      <c r="FFE91" s="369"/>
      <c r="FFF91" s="369"/>
      <c r="FFG91" s="369"/>
      <c r="FFH91" s="369"/>
      <c r="FFI91" s="369"/>
      <c r="FFJ91" s="369"/>
      <c r="FFK91" s="369"/>
      <c r="FFL91" s="369"/>
      <c r="FFM91" s="369"/>
      <c r="FFN91" s="369"/>
      <c r="FFO91" s="369"/>
      <c r="FFP91" s="369"/>
      <c r="FFQ91" s="369"/>
      <c r="FFR91" s="369"/>
      <c r="FFS91" s="369"/>
      <c r="FFT91" s="369"/>
      <c r="FFU91" s="369"/>
      <c r="FFV91" s="369"/>
      <c r="FFW91" s="369"/>
      <c r="FFX91" s="369"/>
      <c r="FFY91" s="369"/>
      <c r="FFZ91" s="369"/>
      <c r="FGA91" s="369"/>
      <c r="FGB91" s="369"/>
      <c r="FGC91" s="369"/>
      <c r="FGD91" s="369"/>
      <c r="FGE91" s="369"/>
      <c r="FGF91" s="369"/>
      <c r="FGG91" s="369"/>
      <c r="FGH91" s="369"/>
      <c r="FGI91" s="369"/>
      <c r="FGJ91" s="369"/>
      <c r="FGK91" s="369"/>
      <c r="FGL91" s="369"/>
      <c r="FGM91" s="369"/>
      <c r="FGN91" s="369"/>
      <c r="FGO91" s="369"/>
      <c r="FGP91" s="369"/>
      <c r="FGQ91" s="369"/>
      <c r="FGR91" s="369"/>
      <c r="FGS91" s="369"/>
      <c r="FGT91" s="369"/>
      <c r="FGU91" s="369"/>
      <c r="FGV91" s="369"/>
      <c r="FGW91" s="369"/>
      <c r="FGX91" s="369"/>
      <c r="FGY91" s="369"/>
      <c r="FGZ91" s="369"/>
      <c r="FHA91" s="369"/>
      <c r="FHB91" s="369"/>
      <c r="FHC91" s="369"/>
      <c r="FHD91" s="369"/>
      <c r="FHE91" s="369"/>
      <c r="FHF91" s="369"/>
      <c r="FHG91" s="369"/>
      <c r="FHH91" s="369"/>
      <c r="FHI91" s="369"/>
      <c r="FHJ91" s="369"/>
      <c r="FHK91" s="369"/>
      <c r="FHL91" s="369"/>
      <c r="FHM91" s="369"/>
      <c r="FHN91" s="369"/>
      <c r="FHO91" s="369"/>
      <c r="FHP91" s="369"/>
      <c r="FHQ91" s="369"/>
      <c r="FHR91" s="369"/>
      <c r="FHS91" s="369"/>
      <c r="FHT91" s="369"/>
      <c r="FHU91" s="369"/>
      <c r="FHV91" s="369"/>
      <c r="FHW91" s="369"/>
      <c r="FHX91" s="369"/>
      <c r="FHY91" s="369"/>
      <c r="FHZ91" s="369"/>
      <c r="FIA91" s="369"/>
      <c r="FIB91" s="369"/>
      <c r="FIC91" s="369"/>
      <c r="FID91" s="369"/>
      <c r="FIE91" s="369"/>
      <c r="FIF91" s="369"/>
      <c r="FIG91" s="369"/>
      <c r="FIH91" s="369"/>
      <c r="FII91" s="369"/>
      <c r="FIJ91" s="369"/>
      <c r="FIK91" s="369"/>
      <c r="FIL91" s="369"/>
      <c r="FIM91" s="369"/>
      <c r="FIN91" s="369"/>
      <c r="FIO91" s="369"/>
      <c r="FIP91" s="369"/>
      <c r="FIQ91" s="369"/>
      <c r="FIR91" s="369"/>
      <c r="FIS91" s="369"/>
      <c r="FIT91" s="369"/>
      <c r="FIU91" s="369"/>
      <c r="FIV91" s="369"/>
      <c r="FIW91" s="369"/>
      <c r="FJB91" s="369"/>
      <c r="FJC91" s="369"/>
      <c r="FJD91" s="369"/>
      <c r="FJE91" s="369"/>
      <c r="FJF91" s="369"/>
      <c r="FJG91" s="369"/>
      <c r="FJH91" s="369"/>
      <c r="FJI91" s="369"/>
      <c r="FJJ91" s="369"/>
      <c r="FJK91" s="369"/>
      <c r="FJL91" s="369"/>
      <c r="FLD91" s="369"/>
      <c r="FLE91" s="369"/>
      <c r="FLF91" s="369"/>
      <c r="FLG91" s="369"/>
      <c r="FLH91" s="369"/>
      <c r="FLI91" s="369"/>
      <c r="FLJ91" s="369"/>
      <c r="FLK91" s="369"/>
      <c r="FLL91" s="369"/>
      <c r="FLM91" s="369"/>
      <c r="FLN91" s="369"/>
      <c r="FLO91" s="369"/>
      <c r="FLP91" s="369"/>
      <c r="FLQ91" s="369"/>
      <c r="FLR91" s="369"/>
      <c r="FLS91" s="369"/>
      <c r="FLT91" s="369"/>
      <c r="FLU91" s="369"/>
      <c r="FLV91" s="369"/>
      <c r="FLW91" s="369"/>
      <c r="FLX91" s="369"/>
      <c r="FLY91" s="369"/>
      <c r="FLZ91" s="369"/>
      <c r="FMA91" s="369"/>
      <c r="FMB91" s="369"/>
      <c r="FMC91" s="369"/>
      <c r="FMD91" s="369"/>
      <c r="FME91" s="369"/>
      <c r="FMF91" s="369"/>
      <c r="FMG91" s="369"/>
      <c r="FMH91" s="369"/>
      <c r="FMI91" s="369"/>
      <c r="FMJ91" s="369"/>
      <c r="FMK91" s="369"/>
      <c r="FML91" s="369"/>
      <c r="FMM91" s="369"/>
      <c r="FMN91" s="369"/>
      <c r="FMO91" s="369"/>
      <c r="FMP91" s="369"/>
      <c r="FMQ91" s="369"/>
      <c r="FMR91" s="369"/>
      <c r="FMS91" s="369"/>
      <c r="FMT91" s="369"/>
      <c r="FMU91" s="369"/>
      <c r="FMV91" s="369"/>
      <c r="FMW91" s="369"/>
      <c r="FMX91" s="369"/>
      <c r="FMY91" s="369"/>
      <c r="FMZ91" s="369"/>
      <c r="FNA91" s="369"/>
      <c r="FNB91" s="369"/>
      <c r="FNC91" s="369"/>
      <c r="FND91" s="369"/>
      <c r="FNE91" s="369"/>
      <c r="FNF91" s="369"/>
      <c r="FNG91" s="369"/>
      <c r="FNH91" s="369"/>
      <c r="FNI91" s="369"/>
      <c r="FNJ91" s="369"/>
      <c r="FNK91" s="369"/>
      <c r="FNL91" s="369"/>
      <c r="FNM91" s="369"/>
      <c r="FNN91" s="369"/>
      <c r="FNO91" s="369"/>
      <c r="FNP91" s="369"/>
      <c r="FNQ91" s="369"/>
      <c r="FNR91" s="369"/>
      <c r="FNS91" s="369"/>
      <c r="FNT91" s="369"/>
      <c r="FNU91" s="369"/>
      <c r="FNV91" s="369"/>
      <c r="FNW91" s="369"/>
      <c r="FNX91" s="369"/>
      <c r="FNY91" s="369"/>
      <c r="FNZ91" s="369"/>
      <c r="FOA91" s="369"/>
      <c r="FOB91" s="369"/>
      <c r="FOC91" s="369"/>
      <c r="FOD91" s="369"/>
      <c r="FOE91" s="369"/>
      <c r="FOF91" s="369"/>
      <c r="FOG91" s="369"/>
      <c r="FOH91" s="369"/>
      <c r="FOI91" s="369"/>
      <c r="FOJ91" s="369"/>
      <c r="FOK91" s="369"/>
      <c r="FOL91" s="369"/>
      <c r="FOM91" s="369"/>
      <c r="FON91" s="369"/>
      <c r="FOO91" s="369"/>
      <c r="FOP91" s="369"/>
      <c r="FOQ91" s="369"/>
      <c r="FOR91" s="369"/>
      <c r="FOS91" s="369"/>
      <c r="FOT91" s="369"/>
      <c r="FOU91" s="369"/>
      <c r="FOV91" s="369"/>
      <c r="FOW91" s="369"/>
      <c r="FOX91" s="369"/>
      <c r="FOY91" s="369"/>
      <c r="FOZ91" s="369"/>
      <c r="FPA91" s="369"/>
      <c r="FPB91" s="369"/>
      <c r="FPC91" s="369"/>
      <c r="FPD91" s="369"/>
      <c r="FPE91" s="369"/>
      <c r="FPF91" s="369"/>
      <c r="FPG91" s="369"/>
      <c r="FPH91" s="369"/>
      <c r="FPI91" s="369"/>
      <c r="FPJ91" s="369"/>
      <c r="FPK91" s="369"/>
      <c r="FPL91" s="369"/>
      <c r="FPM91" s="369"/>
      <c r="FPN91" s="369"/>
      <c r="FPO91" s="369"/>
      <c r="FPP91" s="369"/>
      <c r="FPQ91" s="369"/>
      <c r="FPR91" s="369"/>
      <c r="FPS91" s="369"/>
      <c r="FPT91" s="369"/>
      <c r="FPU91" s="369"/>
      <c r="FPV91" s="369"/>
      <c r="FPW91" s="369"/>
      <c r="FPX91" s="369"/>
      <c r="FPY91" s="369"/>
      <c r="FPZ91" s="369"/>
      <c r="FQA91" s="369"/>
      <c r="FQB91" s="369"/>
      <c r="FQC91" s="369"/>
      <c r="FQD91" s="369"/>
      <c r="FQE91" s="369"/>
      <c r="FQF91" s="369"/>
      <c r="FQG91" s="369"/>
      <c r="FQH91" s="369"/>
      <c r="FQI91" s="369"/>
      <c r="FQJ91" s="369"/>
      <c r="FQK91" s="369"/>
      <c r="FQL91" s="369"/>
      <c r="FQM91" s="369"/>
      <c r="FQN91" s="369"/>
      <c r="FQO91" s="369"/>
      <c r="FQP91" s="369"/>
      <c r="FQQ91" s="369"/>
      <c r="FQR91" s="369"/>
      <c r="FQS91" s="369"/>
      <c r="FQT91" s="369"/>
      <c r="FQU91" s="369"/>
      <c r="FQV91" s="369"/>
      <c r="FQW91" s="369"/>
      <c r="FQX91" s="369"/>
      <c r="FQY91" s="369"/>
      <c r="FQZ91" s="369"/>
      <c r="FRA91" s="369"/>
      <c r="FRB91" s="369"/>
      <c r="FRC91" s="369"/>
      <c r="FRD91" s="369"/>
      <c r="FRE91" s="369"/>
      <c r="FRF91" s="369"/>
      <c r="FRG91" s="369"/>
      <c r="FRH91" s="369"/>
      <c r="FRI91" s="369"/>
      <c r="FRJ91" s="369"/>
      <c r="FRK91" s="369"/>
      <c r="FRL91" s="369"/>
      <c r="FRM91" s="369"/>
      <c r="FRN91" s="369"/>
      <c r="FRO91" s="369"/>
      <c r="FRP91" s="369"/>
      <c r="FRQ91" s="369"/>
      <c r="FRR91" s="369"/>
      <c r="FRS91" s="369"/>
      <c r="FRT91" s="369"/>
      <c r="FRU91" s="369"/>
      <c r="FRV91" s="369"/>
      <c r="FRW91" s="369"/>
      <c r="FRX91" s="369"/>
      <c r="FRY91" s="369"/>
      <c r="FRZ91" s="369"/>
      <c r="FSA91" s="369"/>
      <c r="FSB91" s="369"/>
      <c r="FSC91" s="369"/>
      <c r="FSD91" s="369"/>
      <c r="FSE91" s="369"/>
      <c r="FSF91" s="369"/>
      <c r="FSG91" s="369"/>
      <c r="FSH91" s="369"/>
      <c r="FSI91" s="369"/>
      <c r="FSJ91" s="369"/>
      <c r="FSK91" s="369"/>
      <c r="FSL91" s="369"/>
      <c r="FSM91" s="369"/>
      <c r="FSN91" s="369"/>
      <c r="FSO91" s="369"/>
      <c r="FSP91" s="369"/>
      <c r="FSQ91" s="369"/>
      <c r="FSR91" s="369"/>
      <c r="FSS91" s="369"/>
      <c r="FSX91" s="369"/>
      <c r="FSY91" s="369"/>
      <c r="FSZ91" s="369"/>
      <c r="FTA91" s="369"/>
      <c r="FTB91" s="369"/>
      <c r="FTC91" s="369"/>
      <c r="FTD91" s="369"/>
      <c r="FTE91" s="369"/>
      <c r="FTF91" s="369"/>
      <c r="FTG91" s="369"/>
      <c r="FTH91" s="369"/>
      <c r="FUZ91" s="369"/>
      <c r="FVA91" s="369"/>
      <c r="FVB91" s="369"/>
      <c r="FVC91" s="369"/>
      <c r="FVD91" s="369"/>
      <c r="FVE91" s="369"/>
      <c r="FVF91" s="369"/>
      <c r="FVG91" s="369"/>
      <c r="FVH91" s="369"/>
      <c r="FVI91" s="369"/>
      <c r="FVJ91" s="369"/>
      <c r="FVK91" s="369"/>
      <c r="FVL91" s="369"/>
      <c r="FVM91" s="369"/>
      <c r="FVN91" s="369"/>
      <c r="FVO91" s="369"/>
      <c r="FVP91" s="369"/>
      <c r="FVQ91" s="369"/>
      <c r="FVR91" s="369"/>
      <c r="FVS91" s="369"/>
      <c r="FVT91" s="369"/>
      <c r="FVU91" s="369"/>
      <c r="FVV91" s="369"/>
      <c r="FVW91" s="369"/>
      <c r="FVX91" s="369"/>
      <c r="FVY91" s="369"/>
      <c r="FVZ91" s="369"/>
      <c r="FWA91" s="369"/>
      <c r="FWB91" s="369"/>
      <c r="FWC91" s="369"/>
      <c r="FWD91" s="369"/>
      <c r="FWE91" s="369"/>
      <c r="FWF91" s="369"/>
      <c r="FWG91" s="369"/>
      <c r="FWH91" s="369"/>
      <c r="FWI91" s="369"/>
      <c r="FWJ91" s="369"/>
      <c r="FWK91" s="369"/>
      <c r="FWL91" s="369"/>
      <c r="FWM91" s="369"/>
      <c r="FWN91" s="369"/>
      <c r="FWO91" s="369"/>
      <c r="FWP91" s="369"/>
      <c r="FWQ91" s="369"/>
      <c r="FWR91" s="369"/>
      <c r="FWS91" s="369"/>
      <c r="FWT91" s="369"/>
      <c r="FWU91" s="369"/>
      <c r="FWV91" s="369"/>
      <c r="FWW91" s="369"/>
      <c r="FWX91" s="369"/>
      <c r="FWY91" s="369"/>
      <c r="FWZ91" s="369"/>
      <c r="FXA91" s="369"/>
      <c r="FXB91" s="369"/>
      <c r="FXC91" s="369"/>
      <c r="FXD91" s="369"/>
      <c r="FXE91" s="369"/>
      <c r="FXF91" s="369"/>
      <c r="FXG91" s="369"/>
      <c r="FXH91" s="369"/>
      <c r="FXI91" s="369"/>
      <c r="FXJ91" s="369"/>
      <c r="FXK91" s="369"/>
      <c r="FXL91" s="369"/>
      <c r="FXM91" s="369"/>
      <c r="FXN91" s="369"/>
      <c r="FXO91" s="369"/>
      <c r="FXP91" s="369"/>
      <c r="FXQ91" s="369"/>
      <c r="FXR91" s="369"/>
      <c r="FXS91" s="369"/>
      <c r="FXT91" s="369"/>
      <c r="FXU91" s="369"/>
      <c r="FXV91" s="369"/>
      <c r="FXW91" s="369"/>
      <c r="FXX91" s="369"/>
      <c r="FXY91" s="369"/>
      <c r="FXZ91" s="369"/>
      <c r="FYA91" s="369"/>
      <c r="FYB91" s="369"/>
      <c r="FYC91" s="369"/>
      <c r="FYD91" s="369"/>
      <c r="FYE91" s="369"/>
      <c r="FYF91" s="369"/>
      <c r="FYG91" s="369"/>
      <c r="FYH91" s="369"/>
      <c r="FYI91" s="369"/>
      <c r="FYJ91" s="369"/>
      <c r="FYK91" s="369"/>
      <c r="FYL91" s="369"/>
      <c r="FYM91" s="369"/>
      <c r="FYN91" s="369"/>
      <c r="FYO91" s="369"/>
      <c r="FYP91" s="369"/>
      <c r="FYQ91" s="369"/>
      <c r="FYR91" s="369"/>
      <c r="FYS91" s="369"/>
      <c r="FYT91" s="369"/>
      <c r="FYU91" s="369"/>
      <c r="FYV91" s="369"/>
      <c r="FYW91" s="369"/>
      <c r="FYX91" s="369"/>
      <c r="FYY91" s="369"/>
      <c r="FYZ91" s="369"/>
      <c r="FZA91" s="369"/>
      <c r="FZB91" s="369"/>
      <c r="FZC91" s="369"/>
      <c r="FZD91" s="369"/>
      <c r="FZE91" s="369"/>
      <c r="FZF91" s="369"/>
      <c r="FZG91" s="369"/>
      <c r="FZH91" s="369"/>
      <c r="FZI91" s="369"/>
      <c r="FZJ91" s="369"/>
      <c r="FZK91" s="369"/>
      <c r="FZL91" s="369"/>
      <c r="FZM91" s="369"/>
      <c r="FZN91" s="369"/>
      <c r="FZO91" s="369"/>
      <c r="FZP91" s="369"/>
      <c r="FZQ91" s="369"/>
      <c r="FZR91" s="369"/>
      <c r="FZS91" s="369"/>
      <c r="FZT91" s="369"/>
      <c r="FZU91" s="369"/>
      <c r="FZV91" s="369"/>
      <c r="FZW91" s="369"/>
      <c r="FZX91" s="369"/>
      <c r="FZY91" s="369"/>
      <c r="FZZ91" s="369"/>
      <c r="GAA91" s="369"/>
      <c r="GAB91" s="369"/>
      <c r="GAC91" s="369"/>
      <c r="GAD91" s="369"/>
      <c r="GAE91" s="369"/>
      <c r="GAF91" s="369"/>
      <c r="GAG91" s="369"/>
      <c r="GAH91" s="369"/>
      <c r="GAI91" s="369"/>
      <c r="GAJ91" s="369"/>
      <c r="GAK91" s="369"/>
      <c r="GAL91" s="369"/>
      <c r="GAM91" s="369"/>
      <c r="GAN91" s="369"/>
      <c r="GAO91" s="369"/>
      <c r="GAP91" s="369"/>
      <c r="GAQ91" s="369"/>
      <c r="GAR91" s="369"/>
      <c r="GAS91" s="369"/>
      <c r="GAT91" s="369"/>
      <c r="GAU91" s="369"/>
      <c r="GAV91" s="369"/>
      <c r="GAW91" s="369"/>
      <c r="GAX91" s="369"/>
      <c r="GAY91" s="369"/>
      <c r="GAZ91" s="369"/>
      <c r="GBA91" s="369"/>
      <c r="GBB91" s="369"/>
      <c r="GBC91" s="369"/>
      <c r="GBD91" s="369"/>
      <c r="GBE91" s="369"/>
      <c r="GBF91" s="369"/>
      <c r="GBG91" s="369"/>
      <c r="GBH91" s="369"/>
      <c r="GBI91" s="369"/>
      <c r="GBJ91" s="369"/>
      <c r="GBK91" s="369"/>
      <c r="GBL91" s="369"/>
      <c r="GBM91" s="369"/>
      <c r="GBN91" s="369"/>
      <c r="GBO91" s="369"/>
      <c r="GBP91" s="369"/>
      <c r="GBQ91" s="369"/>
      <c r="GBR91" s="369"/>
      <c r="GBS91" s="369"/>
      <c r="GBT91" s="369"/>
      <c r="GBU91" s="369"/>
      <c r="GBV91" s="369"/>
      <c r="GBW91" s="369"/>
      <c r="GBX91" s="369"/>
      <c r="GBY91" s="369"/>
      <c r="GBZ91" s="369"/>
      <c r="GCA91" s="369"/>
      <c r="GCB91" s="369"/>
      <c r="GCC91" s="369"/>
      <c r="GCD91" s="369"/>
      <c r="GCE91" s="369"/>
      <c r="GCF91" s="369"/>
      <c r="GCG91" s="369"/>
      <c r="GCH91" s="369"/>
      <c r="GCI91" s="369"/>
      <c r="GCJ91" s="369"/>
      <c r="GCK91" s="369"/>
      <c r="GCL91" s="369"/>
      <c r="GCM91" s="369"/>
      <c r="GCN91" s="369"/>
      <c r="GCO91" s="369"/>
      <c r="GCT91" s="369"/>
      <c r="GCU91" s="369"/>
      <c r="GCV91" s="369"/>
      <c r="GCW91" s="369"/>
      <c r="GCX91" s="369"/>
      <c r="GCY91" s="369"/>
      <c r="GCZ91" s="369"/>
      <c r="GDA91" s="369"/>
      <c r="GDB91" s="369"/>
      <c r="GDC91" s="369"/>
      <c r="GDD91" s="369"/>
      <c r="GEV91" s="369"/>
      <c r="GEW91" s="369"/>
      <c r="GEX91" s="369"/>
      <c r="GEY91" s="369"/>
      <c r="GEZ91" s="369"/>
      <c r="GFA91" s="369"/>
      <c r="GFB91" s="369"/>
      <c r="GFC91" s="369"/>
      <c r="GFD91" s="369"/>
      <c r="GFE91" s="369"/>
      <c r="GFF91" s="369"/>
      <c r="GFG91" s="369"/>
      <c r="GFH91" s="369"/>
      <c r="GFI91" s="369"/>
      <c r="GFJ91" s="369"/>
      <c r="GFK91" s="369"/>
      <c r="GFL91" s="369"/>
      <c r="GFM91" s="369"/>
      <c r="GFN91" s="369"/>
      <c r="GFO91" s="369"/>
      <c r="GFP91" s="369"/>
      <c r="GFQ91" s="369"/>
      <c r="GFR91" s="369"/>
      <c r="GFS91" s="369"/>
      <c r="GFT91" s="369"/>
      <c r="GFU91" s="369"/>
      <c r="GFV91" s="369"/>
      <c r="GFW91" s="369"/>
      <c r="GFX91" s="369"/>
      <c r="GFY91" s="369"/>
      <c r="GFZ91" s="369"/>
      <c r="GGA91" s="369"/>
      <c r="GGB91" s="369"/>
      <c r="GGC91" s="369"/>
      <c r="GGD91" s="369"/>
      <c r="GGE91" s="369"/>
      <c r="GGF91" s="369"/>
      <c r="GGG91" s="369"/>
      <c r="GGH91" s="369"/>
      <c r="GGI91" s="369"/>
      <c r="GGJ91" s="369"/>
      <c r="GGK91" s="369"/>
      <c r="GGL91" s="369"/>
      <c r="GGM91" s="369"/>
      <c r="GGN91" s="369"/>
      <c r="GGO91" s="369"/>
      <c r="GGP91" s="369"/>
      <c r="GGQ91" s="369"/>
      <c r="GGR91" s="369"/>
      <c r="GGS91" s="369"/>
      <c r="GGT91" s="369"/>
      <c r="GGU91" s="369"/>
      <c r="GGV91" s="369"/>
      <c r="GGW91" s="369"/>
      <c r="GGX91" s="369"/>
      <c r="GGY91" s="369"/>
      <c r="GGZ91" s="369"/>
      <c r="GHA91" s="369"/>
      <c r="GHB91" s="369"/>
      <c r="GHC91" s="369"/>
      <c r="GHD91" s="369"/>
      <c r="GHE91" s="369"/>
      <c r="GHF91" s="369"/>
      <c r="GHG91" s="369"/>
      <c r="GHH91" s="369"/>
      <c r="GHI91" s="369"/>
      <c r="GHJ91" s="369"/>
      <c r="GHK91" s="369"/>
      <c r="GHL91" s="369"/>
      <c r="GHM91" s="369"/>
      <c r="GHN91" s="369"/>
      <c r="GHO91" s="369"/>
      <c r="GHP91" s="369"/>
      <c r="GHQ91" s="369"/>
      <c r="GHR91" s="369"/>
      <c r="GHS91" s="369"/>
      <c r="GHT91" s="369"/>
      <c r="GHU91" s="369"/>
      <c r="GHV91" s="369"/>
      <c r="GHW91" s="369"/>
      <c r="GHX91" s="369"/>
      <c r="GHY91" s="369"/>
      <c r="GHZ91" s="369"/>
      <c r="GIA91" s="369"/>
      <c r="GIB91" s="369"/>
      <c r="GIC91" s="369"/>
      <c r="GID91" s="369"/>
      <c r="GIE91" s="369"/>
      <c r="GIF91" s="369"/>
      <c r="GIG91" s="369"/>
      <c r="GIH91" s="369"/>
      <c r="GII91" s="369"/>
      <c r="GIJ91" s="369"/>
      <c r="GIK91" s="369"/>
      <c r="GIL91" s="369"/>
      <c r="GIM91" s="369"/>
      <c r="GIN91" s="369"/>
      <c r="GIO91" s="369"/>
      <c r="GIP91" s="369"/>
      <c r="GIQ91" s="369"/>
      <c r="GIR91" s="369"/>
      <c r="GIS91" s="369"/>
      <c r="GIT91" s="369"/>
      <c r="GIU91" s="369"/>
      <c r="GIV91" s="369"/>
      <c r="GIW91" s="369"/>
      <c r="GIX91" s="369"/>
      <c r="GIY91" s="369"/>
      <c r="GIZ91" s="369"/>
      <c r="GJA91" s="369"/>
      <c r="GJB91" s="369"/>
      <c r="GJC91" s="369"/>
      <c r="GJD91" s="369"/>
      <c r="GJE91" s="369"/>
      <c r="GJF91" s="369"/>
      <c r="GJG91" s="369"/>
      <c r="GJH91" s="369"/>
      <c r="GJI91" s="369"/>
      <c r="GJJ91" s="369"/>
      <c r="GJK91" s="369"/>
      <c r="GJL91" s="369"/>
      <c r="GJM91" s="369"/>
      <c r="GJN91" s="369"/>
      <c r="GJO91" s="369"/>
      <c r="GJP91" s="369"/>
      <c r="GJQ91" s="369"/>
      <c r="GJR91" s="369"/>
      <c r="GJS91" s="369"/>
      <c r="GJT91" s="369"/>
      <c r="GJU91" s="369"/>
      <c r="GJV91" s="369"/>
      <c r="GJW91" s="369"/>
      <c r="GJX91" s="369"/>
      <c r="GJY91" s="369"/>
      <c r="GJZ91" s="369"/>
      <c r="GKA91" s="369"/>
      <c r="GKB91" s="369"/>
      <c r="GKC91" s="369"/>
      <c r="GKD91" s="369"/>
      <c r="GKE91" s="369"/>
      <c r="GKF91" s="369"/>
      <c r="GKG91" s="369"/>
      <c r="GKH91" s="369"/>
      <c r="GKI91" s="369"/>
      <c r="GKJ91" s="369"/>
      <c r="GKK91" s="369"/>
      <c r="GKL91" s="369"/>
      <c r="GKM91" s="369"/>
      <c r="GKN91" s="369"/>
      <c r="GKO91" s="369"/>
      <c r="GKP91" s="369"/>
      <c r="GKQ91" s="369"/>
      <c r="GKR91" s="369"/>
      <c r="GKS91" s="369"/>
      <c r="GKT91" s="369"/>
      <c r="GKU91" s="369"/>
      <c r="GKV91" s="369"/>
      <c r="GKW91" s="369"/>
      <c r="GKX91" s="369"/>
      <c r="GKY91" s="369"/>
      <c r="GKZ91" s="369"/>
      <c r="GLA91" s="369"/>
      <c r="GLB91" s="369"/>
      <c r="GLC91" s="369"/>
      <c r="GLD91" s="369"/>
      <c r="GLE91" s="369"/>
      <c r="GLF91" s="369"/>
      <c r="GLG91" s="369"/>
      <c r="GLH91" s="369"/>
      <c r="GLI91" s="369"/>
      <c r="GLJ91" s="369"/>
      <c r="GLK91" s="369"/>
      <c r="GLL91" s="369"/>
      <c r="GLM91" s="369"/>
      <c r="GLN91" s="369"/>
      <c r="GLO91" s="369"/>
      <c r="GLP91" s="369"/>
      <c r="GLQ91" s="369"/>
      <c r="GLR91" s="369"/>
      <c r="GLS91" s="369"/>
      <c r="GLT91" s="369"/>
      <c r="GLU91" s="369"/>
      <c r="GLV91" s="369"/>
      <c r="GLW91" s="369"/>
      <c r="GLX91" s="369"/>
      <c r="GLY91" s="369"/>
      <c r="GLZ91" s="369"/>
      <c r="GMA91" s="369"/>
      <c r="GMB91" s="369"/>
      <c r="GMC91" s="369"/>
      <c r="GMD91" s="369"/>
      <c r="GME91" s="369"/>
      <c r="GMF91" s="369"/>
      <c r="GMG91" s="369"/>
      <c r="GMH91" s="369"/>
      <c r="GMI91" s="369"/>
      <c r="GMJ91" s="369"/>
      <c r="GMK91" s="369"/>
      <c r="GMP91" s="369"/>
      <c r="GMQ91" s="369"/>
      <c r="GMR91" s="369"/>
      <c r="GMS91" s="369"/>
      <c r="GMT91" s="369"/>
      <c r="GMU91" s="369"/>
      <c r="GMV91" s="369"/>
      <c r="GMW91" s="369"/>
      <c r="GMX91" s="369"/>
      <c r="GMY91" s="369"/>
      <c r="GMZ91" s="369"/>
      <c r="GOR91" s="369"/>
      <c r="GOS91" s="369"/>
      <c r="GOT91" s="369"/>
      <c r="GOU91" s="369"/>
      <c r="GOV91" s="369"/>
      <c r="GOW91" s="369"/>
      <c r="GOX91" s="369"/>
      <c r="GOY91" s="369"/>
      <c r="GOZ91" s="369"/>
      <c r="GPA91" s="369"/>
      <c r="GPB91" s="369"/>
      <c r="GPC91" s="369"/>
      <c r="GPD91" s="369"/>
      <c r="GPE91" s="369"/>
      <c r="GPF91" s="369"/>
      <c r="GPG91" s="369"/>
      <c r="GPH91" s="369"/>
      <c r="GPI91" s="369"/>
      <c r="GPJ91" s="369"/>
      <c r="GPK91" s="369"/>
      <c r="GPL91" s="369"/>
      <c r="GPM91" s="369"/>
      <c r="GPN91" s="369"/>
      <c r="GPO91" s="369"/>
      <c r="GPP91" s="369"/>
      <c r="GPQ91" s="369"/>
      <c r="GPR91" s="369"/>
      <c r="GPS91" s="369"/>
      <c r="GPT91" s="369"/>
      <c r="GPU91" s="369"/>
      <c r="GPV91" s="369"/>
      <c r="GPW91" s="369"/>
      <c r="GPX91" s="369"/>
      <c r="GPY91" s="369"/>
      <c r="GPZ91" s="369"/>
      <c r="GQA91" s="369"/>
      <c r="GQB91" s="369"/>
      <c r="GQC91" s="369"/>
      <c r="GQD91" s="369"/>
      <c r="GQE91" s="369"/>
      <c r="GQF91" s="369"/>
      <c r="GQG91" s="369"/>
      <c r="GQH91" s="369"/>
      <c r="GQI91" s="369"/>
      <c r="GQJ91" s="369"/>
      <c r="GQK91" s="369"/>
      <c r="GQL91" s="369"/>
      <c r="GQM91" s="369"/>
      <c r="GQN91" s="369"/>
      <c r="GQO91" s="369"/>
      <c r="GQP91" s="369"/>
      <c r="GQQ91" s="369"/>
      <c r="GQR91" s="369"/>
      <c r="GQS91" s="369"/>
      <c r="GQT91" s="369"/>
      <c r="GQU91" s="369"/>
      <c r="GQV91" s="369"/>
      <c r="GQW91" s="369"/>
      <c r="GQX91" s="369"/>
      <c r="GQY91" s="369"/>
      <c r="GQZ91" s="369"/>
      <c r="GRA91" s="369"/>
      <c r="GRB91" s="369"/>
      <c r="GRC91" s="369"/>
      <c r="GRD91" s="369"/>
      <c r="GRE91" s="369"/>
      <c r="GRF91" s="369"/>
      <c r="GRG91" s="369"/>
      <c r="GRH91" s="369"/>
      <c r="GRI91" s="369"/>
      <c r="GRJ91" s="369"/>
      <c r="GRK91" s="369"/>
      <c r="GRL91" s="369"/>
      <c r="GRM91" s="369"/>
      <c r="GRN91" s="369"/>
      <c r="GRO91" s="369"/>
      <c r="GRP91" s="369"/>
      <c r="GRQ91" s="369"/>
      <c r="GRR91" s="369"/>
      <c r="GRS91" s="369"/>
      <c r="GRT91" s="369"/>
      <c r="GRU91" s="369"/>
      <c r="GRV91" s="369"/>
      <c r="GRW91" s="369"/>
      <c r="GRX91" s="369"/>
      <c r="GRY91" s="369"/>
      <c r="GRZ91" s="369"/>
      <c r="GSA91" s="369"/>
      <c r="GSB91" s="369"/>
      <c r="GSC91" s="369"/>
      <c r="GSD91" s="369"/>
      <c r="GSE91" s="369"/>
      <c r="GSF91" s="369"/>
      <c r="GSG91" s="369"/>
      <c r="GSH91" s="369"/>
      <c r="GSI91" s="369"/>
      <c r="GSJ91" s="369"/>
      <c r="GSK91" s="369"/>
      <c r="GSL91" s="369"/>
      <c r="GSM91" s="369"/>
      <c r="GSN91" s="369"/>
      <c r="GSO91" s="369"/>
      <c r="GSP91" s="369"/>
      <c r="GSQ91" s="369"/>
      <c r="GSR91" s="369"/>
      <c r="GSS91" s="369"/>
      <c r="GST91" s="369"/>
      <c r="GSU91" s="369"/>
      <c r="GSV91" s="369"/>
      <c r="GSW91" s="369"/>
      <c r="GSX91" s="369"/>
      <c r="GSY91" s="369"/>
      <c r="GSZ91" s="369"/>
      <c r="GTA91" s="369"/>
      <c r="GTB91" s="369"/>
      <c r="GTC91" s="369"/>
      <c r="GTD91" s="369"/>
      <c r="GTE91" s="369"/>
      <c r="GTF91" s="369"/>
      <c r="GTG91" s="369"/>
      <c r="GTH91" s="369"/>
      <c r="GTI91" s="369"/>
      <c r="GTJ91" s="369"/>
      <c r="GTK91" s="369"/>
      <c r="GTL91" s="369"/>
      <c r="GTM91" s="369"/>
      <c r="GTN91" s="369"/>
      <c r="GTO91" s="369"/>
      <c r="GTP91" s="369"/>
      <c r="GTQ91" s="369"/>
      <c r="GTR91" s="369"/>
      <c r="GTS91" s="369"/>
      <c r="GTT91" s="369"/>
      <c r="GTU91" s="369"/>
      <c r="GTV91" s="369"/>
      <c r="GTW91" s="369"/>
      <c r="GTX91" s="369"/>
      <c r="GTY91" s="369"/>
      <c r="GTZ91" s="369"/>
      <c r="GUA91" s="369"/>
      <c r="GUB91" s="369"/>
      <c r="GUC91" s="369"/>
      <c r="GUD91" s="369"/>
      <c r="GUE91" s="369"/>
      <c r="GUF91" s="369"/>
      <c r="GUG91" s="369"/>
      <c r="GUH91" s="369"/>
      <c r="GUI91" s="369"/>
      <c r="GUJ91" s="369"/>
      <c r="GUK91" s="369"/>
      <c r="GUL91" s="369"/>
      <c r="GUM91" s="369"/>
      <c r="GUN91" s="369"/>
      <c r="GUO91" s="369"/>
      <c r="GUP91" s="369"/>
      <c r="GUQ91" s="369"/>
      <c r="GUR91" s="369"/>
      <c r="GUS91" s="369"/>
      <c r="GUT91" s="369"/>
      <c r="GUU91" s="369"/>
      <c r="GUV91" s="369"/>
      <c r="GUW91" s="369"/>
      <c r="GUX91" s="369"/>
      <c r="GUY91" s="369"/>
      <c r="GUZ91" s="369"/>
      <c r="GVA91" s="369"/>
      <c r="GVB91" s="369"/>
      <c r="GVC91" s="369"/>
      <c r="GVD91" s="369"/>
      <c r="GVE91" s="369"/>
      <c r="GVF91" s="369"/>
      <c r="GVG91" s="369"/>
      <c r="GVH91" s="369"/>
      <c r="GVI91" s="369"/>
      <c r="GVJ91" s="369"/>
      <c r="GVK91" s="369"/>
      <c r="GVL91" s="369"/>
      <c r="GVM91" s="369"/>
      <c r="GVN91" s="369"/>
      <c r="GVO91" s="369"/>
      <c r="GVP91" s="369"/>
      <c r="GVQ91" s="369"/>
      <c r="GVR91" s="369"/>
      <c r="GVS91" s="369"/>
      <c r="GVT91" s="369"/>
      <c r="GVU91" s="369"/>
      <c r="GVV91" s="369"/>
      <c r="GVW91" s="369"/>
      <c r="GVX91" s="369"/>
      <c r="GVY91" s="369"/>
      <c r="GVZ91" s="369"/>
      <c r="GWA91" s="369"/>
      <c r="GWB91" s="369"/>
      <c r="GWC91" s="369"/>
      <c r="GWD91" s="369"/>
      <c r="GWE91" s="369"/>
      <c r="GWF91" s="369"/>
      <c r="GWG91" s="369"/>
      <c r="GWL91" s="369"/>
      <c r="GWM91" s="369"/>
      <c r="GWN91" s="369"/>
      <c r="GWO91" s="369"/>
      <c r="GWP91" s="369"/>
      <c r="GWQ91" s="369"/>
      <c r="GWR91" s="369"/>
      <c r="GWS91" s="369"/>
      <c r="GWT91" s="369"/>
      <c r="GWU91" s="369"/>
      <c r="GWV91" s="369"/>
      <c r="GYN91" s="369"/>
      <c r="GYO91" s="369"/>
      <c r="GYP91" s="369"/>
      <c r="GYQ91" s="369"/>
      <c r="GYR91" s="369"/>
      <c r="GYS91" s="369"/>
      <c r="GYT91" s="369"/>
      <c r="GYU91" s="369"/>
      <c r="GYV91" s="369"/>
      <c r="GYW91" s="369"/>
      <c r="GYX91" s="369"/>
      <c r="GYY91" s="369"/>
      <c r="GYZ91" s="369"/>
      <c r="GZA91" s="369"/>
      <c r="GZB91" s="369"/>
      <c r="GZC91" s="369"/>
      <c r="GZD91" s="369"/>
      <c r="GZE91" s="369"/>
      <c r="GZF91" s="369"/>
      <c r="GZG91" s="369"/>
      <c r="GZH91" s="369"/>
      <c r="GZI91" s="369"/>
      <c r="GZJ91" s="369"/>
      <c r="GZK91" s="369"/>
      <c r="GZL91" s="369"/>
      <c r="GZM91" s="369"/>
      <c r="GZN91" s="369"/>
      <c r="GZO91" s="369"/>
      <c r="GZP91" s="369"/>
      <c r="GZQ91" s="369"/>
      <c r="GZR91" s="369"/>
      <c r="GZS91" s="369"/>
      <c r="GZT91" s="369"/>
      <c r="GZU91" s="369"/>
      <c r="GZV91" s="369"/>
      <c r="GZW91" s="369"/>
      <c r="GZX91" s="369"/>
      <c r="GZY91" s="369"/>
      <c r="GZZ91" s="369"/>
      <c r="HAA91" s="369"/>
      <c r="HAB91" s="369"/>
      <c r="HAC91" s="369"/>
      <c r="HAD91" s="369"/>
      <c r="HAE91" s="369"/>
      <c r="HAF91" s="369"/>
      <c r="HAG91" s="369"/>
      <c r="HAH91" s="369"/>
      <c r="HAI91" s="369"/>
      <c r="HAJ91" s="369"/>
      <c r="HAK91" s="369"/>
      <c r="HAL91" s="369"/>
      <c r="HAM91" s="369"/>
      <c r="HAN91" s="369"/>
      <c r="HAO91" s="369"/>
      <c r="HAP91" s="369"/>
      <c r="HAQ91" s="369"/>
      <c r="HAR91" s="369"/>
      <c r="HAS91" s="369"/>
      <c r="HAT91" s="369"/>
      <c r="HAU91" s="369"/>
      <c r="HAV91" s="369"/>
      <c r="HAW91" s="369"/>
      <c r="HAX91" s="369"/>
      <c r="HAY91" s="369"/>
      <c r="HAZ91" s="369"/>
      <c r="HBA91" s="369"/>
      <c r="HBB91" s="369"/>
      <c r="HBC91" s="369"/>
      <c r="HBD91" s="369"/>
      <c r="HBE91" s="369"/>
      <c r="HBF91" s="369"/>
      <c r="HBG91" s="369"/>
      <c r="HBH91" s="369"/>
      <c r="HBI91" s="369"/>
      <c r="HBJ91" s="369"/>
      <c r="HBK91" s="369"/>
      <c r="HBL91" s="369"/>
      <c r="HBM91" s="369"/>
      <c r="HBN91" s="369"/>
      <c r="HBO91" s="369"/>
      <c r="HBP91" s="369"/>
      <c r="HBQ91" s="369"/>
      <c r="HBR91" s="369"/>
      <c r="HBS91" s="369"/>
      <c r="HBT91" s="369"/>
      <c r="HBU91" s="369"/>
      <c r="HBV91" s="369"/>
      <c r="HBW91" s="369"/>
      <c r="HBX91" s="369"/>
      <c r="HBY91" s="369"/>
      <c r="HBZ91" s="369"/>
      <c r="HCA91" s="369"/>
      <c r="HCB91" s="369"/>
      <c r="HCC91" s="369"/>
      <c r="HCD91" s="369"/>
      <c r="HCE91" s="369"/>
      <c r="HCF91" s="369"/>
      <c r="HCG91" s="369"/>
      <c r="HCH91" s="369"/>
      <c r="HCI91" s="369"/>
      <c r="HCJ91" s="369"/>
      <c r="HCK91" s="369"/>
      <c r="HCL91" s="369"/>
      <c r="HCM91" s="369"/>
      <c r="HCN91" s="369"/>
      <c r="HCO91" s="369"/>
      <c r="HCP91" s="369"/>
      <c r="HCQ91" s="369"/>
      <c r="HCR91" s="369"/>
      <c r="HCS91" s="369"/>
      <c r="HCT91" s="369"/>
      <c r="HCU91" s="369"/>
      <c r="HCV91" s="369"/>
      <c r="HCW91" s="369"/>
      <c r="HCX91" s="369"/>
      <c r="HCY91" s="369"/>
      <c r="HCZ91" s="369"/>
      <c r="HDA91" s="369"/>
      <c r="HDB91" s="369"/>
      <c r="HDC91" s="369"/>
      <c r="HDD91" s="369"/>
      <c r="HDE91" s="369"/>
      <c r="HDF91" s="369"/>
      <c r="HDG91" s="369"/>
      <c r="HDH91" s="369"/>
      <c r="HDI91" s="369"/>
      <c r="HDJ91" s="369"/>
      <c r="HDK91" s="369"/>
      <c r="HDL91" s="369"/>
      <c r="HDM91" s="369"/>
      <c r="HDN91" s="369"/>
      <c r="HDO91" s="369"/>
      <c r="HDP91" s="369"/>
      <c r="HDQ91" s="369"/>
      <c r="HDR91" s="369"/>
      <c r="HDS91" s="369"/>
      <c r="HDT91" s="369"/>
      <c r="HDU91" s="369"/>
      <c r="HDV91" s="369"/>
      <c r="HDW91" s="369"/>
      <c r="HDX91" s="369"/>
      <c r="HDY91" s="369"/>
      <c r="HDZ91" s="369"/>
      <c r="HEA91" s="369"/>
      <c r="HEB91" s="369"/>
      <c r="HEC91" s="369"/>
      <c r="HED91" s="369"/>
      <c r="HEE91" s="369"/>
      <c r="HEF91" s="369"/>
      <c r="HEG91" s="369"/>
      <c r="HEH91" s="369"/>
      <c r="HEI91" s="369"/>
      <c r="HEJ91" s="369"/>
      <c r="HEK91" s="369"/>
      <c r="HEL91" s="369"/>
      <c r="HEM91" s="369"/>
      <c r="HEN91" s="369"/>
      <c r="HEO91" s="369"/>
      <c r="HEP91" s="369"/>
      <c r="HEQ91" s="369"/>
      <c r="HER91" s="369"/>
      <c r="HES91" s="369"/>
      <c r="HET91" s="369"/>
      <c r="HEU91" s="369"/>
      <c r="HEV91" s="369"/>
      <c r="HEW91" s="369"/>
      <c r="HEX91" s="369"/>
      <c r="HEY91" s="369"/>
      <c r="HEZ91" s="369"/>
      <c r="HFA91" s="369"/>
      <c r="HFB91" s="369"/>
      <c r="HFC91" s="369"/>
      <c r="HFD91" s="369"/>
      <c r="HFE91" s="369"/>
      <c r="HFF91" s="369"/>
      <c r="HFG91" s="369"/>
      <c r="HFH91" s="369"/>
      <c r="HFI91" s="369"/>
      <c r="HFJ91" s="369"/>
      <c r="HFK91" s="369"/>
      <c r="HFL91" s="369"/>
      <c r="HFM91" s="369"/>
      <c r="HFN91" s="369"/>
      <c r="HFO91" s="369"/>
      <c r="HFP91" s="369"/>
      <c r="HFQ91" s="369"/>
      <c r="HFR91" s="369"/>
      <c r="HFS91" s="369"/>
      <c r="HFT91" s="369"/>
      <c r="HFU91" s="369"/>
      <c r="HFV91" s="369"/>
      <c r="HFW91" s="369"/>
      <c r="HFX91" s="369"/>
      <c r="HFY91" s="369"/>
      <c r="HFZ91" s="369"/>
      <c r="HGA91" s="369"/>
      <c r="HGB91" s="369"/>
      <c r="HGC91" s="369"/>
      <c r="HGH91" s="369"/>
      <c r="HGI91" s="369"/>
      <c r="HGJ91" s="369"/>
      <c r="HGK91" s="369"/>
      <c r="HGL91" s="369"/>
      <c r="HGM91" s="369"/>
      <c r="HGN91" s="369"/>
      <c r="HGO91" s="369"/>
      <c r="HGP91" s="369"/>
      <c r="HGQ91" s="369"/>
      <c r="HGR91" s="369"/>
      <c r="HIJ91" s="369"/>
      <c r="HIK91" s="369"/>
      <c r="HIL91" s="369"/>
      <c r="HIM91" s="369"/>
      <c r="HIN91" s="369"/>
      <c r="HIO91" s="369"/>
      <c r="HIP91" s="369"/>
      <c r="HIQ91" s="369"/>
      <c r="HIR91" s="369"/>
      <c r="HIS91" s="369"/>
      <c r="HIT91" s="369"/>
      <c r="HIU91" s="369"/>
      <c r="HIV91" s="369"/>
      <c r="HIW91" s="369"/>
      <c r="HIX91" s="369"/>
      <c r="HIY91" s="369"/>
      <c r="HIZ91" s="369"/>
      <c r="HJA91" s="369"/>
      <c r="HJB91" s="369"/>
      <c r="HJC91" s="369"/>
      <c r="HJD91" s="369"/>
      <c r="HJE91" s="369"/>
      <c r="HJF91" s="369"/>
      <c r="HJG91" s="369"/>
      <c r="HJH91" s="369"/>
      <c r="HJI91" s="369"/>
      <c r="HJJ91" s="369"/>
      <c r="HJK91" s="369"/>
      <c r="HJL91" s="369"/>
      <c r="HJM91" s="369"/>
      <c r="HJN91" s="369"/>
      <c r="HJO91" s="369"/>
      <c r="HJP91" s="369"/>
      <c r="HJQ91" s="369"/>
      <c r="HJR91" s="369"/>
      <c r="HJS91" s="369"/>
      <c r="HJT91" s="369"/>
      <c r="HJU91" s="369"/>
      <c r="HJV91" s="369"/>
      <c r="HJW91" s="369"/>
      <c r="HJX91" s="369"/>
      <c r="HJY91" s="369"/>
      <c r="HJZ91" s="369"/>
      <c r="HKA91" s="369"/>
      <c r="HKB91" s="369"/>
      <c r="HKC91" s="369"/>
      <c r="HKD91" s="369"/>
      <c r="HKE91" s="369"/>
      <c r="HKF91" s="369"/>
      <c r="HKG91" s="369"/>
      <c r="HKH91" s="369"/>
      <c r="HKI91" s="369"/>
      <c r="HKJ91" s="369"/>
      <c r="HKK91" s="369"/>
      <c r="HKL91" s="369"/>
      <c r="HKM91" s="369"/>
      <c r="HKN91" s="369"/>
      <c r="HKO91" s="369"/>
      <c r="HKP91" s="369"/>
      <c r="HKQ91" s="369"/>
      <c r="HKR91" s="369"/>
      <c r="HKS91" s="369"/>
      <c r="HKT91" s="369"/>
      <c r="HKU91" s="369"/>
      <c r="HKV91" s="369"/>
      <c r="HKW91" s="369"/>
      <c r="HKX91" s="369"/>
      <c r="HKY91" s="369"/>
      <c r="HKZ91" s="369"/>
      <c r="HLA91" s="369"/>
      <c r="HLB91" s="369"/>
      <c r="HLC91" s="369"/>
      <c r="HLD91" s="369"/>
      <c r="HLE91" s="369"/>
      <c r="HLF91" s="369"/>
      <c r="HLG91" s="369"/>
      <c r="HLH91" s="369"/>
      <c r="HLI91" s="369"/>
      <c r="HLJ91" s="369"/>
      <c r="HLK91" s="369"/>
      <c r="HLL91" s="369"/>
      <c r="HLM91" s="369"/>
      <c r="HLN91" s="369"/>
      <c r="HLO91" s="369"/>
      <c r="HLP91" s="369"/>
      <c r="HLQ91" s="369"/>
      <c r="HLR91" s="369"/>
      <c r="HLS91" s="369"/>
      <c r="HLT91" s="369"/>
      <c r="HLU91" s="369"/>
      <c r="HLV91" s="369"/>
      <c r="HLW91" s="369"/>
      <c r="HLX91" s="369"/>
      <c r="HLY91" s="369"/>
      <c r="HLZ91" s="369"/>
      <c r="HMA91" s="369"/>
      <c r="HMB91" s="369"/>
      <c r="HMC91" s="369"/>
      <c r="HMD91" s="369"/>
      <c r="HME91" s="369"/>
      <c r="HMF91" s="369"/>
      <c r="HMG91" s="369"/>
      <c r="HMH91" s="369"/>
      <c r="HMI91" s="369"/>
      <c r="HMJ91" s="369"/>
      <c r="HMK91" s="369"/>
      <c r="HML91" s="369"/>
      <c r="HMM91" s="369"/>
      <c r="HMN91" s="369"/>
      <c r="HMO91" s="369"/>
      <c r="HMP91" s="369"/>
      <c r="HMQ91" s="369"/>
      <c r="HMR91" s="369"/>
      <c r="HMS91" s="369"/>
      <c r="HMT91" s="369"/>
      <c r="HMU91" s="369"/>
      <c r="HMV91" s="369"/>
      <c r="HMW91" s="369"/>
      <c r="HMX91" s="369"/>
      <c r="HMY91" s="369"/>
      <c r="HMZ91" s="369"/>
      <c r="HNA91" s="369"/>
      <c r="HNB91" s="369"/>
      <c r="HNC91" s="369"/>
      <c r="HND91" s="369"/>
      <c r="HNE91" s="369"/>
      <c r="HNF91" s="369"/>
      <c r="HNG91" s="369"/>
      <c r="HNH91" s="369"/>
      <c r="HNI91" s="369"/>
      <c r="HNJ91" s="369"/>
      <c r="HNK91" s="369"/>
      <c r="HNL91" s="369"/>
      <c r="HNM91" s="369"/>
      <c r="HNN91" s="369"/>
      <c r="HNO91" s="369"/>
      <c r="HNP91" s="369"/>
      <c r="HNQ91" s="369"/>
      <c r="HNR91" s="369"/>
      <c r="HNS91" s="369"/>
      <c r="HNT91" s="369"/>
      <c r="HNU91" s="369"/>
      <c r="HNV91" s="369"/>
      <c r="HNW91" s="369"/>
      <c r="HNX91" s="369"/>
      <c r="HNY91" s="369"/>
      <c r="HNZ91" s="369"/>
      <c r="HOA91" s="369"/>
      <c r="HOB91" s="369"/>
      <c r="HOC91" s="369"/>
      <c r="HOD91" s="369"/>
      <c r="HOE91" s="369"/>
      <c r="HOF91" s="369"/>
      <c r="HOG91" s="369"/>
      <c r="HOH91" s="369"/>
      <c r="HOI91" s="369"/>
      <c r="HOJ91" s="369"/>
      <c r="HOK91" s="369"/>
      <c r="HOL91" s="369"/>
      <c r="HOM91" s="369"/>
      <c r="HON91" s="369"/>
      <c r="HOO91" s="369"/>
      <c r="HOP91" s="369"/>
      <c r="HOQ91" s="369"/>
      <c r="HOR91" s="369"/>
      <c r="HOS91" s="369"/>
      <c r="HOT91" s="369"/>
      <c r="HOU91" s="369"/>
      <c r="HOV91" s="369"/>
      <c r="HOW91" s="369"/>
      <c r="HOX91" s="369"/>
      <c r="HOY91" s="369"/>
      <c r="HOZ91" s="369"/>
      <c r="HPA91" s="369"/>
      <c r="HPB91" s="369"/>
      <c r="HPC91" s="369"/>
      <c r="HPD91" s="369"/>
      <c r="HPE91" s="369"/>
      <c r="HPF91" s="369"/>
      <c r="HPG91" s="369"/>
      <c r="HPH91" s="369"/>
      <c r="HPI91" s="369"/>
      <c r="HPJ91" s="369"/>
      <c r="HPK91" s="369"/>
      <c r="HPL91" s="369"/>
      <c r="HPM91" s="369"/>
      <c r="HPN91" s="369"/>
      <c r="HPO91" s="369"/>
      <c r="HPP91" s="369"/>
      <c r="HPQ91" s="369"/>
      <c r="HPR91" s="369"/>
      <c r="HPS91" s="369"/>
      <c r="HPT91" s="369"/>
      <c r="HPU91" s="369"/>
      <c r="HPV91" s="369"/>
      <c r="HPW91" s="369"/>
      <c r="HPX91" s="369"/>
      <c r="HPY91" s="369"/>
      <c r="HQD91" s="369"/>
      <c r="HQE91" s="369"/>
      <c r="HQF91" s="369"/>
      <c r="HQG91" s="369"/>
      <c r="HQH91" s="369"/>
      <c r="HQI91" s="369"/>
      <c r="HQJ91" s="369"/>
      <c r="HQK91" s="369"/>
      <c r="HQL91" s="369"/>
      <c r="HQM91" s="369"/>
      <c r="HQN91" s="369"/>
      <c r="HSF91" s="369"/>
      <c r="HSG91" s="369"/>
      <c r="HSH91" s="369"/>
      <c r="HSI91" s="369"/>
      <c r="HSJ91" s="369"/>
      <c r="HSK91" s="369"/>
      <c r="HSL91" s="369"/>
      <c r="HSM91" s="369"/>
      <c r="HSN91" s="369"/>
      <c r="HSO91" s="369"/>
      <c r="HSP91" s="369"/>
      <c r="HSQ91" s="369"/>
      <c r="HSR91" s="369"/>
      <c r="HSS91" s="369"/>
      <c r="HST91" s="369"/>
      <c r="HSU91" s="369"/>
      <c r="HSV91" s="369"/>
      <c r="HSW91" s="369"/>
      <c r="HSX91" s="369"/>
      <c r="HSY91" s="369"/>
      <c r="HSZ91" s="369"/>
      <c r="HTA91" s="369"/>
      <c r="HTB91" s="369"/>
      <c r="HTC91" s="369"/>
      <c r="HTD91" s="369"/>
      <c r="HTE91" s="369"/>
      <c r="HTF91" s="369"/>
      <c r="HTG91" s="369"/>
      <c r="HTH91" s="369"/>
      <c r="HTI91" s="369"/>
      <c r="HTJ91" s="369"/>
      <c r="HTK91" s="369"/>
      <c r="HTL91" s="369"/>
      <c r="HTM91" s="369"/>
      <c r="HTN91" s="369"/>
      <c r="HTO91" s="369"/>
      <c r="HTP91" s="369"/>
      <c r="HTQ91" s="369"/>
      <c r="HTR91" s="369"/>
      <c r="HTS91" s="369"/>
      <c r="HTT91" s="369"/>
      <c r="HTU91" s="369"/>
      <c r="HTV91" s="369"/>
      <c r="HTW91" s="369"/>
      <c r="HTX91" s="369"/>
      <c r="HTY91" s="369"/>
      <c r="HTZ91" s="369"/>
      <c r="HUA91" s="369"/>
      <c r="HUB91" s="369"/>
      <c r="HUC91" s="369"/>
      <c r="HUD91" s="369"/>
      <c r="HUE91" s="369"/>
      <c r="HUF91" s="369"/>
      <c r="HUG91" s="369"/>
      <c r="HUH91" s="369"/>
      <c r="HUI91" s="369"/>
      <c r="HUJ91" s="369"/>
      <c r="HUK91" s="369"/>
      <c r="HUL91" s="369"/>
      <c r="HUM91" s="369"/>
      <c r="HUN91" s="369"/>
      <c r="HUO91" s="369"/>
      <c r="HUP91" s="369"/>
      <c r="HUQ91" s="369"/>
      <c r="HUR91" s="369"/>
      <c r="HUS91" s="369"/>
      <c r="HUT91" s="369"/>
      <c r="HUU91" s="369"/>
      <c r="HUV91" s="369"/>
      <c r="HUW91" s="369"/>
      <c r="HUX91" s="369"/>
      <c r="HUY91" s="369"/>
      <c r="HUZ91" s="369"/>
      <c r="HVA91" s="369"/>
      <c r="HVB91" s="369"/>
      <c r="HVC91" s="369"/>
      <c r="HVD91" s="369"/>
      <c r="HVE91" s="369"/>
      <c r="HVF91" s="369"/>
      <c r="HVG91" s="369"/>
      <c r="HVH91" s="369"/>
      <c r="HVI91" s="369"/>
      <c r="HVJ91" s="369"/>
      <c r="HVK91" s="369"/>
      <c r="HVL91" s="369"/>
      <c r="HVM91" s="369"/>
      <c r="HVN91" s="369"/>
      <c r="HVO91" s="369"/>
      <c r="HVP91" s="369"/>
      <c r="HVQ91" s="369"/>
      <c r="HVR91" s="369"/>
      <c r="HVS91" s="369"/>
      <c r="HVT91" s="369"/>
      <c r="HVU91" s="369"/>
      <c r="HVV91" s="369"/>
      <c r="HVW91" s="369"/>
      <c r="HVX91" s="369"/>
      <c r="HVY91" s="369"/>
      <c r="HVZ91" s="369"/>
      <c r="HWA91" s="369"/>
      <c r="HWB91" s="369"/>
      <c r="HWC91" s="369"/>
      <c r="HWD91" s="369"/>
      <c r="HWE91" s="369"/>
      <c r="HWF91" s="369"/>
      <c r="HWG91" s="369"/>
      <c r="HWH91" s="369"/>
      <c r="HWI91" s="369"/>
      <c r="HWJ91" s="369"/>
      <c r="HWK91" s="369"/>
      <c r="HWL91" s="369"/>
      <c r="HWM91" s="369"/>
      <c r="HWN91" s="369"/>
      <c r="HWO91" s="369"/>
      <c r="HWP91" s="369"/>
      <c r="HWQ91" s="369"/>
      <c r="HWR91" s="369"/>
      <c r="HWS91" s="369"/>
      <c r="HWT91" s="369"/>
      <c r="HWU91" s="369"/>
      <c r="HWV91" s="369"/>
      <c r="HWW91" s="369"/>
      <c r="HWX91" s="369"/>
      <c r="HWY91" s="369"/>
      <c r="HWZ91" s="369"/>
      <c r="HXA91" s="369"/>
      <c r="HXB91" s="369"/>
      <c r="HXC91" s="369"/>
      <c r="HXD91" s="369"/>
      <c r="HXE91" s="369"/>
      <c r="HXF91" s="369"/>
      <c r="HXG91" s="369"/>
      <c r="HXH91" s="369"/>
      <c r="HXI91" s="369"/>
      <c r="HXJ91" s="369"/>
      <c r="HXK91" s="369"/>
      <c r="HXL91" s="369"/>
      <c r="HXM91" s="369"/>
      <c r="HXN91" s="369"/>
      <c r="HXO91" s="369"/>
      <c r="HXP91" s="369"/>
      <c r="HXQ91" s="369"/>
      <c r="HXR91" s="369"/>
      <c r="HXS91" s="369"/>
      <c r="HXT91" s="369"/>
      <c r="HXU91" s="369"/>
      <c r="HXV91" s="369"/>
      <c r="HXW91" s="369"/>
      <c r="HXX91" s="369"/>
      <c r="HXY91" s="369"/>
      <c r="HXZ91" s="369"/>
      <c r="HYA91" s="369"/>
      <c r="HYB91" s="369"/>
      <c r="HYC91" s="369"/>
      <c r="HYD91" s="369"/>
      <c r="HYE91" s="369"/>
      <c r="HYF91" s="369"/>
      <c r="HYG91" s="369"/>
      <c r="HYH91" s="369"/>
      <c r="HYI91" s="369"/>
      <c r="HYJ91" s="369"/>
      <c r="HYK91" s="369"/>
      <c r="HYL91" s="369"/>
      <c r="HYM91" s="369"/>
      <c r="HYN91" s="369"/>
      <c r="HYO91" s="369"/>
      <c r="HYP91" s="369"/>
      <c r="HYQ91" s="369"/>
      <c r="HYR91" s="369"/>
      <c r="HYS91" s="369"/>
      <c r="HYT91" s="369"/>
      <c r="HYU91" s="369"/>
      <c r="HYV91" s="369"/>
      <c r="HYW91" s="369"/>
      <c r="HYX91" s="369"/>
      <c r="HYY91" s="369"/>
      <c r="HYZ91" s="369"/>
      <c r="HZA91" s="369"/>
      <c r="HZB91" s="369"/>
      <c r="HZC91" s="369"/>
      <c r="HZD91" s="369"/>
      <c r="HZE91" s="369"/>
      <c r="HZF91" s="369"/>
      <c r="HZG91" s="369"/>
      <c r="HZH91" s="369"/>
      <c r="HZI91" s="369"/>
      <c r="HZJ91" s="369"/>
      <c r="HZK91" s="369"/>
      <c r="HZL91" s="369"/>
      <c r="HZM91" s="369"/>
      <c r="HZN91" s="369"/>
      <c r="HZO91" s="369"/>
      <c r="HZP91" s="369"/>
      <c r="HZQ91" s="369"/>
      <c r="HZR91" s="369"/>
      <c r="HZS91" s="369"/>
      <c r="HZT91" s="369"/>
      <c r="HZU91" s="369"/>
      <c r="HZZ91" s="369"/>
      <c r="IAA91" s="369"/>
      <c r="IAB91" s="369"/>
      <c r="IAC91" s="369"/>
      <c r="IAD91" s="369"/>
      <c r="IAE91" s="369"/>
      <c r="IAF91" s="369"/>
      <c r="IAG91" s="369"/>
      <c r="IAH91" s="369"/>
      <c r="IAI91" s="369"/>
      <c r="IAJ91" s="369"/>
      <c r="ICB91" s="369"/>
      <c r="ICC91" s="369"/>
      <c r="ICD91" s="369"/>
      <c r="ICE91" s="369"/>
      <c r="ICF91" s="369"/>
      <c r="ICG91" s="369"/>
      <c r="ICH91" s="369"/>
      <c r="ICI91" s="369"/>
      <c r="ICJ91" s="369"/>
      <c r="ICK91" s="369"/>
      <c r="ICL91" s="369"/>
      <c r="ICM91" s="369"/>
      <c r="ICN91" s="369"/>
      <c r="ICO91" s="369"/>
      <c r="ICP91" s="369"/>
      <c r="ICQ91" s="369"/>
      <c r="ICR91" s="369"/>
      <c r="ICS91" s="369"/>
      <c r="ICT91" s="369"/>
      <c r="ICU91" s="369"/>
      <c r="ICV91" s="369"/>
      <c r="ICW91" s="369"/>
      <c r="ICX91" s="369"/>
      <c r="ICY91" s="369"/>
      <c r="ICZ91" s="369"/>
      <c r="IDA91" s="369"/>
      <c r="IDB91" s="369"/>
      <c r="IDC91" s="369"/>
      <c r="IDD91" s="369"/>
      <c r="IDE91" s="369"/>
      <c r="IDF91" s="369"/>
      <c r="IDG91" s="369"/>
      <c r="IDH91" s="369"/>
      <c r="IDI91" s="369"/>
      <c r="IDJ91" s="369"/>
      <c r="IDK91" s="369"/>
      <c r="IDL91" s="369"/>
      <c r="IDM91" s="369"/>
      <c r="IDN91" s="369"/>
      <c r="IDO91" s="369"/>
      <c r="IDP91" s="369"/>
      <c r="IDQ91" s="369"/>
      <c r="IDR91" s="369"/>
      <c r="IDS91" s="369"/>
      <c r="IDT91" s="369"/>
      <c r="IDU91" s="369"/>
      <c r="IDV91" s="369"/>
      <c r="IDW91" s="369"/>
      <c r="IDX91" s="369"/>
      <c r="IDY91" s="369"/>
      <c r="IDZ91" s="369"/>
      <c r="IEA91" s="369"/>
      <c r="IEB91" s="369"/>
      <c r="IEC91" s="369"/>
      <c r="IED91" s="369"/>
      <c r="IEE91" s="369"/>
      <c r="IEF91" s="369"/>
      <c r="IEG91" s="369"/>
      <c r="IEH91" s="369"/>
      <c r="IEI91" s="369"/>
      <c r="IEJ91" s="369"/>
      <c r="IEK91" s="369"/>
      <c r="IEL91" s="369"/>
      <c r="IEM91" s="369"/>
      <c r="IEN91" s="369"/>
      <c r="IEO91" s="369"/>
      <c r="IEP91" s="369"/>
      <c r="IEQ91" s="369"/>
      <c r="IER91" s="369"/>
      <c r="IES91" s="369"/>
      <c r="IET91" s="369"/>
      <c r="IEU91" s="369"/>
      <c r="IEV91" s="369"/>
      <c r="IEW91" s="369"/>
      <c r="IEX91" s="369"/>
      <c r="IEY91" s="369"/>
      <c r="IEZ91" s="369"/>
      <c r="IFA91" s="369"/>
      <c r="IFB91" s="369"/>
      <c r="IFC91" s="369"/>
      <c r="IFD91" s="369"/>
      <c r="IFE91" s="369"/>
      <c r="IFF91" s="369"/>
      <c r="IFG91" s="369"/>
      <c r="IFH91" s="369"/>
      <c r="IFI91" s="369"/>
      <c r="IFJ91" s="369"/>
      <c r="IFK91" s="369"/>
      <c r="IFL91" s="369"/>
      <c r="IFM91" s="369"/>
      <c r="IFN91" s="369"/>
      <c r="IFO91" s="369"/>
      <c r="IFP91" s="369"/>
      <c r="IFQ91" s="369"/>
      <c r="IFR91" s="369"/>
      <c r="IFS91" s="369"/>
      <c r="IFT91" s="369"/>
      <c r="IFU91" s="369"/>
      <c r="IFV91" s="369"/>
      <c r="IFW91" s="369"/>
      <c r="IFX91" s="369"/>
      <c r="IFY91" s="369"/>
      <c r="IFZ91" s="369"/>
      <c r="IGA91" s="369"/>
      <c r="IGB91" s="369"/>
      <c r="IGC91" s="369"/>
      <c r="IGD91" s="369"/>
      <c r="IGE91" s="369"/>
      <c r="IGF91" s="369"/>
      <c r="IGG91" s="369"/>
      <c r="IGH91" s="369"/>
      <c r="IGI91" s="369"/>
      <c r="IGJ91" s="369"/>
      <c r="IGK91" s="369"/>
      <c r="IGL91" s="369"/>
      <c r="IGM91" s="369"/>
      <c r="IGN91" s="369"/>
      <c r="IGO91" s="369"/>
      <c r="IGP91" s="369"/>
      <c r="IGQ91" s="369"/>
      <c r="IGR91" s="369"/>
      <c r="IGS91" s="369"/>
      <c r="IGT91" s="369"/>
      <c r="IGU91" s="369"/>
      <c r="IGV91" s="369"/>
      <c r="IGW91" s="369"/>
      <c r="IGX91" s="369"/>
      <c r="IGY91" s="369"/>
      <c r="IGZ91" s="369"/>
      <c r="IHA91" s="369"/>
      <c r="IHB91" s="369"/>
      <c r="IHC91" s="369"/>
      <c r="IHD91" s="369"/>
      <c r="IHE91" s="369"/>
      <c r="IHF91" s="369"/>
      <c r="IHG91" s="369"/>
      <c r="IHH91" s="369"/>
      <c r="IHI91" s="369"/>
      <c r="IHJ91" s="369"/>
      <c r="IHK91" s="369"/>
      <c r="IHL91" s="369"/>
      <c r="IHM91" s="369"/>
      <c r="IHN91" s="369"/>
      <c r="IHO91" s="369"/>
      <c r="IHP91" s="369"/>
      <c r="IHQ91" s="369"/>
      <c r="IHR91" s="369"/>
      <c r="IHS91" s="369"/>
      <c r="IHT91" s="369"/>
      <c r="IHU91" s="369"/>
      <c r="IHV91" s="369"/>
      <c r="IHW91" s="369"/>
      <c r="IHX91" s="369"/>
      <c r="IHY91" s="369"/>
      <c r="IHZ91" s="369"/>
      <c r="IIA91" s="369"/>
      <c r="IIB91" s="369"/>
      <c r="IIC91" s="369"/>
      <c r="IID91" s="369"/>
      <c r="IIE91" s="369"/>
      <c r="IIF91" s="369"/>
      <c r="IIG91" s="369"/>
      <c r="IIH91" s="369"/>
      <c r="III91" s="369"/>
      <c r="IIJ91" s="369"/>
      <c r="IIK91" s="369"/>
      <c r="IIL91" s="369"/>
      <c r="IIM91" s="369"/>
      <c r="IIN91" s="369"/>
      <c r="IIO91" s="369"/>
      <c r="IIP91" s="369"/>
      <c r="IIQ91" s="369"/>
      <c r="IIR91" s="369"/>
      <c r="IIS91" s="369"/>
      <c r="IIT91" s="369"/>
      <c r="IIU91" s="369"/>
      <c r="IIV91" s="369"/>
      <c r="IIW91" s="369"/>
      <c r="IIX91" s="369"/>
      <c r="IIY91" s="369"/>
      <c r="IIZ91" s="369"/>
      <c r="IJA91" s="369"/>
      <c r="IJB91" s="369"/>
      <c r="IJC91" s="369"/>
      <c r="IJD91" s="369"/>
      <c r="IJE91" s="369"/>
      <c r="IJF91" s="369"/>
      <c r="IJG91" s="369"/>
      <c r="IJH91" s="369"/>
      <c r="IJI91" s="369"/>
      <c r="IJJ91" s="369"/>
      <c r="IJK91" s="369"/>
      <c r="IJL91" s="369"/>
      <c r="IJM91" s="369"/>
      <c r="IJN91" s="369"/>
      <c r="IJO91" s="369"/>
      <c r="IJP91" s="369"/>
      <c r="IJQ91" s="369"/>
      <c r="IJV91" s="369"/>
      <c r="IJW91" s="369"/>
      <c r="IJX91" s="369"/>
      <c r="IJY91" s="369"/>
      <c r="IJZ91" s="369"/>
      <c r="IKA91" s="369"/>
      <c r="IKB91" s="369"/>
      <c r="IKC91" s="369"/>
      <c r="IKD91" s="369"/>
      <c r="IKE91" s="369"/>
      <c r="IKF91" s="369"/>
      <c r="ILX91" s="369"/>
      <c r="ILY91" s="369"/>
      <c r="ILZ91" s="369"/>
      <c r="IMA91" s="369"/>
      <c r="IMB91" s="369"/>
      <c r="IMC91" s="369"/>
      <c r="IMD91" s="369"/>
      <c r="IME91" s="369"/>
      <c r="IMF91" s="369"/>
      <c r="IMG91" s="369"/>
      <c r="IMH91" s="369"/>
      <c r="IMI91" s="369"/>
      <c r="IMJ91" s="369"/>
      <c r="IMK91" s="369"/>
      <c r="IML91" s="369"/>
      <c r="IMM91" s="369"/>
      <c r="IMN91" s="369"/>
      <c r="IMO91" s="369"/>
      <c r="IMP91" s="369"/>
      <c r="IMQ91" s="369"/>
      <c r="IMR91" s="369"/>
      <c r="IMS91" s="369"/>
      <c r="IMT91" s="369"/>
      <c r="IMU91" s="369"/>
      <c r="IMV91" s="369"/>
      <c r="IMW91" s="369"/>
      <c r="IMX91" s="369"/>
      <c r="IMY91" s="369"/>
      <c r="IMZ91" s="369"/>
      <c r="INA91" s="369"/>
      <c r="INB91" s="369"/>
      <c r="INC91" s="369"/>
      <c r="IND91" s="369"/>
      <c r="INE91" s="369"/>
      <c r="INF91" s="369"/>
      <c r="ING91" s="369"/>
      <c r="INH91" s="369"/>
      <c r="INI91" s="369"/>
      <c r="INJ91" s="369"/>
      <c r="INK91" s="369"/>
      <c r="INL91" s="369"/>
      <c r="INM91" s="369"/>
      <c r="INN91" s="369"/>
      <c r="INO91" s="369"/>
      <c r="INP91" s="369"/>
      <c r="INQ91" s="369"/>
      <c r="INR91" s="369"/>
      <c r="INS91" s="369"/>
      <c r="INT91" s="369"/>
      <c r="INU91" s="369"/>
      <c r="INV91" s="369"/>
      <c r="INW91" s="369"/>
      <c r="INX91" s="369"/>
      <c r="INY91" s="369"/>
      <c r="INZ91" s="369"/>
      <c r="IOA91" s="369"/>
      <c r="IOB91" s="369"/>
      <c r="IOC91" s="369"/>
      <c r="IOD91" s="369"/>
      <c r="IOE91" s="369"/>
      <c r="IOF91" s="369"/>
      <c r="IOG91" s="369"/>
      <c r="IOH91" s="369"/>
      <c r="IOI91" s="369"/>
      <c r="IOJ91" s="369"/>
      <c r="IOK91" s="369"/>
      <c r="IOL91" s="369"/>
      <c r="IOM91" s="369"/>
      <c r="ION91" s="369"/>
      <c r="IOO91" s="369"/>
      <c r="IOP91" s="369"/>
      <c r="IOQ91" s="369"/>
      <c r="IOR91" s="369"/>
      <c r="IOS91" s="369"/>
      <c r="IOT91" s="369"/>
      <c r="IOU91" s="369"/>
      <c r="IOV91" s="369"/>
      <c r="IOW91" s="369"/>
      <c r="IOX91" s="369"/>
      <c r="IOY91" s="369"/>
      <c r="IOZ91" s="369"/>
      <c r="IPA91" s="369"/>
      <c r="IPB91" s="369"/>
      <c r="IPC91" s="369"/>
      <c r="IPD91" s="369"/>
      <c r="IPE91" s="369"/>
      <c r="IPF91" s="369"/>
      <c r="IPG91" s="369"/>
      <c r="IPH91" s="369"/>
      <c r="IPI91" s="369"/>
      <c r="IPJ91" s="369"/>
      <c r="IPK91" s="369"/>
      <c r="IPL91" s="369"/>
      <c r="IPM91" s="369"/>
      <c r="IPN91" s="369"/>
      <c r="IPO91" s="369"/>
      <c r="IPP91" s="369"/>
      <c r="IPQ91" s="369"/>
      <c r="IPR91" s="369"/>
      <c r="IPS91" s="369"/>
      <c r="IPT91" s="369"/>
      <c r="IPU91" s="369"/>
      <c r="IPV91" s="369"/>
      <c r="IPW91" s="369"/>
      <c r="IPX91" s="369"/>
      <c r="IPY91" s="369"/>
      <c r="IPZ91" s="369"/>
      <c r="IQA91" s="369"/>
      <c r="IQB91" s="369"/>
      <c r="IQC91" s="369"/>
      <c r="IQD91" s="369"/>
      <c r="IQE91" s="369"/>
      <c r="IQF91" s="369"/>
      <c r="IQG91" s="369"/>
      <c r="IQH91" s="369"/>
      <c r="IQI91" s="369"/>
      <c r="IQJ91" s="369"/>
      <c r="IQK91" s="369"/>
      <c r="IQL91" s="369"/>
      <c r="IQM91" s="369"/>
      <c r="IQN91" s="369"/>
      <c r="IQO91" s="369"/>
      <c r="IQP91" s="369"/>
      <c r="IQQ91" s="369"/>
      <c r="IQR91" s="369"/>
      <c r="IQS91" s="369"/>
      <c r="IQT91" s="369"/>
      <c r="IQU91" s="369"/>
      <c r="IQV91" s="369"/>
      <c r="IQW91" s="369"/>
      <c r="IQX91" s="369"/>
      <c r="IQY91" s="369"/>
      <c r="IQZ91" s="369"/>
      <c r="IRA91" s="369"/>
      <c r="IRB91" s="369"/>
      <c r="IRC91" s="369"/>
      <c r="IRD91" s="369"/>
      <c r="IRE91" s="369"/>
      <c r="IRF91" s="369"/>
      <c r="IRG91" s="369"/>
      <c r="IRH91" s="369"/>
      <c r="IRI91" s="369"/>
      <c r="IRJ91" s="369"/>
      <c r="IRK91" s="369"/>
      <c r="IRL91" s="369"/>
      <c r="IRM91" s="369"/>
      <c r="IRN91" s="369"/>
      <c r="IRO91" s="369"/>
      <c r="IRP91" s="369"/>
      <c r="IRQ91" s="369"/>
      <c r="IRR91" s="369"/>
      <c r="IRS91" s="369"/>
      <c r="IRT91" s="369"/>
      <c r="IRU91" s="369"/>
      <c r="IRV91" s="369"/>
      <c r="IRW91" s="369"/>
      <c r="IRX91" s="369"/>
      <c r="IRY91" s="369"/>
      <c r="IRZ91" s="369"/>
      <c r="ISA91" s="369"/>
      <c r="ISB91" s="369"/>
      <c r="ISC91" s="369"/>
      <c r="ISD91" s="369"/>
      <c r="ISE91" s="369"/>
      <c r="ISF91" s="369"/>
      <c r="ISG91" s="369"/>
      <c r="ISH91" s="369"/>
      <c r="ISI91" s="369"/>
      <c r="ISJ91" s="369"/>
      <c r="ISK91" s="369"/>
      <c r="ISL91" s="369"/>
      <c r="ISM91" s="369"/>
      <c r="ISN91" s="369"/>
      <c r="ISO91" s="369"/>
      <c r="ISP91" s="369"/>
      <c r="ISQ91" s="369"/>
      <c r="ISR91" s="369"/>
      <c r="ISS91" s="369"/>
      <c r="IST91" s="369"/>
      <c r="ISU91" s="369"/>
      <c r="ISV91" s="369"/>
      <c r="ISW91" s="369"/>
      <c r="ISX91" s="369"/>
      <c r="ISY91" s="369"/>
      <c r="ISZ91" s="369"/>
      <c r="ITA91" s="369"/>
      <c r="ITB91" s="369"/>
      <c r="ITC91" s="369"/>
      <c r="ITD91" s="369"/>
      <c r="ITE91" s="369"/>
      <c r="ITF91" s="369"/>
      <c r="ITG91" s="369"/>
      <c r="ITH91" s="369"/>
      <c r="ITI91" s="369"/>
      <c r="ITJ91" s="369"/>
      <c r="ITK91" s="369"/>
      <c r="ITL91" s="369"/>
      <c r="ITM91" s="369"/>
      <c r="ITR91" s="369"/>
      <c r="ITS91" s="369"/>
      <c r="ITT91" s="369"/>
      <c r="ITU91" s="369"/>
      <c r="ITV91" s="369"/>
      <c r="ITW91" s="369"/>
      <c r="ITX91" s="369"/>
      <c r="ITY91" s="369"/>
      <c r="ITZ91" s="369"/>
      <c r="IUA91" s="369"/>
      <c r="IUB91" s="369"/>
      <c r="IVT91" s="369"/>
      <c r="IVU91" s="369"/>
      <c r="IVV91" s="369"/>
      <c r="IVW91" s="369"/>
      <c r="IVX91" s="369"/>
      <c r="IVY91" s="369"/>
      <c r="IVZ91" s="369"/>
      <c r="IWA91" s="369"/>
      <c r="IWB91" s="369"/>
      <c r="IWC91" s="369"/>
      <c r="IWD91" s="369"/>
      <c r="IWE91" s="369"/>
      <c r="IWF91" s="369"/>
      <c r="IWG91" s="369"/>
      <c r="IWH91" s="369"/>
      <c r="IWI91" s="369"/>
      <c r="IWJ91" s="369"/>
      <c r="IWK91" s="369"/>
      <c r="IWL91" s="369"/>
      <c r="IWM91" s="369"/>
      <c r="IWN91" s="369"/>
      <c r="IWO91" s="369"/>
      <c r="IWP91" s="369"/>
      <c r="IWQ91" s="369"/>
      <c r="IWR91" s="369"/>
      <c r="IWS91" s="369"/>
      <c r="IWT91" s="369"/>
      <c r="IWU91" s="369"/>
      <c r="IWV91" s="369"/>
      <c r="IWW91" s="369"/>
      <c r="IWX91" s="369"/>
      <c r="IWY91" s="369"/>
      <c r="IWZ91" s="369"/>
      <c r="IXA91" s="369"/>
      <c r="IXB91" s="369"/>
      <c r="IXC91" s="369"/>
      <c r="IXD91" s="369"/>
      <c r="IXE91" s="369"/>
      <c r="IXF91" s="369"/>
      <c r="IXG91" s="369"/>
      <c r="IXH91" s="369"/>
      <c r="IXI91" s="369"/>
      <c r="IXJ91" s="369"/>
      <c r="IXK91" s="369"/>
      <c r="IXL91" s="369"/>
      <c r="IXM91" s="369"/>
      <c r="IXN91" s="369"/>
      <c r="IXO91" s="369"/>
      <c r="IXP91" s="369"/>
      <c r="IXQ91" s="369"/>
      <c r="IXR91" s="369"/>
      <c r="IXS91" s="369"/>
      <c r="IXT91" s="369"/>
      <c r="IXU91" s="369"/>
      <c r="IXV91" s="369"/>
      <c r="IXW91" s="369"/>
      <c r="IXX91" s="369"/>
      <c r="IXY91" s="369"/>
      <c r="IXZ91" s="369"/>
      <c r="IYA91" s="369"/>
      <c r="IYB91" s="369"/>
      <c r="IYC91" s="369"/>
      <c r="IYD91" s="369"/>
      <c r="IYE91" s="369"/>
      <c r="IYF91" s="369"/>
      <c r="IYG91" s="369"/>
      <c r="IYH91" s="369"/>
      <c r="IYI91" s="369"/>
      <c r="IYJ91" s="369"/>
      <c r="IYK91" s="369"/>
      <c r="IYL91" s="369"/>
      <c r="IYM91" s="369"/>
      <c r="IYN91" s="369"/>
      <c r="IYO91" s="369"/>
      <c r="IYP91" s="369"/>
      <c r="IYQ91" s="369"/>
      <c r="IYR91" s="369"/>
      <c r="IYS91" s="369"/>
      <c r="IYT91" s="369"/>
      <c r="IYU91" s="369"/>
      <c r="IYV91" s="369"/>
      <c r="IYW91" s="369"/>
      <c r="IYX91" s="369"/>
      <c r="IYY91" s="369"/>
      <c r="IYZ91" s="369"/>
      <c r="IZA91" s="369"/>
      <c r="IZB91" s="369"/>
      <c r="IZC91" s="369"/>
      <c r="IZD91" s="369"/>
      <c r="IZE91" s="369"/>
      <c r="IZF91" s="369"/>
      <c r="IZG91" s="369"/>
      <c r="IZH91" s="369"/>
      <c r="IZI91" s="369"/>
      <c r="IZJ91" s="369"/>
      <c r="IZK91" s="369"/>
      <c r="IZL91" s="369"/>
      <c r="IZM91" s="369"/>
      <c r="IZN91" s="369"/>
      <c r="IZO91" s="369"/>
      <c r="IZP91" s="369"/>
      <c r="IZQ91" s="369"/>
      <c r="IZR91" s="369"/>
      <c r="IZS91" s="369"/>
      <c r="IZT91" s="369"/>
      <c r="IZU91" s="369"/>
      <c r="IZV91" s="369"/>
      <c r="IZW91" s="369"/>
      <c r="IZX91" s="369"/>
      <c r="IZY91" s="369"/>
      <c r="IZZ91" s="369"/>
      <c r="JAA91" s="369"/>
      <c r="JAB91" s="369"/>
      <c r="JAC91" s="369"/>
      <c r="JAD91" s="369"/>
      <c r="JAE91" s="369"/>
      <c r="JAF91" s="369"/>
      <c r="JAG91" s="369"/>
      <c r="JAH91" s="369"/>
      <c r="JAI91" s="369"/>
      <c r="JAJ91" s="369"/>
      <c r="JAK91" s="369"/>
      <c r="JAL91" s="369"/>
      <c r="JAM91" s="369"/>
      <c r="JAN91" s="369"/>
      <c r="JAO91" s="369"/>
      <c r="JAP91" s="369"/>
      <c r="JAQ91" s="369"/>
      <c r="JAR91" s="369"/>
      <c r="JAS91" s="369"/>
      <c r="JAT91" s="369"/>
      <c r="JAU91" s="369"/>
      <c r="JAV91" s="369"/>
      <c r="JAW91" s="369"/>
      <c r="JAX91" s="369"/>
      <c r="JAY91" s="369"/>
      <c r="JAZ91" s="369"/>
      <c r="JBA91" s="369"/>
      <c r="JBB91" s="369"/>
      <c r="JBC91" s="369"/>
      <c r="JBD91" s="369"/>
      <c r="JBE91" s="369"/>
      <c r="JBF91" s="369"/>
      <c r="JBG91" s="369"/>
      <c r="JBH91" s="369"/>
      <c r="JBI91" s="369"/>
      <c r="JBJ91" s="369"/>
      <c r="JBK91" s="369"/>
      <c r="JBL91" s="369"/>
      <c r="JBM91" s="369"/>
      <c r="JBN91" s="369"/>
      <c r="JBO91" s="369"/>
      <c r="JBP91" s="369"/>
      <c r="JBQ91" s="369"/>
      <c r="JBR91" s="369"/>
      <c r="JBS91" s="369"/>
      <c r="JBT91" s="369"/>
      <c r="JBU91" s="369"/>
      <c r="JBV91" s="369"/>
      <c r="JBW91" s="369"/>
      <c r="JBX91" s="369"/>
      <c r="JBY91" s="369"/>
      <c r="JBZ91" s="369"/>
      <c r="JCA91" s="369"/>
      <c r="JCB91" s="369"/>
      <c r="JCC91" s="369"/>
      <c r="JCD91" s="369"/>
      <c r="JCE91" s="369"/>
      <c r="JCF91" s="369"/>
      <c r="JCG91" s="369"/>
      <c r="JCH91" s="369"/>
      <c r="JCI91" s="369"/>
      <c r="JCJ91" s="369"/>
      <c r="JCK91" s="369"/>
      <c r="JCL91" s="369"/>
      <c r="JCM91" s="369"/>
      <c r="JCN91" s="369"/>
      <c r="JCO91" s="369"/>
      <c r="JCP91" s="369"/>
      <c r="JCQ91" s="369"/>
      <c r="JCR91" s="369"/>
      <c r="JCS91" s="369"/>
      <c r="JCT91" s="369"/>
      <c r="JCU91" s="369"/>
      <c r="JCV91" s="369"/>
      <c r="JCW91" s="369"/>
      <c r="JCX91" s="369"/>
      <c r="JCY91" s="369"/>
      <c r="JCZ91" s="369"/>
      <c r="JDA91" s="369"/>
      <c r="JDB91" s="369"/>
      <c r="JDC91" s="369"/>
      <c r="JDD91" s="369"/>
      <c r="JDE91" s="369"/>
      <c r="JDF91" s="369"/>
      <c r="JDG91" s="369"/>
      <c r="JDH91" s="369"/>
      <c r="JDI91" s="369"/>
      <c r="JDN91" s="369"/>
      <c r="JDO91" s="369"/>
      <c r="JDP91" s="369"/>
      <c r="JDQ91" s="369"/>
      <c r="JDR91" s="369"/>
      <c r="JDS91" s="369"/>
      <c r="JDT91" s="369"/>
      <c r="JDU91" s="369"/>
      <c r="JDV91" s="369"/>
      <c r="JDW91" s="369"/>
      <c r="JDX91" s="369"/>
      <c r="JFP91" s="369"/>
      <c r="JFQ91" s="369"/>
      <c r="JFR91" s="369"/>
      <c r="JFS91" s="369"/>
      <c r="JFT91" s="369"/>
      <c r="JFU91" s="369"/>
      <c r="JFV91" s="369"/>
      <c r="JFW91" s="369"/>
      <c r="JFX91" s="369"/>
      <c r="JFY91" s="369"/>
      <c r="JFZ91" s="369"/>
      <c r="JGA91" s="369"/>
      <c r="JGB91" s="369"/>
      <c r="JGC91" s="369"/>
      <c r="JGD91" s="369"/>
      <c r="JGE91" s="369"/>
      <c r="JGF91" s="369"/>
      <c r="JGG91" s="369"/>
      <c r="JGH91" s="369"/>
      <c r="JGI91" s="369"/>
      <c r="JGJ91" s="369"/>
      <c r="JGK91" s="369"/>
      <c r="JGL91" s="369"/>
      <c r="JGM91" s="369"/>
      <c r="JGN91" s="369"/>
      <c r="JGO91" s="369"/>
      <c r="JGP91" s="369"/>
      <c r="JGQ91" s="369"/>
      <c r="JGR91" s="369"/>
      <c r="JGS91" s="369"/>
      <c r="JGT91" s="369"/>
      <c r="JGU91" s="369"/>
      <c r="JGV91" s="369"/>
      <c r="JGW91" s="369"/>
      <c r="JGX91" s="369"/>
      <c r="JGY91" s="369"/>
      <c r="JGZ91" s="369"/>
      <c r="JHA91" s="369"/>
      <c r="JHB91" s="369"/>
      <c r="JHC91" s="369"/>
      <c r="JHD91" s="369"/>
      <c r="JHE91" s="369"/>
      <c r="JHF91" s="369"/>
      <c r="JHG91" s="369"/>
      <c r="JHH91" s="369"/>
      <c r="JHI91" s="369"/>
      <c r="JHJ91" s="369"/>
      <c r="JHK91" s="369"/>
      <c r="JHL91" s="369"/>
      <c r="JHM91" s="369"/>
      <c r="JHN91" s="369"/>
      <c r="JHO91" s="369"/>
      <c r="JHP91" s="369"/>
      <c r="JHQ91" s="369"/>
      <c r="JHR91" s="369"/>
      <c r="JHS91" s="369"/>
      <c r="JHT91" s="369"/>
      <c r="JHU91" s="369"/>
      <c r="JHV91" s="369"/>
      <c r="JHW91" s="369"/>
      <c r="JHX91" s="369"/>
      <c r="JHY91" s="369"/>
      <c r="JHZ91" s="369"/>
      <c r="JIA91" s="369"/>
      <c r="JIB91" s="369"/>
      <c r="JIC91" s="369"/>
      <c r="JID91" s="369"/>
      <c r="JIE91" s="369"/>
      <c r="JIF91" s="369"/>
      <c r="JIG91" s="369"/>
      <c r="JIH91" s="369"/>
      <c r="JII91" s="369"/>
      <c r="JIJ91" s="369"/>
      <c r="JIK91" s="369"/>
      <c r="JIL91" s="369"/>
      <c r="JIM91" s="369"/>
      <c r="JIN91" s="369"/>
      <c r="JIO91" s="369"/>
      <c r="JIP91" s="369"/>
      <c r="JIQ91" s="369"/>
      <c r="JIR91" s="369"/>
      <c r="JIS91" s="369"/>
      <c r="JIT91" s="369"/>
      <c r="JIU91" s="369"/>
      <c r="JIV91" s="369"/>
      <c r="JIW91" s="369"/>
      <c r="JIX91" s="369"/>
      <c r="JIY91" s="369"/>
      <c r="JIZ91" s="369"/>
      <c r="JJA91" s="369"/>
      <c r="JJB91" s="369"/>
      <c r="JJC91" s="369"/>
      <c r="JJD91" s="369"/>
      <c r="JJE91" s="369"/>
      <c r="JJF91" s="369"/>
      <c r="JJG91" s="369"/>
      <c r="JJH91" s="369"/>
      <c r="JJI91" s="369"/>
      <c r="JJJ91" s="369"/>
      <c r="JJK91" s="369"/>
      <c r="JJL91" s="369"/>
      <c r="JJM91" s="369"/>
      <c r="JJN91" s="369"/>
      <c r="JJO91" s="369"/>
      <c r="JJP91" s="369"/>
      <c r="JJQ91" s="369"/>
      <c r="JJR91" s="369"/>
      <c r="JJS91" s="369"/>
      <c r="JJT91" s="369"/>
      <c r="JJU91" s="369"/>
      <c r="JJV91" s="369"/>
      <c r="JJW91" s="369"/>
      <c r="JJX91" s="369"/>
      <c r="JJY91" s="369"/>
      <c r="JJZ91" s="369"/>
      <c r="JKA91" s="369"/>
      <c r="JKB91" s="369"/>
      <c r="JKC91" s="369"/>
      <c r="JKD91" s="369"/>
      <c r="JKE91" s="369"/>
      <c r="JKF91" s="369"/>
      <c r="JKG91" s="369"/>
      <c r="JKH91" s="369"/>
      <c r="JKI91" s="369"/>
      <c r="JKJ91" s="369"/>
      <c r="JKK91" s="369"/>
      <c r="JKL91" s="369"/>
      <c r="JKM91" s="369"/>
      <c r="JKN91" s="369"/>
      <c r="JKO91" s="369"/>
      <c r="JKP91" s="369"/>
      <c r="JKQ91" s="369"/>
      <c r="JKR91" s="369"/>
      <c r="JKS91" s="369"/>
      <c r="JKT91" s="369"/>
      <c r="JKU91" s="369"/>
      <c r="JKV91" s="369"/>
      <c r="JKW91" s="369"/>
      <c r="JKX91" s="369"/>
      <c r="JKY91" s="369"/>
      <c r="JKZ91" s="369"/>
      <c r="JLA91" s="369"/>
      <c r="JLB91" s="369"/>
      <c r="JLC91" s="369"/>
      <c r="JLD91" s="369"/>
      <c r="JLE91" s="369"/>
      <c r="JLF91" s="369"/>
      <c r="JLG91" s="369"/>
      <c r="JLH91" s="369"/>
      <c r="JLI91" s="369"/>
      <c r="JLJ91" s="369"/>
      <c r="JLK91" s="369"/>
      <c r="JLL91" s="369"/>
      <c r="JLM91" s="369"/>
      <c r="JLN91" s="369"/>
      <c r="JLO91" s="369"/>
      <c r="JLP91" s="369"/>
      <c r="JLQ91" s="369"/>
      <c r="JLR91" s="369"/>
      <c r="JLS91" s="369"/>
      <c r="JLT91" s="369"/>
      <c r="JLU91" s="369"/>
      <c r="JLV91" s="369"/>
      <c r="JLW91" s="369"/>
      <c r="JLX91" s="369"/>
      <c r="JLY91" s="369"/>
      <c r="JLZ91" s="369"/>
      <c r="JMA91" s="369"/>
      <c r="JMB91" s="369"/>
      <c r="JMC91" s="369"/>
      <c r="JMD91" s="369"/>
      <c r="JME91" s="369"/>
      <c r="JMF91" s="369"/>
      <c r="JMG91" s="369"/>
      <c r="JMH91" s="369"/>
      <c r="JMI91" s="369"/>
      <c r="JMJ91" s="369"/>
      <c r="JMK91" s="369"/>
      <c r="JML91" s="369"/>
      <c r="JMM91" s="369"/>
      <c r="JMN91" s="369"/>
      <c r="JMO91" s="369"/>
      <c r="JMP91" s="369"/>
      <c r="JMQ91" s="369"/>
      <c r="JMR91" s="369"/>
      <c r="JMS91" s="369"/>
      <c r="JMT91" s="369"/>
      <c r="JMU91" s="369"/>
      <c r="JMV91" s="369"/>
      <c r="JMW91" s="369"/>
      <c r="JMX91" s="369"/>
      <c r="JMY91" s="369"/>
      <c r="JMZ91" s="369"/>
      <c r="JNA91" s="369"/>
      <c r="JNB91" s="369"/>
      <c r="JNC91" s="369"/>
      <c r="JND91" s="369"/>
      <c r="JNE91" s="369"/>
      <c r="JNJ91" s="369"/>
      <c r="JNK91" s="369"/>
      <c r="JNL91" s="369"/>
      <c r="JNM91" s="369"/>
      <c r="JNN91" s="369"/>
      <c r="JNO91" s="369"/>
      <c r="JNP91" s="369"/>
      <c r="JNQ91" s="369"/>
      <c r="JNR91" s="369"/>
      <c r="JNS91" s="369"/>
      <c r="JNT91" s="369"/>
      <c r="JPL91" s="369"/>
      <c r="JPM91" s="369"/>
      <c r="JPN91" s="369"/>
      <c r="JPO91" s="369"/>
      <c r="JPP91" s="369"/>
      <c r="JPQ91" s="369"/>
      <c r="JPR91" s="369"/>
      <c r="JPS91" s="369"/>
      <c r="JPT91" s="369"/>
      <c r="JPU91" s="369"/>
      <c r="JPV91" s="369"/>
      <c r="JPW91" s="369"/>
      <c r="JPX91" s="369"/>
      <c r="JPY91" s="369"/>
      <c r="JPZ91" s="369"/>
      <c r="JQA91" s="369"/>
      <c r="JQB91" s="369"/>
      <c r="JQC91" s="369"/>
      <c r="JQD91" s="369"/>
      <c r="JQE91" s="369"/>
      <c r="JQF91" s="369"/>
      <c r="JQG91" s="369"/>
      <c r="JQH91" s="369"/>
      <c r="JQI91" s="369"/>
      <c r="JQJ91" s="369"/>
      <c r="JQK91" s="369"/>
      <c r="JQL91" s="369"/>
      <c r="JQM91" s="369"/>
      <c r="JQN91" s="369"/>
      <c r="JQO91" s="369"/>
      <c r="JQP91" s="369"/>
      <c r="JQQ91" s="369"/>
      <c r="JQR91" s="369"/>
      <c r="JQS91" s="369"/>
      <c r="JQT91" s="369"/>
      <c r="JQU91" s="369"/>
      <c r="JQV91" s="369"/>
      <c r="JQW91" s="369"/>
      <c r="JQX91" s="369"/>
      <c r="JQY91" s="369"/>
      <c r="JQZ91" s="369"/>
      <c r="JRA91" s="369"/>
      <c r="JRB91" s="369"/>
      <c r="JRC91" s="369"/>
      <c r="JRD91" s="369"/>
      <c r="JRE91" s="369"/>
      <c r="JRF91" s="369"/>
      <c r="JRG91" s="369"/>
      <c r="JRH91" s="369"/>
      <c r="JRI91" s="369"/>
      <c r="JRJ91" s="369"/>
      <c r="JRK91" s="369"/>
      <c r="JRL91" s="369"/>
      <c r="JRM91" s="369"/>
      <c r="JRN91" s="369"/>
      <c r="JRO91" s="369"/>
      <c r="JRP91" s="369"/>
      <c r="JRQ91" s="369"/>
      <c r="JRR91" s="369"/>
      <c r="JRS91" s="369"/>
      <c r="JRT91" s="369"/>
      <c r="JRU91" s="369"/>
      <c r="JRV91" s="369"/>
      <c r="JRW91" s="369"/>
      <c r="JRX91" s="369"/>
      <c r="JRY91" s="369"/>
      <c r="JRZ91" s="369"/>
      <c r="JSA91" s="369"/>
      <c r="JSB91" s="369"/>
      <c r="JSC91" s="369"/>
      <c r="JSD91" s="369"/>
      <c r="JSE91" s="369"/>
      <c r="JSF91" s="369"/>
      <c r="JSG91" s="369"/>
      <c r="JSH91" s="369"/>
      <c r="JSI91" s="369"/>
      <c r="JSJ91" s="369"/>
      <c r="JSK91" s="369"/>
      <c r="JSL91" s="369"/>
      <c r="JSM91" s="369"/>
      <c r="JSN91" s="369"/>
      <c r="JSO91" s="369"/>
      <c r="JSP91" s="369"/>
      <c r="JSQ91" s="369"/>
      <c r="JSR91" s="369"/>
      <c r="JSS91" s="369"/>
      <c r="JST91" s="369"/>
      <c r="JSU91" s="369"/>
      <c r="JSV91" s="369"/>
      <c r="JSW91" s="369"/>
      <c r="JSX91" s="369"/>
      <c r="JSY91" s="369"/>
      <c r="JSZ91" s="369"/>
      <c r="JTA91" s="369"/>
      <c r="JTB91" s="369"/>
      <c r="JTC91" s="369"/>
      <c r="JTD91" s="369"/>
      <c r="JTE91" s="369"/>
      <c r="JTF91" s="369"/>
      <c r="JTG91" s="369"/>
      <c r="JTH91" s="369"/>
      <c r="JTI91" s="369"/>
      <c r="JTJ91" s="369"/>
      <c r="JTK91" s="369"/>
      <c r="JTL91" s="369"/>
      <c r="JTM91" s="369"/>
      <c r="JTN91" s="369"/>
      <c r="JTO91" s="369"/>
      <c r="JTP91" s="369"/>
      <c r="JTQ91" s="369"/>
      <c r="JTR91" s="369"/>
      <c r="JTS91" s="369"/>
      <c r="JTT91" s="369"/>
      <c r="JTU91" s="369"/>
      <c r="JTV91" s="369"/>
      <c r="JTW91" s="369"/>
      <c r="JTX91" s="369"/>
      <c r="JTY91" s="369"/>
      <c r="JTZ91" s="369"/>
      <c r="JUA91" s="369"/>
      <c r="JUB91" s="369"/>
      <c r="JUC91" s="369"/>
      <c r="JUD91" s="369"/>
      <c r="JUE91" s="369"/>
      <c r="JUF91" s="369"/>
      <c r="JUG91" s="369"/>
      <c r="JUH91" s="369"/>
      <c r="JUI91" s="369"/>
      <c r="JUJ91" s="369"/>
      <c r="JUK91" s="369"/>
      <c r="JUL91" s="369"/>
      <c r="JUM91" s="369"/>
      <c r="JUN91" s="369"/>
      <c r="JUO91" s="369"/>
      <c r="JUP91" s="369"/>
      <c r="JUQ91" s="369"/>
      <c r="JUR91" s="369"/>
      <c r="JUS91" s="369"/>
      <c r="JUT91" s="369"/>
      <c r="JUU91" s="369"/>
      <c r="JUV91" s="369"/>
      <c r="JUW91" s="369"/>
      <c r="JUX91" s="369"/>
      <c r="JUY91" s="369"/>
      <c r="JUZ91" s="369"/>
      <c r="JVA91" s="369"/>
      <c r="JVB91" s="369"/>
      <c r="JVC91" s="369"/>
      <c r="JVD91" s="369"/>
      <c r="JVE91" s="369"/>
      <c r="JVF91" s="369"/>
      <c r="JVG91" s="369"/>
      <c r="JVH91" s="369"/>
      <c r="JVI91" s="369"/>
      <c r="JVJ91" s="369"/>
      <c r="JVK91" s="369"/>
      <c r="JVL91" s="369"/>
      <c r="JVM91" s="369"/>
      <c r="JVN91" s="369"/>
      <c r="JVO91" s="369"/>
      <c r="JVP91" s="369"/>
      <c r="JVQ91" s="369"/>
      <c r="JVR91" s="369"/>
      <c r="JVS91" s="369"/>
      <c r="JVT91" s="369"/>
      <c r="JVU91" s="369"/>
      <c r="JVV91" s="369"/>
      <c r="JVW91" s="369"/>
      <c r="JVX91" s="369"/>
      <c r="JVY91" s="369"/>
      <c r="JVZ91" s="369"/>
      <c r="JWA91" s="369"/>
      <c r="JWB91" s="369"/>
      <c r="JWC91" s="369"/>
      <c r="JWD91" s="369"/>
      <c r="JWE91" s="369"/>
      <c r="JWF91" s="369"/>
      <c r="JWG91" s="369"/>
      <c r="JWH91" s="369"/>
      <c r="JWI91" s="369"/>
      <c r="JWJ91" s="369"/>
      <c r="JWK91" s="369"/>
      <c r="JWL91" s="369"/>
      <c r="JWM91" s="369"/>
      <c r="JWN91" s="369"/>
      <c r="JWO91" s="369"/>
      <c r="JWP91" s="369"/>
      <c r="JWQ91" s="369"/>
      <c r="JWR91" s="369"/>
      <c r="JWS91" s="369"/>
      <c r="JWT91" s="369"/>
      <c r="JWU91" s="369"/>
      <c r="JWV91" s="369"/>
      <c r="JWW91" s="369"/>
      <c r="JWX91" s="369"/>
      <c r="JWY91" s="369"/>
      <c r="JWZ91" s="369"/>
      <c r="JXA91" s="369"/>
      <c r="JXF91" s="369"/>
      <c r="JXG91" s="369"/>
      <c r="JXH91" s="369"/>
      <c r="JXI91" s="369"/>
      <c r="JXJ91" s="369"/>
      <c r="JXK91" s="369"/>
      <c r="JXL91" s="369"/>
      <c r="JXM91" s="369"/>
      <c r="JXN91" s="369"/>
      <c r="JXO91" s="369"/>
      <c r="JXP91" s="369"/>
      <c r="JZH91" s="369"/>
      <c r="JZI91" s="369"/>
      <c r="JZJ91" s="369"/>
      <c r="JZK91" s="369"/>
      <c r="JZL91" s="369"/>
      <c r="JZM91" s="369"/>
      <c r="JZN91" s="369"/>
      <c r="JZO91" s="369"/>
      <c r="JZP91" s="369"/>
      <c r="JZQ91" s="369"/>
      <c r="JZR91" s="369"/>
      <c r="JZS91" s="369"/>
      <c r="JZT91" s="369"/>
      <c r="JZU91" s="369"/>
      <c r="JZV91" s="369"/>
      <c r="JZW91" s="369"/>
      <c r="JZX91" s="369"/>
      <c r="JZY91" s="369"/>
      <c r="JZZ91" s="369"/>
      <c r="KAA91" s="369"/>
      <c r="KAB91" s="369"/>
      <c r="KAC91" s="369"/>
      <c r="KAD91" s="369"/>
      <c r="KAE91" s="369"/>
      <c r="KAF91" s="369"/>
      <c r="KAG91" s="369"/>
      <c r="KAH91" s="369"/>
      <c r="KAI91" s="369"/>
      <c r="KAJ91" s="369"/>
      <c r="KAK91" s="369"/>
      <c r="KAL91" s="369"/>
      <c r="KAM91" s="369"/>
      <c r="KAN91" s="369"/>
      <c r="KAO91" s="369"/>
      <c r="KAP91" s="369"/>
      <c r="KAQ91" s="369"/>
      <c r="KAR91" s="369"/>
      <c r="KAS91" s="369"/>
      <c r="KAT91" s="369"/>
      <c r="KAU91" s="369"/>
      <c r="KAV91" s="369"/>
      <c r="KAW91" s="369"/>
      <c r="KAX91" s="369"/>
      <c r="KAY91" s="369"/>
      <c r="KAZ91" s="369"/>
      <c r="KBA91" s="369"/>
      <c r="KBB91" s="369"/>
      <c r="KBC91" s="369"/>
      <c r="KBD91" s="369"/>
      <c r="KBE91" s="369"/>
      <c r="KBF91" s="369"/>
      <c r="KBG91" s="369"/>
      <c r="KBH91" s="369"/>
      <c r="KBI91" s="369"/>
      <c r="KBJ91" s="369"/>
      <c r="KBK91" s="369"/>
      <c r="KBL91" s="369"/>
      <c r="KBM91" s="369"/>
      <c r="KBN91" s="369"/>
      <c r="KBO91" s="369"/>
      <c r="KBP91" s="369"/>
      <c r="KBQ91" s="369"/>
      <c r="KBR91" s="369"/>
      <c r="KBS91" s="369"/>
      <c r="KBT91" s="369"/>
      <c r="KBU91" s="369"/>
      <c r="KBV91" s="369"/>
      <c r="KBW91" s="369"/>
      <c r="KBX91" s="369"/>
      <c r="KBY91" s="369"/>
      <c r="KBZ91" s="369"/>
      <c r="KCA91" s="369"/>
      <c r="KCB91" s="369"/>
      <c r="KCC91" s="369"/>
      <c r="KCD91" s="369"/>
      <c r="KCE91" s="369"/>
      <c r="KCF91" s="369"/>
      <c r="KCG91" s="369"/>
      <c r="KCH91" s="369"/>
      <c r="KCI91" s="369"/>
      <c r="KCJ91" s="369"/>
      <c r="KCK91" s="369"/>
      <c r="KCL91" s="369"/>
      <c r="KCM91" s="369"/>
      <c r="KCN91" s="369"/>
      <c r="KCO91" s="369"/>
      <c r="KCP91" s="369"/>
      <c r="KCQ91" s="369"/>
      <c r="KCR91" s="369"/>
      <c r="KCS91" s="369"/>
      <c r="KCT91" s="369"/>
      <c r="KCU91" s="369"/>
      <c r="KCV91" s="369"/>
      <c r="KCW91" s="369"/>
      <c r="KCX91" s="369"/>
      <c r="KCY91" s="369"/>
      <c r="KCZ91" s="369"/>
      <c r="KDA91" s="369"/>
      <c r="KDB91" s="369"/>
      <c r="KDC91" s="369"/>
      <c r="KDD91" s="369"/>
      <c r="KDE91" s="369"/>
      <c r="KDF91" s="369"/>
      <c r="KDG91" s="369"/>
      <c r="KDH91" s="369"/>
      <c r="KDI91" s="369"/>
      <c r="KDJ91" s="369"/>
      <c r="KDK91" s="369"/>
      <c r="KDL91" s="369"/>
      <c r="KDM91" s="369"/>
      <c r="KDN91" s="369"/>
      <c r="KDO91" s="369"/>
      <c r="KDP91" s="369"/>
      <c r="KDQ91" s="369"/>
      <c r="KDR91" s="369"/>
      <c r="KDS91" s="369"/>
      <c r="KDT91" s="369"/>
      <c r="KDU91" s="369"/>
      <c r="KDV91" s="369"/>
      <c r="KDW91" s="369"/>
      <c r="KDX91" s="369"/>
      <c r="KDY91" s="369"/>
      <c r="KDZ91" s="369"/>
      <c r="KEA91" s="369"/>
      <c r="KEB91" s="369"/>
      <c r="KEC91" s="369"/>
      <c r="KED91" s="369"/>
      <c r="KEE91" s="369"/>
      <c r="KEF91" s="369"/>
      <c r="KEG91" s="369"/>
      <c r="KEH91" s="369"/>
      <c r="KEI91" s="369"/>
      <c r="KEJ91" s="369"/>
      <c r="KEK91" s="369"/>
      <c r="KEL91" s="369"/>
      <c r="KEM91" s="369"/>
      <c r="KEN91" s="369"/>
      <c r="KEO91" s="369"/>
      <c r="KEP91" s="369"/>
      <c r="KEQ91" s="369"/>
      <c r="KER91" s="369"/>
      <c r="KES91" s="369"/>
      <c r="KET91" s="369"/>
      <c r="KEU91" s="369"/>
      <c r="KEV91" s="369"/>
      <c r="KEW91" s="369"/>
      <c r="KEX91" s="369"/>
      <c r="KEY91" s="369"/>
      <c r="KEZ91" s="369"/>
      <c r="KFA91" s="369"/>
      <c r="KFB91" s="369"/>
      <c r="KFC91" s="369"/>
      <c r="KFD91" s="369"/>
      <c r="KFE91" s="369"/>
      <c r="KFF91" s="369"/>
      <c r="KFG91" s="369"/>
      <c r="KFH91" s="369"/>
      <c r="KFI91" s="369"/>
      <c r="KFJ91" s="369"/>
      <c r="KFK91" s="369"/>
      <c r="KFL91" s="369"/>
      <c r="KFM91" s="369"/>
      <c r="KFN91" s="369"/>
      <c r="KFO91" s="369"/>
      <c r="KFP91" s="369"/>
      <c r="KFQ91" s="369"/>
      <c r="KFR91" s="369"/>
      <c r="KFS91" s="369"/>
      <c r="KFT91" s="369"/>
      <c r="KFU91" s="369"/>
      <c r="KFV91" s="369"/>
      <c r="KFW91" s="369"/>
      <c r="KFX91" s="369"/>
      <c r="KFY91" s="369"/>
      <c r="KFZ91" s="369"/>
      <c r="KGA91" s="369"/>
      <c r="KGB91" s="369"/>
      <c r="KGC91" s="369"/>
      <c r="KGD91" s="369"/>
      <c r="KGE91" s="369"/>
      <c r="KGF91" s="369"/>
      <c r="KGG91" s="369"/>
      <c r="KGH91" s="369"/>
      <c r="KGI91" s="369"/>
      <c r="KGJ91" s="369"/>
      <c r="KGK91" s="369"/>
      <c r="KGL91" s="369"/>
      <c r="KGM91" s="369"/>
      <c r="KGN91" s="369"/>
      <c r="KGO91" s="369"/>
      <c r="KGP91" s="369"/>
      <c r="KGQ91" s="369"/>
      <c r="KGR91" s="369"/>
      <c r="KGS91" s="369"/>
      <c r="KGT91" s="369"/>
      <c r="KGU91" s="369"/>
      <c r="KGV91" s="369"/>
      <c r="KGW91" s="369"/>
      <c r="KHB91" s="369"/>
      <c r="KHC91" s="369"/>
      <c r="KHD91" s="369"/>
      <c r="KHE91" s="369"/>
      <c r="KHF91" s="369"/>
      <c r="KHG91" s="369"/>
      <c r="KHH91" s="369"/>
      <c r="KHI91" s="369"/>
      <c r="KHJ91" s="369"/>
      <c r="KHK91" s="369"/>
      <c r="KHL91" s="369"/>
      <c r="KJD91" s="369"/>
      <c r="KJE91" s="369"/>
      <c r="KJF91" s="369"/>
      <c r="KJG91" s="369"/>
      <c r="KJH91" s="369"/>
      <c r="KJI91" s="369"/>
      <c r="KJJ91" s="369"/>
      <c r="KJK91" s="369"/>
      <c r="KJL91" s="369"/>
      <c r="KJM91" s="369"/>
      <c r="KJN91" s="369"/>
      <c r="KJO91" s="369"/>
      <c r="KJP91" s="369"/>
      <c r="KJQ91" s="369"/>
      <c r="KJR91" s="369"/>
      <c r="KJS91" s="369"/>
      <c r="KJT91" s="369"/>
      <c r="KJU91" s="369"/>
      <c r="KJV91" s="369"/>
      <c r="KJW91" s="369"/>
      <c r="KJX91" s="369"/>
      <c r="KJY91" s="369"/>
      <c r="KJZ91" s="369"/>
      <c r="KKA91" s="369"/>
      <c r="KKB91" s="369"/>
      <c r="KKC91" s="369"/>
      <c r="KKD91" s="369"/>
      <c r="KKE91" s="369"/>
      <c r="KKF91" s="369"/>
      <c r="KKG91" s="369"/>
      <c r="KKH91" s="369"/>
      <c r="KKI91" s="369"/>
      <c r="KKJ91" s="369"/>
      <c r="KKK91" s="369"/>
      <c r="KKL91" s="369"/>
      <c r="KKM91" s="369"/>
      <c r="KKN91" s="369"/>
      <c r="KKO91" s="369"/>
      <c r="KKP91" s="369"/>
      <c r="KKQ91" s="369"/>
      <c r="KKR91" s="369"/>
      <c r="KKS91" s="369"/>
      <c r="KKT91" s="369"/>
      <c r="KKU91" s="369"/>
      <c r="KKV91" s="369"/>
      <c r="KKW91" s="369"/>
      <c r="KKX91" s="369"/>
      <c r="KKY91" s="369"/>
      <c r="KKZ91" s="369"/>
      <c r="KLA91" s="369"/>
      <c r="KLB91" s="369"/>
      <c r="KLC91" s="369"/>
      <c r="KLD91" s="369"/>
      <c r="KLE91" s="369"/>
      <c r="KLF91" s="369"/>
      <c r="KLG91" s="369"/>
      <c r="KLH91" s="369"/>
      <c r="KLI91" s="369"/>
      <c r="KLJ91" s="369"/>
      <c r="KLK91" s="369"/>
      <c r="KLL91" s="369"/>
      <c r="KLM91" s="369"/>
      <c r="KLN91" s="369"/>
      <c r="KLO91" s="369"/>
      <c r="KLP91" s="369"/>
      <c r="KLQ91" s="369"/>
      <c r="KLR91" s="369"/>
      <c r="KLS91" s="369"/>
      <c r="KLT91" s="369"/>
      <c r="KLU91" s="369"/>
      <c r="KLV91" s="369"/>
      <c r="KLW91" s="369"/>
      <c r="KLX91" s="369"/>
      <c r="KLY91" s="369"/>
      <c r="KLZ91" s="369"/>
      <c r="KMA91" s="369"/>
      <c r="KMB91" s="369"/>
      <c r="KMC91" s="369"/>
      <c r="KMD91" s="369"/>
      <c r="KME91" s="369"/>
      <c r="KMF91" s="369"/>
      <c r="KMG91" s="369"/>
      <c r="KMH91" s="369"/>
      <c r="KMI91" s="369"/>
      <c r="KMJ91" s="369"/>
      <c r="KMK91" s="369"/>
      <c r="KML91" s="369"/>
      <c r="KMM91" s="369"/>
      <c r="KMN91" s="369"/>
      <c r="KMO91" s="369"/>
      <c r="KMP91" s="369"/>
      <c r="KMQ91" s="369"/>
      <c r="KMR91" s="369"/>
      <c r="KMS91" s="369"/>
      <c r="KMT91" s="369"/>
      <c r="KMU91" s="369"/>
      <c r="KMV91" s="369"/>
      <c r="KMW91" s="369"/>
      <c r="KMX91" s="369"/>
      <c r="KMY91" s="369"/>
      <c r="KMZ91" s="369"/>
      <c r="KNA91" s="369"/>
      <c r="KNB91" s="369"/>
      <c r="KNC91" s="369"/>
      <c r="KND91" s="369"/>
      <c r="KNE91" s="369"/>
      <c r="KNF91" s="369"/>
      <c r="KNG91" s="369"/>
      <c r="KNH91" s="369"/>
      <c r="KNI91" s="369"/>
      <c r="KNJ91" s="369"/>
      <c r="KNK91" s="369"/>
      <c r="KNL91" s="369"/>
      <c r="KNM91" s="369"/>
      <c r="KNN91" s="369"/>
      <c r="KNO91" s="369"/>
      <c r="KNP91" s="369"/>
      <c r="KNQ91" s="369"/>
      <c r="KNR91" s="369"/>
      <c r="KNS91" s="369"/>
      <c r="KNT91" s="369"/>
      <c r="KNU91" s="369"/>
      <c r="KNV91" s="369"/>
      <c r="KNW91" s="369"/>
      <c r="KNX91" s="369"/>
      <c r="KNY91" s="369"/>
      <c r="KNZ91" s="369"/>
      <c r="KOA91" s="369"/>
      <c r="KOB91" s="369"/>
      <c r="KOC91" s="369"/>
      <c r="KOD91" s="369"/>
      <c r="KOE91" s="369"/>
      <c r="KOF91" s="369"/>
      <c r="KOG91" s="369"/>
      <c r="KOH91" s="369"/>
      <c r="KOI91" s="369"/>
      <c r="KOJ91" s="369"/>
      <c r="KOK91" s="369"/>
      <c r="KOL91" s="369"/>
      <c r="KOM91" s="369"/>
      <c r="KON91" s="369"/>
      <c r="KOO91" s="369"/>
      <c r="KOP91" s="369"/>
      <c r="KOQ91" s="369"/>
      <c r="KOR91" s="369"/>
      <c r="KOS91" s="369"/>
      <c r="KOT91" s="369"/>
      <c r="KOU91" s="369"/>
      <c r="KOV91" s="369"/>
      <c r="KOW91" s="369"/>
      <c r="KOX91" s="369"/>
      <c r="KOY91" s="369"/>
      <c r="KOZ91" s="369"/>
      <c r="KPA91" s="369"/>
      <c r="KPB91" s="369"/>
      <c r="KPC91" s="369"/>
      <c r="KPD91" s="369"/>
      <c r="KPE91" s="369"/>
      <c r="KPF91" s="369"/>
      <c r="KPG91" s="369"/>
      <c r="KPH91" s="369"/>
      <c r="KPI91" s="369"/>
      <c r="KPJ91" s="369"/>
      <c r="KPK91" s="369"/>
      <c r="KPL91" s="369"/>
      <c r="KPM91" s="369"/>
      <c r="KPN91" s="369"/>
      <c r="KPO91" s="369"/>
      <c r="KPP91" s="369"/>
      <c r="KPQ91" s="369"/>
      <c r="KPR91" s="369"/>
      <c r="KPS91" s="369"/>
      <c r="KPT91" s="369"/>
      <c r="KPU91" s="369"/>
      <c r="KPV91" s="369"/>
      <c r="KPW91" s="369"/>
      <c r="KPX91" s="369"/>
      <c r="KPY91" s="369"/>
      <c r="KPZ91" s="369"/>
      <c r="KQA91" s="369"/>
      <c r="KQB91" s="369"/>
      <c r="KQC91" s="369"/>
      <c r="KQD91" s="369"/>
      <c r="KQE91" s="369"/>
      <c r="KQF91" s="369"/>
      <c r="KQG91" s="369"/>
      <c r="KQH91" s="369"/>
      <c r="KQI91" s="369"/>
      <c r="KQJ91" s="369"/>
      <c r="KQK91" s="369"/>
      <c r="KQL91" s="369"/>
      <c r="KQM91" s="369"/>
      <c r="KQN91" s="369"/>
      <c r="KQO91" s="369"/>
      <c r="KQP91" s="369"/>
      <c r="KQQ91" s="369"/>
      <c r="KQR91" s="369"/>
      <c r="KQS91" s="369"/>
      <c r="KQX91" s="369"/>
      <c r="KQY91" s="369"/>
      <c r="KQZ91" s="369"/>
      <c r="KRA91" s="369"/>
      <c r="KRB91" s="369"/>
      <c r="KRC91" s="369"/>
      <c r="KRD91" s="369"/>
      <c r="KRE91" s="369"/>
      <c r="KRF91" s="369"/>
      <c r="KRG91" s="369"/>
      <c r="KRH91" s="369"/>
      <c r="KSZ91" s="369"/>
      <c r="KTA91" s="369"/>
      <c r="KTB91" s="369"/>
      <c r="KTC91" s="369"/>
      <c r="KTD91" s="369"/>
      <c r="KTE91" s="369"/>
      <c r="KTF91" s="369"/>
      <c r="KTG91" s="369"/>
      <c r="KTH91" s="369"/>
      <c r="KTI91" s="369"/>
      <c r="KTJ91" s="369"/>
      <c r="KTK91" s="369"/>
      <c r="KTL91" s="369"/>
      <c r="KTM91" s="369"/>
      <c r="KTN91" s="369"/>
      <c r="KTO91" s="369"/>
      <c r="KTP91" s="369"/>
      <c r="KTQ91" s="369"/>
      <c r="KTR91" s="369"/>
      <c r="KTS91" s="369"/>
      <c r="KTT91" s="369"/>
      <c r="KTU91" s="369"/>
      <c r="KTV91" s="369"/>
      <c r="KTW91" s="369"/>
      <c r="KTX91" s="369"/>
      <c r="KTY91" s="369"/>
      <c r="KTZ91" s="369"/>
      <c r="KUA91" s="369"/>
      <c r="KUB91" s="369"/>
      <c r="KUC91" s="369"/>
      <c r="KUD91" s="369"/>
      <c r="KUE91" s="369"/>
      <c r="KUF91" s="369"/>
      <c r="KUG91" s="369"/>
      <c r="KUH91" s="369"/>
      <c r="KUI91" s="369"/>
      <c r="KUJ91" s="369"/>
      <c r="KUK91" s="369"/>
      <c r="KUL91" s="369"/>
      <c r="KUM91" s="369"/>
      <c r="KUN91" s="369"/>
      <c r="KUO91" s="369"/>
      <c r="KUP91" s="369"/>
      <c r="KUQ91" s="369"/>
      <c r="KUR91" s="369"/>
      <c r="KUS91" s="369"/>
      <c r="KUT91" s="369"/>
      <c r="KUU91" s="369"/>
      <c r="KUV91" s="369"/>
      <c r="KUW91" s="369"/>
      <c r="KUX91" s="369"/>
      <c r="KUY91" s="369"/>
      <c r="KUZ91" s="369"/>
      <c r="KVA91" s="369"/>
      <c r="KVB91" s="369"/>
      <c r="KVC91" s="369"/>
      <c r="KVD91" s="369"/>
      <c r="KVE91" s="369"/>
      <c r="KVF91" s="369"/>
      <c r="KVG91" s="369"/>
      <c r="KVH91" s="369"/>
      <c r="KVI91" s="369"/>
      <c r="KVJ91" s="369"/>
      <c r="KVK91" s="369"/>
      <c r="KVL91" s="369"/>
      <c r="KVM91" s="369"/>
      <c r="KVN91" s="369"/>
      <c r="KVO91" s="369"/>
      <c r="KVP91" s="369"/>
      <c r="KVQ91" s="369"/>
      <c r="KVR91" s="369"/>
      <c r="KVS91" s="369"/>
      <c r="KVT91" s="369"/>
      <c r="KVU91" s="369"/>
      <c r="KVV91" s="369"/>
      <c r="KVW91" s="369"/>
      <c r="KVX91" s="369"/>
      <c r="KVY91" s="369"/>
      <c r="KVZ91" s="369"/>
      <c r="KWA91" s="369"/>
      <c r="KWB91" s="369"/>
      <c r="KWC91" s="369"/>
      <c r="KWD91" s="369"/>
      <c r="KWE91" s="369"/>
      <c r="KWF91" s="369"/>
      <c r="KWG91" s="369"/>
      <c r="KWH91" s="369"/>
      <c r="KWI91" s="369"/>
      <c r="KWJ91" s="369"/>
      <c r="KWK91" s="369"/>
      <c r="KWL91" s="369"/>
      <c r="KWM91" s="369"/>
      <c r="KWN91" s="369"/>
      <c r="KWO91" s="369"/>
      <c r="KWP91" s="369"/>
      <c r="KWQ91" s="369"/>
      <c r="KWR91" s="369"/>
      <c r="KWS91" s="369"/>
      <c r="KWT91" s="369"/>
      <c r="KWU91" s="369"/>
      <c r="KWV91" s="369"/>
      <c r="KWW91" s="369"/>
      <c r="KWX91" s="369"/>
      <c r="KWY91" s="369"/>
      <c r="KWZ91" s="369"/>
      <c r="KXA91" s="369"/>
      <c r="KXB91" s="369"/>
      <c r="KXC91" s="369"/>
      <c r="KXD91" s="369"/>
      <c r="KXE91" s="369"/>
      <c r="KXF91" s="369"/>
      <c r="KXG91" s="369"/>
      <c r="KXH91" s="369"/>
      <c r="KXI91" s="369"/>
      <c r="KXJ91" s="369"/>
      <c r="KXK91" s="369"/>
      <c r="KXL91" s="369"/>
      <c r="KXM91" s="369"/>
      <c r="KXN91" s="369"/>
      <c r="KXO91" s="369"/>
      <c r="KXP91" s="369"/>
      <c r="KXQ91" s="369"/>
      <c r="KXR91" s="369"/>
      <c r="KXS91" s="369"/>
      <c r="KXT91" s="369"/>
      <c r="KXU91" s="369"/>
      <c r="KXV91" s="369"/>
      <c r="KXW91" s="369"/>
      <c r="KXX91" s="369"/>
      <c r="KXY91" s="369"/>
      <c r="KXZ91" s="369"/>
      <c r="KYA91" s="369"/>
      <c r="KYB91" s="369"/>
      <c r="KYC91" s="369"/>
      <c r="KYD91" s="369"/>
      <c r="KYE91" s="369"/>
      <c r="KYF91" s="369"/>
      <c r="KYG91" s="369"/>
      <c r="KYH91" s="369"/>
      <c r="KYI91" s="369"/>
      <c r="KYJ91" s="369"/>
      <c r="KYK91" s="369"/>
      <c r="KYL91" s="369"/>
      <c r="KYM91" s="369"/>
      <c r="KYN91" s="369"/>
      <c r="KYO91" s="369"/>
      <c r="KYP91" s="369"/>
      <c r="KYQ91" s="369"/>
      <c r="KYR91" s="369"/>
      <c r="KYS91" s="369"/>
      <c r="KYT91" s="369"/>
      <c r="KYU91" s="369"/>
      <c r="KYV91" s="369"/>
      <c r="KYW91" s="369"/>
      <c r="KYX91" s="369"/>
      <c r="KYY91" s="369"/>
      <c r="KYZ91" s="369"/>
      <c r="KZA91" s="369"/>
      <c r="KZB91" s="369"/>
      <c r="KZC91" s="369"/>
      <c r="KZD91" s="369"/>
      <c r="KZE91" s="369"/>
      <c r="KZF91" s="369"/>
      <c r="KZG91" s="369"/>
      <c r="KZH91" s="369"/>
      <c r="KZI91" s="369"/>
      <c r="KZJ91" s="369"/>
      <c r="KZK91" s="369"/>
      <c r="KZL91" s="369"/>
      <c r="KZM91" s="369"/>
      <c r="KZN91" s="369"/>
      <c r="KZO91" s="369"/>
      <c r="KZP91" s="369"/>
      <c r="KZQ91" s="369"/>
      <c r="KZR91" s="369"/>
      <c r="KZS91" s="369"/>
      <c r="KZT91" s="369"/>
      <c r="KZU91" s="369"/>
      <c r="KZV91" s="369"/>
      <c r="KZW91" s="369"/>
      <c r="KZX91" s="369"/>
      <c r="KZY91" s="369"/>
      <c r="KZZ91" s="369"/>
      <c r="LAA91" s="369"/>
      <c r="LAB91" s="369"/>
      <c r="LAC91" s="369"/>
      <c r="LAD91" s="369"/>
      <c r="LAE91" s="369"/>
      <c r="LAF91" s="369"/>
      <c r="LAG91" s="369"/>
      <c r="LAH91" s="369"/>
      <c r="LAI91" s="369"/>
      <c r="LAJ91" s="369"/>
      <c r="LAK91" s="369"/>
      <c r="LAL91" s="369"/>
      <c r="LAM91" s="369"/>
      <c r="LAN91" s="369"/>
      <c r="LAO91" s="369"/>
      <c r="LAT91" s="369"/>
      <c r="LAU91" s="369"/>
      <c r="LAV91" s="369"/>
      <c r="LAW91" s="369"/>
      <c r="LAX91" s="369"/>
      <c r="LAY91" s="369"/>
      <c r="LAZ91" s="369"/>
      <c r="LBA91" s="369"/>
      <c r="LBB91" s="369"/>
      <c r="LBC91" s="369"/>
      <c r="LBD91" s="369"/>
      <c r="LCV91" s="369"/>
      <c r="LCW91" s="369"/>
      <c r="LCX91" s="369"/>
      <c r="LCY91" s="369"/>
      <c r="LCZ91" s="369"/>
      <c r="LDA91" s="369"/>
      <c r="LDB91" s="369"/>
      <c r="LDC91" s="369"/>
      <c r="LDD91" s="369"/>
      <c r="LDE91" s="369"/>
      <c r="LDF91" s="369"/>
      <c r="LDG91" s="369"/>
      <c r="LDH91" s="369"/>
      <c r="LDI91" s="369"/>
      <c r="LDJ91" s="369"/>
      <c r="LDK91" s="369"/>
      <c r="LDL91" s="369"/>
      <c r="LDM91" s="369"/>
      <c r="LDN91" s="369"/>
      <c r="LDO91" s="369"/>
      <c r="LDP91" s="369"/>
      <c r="LDQ91" s="369"/>
      <c r="LDR91" s="369"/>
      <c r="LDS91" s="369"/>
      <c r="LDT91" s="369"/>
      <c r="LDU91" s="369"/>
      <c r="LDV91" s="369"/>
      <c r="LDW91" s="369"/>
      <c r="LDX91" s="369"/>
      <c r="LDY91" s="369"/>
      <c r="LDZ91" s="369"/>
      <c r="LEA91" s="369"/>
      <c r="LEB91" s="369"/>
      <c r="LEC91" s="369"/>
      <c r="LED91" s="369"/>
      <c r="LEE91" s="369"/>
      <c r="LEF91" s="369"/>
      <c r="LEG91" s="369"/>
      <c r="LEH91" s="369"/>
      <c r="LEI91" s="369"/>
      <c r="LEJ91" s="369"/>
      <c r="LEK91" s="369"/>
      <c r="LEL91" s="369"/>
      <c r="LEM91" s="369"/>
      <c r="LEN91" s="369"/>
      <c r="LEO91" s="369"/>
      <c r="LEP91" s="369"/>
      <c r="LEQ91" s="369"/>
      <c r="LER91" s="369"/>
      <c r="LES91" s="369"/>
      <c r="LET91" s="369"/>
      <c r="LEU91" s="369"/>
      <c r="LEV91" s="369"/>
      <c r="LEW91" s="369"/>
      <c r="LEX91" s="369"/>
      <c r="LEY91" s="369"/>
      <c r="LEZ91" s="369"/>
      <c r="LFA91" s="369"/>
      <c r="LFB91" s="369"/>
      <c r="LFC91" s="369"/>
      <c r="LFD91" s="369"/>
      <c r="LFE91" s="369"/>
      <c r="LFF91" s="369"/>
      <c r="LFG91" s="369"/>
      <c r="LFH91" s="369"/>
      <c r="LFI91" s="369"/>
      <c r="LFJ91" s="369"/>
      <c r="LFK91" s="369"/>
      <c r="LFL91" s="369"/>
      <c r="LFM91" s="369"/>
      <c r="LFN91" s="369"/>
      <c r="LFO91" s="369"/>
      <c r="LFP91" s="369"/>
      <c r="LFQ91" s="369"/>
      <c r="LFR91" s="369"/>
      <c r="LFS91" s="369"/>
      <c r="LFT91" s="369"/>
      <c r="LFU91" s="369"/>
      <c r="LFV91" s="369"/>
      <c r="LFW91" s="369"/>
      <c r="LFX91" s="369"/>
      <c r="LFY91" s="369"/>
      <c r="LFZ91" s="369"/>
      <c r="LGA91" s="369"/>
      <c r="LGB91" s="369"/>
      <c r="LGC91" s="369"/>
      <c r="LGD91" s="369"/>
      <c r="LGE91" s="369"/>
      <c r="LGF91" s="369"/>
      <c r="LGG91" s="369"/>
      <c r="LGH91" s="369"/>
      <c r="LGI91" s="369"/>
      <c r="LGJ91" s="369"/>
      <c r="LGK91" s="369"/>
      <c r="LGL91" s="369"/>
      <c r="LGM91" s="369"/>
      <c r="LGN91" s="369"/>
      <c r="LGO91" s="369"/>
      <c r="LGP91" s="369"/>
      <c r="LGQ91" s="369"/>
      <c r="LGR91" s="369"/>
      <c r="LGS91" s="369"/>
      <c r="LGT91" s="369"/>
      <c r="LGU91" s="369"/>
      <c r="LGV91" s="369"/>
      <c r="LGW91" s="369"/>
      <c r="LGX91" s="369"/>
      <c r="LGY91" s="369"/>
      <c r="LGZ91" s="369"/>
      <c r="LHA91" s="369"/>
      <c r="LHB91" s="369"/>
      <c r="LHC91" s="369"/>
      <c r="LHD91" s="369"/>
      <c r="LHE91" s="369"/>
      <c r="LHF91" s="369"/>
      <c r="LHG91" s="369"/>
      <c r="LHH91" s="369"/>
      <c r="LHI91" s="369"/>
      <c r="LHJ91" s="369"/>
      <c r="LHK91" s="369"/>
      <c r="LHL91" s="369"/>
      <c r="LHM91" s="369"/>
      <c r="LHN91" s="369"/>
      <c r="LHO91" s="369"/>
      <c r="LHP91" s="369"/>
      <c r="LHQ91" s="369"/>
      <c r="LHR91" s="369"/>
      <c r="LHS91" s="369"/>
      <c r="LHT91" s="369"/>
      <c r="LHU91" s="369"/>
      <c r="LHV91" s="369"/>
      <c r="LHW91" s="369"/>
      <c r="LHX91" s="369"/>
      <c r="LHY91" s="369"/>
      <c r="LHZ91" s="369"/>
      <c r="LIA91" s="369"/>
      <c r="LIB91" s="369"/>
      <c r="LIC91" s="369"/>
      <c r="LID91" s="369"/>
      <c r="LIE91" s="369"/>
      <c r="LIF91" s="369"/>
      <c r="LIG91" s="369"/>
      <c r="LIH91" s="369"/>
      <c r="LII91" s="369"/>
      <c r="LIJ91" s="369"/>
      <c r="LIK91" s="369"/>
      <c r="LIL91" s="369"/>
      <c r="LIM91" s="369"/>
      <c r="LIN91" s="369"/>
      <c r="LIO91" s="369"/>
      <c r="LIP91" s="369"/>
      <c r="LIQ91" s="369"/>
      <c r="LIR91" s="369"/>
      <c r="LIS91" s="369"/>
      <c r="LIT91" s="369"/>
      <c r="LIU91" s="369"/>
      <c r="LIV91" s="369"/>
      <c r="LIW91" s="369"/>
      <c r="LIX91" s="369"/>
      <c r="LIY91" s="369"/>
      <c r="LIZ91" s="369"/>
      <c r="LJA91" s="369"/>
      <c r="LJB91" s="369"/>
      <c r="LJC91" s="369"/>
      <c r="LJD91" s="369"/>
      <c r="LJE91" s="369"/>
      <c r="LJF91" s="369"/>
      <c r="LJG91" s="369"/>
      <c r="LJH91" s="369"/>
      <c r="LJI91" s="369"/>
      <c r="LJJ91" s="369"/>
      <c r="LJK91" s="369"/>
      <c r="LJL91" s="369"/>
      <c r="LJM91" s="369"/>
      <c r="LJN91" s="369"/>
      <c r="LJO91" s="369"/>
      <c r="LJP91" s="369"/>
      <c r="LJQ91" s="369"/>
      <c r="LJR91" s="369"/>
      <c r="LJS91" s="369"/>
      <c r="LJT91" s="369"/>
      <c r="LJU91" s="369"/>
      <c r="LJV91" s="369"/>
      <c r="LJW91" s="369"/>
      <c r="LJX91" s="369"/>
      <c r="LJY91" s="369"/>
      <c r="LJZ91" s="369"/>
      <c r="LKA91" s="369"/>
      <c r="LKB91" s="369"/>
      <c r="LKC91" s="369"/>
      <c r="LKD91" s="369"/>
      <c r="LKE91" s="369"/>
      <c r="LKF91" s="369"/>
      <c r="LKG91" s="369"/>
      <c r="LKH91" s="369"/>
      <c r="LKI91" s="369"/>
      <c r="LKJ91" s="369"/>
      <c r="LKK91" s="369"/>
      <c r="LKP91" s="369"/>
      <c r="LKQ91" s="369"/>
      <c r="LKR91" s="369"/>
      <c r="LKS91" s="369"/>
      <c r="LKT91" s="369"/>
      <c r="LKU91" s="369"/>
      <c r="LKV91" s="369"/>
      <c r="LKW91" s="369"/>
      <c r="LKX91" s="369"/>
      <c r="LKY91" s="369"/>
      <c r="LKZ91" s="369"/>
      <c r="LMR91" s="369"/>
      <c r="LMS91" s="369"/>
      <c r="LMT91" s="369"/>
      <c r="LMU91" s="369"/>
      <c r="LMV91" s="369"/>
      <c r="LMW91" s="369"/>
      <c r="LMX91" s="369"/>
      <c r="LMY91" s="369"/>
      <c r="LMZ91" s="369"/>
      <c r="LNA91" s="369"/>
      <c r="LNB91" s="369"/>
      <c r="LNC91" s="369"/>
      <c r="LND91" s="369"/>
      <c r="LNE91" s="369"/>
      <c r="LNF91" s="369"/>
      <c r="LNG91" s="369"/>
      <c r="LNH91" s="369"/>
      <c r="LNI91" s="369"/>
      <c r="LNJ91" s="369"/>
      <c r="LNK91" s="369"/>
      <c r="LNL91" s="369"/>
      <c r="LNM91" s="369"/>
      <c r="LNN91" s="369"/>
      <c r="LNO91" s="369"/>
      <c r="LNP91" s="369"/>
      <c r="LNQ91" s="369"/>
      <c r="LNR91" s="369"/>
      <c r="LNS91" s="369"/>
      <c r="LNT91" s="369"/>
      <c r="LNU91" s="369"/>
      <c r="LNV91" s="369"/>
      <c r="LNW91" s="369"/>
      <c r="LNX91" s="369"/>
      <c r="LNY91" s="369"/>
      <c r="LNZ91" s="369"/>
      <c r="LOA91" s="369"/>
      <c r="LOB91" s="369"/>
      <c r="LOC91" s="369"/>
      <c r="LOD91" s="369"/>
      <c r="LOE91" s="369"/>
      <c r="LOF91" s="369"/>
      <c r="LOG91" s="369"/>
      <c r="LOH91" s="369"/>
      <c r="LOI91" s="369"/>
      <c r="LOJ91" s="369"/>
      <c r="LOK91" s="369"/>
      <c r="LOL91" s="369"/>
      <c r="LOM91" s="369"/>
      <c r="LON91" s="369"/>
      <c r="LOO91" s="369"/>
      <c r="LOP91" s="369"/>
      <c r="LOQ91" s="369"/>
      <c r="LOR91" s="369"/>
      <c r="LOS91" s="369"/>
      <c r="LOT91" s="369"/>
      <c r="LOU91" s="369"/>
      <c r="LOV91" s="369"/>
      <c r="LOW91" s="369"/>
      <c r="LOX91" s="369"/>
      <c r="LOY91" s="369"/>
      <c r="LOZ91" s="369"/>
      <c r="LPA91" s="369"/>
      <c r="LPB91" s="369"/>
      <c r="LPC91" s="369"/>
      <c r="LPD91" s="369"/>
      <c r="LPE91" s="369"/>
      <c r="LPF91" s="369"/>
      <c r="LPG91" s="369"/>
      <c r="LPH91" s="369"/>
      <c r="LPI91" s="369"/>
      <c r="LPJ91" s="369"/>
      <c r="LPK91" s="369"/>
      <c r="LPL91" s="369"/>
      <c r="LPM91" s="369"/>
      <c r="LPN91" s="369"/>
      <c r="LPO91" s="369"/>
      <c r="LPP91" s="369"/>
      <c r="LPQ91" s="369"/>
      <c r="LPR91" s="369"/>
      <c r="LPS91" s="369"/>
      <c r="LPT91" s="369"/>
      <c r="LPU91" s="369"/>
      <c r="LPV91" s="369"/>
      <c r="LPW91" s="369"/>
      <c r="LPX91" s="369"/>
      <c r="LPY91" s="369"/>
      <c r="LPZ91" s="369"/>
      <c r="LQA91" s="369"/>
      <c r="LQB91" s="369"/>
      <c r="LQC91" s="369"/>
      <c r="LQD91" s="369"/>
      <c r="LQE91" s="369"/>
      <c r="LQF91" s="369"/>
      <c r="LQG91" s="369"/>
      <c r="LQH91" s="369"/>
      <c r="LQI91" s="369"/>
      <c r="LQJ91" s="369"/>
      <c r="LQK91" s="369"/>
      <c r="LQL91" s="369"/>
      <c r="LQM91" s="369"/>
      <c r="LQN91" s="369"/>
      <c r="LQO91" s="369"/>
      <c r="LQP91" s="369"/>
      <c r="LQQ91" s="369"/>
      <c r="LQR91" s="369"/>
      <c r="LQS91" s="369"/>
      <c r="LQT91" s="369"/>
      <c r="LQU91" s="369"/>
      <c r="LQV91" s="369"/>
      <c r="LQW91" s="369"/>
      <c r="LQX91" s="369"/>
      <c r="LQY91" s="369"/>
      <c r="LQZ91" s="369"/>
      <c r="LRA91" s="369"/>
      <c r="LRB91" s="369"/>
      <c r="LRC91" s="369"/>
      <c r="LRD91" s="369"/>
      <c r="LRE91" s="369"/>
      <c r="LRF91" s="369"/>
      <c r="LRG91" s="369"/>
      <c r="LRH91" s="369"/>
      <c r="LRI91" s="369"/>
      <c r="LRJ91" s="369"/>
      <c r="LRK91" s="369"/>
      <c r="LRL91" s="369"/>
      <c r="LRM91" s="369"/>
      <c r="LRN91" s="369"/>
      <c r="LRO91" s="369"/>
      <c r="LRP91" s="369"/>
      <c r="LRQ91" s="369"/>
      <c r="LRR91" s="369"/>
      <c r="LRS91" s="369"/>
      <c r="LRT91" s="369"/>
      <c r="LRU91" s="369"/>
      <c r="LRV91" s="369"/>
      <c r="LRW91" s="369"/>
      <c r="LRX91" s="369"/>
      <c r="LRY91" s="369"/>
      <c r="LRZ91" s="369"/>
      <c r="LSA91" s="369"/>
      <c r="LSB91" s="369"/>
      <c r="LSC91" s="369"/>
      <c r="LSD91" s="369"/>
      <c r="LSE91" s="369"/>
      <c r="LSF91" s="369"/>
      <c r="LSG91" s="369"/>
      <c r="LSH91" s="369"/>
      <c r="LSI91" s="369"/>
      <c r="LSJ91" s="369"/>
      <c r="LSK91" s="369"/>
      <c r="LSL91" s="369"/>
      <c r="LSM91" s="369"/>
      <c r="LSN91" s="369"/>
      <c r="LSO91" s="369"/>
      <c r="LSP91" s="369"/>
      <c r="LSQ91" s="369"/>
      <c r="LSR91" s="369"/>
      <c r="LSS91" s="369"/>
      <c r="LST91" s="369"/>
      <c r="LSU91" s="369"/>
      <c r="LSV91" s="369"/>
      <c r="LSW91" s="369"/>
      <c r="LSX91" s="369"/>
      <c r="LSY91" s="369"/>
      <c r="LSZ91" s="369"/>
      <c r="LTA91" s="369"/>
      <c r="LTB91" s="369"/>
      <c r="LTC91" s="369"/>
      <c r="LTD91" s="369"/>
      <c r="LTE91" s="369"/>
      <c r="LTF91" s="369"/>
      <c r="LTG91" s="369"/>
      <c r="LTH91" s="369"/>
      <c r="LTI91" s="369"/>
      <c r="LTJ91" s="369"/>
      <c r="LTK91" s="369"/>
      <c r="LTL91" s="369"/>
      <c r="LTM91" s="369"/>
      <c r="LTN91" s="369"/>
      <c r="LTO91" s="369"/>
      <c r="LTP91" s="369"/>
      <c r="LTQ91" s="369"/>
      <c r="LTR91" s="369"/>
      <c r="LTS91" s="369"/>
      <c r="LTT91" s="369"/>
      <c r="LTU91" s="369"/>
      <c r="LTV91" s="369"/>
      <c r="LTW91" s="369"/>
      <c r="LTX91" s="369"/>
      <c r="LTY91" s="369"/>
      <c r="LTZ91" s="369"/>
      <c r="LUA91" s="369"/>
      <c r="LUB91" s="369"/>
      <c r="LUC91" s="369"/>
      <c r="LUD91" s="369"/>
      <c r="LUE91" s="369"/>
      <c r="LUF91" s="369"/>
      <c r="LUG91" s="369"/>
      <c r="LUL91" s="369"/>
      <c r="LUM91" s="369"/>
      <c r="LUN91" s="369"/>
      <c r="LUO91" s="369"/>
      <c r="LUP91" s="369"/>
      <c r="LUQ91" s="369"/>
      <c r="LUR91" s="369"/>
      <c r="LUS91" s="369"/>
      <c r="LUT91" s="369"/>
      <c r="LUU91" s="369"/>
      <c r="LUV91" s="369"/>
      <c r="LWN91" s="369"/>
      <c r="LWO91" s="369"/>
      <c r="LWP91" s="369"/>
      <c r="LWQ91" s="369"/>
      <c r="LWR91" s="369"/>
      <c r="LWS91" s="369"/>
      <c r="LWT91" s="369"/>
      <c r="LWU91" s="369"/>
      <c r="LWV91" s="369"/>
      <c r="LWW91" s="369"/>
      <c r="LWX91" s="369"/>
      <c r="LWY91" s="369"/>
      <c r="LWZ91" s="369"/>
      <c r="LXA91" s="369"/>
      <c r="LXB91" s="369"/>
      <c r="LXC91" s="369"/>
      <c r="LXD91" s="369"/>
      <c r="LXE91" s="369"/>
      <c r="LXF91" s="369"/>
      <c r="LXG91" s="369"/>
      <c r="LXH91" s="369"/>
      <c r="LXI91" s="369"/>
      <c r="LXJ91" s="369"/>
      <c r="LXK91" s="369"/>
      <c r="LXL91" s="369"/>
      <c r="LXM91" s="369"/>
      <c r="LXN91" s="369"/>
      <c r="LXO91" s="369"/>
      <c r="LXP91" s="369"/>
      <c r="LXQ91" s="369"/>
      <c r="LXR91" s="369"/>
      <c r="LXS91" s="369"/>
      <c r="LXT91" s="369"/>
      <c r="LXU91" s="369"/>
      <c r="LXV91" s="369"/>
      <c r="LXW91" s="369"/>
      <c r="LXX91" s="369"/>
      <c r="LXY91" s="369"/>
      <c r="LXZ91" s="369"/>
      <c r="LYA91" s="369"/>
      <c r="LYB91" s="369"/>
      <c r="LYC91" s="369"/>
      <c r="LYD91" s="369"/>
      <c r="LYE91" s="369"/>
      <c r="LYF91" s="369"/>
      <c r="LYG91" s="369"/>
      <c r="LYH91" s="369"/>
      <c r="LYI91" s="369"/>
      <c r="LYJ91" s="369"/>
      <c r="LYK91" s="369"/>
      <c r="LYL91" s="369"/>
      <c r="LYM91" s="369"/>
      <c r="LYN91" s="369"/>
      <c r="LYO91" s="369"/>
      <c r="LYP91" s="369"/>
      <c r="LYQ91" s="369"/>
      <c r="LYR91" s="369"/>
      <c r="LYS91" s="369"/>
      <c r="LYT91" s="369"/>
      <c r="LYU91" s="369"/>
      <c r="LYV91" s="369"/>
      <c r="LYW91" s="369"/>
      <c r="LYX91" s="369"/>
      <c r="LYY91" s="369"/>
      <c r="LYZ91" s="369"/>
      <c r="LZA91" s="369"/>
      <c r="LZB91" s="369"/>
      <c r="LZC91" s="369"/>
      <c r="LZD91" s="369"/>
      <c r="LZE91" s="369"/>
      <c r="LZF91" s="369"/>
      <c r="LZG91" s="369"/>
      <c r="LZH91" s="369"/>
      <c r="LZI91" s="369"/>
      <c r="LZJ91" s="369"/>
      <c r="LZK91" s="369"/>
      <c r="LZL91" s="369"/>
      <c r="LZM91" s="369"/>
      <c r="LZN91" s="369"/>
      <c r="LZO91" s="369"/>
      <c r="LZP91" s="369"/>
      <c r="LZQ91" s="369"/>
      <c r="LZR91" s="369"/>
      <c r="LZS91" s="369"/>
      <c r="LZT91" s="369"/>
      <c r="LZU91" s="369"/>
      <c r="LZV91" s="369"/>
      <c r="LZW91" s="369"/>
      <c r="LZX91" s="369"/>
      <c r="LZY91" s="369"/>
      <c r="LZZ91" s="369"/>
      <c r="MAA91" s="369"/>
      <c r="MAB91" s="369"/>
      <c r="MAC91" s="369"/>
      <c r="MAD91" s="369"/>
      <c r="MAE91" s="369"/>
      <c r="MAF91" s="369"/>
      <c r="MAG91" s="369"/>
      <c r="MAH91" s="369"/>
      <c r="MAI91" s="369"/>
      <c r="MAJ91" s="369"/>
      <c r="MAK91" s="369"/>
      <c r="MAL91" s="369"/>
      <c r="MAM91" s="369"/>
      <c r="MAN91" s="369"/>
      <c r="MAO91" s="369"/>
      <c r="MAP91" s="369"/>
      <c r="MAQ91" s="369"/>
      <c r="MAR91" s="369"/>
      <c r="MAS91" s="369"/>
      <c r="MAT91" s="369"/>
      <c r="MAU91" s="369"/>
      <c r="MAV91" s="369"/>
      <c r="MAW91" s="369"/>
      <c r="MAX91" s="369"/>
      <c r="MAY91" s="369"/>
      <c r="MAZ91" s="369"/>
      <c r="MBA91" s="369"/>
      <c r="MBB91" s="369"/>
      <c r="MBC91" s="369"/>
      <c r="MBD91" s="369"/>
      <c r="MBE91" s="369"/>
      <c r="MBF91" s="369"/>
      <c r="MBG91" s="369"/>
      <c r="MBH91" s="369"/>
      <c r="MBI91" s="369"/>
      <c r="MBJ91" s="369"/>
      <c r="MBK91" s="369"/>
      <c r="MBL91" s="369"/>
      <c r="MBM91" s="369"/>
      <c r="MBN91" s="369"/>
      <c r="MBO91" s="369"/>
      <c r="MBP91" s="369"/>
      <c r="MBQ91" s="369"/>
      <c r="MBR91" s="369"/>
      <c r="MBS91" s="369"/>
      <c r="MBT91" s="369"/>
      <c r="MBU91" s="369"/>
      <c r="MBV91" s="369"/>
      <c r="MBW91" s="369"/>
      <c r="MBX91" s="369"/>
      <c r="MBY91" s="369"/>
      <c r="MBZ91" s="369"/>
      <c r="MCA91" s="369"/>
      <c r="MCB91" s="369"/>
      <c r="MCC91" s="369"/>
      <c r="MCD91" s="369"/>
      <c r="MCE91" s="369"/>
      <c r="MCF91" s="369"/>
      <c r="MCG91" s="369"/>
      <c r="MCH91" s="369"/>
      <c r="MCI91" s="369"/>
      <c r="MCJ91" s="369"/>
      <c r="MCK91" s="369"/>
      <c r="MCL91" s="369"/>
      <c r="MCM91" s="369"/>
      <c r="MCN91" s="369"/>
      <c r="MCO91" s="369"/>
      <c r="MCP91" s="369"/>
      <c r="MCQ91" s="369"/>
      <c r="MCR91" s="369"/>
      <c r="MCS91" s="369"/>
      <c r="MCT91" s="369"/>
      <c r="MCU91" s="369"/>
      <c r="MCV91" s="369"/>
      <c r="MCW91" s="369"/>
      <c r="MCX91" s="369"/>
      <c r="MCY91" s="369"/>
      <c r="MCZ91" s="369"/>
      <c r="MDA91" s="369"/>
      <c r="MDB91" s="369"/>
      <c r="MDC91" s="369"/>
      <c r="MDD91" s="369"/>
      <c r="MDE91" s="369"/>
      <c r="MDF91" s="369"/>
      <c r="MDG91" s="369"/>
      <c r="MDH91" s="369"/>
      <c r="MDI91" s="369"/>
      <c r="MDJ91" s="369"/>
      <c r="MDK91" s="369"/>
      <c r="MDL91" s="369"/>
      <c r="MDM91" s="369"/>
      <c r="MDN91" s="369"/>
      <c r="MDO91" s="369"/>
      <c r="MDP91" s="369"/>
      <c r="MDQ91" s="369"/>
      <c r="MDR91" s="369"/>
      <c r="MDS91" s="369"/>
      <c r="MDT91" s="369"/>
      <c r="MDU91" s="369"/>
      <c r="MDV91" s="369"/>
      <c r="MDW91" s="369"/>
      <c r="MDX91" s="369"/>
      <c r="MDY91" s="369"/>
      <c r="MDZ91" s="369"/>
      <c r="MEA91" s="369"/>
      <c r="MEB91" s="369"/>
      <c r="MEC91" s="369"/>
      <c r="MEH91" s="369"/>
      <c r="MEI91" s="369"/>
      <c r="MEJ91" s="369"/>
      <c r="MEK91" s="369"/>
      <c r="MEL91" s="369"/>
      <c r="MEM91" s="369"/>
      <c r="MEN91" s="369"/>
      <c r="MEO91" s="369"/>
      <c r="MEP91" s="369"/>
      <c r="MEQ91" s="369"/>
      <c r="MER91" s="369"/>
      <c r="MGJ91" s="369"/>
      <c r="MGK91" s="369"/>
      <c r="MGL91" s="369"/>
      <c r="MGM91" s="369"/>
      <c r="MGN91" s="369"/>
      <c r="MGO91" s="369"/>
      <c r="MGP91" s="369"/>
      <c r="MGQ91" s="369"/>
      <c r="MGR91" s="369"/>
      <c r="MGS91" s="369"/>
      <c r="MGT91" s="369"/>
      <c r="MGU91" s="369"/>
      <c r="MGV91" s="369"/>
      <c r="MGW91" s="369"/>
      <c r="MGX91" s="369"/>
      <c r="MGY91" s="369"/>
      <c r="MGZ91" s="369"/>
      <c r="MHA91" s="369"/>
      <c r="MHB91" s="369"/>
      <c r="MHC91" s="369"/>
      <c r="MHD91" s="369"/>
      <c r="MHE91" s="369"/>
      <c r="MHF91" s="369"/>
      <c r="MHG91" s="369"/>
      <c r="MHH91" s="369"/>
      <c r="MHI91" s="369"/>
      <c r="MHJ91" s="369"/>
      <c r="MHK91" s="369"/>
      <c r="MHL91" s="369"/>
      <c r="MHM91" s="369"/>
      <c r="MHN91" s="369"/>
      <c r="MHO91" s="369"/>
      <c r="MHP91" s="369"/>
      <c r="MHQ91" s="369"/>
      <c r="MHR91" s="369"/>
      <c r="MHS91" s="369"/>
      <c r="MHT91" s="369"/>
      <c r="MHU91" s="369"/>
      <c r="MHV91" s="369"/>
      <c r="MHW91" s="369"/>
      <c r="MHX91" s="369"/>
      <c r="MHY91" s="369"/>
      <c r="MHZ91" s="369"/>
      <c r="MIA91" s="369"/>
      <c r="MIB91" s="369"/>
      <c r="MIC91" s="369"/>
      <c r="MID91" s="369"/>
      <c r="MIE91" s="369"/>
      <c r="MIF91" s="369"/>
      <c r="MIG91" s="369"/>
      <c r="MIH91" s="369"/>
      <c r="MII91" s="369"/>
      <c r="MIJ91" s="369"/>
      <c r="MIK91" s="369"/>
      <c r="MIL91" s="369"/>
      <c r="MIM91" s="369"/>
      <c r="MIN91" s="369"/>
      <c r="MIO91" s="369"/>
      <c r="MIP91" s="369"/>
      <c r="MIQ91" s="369"/>
      <c r="MIR91" s="369"/>
      <c r="MIS91" s="369"/>
      <c r="MIT91" s="369"/>
      <c r="MIU91" s="369"/>
      <c r="MIV91" s="369"/>
      <c r="MIW91" s="369"/>
      <c r="MIX91" s="369"/>
      <c r="MIY91" s="369"/>
      <c r="MIZ91" s="369"/>
      <c r="MJA91" s="369"/>
      <c r="MJB91" s="369"/>
      <c r="MJC91" s="369"/>
      <c r="MJD91" s="369"/>
      <c r="MJE91" s="369"/>
      <c r="MJF91" s="369"/>
      <c r="MJG91" s="369"/>
      <c r="MJH91" s="369"/>
      <c r="MJI91" s="369"/>
      <c r="MJJ91" s="369"/>
      <c r="MJK91" s="369"/>
      <c r="MJL91" s="369"/>
      <c r="MJM91" s="369"/>
      <c r="MJN91" s="369"/>
      <c r="MJO91" s="369"/>
      <c r="MJP91" s="369"/>
      <c r="MJQ91" s="369"/>
      <c r="MJR91" s="369"/>
      <c r="MJS91" s="369"/>
      <c r="MJT91" s="369"/>
      <c r="MJU91" s="369"/>
      <c r="MJV91" s="369"/>
      <c r="MJW91" s="369"/>
      <c r="MJX91" s="369"/>
      <c r="MJY91" s="369"/>
      <c r="MJZ91" s="369"/>
      <c r="MKA91" s="369"/>
      <c r="MKB91" s="369"/>
      <c r="MKC91" s="369"/>
      <c r="MKD91" s="369"/>
      <c r="MKE91" s="369"/>
      <c r="MKF91" s="369"/>
      <c r="MKG91" s="369"/>
      <c r="MKH91" s="369"/>
      <c r="MKI91" s="369"/>
      <c r="MKJ91" s="369"/>
      <c r="MKK91" s="369"/>
      <c r="MKL91" s="369"/>
      <c r="MKM91" s="369"/>
      <c r="MKN91" s="369"/>
      <c r="MKO91" s="369"/>
      <c r="MKP91" s="369"/>
      <c r="MKQ91" s="369"/>
      <c r="MKR91" s="369"/>
      <c r="MKS91" s="369"/>
      <c r="MKT91" s="369"/>
      <c r="MKU91" s="369"/>
      <c r="MKV91" s="369"/>
      <c r="MKW91" s="369"/>
      <c r="MKX91" s="369"/>
      <c r="MKY91" s="369"/>
      <c r="MKZ91" s="369"/>
      <c r="MLA91" s="369"/>
      <c r="MLB91" s="369"/>
      <c r="MLC91" s="369"/>
      <c r="MLD91" s="369"/>
      <c r="MLE91" s="369"/>
      <c r="MLF91" s="369"/>
      <c r="MLG91" s="369"/>
      <c r="MLH91" s="369"/>
      <c r="MLI91" s="369"/>
      <c r="MLJ91" s="369"/>
      <c r="MLK91" s="369"/>
      <c r="MLL91" s="369"/>
      <c r="MLM91" s="369"/>
      <c r="MLN91" s="369"/>
      <c r="MLO91" s="369"/>
      <c r="MLP91" s="369"/>
      <c r="MLQ91" s="369"/>
      <c r="MLR91" s="369"/>
      <c r="MLS91" s="369"/>
      <c r="MLT91" s="369"/>
      <c r="MLU91" s="369"/>
      <c r="MLV91" s="369"/>
      <c r="MLW91" s="369"/>
      <c r="MLX91" s="369"/>
      <c r="MLY91" s="369"/>
      <c r="MLZ91" s="369"/>
      <c r="MMA91" s="369"/>
      <c r="MMB91" s="369"/>
      <c r="MMC91" s="369"/>
      <c r="MMD91" s="369"/>
      <c r="MME91" s="369"/>
      <c r="MMF91" s="369"/>
      <c r="MMG91" s="369"/>
      <c r="MMH91" s="369"/>
      <c r="MMI91" s="369"/>
      <c r="MMJ91" s="369"/>
      <c r="MMK91" s="369"/>
      <c r="MML91" s="369"/>
      <c r="MMM91" s="369"/>
      <c r="MMN91" s="369"/>
      <c r="MMO91" s="369"/>
      <c r="MMP91" s="369"/>
      <c r="MMQ91" s="369"/>
      <c r="MMR91" s="369"/>
      <c r="MMS91" s="369"/>
      <c r="MMT91" s="369"/>
      <c r="MMU91" s="369"/>
      <c r="MMV91" s="369"/>
      <c r="MMW91" s="369"/>
      <c r="MMX91" s="369"/>
      <c r="MMY91" s="369"/>
      <c r="MMZ91" s="369"/>
      <c r="MNA91" s="369"/>
      <c r="MNB91" s="369"/>
      <c r="MNC91" s="369"/>
      <c r="MND91" s="369"/>
      <c r="MNE91" s="369"/>
      <c r="MNF91" s="369"/>
      <c r="MNG91" s="369"/>
      <c r="MNH91" s="369"/>
      <c r="MNI91" s="369"/>
      <c r="MNJ91" s="369"/>
      <c r="MNK91" s="369"/>
      <c r="MNL91" s="369"/>
      <c r="MNM91" s="369"/>
      <c r="MNN91" s="369"/>
      <c r="MNO91" s="369"/>
      <c r="MNP91" s="369"/>
      <c r="MNQ91" s="369"/>
      <c r="MNR91" s="369"/>
      <c r="MNS91" s="369"/>
      <c r="MNT91" s="369"/>
      <c r="MNU91" s="369"/>
      <c r="MNV91" s="369"/>
      <c r="MNW91" s="369"/>
      <c r="MNX91" s="369"/>
      <c r="MNY91" s="369"/>
      <c r="MOD91" s="369"/>
      <c r="MOE91" s="369"/>
      <c r="MOF91" s="369"/>
      <c r="MOG91" s="369"/>
      <c r="MOH91" s="369"/>
      <c r="MOI91" s="369"/>
      <c r="MOJ91" s="369"/>
      <c r="MOK91" s="369"/>
      <c r="MOL91" s="369"/>
      <c r="MOM91" s="369"/>
      <c r="MON91" s="369"/>
      <c r="MQF91" s="369"/>
      <c r="MQG91" s="369"/>
      <c r="MQH91" s="369"/>
      <c r="MQI91" s="369"/>
      <c r="MQJ91" s="369"/>
      <c r="MQK91" s="369"/>
      <c r="MQL91" s="369"/>
      <c r="MQM91" s="369"/>
      <c r="MQN91" s="369"/>
      <c r="MQO91" s="369"/>
      <c r="MQP91" s="369"/>
      <c r="MQQ91" s="369"/>
      <c r="MQR91" s="369"/>
      <c r="MQS91" s="369"/>
      <c r="MQT91" s="369"/>
      <c r="MQU91" s="369"/>
      <c r="MQV91" s="369"/>
      <c r="MQW91" s="369"/>
      <c r="MQX91" s="369"/>
      <c r="MQY91" s="369"/>
      <c r="MQZ91" s="369"/>
      <c r="MRA91" s="369"/>
      <c r="MRB91" s="369"/>
      <c r="MRC91" s="369"/>
      <c r="MRD91" s="369"/>
      <c r="MRE91" s="369"/>
      <c r="MRF91" s="369"/>
      <c r="MRG91" s="369"/>
      <c r="MRH91" s="369"/>
      <c r="MRI91" s="369"/>
      <c r="MRJ91" s="369"/>
      <c r="MRK91" s="369"/>
      <c r="MRL91" s="369"/>
      <c r="MRM91" s="369"/>
      <c r="MRN91" s="369"/>
      <c r="MRO91" s="369"/>
      <c r="MRP91" s="369"/>
      <c r="MRQ91" s="369"/>
      <c r="MRR91" s="369"/>
      <c r="MRS91" s="369"/>
      <c r="MRT91" s="369"/>
      <c r="MRU91" s="369"/>
      <c r="MRV91" s="369"/>
      <c r="MRW91" s="369"/>
      <c r="MRX91" s="369"/>
      <c r="MRY91" s="369"/>
      <c r="MRZ91" s="369"/>
      <c r="MSA91" s="369"/>
      <c r="MSB91" s="369"/>
      <c r="MSC91" s="369"/>
      <c r="MSD91" s="369"/>
      <c r="MSE91" s="369"/>
      <c r="MSF91" s="369"/>
      <c r="MSG91" s="369"/>
      <c r="MSH91" s="369"/>
      <c r="MSI91" s="369"/>
      <c r="MSJ91" s="369"/>
      <c r="MSK91" s="369"/>
      <c r="MSL91" s="369"/>
      <c r="MSM91" s="369"/>
      <c r="MSN91" s="369"/>
      <c r="MSO91" s="369"/>
      <c r="MSP91" s="369"/>
      <c r="MSQ91" s="369"/>
      <c r="MSR91" s="369"/>
      <c r="MSS91" s="369"/>
      <c r="MST91" s="369"/>
      <c r="MSU91" s="369"/>
      <c r="MSV91" s="369"/>
      <c r="MSW91" s="369"/>
      <c r="MSX91" s="369"/>
      <c r="MSY91" s="369"/>
      <c r="MSZ91" s="369"/>
      <c r="MTA91" s="369"/>
      <c r="MTB91" s="369"/>
      <c r="MTC91" s="369"/>
      <c r="MTD91" s="369"/>
      <c r="MTE91" s="369"/>
      <c r="MTF91" s="369"/>
      <c r="MTG91" s="369"/>
      <c r="MTH91" s="369"/>
      <c r="MTI91" s="369"/>
      <c r="MTJ91" s="369"/>
      <c r="MTK91" s="369"/>
      <c r="MTL91" s="369"/>
      <c r="MTM91" s="369"/>
      <c r="MTN91" s="369"/>
      <c r="MTO91" s="369"/>
      <c r="MTP91" s="369"/>
      <c r="MTQ91" s="369"/>
      <c r="MTR91" s="369"/>
      <c r="MTS91" s="369"/>
      <c r="MTT91" s="369"/>
      <c r="MTU91" s="369"/>
      <c r="MTV91" s="369"/>
      <c r="MTW91" s="369"/>
      <c r="MTX91" s="369"/>
      <c r="MTY91" s="369"/>
      <c r="MTZ91" s="369"/>
      <c r="MUA91" s="369"/>
      <c r="MUB91" s="369"/>
      <c r="MUC91" s="369"/>
      <c r="MUD91" s="369"/>
      <c r="MUE91" s="369"/>
      <c r="MUF91" s="369"/>
      <c r="MUG91" s="369"/>
      <c r="MUH91" s="369"/>
      <c r="MUI91" s="369"/>
      <c r="MUJ91" s="369"/>
      <c r="MUK91" s="369"/>
      <c r="MUL91" s="369"/>
      <c r="MUM91" s="369"/>
      <c r="MUN91" s="369"/>
      <c r="MUO91" s="369"/>
      <c r="MUP91" s="369"/>
      <c r="MUQ91" s="369"/>
      <c r="MUR91" s="369"/>
      <c r="MUS91" s="369"/>
      <c r="MUT91" s="369"/>
      <c r="MUU91" s="369"/>
      <c r="MUV91" s="369"/>
      <c r="MUW91" s="369"/>
      <c r="MUX91" s="369"/>
      <c r="MUY91" s="369"/>
      <c r="MUZ91" s="369"/>
      <c r="MVA91" s="369"/>
      <c r="MVB91" s="369"/>
      <c r="MVC91" s="369"/>
      <c r="MVD91" s="369"/>
      <c r="MVE91" s="369"/>
      <c r="MVF91" s="369"/>
      <c r="MVG91" s="369"/>
      <c r="MVH91" s="369"/>
      <c r="MVI91" s="369"/>
      <c r="MVJ91" s="369"/>
      <c r="MVK91" s="369"/>
      <c r="MVL91" s="369"/>
      <c r="MVM91" s="369"/>
      <c r="MVN91" s="369"/>
      <c r="MVO91" s="369"/>
      <c r="MVP91" s="369"/>
      <c r="MVQ91" s="369"/>
      <c r="MVR91" s="369"/>
      <c r="MVS91" s="369"/>
      <c r="MVT91" s="369"/>
      <c r="MVU91" s="369"/>
      <c r="MVV91" s="369"/>
      <c r="MVW91" s="369"/>
      <c r="MVX91" s="369"/>
      <c r="MVY91" s="369"/>
      <c r="MVZ91" s="369"/>
      <c r="MWA91" s="369"/>
      <c r="MWB91" s="369"/>
      <c r="MWC91" s="369"/>
      <c r="MWD91" s="369"/>
      <c r="MWE91" s="369"/>
      <c r="MWF91" s="369"/>
      <c r="MWG91" s="369"/>
      <c r="MWH91" s="369"/>
      <c r="MWI91" s="369"/>
      <c r="MWJ91" s="369"/>
      <c r="MWK91" s="369"/>
      <c r="MWL91" s="369"/>
      <c r="MWM91" s="369"/>
      <c r="MWN91" s="369"/>
      <c r="MWO91" s="369"/>
      <c r="MWP91" s="369"/>
      <c r="MWQ91" s="369"/>
      <c r="MWR91" s="369"/>
      <c r="MWS91" s="369"/>
      <c r="MWT91" s="369"/>
      <c r="MWU91" s="369"/>
      <c r="MWV91" s="369"/>
      <c r="MWW91" s="369"/>
      <c r="MWX91" s="369"/>
      <c r="MWY91" s="369"/>
      <c r="MWZ91" s="369"/>
      <c r="MXA91" s="369"/>
      <c r="MXB91" s="369"/>
      <c r="MXC91" s="369"/>
      <c r="MXD91" s="369"/>
      <c r="MXE91" s="369"/>
      <c r="MXF91" s="369"/>
      <c r="MXG91" s="369"/>
      <c r="MXH91" s="369"/>
      <c r="MXI91" s="369"/>
      <c r="MXJ91" s="369"/>
      <c r="MXK91" s="369"/>
      <c r="MXL91" s="369"/>
      <c r="MXM91" s="369"/>
      <c r="MXN91" s="369"/>
      <c r="MXO91" s="369"/>
      <c r="MXP91" s="369"/>
      <c r="MXQ91" s="369"/>
      <c r="MXR91" s="369"/>
      <c r="MXS91" s="369"/>
      <c r="MXT91" s="369"/>
      <c r="MXU91" s="369"/>
      <c r="MXZ91" s="369"/>
      <c r="MYA91" s="369"/>
      <c r="MYB91" s="369"/>
      <c r="MYC91" s="369"/>
      <c r="MYD91" s="369"/>
      <c r="MYE91" s="369"/>
      <c r="MYF91" s="369"/>
      <c r="MYG91" s="369"/>
      <c r="MYH91" s="369"/>
      <c r="MYI91" s="369"/>
      <c r="MYJ91" s="369"/>
      <c r="NAB91" s="369"/>
      <c r="NAC91" s="369"/>
      <c r="NAD91" s="369"/>
      <c r="NAE91" s="369"/>
      <c r="NAF91" s="369"/>
      <c r="NAG91" s="369"/>
      <c r="NAH91" s="369"/>
      <c r="NAI91" s="369"/>
      <c r="NAJ91" s="369"/>
      <c r="NAK91" s="369"/>
      <c r="NAL91" s="369"/>
      <c r="NAM91" s="369"/>
      <c r="NAN91" s="369"/>
      <c r="NAO91" s="369"/>
      <c r="NAP91" s="369"/>
      <c r="NAQ91" s="369"/>
      <c r="NAR91" s="369"/>
      <c r="NAS91" s="369"/>
      <c r="NAT91" s="369"/>
      <c r="NAU91" s="369"/>
      <c r="NAV91" s="369"/>
      <c r="NAW91" s="369"/>
      <c r="NAX91" s="369"/>
      <c r="NAY91" s="369"/>
      <c r="NAZ91" s="369"/>
      <c r="NBA91" s="369"/>
      <c r="NBB91" s="369"/>
      <c r="NBC91" s="369"/>
      <c r="NBD91" s="369"/>
      <c r="NBE91" s="369"/>
      <c r="NBF91" s="369"/>
      <c r="NBG91" s="369"/>
      <c r="NBH91" s="369"/>
      <c r="NBI91" s="369"/>
      <c r="NBJ91" s="369"/>
      <c r="NBK91" s="369"/>
      <c r="NBL91" s="369"/>
      <c r="NBM91" s="369"/>
      <c r="NBN91" s="369"/>
      <c r="NBO91" s="369"/>
      <c r="NBP91" s="369"/>
      <c r="NBQ91" s="369"/>
      <c r="NBR91" s="369"/>
      <c r="NBS91" s="369"/>
      <c r="NBT91" s="369"/>
      <c r="NBU91" s="369"/>
      <c r="NBV91" s="369"/>
      <c r="NBW91" s="369"/>
      <c r="NBX91" s="369"/>
      <c r="NBY91" s="369"/>
      <c r="NBZ91" s="369"/>
      <c r="NCA91" s="369"/>
      <c r="NCB91" s="369"/>
      <c r="NCC91" s="369"/>
      <c r="NCD91" s="369"/>
      <c r="NCE91" s="369"/>
      <c r="NCF91" s="369"/>
      <c r="NCG91" s="369"/>
      <c r="NCH91" s="369"/>
      <c r="NCI91" s="369"/>
      <c r="NCJ91" s="369"/>
      <c r="NCK91" s="369"/>
      <c r="NCL91" s="369"/>
      <c r="NCM91" s="369"/>
      <c r="NCN91" s="369"/>
      <c r="NCO91" s="369"/>
      <c r="NCP91" s="369"/>
      <c r="NCQ91" s="369"/>
      <c r="NCR91" s="369"/>
      <c r="NCS91" s="369"/>
      <c r="NCT91" s="369"/>
      <c r="NCU91" s="369"/>
      <c r="NCV91" s="369"/>
      <c r="NCW91" s="369"/>
      <c r="NCX91" s="369"/>
      <c r="NCY91" s="369"/>
      <c r="NCZ91" s="369"/>
      <c r="NDA91" s="369"/>
      <c r="NDB91" s="369"/>
      <c r="NDC91" s="369"/>
      <c r="NDD91" s="369"/>
      <c r="NDE91" s="369"/>
      <c r="NDF91" s="369"/>
      <c r="NDG91" s="369"/>
      <c r="NDH91" s="369"/>
      <c r="NDI91" s="369"/>
      <c r="NDJ91" s="369"/>
      <c r="NDK91" s="369"/>
      <c r="NDL91" s="369"/>
      <c r="NDM91" s="369"/>
      <c r="NDN91" s="369"/>
      <c r="NDO91" s="369"/>
      <c r="NDP91" s="369"/>
      <c r="NDQ91" s="369"/>
      <c r="NDR91" s="369"/>
      <c r="NDS91" s="369"/>
      <c r="NDT91" s="369"/>
      <c r="NDU91" s="369"/>
      <c r="NDV91" s="369"/>
      <c r="NDW91" s="369"/>
      <c r="NDX91" s="369"/>
      <c r="NDY91" s="369"/>
      <c r="NDZ91" s="369"/>
      <c r="NEA91" s="369"/>
      <c r="NEB91" s="369"/>
      <c r="NEC91" s="369"/>
      <c r="NED91" s="369"/>
      <c r="NEE91" s="369"/>
      <c r="NEF91" s="369"/>
      <c r="NEG91" s="369"/>
      <c r="NEH91" s="369"/>
      <c r="NEI91" s="369"/>
      <c r="NEJ91" s="369"/>
      <c r="NEK91" s="369"/>
      <c r="NEL91" s="369"/>
      <c r="NEM91" s="369"/>
      <c r="NEN91" s="369"/>
      <c r="NEO91" s="369"/>
      <c r="NEP91" s="369"/>
      <c r="NEQ91" s="369"/>
      <c r="NER91" s="369"/>
      <c r="NES91" s="369"/>
      <c r="NET91" s="369"/>
      <c r="NEU91" s="369"/>
      <c r="NEV91" s="369"/>
      <c r="NEW91" s="369"/>
      <c r="NEX91" s="369"/>
      <c r="NEY91" s="369"/>
      <c r="NEZ91" s="369"/>
      <c r="NFA91" s="369"/>
      <c r="NFB91" s="369"/>
      <c r="NFC91" s="369"/>
      <c r="NFD91" s="369"/>
      <c r="NFE91" s="369"/>
      <c r="NFF91" s="369"/>
      <c r="NFG91" s="369"/>
      <c r="NFH91" s="369"/>
      <c r="NFI91" s="369"/>
      <c r="NFJ91" s="369"/>
      <c r="NFK91" s="369"/>
      <c r="NFL91" s="369"/>
      <c r="NFM91" s="369"/>
      <c r="NFN91" s="369"/>
      <c r="NFO91" s="369"/>
      <c r="NFP91" s="369"/>
      <c r="NFQ91" s="369"/>
      <c r="NFR91" s="369"/>
      <c r="NFS91" s="369"/>
      <c r="NFT91" s="369"/>
      <c r="NFU91" s="369"/>
      <c r="NFV91" s="369"/>
      <c r="NFW91" s="369"/>
      <c r="NFX91" s="369"/>
      <c r="NFY91" s="369"/>
      <c r="NFZ91" s="369"/>
      <c r="NGA91" s="369"/>
      <c r="NGB91" s="369"/>
      <c r="NGC91" s="369"/>
      <c r="NGD91" s="369"/>
      <c r="NGE91" s="369"/>
      <c r="NGF91" s="369"/>
      <c r="NGG91" s="369"/>
      <c r="NGH91" s="369"/>
      <c r="NGI91" s="369"/>
      <c r="NGJ91" s="369"/>
      <c r="NGK91" s="369"/>
      <c r="NGL91" s="369"/>
      <c r="NGM91" s="369"/>
      <c r="NGN91" s="369"/>
      <c r="NGO91" s="369"/>
      <c r="NGP91" s="369"/>
      <c r="NGQ91" s="369"/>
      <c r="NGR91" s="369"/>
      <c r="NGS91" s="369"/>
      <c r="NGT91" s="369"/>
      <c r="NGU91" s="369"/>
      <c r="NGV91" s="369"/>
      <c r="NGW91" s="369"/>
      <c r="NGX91" s="369"/>
      <c r="NGY91" s="369"/>
      <c r="NGZ91" s="369"/>
      <c r="NHA91" s="369"/>
      <c r="NHB91" s="369"/>
      <c r="NHC91" s="369"/>
      <c r="NHD91" s="369"/>
      <c r="NHE91" s="369"/>
      <c r="NHF91" s="369"/>
      <c r="NHG91" s="369"/>
      <c r="NHH91" s="369"/>
      <c r="NHI91" s="369"/>
      <c r="NHJ91" s="369"/>
      <c r="NHK91" s="369"/>
      <c r="NHL91" s="369"/>
      <c r="NHM91" s="369"/>
      <c r="NHN91" s="369"/>
      <c r="NHO91" s="369"/>
      <c r="NHP91" s="369"/>
      <c r="NHQ91" s="369"/>
      <c r="NHV91" s="369"/>
      <c r="NHW91" s="369"/>
      <c r="NHX91" s="369"/>
      <c r="NHY91" s="369"/>
      <c r="NHZ91" s="369"/>
      <c r="NIA91" s="369"/>
      <c r="NIB91" s="369"/>
      <c r="NIC91" s="369"/>
      <c r="NID91" s="369"/>
      <c r="NIE91" s="369"/>
      <c r="NIF91" s="369"/>
      <c r="NJX91" s="369"/>
      <c r="NJY91" s="369"/>
      <c r="NJZ91" s="369"/>
      <c r="NKA91" s="369"/>
      <c r="NKB91" s="369"/>
      <c r="NKC91" s="369"/>
      <c r="NKD91" s="369"/>
      <c r="NKE91" s="369"/>
      <c r="NKF91" s="369"/>
      <c r="NKG91" s="369"/>
      <c r="NKH91" s="369"/>
      <c r="NKI91" s="369"/>
      <c r="NKJ91" s="369"/>
      <c r="NKK91" s="369"/>
      <c r="NKL91" s="369"/>
      <c r="NKM91" s="369"/>
      <c r="NKN91" s="369"/>
      <c r="NKO91" s="369"/>
      <c r="NKP91" s="369"/>
      <c r="NKQ91" s="369"/>
      <c r="NKR91" s="369"/>
      <c r="NKS91" s="369"/>
      <c r="NKT91" s="369"/>
      <c r="NKU91" s="369"/>
      <c r="NKV91" s="369"/>
      <c r="NKW91" s="369"/>
      <c r="NKX91" s="369"/>
      <c r="NKY91" s="369"/>
      <c r="NKZ91" s="369"/>
      <c r="NLA91" s="369"/>
      <c r="NLB91" s="369"/>
      <c r="NLC91" s="369"/>
      <c r="NLD91" s="369"/>
      <c r="NLE91" s="369"/>
      <c r="NLF91" s="369"/>
      <c r="NLG91" s="369"/>
      <c r="NLH91" s="369"/>
      <c r="NLI91" s="369"/>
      <c r="NLJ91" s="369"/>
      <c r="NLK91" s="369"/>
      <c r="NLL91" s="369"/>
      <c r="NLM91" s="369"/>
      <c r="NLN91" s="369"/>
      <c r="NLO91" s="369"/>
      <c r="NLP91" s="369"/>
      <c r="NLQ91" s="369"/>
      <c r="NLR91" s="369"/>
      <c r="NLS91" s="369"/>
      <c r="NLT91" s="369"/>
      <c r="NLU91" s="369"/>
      <c r="NLV91" s="369"/>
      <c r="NLW91" s="369"/>
      <c r="NLX91" s="369"/>
      <c r="NLY91" s="369"/>
      <c r="NLZ91" s="369"/>
      <c r="NMA91" s="369"/>
      <c r="NMB91" s="369"/>
      <c r="NMC91" s="369"/>
      <c r="NMD91" s="369"/>
      <c r="NME91" s="369"/>
      <c r="NMF91" s="369"/>
      <c r="NMG91" s="369"/>
      <c r="NMH91" s="369"/>
      <c r="NMI91" s="369"/>
      <c r="NMJ91" s="369"/>
      <c r="NMK91" s="369"/>
      <c r="NML91" s="369"/>
      <c r="NMM91" s="369"/>
      <c r="NMN91" s="369"/>
      <c r="NMO91" s="369"/>
      <c r="NMP91" s="369"/>
      <c r="NMQ91" s="369"/>
      <c r="NMR91" s="369"/>
      <c r="NMS91" s="369"/>
      <c r="NMT91" s="369"/>
      <c r="NMU91" s="369"/>
      <c r="NMV91" s="369"/>
      <c r="NMW91" s="369"/>
      <c r="NMX91" s="369"/>
      <c r="NMY91" s="369"/>
      <c r="NMZ91" s="369"/>
      <c r="NNA91" s="369"/>
      <c r="NNB91" s="369"/>
      <c r="NNC91" s="369"/>
      <c r="NND91" s="369"/>
      <c r="NNE91" s="369"/>
      <c r="NNF91" s="369"/>
      <c r="NNG91" s="369"/>
      <c r="NNH91" s="369"/>
      <c r="NNI91" s="369"/>
      <c r="NNJ91" s="369"/>
      <c r="NNK91" s="369"/>
      <c r="NNL91" s="369"/>
      <c r="NNM91" s="369"/>
      <c r="NNN91" s="369"/>
      <c r="NNO91" s="369"/>
      <c r="NNP91" s="369"/>
      <c r="NNQ91" s="369"/>
      <c r="NNR91" s="369"/>
      <c r="NNS91" s="369"/>
      <c r="NNT91" s="369"/>
      <c r="NNU91" s="369"/>
      <c r="NNV91" s="369"/>
      <c r="NNW91" s="369"/>
      <c r="NNX91" s="369"/>
      <c r="NNY91" s="369"/>
      <c r="NNZ91" s="369"/>
      <c r="NOA91" s="369"/>
      <c r="NOB91" s="369"/>
      <c r="NOC91" s="369"/>
      <c r="NOD91" s="369"/>
      <c r="NOE91" s="369"/>
      <c r="NOF91" s="369"/>
      <c r="NOG91" s="369"/>
      <c r="NOH91" s="369"/>
      <c r="NOI91" s="369"/>
      <c r="NOJ91" s="369"/>
      <c r="NOK91" s="369"/>
      <c r="NOL91" s="369"/>
      <c r="NOM91" s="369"/>
      <c r="NON91" s="369"/>
      <c r="NOO91" s="369"/>
      <c r="NOP91" s="369"/>
      <c r="NOQ91" s="369"/>
      <c r="NOR91" s="369"/>
      <c r="NOS91" s="369"/>
      <c r="NOT91" s="369"/>
      <c r="NOU91" s="369"/>
      <c r="NOV91" s="369"/>
      <c r="NOW91" s="369"/>
      <c r="NOX91" s="369"/>
      <c r="NOY91" s="369"/>
      <c r="NOZ91" s="369"/>
      <c r="NPA91" s="369"/>
      <c r="NPB91" s="369"/>
      <c r="NPC91" s="369"/>
      <c r="NPD91" s="369"/>
      <c r="NPE91" s="369"/>
      <c r="NPF91" s="369"/>
      <c r="NPG91" s="369"/>
      <c r="NPH91" s="369"/>
      <c r="NPI91" s="369"/>
      <c r="NPJ91" s="369"/>
      <c r="NPK91" s="369"/>
      <c r="NPL91" s="369"/>
      <c r="NPM91" s="369"/>
      <c r="NPN91" s="369"/>
      <c r="NPO91" s="369"/>
      <c r="NPP91" s="369"/>
      <c r="NPQ91" s="369"/>
      <c r="NPR91" s="369"/>
      <c r="NPS91" s="369"/>
      <c r="NPT91" s="369"/>
      <c r="NPU91" s="369"/>
      <c r="NPV91" s="369"/>
      <c r="NPW91" s="369"/>
      <c r="NPX91" s="369"/>
      <c r="NPY91" s="369"/>
      <c r="NPZ91" s="369"/>
      <c r="NQA91" s="369"/>
      <c r="NQB91" s="369"/>
      <c r="NQC91" s="369"/>
      <c r="NQD91" s="369"/>
      <c r="NQE91" s="369"/>
      <c r="NQF91" s="369"/>
      <c r="NQG91" s="369"/>
      <c r="NQH91" s="369"/>
      <c r="NQI91" s="369"/>
      <c r="NQJ91" s="369"/>
      <c r="NQK91" s="369"/>
      <c r="NQL91" s="369"/>
      <c r="NQM91" s="369"/>
      <c r="NQN91" s="369"/>
      <c r="NQO91" s="369"/>
      <c r="NQP91" s="369"/>
      <c r="NQQ91" s="369"/>
      <c r="NQR91" s="369"/>
      <c r="NQS91" s="369"/>
      <c r="NQT91" s="369"/>
      <c r="NQU91" s="369"/>
      <c r="NQV91" s="369"/>
      <c r="NQW91" s="369"/>
      <c r="NQX91" s="369"/>
      <c r="NQY91" s="369"/>
      <c r="NQZ91" s="369"/>
      <c r="NRA91" s="369"/>
      <c r="NRB91" s="369"/>
      <c r="NRC91" s="369"/>
      <c r="NRD91" s="369"/>
      <c r="NRE91" s="369"/>
      <c r="NRF91" s="369"/>
      <c r="NRG91" s="369"/>
      <c r="NRH91" s="369"/>
      <c r="NRI91" s="369"/>
      <c r="NRJ91" s="369"/>
      <c r="NRK91" s="369"/>
      <c r="NRL91" s="369"/>
      <c r="NRM91" s="369"/>
      <c r="NRR91" s="369"/>
      <c r="NRS91" s="369"/>
      <c r="NRT91" s="369"/>
      <c r="NRU91" s="369"/>
      <c r="NRV91" s="369"/>
      <c r="NRW91" s="369"/>
      <c r="NRX91" s="369"/>
      <c r="NRY91" s="369"/>
      <c r="NRZ91" s="369"/>
      <c r="NSA91" s="369"/>
      <c r="NSB91" s="369"/>
      <c r="NTT91" s="369"/>
      <c r="NTU91" s="369"/>
      <c r="NTV91" s="369"/>
      <c r="NTW91" s="369"/>
      <c r="NTX91" s="369"/>
      <c r="NTY91" s="369"/>
      <c r="NTZ91" s="369"/>
      <c r="NUA91" s="369"/>
      <c r="NUB91" s="369"/>
      <c r="NUC91" s="369"/>
      <c r="NUD91" s="369"/>
      <c r="NUE91" s="369"/>
      <c r="NUF91" s="369"/>
      <c r="NUG91" s="369"/>
      <c r="NUH91" s="369"/>
      <c r="NUI91" s="369"/>
      <c r="NUJ91" s="369"/>
      <c r="NUK91" s="369"/>
      <c r="NUL91" s="369"/>
      <c r="NUM91" s="369"/>
      <c r="NUN91" s="369"/>
      <c r="NUO91" s="369"/>
      <c r="NUP91" s="369"/>
      <c r="NUQ91" s="369"/>
      <c r="NUR91" s="369"/>
      <c r="NUS91" s="369"/>
      <c r="NUT91" s="369"/>
      <c r="NUU91" s="369"/>
      <c r="NUV91" s="369"/>
      <c r="NUW91" s="369"/>
      <c r="NUX91" s="369"/>
      <c r="NUY91" s="369"/>
      <c r="NUZ91" s="369"/>
      <c r="NVA91" s="369"/>
      <c r="NVB91" s="369"/>
      <c r="NVC91" s="369"/>
      <c r="NVD91" s="369"/>
      <c r="NVE91" s="369"/>
      <c r="NVF91" s="369"/>
      <c r="NVG91" s="369"/>
      <c r="NVH91" s="369"/>
      <c r="NVI91" s="369"/>
      <c r="NVJ91" s="369"/>
      <c r="NVK91" s="369"/>
      <c r="NVL91" s="369"/>
      <c r="NVM91" s="369"/>
      <c r="NVN91" s="369"/>
      <c r="NVO91" s="369"/>
      <c r="NVP91" s="369"/>
      <c r="NVQ91" s="369"/>
      <c r="NVR91" s="369"/>
      <c r="NVS91" s="369"/>
      <c r="NVT91" s="369"/>
      <c r="NVU91" s="369"/>
      <c r="NVV91" s="369"/>
      <c r="NVW91" s="369"/>
      <c r="NVX91" s="369"/>
      <c r="NVY91" s="369"/>
      <c r="NVZ91" s="369"/>
      <c r="NWA91" s="369"/>
      <c r="NWB91" s="369"/>
      <c r="NWC91" s="369"/>
      <c r="NWD91" s="369"/>
      <c r="NWE91" s="369"/>
      <c r="NWF91" s="369"/>
      <c r="NWG91" s="369"/>
      <c r="NWH91" s="369"/>
      <c r="NWI91" s="369"/>
      <c r="NWJ91" s="369"/>
      <c r="NWK91" s="369"/>
      <c r="NWL91" s="369"/>
      <c r="NWM91" s="369"/>
      <c r="NWN91" s="369"/>
      <c r="NWO91" s="369"/>
      <c r="NWP91" s="369"/>
      <c r="NWQ91" s="369"/>
      <c r="NWR91" s="369"/>
      <c r="NWS91" s="369"/>
      <c r="NWT91" s="369"/>
      <c r="NWU91" s="369"/>
      <c r="NWV91" s="369"/>
      <c r="NWW91" s="369"/>
      <c r="NWX91" s="369"/>
      <c r="NWY91" s="369"/>
      <c r="NWZ91" s="369"/>
      <c r="NXA91" s="369"/>
      <c r="NXB91" s="369"/>
      <c r="NXC91" s="369"/>
      <c r="NXD91" s="369"/>
      <c r="NXE91" s="369"/>
      <c r="NXF91" s="369"/>
      <c r="NXG91" s="369"/>
      <c r="NXH91" s="369"/>
      <c r="NXI91" s="369"/>
      <c r="NXJ91" s="369"/>
      <c r="NXK91" s="369"/>
      <c r="NXL91" s="369"/>
      <c r="NXM91" s="369"/>
      <c r="NXN91" s="369"/>
      <c r="NXO91" s="369"/>
      <c r="NXP91" s="369"/>
      <c r="NXQ91" s="369"/>
      <c r="NXR91" s="369"/>
      <c r="NXS91" s="369"/>
      <c r="NXT91" s="369"/>
      <c r="NXU91" s="369"/>
      <c r="NXV91" s="369"/>
      <c r="NXW91" s="369"/>
      <c r="NXX91" s="369"/>
      <c r="NXY91" s="369"/>
      <c r="NXZ91" s="369"/>
      <c r="NYA91" s="369"/>
      <c r="NYB91" s="369"/>
      <c r="NYC91" s="369"/>
      <c r="NYD91" s="369"/>
      <c r="NYE91" s="369"/>
      <c r="NYF91" s="369"/>
      <c r="NYG91" s="369"/>
      <c r="NYH91" s="369"/>
      <c r="NYI91" s="369"/>
      <c r="NYJ91" s="369"/>
      <c r="NYK91" s="369"/>
      <c r="NYL91" s="369"/>
      <c r="NYM91" s="369"/>
      <c r="NYN91" s="369"/>
      <c r="NYO91" s="369"/>
      <c r="NYP91" s="369"/>
      <c r="NYQ91" s="369"/>
      <c r="NYR91" s="369"/>
      <c r="NYS91" s="369"/>
      <c r="NYT91" s="369"/>
      <c r="NYU91" s="369"/>
      <c r="NYV91" s="369"/>
      <c r="NYW91" s="369"/>
      <c r="NYX91" s="369"/>
      <c r="NYY91" s="369"/>
      <c r="NYZ91" s="369"/>
      <c r="NZA91" s="369"/>
      <c r="NZB91" s="369"/>
      <c r="NZC91" s="369"/>
      <c r="NZD91" s="369"/>
      <c r="NZE91" s="369"/>
      <c r="NZF91" s="369"/>
      <c r="NZG91" s="369"/>
      <c r="NZH91" s="369"/>
      <c r="NZI91" s="369"/>
      <c r="NZJ91" s="369"/>
      <c r="NZK91" s="369"/>
      <c r="NZL91" s="369"/>
      <c r="NZM91" s="369"/>
      <c r="NZN91" s="369"/>
      <c r="NZO91" s="369"/>
      <c r="NZP91" s="369"/>
      <c r="NZQ91" s="369"/>
      <c r="NZR91" s="369"/>
      <c r="NZS91" s="369"/>
      <c r="NZT91" s="369"/>
      <c r="NZU91" s="369"/>
      <c r="NZV91" s="369"/>
      <c r="NZW91" s="369"/>
      <c r="NZX91" s="369"/>
      <c r="NZY91" s="369"/>
      <c r="NZZ91" s="369"/>
      <c r="OAA91" s="369"/>
      <c r="OAB91" s="369"/>
      <c r="OAC91" s="369"/>
      <c r="OAD91" s="369"/>
      <c r="OAE91" s="369"/>
      <c r="OAF91" s="369"/>
      <c r="OAG91" s="369"/>
      <c r="OAH91" s="369"/>
      <c r="OAI91" s="369"/>
      <c r="OAJ91" s="369"/>
      <c r="OAK91" s="369"/>
      <c r="OAL91" s="369"/>
      <c r="OAM91" s="369"/>
      <c r="OAN91" s="369"/>
      <c r="OAO91" s="369"/>
      <c r="OAP91" s="369"/>
      <c r="OAQ91" s="369"/>
      <c r="OAR91" s="369"/>
      <c r="OAS91" s="369"/>
      <c r="OAT91" s="369"/>
      <c r="OAU91" s="369"/>
      <c r="OAV91" s="369"/>
      <c r="OAW91" s="369"/>
      <c r="OAX91" s="369"/>
      <c r="OAY91" s="369"/>
      <c r="OAZ91" s="369"/>
      <c r="OBA91" s="369"/>
      <c r="OBB91" s="369"/>
      <c r="OBC91" s="369"/>
      <c r="OBD91" s="369"/>
      <c r="OBE91" s="369"/>
      <c r="OBF91" s="369"/>
      <c r="OBG91" s="369"/>
      <c r="OBH91" s="369"/>
      <c r="OBI91" s="369"/>
      <c r="OBN91" s="369"/>
      <c r="OBO91" s="369"/>
      <c r="OBP91" s="369"/>
      <c r="OBQ91" s="369"/>
      <c r="OBR91" s="369"/>
      <c r="OBS91" s="369"/>
      <c r="OBT91" s="369"/>
      <c r="OBU91" s="369"/>
      <c r="OBV91" s="369"/>
      <c r="OBW91" s="369"/>
      <c r="OBX91" s="369"/>
      <c r="ODP91" s="369"/>
      <c r="ODQ91" s="369"/>
      <c r="ODR91" s="369"/>
      <c r="ODS91" s="369"/>
      <c r="ODT91" s="369"/>
      <c r="ODU91" s="369"/>
      <c r="ODV91" s="369"/>
      <c r="ODW91" s="369"/>
      <c r="ODX91" s="369"/>
      <c r="ODY91" s="369"/>
      <c r="ODZ91" s="369"/>
      <c r="OEA91" s="369"/>
      <c r="OEB91" s="369"/>
      <c r="OEC91" s="369"/>
      <c r="OED91" s="369"/>
      <c r="OEE91" s="369"/>
      <c r="OEF91" s="369"/>
      <c r="OEG91" s="369"/>
      <c r="OEH91" s="369"/>
      <c r="OEI91" s="369"/>
      <c r="OEJ91" s="369"/>
      <c r="OEK91" s="369"/>
      <c r="OEL91" s="369"/>
      <c r="OEM91" s="369"/>
      <c r="OEN91" s="369"/>
      <c r="OEO91" s="369"/>
      <c r="OEP91" s="369"/>
      <c r="OEQ91" s="369"/>
      <c r="OER91" s="369"/>
      <c r="OES91" s="369"/>
      <c r="OET91" s="369"/>
      <c r="OEU91" s="369"/>
      <c r="OEV91" s="369"/>
      <c r="OEW91" s="369"/>
      <c r="OEX91" s="369"/>
      <c r="OEY91" s="369"/>
      <c r="OEZ91" s="369"/>
      <c r="OFA91" s="369"/>
      <c r="OFB91" s="369"/>
      <c r="OFC91" s="369"/>
      <c r="OFD91" s="369"/>
      <c r="OFE91" s="369"/>
      <c r="OFF91" s="369"/>
      <c r="OFG91" s="369"/>
      <c r="OFH91" s="369"/>
      <c r="OFI91" s="369"/>
      <c r="OFJ91" s="369"/>
      <c r="OFK91" s="369"/>
      <c r="OFL91" s="369"/>
      <c r="OFM91" s="369"/>
      <c r="OFN91" s="369"/>
      <c r="OFO91" s="369"/>
      <c r="OFP91" s="369"/>
      <c r="OFQ91" s="369"/>
      <c r="OFR91" s="369"/>
      <c r="OFS91" s="369"/>
      <c r="OFT91" s="369"/>
      <c r="OFU91" s="369"/>
      <c r="OFV91" s="369"/>
      <c r="OFW91" s="369"/>
      <c r="OFX91" s="369"/>
      <c r="OFY91" s="369"/>
      <c r="OFZ91" s="369"/>
      <c r="OGA91" s="369"/>
      <c r="OGB91" s="369"/>
      <c r="OGC91" s="369"/>
      <c r="OGD91" s="369"/>
      <c r="OGE91" s="369"/>
      <c r="OGF91" s="369"/>
      <c r="OGG91" s="369"/>
      <c r="OGH91" s="369"/>
      <c r="OGI91" s="369"/>
      <c r="OGJ91" s="369"/>
      <c r="OGK91" s="369"/>
      <c r="OGL91" s="369"/>
      <c r="OGM91" s="369"/>
      <c r="OGN91" s="369"/>
      <c r="OGO91" s="369"/>
      <c r="OGP91" s="369"/>
      <c r="OGQ91" s="369"/>
      <c r="OGR91" s="369"/>
      <c r="OGS91" s="369"/>
      <c r="OGT91" s="369"/>
      <c r="OGU91" s="369"/>
      <c r="OGV91" s="369"/>
      <c r="OGW91" s="369"/>
      <c r="OGX91" s="369"/>
      <c r="OGY91" s="369"/>
      <c r="OGZ91" s="369"/>
      <c r="OHA91" s="369"/>
      <c r="OHB91" s="369"/>
      <c r="OHC91" s="369"/>
      <c r="OHD91" s="369"/>
      <c r="OHE91" s="369"/>
      <c r="OHF91" s="369"/>
      <c r="OHG91" s="369"/>
      <c r="OHH91" s="369"/>
      <c r="OHI91" s="369"/>
      <c r="OHJ91" s="369"/>
      <c r="OHK91" s="369"/>
      <c r="OHL91" s="369"/>
      <c r="OHM91" s="369"/>
      <c r="OHN91" s="369"/>
      <c r="OHO91" s="369"/>
      <c r="OHP91" s="369"/>
      <c r="OHQ91" s="369"/>
      <c r="OHR91" s="369"/>
      <c r="OHS91" s="369"/>
      <c r="OHT91" s="369"/>
      <c r="OHU91" s="369"/>
      <c r="OHV91" s="369"/>
      <c r="OHW91" s="369"/>
      <c r="OHX91" s="369"/>
      <c r="OHY91" s="369"/>
      <c r="OHZ91" s="369"/>
      <c r="OIA91" s="369"/>
      <c r="OIB91" s="369"/>
      <c r="OIC91" s="369"/>
      <c r="OID91" s="369"/>
      <c r="OIE91" s="369"/>
      <c r="OIF91" s="369"/>
      <c r="OIG91" s="369"/>
      <c r="OIH91" s="369"/>
      <c r="OII91" s="369"/>
      <c r="OIJ91" s="369"/>
      <c r="OIK91" s="369"/>
      <c r="OIL91" s="369"/>
      <c r="OIM91" s="369"/>
      <c r="OIN91" s="369"/>
      <c r="OIO91" s="369"/>
      <c r="OIP91" s="369"/>
      <c r="OIQ91" s="369"/>
      <c r="OIR91" s="369"/>
      <c r="OIS91" s="369"/>
      <c r="OIT91" s="369"/>
      <c r="OIU91" s="369"/>
      <c r="OIV91" s="369"/>
      <c r="OIW91" s="369"/>
      <c r="OIX91" s="369"/>
      <c r="OIY91" s="369"/>
      <c r="OIZ91" s="369"/>
      <c r="OJA91" s="369"/>
      <c r="OJB91" s="369"/>
      <c r="OJC91" s="369"/>
      <c r="OJD91" s="369"/>
      <c r="OJE91" s="369"/>
      <c r="OJF91" s="369"/>
      <c r="OJG91" s="369"/>
      <c r="OJH91" s="369"/>
      <c r="OJI91" s="369"/>
      <c r="OJJ91" s="369"/>
      <c r="OJK91" s="369"/>
      <c r="OJL91" s="369"/>
      <c r="OJM91" s="369"/>
      <c r="OJN91" s="369"/>
      <c r="OJO91" s="369"/>
      <c r="OJP91" s="369"/>
      <c r="OJQ91" s="369"/>
      <c r="OJR91" s="369"/>
      <c r="OJS91" s="369"/>
      <c r="OJT91" s="369"/>
      <c r="OJU91" s="369"/>
      <c r="OJV91" s="369"/>
      <c r="OJW91" s="369"/>
      <c r="OJX91" s="369"/>
      <c r="OJY91" s="369"/>
      <c r="OJZ91" s="369"/>
      <c r="OKA91" s="369"/>
      <c r="OKB91" s="369"/>
      <c r="OKC91" s="369"/>
      <c r="OKD91" s="369"/>
      <c r="OKE91" s="369"/>
      <c r="OKF91" s="369"/>
      <c r="OKG91" s="369"/>
      <c r="OKH91" s="369"/>
      <c r="OKI91" s="369"/>
      <c r="OKJ91" s="369"/>
      <c r="OKK91" s="369"/>
      <c r="OKL91" s="369"/>
      <c r="OKM91" s="369"/>
      <c r="OKN91" s="369"/>
      <c r="OKO91" s="369"/>
      <c r="OKP91" s="369"/>
      <c r="OKQ91" s="369"/>
      <c r="OKR91" s="369"/>
      <c r="OKS91" s="369"/>
      <c r="OKT91" s="369"/>
      <c r="OKU91" s="369"/>
      <c r="OKV91" s="369"/>
      <c r="OKW91" s="369"/>
      <c r="OKX91" s="369"/>
      <c r="OKY91" s="369"/>
      <c r="OKZ91" s="369"/>
      <c r="OLA91" s="369"/>
      <c r="OLB91" s="369"/>
      <c r="OLC91" s="369"/>
      <c r="OLD91" s="369"/>
      <c r="OLE91" s="369"/>
      <c r="OLJ91" s="369"/>
      <c r="OLK91" s="369"/>
      <c r="OLL91" s="369"/>
      <c r="OLM91" s="369"/>
      <c r="OLN91" s="369"/>
      <c r="OLO91" s="369"/>
      <c r="OLP91" s="369"/>
      <c r="OLQ91" s="369"/>
      <c r="OLR91" s="369"/>
      <c r="OLS91" s="369"/>
      <c r="OLT91" s="369"/>
      <c r="ONL91" s="369"/>
      <c r="ONM91" s="369"/>
      <c r="ONN91" s="369"/>
      <c r="ONO91" s="369"/>
      <c r="ONP91" s="369"/>
      <c r="ONQ91" s="369"/>
      <c r="ONR91" s="369"/>
      <c r="ONS91" s="369"/>
      <c r="ONT91" s="369"/>
      <c r="ONU91" s="369"/>
      <c r="ONV91" s="369"/>
      <c r="ONW91" s="369"/>
      <c r="ONX91" s="369"/>
      <c r="ONY91" s="369"/>
      <c r="ONZ91" s="369"/>
      <c r="OOA91" s="369"/>
      <c r="OOB91" s="369"/>
      <c r="OOC91" s="369"/>
      <c r="OOD91" s="369"/>
      <c r="OOE91" s="369"/>
      <c r="OOF91" s="369"/>
      <c r="OOG91" s="369"/>
      <c r="OOH91" s="369"/>
      <c r="OOI91" s="369"/>
      <c r="OOJ91" s="369"/>
      <c r="OOK91" s="369"/>
      <c r="OOL91" s="369"/>
      <c r="OOM91" s="369"/>
      <c r="OON91" s="369"/>
      <c r="OOO91" s="369"/>
      <c r="OOP91" s="369"/>
      <c r="OOQ91" s="369"/>
      <c r="OOR91" s="369"/>
      <c r="OOS91" s="369"/>
      <c r="OOT91" s="369"/>
      <c r="OOU91" s="369"/>
      <c r="OOV91" s="369"/>
      <c r="OOW91" s="369"/>
      <c r="OOX91" s="369"/>
      <c r="OOY91" s="369"/>
      <c r="OOZ91" s="369"/>
      <c r="OPA91" s="369"/>
      <c r="OPB91" s="369"/>
      <c r="OPC91" s="369"/>
      <c r="OPD91" s="369"/>
      <c r="OPE91" s="369"/>
      <c r="OPF91" s="369"/>
      <c r="OPG91" s="369"/>
      <c r="OPH91" s="369"/>
      <c r="OPI91" s="369"/>
      <c r="OPJ91" s="369"/>
      <c r="OPK91" s="369"/>
      <c r="OPL91" s="369"/>
      <c r="OPM91" s="369"/>
      <c r="OPN91" s="369"/>
      <c r="OPO91" s="369"/>
      <c r="OPP91" s="369"/>
      <c r="OPQ91" s="369"/>
      <c r="OPR91" s="369"/>
      <c r="OPS91" s="369"/>
      <c r="OPT91" s="369"/>
      <c r="OPU91" s="369"/>
      <c r="OPV91" s="369"/>
      <c r="OPW91" s="369"/>
      <c r="OPX91" s="369"/>
      <c r="OPY91" s="369"/>
      <c r="OPZ91" s="369"/>
      <c r="OQA91" s="369"/>
      <c r="OQB91" s="369"/>
      <c r="OQC91" s="369"/>
      <c r="OQD91" s="369"/>
      <c r="OQE91" s="369"/>
      <c r="OQF91" s="369"/>
      <c r="OQG91" s="369"/>
      <c r="OQH91" s="369"/>
      <c r="OQI91" s="369"/>
      <c r="OQJ91" s="369"/>
      <c r="OQK91" s="369"/>
      <c r="OQL91" s="369"/>
      <c r="OQM91" s="369"/>
      <c r="OQN91" s="369"/>
      <c r="OQO91" s="369"/>
      <c r="OQP91" s="369"/>
      <c r="OQQ91" s="369"/>
      <c r="OQR91" s="369"/>
      <c r="OQS91" s="369"/>
      <c r="OQT91" s="369"/>
      <c r="OQU91" s="369"/>
      <c r="OQV91" s="369"/>
      <c r="OQW91" s="369"/>
      <c r="OQX91" s="369"/>
      <c r="OQY91" s="369"/>
      <c r="OQZ91" s="369"/>
      <c r="ORA91" s="369"/>
      <c r="ORB91" s="369"/>
      <c r="ORC91" s="369"/>
      <c r="ORD91" s="369"/>
      <c r="ORE91" s="369"/>
      <c r="ORF91" s="369"/>
      <c r="ORG91" s="369"/>
      <c r="ORH91" s="369"/>
      <c r="ORI91" s="369"/>
      <c r="ORJ91" s="369"/>
      <c r="ORK91" s="369"/>
      <c r="ORL91" s="369"/>
      <c r="ORM91" s="369"/>
      <c r="ORN91" s="369"/>
      <c r="ORO91" s="369"/>
      <c r="ORP91" s="369"/>
      <c r="ORQ91" s="369"/>
      <c r="ORR91" s="369"/>
      <c r="ORS91" s="369"/>
      <c r="ORT91" s="369"/>
      <c r="ORU91" s="369"/>
      <c r="ORV91" s="369"/>
      <c r="ORW91" s="369"/>
      <c r="ORX91" s="369"/>
      <c r="ORY91" s="369"/>
      <c r="ORZ91" s="369"/>
      <c r="OSA91" s="369"/>
      <c r="OSB91" s="369"/>
      <c r="OSC91" s="369"/>
      <c r="OSD91" s="369"/>
      <c r="OSE91" s="369"/>
      <c r="OSF91" s="369"/>
      <c r="OSG91" s="369"/>
      <c r="OSH91" s="369"/>
      <c r="OSI91" s="369"/>
      <c r="OSJ91" s="369"/>
      <c r="OSK91" s="369"/>
      <c r="OSL91" s="369"/>
      <c r="OSM91" s="369"/>
      <c r="OSN91" s="369"/>
      <c r="OSO91" s="369"/>
      <c r="OSP91" s="369"/>
      <c r="OSQ91" s="369"/>
      <c r="OSR91" s="369"/>
      <c r="OSS91" s="369"/>
      <c r="OST91" s="369"/>
      <c r="OSU91" s="369"/>
      <c r="OSV91" s="369"/>
      <c r="OSW91" s="369"/>
      <c r="OSX91" s="369"/>
      <c r="OSY91" s="369"/>
      <c r="OSZ91" s="369"/>
      <c r="OTA91" s="369"/>
      <c r="OTB91" s="369"/>
      <c r="OTC91" s="369"/>
      <c r="OTD91" s="369"/>
      <c r="OTE91" s="369"/>
      <c r="OTF91" s="369"/>
      <c r="OTG91" s="369"/>
      <c r="OTH91" s="369"/>
      <c r="OTI91" s="369"/>
      <c r="OTJ91" s="369"/>
      <c r="OTK91" s="369"/>
      <c r="OTL91" s="369"/>
      <c r="OTM91" s="369"/>
      <c r="OTN91" s="369"/>
      <c r="OTO91" s="369"/>
      <c r="OTP91" s="369"/>
      <c r="OTQ91" s="369"/>
      <c r="OTR91" s="369"/>
      <c r="OTS91" s="369"/>
      <c r="OTT91" s="369"/>
      <c r="OTU91" s="369"/>
      <c r="OTV91" s="369"/>
      <c r="OTW91" s="369"/>
      <c r="OTX91" s="369"/>
      <c r="OTY91" s="369"/>
      <c r="OTZ91" s="369"/>
      <c r="OUA91" s="369"/>
      <c r="OUB91" s="369"/>
      <c r="OUC91" s="369"/>
      <c r="OUD91" s="369"/>
      <c r="OUE91" s="369"/>
      <c r="OUF91" s="369"/>
      <c r="OUG91" s="369"/>
      <c r="OUH91" s="369"/>
      <c r="OUI91" s="369"/>
      <c r="OUJ91" s="369"/>
      <c r="OUK91" s="369"/>
      <c r="OUL91" s="369"/>
      <c r="OUM91" s="369"/>
      <c r="OUN91" s="369"/>
      <c r="OUO91" s="369"/>
      <c r="OUP91" s="369"/>
      <c r="OUQ91" s="369"/>
      <c r="OUR91" s="369"/>
      <c r="OUS91" s="369"/>
      <c r="OUT91" s="369"/>
      <c r="OUU91" s="369"/>
      <c r="OUV91" s="369"/>
      <c r="OUW91" s="369"/>
      <c r="OUX91" s="369"/>
      <c r="OUY91" s="369"/>
      <c r="OUZ91" s="369"/>
      <c r="OVA91" s="369"/>
      <c r="OVF91" s="369"/>
      <c r="OVG91" s="369"/>
      <c r="OVH91" s="369"/>
      <c r="OVI91" s="369"/>
      <c r="OVJ91" s="369"/>
      <c r="OVK91" s="369"/>
      <c r="OVL91" s="369"/>
      <c r="OVM91" s="369"/>
      <c r="OVN91" s="369"/>
      <c r="OVO91" s="369"/>
      <c r="OVP91" s="369"/>
      <c r="OXH91" s="369"/>
      <c r="OXI91" s="369"/>
      <c r="OXJ91" s="369"/>
      <c r="OXK91" s="369"/>
      <c r="OXL91" s="369"/>
      <c r="OXM91" s="369"/>
      <c r="OXN91" s="369"/>
      <c r="OXO91" s="369"/>
      <c r="OXP91" s="369"/>
      <c r="OXQ91" s="369"/>
      <c r="OXR91" s="369"/>
      <c r="OXS91" s="369"/>
      <c r="OXT91" s="369"/>
      <c r="OXU91" s="369"/>
      <c r="OXV91" s="369"/>
      <c r="OXW91" s="369"/>
      <c r="OXX91" s="369"/>
      <c r="OXY91" s="369"/>
      <c r="OXZ91" s="369"/>
      <c r="OYA91" s="369"/>
      <c r="OYB91" s="369"/>
      <c r="OYC91" s="369"/>
      <c r="OYD91" s="369"/>
      <c r="OYE91" s="369"/>
      <c r="OYF91" s="369"/>
      <c r="OYG91" s="369"/>
      <c r="OYH91" s="369"/>
      <c r="OYI91" s="369"/>
      <c r="OYJ91" s="369"/>
      <c r="OYK91" s="369"/>
      <c r="OYL91" s="369"/>
      <c r="OYM91" s="369"/>
      <c r="OYN91" s="369"/>
      <c r="OYO91" s="369"/>
      <c r="OYP91" s="369"/>
      <c r="OYQ91" s="369"/>
      <c r="OYR91" s="369"/>
      <c r="OYS91" s="369"/>
      <c r="OYT91" s="369"/>
      <c r="OYU91" s="369"/>
      <c r="OYV91" s="369"/>
      <c r="OYW91" s="369"/>
      <c r="OYX91" s="369"/>
      <c r="OYY91" s="369"/>
      <c r="OYZ91" s="369"/>
      <c r="OZA91" s="369"/>
      <c r="OZB91" s="369"/>
      <c r="OZC91" s="369"/>
      <c r="OZD91" s="369"/>
      <c r="OZE91" s="369"/>
      <c r="OZF91" s="369"/>
      <c r="OZG91" s="369"/>
      <c r="OZH91" s="369"/>
      <c r="OZI91" s="369"/>
      <c r="OZJ91" s="369"/>
      <c r="OZK91" s="369"/>
      <c r="OZL91" s="369"/>
      <c r="OZM91" s="369"/>
      <c r="OZN91" s="369"/>
      <c r="OZO91" s="369"/>
      <c r="OZP91" s="369"/>
      <c r="OZQ91" s="369"/>
      <c r="OZR91" s="369"/>
      <c r="OZS91" s="369"/>
      <c r="OZT91" s="369"/>
      <c r="OZU91" s="369"/>
      <c r="OZV91" s="369"/>
      <c r="OZW91" s="369"/>
      <c r="OZX91" s="369"/>
      <c r="OZY91" s="369"/>
      <c r="OZZ91" s="369"/>
      <c r="PAA91" s="369"/>
      <c r="PAB91" s="369"/>
      <c r="PAC91" s="369"/>
      <c r="PAD91" s="369"/>
      <c r="PAE91" s="369"/>
      <c r="PAF91" s="369"/>
      <c r="PAG91" s="369"/>
      <c r="PAH91" s="369"/>
      <c r="PAI91" s="369"/>
      <c r="PAJ91" s="369"/>
      <c r="PAK91" s="369"/>
      <c r="PAL91" s="369"/>
      <c r="PAM91" s="369"/>
      <c r="PAN91" s="369"/>
      <c r="PAO91" s="369"/>
      <c r="PAP91" s="369"/>
      <c r="PAQ91" s="369"/>
      <c r="PAR91" s="369"/>
      <c r="PAS91" s="369"/>
      <c r="PAT91" s="369"/>
      <c r="PAU91" s="369"/>
      <c r="PAV91" s="369"/>
      <c r="PAW91" s="369"/>
      <c r="PAX91" s="369"/>
      <c r="PAY91" s="369"/>
      <c r="PAZ91" s="369"/>
      <c r="PBA91" s="369"/>
      <c r="PBB91" s="369"/>
      <c r="PBC91" s="369"/>
      <c r="PBD91" s="369"/>
      <c r="PBE91" s="369"/>
      <c r="PBF91" s="369"/>
      <c r="PBG91" s="369"/>
      <c r="PBH91" s="369"/>
      <c r="PBI91" s="369"/>
      <c r="PBJ91" s="369"/>
      <c r="PBK91" s="369"/>
      <c r="PBL91" s="369"/>
      <c r="PBM91" s="369"/>
      <c r="PBN91" s="369"/>
      <c r="PBO91" s="369"/>
      <c r="PBP91" s="369"/>
      <c r="PBQ91" s="369"/>
      <c r="PBR91" s="369"/>
      <c r="PBS91" s="369"/>
      <c r="PBT91" s="369"/>
      <c r="PBU91" s="369"/>
      <c r="PBV91" s="369"/>
      <c r="PBW91" s="369"/>
      <c r="PBX91" s="369"/>
      <c r="PBY91" s="369"/>
      <c r="PBZ91" s="369"/>
      <c r="PCA91" s="369"/>
      <c r="PCB91" s="369"/>
      <c r="PCC91" s="369"/>
      <c r="PCD91" s="369"/>
      <c r="PCE91" s="369"/>
      <c r="PCF91" s="369"/>
      <c r="PCG91" s="369"/>
      <c r="PCH91" s="369"/>
      <c r="PCI91" s="369"/>
      <c r="PCJ91" s="369"/>
      <c r="PCK91" s="369"/>
      <c r="PCL91" s="369"/>
      <c r="PCM91" s="369"/>
      <c r="PCN91" s="369"/>
      <c r="PCO91" s="369"/>
      <c r="PCP91" s="369"/>
      <c r="PCQ91" s="369"/>
      <c r="PCR91" s="369"/>
      <c r="PCS91" s="369"/>
      <c r="PCT91" s="369"/>
      <c r="PCU91" s="369"/>
      <c r="PCV91" s="369"/>
      <c r="PCW91" s="369"/>
      <c r="PCX91" s="369"/>
      <c r="PCY91" s="369"/>
      <c r="PCZ91" s="369"/>
      <c r="PDA91" s="369"/>
      <c r="PDB91" s="369"/>
      <c r="PDC91" s="369"/>
      <c r="PDD91" s="369"/>
      <c r="PDE91" s="369"/>
      <c r="PDF91" s="369"/>
      <c r="PDG91" s="369"/>
      <c r="PDH91" s="369"/>
      <c r="PDI91" s="369"/>
      <c r="PDJ91" s="369"/>
      <c r="PDK91" s="369"/>
      <c r="PDL91" s="369"/>
      <c r="PDM91" s="369"/>
      <c r="PDN91" s="369"/>
      <c r="PDO91" s="369"/>
      <c r="PDP91" s="369"/>
      <c r="PDQ91" s="369"/>
      <c r="PDR91" s="369"/>
      <c r="PDS91" s="369"/>
      <c r="PDT91" s="369"/>
      <c r="PDU91" s="369"/>
      <c r="PDV91" s="369"/>
      <c r="PDW91" s="369"/>
      <c r="PDX91" s="369"/>
      <c r="PDY91" s="369"/>
      <c r="PDZ91" s="369"/>
      <c r="PEA91" s="369"/>
      <c r="PEB91" s="369"/>
      <c r="PEC91" s="369"/>
      <c r="PED91" s="369"/>
      <c r="PEE91" s="369"/>
      <c r="PEF91" s="369"/>
      <c r="PEG91" s="369"/>
      <c r="PEH91" s="369"/>
      <c r="PEI91" s="369"/>
      <c r="PEJ91" s="369"/>
      <c r="PEK91" s="369"/>
      <c r="PEL91" s="369"/>
      <c r="PEM91" s="369"/>
      <c r="PEN91" s="369"/>
      <c r="PEO91" s="369"/>
      <c r="PEP91" s="369"/>
      <c r="PEQ91" s="369"/>
      <c r="PER91" s="369"/>
      <c r="PES91" s="369"/>
      <c r="PET91" s="369"/>
      <c r="PEU91" s="369"/>
      <c r="PEV91" s="369"/>
      <c r="PEW91" s="369"/>
      <c r="PFB91" s="369"/>
      <c r="PFC91" s="369"/>
      <c r="PFD91" s="369"/>
      <c r="PFE91" s="369"/>
      <c r="PFF91" s="369"/>
      <c r="PFG91" s="369"/>
      <c r="PFH91" s="369"/>
      <c r="PFI91" s="369"/>
      <c r="PFJ91" s="369"/>
      <c r="PFK91" s="369"/>
      <c r="PFL91" s="369"/>
      <c r="PHD91" s="369"/>
      <c r="PHE91" s="369"/>
      <c r="PHF91" s="369"/>
      <c r="PHG91" s="369"/>
      <c r="PHH91" s="369"/>
      <c r="PHI91" s="369"/>
      <c r="PHJ91" s="369"/>
      <c r="PHK91" s="369"/>
      <c r="PHL91" s="369"/>
      <c r="PHM91" s="369"/>
      <c r="PHN91" s="369"/>
      <c r="PHO91" s="369"/>
      <c r="PHP91" s="369"/>
      <c r="PHQ91" s="369"/>
      <c r="PHR91" s="369"/>
      <c r="PHS91" s="369"/>
      <c r="PHT91" s="369"/>
      <c r="PHU91" s="369"/>
      <c r="PHV91" s="369"/>
      <c r="PHW91" s="369"/>
      <c r="PHX91" s="369"/>
      <c r="PHY91" s="369"/>
      <c r="PHZ91" s="369"/>
      <c r="PIA91" s="369"/>
      <c r="PIB91" s="369"/>
      <c r="PIC91" s="369"/>
      <c r="PID91" s="369"/>
      <c r="PIE91" s="369"/>
      <c r="PIF91" s="369"/>
      <c r="PIG91" s="369"/>
      <c r="PIH91" s="369"/>
      <c r="PII91" s="369"/>
      <c r="PIJ91" s="369"/>
      <c r="PIK91" s="369"/>
      <c r="PIL91" s="369"/>
      <c r="PIM91" s="369"/>
      <c r="PIN91" s="369"/>
      <c r="PIO91" s="369"/>
      <c r="PIP91" s="369"/>
      <c r="PIQ91" s="369"/>
      <c r="PIR91" s="369"/>
      <c r="PIS91" s="369"/>
      <c r="PIT91" s="369"/>
      <c r="PIU91" s="369"/>
      <c r="PIV91" s="369"/>
      <c r="PIW91" s="369"/>
      <c r="PIX91" s="369"/>
      <c r="PIY91" s="369"/>
      <c r="PIZ91" s="369"/>
      <c r="PJA91" s="369"/>
      <c r="PJB91" s="369"/>
      <c r="PJC91" s="369"/>
      <c r="PJD91" s="369"/>
      <c r="PJE91" s="369"/>
      <c r="PJF91" s="369"/>
      <c r="PJG91" s="369"/>
      <c r="PJH91" s="369"/>
      <c r="PJI91" s="369"/>
      <c r="PJJ91" s="369"/>
      <c r="PJK91" s="369"/>
      <c r="PJL91" s="369"/>
      <c r="PJM91" s="369"/>
      <c r="PJN91" s="369"/>
      <c r="PJO91" s="369"/>
      <c r="PJP91" s="369"/>
      <c r="PJQ91" s="369"/>
      <c r="PJR91" s="369"/>
      <c r="PJS91" s="369"/>
      <c r="PJT91" s="369"/>
      <c r="PJU91" s="369"/>
      <c r="PJV91" s="369"/>
      <c r="PJW91" s="369"/>
      <c r="PJX91" s="369"/>
      <c r="PJY91" s="369"/>
      <c r="PJZ91" s="369"/>
      <c r="PKA91" s="369"/>
      <c r="PKB91" s="369"/>
      <c r="PKC91" s="369"/>
      <c r="PKD91" s="369"/>
      <c r="PKE91" s="369"/>
      <c r="PKF91" s="369"/>
      <c r="PKG91" s="369"/>
      <c r="PKH91" s="369"/>
      <c r="PKI91" s="369"/>
      <c r="PKJ91" s="369"/>
      <c r="PKK91" s="369"/>
      <c r="PKL91" s="369"/>
      <c r="PKM91" s="369"/>
      <c r="PKN91" s="369"/>
      <c r="PKO91" s="369"/>
      <c r="PKP91" s="369"/>
      <c r="PKQ91" s="369"/>
      <c r="PKR91" s="369"/>
      <c r="PKS91" s="369"/>
      <c r="PKT91" s="369"/>
      <c r="PKU91" s="369"/>
      <c r="PKV91" s="369"/>
      <c r="PKW91" s="369"/>
      <c r="PKX91" s="369"/>
      <c r="PKY91" s="369"/>
      <c r="PKZ91" s="369"/>
      <c r="PLA91" s="369"/>
      <c r="PLB91" s="369"/>
      <c r="PLC91" s="369"/>
      <c r="PLD91" s="369"/>
      <c r="PLE91" s="369"/>
      <c r="PLF91" s="369"/>
      <c r="PLG91" s="369"/>
      <c r="PLH91" s="369"/>
      <c r="PLI91" s="369"/>
      <c r="PLJ91" s="369"/>
      <c r="PLK91" s="369"/>
      <c r="PLL91" s="369"/>
      <c r="PLM91" s="369"/>
      <c r="PLN91" s="369"/>
      <c r="PLO91" s="369"/>
      <c r="PLP91" s="369"/>
      <c r="PLQ91" s="369"/>
      <c r="PLR91" s="369"/>
      <c r="PLS91" s="369"/>
      <c r="PLT91" s="369"/>
      <c r="PLU91" s="369"/>
      <c r="PLV91" s="369"/>
      <c r="PLW91" s="369"/>
      <c r="PLX91" s="369"/>
      <c r="PLY91" s="369"/>
      <c r="PLZ91" s="369"/>
      <c r="PMA91" s="369"/>
      <c r="PMB91" s="369"/>
      <c r="PMC91" s="369"/>
      <c r="PMD91" s="369"/>
      <c r="PME91" s="369"/>
      <c r="PMF91" s="369"/>
      <c r="PMG91" s="369"/>
      <c r="PMH91" s="369"/>
      <c r="PMI91" s="369"/>
      <c r="PMJ91" s="369"/>
      <c r="PMK91" s="369"/>
      <c r="PML91" s="369"/>
      <c r="PMM91" s="369"/>
      <c r="PMN91" s="369"/>
      <c r="PMO91" s="369"/>
      <c r="PMP91" s="369"/>
      <c r="PMQ91" s="369"/>
      <c r="PMR91" s="369"/>
      <c r="PMS91" s="369"/>
      <c r="PMT91" s="369"/>
      <c r="PMU91" s="369"/>
      <c r="PMV91" s="369"/>
      <c r="PMW91" s="369"/>
      <c r="PMX91" s="369"/>
      <c r="PMY91" s="369"/>
      <c r="PMZ91" s="369"/>
      <c r="PNA91" s="369"/>
      <c r="PNB91" s="369"/>
      <c r="PNC91" s="369"/>
      <c r="PND91" s="369"/>
      <c r="PNE91" s="369"/>
      <c r="PNF91" s="369"/>
      <c r="PNG91" s="369"/>
      <c r="PNH91" s="369"/>
      <c r="PNI91" s="369"/>
      <c r="PNJ91" s="369"/>
      <c r="PNK91" s="369"/>
      <c r="PNL91" s="369"/>
      <c r="PNM91" s="369"/>
      <c r="PNN91" s="369"/>
      <c r="PNO91" s="369"/>
      <c r="PNP91" s="369"/>
      <c r="PNQ91" s="369"/>
      <c r="PNR91" s="369"/>
      <c r="PNS91" s="369"/>
      <c r="PNT91" s="369"/>
      <c r="PNU91" s="369"/>
      <c r="PNV91" s="369"/>
      <c r="PNW91" s="369"/>
      <c r="PNX91" s="369"/>
      <c r="PNY91" s="369"/>
      <c r="PNZ91" s="369"/>
      <c r="POA91" s="369"/>
      <c r="POB91" s="369"/>
      <c r="POC91" s="369"/>
      <c r="POD91" s="369"/>
      <c r="POE91" s="369"/>
      <c r="POF91" s="369"/>
      <c r="POG91" s="369"/>
      <c r="POH91" s="369"/>
      <c r="POI91" s="369"/>
      <c r="POJ91" s="369"/>
      <c r="POK91" s="369"/>
      <c r="POL91" s="369"/>
      <c r="POM91" s="369"/>
      <c r="PON91" s="369"/>
      <c r="POO91" s="369"/>
      <c r="POP91" s="369"/>
      <c r="POQ91" s="369"/>
      <c r="POR91" s="369"/>
      <c r="POS91" s="369"/>
      <c r="POX91" s="369"/>
      <c r="POY91" s="369"/>
      <c r="POZ91" s="369"/>
      <c r="PPA91" s="369"/>
      <c r="PPB91" s="369"/>
      <c r="PPC91" s="369"/>
      <c r="PPD91" s="369"/>
      <c r="PPE91" s="369"/>
      <c r="PPF91" s="369"/>
      <c r="PPG91" s="369"/>
      <c r="PPH91" s="369"/>
      <c r="PQZ91" s="369"/>
      <c r="PRA91" s="369"/>
      <c r="PRB91" s="369"/>
      <c r="PRC91" s="369"/>
      <c r="PRD91" s="369"/>
      <c r="PRE91" s="369"/>
      <c r="PRF91" s="369"/>
      <c r="PRG91" s="369"/>
      <c r="PRH91" s="369"/>
      <c r="PRI91" s="369"/>
      <c r="PRJ91" s="369"/>
      <c r="PRK91" s="369"/>
      <c r="PRL91" s="369"/>
      <c r="PRM91" s="369"/>
      <c r="PRN91" s="369"/>
      <c r="PRO91" s="369"/>
      <c r="PRP91" s="369"/>
      <c r="PRQ91" s="369"/>
      <c r="PRR91" s="369"/>
      <c r="PRS91" s="369"/>
      <c r="PRT91" s="369"/>
      <c r="PRU91" s="369"/>
      <c r="PRV91" s="369"/>
      <c r="PRW91" s="369"/>
      <c r="PRX91" s="369"/>
      <c r="PRY91" s="369"/>
      <c r="PRZ91" s="369"/>
      <c r="PSA91" s="369"/>
      <c r="PSB91" s="369"/>
      <c r="PSC91" s="369"/>
      <c r="PSD91" s="369"/>
      <c r="PSE91" s="369"/>
      <c r="PSF91" s="369"/>
      <c r="PSG91" s="369"/>
      <c r="PSH91" s="369"/>
      <c r="PSI91" s="369"/>
      <c r="PSJ91" s="369"/>
      <c r="PSK91" s="369"/>
      <c r="PSL91" s="369"/>
      <c r="PSM91" s="369"/>
      <c r="PSN91" s="369"/>
      <c r="PSO91" s="369"/>
      <c r="PSP91" s="369"/>
      <c r="PSQ91" s="369"/>
      <c r="PSR91" s="369"/>
      <c r="PSS91" s="369"/>
      <c r="PST91" s="369"/>
      <c r="PSU91" s="369"/>
      <c r="PSV91" s="369"/>
      <c r="PSW91" s="369"/>
      <c r="PSX91" s="369"/>
      <c r="PSY91" s="369"/>
      <c r="PSZ91" s="369"/>
      <c r="PTA91" s="369"/>
      <c r="PTB91" s="369"/>
      <c r="PTC91" s="369"/>
      <c r="PTD91" s="369"/>
      <c r="PTE91" s="369"/>
      <c r="PTF91" s="369"/>
      <c r="PTG91" s="369"/>
      <c r="PTH91" s="369"/>
      <c r="PTI91" s="369"/>
      <c r="PTJ91" s="369"/>
      <c r="PTK91" s="369"/>
      <c r="PTL91" s="369"/>
      <c r="PTM91" s="369"/>
      <c r="PTN91" s="369"/>
      <c r="PTO91" s="369"/>
      <c r="PTP91" s="369"/>
      <c r="PTQ91" s="369"/>
      <c r="PTR91" s="369"/>
      <c r="PTS91" s="369"/>
      <c r="PTT91" s="369"/>
      <c r="PTU91" s="369"/>
      <c r="PTV91" s="369"/>
      <c r="PTW91" s="369"/>
      <c r="PTX91" s="369"/>
      <c r="PTY91" s="369"/>
      <c r="PTZ91" s="369"/>
      <c r="PUA91" s="369"/>
      <c r="PUB91" s="369"/>
      <c r="PUC91" s="369"/>
      <c r="PUD91" s="369"/>
      <c r="PUE91" s="369"/>
      <c r="PUF91" s="369"/>
      <c r="PUG91" s="369"/>
      <c r="PUH91" s="369"/>
      <c r="PUI91" s="369"/>
      <c r="PUJ91" s="369"/>
      <c r="PUK91" s="369"/>
      <c r="PUL91" s="369"/>
      <c r="PUM91" s="369"/>
      <c r="PUN91" s="369"/>
      <c r="PUO91" s="369"/>
      <c r="PUP91" s="369"/>
      <c r="PUQ91" s="369"/>
      <c r="PUR91" s="369"/>
      <c r="PUS91" s="369"/>
      <c r="PUT91" s="369"/>
      <c r="PUU91" s="369"/>
      <c r="PUV91" s="369"/>
      <c r="PUW91" s="369"/>
      <c r="PUX91" s="369"/>
      <c r="PUY91" s="369"/>
      <c r="PUZ91" s="369"/>
      <c r="PVA91" s="369"/>
      <c r="PVB91" s="369"/>
      <c r="PVC91" s="369"/>
      <c r="PVD91" s="369"/>
      <c r="PVE91" s="369"/>
      <c r="PVF91" s="369"/>
      <c r="PVG91" s="369"/>
      <c r="PVH91" s="369"/>
      <c r="PVI91" s="369"/>
      <c r="PVJ91" s="369"/>
      <c r="PVK91" s="369"/>
      <c r="PVL91" s="369"/>
      <c r="PVM91" s="369"/>
      <c r="PVN91" s="369"/>
      <c r="PVO91" s="369"/>
      <c r="PVP91" s="369"/>
      <c r="PVQ91" s="369"/>
      <c r="PVR91" s="369"/>
      <c r="PVS91" s="369"/>
      <c r="PVT91" s="369"/>
      <c r="PVU91" s="369"/>
      <c r="PVV91" s="369"/>
      <c r="PVW91" s="369"/>
      <c r="PVX91" s="369"/>
      <c r="PVY91" s="369"/>
      <c r="PVZ91" s="369"/>
      <c r="PWA91" s="369"/>
      <c r="PWB91" s="369"/>
      <c r="PWC91" s="369"/>
      <c r="PWD91" s="369"/>
      <c r="PWE91" s="369"/>
      <c r="PWF91" s="369"/>
      <c r="PWG91" s="369"/>
      <c r="PWH91" s="369"/>
      <c r="PWI91" s="369"/>
      <c r="PWJ91" s="369"/>
      <c r="PWK91" s="369"/>
      <c r="PWL91" s="369"/>
      <c r="PWM91" s="369"/>
      <c r="PWN91" s="369"/>
      <c r="PWO91" s="369"/>
      <c r="PWP91" s="369"/>
      <c r="PWQ91" s="369"/>
      <c r="PWR91" s="369"/>
      <c r="PWS91" s="369"/>
      <c r="PWT91" s="369"/>
      <c r="PWU91" s="369"/>
      <c r="PWV91" s="369"/>
      <c r="PWW91" s="369"/>
      <c r="PWX91" s="369"/>
      <c r="PWY91" s="369"/>
      <c r="PWZ91" s="369"/>
      <c r="PXA91" s="369"/>
      <c r="PXB91" s="369"/>
      <c r="PXC91" s="369"/>
      <c r="PXD91" s="369"/>
      <c r="PXE91" s="369"/>
      <c r="PXF91" s="369"/>
      <c r="PXG91" s="369"/>
      <c r="PXH91" s="369"/>
      <c r="PXI91" s="369"/>
      <c r="PXJ91" s="369"/>
      <c r="PXK91" s="369"/>
      <c r="PXL91" s="369"/>
      <c r="PXM91" s="369"/>
      <c r="PXN91" s="369"/>
      <c r="PXO91" s="369"/>
      <c r="PXP91" s="369"/>
      <c r="PXQ91" s="369"/>
      <c r="PXR91" s="369"/>
      <c r="PXS91" s="369"/>
      <c r="PXT91" s="369"/>
      <c r="PXU91" s="369"/>
      <c r="PXV91" s="369"/>
      <c r="PXW91" s="369"/>
      <c r="PXX91" s="369"/>
      <c r="PXY91" s="369"/>
      <c r="PXZ91" s="369"/>
      <c r="PYA91" s="369"/>
      <c r="PYB91" s="369"/>
      <c r="PYC91" s="369"/>
      <c r="PYD91" s="369"/>
      <c r="PYE91" s="369"/>
      <c r="PYF91" s="369"/>
      <c r="PYG91" s="369"/>
      <c r="PYH91" s="369"/>
      <c r="PYI91" s="369"/>
      <c r="PYJ91" s="369"/>
      <c r="PYK91" s="369"/>
      <c r="PYL91" s="369"/>
      <c r="PYM91" s="369"/>
      <c r="PYN91" s="369"/>
      <c r="PYO91" s="369"/>
      <c r="PYT91" s="369"/>
      <c r="PYU91" s="369"/>
      <c r="PYV91" s="369"/>
      <c r="PYW91" s="369"/>
      <c r="PYX91" s="369"/>
      <c r="PYY91" s="369"/>
      <c r="PYZ91" s="369"/>
      <c r="PZA91" s="369"/>
      <c r="PZB91" s="369"/>
      <c r="PZC91" s="369"/>
      <c r="PZD91" s="369"/>
      <c r="QAV91" s="369"/>
      <c r="QAW91" s="369"/>
      <c r="QAX91" s="369"/>
      <c r="QAY91" s="369"/>
      <c r="QAZ91" s="369"/>
      <c r="QBA91" s="369"/>
      <c r="QBB91" s="369"/>
      <c r="QBC91" s="369"/>
      <c r="QBD91" s="369"/>
      <c r="QBE91" s="369"/>
      <c r="QBF91" s="369"/>
      <c r="QBG91" s="369"/>
      <c r="QBH91" s="369"/>
      <c r="QBI91" s="369"/>
      <c r="QBJ91" s="369"/>
      <c r="QBK91" s="369"/>
      <c r="QBL91" s="369"/>
      <c r="QBM91" s="369"/>
      <c r="QBN91" s="369"/>
      <c r="QBO91" s="369"/>
      <c r="QBP91" s="369"/>
      <c r="QBQ91" s="369"/>
      <c r="QBR91" s="369"/>
      <c r="QBS91" s="369"/>
      <c r="QBT91" s="369"/>
      <c r="QBU91" s="369"/>
      <c r="QBV91" s="369"/>
      <c r="QBW91" s="369"/>
      <c r="QBX91" s="369"/>
      <c r="QBY91" s="369"/>
      <c r="QBZ91" s="369"/>
      <c r="QCA91" s="369"/>
      <c r="QCB91" s="369"/>
      <c r="QCC91" s="369"/>
      <c r="QCD91" s="369"/>
      <c r="QCE91" s="369"/>
      <c r="QCF91" s="369"/>
      <c r="QCG91" s="369"/>
      <c r="QCH91" s="369"/>
      <c r="QCI91" s="369"/>
      <c r="QCJ91" s="369"/>
      <c r="QCK91" s="369"/>
      <c r="QCL91" s="369"/>
      <c r="QCM91" s="369"/>
      <c r="QCN91" s="369"/>
      <c r="QCO91" s="369"/>
      <c r="QCP91" s="369"/>
      <c r="QCQ91" s="369"/>
      <c r="QCR91" s="369"/>
      <c r="QCS91" s="369"/>
      <c r="QCT91" s="369"/>
      <c r="QCU91" s="369"/>
      <c r="QCV91" s="369"/>
      <c r="QCW91" s="369"/>
      <c r="QCX91" s="369"/>
      <c r="QCY91" s="369"/>
      <c r="QCZ91" s="369"/>
      <c r="QDA91" s="369"/>
      <c r="QDB91" s="369"/>
      <c r="QDC91" s="369"/>
      <c r="QDD91" s="369"/>
      <c r="QDE91" s="369"/>
      <c r="QDF91" s="369"/>
      <c r="QDG91" s="369"/>
      <c r="QDH91" s="369"/>
      <c r="QDI91" s="369"/>
      <c r="QDJ91" s="369"/>
      <c r="QDK91" s="369"/>
      <c r="QDL91" s="369"/>
      <c r="QDM91" s="369"/>
      <c r="QDN91" s="369"/>
      <c r="QDO91" s="369"/>
      <c r="QDP91" s="369"/>
      <c r="QDQ91" s="369"/>
      <c r="QDR91" s="369"/>
      <c r="QDS91" s="369"/>
      <c r="QDT91" s="369"/>
      <c r="QDU91" s="369"/>
      <c r="QDV91" s="369"/>
      <c r="QDW91" s="369"/>
      <c r="QDX91" s="369"/>
      <c r="QDY91" s="369"/>
      <c r="QDZ91" s="369"/>
      <c r="QEA91" s="369"/>
      <c r="QEB91" s="369"/>
      <c r="QEC91" s="369"/>
      <c r="QED91" s="369"/>
      <c r="QEE91" s="369"/>
      <c r="QEF91" s="369"/>
      <c r="QEG91" s="369"/>
      <c r="QEH91" s="369"/>
      <c r="QEI91" s="369"/>
      <c r="QEJ91" s="369"/>
      <c r="QEK91" s="369"/>
      <c r="QEL91" s="369"/>
      <c r="QEM91" s="369"/>
      <c r="QEN91" s="369"/>
      <c r="QEO91" s="369"/>
      <c r="QEP91" s="369"/>
      <c r="QEQ91" s="369"/>
      <c r="QER91" s="369"/>
      <c r="QES91" s="369"/>
      <c r="QET91" s="369"/>
      <c r="QEU91" s="369"/>
      <c r="QEV91" s="369"/>
      <c r="QEW91" s="369"/>
      <c r="QEX91" s="369"/>
      <c r="QEY91" s="369"/>
      <c r="QEZ91" s="369"/>
      <c r="QFA91" s="369"/>
      <c r="QFB91" s="369"/>
      <c r="QFC91" s="369"/>
      <c r="QFD91" s="369"/>
      <c r="QFE91" s="369"/>
      <c r="QFF91" s="369"/>
      <c r="QFG91" s="369"/>
      <c r="QFH91" s="369"/>
      <c r="QFI91" s="369"/>
      <c r="QFJ91" s="369"/>
      <c r="QFK91" s="369"/>
      <c r="QFL91" s="369"/>
      <c r="QFM91" s="369"/>
      <c r="QFN91" s="369"/>
      <c r="QFO91" s="369"/>
      <c r="QFP91" s="369"/>
      <c r="QFQ91" s="369"/>
      <c r="QFR91" s="369"/>
      <c r="QFS91" s="369"/>
      <c r="QFT91" s="369"/>
      <c r="QFU91" s="369"/>
      <c r="QFV91" s="369"/>
      <c r="QFW91" s="369"/>
      <c r="QFX91" s="369"/>
      <c r="QFY91" s="369"/>
      <c r="QFZ91" s="369"/>
      <c r="QGA91" s="369"/>
      <c r="QGB91" s="369"/>
      <c r="QGC91" s="369"/>
      <c r="QGD91" s="369"/>
      <c r="QGE91" s="369"/>
      <c r="QGF91" s="369"/>
      <c r="QGG91" s="369"/>
      <c r="QGH91" s="369"/>
      <c r="QGI91" s="369"/>
      <c r="QGJ91" s="369"/>
      <c r="QGK91" s="369"/>
      <c r="QGL91" s="369"/>
      <c r="QGM91" s="369"/>
      <c r="QGN91" s="369"/>
      <c r="QGO91" s="369"/>
      <c r="QGP91" s="369"/>
      <c r="QGQ91" s="369"/>
      <c r="QGR91" s="369"/>
      <c r="QGS91" s="369"/>
      <c r="QGT91" s="369"/>
      <c r="QGU91" s="369"/>
      <c r="QGV91" s="369"/>
      <c r="QGW91" s="369"/>
      <c r="QGX91" s="369"/>
      <c r="QGY91" s="369"/>
      <c r="QGZ91" s="369"/>
      <c r="QHA91" s="369"/>
      <c r="QHB91" s="369"/>
      <c r="QHC91" s="369"/>
      <c r="QHD91" s="369"/>
      <c r="QHE91" s="369"/>
      <c r="QHF91" s="369"/>
      <c r="QHG91" s="369"/>
      <c r="QHH91" s="369"/>
      <c r="QHI91" s="369"/>
      <c r="QHJ91" s="369"/>
      <c r="QHK91" s="369"/>
      <c r="QHL91" s="369"/>
      <c r="QHM91" s="369"/>
      <c r="QHN91" s="369"/>
      <c r="QHO91" s="369"/>
      <c r="QHP91" s="369"/>
      <c r="QHQ91" s="369"/>
      <c r="QHR91" s="369"/>
      <c r="QHS91" s="369"/>
      <c r="QHT91" s="369"/>
      <c r="QHU91" s="369"/>
      <c r="QHV91" s="369"/>
      <c r="QHW91" s="369"/>
      <c r="QHX91" s="369"/>
      <c r="QHY91" s="369"/>
      <c r="QHZ91" s="369"/>
      <c r="QIA91" s="369"/>
      <c r="QIB91" s="369"/>
      <c r="QIC91" s="369"/>
      <c r="QID91" s="369"/>
      <c r="QIE91" s="369"/>
      <c r="QIF91" s="369"/>
      <c r="QIG91" s="369"/>
      <c r="QIH91" s="369"/>
      <c r="QII91" s="369"/>
      <c r="QIJ91" s="369"/>
      <c r="QIK91" s="369"/>
      <c r="QIP91" s="369"/>
      <c r="QIQ91" s="369"/>
      <c r="QIR91" s="369"/>
      <c r="QIS91" s="369"/>
      <c r="QIT91" s="369"/>
      <c r="QIU91" s="369"/>
      <c r="QIV91" s="369"/>
      <c r="QIW91" s="369"/>
      <c r="QIX91" s="369"/>
      <c r="QIY91" s="369"/>
      <c r="QIZ91" s="369"/>
      <c r="QKR91" s="369"/>
      <c r="QKS91" s="369"/>
      <c r="QKT91" s="369"/>
      <c r="QKU91" s="369"/>
      <c r="QKV91" s="369"/>
      <c r="QKW91" s="369"/>
      <c r="QKX91" s="369"/>
      <c r="QKY91" s="369"/>
      <c r="QKZ91" s="369"/>
      <c r="QLA91" s="369"/>
      <c r="QLB91" s="369"/>
      <c r="QLC91" s="369"/>
      <c r="QLD91" s="369"/>
      <c r="QLE91" s="369"/>
      <c r="QLF91" s="369"/>
      <c r="QLG91" s="369"/>
      <c r="QLH91" s="369"/>
      <c r="QLI91" s="369"/>
      <c r="QLJ91" s="369"/>
      <c r="QLK91" s="369"/>
      <c r="QLL91" s="369"/>
      <c r="QLM91" s="369"/>
      <c r="QLN91" s="369"/>
      <c r="QLO91" s="369"/>
      <c r="QLP91" s="369"/>
      <c r="QLQ91" s="369"/>
      <c r="QLR91" s="369"/>
      <c r="QLS91" s="369"/>
      <c r="QLT91" s="369"/>
      <c r="QLU91" s="369"/>
      <c r="QLV91" s="369"/>
      <c r="QLW91" s="369"/>
      <c r="QLX91" s="369"/>
      <c r="QLY91" s="369"/>
      <c r="QLZ91" s="369"/>
      <c r="QMA91" s="369"/>
      <c r="QMB91" s="369"/>
      <c r="QMC91" s="369"/>
      <c r="QMD91" s="369"/>
      <c r="QME91" s="369"/>
      <c r="QMF91" s="369"/>
      <c r="QMG91" s="369"/>
      <c r="QMH91" s="369"/>
      <c r="QMI91" s="369"/>
      <c r="QMJ91" s="369"/>
      <c r="QMK91" s="369"/>
      <c r="QML91" s="369"/>
      <c r="QMM91" s="369"/>
      <c r="QMN91" s="369"/>
      <c r="QMO91" s="369"/>
      <c r="QMP91" s="369"/>
      <c r="QMQ91" s="369"/>
      <c r="QMR91" s="369"/>
      <c r="QMS91" s="369"/>
      <c r="QMT91" s="369"/>
      <c r="QMU91" s="369"/>
      <c r="QMV91" s="369"/>
      <c r="QMW91" s="369"/>
      <c r="QMX91" s="369"/>
      <c r="QMY91" s="369"/>
      <c r="QMZ91" s="369"/>
      <c r="QNA91" s="369"/>
      <c r="QNB91" s="369"/>
      <c r="QNC91" s="369"/>
      <c r="QND91" s="369"/>
      <c r="QNE91" s="369"/>
      <c r="QNF91" s="369"/>
      <c r="QNG91" s="369"/>
      <c r="QNH91" s="369"/>
      <c r="QNI91" s="369"/>
      <c r="QNJ91" s="369"/>
      <c r="QNK91" s="369"/>
      <c r="QNL91" s="369"/>
      <c r="QNM91" s="369"/>
      <c r="QNN91" s="369"/>
      <c r="QNO91" s="369"/>
      <c r="QNP91" s="369"/>
      <c r="QNQ91" s="369"/>
      <c r="QNR91" s="369"/>
      <c r="QNS91" s="369"/>
      <c r="QNT91" s="369"/>
      <c r="QNU91" s="369"/>
      <c r="QNV91" s="369"/>
      <c r="QNW91" s="369"/>
      <c r="QNX91" s="369"/>
      <c r="QNY91" s="369"/>
      <c r="QNZ91" s="369"/>
      <c r="QOA91" s="369"/>
      <c r="QOB91" s="369"/>
      <c r="QOC91" s="369"/>
      <c r="QOD91" s="369"/>
      <c r="QOE91" s="369"/>
      <c r="QOF91" s="369"/>
      <c r="QOG91" s="369"/>
      <c r="QOH91" s="369"/>
      <c r="QOI91" s="369"/>
      <c r="QOJ91" s="369"/>
      <c r="QOK91" s="369"/>
      <c r="QOL91" s="369"/>
      <c r="QOM91" s="369"/>
      <c r="QON91" s="369"/>
      <c r="QOO91" s="369"/>
      <c r="QOP91" s="369"/>
      <c r="QOQ91" s="369"/>
      <c r="QOR91" s="369"/>
      <c r="QOS91" s="369"/>
      <c r="QOT91" s="369"/>
      <c r="QOU91" s="369"/>
      <c r="QOV91" s="369"/>
      <c r="QOW91" s="369"/>
      <c r="QOX91" s="369"/>
      <c r="QOY91" s="369"/>
      <c r="QOZ91" s="369"/>
      <c r="QPA91" s="369"/>
      <c r="QPB91" s="369"/>
      <c r="QPC91" s="369"/>
      <c r="QPD91" s="369"/>
      <c r="QPE91" s="369"/>
      <c r="QPF91" s="369"/>
      <c r="QPG91" s="369"/>
      <c r="QPH91" s="369"/>
      <c r="QPI91" s="369"/>
      <c r="QPJ91" s="369"/>
      <c r="QPK91" s="369"/>
      <c r="QPL91" s="369"/>
      <c r="QPM91" s="369"/>
      <c r="QPN91" s="369"/>
      <c r="QPO91" s="369"/>
      <c r="QPP91" s="369"/>
      <c r="QPQ91" s="369"/>
      <c r="QPR91" s="369"/>
      <c r="QPS91" s="369"/>
      <c r="QPT91" s="369"/>
      <c r="QPU91" s="369"/>
      <c r="QPV91" s="369"/>
      <c r="QPW91" s="369"/>
      <c r="QPX91" s="369"/>
      <c r="QPY91" s="369"/>
      <c r="QPZ91" s="369"/>
      <c r="QQA91" s="369"/>
      <c r="QQB91" s="369"/>
      <c r="QQC91" s="369"/>
      <c r="QQD91" s="369"/>
      <c r="QQE91" s="369"/>
      <c r="QQF91" s="369"/>
      <c r="QQG91" s="369"/>
      <c r="QQH91" s="369"/>
      <c r="QQI91" s="369"/>
      <c r="QQJ91" s="369"/>
      <c r="QQK91" s="369"/>
      <c r="QQL91" s="369"/>
      <c r="QQM91" s="369"/>
      <c r="QQN91" s="369"/>
      <c r="QQO91" s="369"/>
      <c r="QQP91" s="369"/>
      <c r="QQQ91" s="369"/>
      <c r="QQR91" s="369"/>
      <c r="QQS91" s="369"/>
      <c r="QQT91" s="369"/>
      <c r="QQU91" s="369"/>
      <c r="QQV91" s="369"/>
      <c r="QQW91" s="369"/>
      <c r="QQX91" s="369"/>
      <c r="QQY91" s="369"/>
      <c r="QQZ91" s="369"/>
      <c r="QRA91" s="369"/>
      <c r="QRB91" s="369"/>
      <c r="QRC91" s="369"/>
      <c r="QRD91" s="369"/>
      <c r="QRE91" s="369"/>
      <c r="QRF91" s="369"/>
      <c r="QRG91" s="369"/>
      <c r="QRH91" s="369"/>
      <c r="QRI91" s="369"/>
      <c r="QRJ91" s="369"/>
      <c r="QRK91" s="369"/>
      <c r="QRL91" s="369"/>
      <c r="QRM91" s="369"/>
      <c r="QRN91" s="369"/>
      <c r="QRO91" s="369"/>
      <c r="QRP91" s="369"/>
      <c r="QRQ91" s="369"/>
      <c r="QRR91" s="369"/>
      <c r="QRS91" s="369"/>
      <c r="QRT91" s="369"/>
      <c r="QRU91" s="369"/>
      <c r="QRV91" s="369"/>
      <c r="QRW91" s="369"/>
      <c r="QRX91" s="369"/>
      <c r="QRY91" s="369"/>
      <c r="QRZ91" s="369"/>
      <c r="QSA91" s="369"/>
      <c r="QSB91" s="369"/>
      <c r="QSC91" s="369"/>
      <c r="QSD91" s="369"/>
      <c r="QSE91" s="369"/>
      <c r="QSF91" s="369"/>
      <c r="QSG91" s="369"/>
      <c r="QSL91" s="369"/>
      <c r="QSM91" s="369"/>
      <c r="QSN91" s="369"/>
      <c r="QSO91" s="369"/>
      <c r="QSP91" s="369"/>
      <c r="QSQ91" s="369"/>
      <c r="QSR91" s="369"/>
      <c r="QSS91" s="369"/>
      <c r="QST91" s="369"/>
      <c r="QSU91" s="369"/>
      <c r="QSV91" s="369"/>
      <c r="QUN91" s="369"/>
      <c r="QUO91" s="369"/>
      <c r="QUP91" s="369"/>
      <c r="QUQ91" s="369"/>
      <c r="QUR91" s="369"/>
      <c r="QUS91" s="369"/>
      <c r="QUT91" s="369"/>
      <c r="QUU91" s="369"/>
      <c r="QUV91" s="369"/>
      <c r="QUW91" s="369"/>
      <c r="QUX91" s="369"/>
      <c r="QUY91" s="369"/>
      <c r="QUZ91" s="369"/>
      <c r="QVA91" s="369"/>
      <c r="QVB91" s="369"/>
      <c r="QVC91" s="369"/>
      <c r="QVD91" s="369"/>
      <c r="QVE91" s="369"/>
      <c r="QVF91" s="369"/>
      <c r="QVG91" s="369"/>
      <c r="QVH91" s="369"/>
      <c r="QVI91" s="369"/>
      <c r="QVJ91" s="369"/>
      <c r="QVK91" s="369"/>
      <c r="QVL91" s="369"/>
      <c r="QVM91" s="369"/>
      <c r="QVN91" s="369"/>
      <c r="QVO91" s="369"/>
      <c r="QVP91" s="369"/>
      <c r="QVQ91" s="369"/>
      <c r="QVR91" s="369"/>
      <c r="QVS91" s="369"/>
      <c r="QVT91" s="369"/>
      <c r="QVU91" s="369"/>
      <c r="QVV91" s="369"/>
      <c r="QVW91" s="369"/>
      <c r="QVX91" s="369"/>
      <c r="QVY91" s="369"/>
      <c r="QVZ91" s="369"/>
      <c r="QWA91" s="369"/>
      <c r="QWB91" s="369"/>
      <c r="QWC91" s="369"/>
      <c r="QWD91" s="369"/>
      <c r="QWE91" s="369"/>
      <c r="QWF91" s="369"/>
      <c r="QWG91" s="369"/>
      <c r="QWH91" s="369"/>
      <c r="QWI91" s="369"/>
      <c r="QWJ91" s="369"/>
      <c r="QWK91" s="369"/>
      <c r="QWL91" s="369"/>
      <c r="QWM91" s="369"/>
      <c r="QWN91" s="369"/>
      <c r="QWO91" s="369"/>
      <c r="QWP91" s="369"/>
      <c r="QWQ91" s="369"/>
      <c r="QWR91" s="369"/>
      <c r="QWS91" s="369"/>
      <c r="QWT91" s="369"/>
      <c r="QWU91" s="369"/>
      <c r="QWV91" s="369"/>
      <c r="QWW91" s="369"/>
      <c r="QWX91" s="369"/>
      <c r="QWY91" s="369"/>
      <c r="QWZ91" s="369"/>
      <c r="QXA91" s="369"/>
      <c r="QXB91" s="369"/>
      <c r="QXC91" s="369"/>
      <c r="QXD91" s="369"/>
      <c r="QXE91" s="369"/>
      <c r="QXF91" s="369"/>
      <c r="QXG91" s="369"/>
      <c r="QXH91" s="369"/>
      <c r="QXI91" s="369"/>
      <c r="QXJ91" s="369"/>
      <c r="QXK91" s="369"/>
      <c r="QXL91" s="369"/>
      <c r="QXM91" s="369"/>
      <c r="QXN91" s="369"/>
      <c r="QXO91" s="369"/>
      <c r="QXP91" s="369"/>
      <c r="QXQ91" s="369"/>
      <c r="QXR91" s="369"/>
      <c r="QXS91" s="369"/>
      <c r="QXT91" s="369"/>
      <c r="QXU91" s="369"/>
      <c r="QXV91" s="369"/>
      <c r="QXW91" s="369"/>
      <c r="QXX91" s="369"/>
      <c r="QXY91" s="369"/>
      <c r="QXZ91" s="369"/>
      <c r="QYA91" s="369"/>
      <c r="QYB91" s="369"/>
      <c r="QYC91" s="369"/>
      <c r="QYD91" s="369"/>
      <c r="QYE91" s="369"/>
      <c r="QYF91" s="369"/>
      <c r="QYG91" s="369"/>
      <c r="QYH91" s="369"/>
      <c r="QYI91" s="369"/>
      <c r="QYJ91" s="369"/>
      <c r="QYK91" s="369"/>
      <c r="QYL91" s="369"/>
      <c r="QYM91" s="369"/>
      <c r="QYN91" s="369"/>
      <c r="QYO91" s="369"/>
      <c r="QYP91" s="369"/>
      <c r="QYQ91" s="369"/>
      <c r="QYR91" s="369"/>
      <c r="QYS91" s="369"/>
      <c r="QYT91" s="369"/>
      <c r="QYU91" s="369"/>
      <c r="QYV91" s="369"/>
      <c r="QYW91" s="369"/>
      <c r="QYX91" s="369"/>
      <c r="QYY91" s="369"/>
      <c r="QYZ91" s="369"/>
      <c r="QZA91" s="369"/>
      <c r="QZB91" s="369"/>
      <c r="QZC91" s="369"/>
      <c r="QZD91" s="369"/>
      <c r="QZE91" s="369"/>
      <c r="QZF91" s="369"/>
      <c r="QZG91" s="369"/>
      <c r="QZH91" s="369"/>
      <c r="QZI91" s="369"/>
      <c r="QZJ91" s="369"/>
      <c r="QZK91" s="369"/>
      <c r="QZL91" s="369"/>
      <c r="QZM91" s="369"/>
      <c r="QZN91" s="369"/>
      <c r="QZO91" s="369"/>
      <c r="QZP91" s="369"/>
      <c r="QZQ91" s="369"/>
      <c r="QZR91" s="369"/>
      <c r="QZS91" s="369"/>
      <c r="QZT91" s="369"/>
      <c r="QZU91" s="369"/>
      <c r="QZV91" s="369"/>
      <c r="QZW91" s="369"/>
      <c r="QZX91" s="369"/>
      <c r="QZY91" s="369"/>
      <c r="QZZ91" s="369"/>
      <c r="RAA91" s="369"/>
      <c r="RAB91" s="369"/>
      <c r="RAC91" s="369"/>
      <c r="RAD91" s="369"/>
      <c r="RAE91" s="369"/>
      <c r="RAF91" s="369"/>
      <c r="RAG91" s="369"/>
      <c r="RAH91" s="369"/>
      <c r="RAI91" s="369"/>
      <c r="RAJ91" s="369"/>
      <c r="RAK91" s="369"/>
      <c r="RAL91" s="369"/>
      <c r="RAM91" s="369"/>
      <c r="RAN91" s="369"/>
      <c r="RAO91" s="369"/>
      <c r="RAP91" s="369"/>
      <c r="RAQ91" s="369"/>
      <c r="RAR91" s="369"/>
      <c r="RAS91" s="369"/>
      <c r="RAT91" s="369"/>
      <c r="RAU91" s="369"/>
      <c r="RAV91" s="369"/>
      <c r="RAW91" s="369"/>
      <c r="RAX91" s="369"/>
      <c r="RAY91" s="369"/>
      <c r="RAZ91" s="369"/>
      <c r="RBA91" s="369"/>
      <c r="RBB91" s="369"/>
      <c r="RBC91" s="369"/>
      <c r="RBD91" s="369"/>
      <c r="RBE91" s="369"/>
      <c r="RBF91" s="369"/>
      <c r="RBG91" s="369"/>
      <c r="RBH91" s="369"/>
      <c r="RBI91" s="369"/>
      <c r="RBJ91" s="369"/>
      <c r="RBK91" s="369"/>
      <c r="RBL91" s="369"/>
      <c r="RBM91" s="369"/>
      <c r="RBN91" s="369"/>
      <c r="RBO91" s="369"/>
      <c r="RBP91" s="369"/>
      <c r="RBQ91" s="369"/>
      <c r="RBR91" s="369"/>
      <c r="RBS91" s="369"/>
      <c r="RBT91" s="369"/>
      <c r="RBU91" s="369"/>
      <c r="RBV91" s="369"/>
      <c r="RBW91" s="369"/>
      <c r="RBX91" s="369"/>
      <c r="RBY91" s="369"/>
      <c r="RBZ91" s="369"/>
      <c r="RCA91" s="369"/>
      <c r="RCB91" s="369"/>
      <c r="RCC91" s="369"/>
      <c r="RCH91" s="369"/>
      <c r="RCI91" s="369"/>
      <c r="RCJ91" s="369"/>
      <c r="RCK91" s="369"/>
      <c r="RCL91" s="369"/>
      <c r="RCM91" s="369"/>
      <c r="RCN91" s="369"/>
      <c r="RCO91" s="369"/>
      <c r="RCP91" s="369"/>
      <c r="RCQ91" s="369"/>
      <c r="RCR91" s="369"/>
      <c r="REJ91" s="369"/>
      <c r="REK91" s="369"/>
      <c r="REL91" s="369"/>
      <c r="REM91" s="369"/>
      <c r="REN91" s="369"/>
      <c r="REO91" s="369"/>
      <c r="REP91" s="369"/>
      <c r="REQ91" s="369"/>
      <c r="RER91" s="369"/>
      <c r="RES91" s="369"/>
      <c r="RET91" s="369"/>
      <c r="REU91" s="369"/>
      <c r="REV91" s="369"/>
      <c r="REW91" s="369"/>
      <c r="REX91" s="369"/>
      <c r="REY91" s="369"/>
      <c r="REZ91" s="369"/>
      <c r="RFA91" s="369"/>
      <c r="RFB91" s="369"/>
      <c r="RFC91" s="369"/>
      <c r="RFD91" s="369"/>
      <c r="RFE91" s="369"/>
      <c r="RFF91" s="369"/>
      <c r="RFG91" s="369"/>
      <c r="RFH91" s="369"/>
      <c r="RFI91" s="369"/>
      <c r="RFJ91" s="369"/>
      <c r="RFK91" s="369"/>
      <c r="RFL91" s="369"/>
      <c r="RFM91" s="369"/>
      <c r="RFN91" s="369"/>
      <c r="RFO91" s="369"/>
      <c r="RFP91" s="369"/>
      <c r="RFQ91" s="369"/>
      <c r="RFR91" s="369"/>
      <c r="RFS91" s="369"/>
      <c r="RFT91" s="369"/>
      <c r="RFU91" s="369"/>
      <c r="RFV91" s="369"/>
      <c r="RFW91" s="369"/>
      <c r="RFX91" s="369"/>
      <c r="RFY91" s="369"/>
      <c r="RFZ91" s="369"/>
      <c r="RGA91" s="369"/>
      <c r="RGB91" s="369"/>
      <c r="RGC91" s="369"/>
      <c r="RGD91" s="369"/>
      <c r="RGE91" s="369"/>
      <c r="RGF91" s="369"/>
      <c r="RGG91" s="369"/>
      <c r="RGH91" s="369"/>
      <c r="RGI91" s="369"/>
      <c r="RGJ91" s="369"/>
      <c r="RGK91" s="369"/>
      <c r="RGL91" s="369"/>
      <c r="RGM91" s="369"/>
      <c r="RGN91" s="369"/>
      <c r="RGO91" s="369"/>
      <c r="RGP91" s="369"/>
      <c r="RGQ91" s="369"/>
      <c r="RGR91" s="369"/>
      <c r="RGS91" s="369"/>
      <c r="RGT91" s="369"/>
      <c r="RGU91" s="369"/>
      <c r="RGV91" s="369"/>
      <c r="RGW91" s="369"/>
      <c r="RGX91" s="369"/>
      <c r="RGY91" s="369"/>
      <c r="RGZ91" s="369"/>
      <c r="RHA91" s="369"/>
      <c r="RHB91" s="369"/>
      <c r="RHC91" s="369"/>
      <c r="RHD91" s="369"/>
      <c r="RHE91" s="369"/>
      <c r="RHF91" s="369"/>
      <c r="RHG91" s="369"/>
      <c r="RHH91" s="369"/>
      <c r="RHI91" s="369"/>
      <c r="RHJ91" s="369"/>
      <c r="RHK91" s="369"/>
      <c r="RHL91" s="369"/>
      <c r="RHM91" s="369"/>
      <c r="RHN91" s="369"/>
      <c r="RHO91" s="369"/>
      <c r="RHP91" s="369"/>
      <c r="RHQ91" s="369"/>
      <c r="RHR91" s="369"/>
      <c r="RHS91" s="369"/>
      <c r="RHT91" s="369"/>
      <c r="RHU91" s="369"/>
      <c r="RHV91" s="369"/>
      <c r="RHW91" s="369"/>
      <c r="RHX91" s="369"/>
      <c r="RHY91" s="369"/>
      <c r="RHZ91" s="369"/>
      <c r="RIA91" s="369"/>
      <c r="RIB91" s="369"/>
      <c r="RIC91" s="369"/>
      <c r="RID91" s="369"/>
      <c r="RIE91" s="369"/>
      <c r="RIF91" s="369"/>
      <c r="RIG91" s="369"/>
      <c r="RIH91" s="369"/>
      <c r="RII91" s="369"/>
      <c r="RIJ91" s="369"/>
      <c r="RIK91" s="369"/>
      <c r="RIL91" s="369"/>
      <c r="RIM91" s="369"/>
      <c r="RIN91" s="369"/>
      <c r="RIO91" s="369"/>
      <c r="RIP91" s="369"/>
      <c r="RIQ91" s="369"/>
      <c r="RIR91" s="369"/>
      <c r="RIS91" s="369"/>
      <c r="RIT91" s="369"/>
      <c r="RIU91" s="369"/>
      <c r="RIV91" s="369"/>
      <c r="RIW91" s="369"/>
      <c r="RIX91" s="369"/>
      <c r="RIY91" s="369"/>
      <c r="RIZ91" s="369"/>
      <c r="RJA91" s="369"/>
      <c r="RJB91" s="369"/>
      <c r="RJC91" s="369"/>
      <c r="RJD91" s="369"/>
      <c r="RJE91" s="369"/>
      <c r="RJF91" s="369"/>
      <c r="RJG91" s="369"/>
      <c r="RJH91" s="369"/>
      <c r="RJI91" s="369"/>
      <c r="RJJ91" s="369"/>
      <c r="RJK91" s="369"/>
      <c r="RJL91" s="369"/>
      <c r="RJM91" s="369"/>
      <c r="RJN91" s="369"/>
      <c r="RJO91" s="369"/>
      <c r="RJP91" s="369"/>
      <c r="RJQ91" s="369"/>
      <c r="RJR91" s="369"/>
      <c r="RJS91" s="369"/>
      <c r="RJT91" s="369"/>
      <c r="RJU91" s="369"/>
      <c r="RJV91" s="369"/>
      <c r="RJW91" s="369"/>
      <c r="RJX91" s="369"/>
      <c r="RJY91" s="369"/>
      <c r="RJZ91" s="369"/>
      <c r="RKA91" s="369"/>
      <c r="RKB91" s="369"/>
      <c r="RKC91" s="369"/>
      <c r="RKD91" s="369"/>
      <c r="RKE91" s="369"/>
      <c r="RKF91" s="369"/>
      <c r="RKG91" s="369"/>
      <c r="RKH91" s="369"/>
      <c r="RKI91" s="369"/>
      <c r="RKJ91" s="369"/>
      <c r="RKK91" s="369"/>
      <c r="RKL91" s="369"/>
      <c r="RKM91" s="369"/>
      <c r="RKN91" s="369"/>
      <c r="RKO91" s="369"/>
      <c r="RKP91" s="369"/>
      <c r="RKQ91" s="369"/>
      <c r="RKR91" s="369"/>
      <c r="RKS91" s="369"/>
      <c r="RKT91" s="369"/>
      <c r="RKU91" s="369"/>
      <c r="RKV91" s="369"/>
      <c r="RKW91" s="369"/>
      <c r="RKX91" s="369"/>
      <c r="RKY91" s="369"/>
      <c r="RKZ91" s="369"/>
      <c r="RLA91" s="369"/>
      <c r="RLB91" s="369"/>
      <c r="RLC91" s="369"/>
      <c r="RLD91" s="369"/>
      <c r="RLE91" s="369"/>
      <c r="RLF91" s="369"/>
      <c r="RLG91" s="369"/>
      <c r="RLH91" s="369"/>
      <c r="RLI91" s="369"/>
      <c r="RLJ91" s="369"/>
      <c r="RLK91" s="369"/>
      <c r="RLL91" s="369"/>
      <c r="RLM91" s="369"/>
      <c r="RLN91" s="369"/>
      <c r="RLO91" s="369"/>
      <c r="RLP91" s="369"/>
      <c r="RLQ91" s="369"/>
      <c r="RLR91" s="369"/>
      <c r="RLS91" s="369"/>
      <c r="RLT91" s="369"/>
      <c r="RLU91" s="369"/>
      <c r="RLV91" s="369"/>
      <c r="RLW91" s="369"/>
      <c r="RLX91" s="369"/>
      <c r="RLY91" s="369"/>
      <c r="RMD91" s="369"/>
      <c r="RME91" s="369"/>
      <c r="RMF91" s="369"/>
      <c r="RMG91" s="369"/>
      <c r="RMH91" s="369"/>
      <c r="RMI91" s="369"/>
      <c r="RMJ91" s="369"/>
      <c r="RMK91" s="369"/>
      <c r="RML91" s="369"/>
      <c r="RMM91" s="369"/>
      <c r="RMN91" s="369"/>
      <c r="ROF91" s="369"/>
      <c r="ROG91" s="369"/>
      <c r="ROH91" s="369"/>
      <c r="ROI91" s="369"/>
      <c r="ROJ91" s="369"/>
      <c r="ROK91" s="369"/>
      <c r="ROL91" s="369"/>
      <c r="ROM91" s="369"/>
      <c r="RON91" s="369"/>
      <c r="ROO91" s="369"/>
      <c r="ROP91" s="369"/>
      <c r="ROQ91" s="369"/>
      <c r="ROR91" s="369"/>
      <c r="ROS91" s="369"/>
      <c r="ROT91" s="369"/>
      <c r="ROU91" s="369"/>
      <c r="ROV91" s="369"/>
      <c r="ROW91" s="369"/>
      <c r="ROX91" s="369"/>
      <c r="ROY91" s="369"/>
      <c r="ROZ91" s="369"/>
      <c r="RPA91" s="369"/>
      <c r="RPB91" s="369"/>
      <c r="RPC91" s="369"/>
      <c r="RPD91" s="369"/>
      <c r="RPE91" s="369"/>
      <c r="RPF91" s="369"/>
      <c r="RPG91" s="369"/>
      <c r="RPH91" s="369"/>
      <c r="RPI91" s="369"/>
      <c r="RPJ91" s="369"/>
      <c r="RPK91" s="369"/>
      <c r="RPL91" s="369"/>
      <c r="RPM91" s="369"/>
      <c r="RPN91" s="369"/>
      <c r="RPO91" s="369"/>
      <c r="RPP91" s="369"/>
      <c r="RPQ91" s="369"/>
      <c r="RPR91" s="369"/>
      <c r="RPS91" s="369"/>
      <c r="RPT91" s="369"/>
      <c r="RPU91" s="369"/>
      <c r="RPV91" s="369"/>
      <c r="RPW91" s="369"/>
      <c r="RPX91" s="369"/>
      <c r="RPY91" s="369"/>
      <c r="RPZ91" s="369"/>
      <c r="RQA91" s="369"/>
      <c r="RQB91" s="369"/>
      <c r="RQC91" s="369"/>
      <c r="RQD91" s="369"/>
      <c r="RQE91" s="369"/>
      <c r="RQF91" s="369"/>
      <c r="RQG91" s="369"/>
      <c r="RQH91" s="369"/>
      <c r="RQI91" s="369"/>
      <c r="RQJ91" s="369"/>
      <c r="RQK91" s="369"/>
      <c r="RQL91" s="369"/>
      <c r="RQM91" s="369"/>
      <c r="RQN91" s="369"/>
      <c r="RQO91" s="369"/>
      <c r="RQP91" s="369"/>
      <c r="RQQ91" s="369"/>
      <c r="RQR91" s="369"/>
      <c r="RQS91" s="369"/>
      <c r="RQT91" s="369"/>
      <c r="RQU91" s="369"/>
      <c r="RQV91" s="369"/>
      <c r="RQW91" s="369"/>
      <c r="RQX91" s="369"/>
      <c r="RQY91" s="369"/>
      <c r="RQZ91" s="369"/>
      <c r="RRA91" s="369"/>
      <c r="RRB91" s="369"/>
      <c r="RRC91" s="369"/>
      <c r="RRD91" s="369"/>
      <c r="RRE91" s="369"/>
      <c r="RRF91" s="369"/>
      <c r="RRG91" s="369"/>
      <c r="RRH91" s="369"/>
      <c r="RRI91" s="369"/>
      <c r="RRJ91" s="369"/>
      <c r="RRK91" s="369"/>
      <c r="RRL91" s="369"/>
      <c r="RRM91" s="369"/>
      <c r="RRN91" s="369"/>
      <c r="RRO91" s="369"/>
      <c r="RRP91" s="369"/>
      <c r="RRQ91" s="369"/>
      <c r="RRR91" s="369"/>
      <c r="RRS91" s="369"/>
      <c r="RRT91" s="369"/>
      <c r="RRU91" s="369"/>
      <c r="RRV91" s="369"/>
      <c r="RRW91" s="369"/>
      <c r="RRX91" s="369"/>
      <c r="RRY91" s="369"/>
      <c r="RRZ91" s="369"/>
      <c r="RSA91" s="369"/>
      <c r="RSB91" s="369"/>
      <c r="RSC91" s="369"/>
      <c r="RSD91" s="369"/>
      <c r="RSE91" s="369"/>
      <c r="RSF91" s="369"/>
      <c r="RSG91" s="369"/>
      <c r="RSH91" s="369"/>
      <c r="RSI91" s="369"/>
      <c r="RSJ91" s="369"/>
      <c r="RSK91" s="369"/>
      <c r="RSL91" s="369"/>
      <c r="RSM91" s="369"/>
      <c r="RSN91" s="369"/>
      <c r="RSO91" s="369"/>
      <c r="RSP91" s="369"/>
      <c r="RSQ91" s="369"/>
      <c r="RSR91" s="369"/>
      <c r="RSS91" s="369"/>
      <c r="RST91" s="369"/>
      <c r="RSU91" s="369"/>
      <c r="RSV91" s="369"/>
      <c r="RSW91" s="369"/>
      <c r="RSX91" s="369"/>
      <c r="RSY91" s="369"/>
      <c r="RSZ91" s="369"/>
      <c r="RTA91" s="369"/>
      <c r="RTB91" s="369"/>
      <c r="RTC91" s="369"/>
      <c r="RTD91" s="369"/>
      <c r="RTE91" s="369"/>
      <c r="RTF91" s="369"/>
      <c r="RTG91" s="369"/>
      <c r="RTH91" s="369"/>
      <c r="RTI91" s="369"/>
      <c r="RTJ91" s="369"/>
      <c r="RTK91" s="369"/>
      <c r="RTL91" s="369"/>
      <c r="RTM91" s="369"/>
      <c r="RTN91" s="369"/>
      <c r="RTO91" s="369"/>
      <c r="RTP91" s="369"/>
      <c r="RTQ91" s="369"/>
      <c r="RTR91" s="369"/>
      <c r="RTS91" s="369"/>
      <c r="RTT91" s="369"/>
      <c r="RTU91" s="369"/>
      <c r="RTV91" s="369"/>
      <c r="RTW91" s="369"/>
      <c r="RTX91" s="369"/>
      <c r="RTY91" s="369"/>
      <c r="RTZ91" s="369"/>
      <c r="RUA91" s="369"/>
      <c r="RUB91" s="369"/>
      <c r="RUC91" s="369"/>
      <c r="RUD91" s="369"/>
      <c r="RUE91" s="369"/>
      <c r="RUF91" s="369"/>
      <c r="RUG91" s="369"/>
      <c r="RUH91" s="369"/>
      <c r="RUI91" s="369"/>
      <c r="RUJ91" s="369"/>
      <c r="RUK91" s="369"/>
      <c r="RUL91" s="369"/>
      <c r="RUM91" s="369"/>
      <c r="RUN91" s="369"/>
      <c r="RUO91" s="369"/>
      <c r="RUP91" s="369"/>
      <c r="RUQ91" s="369"/>
      <c r="RUR91" s="369"/>
      <c r="RUS91" s="369"/>
      <c r="RUT91" s="369"/>
      <c r="RUU91" s="369"/>
      <c r="RUV91" s="369"/>
      <c r="RUW91" s="369"/>
      <c r="RUX91" s="369"/>
      <c r="RUY91" s="369"/>
      <c r="RUZ91" s="369"/>
      <c r="RVA91" s="369"/>
      <c r="RVB91" s="369"/>
      <c r="RVC91" s="369"/>
      <c r="RVD91" s="369"/>
      <c r="RVE91" s="369"/>
      <c r="RVF91" s="369"/>
      <c r="RVG91" s="369"/>
      <c r="RVH91" s="369"/>
      <c r="RVI91" s="369"/>
      <c r="RVJ91" s="369"/>
      <c r="RVK91" s="369"/>
      <c r="RVL91" s="369"/>
      <c r="RVM91" s="369"/>
      <c r="RVN91" s="369"/>
      <c r="RVO91" s="369"/>
      <c r="RVP91" s="369"/>
      <c r="RVQ91" s="369"/>
      <c r="RVR91" s="369"/>
      <c r="RVS91" s="369"/>
      <c r="RVT91" s="369"/>
      <c r="RVU91" s="369"/>
      <c r="RVZ91" s="369"/>
      <c r="RWA91" s="369"/>
      <c r="RWB91" s="369"/>
      <c r="RWC91" s="369"/>
      <c r="RWD91" s="369"/>
      <c r="RWE91" s="369"/>
      <c r="RWF91" s="369"/>
      <c r="RWG91" s="369"/>
      <c r="RWH91" s="369"/>
      <c r="RWI91" s="369"/>
      <c r="RWJ91" s="369"/>
      <c r="RYB91" s="369"/>
      <c r="RYC91" s="369"/>
      <c r="RYD91" s="369"/>
      <c r="RYE91" s="369"/>
      <c r="RYF91" s="369"/>
      <c r="RYG91" s="369"/>
      <c r="RYH91" s="369"/>
      <c r="RYI91" s="369"/>
      <c r="RYJ91" s="369"/>
      <c r="RYK91" s="369"/>
      <c r="RYL91" s="369"/>
      <c r="RYM91" s="369"/>
      <c r="RYN91" s="369"/>
      <c r="RYO91" s="369"/>
      <c r="RYP91" s="369"/>
      <c r="RYQ91" s="369"/>
      <c r="RYR91" s="369"/>
      <c r="RYS91" s="369"/>
      <c r="RYT91" s="369"/>
      <c r="RYU91" s="369"/>
      <c r="RYV91" s="369"/>
      <c r="RYW91" s="369"/>
      <c r="RYX91" s="369"/>
      <c r="RYY91" s="369"/>
      <c r="RYZ91" s="369"/>
      <c r="RZA91" s="369"/>
      <c r="RZB91" s="369"/>
      <c r="RZC91" s="369"/>
      <c r="RZD91" s="369"/>
      <c r="RZE91" s="369"/>
      <c r="RZF91" s="369"/>
      <c r="RZG91" s="369"/>
      <c r="RZH91" s="369"/>
      <c r="RZI91" s="369"/>
      <c r="RZJ91" s="369"/>
      <c r="RZK91" s="369"/>
      <c r="RZL91" s="369"/>
      <c r="RZM91" s="369"/>
      <c r="RZN91" s="369"/>
      <c r="RZO91" s="369"/>
      <c r="RZP91" s="369"/>
      <c r="RZQ91" s="369"/>
      <c r="RZR91" s="369"/>
      <c r="RZS91" s="369"/>
      <c r="RZT91" s="369"/>
      <c r="RZU91" s="369"/>
      <c r="RZV91" s="369"/>
      <c r="RZW91" s="369"/>
      <c r="RZX91" s="369"/>
      <c r="RZY91" s="369"/>
      <c r="RZZ91" s="369"/>
      <c r="SAA91" s="369"/>
      <c r="SAB91" s="369"/>
      <c r="SAC91" s="369"/>
      <c r="SAD91" s="369"/>
      <c r="SAE91" s="369"/>
      <c r="SAF91" s="369"/>
      <c r="SAG91" s="369"/>
      <c r="SAH91" s="369"/>
      <c r="SAI91" s="369"/>
      <c r="SAJ91" s="369"/>
      <c r="SAK91" s="369"/>
      <c r="SAL91" s="369"/>
      <c r="SAM91" s="369"/>
      <c r="SAN91" s="369"/>
      <c r="SAO91" s="369"/>
      <c r="SAP91" s="369"/>
      <c r="SAQ91" s="369"/>
      <c r="SAR91" s="369"/>
      <c r="SAS91" s="369"/>
      <c r="SAT91" s="369"/>
      <c r="SAU91" s="369"/>
      <c r="SAV91" s="369"/>
      <c r="SAW91" s="369"/>
      <c r="SAX91" s="369"/>
      <c r="SAY91" s="369"/>
      <c r="SAZ91" s="369"/>
      <c r="SBA91" s="369"/>
      <c r="SBB91" s="369"/>
      <c r="SBC91" s="369"/>
      <c r="SBD91" s="369"/>
      <c r="SBE91" s="369"/>
      <c r="SBF91" s="369"/>
      <c r="SBG91" s="369"/>
      <c r="SBH91" s="369"/>
      <c r="SBI91" s="369"/>
      <c r="SBJ91" s="369"/>
      <c r="SBK91" s="369"/>
      <c r="SBL91" s="369"/>
      <c r="SBM91" s="369"/>
      <c r="SBN91" s="369"/>
      <c r="SBO91" s="369"/>
      <c r="SBP91" s="369"/>
      <c r="SBQ91" s="369"/>
      <c r="SBR91" s="369"/>
      <c r="SBS91" s="369"/>
      <c r="SBT91" s="369"/>
      <c r="SBU91" s="369"/>
      <c r="SBV91" s="369"/>
      <c r="SBW91" s="369"/>
      <c r="SBX91" s="369"/>
      <c r="SBY91" s="369"/>
      <c r="SBZ91" s="369"/>
      <c r="SCA91" s="369"/>
      <c r="SCB91" s="369"/>
      <c r="SCC91" s="369"/>
      <c r="SCD91" s="369"/>
      <c r="SCE91" s="369"/>
      <c r="SCF91" s="369"/>
      <c r="SCG91" s="369"/>
      <c r="SCH91" s="369"/>
      <c r="SCI91" s="369"/>
      <c r="SCJ91" s="369"/>
      <c r="SCK91" s="369"/>
      <c r="SCL91" s="369"/>
      <c r="SCM91" s="369"/>
      <c r="SCN91" s="369"/>
      <c r="SCO91" s="369"/>
      <c r="SCP91" s="369"/>
      <c r="SCQ91" s="369"/>
      <c r="SCR91" s="369"/>
      <c r="SCS91" s="369"/>
      <c r="SCT91" s="369"/>
      <c r="SCU91" s="369"/>
      <c r="SCV91" s="369"/>
      <c r="SCW91" s="369"/>
      <c r="SCX91" s="369"/>
      <c r="SCY91" s="369"/>
      <c r="SCZ91" s="369"/>
      <c r="SDA91" s="369"/>
      <c r="SDB91" s="369"/>
      <c r="SDC91" s="369"/>
      <c r="SDD91" s="369"/>
      <c r="SDE91" s="369"/>
      <c r="SDF91" s="369"/>
      <c r="SDG91" s="369"/>
      <c r="SDH91" s="369"/>
      <c r="SDI91" s="369"/>
      <c r="SDJ91" s="369"/>
      <c r="SDK91" s="369"/>
      <c r="SDL91" s="369"/>
      <c r="SDM91" s="369"/>
      <c r="SDN91" s="369"/>
      <c r="SDO91" s="369"/>
      <c r="SDP91" s="369"/>
      <c r="SDQ91" s="369"/>
      <c r="SDR91" s="369"/>
      <c r="SDS91" s="369"/>
      <c r="SDT91" s="369"/>
      <c r="SDU91" s="369"/>
      <c r="SDV91" s="369"/>
      <c r="SDW91" s="369"/>
      <c r="SDX91" s="369"/>
      <c r="SDY91" s="369"/>
      <c r="SDZ91" s="369"/>
      <c r="SEA91" s="369"/>
      <c r="SEB91" s="369"/>
      <c r="SEC91" s="369"/>
      <c r="SED91" s="369"/>
      <c r="SEE91" s="369"/>
      <c r="SEF91" s="369"/>
      <c r="SEG91" s="369"/>
      <c r="SEH91" s="369"/>
      <c r="SEI91" s="369"/>
      <c r="SEJ91" s="369"/>
      <c r="SEK91" s="369"/>
      <c r="SEL91" s="369"/>
      <c r="SEM91" s="369"/>
      <c r="SEN91" s="369"/>
      <c r="SEO91" s="369"/>
      <c r="SEP91" s="369"/>
      <c r="SEQ91" s="369"/>
      <c r="SER91" s="369"/>
      <c r="SES91" s="369"/>
      <c r="SET91" s="369"/>
      <c r="SEU91" s="369"/>
      <c r="SEV91" s="369"/>
      <c r="SEW91" s="369"/>
      <c r="SEX91" s="369"/>
      <c r="SEY91" s="369"/>
      <c r="SEZ91" s="369"/>
      <c r="SFA91" s="369"/>
      <c r="SFB91" s="369"/>
      <c r="SFC91" s="369"/>
      <c r="SFD91" s="369"/>
      <c r="SFE91" s="369"/>
      <c r="SFF91" s="369"/>
      <c r="SFG91" s="369"/>
      <c r="SFH91" s="369"/>
      <c r="SFI91" s="369"/>
      <c r="SFJ91" s="369"/>
      <c r="SFK91" s="369"/>
      <c r="SFL91" s="369"/>
      <c r="SFM91" s="369"/>
      <c r="SFN91" s="369"/>
      <c r="SFO91" s="369"/>
      <c r="SFP91" s="369"/>
      <c r="SFQ91" s="369"/>
      <c r="SFV91" s="369"/>
      <c r="SFW91" s="369"/>
      <c r="SFX91" s="369"/>
      <c r="SFY91" s="369"/>
      <c r="SFZ91" s="369"/>
      <c r="SGA91" s="369"/>
      <c r="SGB91" s="369"/>
      <c r="SGC91" s="369"/>
      <c r="SGD91" s="369"/>
      <c r="SGE91" s="369"/>
      <c r="SGF91" s="369"/>
      <c r="SHX91" s="369"/>
      <c r="SHY91" s="369"/>
      <c r="SHZ91" s="369"/>
      <c r="SIA91" s="369"/>
      <c r="SIB91" s="369"/>
      <c r="SIC91" s="369"/>
      <c r="SID91" s="369"/>
      <c r="SIE91" s="369"/>
      <c r="SIF91" s="369"/>
      <c r="SIG91" s="369"/>
      <c r="SIH91" s="369"/>
      <c r="SII91" s="369"/>
      <c r="SIJ91" s="369"/>
      <c r="SIK91" s="369"/>
      <c r="SIL91" s="369"/>
      <c r="SIM91" s="369"/>
      <c r="SIN91" s="369"/>
      <c r="SIO91" s="369"/>
      <c r="SIP91" s="369"/>
      <c r="SIQ91" s="369"/>
      <c r="SIR91" s="369"/>
      <c r="SIS91" s="369"/>
      <c r="SIT91" s="369"/>
      <c r="SIU91" s="369"/>
      <c r="SIV91" s="369"/>
      <c r="SIW91" s="369"/>
      <c r="SIX91" s="369"/>
      <c r="SIY91" s="369"/>
      <c r="SIZ91" s="369"/>
      <c r="SJA91" s="369"/>
      <c r="SJB91" s="369"/>
      <c r="SJC91" s="369"/>
      <c r="SJD91" s="369"/>
      <c r="SJE91" s="369"/>
      <c r="SJF91" s="369"/>
      <c r="SJG91" s="369"/>
      <c r="SJH91" s="369"/>
      <c r="SJI91" s="369"/>
      <c r="SJJ91" s="369"/>
      <c r="SJK91" s="369"/>
      <c r="SJL91" s="369"/>
      <c r="SJM91" s="369"/>
      <c r="SJN91" s="369"/>
      <c r="SJO91" s="369"/>
      <c r="SJP91" s="369"/>
      <c r="SJQ91" s="369"/>
      <c r="SJR91" s="369"/>
      <c r="SJS91" s="369"/>
      <c r="SJT91" s="369"/>
      <c r="SJU91" s="369"/>
      <c r="SJV91" s="369"/>
      <c r="SJW91" s="369"/>
      <c r="SJX91" s="369"/>
      <c r="SJY91" s="369"/>
      <c r="SJZ91" s="369"/>
      <c r="SKA91" s="369"/>
      <c r="SKB91" s="369"/>
      <c r="SKC91" s="369"/>
      <c r="SKD91" s="369"/>
      <c r="SKE91" s="369"/>
      <c r="SKF91" s="369"/>
      <c r="SKG91" s="369"/>
      <c r="SKH91" s="369"/>
      <c r="SKI91" s="369"/>
      <c r="SKJ91" s="369"/>
      <c r="SKK91" s="369"/>
      <c r="SKL91" s="369"/>
      <c r="SKM91" s="369"/>
      <c r="SKN91" s="369"/>
      <c r="SKO91" s="369"/>
      <c r="SKP91" s="369"/>
      <c r="SKQ91" s="369"/>
      <c r="SKR91" s="369"/>
      <c r="SKS91" s="369"/>
      <c r="SKT91" s="369"/>
      <c r="SKU91" s="369"/>
      <c r="SKV91" s="369"/>
      <c r="SKW91" s="369"/>
      <c r="SKX91" s="369"/>
      <c r="SKY91" s="369"/>
      <c r="SKZ91" s="369"/>
      <c r="SLA91" s="369"/>
      <c r="SLB91" s="369"/>
      <c r="SLC91" s="369"/>
      <c r="SLD91" s="369"/>
      <c r="SLE91" s="369"/>
      <c r="SLF91" s="369"/>
      <c r="SLG91" s="369"/>
      <c r="SLH91" s="369"/>
      <c r="SLI91" s="369"/>
      <c r="SLJ91" s="369"/>
      <c r="SLK91" s="369"/>
      <c r="SLL91" s="369"/>
      <c r="SLM91" s="369"/>
      <c r="SLN91" s="369"/>
      <c r="SLO91" s="369"/>
      <c r="SLP91" s="369"/>
      <c r="SLQ91" s="369"/>
      <c r="SLR91" s="369"/>
      <c r="SLS91" s="369"/>
      <c r="SLT91" s="369"/>
      <c r="SLU91" s="369"/>
      <c r="SLV91" s="369"/>
      <c r="SLW91" s="369"/>
      <c r="SLX91" s="369"/>
      <c r="SLY91" s="369"/>
      <c r="SLZ91" s="369"/>
      <c r="SMA91" s="369"/>
      <c r="SMB91" s="369"/>
      <c r="SMC91" s="369"/>
      <c r="SMD91" s="369"/>
      <c r="SME91" s="369"/>
      <c r="SMF91" s="369"/>
      <c r="SMG91" s="369"/>
      <c r="SMH91" s="369"/>
      <c r="SMI91" s="369"/>
      <c r="SMJ91" s="369"/>
      <c r="SMK91" s="369"/>
      <c r="SML91" s="369"/>
      <c r="SMM91" s="369"/>
      <c r="SMN91" s="369"/>
      <c r="SMO91" s="369"/>
      <c r="SMP91" s="369"/>
      <c r="SMQ91" s="369"/>
      <c r="SMR91" s="369"/>
      <c r="SMS91" s="369"/>
      <c r="SMT91" s="369"/>
      <c r="SMU91" s="369"/>
      <c r="SMV91" s="369"/>
      <c r="SMW91" s="369"/>
      <c r="SMX91" s="369"/>
      <c r="SMY91" s="369"/>
      <c r="SMZ91" s="369"/>
      <c r="SNA91" s="369"/>
      <c r="SNB91" s="369"/>
      <c r="SNC91" s="369"/>
      <c r="SND91" s="369"/>
      <c r="SNE91" s="369"/>
      <c r="SNF91" s="369"/>
      <c r="SNG91" s="369"/>
      <c r="SNH91" s="369"/>
      <c r="SNI91" s="369"/>
      <c r="SNJ91" s="369"/>
      <c r="SNK91" s="369"/>
      <c r="SNL91" s="369"/>
      <c r="SNM91" s="369"/>
      <c r="SNN91" s="369"/>
      <c r="SNO91" s="369"/>
      <c r="SNP91" s="369"/>
      <c r="SNQ91" s="369"/>
      <c r="SNR91" s="369"/>
      <c r="SNS91" s="369"/>
      <c r="SNT91" s="369"/>
      <c r="SNU91" s="369"/>
      <c r="SNV91" s="369"/>
      <c r="SNW91" s="369"/>
      <c r="SNX91" s="369"/>
      <c r="SNY91" s="369"/>
      <c r="SNZ91" s="369"/>
      <c r="SOA91" s="369"/>
      <c r="SOB91" s="369"/>
      <c r="SOC91" s="369"/>
      <c r="SOD91" s="369"/>
      <c r="SOE91" s="369"/>
      <c r="SOF91" s="369"/>
      <c r="SOG91" s="369"/>
      <c r="SOH91" s="369"/>
      <c r="SOI91" s="369"/>
      <c r="SOJ91" s="369"/>
      <c r="SOK91" s="369"/>
      <c r="SOL91" s="369"/>
      <c r="SOM91" s="369"/>
      <c r="SON91" s="369"/>
      <c r="SOO91" s="369"/>
      <c r="SOP91" s="369"/>
      <c r="SOQ91" s="369"/>
      <c r="SOR91" s="369"/>
      <c r="SOS91" s="369"/>
      <c r="SOT91" s="369"/>
      <c r="SOU91" s="369"/>
      <c r="SOV91" s="369"/>
      <c r="SOW91" s="369"/>
      <c r="SOX91" s="369"/>
      <c r="SOY91" s="369"/>
      <c r="SOZ91" s="369"/>
      <c r="SPA91" s="369"/>
      <c r="SPB91" s="369"/>
      <c r="SPC91" s="369"/>
      <c r="SPD91" s="369"/>
      <c r="SPE91" s="369"/>
      <c r="SPF91" s="369"/>
      <c r="SPG91" s="369"/>
      <c r="SPH91" s="369"/>
      <c r="SPI91" s="369"/>
      <c r="SPJ91" s="369"/>
      <c r="SPK91" s="369"/>
      <c r="SPL91" s="369"/>
      <c r="SPM91" s="369"/>
      <c r="SPR91" s="369"/>
      <c r="SPS91" s="369"/>
      <c r="SPT91" s="369"/>
      <c r="SPU91" s="369"/>
      <c r="SPV91" s="369"/>
      <c r="SPW91" s="369"/>
      <c r="SPX91" s="369"/>
      <c r="SPY91" s="369"/>
      <c r="SPZ91" s="369"/>
      <c r="SQA91" s="369"/>
      <c r="SQB91" s="369"/>
      <c r="SRT91" s="369"/>
      <c r="SRU91" s="369"/>
      <c r="SRV91" s="369"/>
      <c r="SRW91" s="369"/>
      <c r="SRX91" s="369"/>
      <c r="SRY91" s="369"/>
      <c r="SRZ91" s="369"/>
      <c r="SSA91" s="369"/>
      <c r="SSB91" s="369"/>
      <c r="SSC91" s="369"/>
      <c r="SSD91" s="369"/>
      <c r="SSE91" s="369"/>
      <c r="SSF91" s="369"/>
      <c r="SSG91" s="369"/>
      <c r="SSH91" s="369"/>
      <c r="SSI91" s="369"/>
      <c r="SSJ91" s="369"/>
      <c r="SSK91" s="369"/>
      <c r="SSL91" s="369"/>
      <c r="SSM91" s="369"/>
      <c r="SSN91" s="369"/>
      <c r="SSO91" s="369"/>
      <c r="SSP91" s="369"/>
      <c r="SSQ91" s="369"/>
      <c r="SSR91" s="369"/>
      <c r="SSS91" s="369"/>
      <c r="SST91" s="369"/>
      <c r="SSU91" s="369"/>
      <c r="SSV91" s="369"/>
      <c r="SSW91" s="369"/>
      <c r="SSX91" s="369"/>
      <c r="SSY91" s="369"/>
      <c r="SSZ91" s="369"/>
      <c r="STA91" s="369"/>
      <c r="STB91" s="369"/>
      <c r="STC91" s="369"/>
      <c r="STD91" s="369"/>
      <c r="STE91" s="369"/>
      <c r="STF91" s="369"/>
      <c r="STG91" s="369"/>
      <c r="STH91" s="369"/>
      <c r="STI91" s="369"/>
      <c r="STJ91" s="369"/>
      <c r="STK91" s="369"/>
      <c r="STL91" s="369"/>
      <c r="STM91" s="369"/>
      <c r="STN91" s="369"/>
      <c r="STO91" s="369"/>
      <c r="STP91" s="369"/>
      <c r="STQ91" s="369"/>
      <c r="STR91" s="369"/>
      <c r="STS91" s="369"/>
      <c r="STT91" s="369"/>
      <c r="STU91" s="369"/>
      <c r="STV91" s="369"/>
      <c r="STW91" s="369"/>
      <c r="STX91" s="369"/>
      <c r="STY91" s="369"/>
      <c r="STZ91" s="369"/>
      <c r="SUA91" s="369"/>
      <c r="SUB91" s="369"/>
      <c r="SUC91" s="369"/>
      <c r="SUD91" s="369"/>
      <c r="SUE91" s="369"/>
      <c r="SUF91" s="369"/>
      <c r="SUG91" s="369"/>
      <c r="SUH91" s="369"/>
      <c r="SUI91" s="369"/>
      <c r="SUJ91" s="369"/>
      <c r="SUK91" s="369"/>
      <c r="SUL91" s="369"/>
      <c r="SUM91" s="369"/>
      <c r="SUN91" s="369"/>
      <c r="SUO91" s="369"/>
      <c r="SUP91" s="369"/>
      <c r="SUQ91" s="369"/>
      <c r="SUR91" s="369"/>
      <c r="SUS91" s="369"/>
      <c r="SUT91" s="369"/>
      <c r="SUU91" s="369"/>
      <c r="SUV91" s="369"/>
      <c r="SUW91" s="369"/>
      <c r="SUX91" s="369"/>
      <c r="SUY91" s="369"/>
      <c r="SUZ91" s="369"/>
      <c r="SVA91" s="369"/>
      <c r="SVB91" s="369"/>
      <c r="SVC91" s="369"/>
      <c r="SVD91" s="369"/>
      <c r="SVE91" s="369"/>
      <c r="SVF91" s="369"/>
      <c r="SVG91" s="369"/>
      <c r="SVH91" s="369"/>
      <c r="SVI91" s="369"/>
      <c r="SVJ91" s="369"/>
      <c r="SVK91" s="369"/>
      <c r="SVL91" s="369"/>
      <c r="SVM91" s="369"/>
      <c r="SVN91" s="369"/>
      <c r="SVO91" s="369"/>
      <c r="SVP91" s="369"/>
      <c r="SVQ91" s="369"/>
      <c r="SVR91" s="369"/>
      <c r="SVS91" s="369"/>
      <c r="SVT91" s="369"/>
      <c r="SVU91" s="369"/>
      <c r="SVV91" s="369"/>
      <c r="SVW91" s="369"/>
      <c r="SVX91" s="369"/>
      <c r="SVY91" s="369"/>
      <c r="SVZ91" s="369"/>
      <c r="SWA91" s="369"/>
      <c r="SWB91" s="369"/>
      <c r="SWC91" s="369"/>
      <c r="SWD91" s="369"/>
      <c r="SWE91" s="369"/>
      <c r="SWF91" s="369"/>
      <c r="SWG91" s="369"/>
      <c r="SWH91" s="369"/>
      <c r="SWI91" s="369"/>
      <c r="SWJ91" s="369"/>
      <c r="SWK91" s="369"/>
      <c r="SWL91" s="369"/>
      <c r="SWM91" s="369"/>
      <c r="SWN91" s="369"/>
      <c r="SWO91" s="369"/>
      <c r="SWP91" s="369"/>
      <c r="SWQ91" s="369"/>
      <c r="SWR91" s="369"/>
      <c r="SWS91" s="369"/>
      <c r="SWT91" s="369"/>
      <c r="SWU91" s="369"/>
      <c r="SWV91" s="369"/>
      <c r="SWW91" s="369"/>
      <c r="SWX91" s="369"/>
      <c r="SWY91" s="369"/>
      <c r="SWZ91" s="369"/>
      <c r="SXA91" s="369"/>
      <c r="SXB91" s="369"/>
      <c r="SXC91" s="369"/>
      <c r="SXD91" s="369"/>
      <c r="SXE91" s="369"/>
      <c r="SXF91" s="369"/>
      <c r="SXG91" s="369"/>
      <c r="SXH91" s="369"/>
      <c r="SXI91" s="369"/>
      <c r="SXJ91" s="369"/>
      <c r="SXK91" s="369"/>
      <c r="SXL91" s="369"/>
      <c r="SXM91" s="369"/>
      <c r="SXN91" s="369"/>
      <c r="SXO91" s="369"/>
      <c r="SXP91" s="369"/>
      <c r="SXQ91" s="369"/>
      <c r="SXR91" s="369"/>
      <c r="SXS91" s="369"/>
      <c r="SXT91" s="369"/>
      <c r="SXU91" s="369"/>
      <c r="SXV91" s="369"/>
      <c r="SXW91" s="369"/>
      <c r="SXX91" s="369"/>
      <c r="SXY91" s="369"/>
      <c r="SXZ91" s="369"/>
      <c r="SYA91" s="369"/>
      <c r="SYB91" s="369"/>
      <c r="SYC91" s="369"/>
      <c r="SYD91" s="369"/>
      <c r="SYE91" s="369"/>
      <c r="SYF91" s="369"/>
      <c r="SYG91" s="369"/>
      <c r="SYH91" s="369"/>
      <c r="SYI91" s="369"/>
      <c r="SYJ91" s="369"/>
      <c r="SYK91" s="369"/>
      <c r="SYL91" s="369"/>
      <c r="SYM91" s="369"/>
      <c r="SYN91" s="369"/>
      <c r="SYO91" s="369"/>
      <c r="SYP91" s="369"/>
      <c r="SYQ91" s="369"/>
      <c r="SYR91" s="369"/>
      <c r="SYS91" s="369"/>
      <c r="SYT91" s="369"/>
      <c r="SYU91" s="369"/>
      <c r="SYV91" s="369"/>
      <c r="SYW91" s="369"/>
      <c r="SYX91" s="369"/>
      <c r="SYY91" s="369"/>
      <c r="SYZ91" s="369"/>
      <c r="SZA91" s="369"/>
      <c r="SZB91" s="369"/>
      <c r="SZC91" s="369"/>
      <c r="SZD91" s="369"/>
      <c r="SZE91" s="369"/>
      <c r="SZF91" s="369"/>
      <c r="SZG91" s="369"/>
      <c r="SZH91" s="369"/>
      <c r="SZI91" s="369"/>
      <c r="SZN91" s="369"/>
      <c r="SZO91" s="369"/>
      <c r="SZP91" s="369"/>
      <c r="SZQ91" s="369"/>
      <c r="SZR91" s="369"/>
      <c r="SZS91" s="369"/>
      <c r="SZT91" s="369"/>
      <c r="SZU91" s="369"/>
      <c r="SZV91" s="369"/>
      <c r="SZW91" s="369"/>
      <c r="SZX91" s="369"/>
      <c r="TBP91" s="369"/>
      <c r="TBQ91" s="369"/>
      <c r="TBR91" s="369"/>
      <c r="TBS91" s="369"/>
      <c r="TBT91" s="369"/>
      <c r="TBU91" s="369"/>
      <c r="TBV91" s="369"/>
      <c r="TBW91" s="369"/>
      <c r="TBX91" s="369"/>
      <c r="TBY91" s="369"/>
      <c r="TBZ91" s="369"/>
      <c r="TCA91" s="369"/>
      <c r="TCB91" s="369"/>
      <c r="TCC91" s="369"/>
      <c r="TCD91" s="369"/>
      <c r="TCE91" s="369"/>
      <c r="TCF91" s="369"/>
      <c r="TCG91" s="369"/>
      <c r="TCH91" s="369"/>
      <c r="TCI91" s="369"/>
      <c r="TCJ91" s="369"/>
      <c r="TCK91" s="369"/>
      <c r="TCL91" s="369"/>
      <c r="TCM91" s="369"/>
      <c r="TCN91" s="369"/>
      <c r="TCO91" s="369"/>
      <c r="TCP91" s="369"/>
      <c r="TCQ91" s="369"/>
      <c r="TCR91" s="369"/>
      <c r="TCS91" s="369"/>
      <c r="TCT91" s="369"/>
      <c r="TCU91" s="369"/>
      <c r="TCV91" s="369"/>
      <c r="TCW91" s="369"/>
      <c r="TCX91" s="369"/>
      <c r="TCY91" s="369"/>
      <c r="TCZ91" s="369"/>
      <c r="TDA91" s="369"/>
      <c r="TDB91" s="369"/>
      <c r="TDC91" s="369"/>
      <c r="TDD91" s="369"/>
      <c r="TDE91" s="369"/>
      <c r="TDF91" s="369"/>
      <c r="TDG91" s="369"/>
      <c r="TDH91" s="369"/>
      <c r="TDI91" s="369"/>
      <c r="TDJ91" s="369"/>
      <c r="TDK91" s="369"/>
      <c r="TDL91" s="369"/>
      <c r="TDM91" s="369"/>
      <c r="TDN91" s="369"/>
      <c r="TDO91" s="369"/>
      <c r="TDP91" s="369"/>
      <c r="TDQ91" s="369"/>
      <c r="TDR91" s="369"/>
      <c r="TDS91" s="369"/>
      <c r="TDT91" s="369"/>
      <c r="TDU91" s="369"/>
      <c r="TDV91" s="369"/>
      <c r="TDW91" s="369"/>
      <c r="TDX91" s="369"/>
      <c r="TDY91" s="369"/>
      <c r="TDZ91" s="369"/>
      <c r="TEA91" s="369"/>
      <c r="TEB91" s="369"/>
      <c r="TEC91" s="369"/>
      <c r="TED91" s="369"/>
      <c r="TEE91" s="369"/>
      <c r="TEF91" s="369"/>
      <c r="TEG91" s="369"/>
      <c r="TEH91" s="369"/>
      <c r="TEI91" s="369"/>
      <c r="TEJ91" s="369"/>
      <c r="TEK91" s="369"/>
      <c r="TEL91" s="369"/>
      <c r="TEM91" s="369"/>
      <c r="TEN91" s="369"/>
      <c r="TEO91" s="369"/>
      <c r="TEP91" s="369"/>
      <c r="TEQ91" s="369"/>
      <c r="TER91" s="369"/>
      <c r="TES91" s="369"/>
      <c r="TET91" s="369"/>
      <c r="TEU91" s="369"/>
      <c r="TEV91" s="369"/>
      <c r="TEW91" s="369"/>
      <c r="TEX91" s="369"/>
      <c r="TEY91" s="369"/>
      <c r="TEZ91" s="369"/>
      <c r="TFA91" s="369"/>
      <c r="TFB91" s="369"/>
      <c r="TFC91" s="369"/>
      <c r="TFD91" s="369"/>
      <c r="TFE91" s="369"/>
      <c r="TFF91" s="369"/>
      <c r="TFG91" s="369"/>
      <c r="TFH91" s="369"/>
      <c r="TFI91" s="369"/>
      <c r="TFJ91" s="369"/>
      <c r="TFK91" s="369"/>
      <c r="TFL91" s="369"/>
      <c r="TFM91" s="369"/>
      <c r="TFN91" s="369"/>
      <c r="TFO91" s="369"/>
      <c r="TFP91" s="369"/>
      <c r="TFQ91" s="369"/>
      <c r="TFR91" s="369"/>
      <c r="TFS91" s="369"/>
      <c r="TFT91" s="369"/>
      <c r="TFU91" s="369"/>
      <c r="TFV91" s="369"/>
      <c r="TFW91" s="369"/>
      <c r="TFX91" s="369"/>
      <c r="TFY91" s="369"/>
      <c r="TFZ91" s="369"/>
      <c r="TGA91" s="369"/>
      <c r="TGB91" s="369"/>
      <c r="TGC91" s="369"/>
      <c r="TGD91" s="369"/>
      <c r="TGE91" s="369"/>
      <c r="TGF91" s="369"/>
      <c r="TGG91" s="369"/>
      <c r="TGH91" s="369"/>
      <c r="TGI91" s="369"/>
      <c r="TGJ91" s="369"/>
      <c r="TGK91" s="369"/>
      <c r="TGL91" s="369"/>
      <c r="TGM91" s="369"/>
      <c r="TGN91" s="369"/>
      <c r="TGO91" s="369"/>
      <c r="TGP91" s="369"/>
      <c r="TGQ91" s="369"/>
      <c r="TGR91" s="369"/>
      <c r="TGS91" s="369"/>
      <c r="TGT91" s="369"/>
      <c r="TGU91" s="369"/>
      <c r="TGV91" s="369"/>
      <c r="TGW91" s="369"/>
      <c r="TGX91" s="369"/>
      <c r="TGY91" s="369"/>
      <c r="TGZ91" s="369"/>
      <c r="THA91" s="369"/>
      <c r="THB91" s="369"/>
      <c r="THC91" s="369"/>
      <c r="THD91" s="369"/>
      <c r="THE91" s="369"/>
      <c r="THF91" s="369"/>
      <c r="THG91" s="369"/>
      <c r="THH91" s="369"/>
      <c r="THI91" s="369"/>
      <c r="THJ91" s="369"/>
      <c r="THK91" s="369"/>
      <c r="THL91" s="369"/>
      <c r="THM91" s="369"/>
      <c r="THN91" s="369"/>
      <c r="THO91" s="369"/>
      <c r="THP91" s="369"/>
      <c r="THQ91" s="369"/>
      <c r="THR91" s="369"/>
      <c r="THS91" s="369"/>
      <c r="THT91" s="369"/>
      <c r="THU91" s="369"/>
      <c r="THV91" s="369"/>
      <c r="THW91" s="369"/>
      <c r="THX91" s="369"/>
      <c r="THY91" s="369"/>
      <c r="THZ91" s="369"/>
      <c r="TIA91" s="369"/>
      <c r="TIB91" s="369"/>
      <c r="TIC91" s="369"/>
      <c r="TID91" s="369"/>
      <c r="TIE91" s="369"/>
      <c r="TIF91" s="369"/>
      <c r="TIG91" s="369"/>
      <c r="TIH91" s="369"/>
      <c r="TII91" s="369"/>
      <c r="TIJ91" s="369"/>
      <c r="TIK91" s="369"/>
      <c r="TIL91" s="369"/>
      <c r="TIM91" s="369"/>
      <c r="TIN91" s="369"/>
      <c r="TIO91" s="369"/>
      <c r="TIP91" s="369"/>
      <c r="TIQ91" s="369"/>
      <c r="TIR91" s="369"/>
      <c r="TIS91" s="369"/>
      <c r="TIT91" s="369"/>
      <c r="TIU91" s="369"/>
      <c r="TIV91" s="369"/>
      <c r="TIW91" s="369"/>
      <c r="TIX91" s="369"/>
      <c r="TIY91" s="369"/>
      <c r="TIZ91" s="369"/>
      <c r="TJA91" s="369"/>
      <c r="TJB91" s="369"/>
      <c r="TJC91" s="369"/>
      <c r="TJD91" s="369"/>
      <c r="TJE91" s="369"/>
      <c r="TJJ91" s="369"/>
      <c r="TJK91" s="369"/>
      <c r="TJL91" s="369"/>
      <c r="TJM91" s="369"/>
      <c r="TJN91" s="369"/>
      <c r="TJO91" s="369"/>
      <c r="TJP91" s="369"/>
      <c r="TJQ91" s="369"/>
      <c r="TJR91" s="369"/>
      <c r="TJS91" s="369"/>
      <c r="TJT91" s="369"/>
      <c r="TLL91" s="369"/>
      <c r="TLM91" s="369"/>
      <c r="TLN91" s="369"/>
      <c r="TLO91" s="369"/>
      <c r="TLP91" s="369"/>
      <c r="TLQ91" s="369"/>
      <c r="TLR91" s="369"/>
      <c r="TLS91" s="369"/>
      <c r="TLT91" s="369"/>
      <c r="TLU91" s="369"/>
      <c r="TLV91" s="369"/>
      <c r="TLW91" s="369"/>
      <c r="TLX91" s="369"/>
      <c r="TLY91" s="369"/>
      <c r="TLZ91" s="369"/>
      <c r="TMA91" s="369"/>
      <c r="TMB91" s="369"/>
      <c r="TMC91" s="369"/>
      <c r="TMD91" s="369"/>
      <c r="TME91" s="369"/>
      <c r="TMF91" s="369"/>
      <c r="TMG91" s="369"/>
      <c r="TMH91" s="369"/>
      <c r="TMI91" s="369"/>
      <c r="TMJ91" s="369"/>
      <c r="TMK91" s="369"/>
      <c r="TML91" s="369"/>
      <c r="TMM91" s="369"/>
      <c r="TMN91" s="369"/>
      <c r="TMO91" s="369"/>
      <c r="TMP91" s="369"/>
      <c r="TMQ91" s="369"/>
      <c r="TMR91" s="369"/>
      <c r="TMS91" s="369"/>
      <c r="TMT91" s="369"/>
      <c r="TMU91" s="369"/>
      <c r="TMV91" s="369"/>
      <c r="TMW91" s="369"/>
      <c r="TMX91" s="369"/>
      <c r="TMY91" s="369"/>
      <c r="TMZ91" s="369"/>
      <c r="TNA91" s="369"/>
      <c r="TNB91" s="369"/>
      <c r="TNC91" s="369"/>
      <c r="TND91" s="369"/>
      <c r="TNE91" s="369"/>
      <c r="TNF91" s="369"/>
      <c r="TNG91" s="369"/>
      <c r="TNH91" s="369"/>
      <c r="TNI91" s="369"/>
      <c r="TNJ91" s="369"/>
      <c r="TNK91" s="369"/>
      <c r="TNL91" s="369"/>
      <c r="TNM91" s="369"/>
      <c r="TNN91" s="369"/>
      <c r="TNO91" s="369"/>
      <c r="TNP91" s="369"/>
      <c r="TNQ91" s="369"/>
      <c r="TNR91" s="369"/>
      <c r="TNS91" s="369"/>
      <c r="TNT91" s="369"/>
      <c r="TNU91" s="369"/>
      <c r="TNV91" s="369"/>
      <c r="TNW91" s="369"/>
      <c r="TNX91" s="369"/>
      <c r="TNY91" s="369"/>
      <c r="TNZ91" s="369"/>
      <c r="TOA91" s="369"/>
      <c r="TOB91" s="369"/>
      <c r="TOC91" s="369"/>
      <c r="TOD91" s="369"/>
      <c r="TOE91" s="369"/>
      <c r="TOF91" s="369"/>
      <c r="TOG91" s="369"/>
      <c r="TOH91" s="369"/>
      <c r="TOI91" s="369"/>
      <c r="TOJ91" s="369"/>
      <c r="TOK91" s="369"/>
      <c r="TOL91" s="369"/>
      <c r="TOM91" s="369"/>
      <c r="TON91" s="369"/>
      <c r="TOO91" s="369"/>
      <c r="TOP91" s="369"/>
      <c r="TOQ91" s="369"/>
      <c r="TOR91" s="369"/>
      <c r="TOS91" s="369"/>
      <c r="TOT91" s="369"/>
      <c r="TOU91" s="369"/>
      <c r="TOV91" s="369"/>
      <c r="TOW91" s="369"/>
      <c r="TOX91" s="369"/>
      <c r="TOY91" s="369"/>
      <c r="TOZ91" s="369"/>
      <c r="TPA91" s="369"/>
      <c r="TPB91" s="369"/>
      <c r="TPC91" s="369"/>
      <c r="TPD91" s="369"/>
      <c r="TPE91" s="369"/>
      <c r="TPF91" s="369"/>
      <c r="TPG91" s="369"/>
      <c r="TPH91" s="369"/>
      <c r="TPI91" s="369"/>
      <c r="TPJ91" s="369"/>
      <c r="TPK91" s="369"/>
      <c r="TPL91" s="369"/>
      <c r="TPM91" s="369"/>
      <c r="TPN91" s="369"/>
      <c r="TPO91" s="369"/>
      <c r="TPP91" s="369"/>
      <c r="TPQ91" s="369"/>
      <c r="TPR91" s="369"/>
      <c r="TPS91" s="369"/>
      <c r="TPT91" s="369"/>
      <c r="TPU91" s="369"/>
      <c r="TPV91" s="369"/>
      <c r="TPW91" s="369"/>
      <c r="TPX91" s="369"/>
      <c r="TPY91" s="369"/>
      <c r="TPZ91" s="369"/>
      <c r="TQA91" s="369"/>
      <c r="TQB91" s="369"/>
      <c r="TQC91" s="369"/>
      <c r="TQD91" s="369"/>
      <c r="TQE91" s="369"/>
      <c r="TQF91" s="369"/>
      <c r="TQG91" s="369"/>
      <c r="TQH91" s="369"/>
      <c r="TQI91" s="369"/>
      <c r="TQJ91" s="369"/>
      <c r="TQK91" s="369"/>
      <c r="TQL91" s="369"/>
      <c r="TQM91" s="369"/>
      <c r="TQN91" s="369"/>
      <c r="TQO91" s="369"/>
      <c r="TQP91" s="369"/>
      <c r="TQQ91" s="369"/>
      <c r="TQR91" s="369"/>
      <c r="TQS91" s="369"/>
      <c r="TQT91" s="369"/>
      <c r="TQU91" s="369"/>
      <c r="TQV91" s="369"/>
      <c r="TQW91" s="369"/>
      <c r="TQX91" s="369"/>
      <c r="TQY91" s="369"/>
      <c r="TQZ91" s="369"/>
      <c r="TRA91" s="369"/>
      <c r="TRB91" s="369"/>
      <c r="TRC91" s="369"/>
      <c r="TRD91" s="369"/>
      <c r="TRE91" s="369"/>
      <c r="TRF91" s="369"/>
      <c r="TRG91" s="369"/>
      <c r="TRH91" s="369"/>
      <c r="TRI91" s="369"/>
      <c r="TRJ91" s="369"/>
      <c r="TRK91" s="369"/>
      <c r="TRL91" s="369"/>
      <c r="TRM91" s="369"/>
      <c r="TRN91" s="369"/>
      <c r="TRO91" s="369"/>
      <c r="TRP91" s="369"/>
      <c r="TRQ91" s="369"/>
      <c r="TRR91" s="369"/>
      <c r="TRS91" s="369"/>
      <c r="TRT91" s="369"/>
      <c r="TRU91" s="369"/>
      <c r="TRV91" s="369"/>
      <c r="TRW91" s="369"/>
      <c r="TRX91" s="369"/>
      <c r="TRY91" s="369"/>
      <c r="TRZ91" s="369"/>
      <c r="TSA91" s="369"/>
      <c r="TSB91" s="369"/>
      <c r="TSC91" s="369"/>
      <c r="TSD91" s="369"/>
      <c r="TSE91" s="369"/>
      <c r="TSF91" s="369"/>
      <c r="TSG91" s="369"/>
      <c r="TSH91" s="369"/>
      <c r="TSI91" s="369"/>
      <c r="TSJ91" s="369"/>
      <c r="TSK91" s="369"/>
      <c r="TSL91" s="369"/>
      <c r="TSM91" s="369"/>
      <c r="TSN91" s="369"/>
      <c r="TSO91" s="369"/>
      <c r="TSP91" s="369"/>
      <c r="TSQ91" s="369"/>
      <c r="TSR91" s="369"/>
      <c r="TSS91" s="369"/>
      <c r="TST91" s="369"/>
      <c r="TSU91" s="369"/>
      <c r="TSV91" s="369"/>
      <c r="TSW91" s="369"/>
      <c r="TSX91" s="369"/>
      <c r="TSY91" s="369"/>
      <c r="TSZ91" s="369"/>
      <c r="TTA91" s="369"/>
      <c r="TTF91" s="369"/>
      <c r="TTG91" s="369"/>
      <c r="TTH91" s="369"/>
      <c r="TTI91" s="369"/>
      <c r="TTJ91" s="369"/>
      <c r="TTK91" s="369"/>
      <c r="TTL91" s="369"/>
      <c r="TTM91" s="369"/>
      <c r="TTN91" s="369"/>
      <c r="TTO91" s="369"/>
      <c r="TTP91" s="369"/>
      <c r="TVH91" s="369"/>
      <c r="TVI91" s="369"/>
      <c r="TVJ91" s="369"/>
      <c r="TVK91" s="369"/>
      <c r="TVL91" s="369"/>
      <c r="TVM91" s="369"/>
      <c r="TVN91" s="369"/>
      <c r="TVO91" s="369"/>
      <c r="TVP91" s="369"/>
      <c r="TVQ91" s="369"/>
      <c r="TVR91" s="369"/>
      <c r="TVS91" s="369"/>
      <c r="TVT91" s="369"/>
      <c r="TVU91" s="369"/>
      <c r="TVV91" s="369"/>
      <c r="TVW91" s="369"/>
      <c r="TVX91" s="369"/>
      <c r="TVY91" s="369"/>
      <c r="TVZ91" s="369"/>
      <c r="TWA91" s="369"/>
      <c r="TWB91" s="369"/>
      <c r="TWC91" s="369"/>
      <c r="TWD91" s="369"/>
      <c r="TWE91" s="369"/>
      <c r="TWF91" s="369"/>
      <c r="TWG91" s="369"/>
      <c r="TWH91" s="369"/>
      <c r="TWI91" s="369"/>
      <c r="TWJ91" s="369"/>
      <c r="TWK91" s="369"/>
      <c r="TWL91" s="369"/>
      <c r="TWM91" s="369"/>
      <c r="TWN91" s="369"/>
      <c r="TWO91" s="369"/>
      <c r="TWP91" s="369"/>
      <c r="TWQ91" s="369"/>
      <c r="TWR91" s="369"/>
      <c r="TWS91" s="369"/>
      <c r="TWT91" s="369"/>
      <c r="TWU91" s="369"/>
      <c r="TWV91" s="369"/>
      <c r="TWW91" s="369"/>
      <c r="TWX91" s="369"/>
      <c r="TWY91" s="369"/>
      <c r="TWZ91" s="369"/>
      <c r="TXA91" s="369"/>
      <c r="TXB91" s="369"/>
      <c r="TXC91" s="369"/>
      <c r="TXD91" s="369"/>
      <c r="TXE91" s="369"/>
      <c r="TXF91" s="369"/>
      <c r="TXG91" s="369"/>
      <c r="TXH91" s="369"/>
      <c r="TXI91" s="369"/>
      <c r="TXJ91" s="369"/>
      <c r="TXK91" s="369"/>
      <c r="TXL91" s="369"/>
      <c r="TXM91" s="369"/>
      <c r="TXN91" s="369"/>
      <c r="TXO91" s="369"/>
      <c r="TXP91" s="369"/>
      <c r="TXQ91" s="369"/>
      <c r="TXR91" s="369"/>
      <c r="TXS91" s="369"/>
      <c r="TXT91" s="369"/>
      <c r="TXU91" s="369"/>
      <c r="TXV91" s="369"/>
      <c r="TXW91" s="369"/>
      <c r="TXX91" s="369"/>
      <c r="TXY91" s="369"/>
      <c r="TXZ91" s="369"/>
      <c r="TYA91" s="369"/>
      <c r="TYB91" s="369"/>
      <c r="TYC91" s="369"/>
      <c r="TYD91" s="369"/>
      <c r="TYE91" s="369"/>
      <c r="TYF91" s="369"/>
      <c r="TYG91" s="369"/>
      <c r="TYH91" s="369"/>
      <c r="TYI91" s="369"/>
      <c r="TYJ91" s="369"/>
      <c r="TYK91" s="369"/>
      <c r="TYL91" s="369"/>
      <c r="TYM91" s="369"/>
      <c r="TYN91" s="369"/>
      <c r="TYO91" s="369"/>
      <c r="TYP91" s="369"/>
      <c r="TYQ91" s="369"/>
      <c r="TYR91" s="369"/>
      <c r="TYS91" s="369"/>
      <c r="TYT91" s="369"/>
      <c r="TYU91" s="369"/>
      <c r="TYV91" s="369"/>
      <c r="TYW91" s="369"/>
      <c r="TYX91" s="369"/>
      <c r="TYY91" s="369"/>
      <c r="TYZ91" s="369"/>
      <c r="TZA91" s="369"/>
      <c r="TZB91" s="369"/>
      <c r="TZC91" s="369"/>
      <c r="TZD91" s="369"/>
      <c r="TZE91" s="369"/>
      <c r="TZF91" s="369"/>
      <c r="TZG91" s="369"/>
      <c r="TZH91" s="369"/>
      <c r="TZI91" s="369"/>
      <c r="TZJ91" s="369"/>
      <c r="TZK91" s="369"/>
      <c r="TZL91" s="369"/>
      <c r="TZM91" s="369"/>
      <c r="TZN91" s="369"/>
      <c r="TZO91" s="369"/>
      <c r="TZP91" s="369"/>
      <c r="TZQ91" s="369"/>
      <c r="TZR91" s="369"/>
      <c r="TZS91" s="369"/>
      <c r="TZT91" s="369"/>
      <c r="TZU91" s="369"/>
      <c r="TZV91" s="369"/>
      <c r="TZW91" s="369"/>
      <c r="TZX91" s="369"/>
      <c r="TZY91" s="369"/>
      <c r="TZZ91" s="369"/>
      <c r="UAA91" s="369"/>
      <c r="UAB91" s="369"/>
      <c r="UAC91" s="369"/>
      <c r="UAD91" s="369"/>
      <c r="UAE91" s="369"/>
      <c r="UAF91" s="369"/>
      <c r="UAG91" s="369"/>
      <c r="UAH91" s="369"/>
      <c r="UAI91" s="369"/>
      <c r="UAJ91" s="369"/>
      <c r="UAK91" s="369"/>
      <c r="UAL91" s="369"/>
      <c r="UAM91" s="369"/>
      <c r="UAN91" s="369"/>
      <c r="UAO91" s="369"/>
      <c r="UAP91" s="369"/>
      <c r="UAQ91" s="369"/>
      <c r="UAR91" s="369"/>
      <c r="UAS91" s="369"/>
      <c r="UAT91" s="369"/>
      <c r="UAU91" s="369"/>
      <c r="UAV91" s="369"/>
      <c r="UAW91" s="369"/>
      <c r="UAX91" s="369"/>
      <c r="UAY91" s="369"/>
      <c r="UAZ91" s="369"/>
      <c r="UBA91" s="369"/>
      <c r="UBB91" s="369"/>
      <c r="UBC91" s="369"/>
      <c r="UBD91" s="369"/>
      <c r="UBE91" s="369"/>
      <c r="UBF91" s="369"/>
      <c r="UBG91" s="369"/>
      <c r="UBH91" s="369"/>
      <c r="UBI91" s="369"/>
      <c r="UBJ91" s="369"/>
      <c r="UBK91" s="369"/>
      <c r="UBL91" s="369"/>
      <c r="UBM91" s="369"/>
      <c r="UBN91" s="369"/>
      <c r="UBO91" s="369"/>
      <c r="UBP91" s="369"/>
      <c r="UBQ91" s="369"/>
      <c r="UBR91" s="369"/>
      <c r="UBS91" s="369"/>
      <c r="UBT91" s="369"/>
      <c r="UBU91" s="369"/>
      <c r="UBV91" s="369"/>
      <c r="UBW91" s="369"/>
      <c r="UBX91" s="369"/>
      <c r="UBY91" s="369"/>
      <c r="UBZ91" s="369"/>
      <c r="UCA91" s="369"/>
      <c r="UCB91" s="369"/>
      <c r="UCC91" s="369"/>
      <c r="UCD91" s="369"/>
      <c r="UCE91" s="369"/>
      <c r="UCF91" s="369"/>
      <c r="UCG91" s="369"/>
      <c r="UCH91" s="369"/>
      <c r="UCI91" s="369"/>
      <c r="UCJ91" s="369"/>
      <c r="UCK91" s="369"/>
      <c r="UCL91" s="369"/>
      <c r="UCM91" s="369"/>
      <c r="UCN91" s="369"/>
      <c r="UCO91" s="369"/>
      <c r="UCP91" s="369"/>
      <c r="UCQ91" s="369"/>
      <c r="UCR91" s="369"/>
      <c r="UCS91" s="369"/>
      <c r="UCT91" s="369"/>
      <c r="UCU91" s="369"/>
      <c r="UCV91" s="369"/>
      <c r="UCW91" s="369"/>
      <c r="UDB91" s="369"/>
      <c r="UDC91" s="369"/>
      <c r="UDD91" s="369"/>
      <c r="UDE91" s="369"/>
      <c r="UDF91" s="369"/>
      <c r="UDG91" s="369"/>
      <c r="UDH91" s="369"/>
      <c r="UDI91" s="369"/>
      <c r="UDJ91" s="369"/>
      <c r="UDK91" s="369"/>
      <c r="UDL91" s="369"/>
      <c r="UFD91" s="369"/>
      <c r="UFE91" s="369"/>
      <c r="UFF91" s="369"/>
      <c r="UFG91" s="369"/>
      <c r="UFH91" s="369"/>
      <c r="UFI91" s="369"/>
      <c r="UFJ91" s="369"/>
      <c r="UFK91" s="369"/>
      <c r="UFL91" s="369"/>
      <c r="UFM91" s="369"/>
      <c r="UFN91" s="369"/>
      <c r="UFO91" s="369"/>
      <c r="UFP91" s="369"/>
      <c r="UFQ91" s="369"/>
      <c r="UFR91" s="369"/>
      <c r="UFS91" s="369"/>
      <c r="UFT91" s="369"/>
      <c r="UFU91" s="369"/>
      <c r="UFV91" s="369"/>
      <c r="UFW91" s="369"/>
      <c r="UFX91" s="369"/>
      <c r="UFY91" s="369"/>
      <c r="UFZ91" s="369"/>
      <c r="UGA91" s="369"/>
      <c r="UGB91" s="369"/>
      <c r="UGC91" s="369"/>
      <c r="UGD91" s="369"/>
      <c r="UGE91" s="369"/>
      <c r="UGF91" s="369"/>
      <c r="UGG91" s="369"/>
      <c r="UGH91" s="369"/>
      <c r="UGI91" s="369"/>
      <c r="UGJ91" s="369"/>
      <c r="UGK91" s="369"/>
      <c r="UGL91" s="369"/>
      <c r="UGM91" s="369"/>
      <c r="UGN91" s="369"/>
      <c r="UGO91" s="369"/>
      <c r="UGP91" s="369"/>
      <c r="UGQ91" s="369"/>
      <c r="UGR91" s="369"/>
      <c r="UGS91" s="369"/>
      <c r="UGT91" s="369"/>
      <c r="UGU91" s="369"/>
      <c r="UGV91" s="369"/>
      <c r="UGW91" s="369"/>
      <c r="UGX91" s="369"/>
      <c r="UGY91" s="369"/>
      <c r="UGZ91" s="369"/>
      <c r="UHA91" s="369"/>
      <c r="UHB91" s="369"/>
      <c r="UHC91" s="369"/>
      <c r="UHD91" s="369"/>
      <c r="UHE91" s="369"/>
      <c r="UHF91" s="369"/>
      <c r="UHG91" s="369"/>
      <c r="UHH91" s="369"/>
      <c r="UHI91" s="369"/>
      <c r="UHJ91" s="369"/>
      <c r="UHK91" s="369"/>
      <c r="UHL91" s="369"/>
      <c r="UHM91" s="369"/>
      <c r="UHN91" s="369"/>
      <c r="UHO91" s="369"/>
      <c r="UHP91" s="369"/>
      <c r="UHQ91" s="369"/>
      <c r="UHR91" s="369"/>
      <c r="UHS91" s="369"/>
      <c r="UHT91" s="369"/>
      <c r="UHU91" s="369"/>
      <c r="UHV91" s="369"/>
      <c r="UHW91" s="369"/>
      <c r="UHX91" s="369"/>
      <c r="UHY91" s="369"/>
      <c r="UHZ91" s="369"/>
      <c r="UIA91" s="369"/>
      <c r="UIB91" s="369"/>
      <c r="UIC91" s="369"/>
      <c r="UID91" s="369"/>
      <c r="UIE91" s="369"/>
      <c r="UIF91" s="369"/>
      <c r="UIG91" s="369"/>
      <c r="UIH91" s="369"/>
      <c r="UII91" s="369"/>
      <c r="UIJ91" s="369"/>
      <c r="UIK91" s="369"/>
      <c r="UIL91" s="369"/>
      <c r="UIM91" s="369"/>
      <c r="UIN91" s="369"/>
      <c r="UIO91" s="369"/>
      <c r="UIP91" s="369"/>
      <c r="UIQ91" s="369"/>
      <c r="UIR91" s="369"/>
      <c r="UIS91" s="369"/>
      <c r="UIT91" s="369"/>
      <c r="UIU91" s="369"/>
      <c r="UIV91" s="369"/>
      <c r="UIW91" s="369"/>
      <c r="UIX91" s="369"/>
      <c r="UIY91" s="369"/>
      <c r="UIZ91" s="369"/>
      <c r="UJA91" s="369"/>
      <c r="UJB91" s="369"/>
      <c r="UJC91" s="369"/>
      <c r="UJD91" s="369"/>
      <c r="UJE91" s="369"/>
      <c r="UJF91" s="369"/>
      <c r="UJG91" s="369"/>
      <c r="UJH91" s="369"/>
      <c r="UJI91" s="369"/>
      <c r="UJJ91" s="369"/>
      <c r="UJK91" s="369"/>
      <c r="UJL91" s="369"/>
      <c r="UJM91" s="369"/>
      <c r="UJN91" s="369"/>
      <c r="UJO91" s="369"/>
      <c r="UJP91" s="369"/>
      <c r="UJQ91" s="369"/>
      <c r="UJR91" s="369"/>
      <c r="UJS91" s="369"/>
      <c r="UJT91" s="369"/>
      <c r="UJU91" s="369"/>
      <c r="UJV91" s="369"/>
      <c r="UJW91" s="369"/>
      <c r="UJX91" s="369"/>
      <c r="UJY91" s="369"/>
      <c r="UJZ91" s="369"/>
      <c r="UKA91" s="369"/>
      <c r="UKB91" s="369"/>
      <c r="UKC91" s="369"/>
      <c r="UKD91" s="369"/>
      <c r="UKE91" s="369"/>
      <c r="UKF91" s="369"/>
      <c r="UKG91" s="369"/>
      <c r="UKH91" s="369"/>
      <c r="UKI91" s="369"/>
      <c r="UKJ91" s="369"/>
      <c r="UKK91" s="369"/>
      <c r="UKL91" s="369"/>
      <c r="UKM91" s="369"/>
      <c r="UKN91" s="369"/>
      <c r="UKO91" s="369"/>
      <c r="UKP91" s="369"/>
      <c r="UKQ91" s="369"/>
      <c r="UKR91" s="369"/>
      <c r="UKS91" s="369"/>
      <c r="UKT91" s="369"/>
      <c r="UKU91" s="369"/>
      <c r="UKV91" s="369"/>
      <c r="UKW91" s="369"/>
      <c r="UKX91" s="369"/>
      <c r="UKY91" s="369"/>
      <c r="UKZ91" s="369"/>
      <c r="ULA91" s="369"/>
      <c r="ULB91" s="369"/>
      <c r="ULC91" s="369"/>
      <c r="ULD91" s="369"/>
      <c r="ULE91" s="369"/>
      <c r="ULF91" s="369"/>
      <c r="ULG91" s="369"/>
      <c r="ULH91" s="369"/>
      <c r="ULI91" s="369"/>
      <c r="ULJ91" s="369"/>
      <c r="ULK91" s="369"/>
      <c r="ULL91" s="369"/>
      <c r="ULM91" s="369"/>
      <c r="ULN91" s="369"/>
      <c r="ULO91" s="369"/>
      <c r="ULP91" s="369"/>
      <c r="ULQ91" s="369"/>
      <c r="ULR91" s="369"/>
      <c r="ULS91" s="369"/>
      <c r="ULT91" s="369"/>
      <c r="ULU91" s="369"/>
      <c r="ULV91" s="369"/>
      <c r="ULW91" s="369"/>
      <c r="ULX91" s="369"/>
      <c r="ULY91" s="369"/>
      <c r="ULZ91" s="369"/>
      <c r="UMA91" s="369"/>
      <c r="UMB91" s="369"/>
      <c r="UMC91" s="369"/>
      <c r="UMD91" s="369"/>
      <c r="UME91" s="369"/>
      <c r="UMF91" s="369"/>
      <c r="UMG91" s="369"/>
      <c r="UMH91" s="369"/>
      <c r="UMI91" s="369"/>
      <c r="UMJ91" s="369"/>
      <c r="UMK91" s="369"/>
      <c r="UML91" s="369"/>
      <c r="UMM91" s="369"/>
      <c r="UMN91" s="369"/>
      <c r="UMO91" s="369"/>
      <c r="UMP91" s="369"/>
      <c r="UMQ91" s="369"/>
      <c r="UMR91" s="369"/>
      <c r="UMS91" s="369"/>
      <c r="UMX91" s="369"/>
      <c r="UMY91" s="369"/>
      <c r="UMZ91" s="369"/>
      <c r="UNA91" s="369"/>
      <c r="UNB91" s="369"/>
      <c r="UNC91" s="369"/>
      <c r="UND91" s="369"/>
      <c r="UNE91" s="369"/>
      <c r="UNF91" s="369"/>
      <c r="UNG91" s="369"/>
      <c r="UNH91" s="369"/>
      <c r="UOZ91" s="369"/>
      <c r="UPA91" s="369"/>
      <c r="UPB91" s="369"/>
      <c r="UPC91" s="369"/>
      <c r="UPD91" s="369"/>
      <c r="UPE91" s="369"/>
      <c r="UPF91" s="369"/>
      <c r="UPG91" s="369"/>
      <c r="UPH91" s="369"/>
      <c r="UPI91" s="369"/>
      <c r="UPJ91" s="369"/>
      <c r="UPK91" s="369"/>
      <c r="UPL91" s="369"/>
      <c r="UPM91" s="369"/>
      <c r="UPN91" s="369"/>
      <c r="UPO91" s="369"/>
      <c r="UPP91" s="369"/>
      <c r="UPQ91" s="369"/>
      <c r="UPR91" s="369"/>
      <c r="UPS91" s="369"/>
      <c r="UPT91" s="369"/>
      <c r="UPU91" s="369"/>
      <c r="UPV91" s="369"/>
      <c r="UPW91" s="369"/>
      <c r="UPX91" s="369"/>
      <c r="UPY91" s="369"/>
      <c r="UPZ91" s="369"/>
      <c r="UQA91" s="369"/>
      <c r="UQB91" s="369"/>
      <c r="UQC91" s="369"/>
      <c r="UQD91" s="369"/>
      <c r="UQE91" s="369"/>
      <c r="UQF91" s="369"/>
      <c r="UQG91" s="369"/>
      <c r="UQH91" s="369"/>
      <c r="UQI91" s="369"/>
      <c r="UQJ91" s="369"/>
      <c r="UQK91" s="369"/>
      <c r="UQL91" s="369"/>
      <c r="UQM91" s="369"/>
      <c r="UQN91" s="369"/>
      <c r="UQO91" s="369"/>
      <c r="UQP91" s="369"/>
      <c r="UQQ91" s="369"/>
      <c r="UQR91" s="369"/>
      <c r="UQS91" s="369"/>
      <c r="UQT91" s="369"/>
      <c r="UQU91" s="369"/>
      <c r="UQV91" s="369"/>
      <c r="UQW91" s="369"/>
      <c r="UQX91" s="369"/>
      <c r="UQY91" s="369"/>
      <c r="UQZ91" s="369"/>
      <c r="URA91" s="369"/>
      <c r="URB91" s="369"/>
      <c r="URC91" s="369"/>
      <c r="URD91" s="369"/>
      <c r="URE91" s="369"/>
      <c r="URF91" s="369"/>
      <c r="URG91" s="369"/>
      <c r="URH91" s="369"/>
      <c r="URI91" s="369"/>
      <c r="URJ91" s="369"/>
      <c r="URK91" s="369"/>
      <c r="URL91" s="369"/>
      <c r="URM91" s="369"/>
      <c r="URN91" s="369"/>
      <c r="URO91" s="369"/>
      <c r="URP91" s="369"/>
      <c r="URQ91" s="369"/>
      <c r="URR91" s="369"/>
      <c r="URS91" s="369"/>
      <c r="URT91" s="369"/>
      <c r="URU91" s="369"/>
      <c r="URV91" s="369"/>
      <c r="URW91" s="369"/>
      <c r="URX91" s="369"/>
      <c r="URY91" s="369"/>
      <c r="URZ91" s="369"/>
      <c r="USA91" s="369"/>
      <c r="USB91" s="369"/>
      <c r="USC91" s="369"/>
      <c r="USD91" s="369"/>
      <c r="USE91" s="369"/>
      <c r="USF91" s="369"/>
      <c r="USG91" s="369"/>
      <c r="USH91" s="369"/>
      <c r="USI91" s="369"/>
      <c r="USJ91" s="369"/>
      <c r="USK91" s="369"/>
      <c r="USL91" s="369"/>
      <c r="USM91" s="369"/>
      <c r="USN91" s="369"/>
      <c r="USO91" s="369"/>
      <c r="USP91" s="369"/>
      <c r="USQ91" s="369"/>
      <c r="USR91" s="369"/>
      <c r="USS91" s="369"/>
      <c r="UST91" s="369"/>
      <c r="USU91" s="369"/>
      <c r="USV91" s="369"/>
      <c r="USW91" s="369"/>
      <c r="USX91" s="369"/>
      <c r="USY91" s="369"/>
      <c r="USZ91" s="369"/>
      <c r="UTA91" s="369"/>
      <c r="UTB91" s="369"/>
      <c r="UTC91" s="369"/>
      <c r="UTD91" s="369"/>
      <c r="UTE91" s="369"/>
      <c r="UTF91" s="369"/>
      <c r="UTG91" s="369"/>
      <c r="UTH91" s="369"/>
      <c r="UTI91" s="369"/>
      <c r="UTJ91" s="369"/>
      <c r="UTK91" s="369"/>
      <c r="UTL91" s="369"/>
      <c r="UTM91" s="369"/>
      <c r="UTN91" s="369"/>
      <c r="UTO91" s="369"/>
      <c r="UTP91" s="369"/>
      <c r="UTQ91" s="369"/>
      <c r="UTR91" s="369"/>
      <c r="UTS91" s="369"/>
      <c r="UTT91" s="369"/>
      <c r="UTU91" s="369"/>
      <c r="UTV91" s="369"/>
      <c r="UTW91" s="369"/>
      <c r="UTX91" s="369"/>
      <c r="UTY91" s="369"/>
      <c r="UTZ91" s="369"/>
      <c r="UUA91" s="369"/>
      <c r="UUB91" s="369"/>
      <c r="UUC91" s="369"/>
      <c r="UUD91" s="369"/>
      <c r="UUE91" s="369"/>
      <c r="UUF91" s="369"/>
      <c r="UUG91" s="369"/>
      <c r="UUH91" s="369"/>
      <c r="UUI91" s="369"/>
      <c r="UUJ91" s="369"/>
      <c r="UUK91" s="369"/>
      <c r="UUL91" s="369"/>
      <c r="UUM91" s="369"/>
      <c r="UUN91" s="369"/>
      <c r="UUO91" s="369"/>
      <c r="UUP91" s="369"/>
      <c r="UUQ91" s="369"/>
      <c r="UUR91" s="369"/>
      <c r="UUS91" s="369"/>
      <c r="UUT91" s="369"/>
      <c r="UUU91" s="369"/>
      <c r="UUV91" s="369"/>
      <c r="UUW91" s="369"/>
      <c r="UUX91" s="369"/>
      <c r="UUY91" s="369"/>
      <c r="UUZ91" s="369"/>
      <c r="UVA91" s="369"/>
      <c r="UVB91" s="369"/>
      <c r="UVC91" s="369"/>
      <c r="UVD91" s="369"/>
      <c r="UVE91" s="369"/>
      <c r="UVF91" s="369"/>
      <c r="UVG91" s="369"/>
      <c r="UVH91" s="369"/>
      <c r="UVI91" s="369"/>
      <c r="UVJ91" s="369"/>
      <c r="UVK91" s="369"/>
      <c r="UVL91" s="369"/>
      <c r="UVM91" s="369"/>
      <c r="UVN91" s="369"/>
      <c r="UVO91" s="369"/>
      <c r="UVP91" s="369"/>
      <c r="UVQ91" s="369"/>
      <c r="UVR91" s="369"/>
      <c r="UVS91" s="369"/>
      <c r="UVT91" s="369"/>
      <c r="UVU91" s="369"/>
      <c r="UVV91" s="369"/>
      <c r="UVW91" s="369"/>
      <c r="UVX91" s="369"/>
      <c r="UVY91" s="369"/>
      <c r="UVZ91" s="369"/>
      <c r="UWA91" s="369"/>
      <c r="UWB91" s="369"/>
      <c r="UWC91" s="369"/>
      <c r="UWD91" s="369"/>
      <c r="UWE91" s="369"/>
      <c r="UWF91" s="369"/>
      <c r="UWG91" s="369"/>
      <c r="UWH91" s="369"/>
      <c r="UWI91" s="369"/>
      <c r="UWJ91" s="369"/>
      <c r="UWK91" s="369"/>
      <c r="UWL91" s="369"/>
      <c r="UWM91" s="369"/>
      <c r="UWN91" s="369"/>
      <c r="UWO91" s="369"/>
      <c r="UWT91" s="369"/>
      <c r="UWU91" s="369"/>
      <c r="UWV91" s="369"/>
      <c r="UWW91" s="369"/>
      <c r="UWX91" s="369"/>
      <c r="UWY91" s="369"/>
      <c r="UWZ91" s="369"/>
      <c r="UXA91" s="369"/>
      <c r="UXB91" s="369"/>
      <c r="UXC91" s="369"/>
      <c r="UXD91" s="369"/>
      <c r="UYV91" s="369"/>
      <c r="UYW91" s="369"/>
      <c r="UYX91" s="369"/>
      <c r="UYY91" s="369"/>
      <c r="UYZ91" s="369"/>
      <c r="UZA91" s="369"/>
      <c r="UZB91" s="369"/>
      <c r="UZC91" s="369"/>
      <c r="UZD91" s="369"/>
      <c r="UZE91" s="369"/>
      <c r="UZF91" s="369"/>
      <c r="UZG91" s="369"/>
      <c r="UZH91" s="369"/>
      <c r="UZI91" s="369"/>
      <c r="UZJ91" s="369"/>
      <c r="UZK91" s="369"/>
      <c r="UZL91" s="369"/>
      <c r="UZM91" s="369"/>
      <c r="UZN91" s="369"/>
      <c r="UZO91" s="369"/>
      <c r="UZP91" s="369"/>
      <c r="UZQ91" s="369"/>
      <c r="UZR91" s="369"/>
      <c r="UZS91" s="369"/>
      <c r="UZT91" s="369"/>
      <c r="UZU91" s="369"/>
      <c r="UZV91" s="369"/>
      <c r="UZW91" s="369"/>
      <c r="UZX91" s="369"/>
      <c r="UZY91" s="369"/>
      <c r="UZZ91" s="369"/>
      <c r="VAA91" s="369"/>
      <c r="VAB91" s="369"/>
      <c r="VAC91" s="369"/>
      <c r="VAD91" s="369"/>
      <c r="VAE91" s="369"/>
      <c r="VAF91" s="369"/>
      <c r="VAG91" s="369"/>
      <c r="VAH91" s="369"/>
      <c r="VAI91" s="369"/>
      <c r="VAJ91" s="369"/>
      <c r="VAK91" s="369"/>
      <c r="VAL91" s="369"/>
      <c r="VAM91" s="369"/>
      <c r="VAN91" s="369"/>
      <c r="VAO91" s="369"/>
      <c r="VAP91" s="369"/>
      <c r="VAQ91" s="369"/>
      <c r="VAR91" s="369"/>
      <c r="VAS91" s="369"/>
      <c r="VAT91" s="369"/>
      <c r="VAU91" s="369"/>
      <c r="VAV91" s="369"/>
      <c r="VAW91" s="369"/>
      <c r="VAX91" s="369"/>
      <c r="VAY91" s="369"/>
      <c r="VAZ91" s="369"/>
      <c r="VBA91" s="369"/>
      <c r="VBB91" s="369"/>
      <c r="VBC91" s="369"/>
      <c r="VBD91" s="369"/>
      <c r="VBE91" s="369"/>
      <c r="VBF91" s="369"/>
      <c r="VBG91" s="369"/>
      <c r="VBH91" s="369"/>
      <c r="VBI91" s="369"/>
      <c r="VBJ91" s="369"/>
      <c r="VBK91" s="369"/>
      <c r="VBL91" s="369"/>
      <c r="VBM91" s="369"/>
      <c r="VBN91" s="369"/>
      <c r="VBO91" s="369"/>
      <c r="VBP91" s="369"/>
      <c r="VBQ91" s="369"/>
      <c r="VBR91" s="369"/>
      <c r="VBS91" s="369"/>
      <c r="VBT91" s="369"/>
      <c r="VBU91" s="369"/>
      <c r="VBV91" s="369"/>
      <c r="VBW91" s="369"/>
      <c r="VBX91" s="369"/>
      <c r="VBY91" s="369"/>
      <c r="VBZ91" s="369"/>
      <c r="VCA91" s="369"/>
      <c r="VCB91" s="369"/>
      <c r="VCC91" s="369"/>
      <c r="VCD91" s="369"/>
      <c r="VCE91" s="369"/>
      <c r="VCF91" s="369"/>
      <c r="VCG91" s="369"/>
      <c r="VCH91" s="369"/>
      <c r="VCI91" s="369"/>
      <c r="VCJ91" s="369"/>
      <c r="VCK91" s="369"/>
      <c r="VCL91" s="369"/>
      <c r="VCM91" s="369"/>
      <c r="VCN91" s="369"/>
      <c r="VCO91" s="369"/>
      <c r="VCP91" s="369"/>
      <c r="VCQ91" s="369"/>
      <c r="VCR91" s="369"/>
      <c r="VCS91" s="369"/>
      <c r="VCT91" s="369"/>
      <c r="VCU91" s="369"/>
      <c r="VCV91" s="369"/>
      <c r="VCW91" s="369"/>
      <c r="VCX91" s="369"/>
      <c r="VCY91" s="369"/>
      <c r="VCZ91" s="369"/>
      <c r="VDA91" s="369"/>
      <c r="VDB91" s="369"/>
      <c r="VDC91" s="369"/>
      <c r="VDD91" s="369"/>
      <c r="VDE91" s="369"/>
      <c r="VDF91" s="369"/>
      <c r="VDG91" s="369"/>
      <c r="VDH91" s="369"/>
      <c r="VDI91" s="369"/>
      <c r="VDJ91" s="369"/>
      <c r="VDK91" s="369"/>
      <c r="VDL91" s="369"/>
      <c r="VDM91" s="369"/>
      <c r="VDN91" s="369"/>
      <c r="VDO91" s="369"/>
      <c r="VDP91" s="369"/>
      <c r="VDQ91" s="369"/>
      <c r="VDR91" s="369"/>
      <c r="VDS91" s="369"/>
      <c r="VDT91" s="369"/>
      <c r="VDU91" s="369"/>
      <c r="VDV91" s="369"/>
      <c r="VDW91" s="369"/>
      <c r="VDX91" s="369"/>
      <c r="VDY91" s="369"/>
      <c r="VDZ91" s="369"/>
      <c r="VEA91" s="369"/>
      <c r="VEB91" s="369"/>
      <c r="VEC91" s="369"/>
      <c r="VED91" s="369"/>
      <c r="VEE91" s="369"/>
      <c r="VEF91" s="369"/>
      <c r="VEG91" s="369"/>
      <c r="VEH91" s="369"/>
      <c r="VEI91" s="369"/>
      <c r="VEJ91" s="369"/>
      <c r="VEK91" s="369"/>
      <c r="VEL91" s="369"/>
      <c r="VEM91" s="369"/>
      <c r="VEN91" s="369"/>
      <c r="VEO91" s="369"/>
      <c r="VEP91" s="369"/>
      <c r="VEQ91" s="369"/>
      <c r="VER91" s="369"/>
      <c r="VES91" s="369"/>
      <c r="VET91" s="369"/>
      <c r="VEU91" s="369"/>
      <c r="VEV91" s="369"/>
      <c r="VEW91" s="369"/>
      <c r="VEX91" s="369"/>
      <c r="VEY91" s="369"/>
      <c r="VEZ91" s="369"/>
      <c r="VFA91" s="369"/>
      <c r="VFB91" s="369"/>
      <c r="VFC91" s="369"/>
      <c r="VFD91" s="369"/>
      <c r="VFE91" s="369"/>
      <c r="VFF91" s="369"/>
      <c r="VFG91" s="369"/>
      <c r="VFH91" s="369"/>
      <c r="VFI91" s="369"/>
      <c r="VFJ91" s="369"/>
      <c r="VFK91" s="369"/>
      <c r="VFL91" s="369"/>
      <c r="VFM91" s="369"/>
      <c r="VFN91" s="369"/>
      <c r="VFO91" s="369"/>
      <c r="VFP91" s="369"/>
      <c r="VFQ91" s="369"/>
      <c r="VFR91" s="369"/>
      <c r="VFS91" s="369"/>
      <c r="VFT91" s="369"/>
      <c r="VFU91" s="369"/>
      <c r="VFV91" s="369"/>
      <c r="VFW91" s="369"/>
      <c r="VFX91" s="369"/>
      <c r="VFY91" s="369"/>
      <c r="VFZ91" s="369"/>
      <c r="VGA91" s="369"/>
      <c r="VGB91" s="369"/>
      <c r="VGC91" s="369"/>
      <c r="VGD91" s="369"/>
      <c r="VGE91" s="369"/>
      <c r="VGF91" s="369"/>
      <c r="VGG91" s="369"/>
      <c r="VGH91" s="369"/>
      <c r="VGI91" s="369"/>
      <c r="VGJ91" s="369"/>
      <c r="VGK91" s="369"/>
      <c r="VGP91" s="369"/>
      <c r="VGQ91" s="369"/>
      <c r="VGR91" s="369"/>
      <c r="VGS91" s="369"/>
      <c r="VGT91" s="369"/>
      <c r="VGU91" s="369"/>
      <c r="VGV91" s="369"/>
      <c r="VGW91" s="369"/>
      <c r="VGX91" s="369"/>
      <c r="VGY91" s="369"/>
      <c r="VGZ91" s="369"/>
      <c r="VIR91" s="369"/>
      <c r="VIS91" s="369"/>
      <c r="VIT91" s="369"/>
      <c r="VIU91" s="369"/>
      <c r="VIV91" s="369"/>
      <c r="VIW91" s="369"/>
      <c r="VIX91" s="369"/>
      <c r="VIY91" s="369"/>
      <c r="VIZ91" s="369"/>
      <c r="VJA91" s="369"/>
      <c r="VJB91" s="369"/>
      <c r="VJC91" s="369"/>
      <c r="VJD91" s="369"/>
      <c r="VJE91" s="369"/>
      <c r="VJF91" s="369"/>
      <c r="VJG91" s="369"/>
      <c r="VJH91" s="369"/>
      <c r="VJI91" s="369"/>
      <c r="VJJ91" s="369"/>
      <c r="VJK91" s="369"/>
      <c r="VJL91" s="369"/>
      <c r="VJM91" s="369"/>
      <c r="VJN91" s="369"/>
      <c r="VJO91" s="369"/>
      <c r="VJP91" s="369"/>
      <c r="VJQ91" s="369"/>
      <c r="VJR91" s="369"/>
      <c r="VJS91" s="369"/>
      <c r="VJT91" s="369"/>
      <c r="VJU91" s="369"/>
      <c r="VJV91" s="369"/>
      <c r="VJW91" s="369"/>
      <c r="VJX91" s="369"/>
      <c r="VJY91" s="369"/>
      <c r="VJZ91" s="369"/>
      <c r="VKA91" s="369"/>
      <c r="VKB91" s="369"/>
      <c r="VKC91" s="369"/>
      <c r="VKD91" s="369"/>
      <c r="VKE91" s="369"/>
      <c r="VKF91" s="369"/>
      <c r="VKG91" s="369"/>
      <c r="VKH91" s="369"/>
      <c r="VKI91" s="369"/>
      <c r="VKJ91" s="369"/>
      <c r="VKK91" s="369"/>
      <c r="VKL91" s="369"/>
      <c r="VKM91" s="369"/>
      <c r="VKN91" s="369"/>
      <c r="VKO91" s="369"/>
      <c r="VKP91" s="369"/>
      <c r="VKQ91" s="369"/>
      <c r="VKR91" s="369"/>
      <c r="VKS91" s="369"/>
      <c r="VKT91" s="369"/>
      <c r="VKU91" s="369"/>
      <c r="VKV91" s="369"/>
      <c r="VKW91" s="369"/>
      <c r="VKX91" s="369"/>
      <c r="VKY91" s="369"/>
      <c r="VKZ91" s="369"/>
      <c r="VLA91" s="369"/>
      <c r="VLB91" s="369"/>
      <c r="VLC91" s="369"/>
      <c r="VLD91" s="369"/>
      <c r="VLE91" s="369"/>
      <c r="VLF91" s="369"/>
      <c r="VLG91" s="369"/>
      <c r="VLH91" s="369"/>
      <c r="VLI91" s="369"/>
      <c r="VLJ91" s="369"/>
      <c r="VLK91" s="369"/>
      <c r="VLL91" s="369"/>
      <c r="VLM91" s="369"/>
      <c r="VLN91" s="369"/>
      <c r="VLO91" s="369"/>
      <c r="VLP91" s="369"/>
      <c r="VLQ91" s="369"/>
      <c r="VLR91" s="369"/>
      <c r="VLS91" s="369"/>
      <c r="VLT91" s="369"/>
      <c r="VLU91" s="369"/>
      <c r="VLV91" s="369"/>
      <c r="VLW91" s="369"/>
      <c r="VLX91" s="369"/>
      <c r="VLY91" s="369"/>
      <c r="VLZ91" s="369"/>
      <c r="VMA91" s="369"/>
      <c r="VMB91" s="369"/>
      <c r="VMC91" s="369"/>
      <c r="VMD91" s="369"/>
      <c r="VME91" s="369"/>
      <c r="VMF91" s="369"/>
      <c r="VMG91" s="369"/>
      <c r="VMH91" s="369"/>
      <c r="VMI91" s="369"/>
      <c r="VMJ91" s="369"/>
      <c r="VMK91" s="369"/>
      <c r="VML91" s="369"/>
      <c r="VMM91" s="369"/>
      <c r="VMN91" s="369"/>
      <c r="VMO91" s="369"/>
      <c r="VMP91" s="369"/>
      <c r="VMQ91" s="369"/>
      <c r="VMR91" s="369"/>
      <c r="VMS91" s="369"/>
      <c r="VMT91" s="369"/>
      <c r="VMU91" s="369"/>
      <c r="VMV91" s="369"/>
      <c r="VMW91" s="369"/>
      <c r="VMX91" s="369"/>
      <c r="VMY91" s="369"/>
      <c r="VMZ91" s="369"/>
      <c r="VNA91" s="369"/>
      <c r="VNB91" s="369"/>
      <c r="VNC91" s="369"/>
      <c r="VND91" s="369"/>
      <c r="VNE91" s="369"/>
      <c r="VNF91" s="369"/>
      <c r="VNG91" s="369"/>
      <c r="VNH91" s="369"/>
      <c r="VNI91" s="369"/>
      <c r="VNJ91" s="369"/>
      <c r="VNK91" s="369"/>
      <c r="VNL91" s="369"/>
      <c r="VNM91" s="369"/>
      <c r="VNN91" s="369"/>
      <c r="VNO91" s="369"/>
      <c r="VNP91" s="369"/>
      <c r="VNQ91" s="369"/>
      <c r="VNR91" s="369"/>
      <c r="VNS91" s="369"/>
      <c r="VNT91" s="369"/>
      <c r="VNU91" s="369"/>
      <c r="VNV91" s="369"/>
      <c r="VNW91" s="369"/>
      <c r="VNX91" s="369"/>
      <c r="VNY91" s="369"/>
      <c r="VNZ91" s="369"/>
      <c r="VOA91" s="369"/>
      <c r="VOB91" s="369"/>
      <c r="VOC91" s="369"/>
      <c r="VOD91" s="369"/>
      <c r="VOE91" s="369"/>
      <c r="VOF91" s="369"/>
      <c r="VOG91" s="369"/>
      <c r="VOH91" s="369"/>
      <c r="VOI91" s="369"/>
      <c r="VOJ91" s="369"/>
      <c r="VOK91" s="369"/>
      <c r="VOL91" s="369"/>
      <c r="VOM91" s="369"/>
      <c r="VON91" s="369"/>
      <c r="VOO91" s="369"/>
      <c r="VOP91" s="369"/>
      <c r="VOQ91" s="369"/>
      <c r="VOR91" s="369"/>
      <c r="VOS91" s="369"/>
      <c r="VOT91" s="369"/>
      <c r="VOU91" s="369"/>
      <c r="VOV91" s="369"/>
      <c r="VOW91" s="369"/>
      <c r="VOX91" s="369"/>
      <c r="VOY91" s="369"/>
      <c r="VOZ91" s="369"/>
      <c r="VPA91" s="369"/>
      <c r="VPB91" s="369"/>
      <c r="VPC91" s="369"/>
      <c r="VPD91" s="369"/>
      <c r="VPE91" s="369"/>
      <c r="VPF91" s="369"/>
      <c r="VPG91" s="369"/>
      <c r="VPH91" s="369"/>
      <c r="VPI91" s="369"/>
      <c r="VPJ91" s="369"/>
      <c r="VPK91" s="369"/>
      <c r="VPL91" s="369"/>
      <c r="VPM91" s="369"/>
      <c r="VPN91" s="369"/>
      <c r="VPO91" s="369"/>
      <c r="VPP91" s="369"/>
      <c r="VPQ91" s="369"/>
      <c r="VPR91" s="369"/>
      <c r="VPS91" s="369"/>
      <c r="VPT91" s="369"/>
      <c r="VPU91" s="369"/>
      <c r="VPV91" s="369"/>
      <c r="VPW91" s="369"/>
      <c r="VPX91" s="369"/>
      <c r="VPY91" s="369"/>
      <c r="VPZ91" s="369"/>
      <c r="VQA91" s="369"/>
      <c r="VQB91" s="369"/>
      <c r="VQC91" s="369"/>
      <c r="VQD91" s="369"/>
      <c r="VQE91" s="369"/>
      <c r="VQF91" s="369"/>
      <c r="VQG91" s="369"/>
      <c r="VQL91" s="369"/>
      <c r="VQM91" s="369"/>
      <c r="VQN91" s="369"/>
      <c r="VQO91" s="369"/>
      <c r="VQP91" s="369"/>
      <c r="VQQ91" s="369"/>
      <c r="VQR91" s="369"/>
      <c r="VQS91" s="369"/>
      <c r="VQT91" s="369"/>
      <c r="VQU91" s="369"/>
      <c r="VQV91" s="369"/>
      <c r="VSN91" s="369"/>
      <c r="VSO91" s="369"/>
      <c r="VSP91" s="369"/>
      <c r="VSQ91" s="369"/>
      <c r="VSR91" s="369"/>
      <c r="VSS91" s="369"/>
      <c r="VST91" s="369"/>
      <c r="VSU91" s="369"/>
      <c r="VSV91" s="369"/>
      <c r="VSW91" s="369"/>
      <c r="VSX91" s="369"/>
      <c r="VSY91" s="369"/>
      <c r="VSZ91" s="369"/>
      <c r="VTA91" s="369"/>
      <c r="VTB91" s="369"/>
      <c r="VTC91" s="369"/>
      <c r="VTD91" s="369"/>
      <c r="VTE91" s="369"/>
      <c r="VTF91" s="369"/>
      <c r="VTG91" s="369"/>
      <c r="VTH91" s="369"/>
      <c r="VTI91" s="369"/>
      <c r="VTJ91" s="369"/>
      <c r="VTK91" s="369"/>
      <c r="VTL91" s="369"/>
      <c r="VTM91" s="369"/>
      <c r="VTN91" s="369"/>
      <c r="VTO91" s="369"/>
      <c r="VTP91" s="369"/>
      <c r="VTQ91" s="369"/>
      <c r="VTR91" s="369"/>
      <c r="VTS91" s="369"/>
      <c r="VTT91" s="369"/>
      <c r="VTU91" s="369"/>
      <c r="VTV91" s="369"/>
      <c r="VTW91" s="369"/>
      <c r="VTX91" s="369"/>
      <c r="VTY91" s="369"/>
      <c r="VTZ91" s="369"/>
      <c r="VUA91" s="369"/>
      <c r="VUB91" s="369"/>
      <c r="VUC91" s="369"/>
      <c r="VUD91" s="369"/>
      <c r="VUE91" s="369"/>
      <c r="VUF91" s="369"/>
      <c r="VUG91" s="369"/>
      <c r="VUH91" s="369"/>
      <c r="VUI91" s="369"/>
      <c r="VUJ91" s="369"/>
      <c r="VUK91" s="369"/>
      <c r="VUL91" s="369"/>
      <c r="VUM91" s="369"/>
      <c r="VUN91" s="369"/>
      <c r="VUO91" s="369"/>
      <c r="VUP91" s="369"/>
      <c r="VUQ91" s="369"/>
      <c r="VUR91" s="369"/>
      <c r="VUS91" s="369"/>
      <c r="VUT91" s="369"/>
      <c r="VUU91" s="369"/>
      <c r="VUV91" s="369"/>
      <c r="VUW91" s="369"/>
      <c r="VUX91" s="369"/>
      <c r="VUY91" s="369"/>
      <c r="VUZ91" s="369"/>
      <c r="VVA91" s="369"/>
      <c r="VVB91" s="369"/>
      <c r="VVC91" s="369"/>
      <c r="VVD91" s="369"/>
      <c r="VVE91" s="369"/>
      <c r="VVF91" s="369"/>
      <c r="VVG91" s="369"/>
      <c r="VVH91" s="369"/>
      <c r="VVI91" s="369"/>
      <c r="VVJ91" s="369"/>
      <c r="VVK91" s="369"/>
      <c r="VVL91" s="369"/>
      <c r="VVM91" s="369"/>
      <c r="VVN91" s="369"/>
      <c r="VVO91" s="369"/>
      <c r="VVP91" s="369"/>
      <c r="VVQ91" s="369"/>
      <c r="VVR91" s="369"/>
      <c r="VVS91" s="369"/>
      <c r="VVT91" s="369"/>
      <c r="VVU91" s="369"/>
      <c r="VVV91" s="369"/>
      <c r="VVW91" s="369"/>
      <c r="VVX91" s="369"/>
      <c r="VVY91" s="369"/>
      <c r="VVZ91" s="369"/>
      <c r="VWA91" s="369"/>
      <c r="VWB91" s="369"/>
      <c r="VWC91" s="369"/>
      <c r="VWD91" s="369"/>
      <c r="VWE91" s="369"/>
      <c r="VWF91" s="369"/>
      <c r="VWG91" s="369"/>
      <c r="VWH91" s="369"/>
      <c r="VWI91" s="369"/>
      <c r="VWJ91" s="369"/>
      <c r="VWK91" s="369"/>
      <c r="VWL91" s="369"/>
      <c r="VWM91" s="369"/>
      <c r="VWN91" s="369"/>
      <c r="VWO91" s="369"/>
      <c r="VWP91" s="369"/>
      <c r="VWQ91" s="369"/>
      <c r="VWR91" s="369"/>
      <c r="VWS91" s="369"/>
      <c r="VWT91" s="369"/>
      <c r="VWU91" s="369"/>
      <c r="VWV91" s="369"/>
      <c r="VWW91" s="369"/>
      <c r="VWX91" s="369"/>
      <c r="VWY91" s="369"/>
      <c r="VWZ91" s="369"/>
      <c r="VXA91" s="369"/>
      <c r="VXB91" s="369"/>
      <c r="VXC91" s="369"/>
      <c r="VXD91" s="369"/>
      <c r="VXE91" s="369"/>
      <c r="VXF91" s="369"/>
      <c r="VXG91" s="369"/>
      <c r="VXH91" s="369"/>
      <c r="VXI91" s="369"/>
      <c r="VXJ91" s="369"/>
      <c r="VXK91" s="369"/>
      <c r="VXL91" s="369"/>
      <c r="VXM91" s="369"/>
      <c r="VXN91" s="369"/>
      <c r="VXO91" s="369"/>
      <c r="VXP91" s="369"/>
      <c r="VXQ91" s="369"/>
      <c r="VXR91" s="369"/>
      <c r="VXS91" s="369"/>
      <c r="VXT91" s="369"/>
      <c r="VXU91" s="369"/>
      <c r="VXV91" s="369"/>
      <c r="VXW91" s="369"/>
      <c r="VXX91" s="369"/>
      <c r="VXY91" s="369"/>
      <c r="VXZ91" s="369"/>
      <c r="VYA91" s="369"/>
      <c r="VYB91" s="369"/>
      <c r="VYC91" s="369"/>
      <c r="VYD91" s="369"/>
      <c r="VYE91" s="369"/>
      <c r="VYF91" s="369"/>
      <c r="VYG91" s="369"/>
      <c r="VYH91" s="369"/>
      <c r="VYI91" s="369"/>
      <c r="VYJ91" s="369"/>
      <c r="VYK91" s="369"/>
      <c r="VYL91" s="369"/>
      <c r="VYM91" s="369"/>
      <c r="VYN91" s="369"/>
      <c r="VYO91" s="369"/>
      <c r="VYP91" s="369"/>
      <c r="VYQ91" s="369"/>
      <c r="VYR91" s="369"/>
      <c r="VYS91" s="369"/>
      <c r="VYT91" s="369"/>
      <c r="VYU91" s="369"/>
      <c r="VYV91" s="369"/>
      <c r="VYW91" s="369"/>
      <c r="VYX91" s="369"/>
      <c r="VYY91" s="369"/>
      <c r="VYZ91" s="369"/>
      <c r="VZA91" s="369"/>
      <c r="VZB91" s="369"/>
      <c r="VZC91" s="369"/>
      <c r="VZD91" s="369"/>
      <c r="VZE91" s="369"/>
      <c r="VZF91" s="369"/>
      <c r="VZG91" s="369"/>
      <c r="VZH91" s="369"/>
      <c r="VZI91" s="369"/>
      <c r="VZJ91" s="369"/>
      <c r="VZK91" s="369"/>
      <c r="VZL91" s="369"/>
      <c r="VZM91" s="369"/>
      <c r="VZN91" s="369"/>
      <c r="VZO91" s="369"/>
      <c r="VZP91" s="369"/>
      <c r="VZQ91" s="369"/>
      <c r="VZR91" s="369"/>
      <c r="VZS91" s="369"/>
      <c r="VZT91" s="369"/>
      <c r="VZU91" s="369"/>
      <c r="VZV91" s="369"/>
      <c r="VZW91" s="369"/>
      <c r="VZX91" s="369"/>
      <c r="VZY91" s="369"/>
      <c r="VZZ91" s="369"/>
      <c r="WAA91" s="369"/>
      <c r="WAB91" s="369"/>
      <c r="WAC91" s="369"/>
      <c r="WAH91" s="369"/>
      <c r="WAI91" s="369"/>
      <c r="WAJ91" s="369"/>
      <c r="WAK91" s="369"/>
      <c r="WAL91" s="369"/>
      <c r="WAM91" s="369"/>
      <c r="WAN91" s="369"/>
      <c r="WAO91" s="369"/>
      <c r="WAP91" s="369"/>
      <c r="WAQ91" s="369"/>
      <c r="WAR91" s="369"/>
      <c r="WCJ91" s="369"/>
      <c r="WCK91" s="369"/>
      <c r="WCL91" s="369"/>
      <c r="WCM91" s="369"/>
      <c r="WCN91" s="369"/>
      <c r="WCO91" s="369"/>
      <c r="WCP91" s="369"/>
      <c r="WCQ91" s="369"/>
      <c r="WCR91" s="369"/>
      <c r="WCS91" s="369"/>
      <c r="WCT91" s="369"/>
      <c r="WCU91" s="369"/>
      <c r="WCV91" s="369"/>
      <c r="WCW91" s="369"/>
      <c r="WCX91" s="369"/>
      <c r="WCY91" s="369"/>
      <c r="WCZ91" s="369"/>
      <c r="WDA91" s="369"/>
      <c r="WDB91" s="369"/>
      <c r="WDC91" s="369"/>
      <c r="WDD91" s="369"/>
      <c r="WDE91" s="369"/>
      <c r="WDF91" s="369"/>
      <c r="WDG91" s="369"/>
      <c r="WDH91" s="369"/>
      <c r="WDI91" s="369"/>
      <c r="WDJ91" s="369"/>
      <c r="WDK91" s="369"/>
      <c r="WDL91" s="369"/>
      <c r="WDM91" s="369"/>
      <c r="WDN91" s="369"/>
      <c r="WDO91" s="369"/>
      <c r="WDP91" s="369"/>
      <c r="WDQ91" s="369"/>
      <c r="WDR91" s="369"/>
      <c r="WDS91" s="369"/>
      <c r="WDT91" s="369"/>
      <c r="WDU91" s="369"/>
      <c r="WDV91" s="369"/>
      <c r="WDW91" s="369"/>
      <c r="WDX91" s="369"/>
      <c r="WDY91" s="369"/>
      <c r="WDZ91" s="369"/>
      <c r="WEA91" s="369"/>
      <c r="WEB91" s="369"/>
      <c r="WEC91" s="369"/>
      <c r="WED91" s="369"/>
      <c r="WEE91" s="369"/>
      <c r="WEF91" s="369"/>
      <c r="WEG91" s="369"/>
      <c r="WEH91" s="369"/>
      <c r="WEI91" s="369"/>
      <c r="WEJ91" s="369"/>
      <c r="WEK91" s="369"/>
      <c r="WEL91" s="369"/>
      <c r="WEM91" s="369"/>
      <c r="WEN91" s="369"/>
      <c r="WEO91" s="369"/>
      <c r="WEP91" s="369"/>
      <c r="WEQ91" s="369"/>
      <c r="WER91" s="369"/>
      <c r="WES91" s="369"/>
      <c r="WET91" s="369"/>
      <c r="WEU91" s="369"/>
      <c r="WEV91" s="369"/>
      <c r="WEW91" s="369"/>
      <c r="WEX91" s="369"/>
      <c r="WEY91" s="369"/>
      <c r="WEZ91" s="369"/>
      <c r="WFA91" s="369"/>
      <c r="WFB91" s="369"/>
      <c r="WFC91" s="369"/>
      <c r="WFD91" s="369"/>
      <c r="WFE91" s="369"/>
      <c r="WFF91" s="369"/>
      <c r="WFG91" s="369"/>
      <c r="WFH91" s="369"/>
      <c r="WFI91" s="369"/>
      <c r="WFJ91" s="369"/>
      <c r="WFK91" s="369"/>
      <c r="WFL91" s="369"/>
      <c r="WFM91" s="369"/>
      <c r="WFN91" s="369"/>
      <c r="WFO91" s="369"/>
      <c r="WFP91" s="369"/>
      <c r="WFQ91" s="369"/>
      <c r="WFR91" s="369"/>
      <c r="WFS91" s="369"/>
      <c r="WFT91" s="369"/>
      <c r="WFU91" s="369"/>
      <c r="WFV91" s="369"/>
      <c r="WFW91" s="369"/>
      <c r="WFX91" s="369"/>
      <c r="WFY91" s="369"/>
      <c r="WFZ91" s="369"/>
      <c r="WGA91" s="369"/>
      <c r="WGB91" s="369"/>
      <c r="WGC91" s="369"/>
      <c r="WGD91" s="369"/>
      <c r="WGE91" s="369"/>
      <c r="WGF91" s="369"/>
      <c r="WGG91" s="369"/>
      <c r="WGH91" s="369"/>
      <c r="WGI91" s="369"/>
      <c r="WGJ91" s="369"/>
      <c r="WGK91" s="369"/>
      <c r="WGL91" s="369"/>
      <c r="WGM91" s="369"/>
      <c r="WGN91" s="369"/>
      <c r="WGO91" s="369"/>
      <c r="WGP91" s="369"/>
      <c r="WGQ91" s="369"/>
      <c r="WGR91" s="369"/>
      <c r="WGS91" s="369"/>
      <c r="WGT91" s="369"/>
      <c r="WGU91" s="369"/>
      <c r="WGV91" s="369"/>
      <c r="WGW91" s="369"/>
      <c r="WGX91" s="369"/>
      <c r="WGY91" s="369"/>
      <c r="WGZ91" s="369"/>
      <c r="WHA91" s="369"/>
      <c r="WHB91" s="369"/>
      <c r="WHC91" s="369"/>
      <c r="WHD91" s="369"/>
      <c r="WHE91" s="369"/>
      <c r="WHF91" s="369"/>
      <c r="WHG91" s="369"/>
      <c r="WHH91" s="369"/>
      <c r="WHI91" s="369"/>
      <c r="WHJ91" s="369"/>
      <c r="WHK91" s="369"/>
      <c r="WHL91" s="369"/>
      <c r="WHM91" s="369"/>
      <c r="WHN91" s="369"/>
      <c r="WHO91" s="369"/>
      <c r="WHP91" s="369"/>
      <c r="WHQ91" s="369"/>
      <c r="WHR91" s="369"/>
      <c r="WHS91" s="369"/>
      <c r="WHT91" s="369"/>
      <c r="WHU91" s="369"/>
      <c r="WHV91" s="369"/>
      <c r="WHW91" s="369"/>
      <c r="WHX91" s="369"/>
      <c r="WHY91" s="369"/>
      <c r="WHZ91" s="369"/>
      <c r="WIA91" s="369"/>
      <c r="WIB91" s="369"/>
      <c r="WIC91" s="369"/>
      <c r="WID91" s="369"/>
      <c r="WIE91" s="369"/>
      <c r="WIF91" s="369"/>
      <c r="WIG91" s="369"/>
      <c r="WIH91" s="369"/>
      <c r="WII91" s="369"/>
      <c r="WIJ91" s="369"/>
      <c r="WIK91" s="369"/>
      <c r="WIL91" s="369"/>
      <c r="WIM91" s="369"/>
      <c r="WIN91" s="369"/>
      <c r="WIO91" s="369"/>
      <c r="WIP91" s="369"/>
      <c r="WIQ91" s="369"/>
      <c r="WIR91" s="369"/>
      <c r="WIS91" s="369"/>
      <c r="WIT91" s="369"/>
      <c r="WIU91" s="369"/>
      <c r="WIV91" s="369"/>
      <c r="WIW91" s="369"/>
      <c r="WIX91" s="369"/>
      <c r="WIY91" s="369"/>
      <c r="WIZ91" s="369"/>
      <c r="WJA91" s="369"/>
      <c r="WJB91" s="369"/>
      <c r="WJC91" s="369"/>
      <c r="WJD91" s="369"/>
      <c r="WJE91" s="369"/>
      <c r="WJF91" s="369"/>
      <c r="WJG91" s="369"/>
      <c r="WJH91" s="369"/>
      <c r="WJI91" s="369"/>
      <c r="WJJ91" s="369"/>
      <c r="WJK91" s="369"/>
      <c r="WJL91" s="369"/>
      <c r="WJM91" s="369"/>
      <c r="WJN91" s="369"/>
      <c r="WJO91" s="369"/>
      <c r="WJP91" s="369"/>
      <c r="WJQ91" s="369"/>
      <c r="WJR91" s="369"/>
      <c r="WJS91" s="369"/>
      <c r="WJT91" s="369"/>
      <c r="WJU91" s="369"/>
      <c r="WJV91" s="369"/>
      <c r="WJW91" s="369"/>
      <c r="WJX91" s="369"/>
      <c r="WJY91" s="369"/>
      <c r="WKD91" s="369"/>
      <c r="WKE91" s="369"/>
      <c r="WKF91" s="369"/>
      <c r="WKG91" s="369"/>
      <c r="WKH91" s="369"/>
      <c r="WKI91" s="369"/>
      <c r="WKJ91" s="369"/>
      <c r="WKK91" s="369"/>
      <c r="WKL91" s="369"/>
      <c r="WKM91" s="369"/>
      <c r="WKN91" s="369"/>
      <c r="WMF91" s="369"/>
      <c r="WMG91" s="369"/>
      <c r="WMH91" s="369"/>
      <c r="WMI91" s="369"/>
      <c r="WMJ91" s="369"/>
      <c r="WMK91" s="369"/>
      <c r="WML91" s="369"/>
      <c r="WMM91" s="369"/>
      <c r="WMN91" s="369"/>
      <c r="WMO91" s="369"/>
      <c r="WMP91" s="369"/>
      <c r="WMQ91" s="369"/>
      <c r="WMR91" s="369"/>
      <c r="WMS91" s="369"/>
      <c r="WMT91" s="369"/>
      <c r="WMU91" s="369"/>
      <c r="WMV91" s="369"/>
      <c r="WMW91" s="369"/>
      <c r="WMX91" s="369"/>
      <c r="WMY91" s="369"/>
      <c r="WMZ91" s="369"/>
      <c r="WNA91" s="369"/>
      <c r="WNB91" s="369"/>
      <c r="WNC91" s="369"/>
      <c r="WND91" s="369"/>
      <c r="WNE91" s="369"/>
      <c r="WNF91" s="369"/>
      <c r="WNG91" s="369"/>
      <c r="WNH91" s="369"/>
      <c r="WNI91" s="369"/>
      <c r="WNJ91" s="369"/>
      <c r="WNK91" s="369"/>
      <c r="WNL91" s="369"/>
      <c r="WNM91" s="369"/>
      <c r="WNN91" s="369"/>
      <c r="WNO91" s="369"/>
      <c r="WNP91" s="369"/>
      <c r="WNQ91" s="369"/>
      <c r="WNR91" s="369"/>
      <c r="WNS91" s="369"/>
      <c r="WNT91" s="369"/>
      <c r="WNU91" s="369"/>
      <c r="WNV91" s="369"/>
      <c r="WNW91" s="369"/>
      <c r="WNX91" s="369"/>
      <c r="WNY91" s="369"/>
      <c r="WNZ91" s="369"/>
      <c r="WOA91" s="369"/>
      <c r="WOB91" s="369"/>
      <c r="WOC91" s="369"/>
      <c r="WOD91" s="369"/>
      <c r="WOE91" s="369"/>
      <c r="WOF91" s="369"/>
      <c r="WOG91" s="369"/>
      <c r="WOH91" s="369"/>
      <c r="WOI91" s="369"/>
      <c r="WOJ91" s="369"/>
      <c r="WOK91" s="369"/>
      <c r="WOL91" s="369"/>
      <c r="WOM91" s="369"/>
      <c r="WON91" s="369"/>
      <c r="WOO91" s="369"/>
      <c r="WOP91" s="369"/>
      <c r="WOQ91" s="369"/>
      <c r="WOR91" s="369"/>
      <c r="WOS91" s="369"/>
      <c r="WOT91" s="369"/>
      <c r="WOU91" s="369"/>
      <c r="WOV91" s="369"/>
      <c r="WOW91" s="369"/>
      <c r="WOX91" s="369"/>
      <c r="WOY91" s="369"/>
      <c r="WOZ91" s="369"/>
      <c r="WPA91" s="369"/>
      <c r="WPB91" s="369"/>
      <c r="WPC91" s="369"/>
      <c r="WPD91" s="369"/>
      <c r="WPE91" s="369"/>
      <c r="WPF91" s="369"/>
      <c r="WPG91" s="369"/>
      <c r="WPH91" s="369"/>
      <c r="WPI91" s="369"/>
      <c r="WPJ91" s="369"/>
      <c r="WPK91" s="369"/>
      <c r="WPL91" s="369"/>
      <c r="WPM91" s="369"/>
      <c r="WPN91" s="369"/>
      <c r="WPO91" s="369"/>
      <c r="WPP91" s="369"/>
      <c r="WPQ91" s="369"/>
      <c r="WPR91" s="369"/>
      <c r="WPS91" s="369"/>
      <c r="WPT91" s="369"/>
      <c r="WPU91" s="369"/>
      <c r="WPV91" s="369"/>
      <c r="WPW91" s="369"/>
      <c r="WPX91" s="369"/>
      <c r="WPY91" s="369"/>
      <c r="WPZ91" s="369"/>
      <c r="WQA91" s="369"/>
      <c r="WQB91" s="369"/>
      <c r="WQC91" s="369"/>
      <c r="WQD91" s="369"/>
      <c r="WQE91" s="369"/>
      <c r="WQF91" s="369"/>
      <c r="WQG91" s="369"/>
      <c r="WQH91" s="369"/>
      <c r="WQI91" s="369"/>
      <c r="WQJ91" s="369"/>
      <c r="WQK91" s="369"/>
      <c r="WQL91" s="369"/>
      <c r="WQM91" s="369"/>
      <c r="WQN91" s="369"/>
      <c r="WQO91" s="369"/>
      <c r="WQP91" s="369"/>
      <c r="WQQ91" s="369"/>
      <c r="WQR91" s="369"/>
      <c r="WQS91" s="369"/>
      <c r="WQT91" s="369"/>
      <c r="WQU91" s="369"/>
      <c r="WQV91" s="369"/>
      <c r="WQW91" s="369"/>
      <c r="WQX91" s="369"/>
      <c r="WQY91" s="369"/>
      <c r="WQZ91" s="369"/>
      <c r="WRA91" s="369"/>
      <c r="WRB91" s="369"/>
      <c r="WRC91" s="369"/>
      <c r="WRD91" s="369"/>
      <c r="WRE91" s="369"/>
      <c r="WRF91" s="369"/>
      <c r="WRG91" s="369"/>
      <c r="WRH91" s="369"/>
      <c r="WRI91" s="369"/>
      <c r="WRJ91" s="369"/>
      <c r="WRK91" s="369"/>
      <c r="WRL91" s="369"/>
      <c r="WRM91" s="369"/>
      <c r="WRN91" s="369"/>
      <c r="WRO91" s="369"/>
      <c r="WRP91" s="369"/>
      <c r="WRQ91" s="369"/>
      <c r="WRR91" s="369"/>
      <c r="WRS91" s="369"/>
      <c r="WRT91" s="369"/>
      <c r="WRU91" s="369"/>
      <c r="WRV91" s="369"/>
      <c r="WRW91" s="369"/>
      <c r="WRX91" s="369"/>
      <c r="WRY91" s="369"/>
      <c r="WRZ91" s="369"/>
      <c r="WSA91" s="369"/>
      <c r="WSB91" s="369"/>
      <c r="WSC91" s="369"/>
      <c r="WSD91" s="369"/>
      <c r="WSE91" s="369"/>
      <c r="WSF91" s="369"/>
      <c r="WSG91" s="369"/>
      <c r="WSH91" s="369"/>
      <c r="WSI91" s="369"/>
      <c r="WSJ91" s="369"/>
      <c r="WSK91" s="369"/>
      <c r="WSL91" s="369"/>
      <c r="WSM91" s="369"/>
      <c r="WSN91" s="369"/>
      <c r="WSO91" s="369"/>
      <c r="WSP91" s="369"/>
      <c r="WSQ91" s="369"/>
      <c r="WSR91" s="369"/>
      <c r="WSS91" s="369"/>
      <c r="WST91" s="369"/>
      <c r="WSU91" s="369"/>
      <c r="WSV91" s="369"/>
      <c r="WSW91" s="369"/>
      <c r="WSX91" s="369"/>
      <c r="WSY91" s="369"/>
      <c r="WSZ91" s="369"/>
      <c r="WTA91" s="369"/>
      <c r="WTB91" s="369"/>
      <c r="WTC91" s="369"/>
      <c r="WTD91" s="369"/>
      <c r="WTE91" s="369"/>
      <c r="WTF91" s="369"/>
      <c r="WTG91" s="369"/>
      <c r="WTH91" s="369"/>
      <c r="WTI91" s="369"/>
      <c r="WTJ91" s="369"/>
      <c r="WTK91" s="369"/>
      <c r="WTL91" s="369"/>
      <c r="WTM91" s="369"/>
      <c r="WTN91" s="369"/>
      <c r="WTO91" s="369"/>
      <c r="WTP91" s="369"/>
      <c r="WTQ91" s="369"/>
      <c r="WTR91" s="369"/>
      <c r="WTS91" s="369"/>
      <c r="WTT91" s="369"/>
      <c r="WTU91" s="369"/>
      <c r="WTZ91" s="369"/>
      <c r="WUA91" s="369"/>
      <c r="WUB91" s="369"/>
      <c r="WUC91" s="369"/>
      <c r="WUD91" s="369"/>
      <c r="WUE91" s="369"/>
      <c r="WUF91" s="369"/>
      <c r="WUG91" s="369"/>
      <c r="WUH91" s="369"/>
      <c r="WUI91" s="369"/>
      <c r="WUJ91" s="369"/>
      <c r="WWB91" s="369"/>
      <c r="WWC91" s="369"/>
      <c r="WWD91" s="369"/>
      <c r="WWE91" s="369"/>
      <c r="WWF91" s="369"/>
      <c r="WWG91" s="369"/>
      <c r="WWH91" s="369"/>
      <c r="WWI91" s="369"/>
      <c r="WWJ91" s="369"/>
      <c r="WWK91" s="369"/>
      <c r="WWL91" s="369"/>
      <c r="WWM91" s="369"/>
      <c r="WWN91" s="369"/>
      <c r="WWO91" s="369"/>
      <c r="WWP91" s="369"/>
      <c r="WWQ91" s="369"/>
      <c r="WWR91" s="369"/>
      <c r="WWS91" s="369"/>
      <c r="WWT91" s="369"/>
      <c r="WWU91" s="369"/>
      <c r="WWV91" s="369"/>
      <c r="WWW91" s="369"/>
      <c r="WWX91" s="369"/>
      <c r="WWY91" s="369"/>
      <c r="WWZ91" s="369"/>
      <c r="WXA91" s="369"/>
      <c r="WXB91" s="369"/>
      <c r="WXC91" s="369"/>
      <c r="WXD91" s="369"/>
      <c r="WXE91" s="369"/>
      <c r="WXF91" s="369"/>
      <c r="WXG91" s="369"/>
      <c r="WXH91" s="369"/>
      <c r="WXI91" s="369"/>
      <c r="WXJ91" s="369"/>
      <c r="WXK91" s="369"/>
      <c r="WXL91" s="369"/>
      <c r="WXM91" s="369"/>
      <c r="WXN91" s="369"/>
      <c r="WXO91" s="369"/>
      <c r="WXP91" s="369"/>
      <c r="WXQ91" s="369"/>
      <c r="WXR91" s="369"/>
      <c r="WXS91" s="369"/>
      <c r="WXT91" s="369"/>
      <c r="WXU91" s="369"/>
      <c r="WXV91" s="369"/>
      <c r="WXW91" s="369"/>
      <c r="WXX91" s="369"/>
      <c r="WXY91" s="369"/>
      <c r="WXZ91" s="369"/>
      <c r="WYA91" s="369"/>
      <c r="WYB91" s="369"/>
      <c r="WYC91" s="369"/>
      <c r="WYD91" s="369"/>
      <c r="WYE91" s="369"/>
      <c r="WYF91" s="369"/>
      <c r="WYG91" s="369"/>
      <c r="WYH91" s="369"/>
      <c r="WYI91" s="369"/>
      <c r="WYJ91" s="369"/>
      <c r="WYK91" s="369"/>
      <c r="WYL91" s="369"/>
      <c r="WYM91" s="369"/>
      <c r="WYN91" s="369"/>
      <c r="WYO91" s="369"/>
      <c r="WYP91" s="369"/>
      <c r="WYQ91" s="369"/>
      <c r="WYR91" s="369"/>
      <c r="WYS91" s="369"/>
      <c r="WYT91" s="369"/>
      <c r="WYU91" s="369"/>
      <c r="WYV91" s="369"/>
      <c r="WYW91" s="369"/>
      <c r="WYX91" s="369"/>
      <c r="WYY91" s="369"/>
      <c r="WYZ91" s="369"/>
      <c r="WZA91" s="369"/>
      <c r="WZB91" s="369"/>
      <c r="WZC91" s="369"/>
      <c r="WZD91" s="369"/>
      <c r="WZE91" s="369"/>
      <c r="WZF91" s="369"/>
      <c r="WZG91" s="369"/>
      <c r="WZH91" s="369"/>
      <c r="WZI91" s="369"/>
      <c r="WZJ91" s="369"/>
      <c r="WZK91" s="369"/>
      <c r="WZL91" s="369"/>
      <c r="WZM91" s="369"/>
      <c r="WZN91" s="369"/>
      <c r="WZO91" s="369"/>
      <c r="WZP91" s="369"/>
      <c r="WZQ91" s="369"/>
      <c r="WZR91" s="369"/>
      <c r="WZS91" s="369"/>
      <c r="WZT91" s="369"/>
      <c r="WZU91" s="369"/>
      <c r="WZV91" s="369"/>
      <c r="WZW91" s="369"/>
      <c r="WZX91" s="369"/>
      <c r="WZY91" s="369"/>
      <c r="WZZ91" s="369"/>
      <c r="XAA91" s="369"/>
      <c r="XAB91" s="369"/>
      <c r="XAC91" s="369"/>
      <c r="XAD91" s="369"/>
      <c r="XAE91" s="369"/>
      <c r="XAF91" s="369"/>
      <c r="XAG91" s="369"/>
      <c r="XAH91" s="369"/>
      <c r="XAI91" s="369"/>
      <c r="XAJ91" s="369"/>
      <c r="XAK91" s="369"/>
      <c r="XAL91" s="369"/>
      <c r="XAM91" s="369"/>
      <c r="XAN91" s="369"/>
      <c r="XAO91" s="369"/>
      <c r="XAP91" s="369"/>
      <c r="XAQ91" s="369"/>
      <c r="XAR91" s="369"/>
      <c r="XAS91" s="369"/>
      <c r="XAT91" s="369"/>
      <c r="XAU91" s="369"/>
      <c r="XAV91" s="369"/>
      <c r="XAW91" s="369"/>
      <c r="XAX91" s="369"/>
      <c r="XAY91" s="369"/>
      <c r="XAZ91" s="369"/>
      <c r="XBA91" s="369"/>
      <c r="XBB91" s="369"/>
      <c r="XBC91" s="369"/>
      <c r="XBD91" s="369"/>
      <c r="XBE91" s="369"/>
      <c r="XBF91" s="369"/>
      <c r="XBG91" s="369"/>
      <c r="XBH91" s="369"/>
      <c r="XBI91" s="369"/>
      <c r="XBJ91" s="369"/>
      <c r="XBK91" s="369"/>
      <c r="XBL91" s="369"/>
      <c r="XBM91" s="369"/>
      <c r="XBN91" s="369"/>
      <c r="XBO91" s="369"/>
      <c r="XBP91" s="369"/>
      <c r="XBQ91" s="369"/>
      <c r="XBR91" s="369"/>
      <c r="XBS91" s="369"/>
      <c r="XBT91" s="369"/>
      <c r="XBU91" s="369"/>
      <c r="XBV91" s="369"/>
      <c r="XBW91" s="369"/>
      <c r="XBX91" s="369"/>
      <c r="XBY91" s="369"/>
      <c r="XBZ91" s="369"/>
      <c r="XCA91" s="369"/>
      <c r="XCB91" s="369"/>
      <c r="XCC91" s="369"/>
      <c r="XCD91" s="369"/>
      <c r="XCE91" s="369"/>
      <c r="XCF91" s="369"/>
      <c r="XCG91" s="369"/>
      <c r="XCH91" s="369"/>
      <c r="XCI91" s="369"/>
      <c r="XCJ91" s="369"/>
      <c r="XCK91" s="369"/>
      <c r="XCL91" s="369"/>
      <c r="XCM91" s="369"/>
      <c r="XCN91" s="369"/>
      <c r="XCO91" s="369"/>
      <c r="XCP91" s="369"/>
      <c r="XCQ91" s="369"/>
      <c r="XCR91" s="369"/>
      <c r="XCS91" s="369"/>
      <c r="XCT91" s="369"/>
      <c r="XCU91" s="369"/>
      <c r="XCV91" s="369"/>
      <c r="XCW91" s="369"/>
      <c r="XCX91" s="369"/>
      <c r="XCY91" s="369"/>
      <c r="XCZ91" s="369"/>
      <c r="XDA91" s="369"/>
      <c r="XDB91" s="369"/>
      <c r="XDC91" s="369"/>
      <c r="XDD91" s="369"/>
      <c r="XDE91" s="369"/>
      <c r="XDF91" s="369"/>
      <c r="XDG91" s="369"/>
      <c r="XDH91" s="369"/>
      <c r="XDI91" s="369"/>
      <c r="XDJ91" s="369"/>
      <c r="XDK91" s="369"/>
      <c r="XDL91" s="369"/>
      <c r="XDM91" s="369"/>
      <c r="XDN91" s="369"/>
      <c r="XDO91" s="369"/>
      <c r="XDP91" s="369"/>
      <c r="XDQ91" s="369"/>
      <c r="XDR91" s="369"/>
      <c r="XDS91" s="369"/>
      <c r="XDT91" s="369"/>
      <c r="XDU91" s="369"/>
      <c r="XDV91" s="369"/>
      <c r="XDW91" s="369"/>
      <c r="XDX91" s="369"/>
      <c r="XDY91" s="369"/>
      <c r="XDZ91" s="369"/>
      <c r="XEA91" s="369"/>
      <c r="XEB91" s="369"/>
      <c r="XEC91" s="369"/>
      <c r="XED91" s="369"/>
      <c r="XEE91" s="369"/>
      <c r="XEF91" s="369"/>
      <c r="XEG91" s="369"/>
      <c r="XEH91" s="369"/>
      <c r="XEI91" s="369"/>
      <c r="XEJ91" s="369"/>
      <c r="XEK91" s="369"/>
      <c r="XEL91" s="369"/>
      <c r="XEM91" s="369"/>
      <c r="XEN91" s="369"/>
      <c r="XEO91" s="369"/>
      <c r="XEP91" s="369"/>
      <c r="XEQ91" s="369"/>
      <c r="XER91" s="369"/>
      <c r="XES91" s="369"/>
      <c r="XET91" s="369"/>
      <c r="XEU91" s="369"/>
      <c r="XEV91" s="369"/>
      <c r="XEW91" s="369"/>
      <c r="XEX91" s="369"/>
    </row>
    <row r="92" spans="1:1000 1044:2024 2068:3048 3092:4072 4116:5096 5140:6120 6164:7144 7188:8168 8212:9192 9236:10216 10260:11240 11284:12264 12308:13288 13332:14312 14356:15336 15380:16378" s="18" customFormat="1" ht="94.5" hidden="1" customHeight="1" x14ac:dyDescent="0.25">
      <c r="A92" s="51"/>
      <c r="B92" s="51"/>
      <c r="C92" s="51"/>
      <c r="D92" s="51"/>
      <c r="E92" s="85"/>
      <c r="F92" s="425" t="s">
        <v>6543</v>
      </c>
      <c r="G92" s="426"/>
      <c r="H92" s="427"/>
      <c r="I92" s="237">
        <v>0</v>
      </c>
      <c r="J92" s="368"/>
      <c r="K92" s="378">
        <v>3840</v>
      </c>
      <c r="L92" s="237">
        <v>2688</v>
      </c>
      <c r="M92" s="237">
        <v>2304</v>
      </c>
      <c r="N92" s="377"/>
      <c r="O92" s="377"/>
      <c r="P92" s="377"/>
      <c r="Q92" s="377"/>
      <c r="R92" s="369"/>
      <c r="S92" s="369"/>
      <c r="T92" s="369"/>
      <c r="U92" s="369"/>
      <c r="V92" s="369"/>
      <c r="W92" s="369"/>
      <c r="X92" s="369"/>
      <c r="Y92" s="369"/>
      <c r="Z92" s="369"/>
      <c r="AA92" s="369"/>
      <c r="AB92" s="369"/>
      <c r="AC92" s="369"/>
      <c r="AD92" s="369"/>
      <c r="AE92" s="369"/>
      <c r="AF92" s="369"/>
      <c r="AG92" s="369"/>
      <c r="AH92" s="369"/>
      <c r="AI92" s="369"/>
      <c r="AJ92" s="369"/>
      <c r="AK92" s="369"/>
      <c r="AL92" s="369"/>
      <c r="AM92" s="369"/>
      <c r="AN92" s="369"/>
      <c r="AO92" s="369"/>
      <c r="AP92" s="369"/>
      <c r="AQ92" s="369"/>
      <c r="AR92" s="369"/>
      <c r="AS92" s="369"/>
      <c r="AT92" s="369"/>
      <c r="AU92" s="369"/>
      <c r="AV92" s="369"/>
      <c r="AW92" s="369"/>
      <c r="AX92" s="369"/>
      <c r="AY92" s="369"/>
      <c r="AZ92" s="369"/>
      <c r="BA92" s="369"/>
      <c r="BB92" s="369"/>
      <c r="BC92" s="369"/>
      <c r="BD92" s="369"/>
      <c r="BE92" s="369"/>
      <c r="BF92" s="369"/>
      <c r="BG92" s="369"/>
      <c r="BH92" s="369"/>
      <c r="BI92" s="369"/>
      <c r="BJ92" s="369"/>
      <c r="BK92" s="369"/>
      <c r="BL92" s="369"/>
      <c r="BM92" s="369"/>
      <c r="BN92" s="369"/>
      <c r="BO92" s="369"/>
      <c r="BP92" s="369"/>
      <c r="BQ92" s="369"/>
      <c r="BR92" s="369"/>
      <c r="BS92" s="369"/>
      <c r="BT92" s="369"/>
      <c r="BU92" s="369"/>
      <c r="BV92" s="369"/>
      <c r="BW92" s="369"/>
      <c r="BX92" s="369"/>
      <c r="BY92" s="369"/>
      <c r="BZ92" s="369"/>
      <c r="CA92" s="369"/>
      <c r="CB92" s="369"/>
      <c r="CC92" s="369"/>
      <c r="CD92" s="369"/>
      <c r="CE92" s="369"/>
      <c r="CF92" s="369"/>
      <c r="CG92" s="369"/>
      <c r="CH92" s="369"/>
      <c r="CI92" s="369"/>
      <c r="CJ92" s="369"/>
      <c r="CK92" s="369"/>
      <c r="CL92" s="369"/>
      <c r="CM92" s="369"/>
      <c r="CN92" s="369"/>
      <c r="CO92" s="369"/>
      <c r="CP92" s="369"/>
      <c r="CQ92" s="369"/>
      <c r="CR92" s="369"/>
      <c r="CS92" s="369"/>
      <c r="CT92" s="369"/>
      <c r="CU92" s="369"/>
      <c r="CV92" s="369"/>
      <c r="CW92" s="369"/>
      <c r="CX92" s="369"/>
      <c r="CY92" s="369"/>
      <c r="CZ92" s="369"/>
      <c r="DA92" s="369"/>
      <c r="DB92" s="369"/>
      <c r="DC92" s="369"/>
      <c r="DD92" s="369"/>
      <c r="DE92" s="369"/>
      <c r="DF92" s="369"/>
      <c r="DG92" s="369"/>
      <c r="DH92" s="369"/>
      <c r="DI92" s="369"/>
      <c r="DJ92" s="369"/>
      <c r="DK92" s="369"/>
      <c r="DL92" s="369"/>
      <c r="DM92" s="369"/>
      <c r="DN92" s="369"/>
      <c r="DO92" s="369"/>
      <c r="DP92" s="369"/>
      <c r="DQ92" s="369"/>
      <c r="DR92" s="369"/>
      <c r="DS92" s="369"/>
      <c r="DT92" s="369"/>
      <c r="DU92" s="369"/>
      <c r="DV92" s="369"/>
      <c r="DW92" s="369"/>
      <c r="DX92" s="369"/>
      <c r="DY92" s="369"/>
      <c r="DZ92" s="369"/>
      <c r="EA92" s="369"/>
      <c r="EB92" s="369"/>
      <c r="EC92" s="369"/>
      <c r="ED92" s="369"/>
      <c r="EE92" s="369"/>
      <c r="EF92" s="369"/>
      <c r="EG92" s="369"/>
      <c r="EH92" s="369"/>
      <c r="EI92" s="369"/>
      <c r="EJ92" s="369"/>
      <c r="EK92" s="369"/>
      <c r="EL92" s="369"/>
      <c r="EM92" s="369"/>
      <c r="EN92" s="369"/>
      <c r="EO92" s="369"/>
      <c r="EP92" s="369"/>
      <c r="EQ92" s="369"/>
      <c r="ER92" s="369"/>
      <c r="ES92" s="369"/>
      <c r="ET92" s="369"/>
      <c r="EU92" s="369"/>
      <c r="EV92" s="369"/>
      <c r="EW92" s="369"/>
      <c r="EX92" s="369"/>
      <c r="EY92" s="369"/>
      <c r="EZ92" s="369"/>
      <c r="FA92" s="369"/>
      <c r="FB92" s="369"/>
      <c r="FC92" s="369"/>
      <c r="FD92" s="369"/>
      <c r="FE92" s="369"/>
      <c r="FF92" s="369"/>
      <c r="FG92" s="369"/>
      <c r="FH92" s="369"/>
      <c r="FI92" s="369"/>
      <c r="FJ92" s="369"/>
      <c r="FK92" s="369"/>
      <c r="FL92" s="369"/>
      <c r="FM92" s="369"/>
      <c r="FN92" s="369"/>
      <c r="FO92" s="369"/>
      <c r="FP92" s="369"/>
      <c r="FQ92" s="369"/>
      <c r="FR92" s="369"/>
      <c r="FS92" s="369"/>
      <c r="FT92" s="369"/>
      <c r="FU92" s="369"/>
      <c r="FV92" s="369"/>
      <c r="FW92" s="369"/>
      <c r="FX92" s="369"/>
      <c r="FY92" s="369"/>
      <c r="FZ92" s="369"/>
      <c r="GA92" s="369"/>
      <c r="GB92" s="369"/>
      <c r="GC92" s="369"/>
      <c r="GD92" s="369"/>
      <c r="GE92" s="369"/>
      <c r="GF92" s="369"/>
      <c r="GG92" s="369"/>
      <c r="GH92" s="369"/>
      <c r="GI92" s="369"/>
      <c r="GJ92" s="369"/>
      <c r="GK92" s="369"/>
      <c r="GL92" s="369"/>
      <c r="GM92" s="369"/>
      <c r="GN92" s="369"/>
      <c r="GO92" s="369"/>
      <c r="GP92" s="369"/>
      <c r="GQ92" s="369"/>
      <c r="GR92" s="369"/>
      <c r="GS92" s="369"/>
      <c r="GT92" s="369"/>
      <c r="GU92" s="369"/>
      <c r="GV92" s="369"/>
      <c r="GW92" s="369"/>
      <c r="GX92" s="369"/>
      <c r="GY92" s="369"/>
      <c r="GZ92" s="369"/>
      <c r="HA92" s="369"/>
      <c r="HB92" s="369"/>
      <c r="HC92" s="369"/>
      <c r="HD92" s="369"/>
      <c r="HE92" s="369"/>
      <c r="HF92" s="369"/>
      <c r="HG92" s="369"/>
      <c r="HH92" s="369"/>
      <c r="HI92" s="369"/>
      <c r="HN92" s="369"/>
      <c r="HO92" s="369"/>
      <c r="HP92" s="369"/>
      <c r="HQ92" s="369"/>
      <c r="HR92" s="369"/>
      <c r="HS92" s="369"/>
      <c r="HT92" s="369"/>
      <c r="HU92" s="369"/>
      <c r="HV92" s="369"/>
      <c r="HW92" s="369"/>
      <c r="HX92" s="369"/>
      <c r="JP92" s="369"/>
      <c r="JQ92" s="369"/>
      <c r="JR92" s="369"/>
      <c r="JS92" s="369"/>
      <c r="JT92" s="369"/>
      <c r="JU92" s="369"/>
      <c r="JV92" s="369"/>
      <c r="JW92" s="369"/>
      <c r="JX92" s="369"/>
      <c r="JY92" s="369"/>
      <c r="JZ92" s="369"/>
      <c r="KA92" s="369"/>
      <c r="KB92" s="369"/>
      <c r="KC92" s="369"/>
      <c r="KD92" s="369"/>
      <c r="KE92" s="369"/>
      <c r="KF92" s="369"/>
      <c r="KG92" s="369"/>
      <c r="KH92" s="369"/>
      <c r="KI92" s="369"/>
      <c r="KJ92" s="369"/>
      <c r="KK92" s="369"/>
      <c r="KL92" s="369"/>
      <c r="KM92" s="369"/>
      <c r="KN92" s="369"/>
      <c r="KO92" s="369"/>
      <c r="KP92" s="369"/>
      <c r="KQ92" s="369"/>
      <c r="KR92" s="369"/>
      <c r="KS92" s="369"/>
      <c r="KT92" s="369"/>
      <c r="KU92" s="369"/>
      <c r="KV92" s="369"/>
      <c r="KW92" s="369"/>
      <c r="KX92" s="369"/>
      <c r="KY92" s="369"/>
      <c r="KZ92" s="369"/>
      <c r="LA92" s="369"/>
      <c r="LB92" s="369"/>
      <c r="LC92" s="369"/>
      <c r="LD92" s="369"/>
      <c r="LE92" s="369"/>
      <c r="LF92" s="369"/>
      <c r="LG92" s="369"/>
      <c r="LH92" s="369"/>
      <c r="LI92" s="369"/>
      <c r="LJ92" s="369"/>
      <c r="LK92" s="369"/>
      <c r="LL92" s="369"/>
      <c r="LM92" s="369"/>
      <c r="LN92" s="369"/>
      <c r="LO92" s="369"/>
      <c r="LP92" s="369"/>
      <c r="LQ92" s="369"/>
      <c r="LR92" s="369"/>
      <c r="LS92" s="369"/>
      <c r="LT92" s="369"/>
      <c r="LU92" s="369"/>
      <c r="LV92" s="369"/>
      <c r="LW92" s="369"/>
      <c r="LX92" s="369"/>
      <c r="LY92" s="369"/>
      <c r="LZ92" s="369"/>
      <c r="MA92" s="369"/>
      <c r="MB92" s="369"/>
      <c r="MC92" s="369"/>
      <c r="MD92" s="369"/>
      <c r="ME92" s="369"/>
      <c r="MF92" s="369"/>
      <c r="MG92" s="369"/>
      <c r="MH92" s="369"/>
      <c r="MI92" s="369"/>
      <c r="MJ92" s="369"/>
      <c r="MK92" s="369"/>
      <c r="ML92" s="369"/>
      <c r="MM92" s="369"/>
      <c r="MN92" s="369"/>
      <c r="MO92" s="369"/>
      <c r="MP92" s="369"/>
      <c r="MQ92" s="369"/>
      <c r="MR92" s="369"/>
      <c r="MS92" s="369"/>
      <c r="MT92" s="369"/>
      <c r="MU92" s="369"/>
      <c r="MV92" s="369"/>
      <c r="MW92" s="369"/>
      <c r="MX92" s="369"/>
      <c r="MY92" s="369"/>
      <c r="MZ92" s="369"/>
      <c r="NA92" s="369"/>
      <c r="NB92" s="369"/>
      <c r="NC92" s="369"/>
      <c r="ND92" s="369"/>
      <c r="NE92" s="369"/>
      <c r="NF92" s="369"/>
      <c r="NG92" s="369"/>
      <c r="NH92" s="369"/>
      <c r="NI92" s="369"/>
      <c r="NJ92" s="369"/>
      <c r="NK92" s="369"/>
      <c r="NL92" s="369"/>
      <c r="NM92" s="369"/>
      <c r="NN92" s="369"/>
      <c r="NO92" s="369"/>
      <c r="NP92" s="369"/>
      <c r="NQ92" s="369"/>
      <c r="NR92" s="369"/>
      <c r="NS92" s="369"/>
      <c r="NT92" s="369"/>
      <c r="NU92" s="369"/>
      <c r="NV92" s="369"/>
      <c r="NW92" s="369"/>
      <c r="NX92" s="369"/>
      <c r="NY92" s="369"/>
      <c r="NZ92" s="369"/>
      <c r="OA92" s="369"/>
      <c r="OB92" s="369"/>
      <c r="OC92" s="369"/>
      <c r="OD92" s="369"/>
      <c r="OE92" s="369"/>
      <c r="OF92" s="369"/>
      <c r="OG92" s="369"/>
      <c r="OH92" s="369"/>
      <c r="OI92" s="369"/>
      <c r="OJ92" s="369"/>
      <c r="OK92" s="369"/>
      <c r="OL92" s="369"/>
      <c r="OM92" s="369"/>
      <c r="ON92" s="369"/>
      <c r="OO92" s="369"/>
      <c r="OP92" s="369"/>
      <c r="OQ92" s="369"/>
      <c r="OR92" s="369"/>
      <c r="OS92" s="369"/>
      <c r="OT92" s="369"/>
      <c r="OU92" s="369"/>
      <c r="OV92" s="369"/>
      <c r="OW92" s="369"/>
      <c r="OX92" s="369"/>
      <c r="OY92" s="369"/>
      <c r="OZ92" s="369"/>
      <c r="PA92" s="369"/>
      <c r="PB92" s="369"/>
      <c r="PC92" s="369"/>
      <c r="PD92" s="369"/>
      <c r="PE92" s="369"/>
      <c r="PF92" s="369"/>
      <c r="PG92" s="369"/>
      <c r="PH92" s="369"/>
      <c r="PI92" s="369"/>
      <c r="PJ92" s="369"/>
      <c r="PK92" s="369"/>
      <c r="PL92" s="369"/>
      <c r="PM92" s="369"/>
      <c r="PN92" s="369"/>
      <c r="PO92" s="369"/>
      <c r="PP92" s="369"/>
      <c r="PQ92" s="369"/>
      <c r="PR92" s="369"/>
      <c r="PS92" s="369"/>
      <c r="PT92" s="369"/>
      <c r="PU92" s="369"/>
      <c r="PV92" s="369"/>
      <c r="PW92" s="369"/>
      <c r="PX92" s="369"/>
      <c r="PY92" s="369"/>
      <c r="PZ92" s="369"/>
      <c r="QA92" s="369"/>
      <c r="QB92" s="369"/>
      <c r="QC92" s="369"/>
      <c r="QD92" s="369"/>
      <c r="QE92" s="369"/>
      <c r="QF92" s="369"/>
      <c r="QG92" s="369"/>
      <c r="QH92" s="369"/>
      <c r="QI92" s="369"/>
      <c r="QJ92" s="369"/>
      <c r="QK92" s="369"/>
      <c r="QL92" s="369"/>
      <c r="QM92" s="369"/>
      <c r="QN92" s="369"/>
      <c r="QO92" s="369"/>
      <c r="QP92" s="369"/>
      <c r="QQ92" s="369"/>
      <c r="QR92" s="369"/>
      <c r="QS92" s="369"/>
      <c r="QT92" s="369"/>
      <c r="QU92" s="369"/>
      <c r="QV92" s="369"/>
      <c r="QW92" s="369"/>
      <c r="QX92" s="369"/>
      <c r="QY92" s="369"/>
      <c r="QZ92" s="369"/>
      <c r="RA92" s="369"/>
      <c r="RB92" s="369"/>
      <c r="RC92" s="369"/>
      <c r="RD92" s="369"/>
      <c r="RE92" s="369"/>
      <c r="RJ92" s="369"/>
      <c r="RK92" s="369"/>
      <c r="RL92" s="369"/>
      <c r="RM92" s="369"/>
      <c r="RN92" s="369"/>
      <c r="RO92" s="369"/>
      <c r="RP92" s="369"/>
      <c r="RQ92" s="369"/>
      <c r="RR92" s="369"/>
      <c r="RS92" s="369"/>
      <c r="RT92" s="369"/>
      <c r="TL92" s="369"/>
      <c r="TM92" s="369"/>
      <c r="TN92" s="369"/>
      <c r="TO92" s="369"/>
      <c r="TP92" s="369"/>
      <c r="TQ92" s="369"/>
      <c r="TR92" s="369"/>
      <c r="TS92" s="369"/>
      <c r="TT92" s="369"/>
      <c r="TU92" s="369"/>
      <c r="TV92" s="369"/>
      <c r="TW92" s="369"/>
      <c r="TX92" s="369"/>
      <c r="TY92" s="369"/>
      <c r="TZ92" s="369"/>
      <c r="UA92" s="369"/>
      <c r="UB92" s="369"/>
      <c r="UC92" s="369"/>
      <c r="UD92" s="369"/>
      <c r="UE92" s="369"/>
      <c r="UF92" s="369"/>
      <c r="UG92" s="369"/>
      <c r="UH92" s="369"/>
      <c r="UI92" s="369"/>
      <c r="UJ92" s="369"/>
      <c r="UK92" s="369"/>
      <c r="UL92" s="369"/>
      <c r="UM92" s="369"/>
      <c r="UN92" s="369"/>
      <c r="UO92" s="369"/>
      <c r="UP92" s="369"/>
      <c r="UQ92" s="369"/>
      <c r="UR92" s="369"/>
      <c r="US92" s="369"/>
      <c r="UT92" s="369"/>
      <c r="UU92" s="369"/>
      <c r="UV92" s="369"/>
      <c r="UW92" s="369"/>
      <c r="UX92" s="369"/>
      <c r="UY92" s="369"/>
      <c r="UZ92" s="369"/>
      <c r="VA92" s="369"/>
      <c r="VB92" s="369"/>
      <c r="VC92" s="369"/>
      <c r="VD92" s="369"/>
      <c r="VE92" s="369"/>
      <c r="VF92" s="369"/>
      <c r="VG92" s="369"/>
      <c r="VH92" s="369"/>
      <c r="VI92" s="369"/>
      <c r="VJ92" s="369"/>
      <c r="VK92" s="369"/>
      <c r="VL92" s="369"/>
      <c r="VM92" s="369"/>
      <c r="VN92" s="369"/>
      <c r="VO92" s="369"/>
      <c r="VP92" s="369"/>
      <c r="VQ92" s="369"/>
      <c r="VR92" s="369"/>
      <c r="VS92" s="369"/>
      <c r="VT92" s="369"/>
      <c r="VU92" s="369"/>
      <c r="VV92" s="369"/>
      <c r="VW92" s="369"/>
      <c r="VX92" s="369"/>
      <c r="VY92" s="369"/>
      <c r="VZ92" s="369"/>
      <c r="WA92" s="369"/>
      <c r="WB92" s="369"/>
      <c r="WC92" s="369"/>
      <c r="WD92" s="369"/>
      <c r="WE92" s="369"/>
      <c r="WF92" s="369"/>
      <c r="WG92" s="369"/>
      <c r="WH92" s="369"/>
      <c r="WI92" s="369"/>
      <c r="WJ92" s="369"/>
      <c r="WK92" s="369"/>
      <c r="WL92" s="369"/>
      <c r="WM92" s="369"/>
      <c r="WN92" s="369"/>
      <c r="WO92" s="369"/>
      <c r="WP92" s="369"/>
      <c r="WQ92" s="369"/>
      <c r="WR92" s="369"/>
      <c r="WS92" s="369"/>
      <c r="WT92" s="369"/>
      <c r="WU92" s="369"/>
      <c r="WV92" s="369"/>
      <c r="WW92" s="369"/>
      <c r="WX92" s="369"/>
      <c r="WY92" s="369"/>
      <c r="WZ92" s="369"/>
      <c r="XA92" s="369"/>
      <c r="XB92" s="369"/>
      <c r="XC92" s="369"/>
      <c r="XD92" s="369"/>
      <c r="XE92" s="369"/>
      <c r="XF92" s="369"/>
      <c r="XG92" s="369"/>
      <c r="XH92" s="369"/>
      <c r="XI92" s="369"/>
      <c r="XJ92" s="369"/>
      <c r="XK92" s="369"/>
      <c r="XL92" s="369"/>
      <c r="XM92" s="369"/>
      <c r="XN92" s="369"/>
      <c r="XO92" s="369"/>
      <c r="XP92" s="369"/>
      <c r="XQ92" s="369"/>
      <c r="XR92" s="369"/>
      <c r="XS92" s="369"/>
      <c r="XT92" s="369"/>
      <c r="XU92" s="369"/>
      <c r="XV92" s="369"/>
      <c r="XW92" s="369"/>
      <c r="XX92" s="369"/>
      <c r="XY92" s="369"/>
      <c r="XZ92" s="369"/>
      <c r="YA92" s="369"/>
      <c r="YB92" s="369"/>
      <c r="YC92" s="369"/>
      <c r="YD92" s="369"/>
      <c r="YE92" s="369"/>
      <c r="YF92" s="369"/>
      <c r="YG92" s="369"/>
      <c r="YH92" s="369"/>
      <c r="YI92" s="369"/>
      <c r="YJ92" s="369"/>
      <c r="YK92" s="369"/>
      <c r="YL92" s="369"/>
      <c r="YM92" s="369"/>
      <c r="YN92" s="369"/>
      <c r="YO92" s="369"/>
      <c r="YP92" s="369"/>
      <c r="YQ92" s="369"/>
      <c r="YR92" s="369"/>
      <c r="YS92" s="369"/>
      <c r="YT92" s="369"/>
      <c r="YU92" s="369"/>
      <c r="YV92" s="369"/>
      <c r="YW92" s="369"/>
      <c r="YX92" s="369"/>
      <c r="YY92" s="369"/>
      <c r="YZ92" s="369"/>
      <c r="ZA92" s="369"/>
      <c r="ZB92" s="369"/>
      <c r="ZC92" s="369"/>
      <c r="ZD92" s="369"/>
      <c r="ZE92" s="369"/>
      <c r="ZF92" s="369"/>
      <c r="ZG92" s="369"/>
      <c r="ZH92" s="369"/>
      <c r="ZI92" s="369"/>
      <c r="ZJ92" s="369"/>
      <c r="ZK92" s="369"/>
      <c r="ZL92" s="369"/>
      <c r="ZM92" s="369"/>
      <c r="ZN92" s="369"/>
      <c r="ZO92" s="369"/>
      <c r="ZP92" s="369"/>
      <c r="ZQ92" s="369"/>
      <c r="ZR92" s="369"/>
      <c r="ZS92" s="369"/>
      <c r="ZT92" s="369"/>
      <c r="ZU92" s="369"/>
      <c r="ZV92" s="369"/>
      <c r="ZW92" s="369"/>
      <c r="ZX92" s="369"/>
      <c r="ZY92" s="369"/>
      <c r="ZZ92" s="369"/>
      <c r="AAA92" s="369"/>
      <c r="AAB92" s="369"/>
      <c r="AAC92" s="369"/>
      <c r="AAD92" s="369"/>
      <c r="AAE92" s="369"/>
      <c r="AAF92" s="369"/>
      <c r="AAG92" s="369"/>
      <c r="AAH92" s="369"/>
      <c r="AAI92" s="369"/>
      <c r="AAJ92" s="369"/>
      <c r="AAK92" s="369"/>
      <c r="AAL92" s="369"/>
      <c r="AAM92" s="369"/>
      <c r="AAN92" s="369"/>
      <c r="AAO92" s="369"/>
      <c r="AAP92" s="369"/>
      <c r="AAQ92" s="369"/>
      <c r="AAR92" s="369"/>
      <c r="AAS92" s="369"/>
      <c r="AAT92" s="369"/>
      <c r="AAU92" s="369"/>
      <c r="AAV92" s="369"/>
      <c r="AAW92" s="369"/>
      <c r="AAX92" s="369"/>
      <c r="AAY92" s="369"/>
      <c r="AAZ92" s="369"/>
      <c r="ABA92" s="369"/>
      <c r="ABF92" s="369"/>
      <c r="ABG92" s="369"/>
      <c r="ABH92" s="369"/>
      <c r="ABI92" s="369"/>
      <c r="ABJ92" s="369"/>
      <c r="ABK92" s="369"/>
      <c r="ABL92" s="369"/>
      <c r="ABM92" s="369"/>
      <c r="ABN92" s="369"/>
      <c r="ABO92" s="369"/>
      <c r="ABP92" s="369"/>
      <c r="ADH92" s="369"/>
      <c r="ADI92" s="369"/>
      <c r="ADJ92" s="369"/>
      <c r="ADK92" s="369"/>
      <c r="ADL92" s="369"/>
      <c r="ADM92" s="369"/>
      <c r="ADN92" s="369"/>
      <c r="ADO92" s="369"/>
      <c r="ADP92" s="369"/>
      <c r="ADQ92" s="369"/>
      <c r="ADR92" s="369"/>
      <c r="ADS92" s="369"/>
      <c r="ADT92" s="369"/>
      <c r="ADU92" s="369"/>
      <c r="ADV92" s="369"/>
      <c r="ADW92" s="369"/>
      <c r="ADX92" s="369"/>
      <c r="ADY92" s="369"/>
      <c r="ADZ92" s="369"/>
      <c r="AEA92" s="369"/>
      <c r="AEB92" s="369"/>
      <c r="AEC92" s="369"/>
      <c r="AED92" s="369"/>
      <c r="AEE92" s="369"/>
      <c r="AEF92" s="369"/>
      <c r="AEG92" s="369"/>
      <c r="AEH92" s="369"/>
      <c r="AEI92" s="369"/>
      <c r="AEJ92" s="369"/>
      <c r="AEK92" s="369"/>
      <c r="AEL92" s="369"/>
      <c r="AEM92" s="369"/>
      <c r="AEN92" s="369"/>
      <c r="AEO92" s="369"/>
      <c r="AEP92" s="369"/>
      <c r="AEQ92" s="369"/>
      <c r="AER92" s="369"/>
      <c r="AES92" s="369"/>
      <c r="AET92" s="369"/>
      <c r="AEU92" s="369"/>
      <c r="AEV92" s="369"/>
      <c r="AEW92" s="369"/>
      <c r="AEX92" s="369"/>
      <c r="AEY92" s="369"/>
      <c r="AEZ92" s="369"/>
      <c r="AFA92" s="369"/>
      <c r="AFB92" s="369"/>
      <c r="AFC92" s="369"/>
      <c r="AFD92" s="369"/>
      <c r="AFE92" s="369"/>
      <c r="AFF92" s="369"/>
      <c r="AFG92" s="369"/>
      <c r="AFH92" s="369"/>
      <c r="AFI92" s="369"/>
      <c r="AFJ92" s="369"/>
      <c r="AFK92" s="369"/>
      <c r="AFL92" s="369"/>
      <c r="AFM92" s="369"/>
      <c r="AFN92" s="369"/>
      <c r="AFO92" s="369"/>
      <c r="AFP92" s="369"/>
      <c r="AFQ92" s="369"/>
      <c r="AFR92" s="369"/>
      <c r="AFS92" s="369"/>
      <c r="AFT92" s="369"/>
      <c r="AFU92" s="369"/>
      <c r="AFV92" s="369"/>
      <c r="AFW92" s="369"/>
      <c r="AFX92" s="369"/>
      <c r="AFY92" s="369"/>
      <c r="AFZ92" s="369"/>
      <c r="AGA92" s="369"/>
      <c r="AGB92" s="369"/>
      <c r="AGC92" s="369"/>
      <c r="AGD92" s="369"/>
      <c r="AGE92" s="369"/>
      <c r="AGF92" s="369"/>
      <c r="AGG92" s="369"/>
      <c r="AGH92" s="369"/>
      <c r="AGI92" s="369"/>
      <c r="AGJ92" s="369"/>
      <c r="AGK92" s="369"/>
      <c r="AGL92" s="369"/>
      <c r="AGM92" s="369"/>
      <c r="AGN92" s="369"/>
      <c r="AGO92" s="369"/>
      <c r="AGP92" s="369"/>
      <c r="AGQ92" s="369"/>
      <c r="AGR92" s="369"/>
      <c r="AGS92" s="369"/>
      <c r="AGT92" s="369"/>
      <c r="AGU92" s="369"/>
      <c r="AGV92" s="369"/>
      <c r="AGW92" s="369"/>
      <c r="AGX92" s="369"/>
      <c r="AGY92" s="369"/>
      <c r="AGZ92" s="369"/>
      <c r="AHA92" s="369"/>
      <c r="AHB92" s="369"/>
      <c r="AHC92" s="369"/>
      <c r="AHD92" s="369"/>
      <c r="AHE92" s="369"/>
      <c r="AHF92" s="369"/>
      <c r="AHG92" s="369"/>
      <c r="AHH92" s="369"/>
      <c r="AHI92" s="369"/>
      <c r="AHJ92" s="369"/>
      <c r="AHK92" s="369"/>
      <c r="AHL92" s="369"/>
      <c r="AHM92" s="369"/>
      <c r="AHN92" s="369"/>
      <c r="AHO92" s="369"/>
      <c r="AHP92" s="369"/>
      <c r="AHQ92" s="369"/>
      <c r="AHR92" s="369"/>
      <c r="AHS92" s="369"/>
      <c r="AHT92" s="369"/>
      <c r="AHU92" s="369"/>
      <c r="AHV92" s="369"/>
      <c r="AHW92" s="369"/>
      <c r="AHX92" s="369"/>
      <c r="AHY92" s="369"/>
      <c r="AHZ92" s="369"/>
      <c r="AIA92" s="369"/>
      <c r="AIB92" s="369"/>
      <c r="AIC92" s="369"/>
      <c r="AID92" s="369"/>
      <c r="AIE92" s="369"/>
      <c r="AIF92" s="369"/>
      <c r="AIG92" s="369"/>
      <c r="AIH92" s="369"/>
      <c r="AII92" s="369"/>
      <c r="AIJ92" s="369"/>
      <c r="AIK92" s="369"/>
      <c r="AIL92" s="369"/>
      <c r="AIM92" s="369"/>
      <c r="AIN92" s="369"/>
      <c r="AIO92" s="369"/>
      <c r="AIP92" s="369"/>
      <c r="AIQ92" s="369"/>
      <c r="AIR92" s="369"/>
      <c r="AIS92" s="369"/>
      <c r="AIT92" s="369"/>
      <c r="AIU92" s="369"/>
      <c r="AIV92" s="369"/>
      <c r="AIW92" s="369"/>
      <c r="AIX92" s="369"/>
      <c r="AIY92" s="369"/>
      <c r="AIZ92" s="369"/>
      <c r="AJA92" s="369"/>
      <c r="AJB92" s="369"/>
      <c r="AJC92" s="369"/>
      <c r="AJD92" s="369"/>
      <c r="AJE92" s="369"/>
      <c r="AJF92" s="369"/>
      <c r="AJG92" s="369"/>
      <c r="AJH92" s="369"/>
      <c r="AJI92" s="369"/>
      <c r="AJJ92" s="369"/>
      <c r="AJK92" s="369"/>
      <c r="AJL92" s="369"/>
      <c r="AJM92" s="369"/>
      <c r="AJN92" s="369"/>
      <c r="AJO92" s="369"/>
      <c r="AJP92" s="369"/>
      <c r="AJQ92" s="369"/>
      <c r="AJR92" s="369"/>
      <c r="AJS92" s="369"/>
      <c r="AJT92" s="369"/>
      <c r="AJU92" s="369"/>
      <c r="AJV92" s="369"/>
      <c r="AJW92" s="369"/>
      <c r="AJX92" s="369"/>
      <c r="AJY92" s="369"/>
      <c r="AJZ92" s="369"/>
      <c r="AKA92" s="369"/>
      <c r="AKB92" s="369"/>
      <c r="AKC92" s="369"/>
      <c r="AKD92" s="369"/>
      <c r="AKE92" s="369"/>
      <c r="AKF92" s="369"/>
      <c r="AKG92" s="369"/>
      <c r="AKH92" s="369"/>
      <c r="AKI92" s="369"/>
      <c r="AKJ92" s="369"/>
      <c r="AKK92" s="369"/>
      <c r="AKL92" s="369"/>
      <c r="AKM92" s="369"/>
      <c r="AKN92" s="369"/>
      <c r="AKO92" s="369"/>
      <c r="AKP92" s="369"/>
      <c r="AKQ92" s="369"/>
      <c r="AKR92" s="369"/>
      <c r="AKS92" s="369"/>
      <c r="AKT92" s="369"/>
      <c r="AKU92" s="369"/>
      <c r="AKV92" s="369"/>
      <c r="AKW92" s="369"/>
      <c r="ALB92" s="369"/>
      <c r="ALC92" s="369"/>
      <c r="ALD92" s="369"/>
      <c r="ALE92" s="369"/>
      <c r="ALF92" s="369"/>
      <c r="ALG92" s="369"/>
      <c r="ALH92" s="369"/>
      <c r="ALI92" s="369"/>
      <c r="ALJ92" s="369"/>
      <c r="ALK92" s="369"/>
      <c r="ALL92" s="369"/>
      <c r="AND92" s="369"/>
      <c r="ANE92" s="369"/>
      <c r="ANF92" s="369"/>
      <c r="ANG92" s="369"/>
      <c r="ANH92" s="369"/>
      <c r="ANI92" s="369"/>
      <c r="ANJ92" s="369"/>
      <c r="ANK92" s="369"/>
      <c r="ANL92" s="369"/>
      <c r="ANM92" s="369"/>
      <c r="ANN92" s="369"/>
      <c r="ANO92" s="369"/>
      <c r="ANP92" s="369"/>
      <c r="ANQ92" s="369"/>
      <c r="ANR92" s="369"/>
      <c r="ANS92" s="369"/>
      <c r="ANT92" s="369"/>
      <c r="ANU92" s="369"/>
      <c r="ANV92" s="369"/>
      <c r="ANW92" s="369"/>
      <c r="ANX92" s="369"/>
      <c r="ANY92" s="369"/>
      <c r="ANZ92" s="369"/>
      <c r="AOA92" s="369"/>
      <c r="AOB92" s="369"/>
      <c r="AOC92" s="369"/>
      <c r="AOD92" s="369"/>
      <c r="AOE92" s="369"/>
      <c r="AOF92" s="369"/>
      <c r="AOG92" s="369"/>
      <c r="AOH92" s="369"/>
      <c r="AOI92" s="369"/>
      <c r="AOJ92" s="369"/>
      <c r="AOK92" s="369"/>
      <c r="AOL92" s="369"/>
      <c r="AOM92" s="369"/>
      <c r="AON92" s="369"/>
      <c r="AOO92" s="369"/>
      <c r="AOP92" s="369"/>
      <c r="AOQ92" s="369"/>
      <c r="AOR92" s="369"/>
      <c r="AOS92" s="369"/>
      <c r="AOT92" s="369"/>
      <c r="AOU92" s="369"/>
      <c r="AOV92" s="369"/>
      <c r="AOW92" s="369"/>
      <c r="AOX92" s="369"/>
      <c r="AOY92" s="369"/>
      <c r="AOZ92" s="369"/>
      <c r="APA92" s="369"/>
      <c r="APB92" s="369"/>
      <c r="APC92" s="369"/>
      <c r="APD92" s="369"/>
      <c r="APE92" s="369"/>
      <c r="APF92" s="369"/>
      <c r="APG92" s="369"/>
      <c r="APH92" s="369"/>
      <c r="API92" s="369"/>
      <c r="APJ92" s="369"/>
      <c r="APK92" s="369"/>
      <c r="APL92" s="369"/>
      <c r="APM92" s="369"/>
      <c r="APN92" s="369"/>
      <c r="APO92" s="369"/>
      <c r="APP92" s="369"/>
      <c r="APQ92" s="369"/>
      <c r="APR92" s="369"/>
      <c r="APS92" s="369"/>
      <c r="APT92" s="369"/>
      <c r="APU92" s="369"/>
      <c r="APV92" s="369"/>
      <c r="APW92" s="369"/>
      <c r="APX92" s="369"/>
      <c r="APY92" s="369"/>
      <c r="APZ92" s="369"/>
      <c r="AQA92" s="369"/>
      <c r="AQB92" s="369"/>
      <c r="AQC92" s="369"/>
      <c r="AQD92" s="369"/>
      <c r="AQE92" s="369"/>
      <c r="AQF92" s="369"/>
      <c r="AQG92" s="369"/>
      <c r="AQH92" s="369"/>
      <c r="AQI92" s="369"/>
      <c r="AQJ92" s="369"/>
      <c r="AQK92" s="369"/>
      <c r="AQL92" s="369"/>
      <c r="AQM92" s="369"/>
      <c r="AQN92" s="369"/>
      <c r="AQO92" s="369"/>
      <c r="AQP92" s="369"/>
      <c r="AQQ92" s="369"/>
      <c r="AQR92" s="369"/>
      <c r="AQS92" s="369"/>
      <c r="AQT92" s="369"/>
      <c r="AQU92" s="369"/>
      <c r="AQV92" s="369"/>
      <c r="AQW92" s="369"/>
      <c r="AQX92" s="369"/>
      <c r="AQY92" s="369"/>
      <c r="AQZ92" s="369"/>
      <c r="ARA92" s="369"/>
      <c r="ARB92" s="369"/>
      <c r="ARC92" s="369"/>
      <c r="ARD92" s="369"/>
      <c r="ARE92" s="369"/>
      <c r="ARF92" s="369"/>
      <c r="ARG92" s="369"/>
      <c r="ARH92" s="369"/>
      <c r="ARI92" s="369"/>
      <c r="ARJ92" s="369"/>
      <c r="ARK92" s="369"/>
      <c r="ARL92" s="369"/>
      <c r="ARM92" s="369"/>
      <c r="ARN92" s="369"/>
      <c r="ARO92" s="369"/>
      <c r="ARP92" s="369"/>
      <c r="ARQ92" s="369"/>
      <c r="ARR92" s="369"/>
      <c r="ARS92" s="369"/>
      <c r="ART92" s="369"/>
      <c r="ARU92" s="369"/>
      <c r="ARV92" s="369"/>
      <c r="ARW92" s="369"/>
      <c r="ARX92" s="369"/>
      <c r="ARY92" s="369"/>
      <c r="ARZ92" s="369"/>
      <c r="ASA92" s="369"/>
      <c r="ASB92" s="369"/>
      <c r="ASC92" s="369"/>
      <c r="ASD92" s="369"/>
      <c r="ASE92" s="369"/>
      <c r="ASF92" s="369"/>
      <c r="ASG92" s="369"/>
      <c r="ASH92" s="369"/>
      <c r="ASI92" s="369"/>
      <c r="ASJ92" s="369"/>
      <c r="ASK92" s="369"/>
      <c r="ASL92" s="369"/>
      <c r="ASM92" s="369"/>
      <c r="ASN92" s="369"/>
      <c r="ASO92" s="369"/>
      <c r="ASP92" s="369"/>
      <c r="ASQ92" s="369"/>
      <c r="ASR92" s="369"/>
      <c r="ASS92" s="369"/>
      <c r="AST92" s="369"/>
      <c r="ASU92" s="369"/>
      <c r="ASV92" s="369"/>
      <c r="ASW92" s="369"/>
      <c r="ASX92" s="369"/>
      <c r="ASY92" s="369"/>
      <c r="ASZ92" s="369"/>
      <c r="ATA92" s="369"/>
      <c r="ATB92" s="369"/>
      <c r="ATC92" s="369"/>
      <c r="ATD92" s="369"/>
      <c r="ATE92" s="369"/>
      <c r="ATF92" s="369"/>
      <c r="ATG92" s="369"/>
      <c r="ATH92" s="369"/>
      <c r="ATI92" s="369"/>
      <c r="ATJ92" s="369"/>
      <c r="ATK92" s="369"/>
      <c r="ATL92" s="369"/>
      <c r="ATM92" s="369"/>
      <c r="ATN92" s="369"/>
      <c r="ATO92" s="369"/>
      <c r="ATP92" s="369"/>
      <c r="ATQ92" s="369"/>
      <c r="ATR92" s="369"/>
      <c r="ATS92" s="369"/>
      <c r="ATT92" s="369"/>
      <c r="ATU92" s="369"/>
      <c r="ATV92" s="369"/>
      <c r="ATW92" s="369"/>
      <c r="ATX92" s="369"/>
      <c r="ATY92" s="369"/>
      <c r="ATZ92" s="369"/>
      <c r="AUA92" s="369"/>
      <c r="AUB92" s="369"/>
      <c r="AUC92" s="369"/>
      <c r="AUD92" s="369"/>
      <c r="AUE92" s="369"/>
      <c r="AUF92" s="369"/>
      <c r="AUG92" s="369"/>
      <c r="AUH92" s="369"/>
      <c r="AUI92" s="369"/>
      <c r="AUJ92" s="369"/>
      <c r="AUK92" s="369"/>
      <c r="AUL92" s="369"/>
      <c r="AUM92" s="369"/>
      <c r="AUN92" s="369"/>
      <c r="AUO92" s="369"/>
      <c r="AUP92" s="369"/>
      <c r="AUQ92" s="369"/>
      <c r="AUR92" s="369"/>
      <c r="AUS92" s="369"/>
      <c r="AUX92" s="369"/>
      <c r="AUY92" s="369"/>
      <c r="AUZ92" s="369"/>
      <c r="AVA92" s="369"/>
      <c r="AVB92" s="369"/>
      <c r="AVC92" s="369"/>
      <c r="AVD92" s="369"/>
      <c r="AVE92" s="369"/>
      <c r="AVF92" s="369"/>
      <c r="AVG92" s="369"/>
      <c r="AVH92" s="369"/>
      <c r="AWZ92" s="369"/>
      <c r="AXA92" s="369"/>
      <c r="AXB92" s="369"/>
      <c r="AXC92" s="369"/>
      <c r="AXD92" s="369"/>
      <c r="AXE92" s="369"/>
      <c r="AXF92" s="369"/>
      <c r="AXG92" s="369"/>
      <c r="AXH92" s="369"/>
      <c r="AXI92" s="369"/>
      <c r="AXJ92" s="369"/>
      <c r="AXK92" s="369"/>
      <c r="AXL92" s="369"/>
      <c r="AXM92" s="369"/>
      <c r="AXN92" s="369"/>
      <c r="AXO92" s="369"/>
      <c r="AXP92" s="369"/>
      <c r="AXQ92" s="369"/>
      <c r="AXR92" s="369"/>
      <c r="AXS92" s="369"/>
      <c r="AXT92" s="369"/>
      <c r="AXU92" s="369"/>
      <c r="AXV92" s="369"/>
      <c r="AXW92" s="369"/>
      <c r="AXX92" s="369"/>
      <c r="AXY92" s="369"/>
      <c r="AXZ92" s="369"/>
      <c r="AYA92" s="369"/>
      <c r="AYB92" s="369"/>
      <c r="AYC92" s="369"/>
      <c r="AYD92" s="369"/>
      <c r="AYE92" s="369"/>
      <c r="AYF92" s="369"/>
      <c r="AYG92" s="369"/>
      <c r="AYH92" s="369"/>
      <c r="AYI92" s="369"/>
      <c r="AYJ92" s="369"/>
      <c r="AYK92" s="369"/>
      <c r="AYL92" s="369"/>
      <c r="AYM92" s="369"/>
      <c r="AYN92" s="369"/>
      <c r="AYO92" s="369"/>
      <c r="AYP92" s="369"/>
      <c r="AYQ92" s="369"/>
      <c r="AYR92" s="369"/>
      <c r="AYS92" s="369"/>
      <c r="AYT92" s="369"/>
      <c r="AYU92" s="369"/>
      <c r="AYV92" s="369"/>
      <c r="AYW92" s="369"/>
      <c r="AYX92" s="369"/>
      <c r="AYY92" s="369"/>
      <c r="AYZ92" s="369"/>
      <c r="AZA92" s="369"/>
      <c r="AZB92" s="369"/>
      <c r="AZC92" s="369"/>
      <c r="AZD92" s="369"/>
      <c r="AZE92" s="369"/>
      <c r="AZF92" s="369"/>
      <c r="AZG92" s="369"/>
      <c r="AZH92" s="369"/>
      <c r="AZI92" s="369"/>
      <c r="AZJ92" s="369"/>
      <c r="AZK92" s="369"/>
      <c r="AZL92" s="369"/>
      <c r="AZM92" s="369"/>
      <c r="AZN92" s="369"/>
      <c r="AZO92" s="369"/>
      <c r="AZP92" s="369"/>
      <c r="AZQ92" s="369"/>
      <c r="AZR92" s="369"/>
      <c r="AZS92" s="369"/>
      <c r="AZT92" s="369"/>
      <c r="AZU92" s="369"/>
      <c r="AZV92" s="369"/>
      <c r="AZW92" s="369"/>
      <c r="AZX92" s="369"/>
      <c r="AZY92" s="369"/>
      <c r="AZZ92" s="369"/>
      <c r="BAA92" s="369"/>
      <c r="BAB92" s="369"/>
      <c r="BAC92" s="369"/>
      <c r="BAD92" s="369"/>
      <c r="BAE92" s="369"/>
      <c r="BAF92" s="369"/>
      <c r="BAG92" s="369"/>
      <c r="BAH92" s="369"/>
      <c r="BAI92" s="369"/>
      <c r="BAJ92" s="369"/>
      <c r="BAK92" s="369"/>
      <c r="BAL92" s="369"/>
      <c r="BAM92" s="369"/>
      <c r="BAN92" s="369"/>
      <c r="BAO92" s="369"/>
      <c r="BAP92" s="369"/>
      <c r="BAQ92" s="369"/>
      <c r="BAR92" s="369"/>
      <c r="BAS92" s="369"/>
      <c r="BAT92" s="369"/>
      <c r="BAU92" s="369"/>
      <c r="BAV92" s="369"/>
      <c r="BAW92" s="369"/>
      <c r="BAX92" s="369"/>
      <c r="BAY92" s="369"/>
      <c r="BAZ92" s="369"/>
      <c r="BBA92" s="369"/>
      <c r="BBB92" s="369"/>
      <c r="BBC92" s="369"/>
      <c r="BBD92" s="369"/>
      <c r="BBE92" s="369"/>
      <c r="BBF92" s="369"/>
      <c r="BBG92" s="369"/>
      <c r="BBH92" s="369"/>
      <c r="BBI92" s="369"/>
      <c r="BBJ92" s="369"/>
      <c r="BBK92" s="369"/>
      <c r="BBL92" s="369"/>
      <c r="BBM92" s="369"/>
      <c r="BBN92" s="369"/>
      <c r="BBO92" s="369"/>
      <c r="BBP92" s="369"/>
      <c r="BBQ92" s="369"/>
      <c r="BBR92" s="369"/>
      <c r="BBS92" s="369"/>
      <c r="BBT92" s="369"/>
      <c r="BBU92" s="369"/>
      <c r="BBV92" s="369"/>
      <c r="BBW92" s="369"/>
      <c r="BBX92" s="369"/>
      <c r="BBY92" s="369"/>
      <c r="BBZ92" s="369"/>
      <c r="BCA92" s="369"/>
      <c r="BCB92" s="369"/>
      <c r="BCC92" s="369"/>
      <c r="BCD92" s="369"/>
      <c r="BCE92" s="369"/>
      <c r="BCF92" s="369"/>
      <c r="BCG92" s="369"/>
      <c r="BCH92" s="369"/>
      <c r="BCI92" s="369"/>
      <c r="BCJ92" s="369"/>
      <c r="BCK92" s="369"/>
      <c r="BCL92" s="369"/>
      <c r="BCM92" s="369"/>
      <c r="BCN92" s="369"/>
      <c r="BCO92" s="369"/>
      <c r="BCP92" s="369"/>
      <c r="BCQ92" s="369"/>
      <c r="BCR92" s="369"/>
      <c r="BCS92" s="369"/>
      <c r="BCT92" s="369"/>
      <c r="BCU92" s="369"/>
      <c r="BCV92" s="369"/>
      <c r="BCW92" s="369"/>
      <c r="BCX92" s="369"/>
      <c r="BCY92" s="369"/>
      <c r="BCZ92" s="369"/>
      <c r="BDA92" s="369"/>
      <c r="BDB92" s="369"/>
      <c r="BDC92" s="369"/>
      <c r="BDD92" s="369"/>
      <c r="BDE92" s="369"/>
      <c r="BDF92" s="369"/>
      <c r="BDG92" s="369"/>
      <c r="BDH92" s="369"/>
      <c r="BDI92" s="369"/>
      <c r="BDJ92" s="369"/>
      <c r="BDK92" s="369"/>
      <c r="BDL92" s="369"/>
      <c r="BDM92" s="369"/>
      <c r="BDN92" s="369"/>
      <c r="BDO92" s="369"/>
      <c r="BDP92" s="369"/>
      <c r="BDQ92" s="369"/>
      <c r="BDR92" s="369"/>
      <c r="BDS92" s="369"/>
      <c r="BDT92" s="369"/>
      <c r="BDU92" s="369"/>
      <c r="BDV92" s="369"/>
      <c r="BDW92" s="369"/>
      <c r="BDX92" s="369"/>
      <c r="BDY92" s="369"/>
      <c r="BDZ92" s="369"/>
      <c r="BEA92" s="369"/>
      <c r="BEB92" s="369"/>
      <c r="BEC92" s="369"/>
      <c r="BED92" s="369"/>
      <c r="BEE92" s="369"/>
      <c r="BEF92" s="369"/>
      <c r="BEG92" s="369"/>
      <c r="BEH92" s="369"/>
      <c r="BEI92" s="369"/>
      <c r="BEJ92" s="369"/>
      <c r="BEK92" s="369"/>
      <c r="BEL92" s="369"/>
      <c r="BEM92" s="369"/>
      <c r="BEN92" s="369"/>
      <c r="BEO92" s="369"/>
      <c r="BET92" s="369"/>
      <c r="BEU92" s="369"/>
      <c r="BEV92" s="369"/>
      <c r="BEW92" s="369"/>
      <c r="BEX92" s="369"/>
      <c r="BEY92" s="369"/>
      <c r="BEZ92" s="369"/>
      <c r="BFA92" s="369"/>
      <c r="BFB92" s="369"/>
      <c r="BFC92" s="369"/>
      <c r="BFD92" s="369"/>
      <c r="BGV92" s="369"/>
      <c r="BGW92" s="369"/>
      <c r="BGX92" s="369"/>
      <c r="BGY92" s="369"/>
      <c r="BGZ92" s="369"/>
      <c r="BHA92" s="369"/>
      <c r="BHB92" s="369"/>
      <c r="BHC92" s="369"/>
      <c r="BHD92" s="369"/>
      <c r="BHE92" s="369"/>
      <c r="BHF92" s="369"/>
      <c r="BHG92" s="369"/>
      <c r="BHH92" s="369"/>
      <c r="BHI92" s="369"/>
      <c r="BHJ92" s="369"/>
      <c r="BHK92" s="369"/>
      <c r="BHL92" s="369"/>
      <c r="BHM92" s="369"/>
      <c r="BHN92" s="369"/>
      <c r="BHO92" s="369"/>
      <c r="BHP92" s="369"/>
      <c r="BHQ92" s="369"/>
      <c r="BHR92" s="369"/>
      <c r="BHS92" s="369"/>
      <c r="BHT92" s="369"/>
      <c r="BHU92" s="369"/>
      <c r="BHV92" s="369"/>
      <c r="BHW92" s="369"/>
      <c r="BHX92" s="369"/>
      <c r="BHY92" s="369"/>
      <c r="BHZ92" s="369"/>
      <c r="BIA92" s="369"/>
      <c r="BIB92" s="369"/>
      <c r="BIC92" s="369"/>
      <c r="BID92" s="369"/>
      <c r="BIE92" s="369"/>
      <c r="BIF92" s="369"/>
      <c r="BIG92" s="369"/>
      <c r="BIH92" s="369"/>
      <c r="BII92" s="369"/>
      <c r="BIJ92" s="369"/>
      <c r="BIK92" s="369"/>
      <c r="BIL92" s="369"/>
      <c r="BIM92" s="369"/>
      <c r="BIN92" s="369"/>
      <c r="BIO92" s="369"/>
      <c r="BIP92" s="369"/>
      <c r="BIQ92" s="369"/>
      <c r="BIR92" s="369"/>
      <c r="BIS92" s="369"/>
      <c r="BIT92" s="369"/>
      <c r="BIU92" s="369"/>
      <c r="BIV92" s="369"/>
      <c r="BIW92" s="369"/>
      <c r="BIX92" s="369"/>
      <c r="BIY92" s="369"/>
      <c r="BIZ92" s="369"/>
      <c r="BJA92" s="369"/>
      <c r="BJB92" s="369"/>
      <c r="BJC92" s="369"/>
      <c r="BJD92" s="369"/>
      <c r="BJE92" s="369"/>
      <c r="BJF92" s="369"/>
      <c r="BJG92" s="369"/>
      <c r="BJH92" s="369"/>
      <c r="BJI92" s="369"/>
      <c r="BJJ92" s="369"/>
      <c r="BJK92" s="369"/>
      <c r="BJL92" s="369"/>
      <c r="BJM92" s="369"/>
      <c r="BJN92" s="369"/>
      <c r="BJO92" s="369"/>
      <c r="BJP92" s="369"/>
      <c r="BJQ92" s="369"/>
      <c r="BJR92" s="369"/>
      <c r="BJS92" s="369"/>
      <c r="BJT92" s="369"/>
      <c r="BJU92" s="369"/>
      <c r="BJV92" s="369"/>
      <c r="BJW92" s="369"/>
      <c r="BJX92" s="369"/>
      <c r="BJY92" s="369"/>
      <c r="BJZ92" s="369"/>
      <c r="BKA92" s="369"/>
      <c r="BKB92" s="369"/>
      <c r="BKC92" s="369"/>
      <c r="BKD92" s="369"/>
      <c r="BKE92" s="369"/>
      <c r="BKF92" s="369"/>
      <c r="BKG92" s="369"/>
      <c r="BKH92" s="369"/>
      <c r="BKI92" s="369"/>
      <c r="BKJ92" s="369"/>
      <c r="BKK92" s="369"/>
      <c r="BKL92" s="369"/>
      <c r="BKM92" s="369"/>
      <c r="BKN92" s="369"/>
      <c r="BKO92" s="369"/>
      <c r="BKP92" s="369"/>
      <c r="BKQ92" s="369"/>
      <c r="BKR92" s="369"/>
      <c r="BKS92" s="369"/>
      <c r="BKT92" s="369"/>
      <c r="BKU92" s="369"/>
      <c r="BKV92" s="369"/>
      <c r="BKW92" s="369"/>
      <c r="BKX92" s="369"/>
      <c r="BKY92" s="369"/>
      <c r="BKZ92" s="369"/>
      <c r="BLA92" s="369"/>
      <c r="BLB92" s="369"/>
      <c r="BLC92" s="369"/>
      <c r="BLD92" s="369"/>
      <c r="BLE92" s="369"/>
      <c r="BLF92" s="369"/>
      <c r="BLG92" s="369"/>
      <c r="BLH92" s="369"/>
      <c r="BLI92" s="369"/>
      <c r="BLJ92" s="369"/>
      <c r="BLK92" s="369"/>
      <c r="BLL92" s="369"/>
      <c r="BLM92" s="369"/>
      <c r="BLN92" s="369"/>
      <c r="BLO92" s="369"/>
      <c r="BLP92" s="369"/>
      <c r="BLQ92" s="369"/>
      <c r="BLR92" s="369"/>
      <c r="BLS92" s="369"/>
      <c r="BLT92" s="369"/>
      <c r="BLU92" s="369"/>
      <c r="BLV92" s="369"/>
      <c r="BLW92" s="369"/>
      <c r="BLX92" s="369"/>
      <c r="BLY92" s="369"/>
      <c r="BLZ92" s="369"/>
      <c r="BMA92" s="369"/>
      <c r="BMB92" s="369"/>
      <c r="BMC92" s="369"/>
      <c r="BMD92" s="369"/>
      <c r="BME92" s="369"/>
      <c r="BMF92" s="369"/>
      <c r="BMG92" s="369"/>
      <c r="BMH92" s="369"/>
      <c r="BMI92" s="369"/>
      <c r="BMJ92" s="369"/>
      <c r="BMK92" s="369"/>
      <c r="BML92" s="369"/>
      <c r="BMM92" s="369"/>
      <c r="BMN92" s="369"/>
      <c r="BMO92" s="369"/>
      <c r="BMP92" s="369"/>
      <c r="BMQ92" s="369"/>
      <c r="BMR92" s="369"/>
      <c r="BMS92" s="369"/>
      <c r="BMT92" s="369"/>
      <c r="BMU92" s="369"/>
      <c r="BMV92" s="369"/>
      <c r="BMW92" s="369"/>
      <c r="BMX92" s="369"/>
      <c r="BMY92" s="369"/>
      <c r="BMZ92" s="369"/>
      <c r="BNA92" s="369"/>
      <c r="BNB92" s="369"/>
      <c r="BNC92" s="369"/>
      <c r="BND92" s="369"/>
      <c r="BNE92" s="369"/>
      <c r="BNF92" s="369"/>
      <c r="BNG92" s="369"/>
      <c r="BNH92" s="369"/>
      <c r="BNI92" s="369"/>
      <c r="BNJ92" s="369"/>
      <c r="BNK92" s="369"/>
      <c r="BNL92" s="369"/>
      <c r="BNM92" s="369"/>
      <c r="BNN92" s="369"/>
      <c r="BNO92" s="369"/>
      <c r="BNP92" s="369"/>
      <c r="BNQ92" s="369"/>
      <c r="BNR92" s="369"/>
      <c r="BNS92" s="369"/>
      <c r="BNT92" s="369"/>
      <c r="BNU92" s="369"/>
      <c r="BNV92" s="369"/>
      <c r="BNW92" s="369"/>
      <c r="BNX92" s="369"/>
      <c r="BNY92" s="369"/>
      <c r="BNZ92" s="369"/>
      <c r="BOA92" s="369"/>
      <c r="BOB92" s="369"/>
      <c r="BOC92" s="369"/>
      <c r="BOD92" s="369"/>
      <c r="BOE92" s="369"/>
      <c r="BOF92" s="369"/>
      <c r="BOG92" s="369"/>
      <c r="BOH92" s="369"/>
      <c r="BOI92" s="369"/>
      <c r="BOJ92" s="369"/>
      <c r="BOK92" s="369"/>
      <c r="BOP92" s="369"/>
      <c r="BOQ92" s="369"/>
      <c r="BOR92" s="369"/>
      <c r="BOS92" s="369"/>
      <c r="BOT92" s="369"/>
      <c r="BOU92" s="369"/>
      <c r="BOV92" s="369"/>
      <c r="BOW92" s="369"/>
      <c r="BOX92" s="369"/>
      <c r="BOY92" s="369"/>
      <c r="BOZ92" s="369"/>
      <c r="BQR92" s="369"/>
      <c r="BQS92" s="369"/>
      <c r="BQT92" s="369"/>
      <c r="BQU92" s="369"/>
      <c r="BQV92" s="369"/>
      <c r="BQW92" s="369"/>
      <c r="BQX92" s="369"/>
      <c r="BQY92" s="369"/>
      <c r="BQZ92" s="369"/>
      <c r="BRA92" s="369"/>
      <c r="BRB92" s="369"/>
      <c r="BRC92" s="369"/>
      <c r="BRD92" s="369"/>
      <c r="BRE92" s="369"/>
      <c r="BRF92" s="369"/>
      <c r="BRG92" s="369"/>
      <c r="BRH92" s="369"/>
      <c r="BRI92" s="369"/>
      <c r="BRJ92" s="369"/>
      <c r="BRK92" s="369"/>
      <c r="BRL92" s="369"/>
      <c r="BRM92" s="369"/>
      <c r="BRN92" s="369"/>
      <c r="BRO92" s="369"/>
      <c r="BRP92" s="369"/>
      <c r="BRQ92" s="369"/>
      <c r="BRR92" s="369"/>
      <c r="BRS92" s="369"/>
      <c r="BRT92" s="369"/>
      <c r="BRU92" s="369"/>
      <c r="BRV92" s="369"/>
      <c r="BRW92" s="369"/>
      <c r="BRX92" s="369"/>
      <c r="BRY92" s="369"/>
      <c r="BRZ92" s="369"/>
      <c r="BSA92" s="369"/>
      <c r="BSB92" s="369"/>
      <c r="BSC92" s="369"/>
      <c r="BSD92" s="369"/>
      <c r="BSE92" s="369"/>
      <c r="BSF92" s="369"/>
      <c r="BSG92" s="369"/>
      <c r="BSH92" s="369"/>
      <c r="BSI92" s="369"/>
      <c r="BSJ92" s="369"/>
      <c r="BSK92" s="369"/>
      <c r="BSL92" s="369"/>
      <c r="BSM92" s="369"/>
      <c r="BSN92" s="369"/>
      <c r="BSO92" s="369"/>
      <c r="BSP92" s="369"/>
      <c r="BSQ92" s="369"/>
      <c r="BSR92" s="369"/>
      <c r="BSS92" s="369"/>
      <c r="BST92" s="369"/>
      <c r="BSU92" s="369"/>
      <c r="BSV92" s="369"/>
      <c r="BSW92" s="369"/>
      <c r="BSX92" s="369"/>
      <c r="BSY92" s="369"/>
      <c r="BSZ92" s="369"/>
      <c r="BTA92" s="369"/>
      <c r="BTB92" s="369"/>
      <c r="BTC92" s="369"/>
      <c r="BTD92" s="369"/>
      <c r="BTE92" s="369"/>
      <c r="BTF92" s="369"/>
      <c r="BTG92" s="369"/>
      <c r="BTH92" s="369"/>
      <c r="BTI92" s="369"/>
      <c r="BTJ92" s="369"/>
      <c r="BTK92" s="369"/>
      <c r="BTL92" s="369"/>
      <c r="BTM92" s="369"/>
      <c r="BTN92" s="369"/>
      <c r="BTO92" s="369"/>
      <c r="BTP92" s="369"/>
      <c r="BTQ92" s="369"/>
      <c r="BTR92" s="369"/>
      <c r="BTS92" s="369"/>
      <c r="BTT92" s="369"/>
      <c r="BTU92" s="369"/>
      <c r="BTV92" s="369"/>
      <c r="BTW92" s="369"/>
      <c r="BTX92" s="369"/>
      <c r="BTY92" s="369"/>
      <c r="BTZ92" s="369"/>
      <c r="BUA92" s="369"/>
      <c r="BUB92" s="369"/>
      <c r="BUC92" s="369"/>
      <c r="BUD92" s="369"/>
      <c r="BUE92" s="369"/>
      <c r="BUF92" s="369"/>
      <c r="BUG92" s="369"/>
      <c r="BUH92" s="369"/>
      <c r="BUI92" s="369"/>
      <c r="BUJ92" s="369"/>
      <c r="BUK92" s="369"/>
      <c r="BUL92" s="369"/>
      <c r="BUM92" s="369"/>
      <c r="BUN92" s="369"/>
      <c r="BUO92" s="369"/>
      <c r="BUP92" s="369"/>
      <c r="BUQ92" s="369"/>
      <c r="BUR92" s="369"/>
      <c r="BUS92" s="369"/>
      <c r="BUT92" s="369"/>
      <c r="BUU92" s="369"/>
      <c r="BUV92" s="369"/>
      <c r="BUW92" s="369"/>
      <c r="BUX92" s="369"/>
      <c r="BUY92" s="369"/>
      <c r="BUZ92" s="369"/>
      <c r="BVA92" s="369"/>
      <c r="BVB92" s="369"/>
      <c r="BVC92" s="369"/>
      <c r="BVD92" s="369"/>
      <c r="BVE92" s="369"/>
      <c r="BVF92" s="369"/>
      <c r="BVG92" s="369"/>
      <c r="BVH92" s="369"/>
      <c r="BVI92" s="369"/>
      <c r="BVJ92" s="369"/>
      <c r="BVK92" s="369"/>
      <c r="BVL92" s="369"/>
      <c r="BVM92" s="369"/>
      <c r="BVN92" s="369"/>
      <c r="BVO92" s="369"/>
      <c r="BVP92" s="369"/>
      <c r="BVQ92" s="369"/>
      <c r="BVR92" s="369"/>
      <c r="BVS92" s="369"/>
      <c r="BVT92" s="369"/>
      <c r="BVU92" s="369"/>
      <c r="BVV92" s="369"/>
      <c r="BVW92" s="369"/>
      <c r="BVX92" s="369"/>
      <c r="BVY92" s="369"/>
      <c r="BVZ92" s="369"/>
      <c r="BWA92" s="369"/>
      <c r="BWB92" s="369"/>
      <c r="BWC92" s="369"/>
      <c r="BWD92" s="369"/>
      <c r="BWE92" s="369"/>
      <c r="BWF92" s="369"/>
      <c r="BWG92" s="369"/>
      <c r="BWH92" s="369"/>
      <c r="BWI92" s="369"/>
      <c r="BWJ92" s="369"/>
      <c r="BWK92" s="369"/>
      <c r="BWL92" s="369"/>
      <c r="BWM92" s="369"/>
      <c r="BWN92" s="369"/>
      <c r="BWO92" s="369"/>
      <c r="BWP92" s="369"/>
      <c r="BWQ92" s="369"/>
      <c r="BWR92" s="369"/>
      <c r="BWS92" s="369"/>
      <c r="BWT92" s="369"/>
      <c r="BWU92" s="369"/>
      <c r="BWV92" s="369"/>
      <c r="BWW92" s="369"/>
      <c r="BWX92" s="369"/>
      <c r="BWY92" s="369"/>
      <c r="BWZ92" s="369"/>
      <c r="BXA92" s="369"/>
      <c r="BXB92" s="369"/>
      <c r="BXC92" s="369"/>
      <c r="BXD92" s="369"/>
      <c r="BXE92" s="369"/>
      <c r="BXF92" s="369"/>
      <c r="BXG92" s="369"/>
      <c r="BXH92" s="369"/>
      <c r="BXI92" s="369"/>
      <c r="BXJ92" s="369"/>
      <c r="BXK92" s="369"/>
      <c r="BXL92" s="369"/>
      <c r="BXM92" s="369"/>
      <c r="BXN92" s="369"/>
      <c r="BXO92" s="369"/>
      <c r="BXP92" s="369"/>
      <c r="BXQ92" s="369"/>
      <c r="BXR92" s="369"/>
      <c r="BXS92" s="369"/>
      <c r="BXT92" s="369"/>
      <c r="BXU92" s="369"/>
      <c r="BXV92" s="369"/>
      <c r="BXW92" s="369"/>
      <c r="BXX92" s="369"/>
      <c r="BXY92" s="369"/>
      <c r="BXZ92" s="369"/>
      <c r="BYA92" s="369"/>
      <c r="BYB92" s="369"/>
      <c r="BYC92" s="369"/>
      <c r="BYD92" s="369"/>
      <c r="BYE92" s="369"/>
      <c r="BYF92" s="369"/>
      <c r="BYG92" s="369"/>
      <c r="BYL92" s="369"/>
      <c r="BYM92" s="369"/>
      <c r="BYN92" s="369"/>
      <c r="BYO92" s="369"/>
      <c r="BYP92" s="369"/>
      <c r="BYQ92" s="369"/>
      <c r="BYR92" s="369"/>
      <c r="BYS92" s="369"/>
      <c r="BYT92" s="369"/>
      <c r="BYU92" s="369"/>
      <c r="BYV92" s="369"/>
      <c r="CAN92" s="369"/>
      <c r="CAO92" s="369"/>
      <c r="CAP92" s="369"/>
      <c r="CAQ92" s="369"/>
      <c r="CAR92" s="369"/>
      <c r="CAS92" s="369"/>
      <c r="CAT92" s="369"/>
      <c r="CAU92" s="369"/>
      <c r="CAV92" s="369"/>
      <c r="CAW92" s="369"/>
      <c r="CAX92" s="369"/>
      <c r="CAY92" s="369"/>
      <c r="CAZ92" s="369"/>
      <c r="CBA92" s="369"/>
      <c r="CBB92" s="369"/>
      <c r="CBC92" s="369"/>
      <c r="CBD92" s="369"/>
      <c r="CBE92" s="369"/>
      <c r="CBF92" s="369"/>
      <c r="CBG92" s="369"/>
      <c r="CBH92" s="369"/>
      <c r="CBI92" s="369"/>
      <c r="CBJ92" s="369"/>
      <c r="CBK92" s="369"/>
      <c r="CBL92" s="369"/>
      <c r="CBM92" s="369"/>
      <c r="CBN92" s="369"/>
      <c r="CBO92" s="369"/>
      <c r="CBP92" s="369"/>
      <c r="CBQ92" s="369"/>
      <c r="CBR92" s="369"/>
      <c r="CBS92" s="369"/>
      <c r="CBT92" s="369"/>
      <c r="CBU92" s="369"/>
      <c r="CBV92" s="369"/>
      <c r="CBW92" s="369"/>
      <c r="CBX92" s="369"/>
      <c r="CBY92" s="369"/>
      <c r="CBZ92" s="369"/>
      <c r="CCA92" s="369"/>
      <c r="CCB92" s="369"/>
      <c r="CCC92" s="369"/>
      <c r="CCD92" s="369"/>
      <c r="CCE92" s="369"/>
      <c r="CCF92" s="369"/>
      <c r="CCG92" s="369"/>
      <c r="CCH92" s="369"/>
      <c r="CCI92" s="369"/>
      <c r="CCJ92" s="369"/>
      <c r="CCK92" s="369"/>
      <c r="CCL92" s="369"/>
      <c r="CCM92" s="369"/>
      <c r="CCN92" s="369"/>
      <c r="CCO92" s="369"/>
      <c r="CCP92" s="369"/>
      <c r="CCQ92" s="369"/>
      <c r="CCR92" s="369"/>
      <c r="CCS92" s="369"/>
      <c r="CCT92" s="369"/>
      <c r="CCU92" s="369"/>
      <c r="CCV92" s="369"/>
      <c r="CCW92" s="369"/>
      <c r="CCX92" s="369"/>
      <c r="CCY92" s="369"/>
      <c r="CCZ92" s="369"/>
      <c r="CDA92" s="369"/>
      <c r="CDB92" s="369"/>
      <c r="CDC92" s="369"/>
      <c r="CDD92" s="369"/>
      <c r="CDE92" s="369"/>
      <c r="CDF92" s="369"/>
      <c r="CDG92" s="369"/>
      <c r="CDH92" s="369"/>
      <c r="CDI92" s="369"/>
      <c r="CDJ92" s="369"/>
      <c r="CDK92" s="369"/>
      <c r="CDL92" s="369"/>
      <c r="CDM92" s="369"/>
      <c r="CDN92" s="369"/>
      <c r="CDO92" s="369"/>
      <c r="CDP92" s="369"/>
      <c r="CDQ92" s="369"/>
      <c r="CDR92" s="369"/>
      <c r="CDS92" s="369"/>
      <c r="CDT92" s="369"/>
      <c r="CDU92" s="369"/>
      <c r="CDV92" s="369"/>
      <c r="CDW92" s="369"/>
      <c r="CDX92" s="369"/>
      <c r="CDY92" s="369"/>
      <c r="CDZ92" s="369"/>
      <c r="CEA92" s="369"/>
      <c r="CEB92" s="369"/>
      <c r="CEC92" s="369"/>
      <c r="CED92" s="369"/>
      <c r="CEE92" s="369"/>
      <c r="CEF92" s="369"/>
      <c r="CEG92" s="369"/>
      <c r="CEH92" s="369"/>
      <c r="CEI92" s="369"/>
      <c r="CEJ92" s="369"/>
      <c r="CEK92" s="369"/>
      <c r="CEL92" s="369"/>
      <c r="CEM92" s="369"/>
      <c r="CEN92" s="369"/>
      <c r="CEO92" s="369"/>
      <c r="CEP92" s="369"/>
      <c r="CEQ92" s="369"/>
      <c r="CER92" s="369"/>
      <c r="CES92" s="369"/>
      <c r="CET92" s="369"/>
      <c r="CEU92" s="369"/>
      <c r="CEV92" s="369"/>
      <c r="CEW92" s="369"/>
      <c r="CEX92" s="369"/>
      <c r="CEY92" s="369"/>
      <c r="CEZ92" s="369"/>
      <c r="CFA92" s="369"/>
      <c r="CFB92" s="369"/>
      <c r="CFC92" s="369"/>
      <c r="CFD92" s="369"/>
      <c r="CFE92" s="369"/>
      <c r="CFF92" s="369"/>
      <c r="CFG92" s="369"/>
      <c r="CFH92" s="369"/>
      <c r="CFI92" s="369"/>
      <c r="CFJ92" s="369"/>
      <c r="CFK92" s="369"/>
      <c r="CFL92" s="369"/>
      <c r="CFM92" s="369"/>
      <c r="CFN92" s="369"/>
      <c r="CFO92" s="369"/>
      <c r="CFP92" s="369"/>
      <c r="CFQ92" s="369"/>
      <c r="CFR92" s="369"/>
      <c r="CFS92" s="369"/>
      <c r="CFT92" s="369"/>
      <c r="CFU92" s="369"/>
      <c r="CFV92" s="369"/>
      <c r="CFW92" s="369"/>
      <c r="CFX92" s="369"/>
      <c r="CFY92" s="369"/>
      <c r="CFZ92" s="369"/>
      <c r="CGA92" s="369"/>
      <c r="CGB92" s="369"/>
      <c r="CGC92" s="369"/>
      <c r="CGD92" s="369"/>
      <c r="CGE92" s="369"/>
      <c r="CGF92" s="369"/>
      <c r="CGG92" s="369"/>
      <c r="CGH92" s="369"/>
      <c r="CGI92" s="369"/>
      <c r="CGJ92" s="369"/>
      <c r="CGK92" s="369"/>
      <c r="CGL92" s="369"/>
      <c r="CGM92" s="369"/>
      <c r="CGN92" s="369"/>
      <c r="CGO92" s="369"/>
      <c r="CGP92" s="369"/>
      <c r="CGQ92" s="369"/>
      <c r="CGR92" s="369"/>
      <c r="CGS92" s="369"/>
      <c r="CGT92" s="369"/>
      <c r="CGU92" s="369"/>
      <c r="CGV92" s="369"/>
      <c r="CGW92" s="369"/>
      <c r="CGX92" s="369"/>
      <c r="CGY92" s="369"/>
      <c r="CGZ92" s="369"/>
      <c r="CHA92" s="369"/>
      <c r="CHB92" s="369"/>
      <c r="CHC92" s="369"/>
      <c r="CHD92" s="369"/>
      <c r="CHE92" s="369"/>
      <c r="CHF92" s="369"/>
      <c r="CHG92" s="369"/>
      <c r="CHH92" s="369"/>
      <c r="CHI92" s="369"/>
      <c r="CHJ92" s="369"/>
      <c r="CHK92" s="369"/>
      <c r="CHL92" s="369"/>
      <c r="CHM92" s="369"/>
      <c r="CHN92" s="369"/>
      <c r="CHO92" s="369"/>
      <c r="CHP92" s="369"/>
      <c r="CHQ92" s="369"/>
      <c r="CHR92" s="369"/>
      <c r="CHS92" s="369"/>
      <c r="CHT92" s="369"/>
      <c r="CHU92" s="369"/>
      <c r="CHV92" s="369"/>
      <c r="CHW92" s="369"/>
      <c r="CHX92" s="369"/>
      <c r="CHY92" s="369"/>
      <c r="CHZ92" s="369"/>
      <c r="CIA92" s="369"/>
      <c r="CIB92" s="369"/>
      <c r="CIC92" s="369"/>
      <c r="CIH92" s="369"/>
      <c r="CII92" s="369"/>
      <c r="CIJ92" s="369"/>
      <c r="CIK92" s="369"/>
      <c r="CIL92" s="369"/>
      <c r="CIM92" s="369"/>
      <c r="CIN92" s="369"/>
      <c r="CIO92" s="369"/>
      <c r="CIP92" s="369"/>
      <c r="CIQ92" s="369"/>
      <c r="CIR92" s="369"/>
      <c r="CKJ92" s="369"/>
      <c r="CKK92" s="369"/>
      <c r="CKL92" s="369"/>
      <c r="CKM92" s="369"/>
      <c r="CKN92" s="369"/>
      <c r="CKO92" s="369"/>
      <c r="CKP92" s="369"/>
      <c r="CKQ92" s="369"/>
      <c r="CKR92" s="369"/>
      <c r="CKS92" s="369"/>
      <c r="CKT92" s="369"/>
      <c r="CKU92" s="369"/>
      <c r="CKV92" s="369"/>
      <c r="CKW92" s="369"/>
      <c r="CKX92" s="369"/>
      <c r="CKY92" s="369"/>
      <c r="CKZ92" s="369"/>
      <c r="CLA92" s="369"/>
      <c r="CLB92" s="369"/>
      <c r="CLC92" s="369"/>
      <c r="CLD92" s="369"/>
      <c r="CLE92" s="369"/>
      <c r="CLF92" s="369"/>
      <c r="CLG92" s="369"/>
      <c r="CLH92" s="369"/>
      <c r="CLI92" s="369"/>
      <c r="CLJ92" s="369"/>
      <c r="CLK92" s="369"/>
      <c r="CLL92" s="369"/>
      <c r="CLM92" s="369"/>
      <c r="CLN92" s="369"/>
      <c r="CLO92" s="369"/>
      <c r="CLP92" s="369"/>
      <c r="CLQ92" s="369"/>
      <c r="CLR92" s="369"/>
      <c r="CLS92" s="369"/>
      <c r="CLT92" s="369"/>
      <c r="CLU92" s="369"/>
      <c r="CLV92" s="369"/>
      <c r="CLW92" s="369"/>
      <c r="CLX92" s="369"/>
      <c r="CLY92" s="369"/>
      <c r="CLZ92" s="369"/>
      <c r="CMA92" s="369"/>
      <c r="CMB92" s="369"/>
      <c r="CMC92" s="369"/>
      <c r="CMD92" s="369"/>
      <c r="CME92" s="369"/>
      <c r="CMF92" s="369"/>
      <c r="CMG92" s="369"/>
      <c r="CMH92" s="369"/>
      <c r="CMI92" s="369"/>
      <c r="CMJ92" s="369"/>
      <c r="CMK92" s="369"/>
      <c r="CML92" s="369"/>
      <c r="CMM92" s="369"/>
      <c r="CMN92" s="369"/>
      <c r="CMO92" s="369"/>
      <c r="CMP92" s="369"/>
      <c r="CMQ92" s="369"/>
      <c r="CMR92" s="369"/>
      <c r="CMS92" s="369"/>
      <c r="CMT92" s="369"/>
      <c r="CMU92" s="369"/>
      <c r="CMV92" s="369"/>
      <c r="CMW92" s="369"/>
      <c r="CMX92" s="369"/>
      <c r="CMY92" s="369"/>
      <c r="CMZ92" s="369"/>
      <c r="CNA92" s="369"/>
      <c r="CNB92" s="369"/>
      <c r="CNC92" s="369"/>
      <c r="CND92" s="369"/>
      <c r="CNE92" s="369"/>
      <c r="CNF92" s="369"/>
      <c r="CNG92" s="369"/>
      <c r="CNH92" s="369"/>
      <c r="CNI92" s="369"/>
      <c r="CNJ92" s="369"/>
      <c r="CNK92" s="369"/>
      <c r="CNL92" s="369"/>
      <c r="CNM92" s="369"/>
      <c r="CNN92" s="369"/>
      <c r="CNO92" s="369"/>
      <c r="CNP92" s="369"/>
      <c r="CNQ92" s="369"/>
      <c r="CNR92" s="369"/>
      <c r="CNS92" s="369"/>
      <c r="CNT92" s="369"/>
      <c r="CNU92" s="369"/>
      <c r="CNV92" s="369"/>
      <c r="CNW92" s="369"/>
      <c r="CNX92" s="369"/>
      <c r="CNY92" s="369"/>
      <c r="CNZ92" s="369"/>
      <c r="COA92" s="369"/>
      <c r="COB92" s="369"/>
      <c r="COC92" s="369"/>
      <c r="COD92" s="369"/>
      <c r="COE92" s="369"/>
      <c r="COF92" s="369"/>
      <c r="COG92" s="369"/>
      <c r="COH92" s="369"/>
      <c r="COI92" s="369"/>
      <c r="COJ92" s="369"/>
      <c r="COK92" s="369"/>
      <c r="COL92" s="369"/>
      <c r="COM92" s="369"/>
      <c r="CON92" s="369"/>
      <c r="COO92" s="369"/>
      <c r="COP92" s="369"/>
      <c r="COQ92" s="369"/>
      <c r="COR92" s="369"/>
      <c r="COS92" s="369"/>
      <c r="COT92" s="369"/>
      <c r="COU92" s="369"/>
      <c r="COV92" s="369"/>
      <c r="COW92" s="369"/>
      <c r="COX92" s="369"/>
      <c r="COY92" s="369"/>
      <c r="COZ92" s="369"/>
      <c r="CPA92" s="369"/>
      <c r="CPB92" s="369"/>
      <c r="CPC92" s="369"/>
      <c r="CPD92" s="369"/>
      <c r="CPE92" s="369"/>
      <c r="CPF92" s="369"/>
      <c r="CPG92" s="369"/>
      <c r="CPH92" s="369"/>
      <c r="CPI92" s="369"/>
      <c r="CPJ92" s="369"/>
      <c r="CPK92" s="369"/>
      <c r="CPL92" s="369"/>
      <c r="CPM92" s="369"/>
      <c r="CPN92" s="369"/>
      <c r="CPO92" s="369"/>
      <c r="CPP92" s="369"/>
      <c r="CPQ92" s="369"/>
      <c r="CPR92" s="369"/>
      <c r="CPS92" s="369"/>
      <c r="CPT92" s="369"/>
      <c r="CPU92" s="369"/>
      <c r="CPV92" s="369"/>
      <c r="CPW92" s="369"/>
      <c r="CPX92" s="369"/>
      <c r="CPY92" s="369"/>
      <c r="CPZ92" s="369"/>
      <c r="CQA92" s="369"/>
      <c r="CQB92" s="369"/>
      <c r="CQC92" s="369"/>
      <c r="CQD92" s="369"/>
      <c r="CQE92" s="369"/>
      <c r="CQF92" s="369"/>
      <c r="CQG92" s="369"/>
      <c r="CQH92" s="369"/>
      <c r="CQI92" s="369"/>
      <c r="CQJ92" s="369"/>
      <c r="CQK92" s="369"/>
      <c r="CQL92" s="369"/>
      <c r="CQM92" s="369"/>
      <c r="CQN92" s="369"/>
      <c r="CQO92" s="369"/>
      <c r="CQP92" s="369"/>
      <c r="CQQ92" s="369"/>
      <c r="CQR92" s="369"/>
      <c r="CQS92" s="369"/>
      <c r="CQT92" s="369"/>
      <c r="CQU92" s="369"/>
      <c r="CQV92" s="369"/>
      <c r="CQW92" s="369"/>
      <c r="CQX92" s="369"/>
      <c r="CQY92" s="369"/>
      <c r="CQZ92" s="369"/>
      <c r="CRA92" s="369"/>
      <c r="CRB92" s="369"/>
      <c r="CRC92" s="369"/>
      <c r="CRD92" s="369"/>
      <c r="CRE92" s="369"/>
      <c r="CRF92" s="369"/>
      <c r="CRG92" s="369"/>
      <c r="CRH92" s="369"/>
      <c r="CRI92" s="369"/>
      <c r="CRJ92" s="369"/>
      <c r="CRK92" s="369"/>
      <c r="CRL92" s="369"/>
      <c r="CRM92" s="369"/>
      <c r="CRN92" s="369"/>
      <c r="CRO92" s="369"/>
      <c r="CRP92" s="369"/>
      <c r="CRQ92" s="369"/>
      <c r="CRR92" s="369"/>
      <c r="CRS92" s="369"/>
      <c r="CRT92" s="369"/>
      <c r="CRU92" s="369"/>
      <c r="CRV92" s="369"/>
      <c r="CRW92" s="369"/>
      <c r="CRX92" s="369"/>
      <c r="CRY92" s="369"/>
      <c r="CSD92" s="369"/>
      <c r="CSE92" s="369"/>
      <c r="CSF92" s="369"/>
      <c r="CSG92" s="369"/>
      <c r="CSH92" s="369"/>
      <c r="CSI92" s="369"/>
      <c r="CSJ92" s="369"/>
      <c r="CSK92" s="369"/>
      <c r="CSL92" s="369"/>
      <c r="CSM92" s="369"/>
      <c r="CSN92" s="369"/>
      <c r="CUF92" s="369"/>
      <c r="CUG92" s="369"/>
      <c r="CUH92" s="369"/>
      <c r="CUI92" s="369"/>
      <c r="CUJ92" s="369"/>
      <c r="CUK92" s="369"/>
      <c r="CUL92" s="369"/>
      <c r="CUM92" s="369"/>
      <c r="CUN92" s="369"/>
      <c r="CUO92" s="369"/>
      <c r="CUP92" s="369"/>
      <c r="CUQ92" s="369"/>
      <c r="CUR92" s="369"/>
      <c r="CUS92" s="369"/>
      <c r="CUT92" s="369"/>
      <c r="CUU92" s="369"/>
      <c r="CUV92" s="369"/>
      <c r="CUW92" s="369"/>
      <c r="CUX92" s="369"/>
      <c r="CUY92" s="369"/>
      <c r="CUZ92" s="369"/>
      <c r="CVA92" s="369"/>
      <c r="CVB92" s="369"/>
      <c r="CVC92" s="369"/>
      <c r="CVD92" s="369"/>
      <c r="CVE92" s="369"/>
      <c r="CVF92" s="369"/>
      <c r="CVG92" s="369"/>
      <c r="CVH92" s="369"/>
      <c r="CVI92" s="369"/>
      <c r="CVJ92" s="369"/>
      <c r="CVK92" s="369"/>
      <c r="CVL92" s="369"/>
      <c r="CVM92" s="369"/>
      <c r="CVN92" s="369"/>
      <c r="CVO92" s="369"/>
      <c r="CVP92" s="369"/>
      <c r="CVQ92" s="369"/>
      <c r="CVR92" s="369"/>
      <c r="CVS92" s="369"/>
      <c r="CVT92" s="369"/>
      <c r="CVU92" s="369"/>
      <c r="CVV92" s="369"/>
      <c r="CVW92" s="369"/>
      <c r="CVX92" s="369"/>
      <c r="CVY92" s="369"/>
      <c r="CVZ92" s="369"/>
      <c r="CWA92" s="369"/>
      <c r="CWB92" s="369"/>
      <c r="CWC92" s="369"/>
      <c r="CWD92" s="369"/>
      <c r="CWE92" s="369"/>
      <c r="CWF92" s="369"/>
      <c r="CWG92" s="369"/>
      <c r="CWH92" s="369"/>
      <c r="CWI92" s="369"/>
      <c r="CWJ92" s="369"/>
      <c r="CWK92" s="369"/>
      <c r="CWL92" s="369"/>
      <c r="CWM92" s="369"/>
      <c r="CWN92" s="369"/>
      <c r="CWO92" s="369"/>
      <c r="CWP92" s="369"/>
      <c r="CWQ92" s="369"/>
      <c r="CWR92" s="369"/>
      <c r="CWS92" s="369"/>
      <c r="CWT92" s="369"/>
      <c r="CWU92" s="369"/>
      <c r="CWV92" s="369"/>
      <c r="CWW92" s="369"/>
      <c r="CWX92" s="369"/>
      <c r="CWY92" s="369"/>
      <c r="CWZ92" s="369"/>
      <c r="CXA92" s="369"/>
      <c r="CXB92" s="369"/>
      <c r="CXC92" s="369"/>
      <c r="CXD92" s="369"/>
      <c r="CXE92" s="369"/>
      <c r="CXF92" s="369"/>
      <c r="CXG92" s="369"/>
      <c r="CXH92" s="369"/>
      <c r="CXI92" s="369"/>
      <c r="CXJ92" s="369"/>
      <c r="CXK92" s="369"/>
      <c r="CXL92" s="369"/>
      <c r="CXM92" s="369"/>
      <c r="CXN92" s="369"/>
      <c r="CXO92" s="369"/>
      <c r="CXP92" s="369"/>
      <c r="CXQ92" s="369"/>
      <c r="CXR92" s="369"/>
      <c r="CXS92" s="369"/>
      <c r="CXT92" s="369"/>
      <c r="CXU92" s="369"/>
      <c r="CXV92" s="369"/>
      <c r="CXW92" s="369"/>
      <c r="CXX92" s="369"/>
      <c r="CXY92" s="369"/>
      <c r="CXZ92" s="369"/>
      <c r="CYA92" s="369"/>
      <c r="CYB92" s="369"/>
      <c r="CYC92" s="369"/>
      <c r="CYD92" s="369"/>
      <c r="CYE92" s="369"/>
      <c r="CYF92" s="369"/>
      <c r="CYG92" s="369"/>
      <c r="CYH92" s="369"/>
      <c r="CYI92" s="369"/>
      <c r="CYJ92" s="369"/>
      <c r="CYK92" s="369"/>
      <c r="CYL92" s="369"/>
      <c r="CYM92" s="369"/>
      <c r="CYN92" s="369"/>
      <c r="CYO92" s="369"/>
      <c r="CYP92" s="369"/>
      <c r="CYQ92" s="369"/>
      <c r="CYR92" s="369"/>
      <c r="CYS92" s="369"/>
      <c r="CYT92" s="369"/>
      <c r="CYU92" s="369"/>
      <c r="CYV92" s="369"/>
      <c r="CYW92" s="369"/>
      <c r="CYX92" s="369"/>
      <c r="CYY92" s="369"/>
      <c r="CYZ92" s="369"/>
      <c r="CZA92" s="369"/>
      <c r="CZB92" s="369"/>
      <c r="CZC92" s="369"/>
      <c r="CZD92" s="369"/>
      <c r="CZE92" s="369"/>
      <c r="CZF92" s="369"/>
      <c r="CZG92" s="369"/>
      <c r="CZH92" s="369"/>
      <c r="CZI92" s="369"/>
      <c r="CZJ92" s="369"/>
      <c r="CZK92" s="369"/>
      <c r="CZL92" s="369"/>
      <c r="CZM92" s="369"/>
      <c r="CZN92" s="369"/>
      <c r="CZO92" s="369"/>
      <c r="CZP92" s="369"/>
      <c r="CZQ92" s="369"/>
      <c r="CZR92" s="369"/>
      <c r="CZS92" s="369"/>
      <c r="CZT92" s="369"/>
      <c r="CZU92" s="369"/>
      <c r="CZV92" s="369"/>
      <c r="CZW92" s="369"/>
      <c r="CZX92" s="369"/>
      <c r="CZY92" s="369"/>
      <c r="CZZ92" s="369"/>
      <c r="DAA92" s="369"/>
      <c r="DAB92" s="369"/>
      <c r="DAC92" s="369"/>
      <c r="DAD92" s="369"/>
      <c r="DAE92" s="369"/>
      <c r="DAF92" s="369"/>
      <c r="DAG92" s="369"/>
      <c r="DAH92" s="369"/>
      <c r="DAI92" s="369"/>
      <c r="DAJ92" s="369"/>
      <c r="DAK92" s="369"/>
      <c r="DAL92" s="369"/>
      <c r="DAM92" s="369"/>
      <c r="DAN92" s="369"/>
      <c r="DAO92" s="369"/>
      <c r="DAP92" s="369"/>
      <c r="DAQ92" s="369"/>
      <c r="DAR92" s="369"/>
      <c r="DAS92" s="369"/>
      <c r="DAT92" s="369"/>
      <c r="DAU92" s="369"/>
      <c r="DAV92" s="369"/>
      <c r="DAW92" s="369"/>
      <c r="DAX92" s="369"/>
      <c r="DAY92" s="369"/>
      <c r="DAZ92" s="369"/>
      <c r="DBA92" s="369"/>
      <c r="DBB92" s="369"/>
      <c r="DBC92" s="369"/>
      <c r="DBD92" s="369"/>
      <c r="DBE92" s="369"/>
      <c r="DBF92" s="369"/>
      <c r="DBG92" s="369"/>
      <c r="DBH92" s="369"/>
      <c r="DBI92" s="369"/>
      <c r="DBJ92" s="369"/>
      <c r="DBK92" s="369"/>
      <c r="DBL92" s="369"/>
      <c r="DBM92" s="369"/>
      <c r="DBN92" s="369"/>
      <c r="DBO92" s="369"/>
      <c r="DBP92" s="369"/>
      <c r="DBQ92" s="369"/>
      <c r="DBR92" s="369"/>
      <c r="DBS92" s="369"/>
      <c r="DBT92" s="369"/>
      <c r="DBU92" s="369"/>
      <c r="DBZ92" s="369"/>
      <c r="DCA92" s="369"/>
      <c r="DCB92" s="369"/>
      <c r="DCC92" s="369"/>
      <c r="DCD92" s="369"/>
      <c r="DCE92" s="369"/>
      <c r="DCF92" s="369"/>
      <c r="DCG92" s="369"/>
      <c r="DCH92" s="369"/>
      <c r="DCI92" s="369"/>
      <c r="DCJ92" s="369"/>
      <c r="DEB92" s="369"/>
      <c r="DEC92" s="369"/>
      <c r="DED92" s="369"/>
      <c r="DEE92" s="369"/>
      <c r="DEF92" s="369"/>
      <c r="DEG92" s="369"/>
      <c r="DEH92" s="369"/>
      <c r="DEI92" s="369"/>
      <c r="DEJ92" s="369"/>
      <c r="DEK92" s="369"/>
      <c r="DEL92" s="369"/>
      <c r="DEM92" s="369"/>
      <c r="DEN92" s="369"/>
      <c r="DEO92" s="369"/>
      <c r="DEP92" s="369"/>
      <c r="DEQ92" s="369"/>
      <c r="DER92" s="369"/>
      <c r="DES92" s="369"/>
      <c r="DET92" s="369"/>
      <c r="DEU92" s="369"/>
      <c r="DEV92" s="369"/>
      <c r="DEW92" s="369"/>
      <c r="DEX92" s="369"/>
      <c r="DEY92" s="369"/>
      <c r="DEZ92" s="369"/>
      <c r="DFA92" s="369"/>
      <c r="DFB92" s="369"/>
      <c r="DFC92" s="369"/>
      <c r="DFD92" s="369"/>
      <c r="DFE92" s="369"/>
      <c r="DFF92" s="369"/>
      <c r="DFG92" s="369"/>
      <c r="DFH92" s="369"/>
      <c r="DFI92" s="369"/>
      <c r="DFJ92" s="369"/>
      <c r="DFK92" s="369"/>
      <c r="DFL92" s="369"/>
      <c r="DFM92" s="369"/>
      <c r="DFN92" s="369"/>
      <c r="DFO92" s="369"/>
      <c r="DFP92" s="369"/>
      <c r="DFQ92" s="369"/>
      <c r="DFR92" s="369"/>
      <c r="DFS92" s="369"/>
      <c r="DFT92" s="369"/>
      <c r="DFU92" s="369"/>
      <c r="DFV92" s="369"/>
      <c r="DFW92" s="369"/>
      <c r="DFX92" s="369"/>
      <c r="DFY92" s="369"/>
      <c r="DFZ92" s="369"/>
      <c r="DGA92" s="369"/>
      <c r="DGB92" s="369"/>
      <c r="DGC92" s="369"/>
      <c r="DGD92" s="369"/>
      <c r="DGE92" s="369"/>
      <c r="DGF92" s="369"/>
      <c r="DGG92" s="369"/>
      <c r="DGH92" s="369"/>
      <c r="DGI92" s="369"/>
      <c r="DGJ92" s="369"/>
      <c r="DGK92" s="369"/>
      <c r="DGL92" s="369"/>
      <c r="DGM92" s="369"/>
      <c r="DGN92" s="369"/>
      <c r="DGO92" s="369"/>
      <c r="DGP92" s="369"/>
      <c r="DGQ92" s="369"/>
      <c r="DGR92" s="369"/>
      <c r="DGS92" s="369"/>
      <c r="DGT92" s="369"/>
      <c r="DGU92" s="369"/>
      <c r="DGV92" s="369"/>
      <c r="DGW92" s="369"/>
      <c r="DGX92" s="369"/>
      <c r="DGY92" s="369"/>
      <c r="DGZ92" s="369"/>
      <c r="DHA92" s="369"/>
      <c r="DHB92" s="369"/>
      <c r="DHC92" s="369"/>
      <c r="DHD92" s="369"/>
      <c r="DHE92" s="369"/>
      <c r="DHF92" s="369"/>
      <c r="DHG92" s="369"/>
      <c r="DHH92" s="369"/>
      <c r="DHI92" s="369"/>
      <c r="DHJ92" s="369"/>
      <c r="DHK92" s="369"/>
      <c r="DHL92" s="369"/>
      <c r="DHM92" s="369"/>
      <c r="DHN92" s="369"/>
      <c r="DHO92" s="369"/>
      <c r="DHP92" s="369"/>
      <c r="DHQ92" s="369"/>
      <c r="DHR92" s="369"/>
      <c r="DHS92" s="369"/>
      <c r="DHT92" s="369"/>
      <c r="DHU92" s="369"/>
      <c r="DHV92" s="369"/>
      <c r="DHW92" s="369"/>
      <c r="DHX92" s="369"/>
      <c r="DHY92" s="369"/>
      <c r="DHZ92" s="369"/>
      <c r="DIA92" s="369"/>
      <c r="DIB92" s="369"/>
      <c r="DIC92" s="369"/>
      <c r="DID92" s="369"/>
      <c r="DIE92" s="369"/>
      <c r="DIF92" s="369"/>
      <c r="DIG92" s="369"/>
      <c r="DIH92" s="369"/>
      <c r="DII92" s="369"/>
      <c r="DIJ92" s="369"/>
      <c r="DIK92" s="369"/>
      <c r="DIL92" s="369"/>
      <c r="DIM92" s="369"/>
      <c r="DIN92" s="369"/>
      <c r="DIO92" s="369"/>
      <c r="DIP92" s="369"/>
      <c r="DIQ92" s="369"/>
      <c r="DIR92" s="369"/>
      <c r="DIS92" s="369"/>
      <c r="DIT92" s="369"/>
      <c r="DIU92" s="369"/>
      <c r="DIV92" s="369"/>
      <c r="DIW92" s="369"/>
      <c r="DIX92" s="369"/>
      <c r="DIY92" s="369"/>
      <c r="DIZ92" s="369"/>
      <c r="DJA92" s="369"/>
      <c r="DJB92" s="369"/>
      <c r="DJC92" s="369"/>
      <c r="DJD92" s="369"/>
      <c r="DJE92" s="369"/>
      <c r="DJF92" s="369"/>
      <c r="DJG92" s="369"/>
      <c r="DJH92" s="369"/>
      <c r="DJI92" s="369"/>
      <c r="DJJ92" s="369"/>
      <c r="DJK92" s="369"/>
      <c r="DJL92" s="369"/>
      <c r="DJM92" s="369"/>
      <c r="DJN92" s="369"/>
      <c r="DJO92" s="369"/>
      <c r="DJP92" s="369"/>
      <c r="DJQ92" s="369"/>
      <c r="DJR92" s="369"/>
      <c r="DJS92" s="369"/>
      <c r="DJT92" s="369"/>
      <c r="DJU92" s="369"/>
      <c r="DJV92" s="369"/>
      <c r="DJW92" s="369"/>
      <c r="DJX92" s="369"/>
      <c r="DJY92" s="369"/>
      <c r="DJZ92" s="369"/>
      <c r="DKA92" s="369"/>
      <c r="DKB92" s="369"/>
      <c r="DKC92" s="369"/>
      <c r="DKD92" s="369"/>
      <c r="DKE92" s="369"/>
      <c r="DKF92" s="369"/>
      <c r="DKG92" s="369"/>
      <c r="DKH92" s="369"/>
      <c r="DKI92" s="369"/>
      <c r="DKJ92" s="369"/>
      <c r="DKK92" s="369"/>
      <c r="DKL92" s="369"/>
      <c r="DKM92" s="369"/>
      <c r="DKN92" s="369"/>
      <c r="DKO92" s="369"/>
      <c r="DKP92" s="369"/>
      <c r="DKQ92" s="369"/>
      <c r="DKR92" s="369"/>
      <c r="DKS92" s="369"/>
      <c r="DKT92" s="369"/>
      <c r="DKU92" s="369"/>
      <c r="DKV92" s="369"/>
      <c r="DKW92" s="369"/>
      <c r="DKX92" s="369"/>
      <c r="DKY92" s="369"/>
      <c r="DKZ92" s="369"/>
      <c r="DLA92" s="369"/>
      <c r="DLB92" s="369"/>
      <c r="DLC92" s="369"/>
      <c r="DLD92" s="369"/>
      <c r="DLE92" s="369"/>
      <c r="DLF92" s="369"/>
      <c r="DLG92" s="369"/>
      <c r="DLH92" s="369"/>
      <c r="DLI92" s="369"/>
      <c r="DLJ92" s="369"/>
      <c r="DLK92" s="369"/>
      <c r="DLL92" s="369"/>
      <c r="DLM92" s="369"/>
      <c r="DLN92" s="369"/>
      <c r="DLO92" s="369"/>
      <c r="DLP92" s="369"/>
      <c r="DLQ92" s="369"/>
      <c r="DLV92" s="369"/>
      <c r="DLW92" s="369"/>
      <c r="DLX92" s="369"/>
      <c r="DLY92" s="369"/>
      <c r="DLZ92" s="369"/>
      <c r="DMA92" s="369"/>
      <c r="DMB92" s="369"/>
      <c r="DMC92" s="369"/>
      <c r="DMD92" s="369"/>
      <c r="DME92" s="369"/>
      <c r="DMF92" s="369"/>
      <c r="DNX92" s="369"/>
      <c r="DNY92" s="369"/>
      <c r="DNZ92" s="369"/>
      <c r="DOA92" s="369"/>
      <c r="DOB92" s="369"/>
      <c r="DOC92" s="369"/>
      <c r="DOD92" s="369"/>
      <c r="DOE92" s="369"/>
      <c r="DOF92" s="369"/>
      <c r="DOG92" s="369"/>
      <c r="DOH92" s="369"/>
      <c r="DOI92" s="369"/>
      <c r="DOJ92" s="369"/>
      <c r="DOK92" s="369"/>
      <c r="DOL92" s="369"/>
      <c r="DOM92" s="369"/>
      <c r="DON92" s="369"/>
      <c r="DOO92" s="369"/>
      <c r="DOP92" s="369"/>
      <c r="DOQ92" s="369"/>
      <c r="DOR92" s="369"/>
      <c r="DOS92" s="369"/>
      <c r="DOT92" s="369"/>
      <c r="DOU92" s="369"/>
      <c r="DOV92" s="369"/>
      <c r="DOW92" s="369"/>
      <c r="DOX92" s="369"/>
      <c r="DOY92" s="369"/>
      <c r="DOZ92" s="369"/>
      <c r="DPA92" s="369"/>
      <c r="DPB92" s="369"/>
      <c r="DPC92" s="369"/>
      <c r="DPD92" s="369"/>
      <c r="DPE92" s="369"/>
      <c r="DPF92" s="369"/>
      <c r="DPG92" s="369"/>
      <c r="DPH92" s="369"/>
      <c r="DPI92" s="369"/>
      <c r="DPJ92" s="369"/>
      <c r="DPK92" s="369"/>
      <c r="DPL92" s="369"/>
      <c r="DPM92" s="369"/>
      <c r="DPN92" s="369"/>
      <c r="DPO92" s="369"/>
      <c r="DPP92" s="369"/>
      <c r="DPQ92" s="369"/>
      <c r="DPR92" s="369"/>
      <c r="DPS92" s="369"/>
      <c r="DPT92" s="369"/>
      <c r="DPU92" s="369"/>
      <c r="DPV92" s="369"/>
      <c r="DPW92" s="369"/>
      <c r="DPX92" s="369"/>
      <c r="DPY92" s="369"/>
      <c r="DPZ92" s="369"/>
      <c r="DQA92" s="369"/>
      <c r="DQB92" s="369"/>
      <c r="DQC92" s="369"/>
      <c r="DQD92" s="369"/>
      <c r="DQE92" s="369"/>
      <c r="DQF92" s="369"/>
      <c r="DQG92" s="369"/>
      <c r="DQH92" s="369"/>
      <c r="DQI92" s="369"/>
      <c r="DQJ92" s="369"/>
      <c r="DQK92" s="369"/>
      <c r="DQL92" s="369"/>
      <c r="DQM92" s="369"/>
      <c r="DQN92" s="369"/>
      <c r="DQO92" s="369"/>
      <c r="DQP92" s="369"/>
      <c r="DQQ92" s="369"/>
      <c r="DQR92" s="369"/>
      <c r="DQS92" s="369"/>
      <c r="DQT92" s="369"/>
      <c r="DQU92" s="369"/>
      <c r="DQV92" s="369"/>
      <c r="DQW92" s="369"/>
      <c r="DQX92" s="369"/>
      <c r="DQY92" s="369"/>
      <c r="DQZ92" s="369"/>
      <c r="DRA92" s="369"/>
      <c r="DRB92" s="369"/>
      <c r="DRC92" s="369"/>
      <c r="DRD92" s="369"/>
      <c r="DRE92" s="369"/>
      <c r="DRF92" s="369"/>
      <c r="DRG92" s="369"/>
      <c r="DRH92" s="369"/>
      <c r="DRI92" s="369"/>
      <c r="DRJ92" s="369"/>
      <c r="DRK92" s="369"/>
      <c r="DRL92" s="369"/>
      <c r="DRM92" s="369"/>
      <c r="DRN92" s="369"/>
      <c r="DRO92" s="369"/>
      <c r="DRP92" s="369"/>
      <c r="DRQ92" s="369"/>
      <c r="DRR92" s="369"/>
      <c r="DRS92" s="369"/>
      <c r="DRT92" s="369"/>
      <c r="DRU92" s="369"/>
      <c r="DRV92" s="369"/>
      <c r="DRW92" s="369"/>
      <c r="DRX92" s="369"/>
      <c r="DRY92" s="369"/>
      <c r="DRZ92" s="369"/>
      <c r="DSA92" s="369"/>
      <c r="DSB92" s="369"/>
      <c r="DSC92" s="369"/>
      <c r="DSD92" s="369"/>
      <c r="DSE92" s="369"/>
      <c r="DSF92" s="369"/>
      <c r="DSG92" s="369"/>
      <c r="DSH92" s="369"/>
      <c r="DSI92" s="369"/>
      <c r="DSJ92" s="369"/>
      <c r="DSK92" s="369"/>
      <c r="DSL92" s="369"/>
      <c r="DSM92" s="369"/>
      <c r="DSN92" s="369"/>
      <c r="DSO92" s="369"/>
      <c r="DSP92" s="369"/>
      <c r="DSQ92" s="369"/>
      <c r="DSR92" s="369"/>
      <c r="DSS92" s="369"/>
      <c r="DST92" s="369"/>
      <c r="DSU92" s="369"/>
      <c r="DSV92" s="369"/>
      <c r="DSW92" s="369"/>
      <c r="DSX92" s="369"/>
      <c r="DSY92" s="369"/>
      <c r="DSZ92" s="369"/>
      <c r="DTA92" s="369"/>
      <c r="DTB92" s="369"/>
      <c r="DTC92" s="369"/>
      <c r="DTD92" s="369"/>
      <c r="DTE92" s="369"/>
      <c r="DTF92" s="369"/>
      <c r="DTG92" s="369"/>
      <c r="DTH92" s="369"/>
      <c r="DTI92" s="369"/>
      <c r="DTJ92" s="369"/>
      <c r="DTK92" s="369"/>
      <c r="DTL92" s="369"/>
      <c r="DTM92" s="369"/>
      <c r="DTN92" s="369"/>
      <c r="DTO92" s="369"/>
      <c r="DTP92" s="369"/>
      <c r="DTQ92" s="369"/>
      <c r="DTR92" s="369"/>
      <c r="DTS92" s="369"/>
      <c r="DTT92" s="369"/>
      <c r="DTU92" s="369"/>
      <c r="DTV92" s="369"/>
      <c r="DTW92" s="369"/>
      <c r="DTX92" s="369"/>
      <c r="DTY92" s="369"/>
      <c r="DTZ92" s="369"/>
      <c r="DUA92" s="369"/>
      <c r="DUB92" s="369"/>
      <c r="DUC92" s="369"/>
      <c r="DUD92" s="369"/>
      <c r="DUE92" s="369"/>
      <c r="DUF92" s="369"/>
      <c r="DUG92" s="369"/>
      <c r="DUH92" s="369"/>
      <c r="DUI92" s="369"/>
      <c r="DUJ92" s="369"/>
      <c r="DUK92" s="369"/>
      <c r="DUL92" s="369"/>
      <c r="DUM92" s="369"/>
      <c r="DUN92" s="369"/>
      <c r="DUO92" s="369"/>
      <c r="DUP92" s="369"/>
      <c r="DUQ92" s="369"/>
      <c r="DUR92" s="369"/>
      <c r="DUS92" s="369"/>
      <c r="DUT92" s="369"/>
      <c r="DUU92" s="369"/>
      <c r="DUV92" s="369"/>
      <c r="DUW92" s="369"/>
      <c r="DUX92" s="369"/>
      <c r="DUY92" s="369"/>
      <c r="DUZ92" s="369"/>
      <c r="DVA92" s="369"/>
      <c r="DVB92" s="369"/>
      <c r="DVC92" s="369"/>
      <c r="DVD92" s="369"/>
      <c r="DVE92" s="369"/>
      <c r="DVF92" s="369"/>
      <c r="DVG92" s="369"/>
      <c r="DVH92" s="369"/>
      <c r="DVI92" s="369"/>
      <c r="DVJ92" s="369"/>
      <c r="DVK92" s="369"/>
      <c r="DVL92" s="369"/>
      <c r="DVM92" s="369"/>
      <c r="DVR92" s="369"/>
      <c r="DVS92" s="369"/>
      <c r="DVT92" s="369"/>
      <c r="DVU92" s="369"/>
      <c r="DVV92" s="369"/>
      <c r="DVW92" s="369"/>
      <c r="DVX92" s="369"/>
      <c r="DVY92" s="369"/>
      <c r="DVZ92" s="369"/>
      <c r="DWA92" s="369"/>
      <c r="DWB92" s="369"/>
      <c r="DXT92" s="369"/>
      <c r="DXU92" s="369"/>
      <c r="DXV92" s="369"/>
      <c r="DXW92" s="369"/>
      <c r="DXX92" s="369"/>
      <c r="DXY92" s="369"/>
      <c r="DXZ92" s="369"/>
      <c r="DYA92" s="369"/>
      <c r="DYB92" s="369"/>
      <c r="DYC92" s="369"/>
      <c r="DYD92" s="369"/>
      <c r="DYE92" s="369"/>
      <c r="DYF92" s="369"/>
      <c r="DYG92" s="369"/>
      <c r="DYH92" s="369"/>
      <c r="DYI92" s="369"/>
      <c r="DYJ92" s="369"/>
      <c r="DYK92" s="369"/>
      <c r="DYL92" s="369"/>
      <c r="DYM92" s="369"/>
      <c r="DYN92" s="369"/>
      <c r="DYO92" s="369"/>
      <c r="DYP92" s="369"/>
      <c r="DYQ92" s="369"/>
      <c r="DYR92" s="369"/>
      <c r="DYS92" s="369"/>
      <c r="DYT92" s="369"/>
      <c r="DYU92" s="369"/>
      <c r="DYV92" s="369"/>
      <c r="DYW92" s="369"/>
      <c r="DYX92" s="369"/>
      <c r="DYY92" s="369"/>
      <c r="DYZ92" s="369"/>
      <c r="DZA92" s="369"/>
      <c r="DZB92" s="369"/>
      <c r="DZC92" s="369"/>
      <c r="DZD92" s="369"/>
      <c r="DZE92" s="369"/>
      <c r="DZF92" s="369"/>
      <c r="DZG92" s="369"/>
      <c r="DZH92" s="369"/>
      <c r="DZI92" s="369"/>
      <c r="DZJ92" s="369"/>
      <c r="DZK92" s="369"/>
      <c r="DZL92" s="369"/>
      <c r="DZM92" s="369"/>
      <c r="DZN92" s="369"/>
      <c r="DZO92" s="369"/>
      <c r="DZP92" s="369"/>
      <c r="DZQ92" s="369"/>
      <c r="DZR92" s="369"/>
      <c r="DZS92" s="369"/>
      <c r="DZT92" s="369"/>
      <c r="DZU92" s="369"/>
      <c r="DZV92" s="369"/>
      <c r="DZW92" s="369"/>
      <c r="DZX92" s="369"/>
      <c r="DZY92" s="369"/>
      <c r="DZZ92" s="369"/>
      <c r="EAA92" s="369"/>
      <c r="EAB92" s="369"/>
      <c r="EAC92" s="369"/>
      <c r="EAD92" s="369"/>
      <c r="EAE92" s="369"/>
      <c r="EAF92" s="369"/>
      <c r="EAG92" s="369"/>
      <c r="EAH92" s="369"/>
      <c r="EAI92" s="369"/>
      <c r="EAJ92" s="369"/>
      <c r="EAK92" s="369"/>
      <c r="EAL92" s="369"/>
      <c r="EAM92" s="369"/>
      <c r="EAN92" s="369"/>
      <c r="EAO92" s="369"/>
      <c r="EAP92" s="369"/>
      <c r="EAQ92" s="369"/>
      <c r="EAR92" s="369"/>
      <c r="EAS92" s="369"/>
      <c r="EAT92" s="369"/>
      <c r="EAU92" s="369"/>
      <c r="EAV92" s="369"/>
      <c r="EAW92" s="369"/>
      <c r="EAX92" s="369"/>
      <c r="EAY92" s="369"/>
      <c r="EAZ92" s="369"/>
      <c r="EBA92" s="369"/>
      <c r="EBB92" s="369"/>
      <c r="EBC92" s="369"/>
      <c r="EBD92" s="369"/>
      <c r="EBE92" s="369"/>
      <c r="EBF92" s="369"/>
      <c r="EBG92" s="369"/>
      <c r="EBH92" s="369"/>
      <c r="EBI92" s="369"/>
      <c r="EBJ92" s="369"/>
      <c r="EBK92" s="369"/>
      <c r="EBL92" s="369"/>
      <c r="EBM92" s="369"/>
      <c r="EBN92" s="369"/>
      <c r="EBO92" s="369"/>
      <c r="EBP92" s="369"/>
      <c r="EBQ92" s="369"/>
      <c r="EBR92" s="369"/>
      <c r="EBS92" s="369"/>
      <c r="EBT92" s="369"/>
      <c r="EBU92" s="369"/>
      <c r="EBV92" s="369"/>
      <c r="EBW92" s="369"/>
      <c r="EBX92" s="369"/>
      <c r="EBY92" s="369"/>
      <c r="EBZ92" s="369"/>
      <c r="ECA92" s="369"/>
      <c r="ECB92" s="369"/>
      <c r="ECC92" s="369"/>
      <c r="ECD92" s="369"/>
      <c r="ECE92" s="369"/>
      <c r="ECF92" s="369"/>
      <c r="ECG92" s="369"/>
      <c r="ECH92" s="369"/>
      <c r="ECI92" s="369"/>
      <c r="ECJ92" s="369"/>
      <c r="ECK92" s="369"/>
      <c r="ECL92" s="369"/>
      <c r="ECM92" s="369"/>
      <c r="ECN92" s="369"/>
      <c r="ECO92" s="369"/>
      <c r="ECP92" s="369"/>
      <c r="ECQ92" s="369"/>
      <c r="ECR92" s="369"/>
      <c r="ECS92" s="369"/>
      <c r="ECT92" s="369"/>
      <c r="ECU92" s="369"/>
      <c r="ECV92" s="369"/>
      <c r="ECW92" s="369"/>
      <c r="ECX92" s="369"/>
      <c r="ECY92" s="369"/>
      <c r="ECZ92" s="369"/>
      <c r="EDA92" s="369"/>
      <c r="EDB92" s="369"/>
      <c r="EDC92" s="369"/>
      <c r="EDD92" s="369"/>
      <c r="EDE92" s="369"/>
      <c r="EDF92" s="369"/>
      <c r="EDG92" s="369"/>
      <c r="EDH92" s="369"/>
      <c r="EDI92" s="369"/>
      <c r="EDJ92" s="369"/>
      <c r="EDK92" s="369"/>
      <c r="EDL92" s="369"/>
      <c r="EDM92" s="369"/>
      <c r="EDN92" s="369"/>
      <c r="EDO92" s="369"/>
      <c r="EDP92" s="369"/>
      <c r="EDQ92" s="369"/>
      <c r="EDR92" s="369"/>
      <c r="EDS92" s="369"/>
      <c r="EDT92" s="369"/>
      <c r="EDU92" s="369"/>
      <c r="EDV92" s="369"/>
      <c r="EDW92" s="369"/>
      <c r="EDX92" s="369"/>
      <c r="EDY92" s="369"/>
      <c r="EDZ92" s="369"/>
      <c r="EEA92" s="369"/>
      <c r="EEB92" s="369"/>
      <c r="EEC92" s="369"/>
      <c r="EED92" s="369"/>
      <c r="EEE92" s="369"/>
      <c r="EEF92" s="369"/>
      <c r="EEG92" s="369"/>
      <c r="EEH92" s="369"/>
      <c r="EEI92" s="369"/>
      <c r="EEJ92" s="369"/>
      <c r="EEK92" s="369"/>
      <c r="EEL92" s="369"/>
      <c r="EEM92" s="369"/>
      <c r="EEN92" s="369"/>
      <c r="EEO92" s="369"/>
      <c r="EEP92" s="369"/>
      <c r="EEQ92" s="369"/>
      <c r="EER92" s="369"/>
      <c r="EES92" s="369"/>
      <c r="EET92" s="369"/>
      <c r="EEU92" s="369"/>
      <c r="EEV92" s="369"/>
      <c r="EEW92" s="369"/>
      <c r="EEX92" s="369"/>
      <c r="EEY92" s="369"/>
      <c r="EEZ92" s="369"/>
      <c r="EFA92" s="369"/>
      <c r="EFB92" s="369"/>
      <c r="EFC92" s="369"/>
      <c r="EFD92" s="369"/>
      <c r="EFE92" s="369"/>
      <c r="EFF92" s="369"/>
      <c r="EFG92" s="369"/>
      <c r="EFH92" s="369"/>
      <c r="EFI92" s="369"/>
      <c r="EFN92" s="369"/>
      <c r="EFO92" s="369"/>
      <c r="EFP92" s="369"/>
      <c r="EFQ92" s="369"/>
      <c r="EFR92" s="369"/>
      <c r="EFS92" s="369"/>
      <c r="EFT92" s="369"/>
      <c r="EFU92" s="369"/>
      <c r="EFV92" s="369"/>
      <c r="EFW92" s="369"/>
      <c r="EFX92" s="369"/>
      <c r="EHP92" s="369"/>
      <c r="EHQ92" s="369"/>
      <c r="EHR92" s="369"/>
      <c r="EHS92" s="369"/>
      <c r="EHT92" s="369"/>
      <c r="EHU92" s="369"/>
      <c r="EHV92" s="369"/>
      <c r="EHW92" s="369"/>
      <c r="EHX92" s="369"/>
      <c r="EHY92" s="369"/>
      <c r="EHZ92" s="369"/>
      <c r="EIA92" s="369"/>
      <c r="EIB92" s="369"/>
      <c r="EIC92" s="369"/>
      <c r="EID92" s="369"/>
      <c r="EIE92" s="369"/>
      <c r="EIF92" s="369"/>
      <c r="EIG92" s="369"/>
      <c r="EIH92" s="369"/>
      <c r="EII92" s="369"/>
      <c r="EIJ92" s="369"/>
      <c r="EIK92" s="369"/>
      <c r="EIL92" s="369"/>
      <c r="EIM92" s="369"/>
      <c r="EIN92" s="369"/>
      <c r="EIO92" s="369"/>
      <c r="EIP92" s="369"/>
      <c r="EIQ92" s="369"/>
      <c r="EIR92" s="369"/>
      <c r="EIS92" s="369"/>
      <c r="EIT92" s="369"/>
      <c r="EIU92" s="369"/>
      <c r="EIV92" s="369"/>
      <c r="EIW92" s="369"/>
      <c r="EIX92" s="369"/>
      <c r="EIY92" s="369"/>
      <c r="EIZ92" s="369"/>
      <c r="EJA92" s="369"/>
      <c r="EJB92" s="369"/>
      <c r="EJC92" s="369"/>
      <c r="EJD92" s="369"/>
      <c r="EJE92" s="369"/>
      <c r="EJF92" s="369"/>
      <c r="EJG92" s="369"/>
      <c r="EJH92" s="369"/>
      <c r="EJI92" s="369"/>
      <c r="EJJ92" s="369"/>
      <c r="EJK92" s="369"/>
      <c r="EJL92" s="369"/>
      <c r="EJM92" s="369"/>
      <c r="EJN92" s="369"/>
      <c r="EJO92" s="369"/>
      <c r="EJP92" s="369"/>
      <c r="EJQ92" s="369"/>
      <c r="EJR92" s="369"/>
      <c r="EJS92" s="369"/>
      <c r="EJT92" s="369"/>
      <c r="EJU92" s="369"/>
      <c r="EJV92" s="369"/>
      <c r="EJW92" s="369"/>
      <c r="EJX92" s="369"/>
      <c r="EJY92" s="369"/>
      <c r="EJZ92" s="369"/>
      <c r="EKA92" s="369"/>
      <c r="EKB92" s="369"/>
      <c r="EKC92" s="369"/>
      <c r="EKD92" s="369"/>
      <c r="EKE92" s="369"/>
      <c r="EKF92" s="369"/>
      <c r="EKG92" s="369"/>
      <c r="EKH92" s="369"/>
      <c r="EKI92" s="369"/>
      <c r="EKJ92" s="369"/>
      <c r="EKK92" s="369"/>
      <c r="EKL92" s="369"/>
      <c r="EKM92" s="369"/>
      <c r="EKN92" s="369"/>
      <c r="EKO92" s="369"/>
      <c r="EKP92" s="369"/>
      <c r="EKQ92" s="369"/>
      <c r="EKR92" s="369"/>
      <c r="EKS92" s="369"/>
      <c r="EKT92" s="369"/>
      <c r="EKU92" s="369"/>
      <c r="EKV92" s="369"/>
      <c r="EKW92" s="369"/>
      <c r="EKX92" s="369"/>
      <c r="EKY92" s="369"/>
      <c r="EKZ92" s="369"/>
      <c r="ELA92" s="369"/>
      <c r="ELB92" s="369"/>
      <c r="ELC92" s="369"/>
      <c r="ELD92" s="369"/>
      <c r="ELE92" s="369"/>
      <c r="ELF92" s="369"/>
      <c r="ELG92" s="369"/>
      <c r="ELH92" s="369"/>
      <c r="ELI92" s="369"/>
      <c r="ELJ92" s="369"/>
      <c r="ELK92" s="369"/>
      <c r="ELL92" s="369"/>
      <c r="ELM92" s="369"/>
      <c r="ELN92" s="369"/>
      <c r="ELO92" s="369"/>
      <c r="ELP92" s="369"/>
      <c r="ELQ92" s="369"/>
      <c r="ELR92" s="369"/>
      <c r="ELS92" s="369"/>
      <c r="ELT92" s="369"/>
      <c r="ELU92" s="369"/>
      <c r="ELV92" s="369"/>
      <c r="ELW92" s="369"/>
      <c r="ELX92" s="369"/>
      <c r="ELY92" s="369"/>
      <c r="ELZ92" s="369"/>
      <c r="EMA92" s="369"/>
      <c r="EMB92" s="369"/>
      <c r="EMC92" s="369"/>
      <c r="EMD92" s="369"/>
      <c r="EME92" s="369"/>
      <c r="EMF92" s="369"/>
      <c r="EMG92" s="369"/>
      <c r="EMH92" s="369"/>
      <c r="EMI92" s="369"/>
      <c r="EMJ92" s="369"/>
      <c r="EMK92" s="369"/>
      <c r="EML92" s="369"/>
      <c r="EMM92" s="369"/>
      <c r="EMN92" s="369"/>
      <c r="EMO92" s="369"/>
      <c r="EMP92" s="369"/>
      <c r="EMQ92" s="369"/>
      <c r="EMR92" s="369"/>
      <c r="EMS92" s="369"/>
      <c r="EMT92" s="369"/>
      <c r="EMU92" s="369"/>
      <c r="EMV92" s="369"/>
      <c r="EMW92" s="369"/>
      <c r="EMX92" s="369"/>
      <c r="EMY92" s="369"/>
      <c r="EMZ92" s="369"/>
      <c r="ENA92" s="369"/>
      <c r="ENB92" s="369"/>
      <c r="ENC92" s="369"/>
      <c r="END92" s="369"/>
      <c r="ENE92" s="369"/>
      <c r="ENF92" s="369"/>
      <c r="ENG92" s="369"/>
      <c r="ENH92" s="369"/>
      <c r="ENI92" s="369"/>
      <c r="ENJ92" s="369"/>
      <c r="ENK92" s="369"/>
      <c r="ENL92" s="369"/>
      <c r="ENM92" s="369"/>
      <c r="ENN92" s="369"/>
      <c r="ENO92" s="369"/>
      <c r="ENP92" s="369"/>
      <c r="ENQ92" s="369"/>
      <c r="ENR92" s="369"/>
      <c r="ENS92" s="369"/>
      <c r="ENT92" s="369"/>
      <c r="ENU92" s="369"/>
      <c r="ENV92" s="369"/>
      <c r="ENW92" s="369"/>
      <c r="ENX92" s="369"/>
      <c r="ENY92" s="369"/>
      <c r="ENZ92" s="369"/>
      <c r="EOA92" s="369"/>
      <c r="EOB92" s="369"/>
      <c r="EOC92" s="369"/>
      <c r="EOD92" s="369"/>
      <c r="EOE92" s="369"/>
      <c r="EOF92" s="369"/>
      <c r="EOG92" s="369"/>
      <c r="EOH92" s="369"/>
      <c r="EOI92" s="369"/>
      <c r="EOJ92" s="369"/>
      <c r="EOK92" s="369"/>
      <c r="EOL92" s="369"/>
      <c r="EOM92" s="369"/>
      <c r="EON92" s="369"/>
      <c r="EOO92" s="369"/>
      <c r="EOP92" s="369"/>
      <c r="EOQ92" s="369"/>
      <c r="EOR92" s="369"/>
      <c r="EOS92" s="369"/>
      <c r="EOT92" s="369"/>
      <c r="EOU92" s="369"/>
      <c r="EOV92" s="369"/>
      <c r="EOW92" s="369"/>
      <c r="EOX92" s="369"/>
      <c r="EOY92" s="369"/>
      <c r="EOZ92" s="369"/>
      <c r="EPA92" s="369"/>
      <c r="EPB92" s="369"/>
      <c r="EPC92" s="369"/>
      <c r="EPD92" s="369"/>
      <c r="EPE92" s="369"/>
      <c r="EPJ92" s="369"/>
      <c r="EPK92" s="369"/>
      <c r="EPL92" s="369"/>
      <c r="EPM92" s="369"/>
      <c r="EPN92" s="369"/>
      <c r="EPO92" s="369"/>
      <c r="EPP92" s="369"/>
      <c r="EPQ92" s="369"/>
      <c r="EPR92" s="369"/>
      <c r="EPS92" s="369"/>
      <c r="EPT92" s="369"/>
      <c r="ERL92" s="369"/>
      <c r="ERM92" s="369"/>
      <c r="ERN92" s="369"/>
      <c r="ERO92" s="369"/>
      <c r="ERP92" s="369"/>
      <c r="ERQ92" s="369"/>
      <c r="ERR92" s="369"/>
      <c r="ERS92" s="369"/>
      <c r="ERT92" s="369"/>
      <c r="ERU92" s="369"/>
      <c r="ERV92" s="369"/>
      <c r="ERW92" s="369"/>
      <c r="ERX92" s="369"/>
      <c r="ERY92" s="369"/>
      <c r="ERZ92" s="369"/>
      <c r="ESA92" s="369"/>
      <c r="ESB92" s="369"/>
      <c r="ESC92" s="369"/>
      <c r="ESD92" s="369"/>
      <c r="ESE92" s="369"/>
      <c r="ESF92" s="369"/>
      <c r="ESG92" s="369"/>
      <c r="ESH92" s="369"/>
      <c r="ESI92" s="369"/>
      <c r="ESJ92" s="369"/>
      <c r="ESK92" s="369"/>
      <c r="ESL92" s="369"/>
      <c r="ESM92" s="369"/>
      <c r="ESN92" s="369"/>
      <c r="ESO92" s="369"/>
      <c r="ESP92" s="369"/>
      <c r="ESQ92" s="369"/>
      <c r="ESR92" s="369"/>
      <c r="ESS92" s="369"/>
      <c r="EST92" s="369"/>
      <c r="ESU92" s="369"/>
      <c r="ESV92" s="369"/>
      <c r="ESW92" s="369"/>
      <c r="ESX92" s="369"/>
      <c r="ESY92" s="369"/>
      <c r="ESZ92" s="369"/>
      <c r="ETA92" s="369"/>
      <c r="ETB92" s="369"/>
      <c r="ETC92" s="369"/>
      <c r="ETD92" s="369"/>
      <c r="ETE92" s="369"/>
      <c r="ETF92" s="369"/>
      <c r="ETG92" s="369"/>
      <c r="ETH92" s="369"/>
      <c r="ETI92" s="369"/>
      <c r="ETJ92" s="369"/>
      <c r="ETK92" s="369"/>
      <c r="ETL92" s="369"/>
      <c r="ETM92" s="369"/>
      <c r="ETN92" s="369"/>
      <c r="ETO92" s="369"/>
      <c r="ETP92" s="369"/>
      <c r="ETQ92" s="369"/>
      <c r="ETR92" s="369"/>
      <c r="ETS92" s="369"/>
      <c r="ETT92" s="369"/>
      <c r="ETU92" s="369"/>
      <c r="ETV92" s="369"/>
      <c r="ETW92" s="369"/>
      <c r="ETX92" s="369"/>
      <c r="ETY92" s="369"/>
      <c r="ETZ92" s="369"/>
      <c r="EUA92" s="369"/>
      <c r="EUB92" s="369"/>
      <c r="EUC92" s="369"/>
      <c r="EUD92" s="369"/>
      <c r="EUE92" s="369"/>
      <c r="EUF92" s="369"/>
      <c r="EUG92" s="369"/>
      <c r="EUH92" s="369"/>
      <c r="EUI92" s="369"/>
      <c r="EUJ92" s="369"/>
      <c r="EUK92" s="369"/>
      <c r="EUL92" s="369"/>
      <c r="EUM92" s="369"/>
      <c r="EUN92" s="369"/>
      <c r="EUO92" s="369"/>
      <c r="EUP92" s="369"/>
      <c r="EUQ92" s="369"/>
      <c r="EUR92" s="369"/>
      <c r="EUS92" s="369"/>
      <c r="EUT92" s="369"/>
      <c r="EUU92" s="369"/>
      <c r="EUV92" s="369"/>
      <c r="EUW92" s="369"/>
      <c r="EUX92" s="369"/>
      <c r="EUY92" s="369"/>
      <c r="EUZ92" s="369"/>
      <c r="EVA92" s="369"/>
      <c r="EVB92" s="369"/>
      <c r="EVC92" s="369"/>
      <c r="EVD92" s="369"/>
      <c r="EVE92" s="369"/>
      <c r="EVF92" s="369"/>
      <c r="EVG92" s="369"/>
      <c r="EVH92" s="369"/>
      <c r="EVI92" s="369"/>
      <c r="EVJ92" s="369"/>
      <c r="EVK92" s="369"/>
      <c r="EVL92" s="369"/>
      <c r="EVM92" s="369"/>
      <c r="EVN92" s="369"/>
      <c r="EVO92" s="369"/>
      <c r="EVP92" s="369"/>
      <c r="EVQ92" s="369"/>
      <c r="EVR92" s="369"/>
      <c r="EVS92" s="369"/>
      <c r="EVT92" s="369"/>
      <c r="EVU92" s="369"/>
      <c r="EVV92" s="369"/>
      <c r="EVW92" s="369"/>
      <c r="EVX92" s="369"/>
      <c r="EVY92" s="369"/>
      <c r="EVZ92" s="369"/>
      <c r="EWA92" s="369"/>
      <c r="EWB92" s="369"/>
      <c r="EWC92" s="369"/>
      <c r="EWD92" s="369"/>
      <c r="EWE92" s="369"/>
      <c r="EWF92" s="369"/>
      <c r="EWG92" s="369"/>
      <c r="EWH92" s="369"/>
      <c r="EWI92" s="369"/>
      <c r="EWJ92" s="369"/>
      <c r="EWK92" s="369"/>
      <c r="EWL92" s="369"/>
      <c r="EWM92" s="369"/>
      <c r="EWN92" s="369"/>
      <c r="EWO92" s="369"/>
      <c r="EWP92" s="369"/>
      <c r="EWQ92" s="369"/>
      <c r="EWR92" s="369"/>
      <c r="EWS92" s="369"/>
      <c r="EWT92" s="369"/>
      <c r="EWU92" s="369"/>
      <c r="EWV92" s="369"/>
      <c r="EWW92" s="369"/>
      <c r="EWX92" s="369"/>
      <c r="EWY92" s="369"/>
      <c r="EWZ92" s="369"/>
      <c r="EXA92" s="369"/>
      <c r="EXB92" s="369"/>
      <c r="EXC92" s="369"/>
      <c r="EXD92" s="369"/>
      <c r="EXE92" s="369"/>
      <c r="EXF92" s="369"/>
      <c r="EXG92" s="369"/>
      <c r="EXH92" s="369"/>
      <c r="EXI92" s="369"/>
      <c r="EXJ92" s="369"/>
      <c r="EXK92" s="369"/>
      <c r="EXL92" s="369"/>
      <c r="EXM92" s="369"/>
      <c r="EXN92" s="369"/>
      <c r="EXO92" s="369"/>
      <c r="EXP92" s="369"/>
      <c r="EXQ92" s="369"/>
      <c r="EXR92" s="369"/>
      <c r="EXS92" s="369"/>
      <c r="EXT92" s="369"/>
      <c r="EXU92" s="369"/>
      <c r="EXV92" s="369"/>
      <c r="EXW92" s="369"/>
      <c r="EXX92" s="369"/>
      <c r="EXY92" s="369"/>
      <c r="EXZ92" s="369"/>
      <c r="EYA92" s="369"/>
      <c r="EYB92" s="369"/>
      <c r="EYC92" s="369"/>
      <c r="EYD92" s="369"/>
      <c r="EYE92" s="369"/>
      <c r="EYF92" s="369"/>
      <c r="EYG92" s="369"/>
      <c r="EYH92" s="369"/>
      <c r="EYI92" s="369"/>
      <c r="EYJ92" s="369"/>
      <c r="EYK92" s="369"/>
      <c r="EYL92" s="369"/>
      <c r="EYM92" s="369"/>
      <c r="EYN92" s="369"/>
      <c r="EYO92" s="369"/>
      <c r="EYP92" s="369"/>
      <c r="EYQ92" s="369"/>
      <c r="EYR92" s="369"/>
      <c r="EYS92" s="369"/>
      <c r="EYT92" s="369"/>
      <c r="EYU92" s="369"/>
      <c r="EYV92" s="369"/>
      <c r="EYW92" s="369"/>
      <c r="EYX92" s="369"/>
      <c r="EYY92" s="369"/>
      <c r="EYZ92" s="369"/>
      <c r="EZA92" s="369"/>
      <c r="EZF92" s="369"/>
      <c r="EZG92" s="369"/>
      <c r="EZH92" s="369"/>
      <c r="EZI92" s="369"/>
      <c r="EZJ92" s="369"/>
      <c r="EZK92" s="369"/>
      <c r="EZL92" s="369"/>
      <c r="EZM92" s="369"/>
      <c r="EZN92" s="369"/>
      <c r="EZO92" s="369"/>
      <c r="EZP92" s="369"/>
      <c r="FBH92" s="369"/>
      <c r="FBI92" s="369"/>
      <c r="FBJ92" s="369"/>
      <c r="FBK92" s="369"/>
      <c r="FBL92" s="369"/>
      <c r="FBM92" s="369"/>
      <c r="FBN92" s="369"/>
      <c r="FBO92" s="369"/>
      <c r="FBP92" s="369"/>
      <c r="FBQ92" s="369"/>
      <c r="FBR92" s="369"/>
      <c r="FBS92" s="369"/>
      <c r="FBT92" s="369"/>
      <c r="FBU92" s="369"/>
      <c r="FBV92" s="369"/>
      <c r="FBW92" s="369"/>
      <c r="FBX92" s="369"/>
      <c r="FBY92" s="369"/>
      <c r="FBZ92" s="369"/>
      <c r="FCA92" s="369"/>
      <c r="FCB92" s="369"/>
      <c r="FCC92" s="369"/>
      <c r="FCD92" s="369"/>
      <c r="FCE92" s="369"/>
      <c r="FCF92" s="369"/>
      <c r="FCG92" s="369"/>
      <c r="FCH92" s="369"/>
      <c r="FCI92" s="369"/>
      <c r="FCJ92" s="369"/>
      <c r="FCK92" s="369"/>
      <c r="FCL92" s="369"/>
      <c r="FCM92" s="369"/>
      <c r="FCN92" s="369"/>
      <c r="FCO92" s="369"/>
      <c r="FCP92" s="369"/>
      <c r="FCQ92" s="369"/>
      <c r="FCR92" s="369"/>
      <c r="FCS92" s="369"/>
      <c r="FCT92" s="369"/>
      <c r="FCU92" s="369"/>
      <c r="FCV92" s="369"/>
      <c r="FCW92" s="369"/>
      <c r="FCX92" s="369"/>
      <c r="FCY92" s="369"/>
      <c r="FCZ92" s="369"/>
      <c r="FDA92" s="369"/>
      <c r="FDB92" s="369"/>
      <c r="FDC92" s="369"/>
      <c r="FDD92" s="369"/>
      <c r="FDE92" s="369"/>
      <c r="FDF92" s="369"/>
      <c r="FDG92" s="369"/>
      <c r="FDH92" s="369"/>
      <c r="FDI92" s="369"/>
      <c r="FDJ92" s="369"/>
      <c r="FDK92" s="369"/>
      <c r="FDL92" s="369"/>
      <c r="FDM92" s="369"/>
      <c r="FDN92" s="369"/>
      <c r="FDO92" s="369"/>
      <c r="FDP92" s="369"/>
      <c r="FDQ92" s="369"/>
      <c r="FDR92" s="369"/>
      <c r="FDS92" s="369"/>
      <c r="FDT92" s="369"/>
      <c r="FDU92" s="369"/>
      <c r="FDV92" s="369"/>
      <c r="FDW92" s="369"/>
      <c r="FDX92" s="369"/>
      <c r="FDY92" s="369"/>
      <c r="FDZ92" s="369"/>
      <c r="FEA92" s="369"/>
      <c r="FEB92" s="369"/>
      <c r="FEC92" s="369"/>
      <c r="FED92" s="369"/>
      <c r="FEE92" s="369"/>
      <c r="FEF92" s="369"/>
      <c r="FEG92" s="369"/>
      <c r="FEH92" s="369"/>
      <c r="FEI92" s="369"/>
      <c r="FEJ92" s="369"/>
      <c r="FEK92" s="369"/>
      <c r="FEL92" s="369"/>
      <c r="FEM92" s="369"/>
      <c r="FEN92" s="369"/>
      <c r="FEO92" s="369"/>
      <c r="FEP92" s="369"/>
      <c r="FEQ92" s="369"/>
      <c r="FER92" s="369"/>
      <c r="FES92" s="369"/>
      <c r="FET92" s="369"/>
      <c r="FEU92" s="369"/>
      <c r="FEV92" s="369"/>
      <c r="FEW92" s="369"/>
      <c r="FEX92" s="369"/>
      <c r="FEY92" s="369"/>
      <c r="FEZ92" s="369"/>
      <c r="FFA92" s="369"/>
      <c r="FFB92" s="369"/>
      <c r="FFC92" s="369"/>
      <c r="FFD92" s="369"/>
      <c r="FFE92" s="369"/>
      <c r="FFF92" s="369"/>
      <c r="FFG92" s="369"/>
      <c r="FFH92" s="369"/>
      <c r="FFI92" s="369"/>
      <c r="FFJ92" s="369"/>
      <c r="FFK92" s="369"/>
      <c r="FFL92" s="369"/>
      <c r="FFM92" s="369"/>
      <c r="FFN92" s="369"/>
      <c r="FFO92" s="369"/>
      <c r="FFP92" s="369"/>
      <c r="FFQ92" s="369"/>
      <c r="FFR92" s="369"/>
      <c r="FFS92" s="369"/>
      <c r="FFT92" s="369"/>
      <c r="FFU92" s="369"/>
      <c r="FFV92" s="369"/>
      <c r="FFW92" s="369"/>
      <c r="FFX92" s="369"/>
      <c r="FFY92" s="369"/>
      <c r="FFZ92" s="369"/>
      <c r="FGA92" s="369"/>
      <c r="FGB92" s="369"/>
      <c r="FGC92" s="369"/>
      <c r="FGD92" s="369"/>
      <c r="FGE92" s="369"/>
      <c r="FGF92" s="369"/>
      <c r="FGG92" s="369"/>
      <c r="FGH92" s="369"/>
      <c r="FGI92" s="369"/>
      <c r="FGJ92" s="369"/>
      <c r="FGK92" s="369"/>
      <c r="FGL92" s="369"/>
      <c r="FGM92" s="369"/>
      <c r="FGN92" s="369"/>
      <c r="FGO92" s="369"/>
      <c r="FGP92" s="369"/>
      <c r="FGQ92" s="369"/>
      <c r="FGR92" s="369"/>
      <c r="FGS92" s="369"/>
      <c r="FGT92" s="369"/>
      <c r="FGU92" s="369"/>
      <c r="FGV92" s="369"/>
      <c r="FGW92" s="369"/>
      <c r="FGX92" s="369"/>
      <c r="FGY92" s="369"/>
      <c r="FGZ92" s="369"/>
      <c r="FHA92" s="369"/>
      <c r="FHB92" s="369"/>
      <c r="FHC92" s="369"/>
      <c r="FHD92" s="369"/>
      <c r="FHE92" s="369"/>
      <c r="FHF92" s="369"/>
      <c r="FHG92" s="369"/>
      <c r="FHH92" s="369"/>
      <c r="FHI92" s="369"/>
      <c r="FHJ92" s="369"/>
      <c r="FHK92" s="369"/>
      <c r="FHL92" s="369"/>
      <c r="FHM92" s="369"/>
      <c r="FHN92" s="369"/>
      <c r="FHO92" s="369"/>
      <c r="FHP92" s="369"/>
      <c r="FHQ92" s="369"/>
      <c r="FHR92" s="369"/>
      <c r="FHS92" s="369"/>
      <c r="FHT92" s="369"/>
      <c r="FHU92" s="369"/>
      <c r="FHV92" s="369"/>
      <c r="FHW92" s="369"/>
      <c r="FHX92" s="369"/>
      <c r="FHY92" s="369"/>
      <c r="FHZ92" s="369"/>
      <c r="FIA92" s="369"/>
      <c r="FIB92" s="369"/>
      <c r="FIC92" s="369"/>
      <c r="FID92" s="369"/>
      <c r="FIE92" s="369"/>
      <c r="FIF92" s="369"/>
      <c r="FIG92" s="369"/>
      <c r="FIH92" s="369"/>
      <c r="FII92" s="369"/>
      <c r="FIJ92" s="369"/>
      <c r="FIK92" s="369"/>
      <c r="FIL92" s="369"/>
      <c r="FIM92" s="369"/>
      <c r="FIN92" s="369"/>
      <c r="FIO92" s="369"/>
      <c r="FIP92" s="369"/>
      <c r="FIQ92" s="369"/>
      <c r="FIR92" s="369"/>
      <c r="FIS92" s="369"/>
      <c r="FIT92" s="369"/>
      <c r="FIU92" s="369"/>
      <c r="FIV92" s="369"/>
      <c r="FIW92" s="369"/>
      <c r="FJB92" s="369"/>
      <c r="FJC92" s="369"/>
      <c r="FJD92" s="369"/>
      <c r="FJE92" s="369"/>
      <c r="FJF92" s="369"/>
      <c r="FJG92" s="369"/>
      <c r="FJH92" s="369"/>
      <c r="FJI92" s="369"/>
      <c r="FJJ92" s="369"/>
      <c r="FJK92" s="369"/>
      <c r="FJL92" s="369"/>
      <c r="FLD92" s="369"/>
      <c r="FLE92" s="369"/>
      <c r="FLF92" s="369"/>
      <c r="FLG92" s="369"/>
      <c r="FLH92" s="369"/>
      <c r="FLI92" s="369"/>
      <c r="FLJ92" s="369"/>
      <c r="FLK92" s="369"/>
      <c r="FLL92" s="369"/>
      <c r="FLM92" s="369"/>
      <c r="FLN92" s="369"/>
      <c r="FLO92" s="369"/>
      <c r="FLP92" s="369"/>
      <c r="FLQ92" s="369"/>
      <c r="FLR92" s="369"/>
      <c r="FLS92" s="369"/>
      <c r="FLT92" s="369"/>
      <c r="FLU92" s="369"/>
      <c r="FLV92" s="369"/>
      <c r="FLW92" s="369"/>
      <c r="FLX92" s="369"/>
      <c r="FLY92" s="369"/>
      <c r="FLZ92" s="369"/>
      <c r="FMA92" s="369"/>
      <c r="FMB92" s="369"/>
      <c r="FMC92" s="369"/>
      <c r="FMD92" s="369"/>
      <c r="FME92" s="369"/>
      <c r="FMF92" s="369"/>
      <c r="FMG92" s="369"/>
      <c r="FMH92" s="369"/>
      <c r="FMI92" s="369"/>
      <c r="FMJ92" s="369"/>
      <c r="FMK92" s="369"/>
      <c r="FML92" s="369"/>
      <c r="FMM92" s="369"/>
      <c r="FMN92" s="369"/>
      <c r="FMO92" s="369"/>
      <c r="FMP92" s="369"/>
      <c r="FMQ92" s="369"/>
      <c r="FMR92" s="369"/>
      <c r="FMS92" s="369"/>
      <c r="FMT92" s="369"/>
      <c r="FMU92" s="369"/>
      <c r="FMV92" s="369"/>
      <c r="FMW92" s="369"/>
      <c r="FMX92" s="369"/>
      <c r="FMY92" s="369"/>
      <c r="FMZ92" s="369"/>
      <c r="FNA92" s="369"/>
      <c r="FNB92" s="369"/>
      <c r="FNC92" s="369"/>
      <c r="FND92" s="369"/>
      <c r="FNE92" s="369"/>
      <c r="FNF92" s="369"/>
      <c r="FNG92" s="369"/>
      <c r="FNH92" s="369"/>
      <c r="FNI92" s="369"/>
      <c r="FNJ92" s="369"/>
      <c r="FNK92" s="369"/>
      <c r="FNL92" s="369"/>
      <c r="FNM92" s="369"/>
      <c r="FNN92" s="369"/>
      <c r="FNO92" s="369"/>
      <c r="FNP92" s="369"/>
      <c r="FNQ92" s="369"/>
      <c r="FNR92" s="369"/>
      <c r="FNS92" s="369"/>
      <c r="FNT92" s="369"/>
      <c r="FNU92" s="369"/>
      <c r="FNV92" s="369"/>
      <c r="FNW92" s="369"/>
      <c r="FNX92" s="369"/>
      <c r="FNY92" s="369"/>
      <c r="FNZ92" s="369"/>
      <c r="FOA92" s="369"/>
      <c r="FOB92" s="369"/>
      <c r="FOC92" s="369"/>
      <c r="FOD92" s="369"/>
      <c r="FOE92" s="369"/>
      <c r="FOF92" s="369"/>
      <c r="FOG92" s="369"/>
      <c r="FOH92" s="369"/>
      <c r="FOI92" s="369"/>
      <c r="FOJ92" s="369"/>
      <c r="FOK92" s="369"/>
      <c r="FOL92" s="369"/>
      <c r="FOM92" s="369"/>
      <c r="FON92" s="369"/>
      <c r="FOO92" s="369"/>
      <c r="FOP92" s="369"/>
      <c r="FOQ92" s="369"/>
      <c r="FOR92" s="369"/>
      <c r="FOS92" s="369"/>
      <c r="FOT92" s="369"/>
      <c r="FOU92" s="369"/>
      <c r="FOV92" s="369"/>
      <c r="FOW92" s="369"/>
      <c r="FOX92" s="369"/>
      <c r="FOY92" s="369"/>
      <c r="FOZ92" s="369"/>
      <c r="FPA92" s="369"/>
      <c r="FPB92" s="369"/>
      <c r="FPC92" s="369"/>
      <c r="FPD92" s="369"/>
      <c r="FPE92" s="369"/>
      <c r="FPF92" s="369"/>
      <c r="FPG92" s="369"/>
      <c r="FPH92" s="369"/>
      <c r="FPI92" s="369"/>
      <c r="FPJ92" s="369"/>
      <c r="FPK92" s="369"/>
      <c r="FPL92" s="369"/>
      <c r="FPM92" s="369"/>
      <c r="FPN92" s="369"/>
      <c r="FPO92" s="369"/>
      <c r="FPP92" s="369"/>
      <c r="FPQ92" s="369"/>
      <c r="FPR92" s="369"/>
      <c r="FPS92" s="369"/>
      <c r="FPT92" s="369"/>
      <c r="FPU92" s="369"/>
      <c r="FPV92" s="369"/>
      <c r="FPW92" s="369"/>
      <c r="FPX92" s="369"/>
      <c r="FPY92" s="369"/>
      <c r="FPZ92" s="369"/>
      <c r="FQA92" s="369"/>
      <c r="FQB92" s="369"/>
      <c r="FQC92" s="369"/>
      <c r="FQD92" s="369"/>
      <c r="FQE92" s="369"/>
      <c r="FQF92" s="369"/>
      <c r="FQG92" s="369"/>
      <c r="FQH92" s="369"/>
      <c r="FQI92" s="369"/>
      <c r="FQJ92" s="369"/>
      <c r="FQK92" s="369"/>
      <c r="FQL92" s="369"/>
      <c r="FQM92" s="369"/>
      <c r="FQN92" s="369"/>
      <c r="FQO92" s="369"/>
      <c r="FQP92" s="369"/>
      <c r="FQQ92" s="369"/>
      <c r="FQR92" s="369"/>
      <c r="FQS92" s="369"/>
      <c r="FQT92" s="369"/>
      <c r="FQU92" s="369"/>
      <c r="FQV92" s="369"/>
      <c r="FQW92" s="369"/>
      <c r="FQX92" s="369"/>
      <c r="FQY92" s="369"/>
      <c r="FQZ92" s="369"/>
      <c r="FRA92" s="369"/>
      <c r="FRB92" s="369"/>
      <c r="FRC92" s="369"/>
      <c r="FRD92" s="369"/>
      <c r="FRE92" s="369"/>
      <c r="FRF92" s="369"/>
      <c r="FRG92" s="369"/>
      <c r="FRH92" s="369"/>
      <c r="FRI92" s="369"/>
      <c r="FRJ92" s="369"/>
      <c r="FRK92" s="369"/>
      <c r="FRL92" s="369"/>
      <c r="FRM92" s="369"/>
      <c r="FRN92" s="369"/>
      <c r="FRO92" s="369"/>
      <c r="FRP92" s="369"/>
      <c r="FRQ92" s="369"/>
      <c r="FRR92" s="369"/>
      <c r="FRS92" s="369"/>
      <c r="FRT92" s="369"/>
      <c r="FRU92" s="369"/>
      <c r="FRV92" s="369"/>
      <c r="FRW92" s="369"/>
      <c r="FRX92" s="369"/>
      <c r="FRY92" s="369"/>
      <c r="FRZ92" s="369"/>
      <c r="FSA92" s="369"/>
      <c r="FSB92" s="369"/>
      <c r="FSC92" s="369"/>
      <c r="FSD92" s="369"/>
      <c r="FSE92" s="369"/>
      <c r="FSF92" s="369"/>
      <c r="FSG92" s="369"/>
      <c r="FSH92" s="369"/>
      <c r="FSI92" s="369"/>
      <c r="FSJ92" s="369"/>
      <c r="FSK92" s="369"/>
      <c r="FSL92" s="369"/>
      <c r="FSM92" s="369"/>
      <c r="FSN92" s="369"/>
      <c r="FSO92" s="369"/>
      <c r="FSP92" s="369"/>
      <c r="FSQ92" s="369"/>
      <c r="FSR92" s="369"/>
      <c r="FSS92" s="369"/>
      <c r="FSX92" s="369"/>
      <c r="FSY92" s="369"/>
      <c r="FSZ92" s="369"/>
      <c r="FTA92" s="369"/>
      <c r="FTB92" s="369"/>
      <c r="FTC92" s="369"/>
      <c r="FTD92" s="369"/>
      <c r="FTE92" s="369"/>
      <c r="FTF92" s="369"/>
      <c r="FTG92" s="369"/>
      <c r="FTH92" s="369"/>
      <c r="FUZ92" s="369"/>
      <c r="FVA92" s="369"/>
      <c r="FVB92" s="369"/>
      <c r="FVC92" s="369"/>
      <c r="FVD92" s="369"/>
      <c r="FVE92" s="369"/>
      <c r="FVF92" s="369"/>
      <c r="FVG92" s="369"/>
      <c r="FVH92" s="369"/>
      <c r="FVI92" s="369"/>
      <c r="FVJ92" s="369"/>
      <c r="FVK92" s="369"/>
      <c r="FVL92" s="369"/>
      <c r="FVM92" s="369"/>
      <c r="FVN92" s="369"/>
      <c r="FVO92" s="369"/>
      <c r="FVP92" s="369"/>
      <c r="FVQ92" s="369"/>
      <c r="FVR92" s="369"/>
      <c r="FVS92" s="369"/>
      <c r="FVT92" s="369"/>
      <c r="FVU92" s="369"/>
      <c r="FVV92" s="369"/>
      <c r="FVW92" s="369"/>
      <c r="FVX92" s="369"/>
      <c r="FVY92" s="369"/>
      <c r="FVZ92" s="369"/>
      <c r="FWA92" s="369"/>
      <c r="FWB92" s="369"/>
      <c r="FWC92" s="369"/>
      <c r="FWD92" s="369"/>
      <c r="FWE92" s="369"/>
      <c r="FWF92" s="369"/>
      <c r="FWG92" s="369"/>
      <c r="FWH92" s="369"/>
      <c r="FWI92" s="369"/>
      <c r="FWJ92" s="369"/>
      <c r="FWK92" s="369"/>
      <c r="FWL92" s="369"/>
      <c r="FWM92" s="369"/>
      <c r="FWN92" s="369"/>
      <c r="FWO92" s="369"/>
      <c r="FWP92" s="369"/>
      <c r="FWQ92" s="369"/>
      <c r="FWR92" s="369"/>
      <c r="FWS92" s="369"/>
      <c r="FWT92" s="369"/>
      <c r="FWU92" s="369"/>
      <c r="FWV92" s="369"/>
      <c r="FWW92" s="369"/>
      <c r="FWX92" s="369"/>
      <c r="FWY92" s="369"/>
      <c r="FWZ92" s="369"/>
      <c r="FXA92" s="369"/>
      <c r="FXB92" s="369"/>
      <c r="FXC92" s="369"/>
      <c r="FXD92" s="369"/>
      <c r="FXE92" s="369"/>
      <c r="FXF92" s="369"/>
      <c r="FXG92" s="369"/>
      <c r="FXH92" s="369"/>
      <c r="FXI92" s="369"/>
      <c r="FXJ92" s="369"/>
      <c r="FXK92" s="369"/>
      <c r="FXL92" s="369"/>
      <c r="FXM92" s="369"/>
      <c r="FXN92" s="369"/>
      <c r="FXO92" s="369"/>
      <c r="FXP92" s="369"/>
      <c r="FXQ92" s="369"/>
      <c r="FXR92" s="369"/>
      <c r="FXS92" s="369"/>
      <c r="FXT92" s="369"/>
      <c r="FXU92" s="369"/>
      <c r="FXV92" s="369"/>
      <c r="FXW92" s="369"/>
      <c r="FXX92" s="369"/>
      <c r="FXY92" s="369"/>
      <c r="FXZ92" s="369"/>
      <c r="FYA92" s="369"/>
      <c r="FYB92" s="369"/>
      <c r="FYC92" s="369"/>
      <c r="FYD92" s="369"/>
      <c r="FYE92" s="369"/>
      <c r="FYF92" s="369"/>
      <c r="FYG92" s="369"/>
      <c r="FYH92" s="369"/>
      <c r="FYI92" s="369"/>
      <c r="FYJ92" s="369"/>
      <c r="FYK92" s="369"/>
      <c r="FYL92" s="369"/>
      <c r="FYM92" s="369"/>
      <c r="FYN92" s="369"/>
      <c r="FYO92" s="369"/>
      <c r="FYP92" s="369"/>
      <c r="FYQ92" s="369"/>
      <c r="FYR92" s="369"/>
      <c r="FYS92" s="369"/>
      <c r="FYT92" s="369"/>
      <c r="FYU92" s="369"/>
      <c r="FYV92" s="369"/>
      <c r="FYW92" s="369"/>
      <c r="FYX92" s="369"/>
      <c r="FYY92" s="369"/>
      <c r="FYZ92" s="369"/>
      <c r="FZA92" s="369"/>
      <c r="FZB92" s="369"/>
      <c r="FZC92" s="369"/>
      <c r="FZD92" s="369"/>
      <c r="FZE92" s="369"/>
      <c r="FZF92" s="369"/>
      <c r="FZG92" s="369"/>
      <c r="FZH92" s="369"/>
      <c r="FZI92" s="369"/>
      <c r="FZJ92" s="369"/>
      <c r="FZK92" s="369"/>
      <c r="FZL92" s="369"/>
      <c r="FZM92" s="369"/>
      <c r="FZN92" s="369"/>
      <c r="FZO92" s="369"/>
      <c r="FZP92" s="369"/>
      <c r="FZQ92" s="369"/>
      <c r="FZR92" s="369"/>
      <c r="FZS92" s="369"/>
      <c r="FZT92" s="369"/>
      <c r="FZU92" s="369"/>
      <c r="FZV92" s="369"/>
      <c r="FZW92" s="369"/>
      <c r="FZX92" s="369"/>
      <c r="FZY92" s="369"/>
      <c r="FZZ92" s="369"/>
      <c r="GAA92" s="369"/>
      <c r="GAB92" s="369"/>
      <c r="GAC92" s="369"/>
      <c r="GAD92" s="369"/>
      <c r="GAE92" s="369"/>
      <c r="GAF92" s="369"/>
      <c r="GAG92" s="369"/>
      <c r="GAH92" s="369"/>
      <c r="GAI92" s="369"/>
      <c r="GAJ92" s="369"/>
      <c r="GAK92" s="369"/>
      <c r="GAL92" s="369"/>
      <c r="GAM92" s="369"/>
      <c r="GAN92" s="369"/>
      <c r="GAO92" s="369"/>
      <c r="GAP92" s="369"/>
      <c r="GAQ92" s="369"/>
      <c r="GAR92" s="369"/>
      <c r="GAS92" s="369"/>
      <c r="GAT92" s="369"/>
      <c r="GAU92" s="369"/>
      <c r="GAV92" s="369"/>
      <c r="GAW92" s="369"/>
      <c r="GAX92" s="369"/>
      <c r="GAY92" s="369"/>
      <c r="GAZ92" s="369"/>
      <c r="GBA92" s="369"/>
      <c r="GBB92" s="369"/>
      <c r="GBC92" s="369"/>
      <c r="GBD92" s="369"/>
      <c r="GBE92" s="369"/>
      <c r="GBF92" s="369"/>
      <c r="GBG92" s="369"/>
      <c r="GBH92" s="369"/>
      <c r="GBI92" s="369"/>
      <c r="GBJ92" s="369"/>
      <c r="GBK92" s="369"/>
      <c r="GBL92" s="369"/>
      <c r="GBM92" s="369"/>
      <c r="GBN92" s="369"/>
      <c r="GBO92" s="369"/>
      <c r="GBP92" s="369"/>
      <c r="GBQ92" s="369"/>
      <c r="GBR92" s="369"/>
      <c r="GBS92" s="369"/>
      <c r="GBT92" s="369"/>
      <c r="GBU92" s="369"/>
      <c r="GBV92" s="369"/>
      <c r="GBW92" s="369"/>
      <c r="GBX92" s="369"/>
      <c r="GBY92" s="369"/>
      <c r="GBZ92" s="369"/>
      <c r="GCA92" s="369"/>
      <c r="GCB92" s="369"/>
      <c r="GCC92" s="369"/>
      <c r="GCD92" s="369"/>
      <c r="GCE92" s="369"/>
      <c r="GCF92" s="369"/>
      <c r="GCG92" s="369"/>
      <c r="GCH92" s="369"/>
      <c r="GCI92" s="369"/>
      <c r="GCJ92" s="369"/>
      <c r="GCK92" s="369"/>
      <c r="GCL92" s="369"/>
      <c r="GCM92" s="369"/>
      <c r="GCN92" s="369"/>
      <c r="GCO92" s="369"/>
      <c r="GCT92" s="369"/>
      <c r="GCU92" s="369"/>
      <c r="GCV92" s="369"/>
      <c r="GCW92" s="369"/>
      <c r="GCX92" s="369"/>
      <c r="GCY92" s="369"/>
      <c r="GCZ92" s="369"/>
      <c r="GDA92" s="369"/>
      <c r="GDB92" s="369"/>
      <c r="GDC92" s="369"/>
      <c r="GDD92" s="369"/>
      <c r="GEV92" s="369"/>
      <c r="GEW92" s="369"/>
      <c r="GEX92" s="369"/>
      <c r="GEY92" s="369"/>
      <c r="GEZ92" s="369"/>
      <c r="GFA92" s="369"/>
      <c r="GFB92" s="369"/>
      <c r="GFC92" s="369"/>
      <c r="GFD92" s="369"/>
      <c r="GFE92" s="369"/>
      <c r="GFF92" s="369"/>
      <c r="GFG92" s="369"/>
      <c r="GFH92" s="369"/>
      <c r="GFI92" s="369"/>
      <c r="GFJ92" s="369"/>
      <c r="GFK92" s="369"/>
      <c r="GFL92" s="369"/>
      <c r="GFM92" s="369"/>
      <c r="GFN92" s="369"/>
      <c r="GFO92" s="369"/>
      <c r="GFP92" s="369"/>
      <c r="GFQ92" s="369"/>
      <c r="GFR92" s="369"/>
      <c r="GFS92" s="369"/>
      <c r="GFT92" s="369"/>
      <c r="GFU92" s="369"/>
      <c r="GFV92" s="369"/>
      <c r="GFW92" s="369"/>
      <c r="GFX92" s="369"/>
      <c r="GFY92" s="369"/>
      <c r="GFZ92" s="369"/>
      <c r="GGA92" s="369"/>
      <c r="GGB92" s="369"/>
      <c r="GGC92" s="369"/>
      <c r="GGD92" s="369"/>
      <c r="GGE92" s="369"/>
      <c r="GGF92" s="369"/>
      <c r="GGG92" s="369"/>
      <c r="GGH92" s="369"/>
      <c r="GGI92" s="369"/>
      <c r="GGJ92" s="369"/>
      <c r="GGK92" s="369"/>
      <c r="GGL92" s="369"/>
      <c r="GGM92" s="369"/>
      <c r="GGN92" s="369"/>
      <c r="GGO92" s="369"/>
      <c r="GGP92" s="369"/>
      <c r="GGQ92" s="369"/>
      <c r="GGR92" s="369"/>
      <c r="GGS92" s="369"/>
      <c r="GGT92" s="369"/>
      <c r="GGU92" s="369"/>
      <c r="GGV92" s="369"/>
      <c r="GGW92" s="369"/>
      <c r="GGX92" s="369"/>
      <c r="GGY92" s="369"/>
      <c r="GGZ92" s="369"/>
      <c r="GHA92" s="369"/>
      <c r="GHB92" s="369"/>
      <c r="GHC92" s="369"/>
      <c r="GHD92" s="369"/>
      <c r="GHE92" s="369"/>
      <c r="GHF92" s="369"/>
      <c r="GHG92" s="369"/>
      <c r="GHH92" s="369"/>
      <c r="GHI92" s="369"/>
      <c r="GHJ92" s="369"/>
      <c r="GHK92" s="369"/>
      <c r="GHL92" s="369"/>
      <c r="GHM92" s="369"/>
      <c r="GHN92" s="369"/>
      <c r="GHO92" s="369"/>
      <c r="GHP92" s="369"/>
      <c r="GHQ92" s="369"/>
      <c r="GHR92" s="369"/>
      <c r="GHS92" s="369"/>
      <c r="GHT92" s="369"/>
      <c r="GHU92" s="369"/>
      <c r="GHV92" s="369"/>
      <c r="GHW92" s="369"/>
      <c r="GHX92" s="369"/>
      <c r="GHY92" s="369"/>
      <c r="GHZ92" s="369"/>
      <c r="GIA92" s="369"/>
      <c r="GIB92" s="369"/>
      <c r="GIC92" s="369"/>
      <c r="GID92" s="369"/>
      <c r="GIE92" s="369"/>
      <c r="GIF92" s="369"/>
      <c r="GIG92" s="369"/>
      <c r="GIH92" s="369"/>
      <c r="GII92" s="369"/>
      <c r="GIJ92" s="369"/>
      <c r="GIK92" s="369"/>
      <c r="GIL92" s="369"/>
      <c r="GIM92" s="369"/>
      <c r="GIN92" s="369"/>
      <c r="GIO92" s="369"/>
      <c r="GIP92" s="369"/>
      <c r="GIQ92" s="369"/>
      <c r="GIR92" s="369"/>
      <c r="GIS92" s="369"/>
      <c r="GIT92" s="369"/>
      <c r="GIU92" s="369"/>
      <c r="GIV92" s="369"/>
      <c r="GIW92" s="369"/>
      <c r="GIX92" s="369"/>
      <c r="GIY92" s="369"/>
      <c r="GIZ92" s="369"/>
      <c r="GJA92" s="369"/>
      <c r="GJB92" s="369"/>
      <c r="GJC92" s="369"/>
      <c r="GJD92" s="369"/>
      <c r="GJE92" s="369"/>
      <c r="GJF92" s="369"/>
      <c r="GJG92" s="369"/>
      <c r="GJH92" s="369"/>
      <c r="GJI92" s="369"/>
      <c r="GJJ92" s="369"/>
      <c r="GJK92" s="369"/>
      <c r="GJL92" s="369"/>
      <c r="GJM92" s="369"/>
      <c r="GJN92" s="369"/>
      <c r="GJO92" s="369"/>
      <c r="GJP92" s="369"/>
      <c r="GJQ92" s="369"/>
      <c r="GJR92" s="369"/>
      <c r="GJS92" s="369"/>
      <c r="GJT92" s="369"/>
      <c r="GJU92" s="369"/>
      <c r="GJV92" s="369"/>
      <c r="GJW92" s="369"/>
      <c r="GJX92" s="369"/>
      <c r="GJY92" s="369"/>
      <c r="GJZ92" s="369"/>
      <c r="GKA92" s="369"/>
      <c r="GKB92" s="369"/>
      <c r="GKC92" s="369"/>
      <c r="GKD92" s="369"/>
      <c r="GKE92" s="369"/>
      <c r="GKF92" s="369"/>
      <c r="GKG92" s="369"/>
      <c r="GKH92" s="369"/>
      <c r="GKI92" s="369"/>
      <c r="GKJ92" s="369"/>
      <c r="GKK92" s="369"/>
      <c r="GKL92" s="369"/>
      <c r="GKM92" s="369"/>
      <c r="GKN92" s="369"/>
      <c r="GKO92" s="369"/>
      <c r="GKP92" s="369"/>
      <c r="GKQ92" s="369"/>
      <c r="GKR92" s="369"/>
      <c r="GKS92" s="369"/>
      <c r="GKT92" s="369"/>
      <c r="GKU92" s="369"/>
      <c r="GKV92" s="369"/>
      <c r="GKW92" s="369"/>
      <c r="GKX92" s="369"/>
      <c r="GKY92" s="369"/>
      <c r="GKZ92" s="369"/>
      <c r="GLA92" s="369"/>
      <c r="GLB92" s="369"/>
      <c r="GLC92" s="369"/>
      <c r="GLD92" s="369"/>
      <c r="GLE92" s="369"/>
      <c r="GLF92" s="369"/>
      <c r="GLG92" s="369"/>
      <c r="GLH92" s="369"/>
      <c r="GLI92" s="369"/>
      <c r="GLJ92" s="369"/>
      <c r="GLK92" s="369"/>
      <c r="GLL92" s="369"/>
      <c r="GLM92" s="369"/>
      <c r="GLN92" s="369"/>
      <c r="GLO92" s="369"/>
      <c r="GLP92" s="369"/>
      <c r="GLQ92" s="369"/>
      <c r="GLR92" s="369"/>
      <c r="GLS92" s="369"/>
      <c r="GLT92" s="369"/>
      <c r="GLU92" s="369"/>
      <c r="GLV92" s="369"/>
      <c r="GLW92" s="369"/>
      <c r="GLX92" s="369"/>
      <c r="GLY92" s="369"/>
      <c r="GLZ92" s="369"/>
      <c r="GMA92" s="369"/>
      <c r="GMB92" s="369"/>
      <c r="GMC92" s="369"/>
      <c r="GMD92" s="369"/>
      <c r="GME92" s="369"/>
      <c r="GMF92" s="369"/>
      <c r="GMG92" s="369"/>
      <c r="GMH92" s="369"/>
      <c r="GMI92" s="369"/>
      <c r="GMJ92" s="369"/>
      <c r="GMK92" s="369"/>
      <c r="GMP92" s="369"/>
      <c r="GMQ92" s="369"/>
      <c r="GMR92" s="369"/>
      <c r="GMS92" s="369"/>
      <c r="GMT92" s="369"/>
      <c r="GMU92" s="369"/>
      <c r="GMV92" s="369"/>
      <c r="GMW92" s="369"/>
      <c r="GMX92" s="369"/>
      <c r="GMY92" s="369"/>
      <c r="GMZ92" s="369"/>
      <c r="GOR92" s="369"/>
      <c r="GOS92" s="369"/>
      <c r="GOT92" s="369"/>
      <c r="GOU92" s="369"/>
      <c r="GOV92" s="369"/>
      <c r="GOW92" s="369"/>
      <c r="GOX92" s="369"/>
      <c r="GOY92" s="369"/>
      <c r="GOZ92" s="369"/>
      <c r="GPA92" s="369"/>
      <c r="GPB92" s="369"/>
      <c r="GPC92" s="369"/>
      <c r="GPD92" s="369"/>
      <c r="GPE92" s="369"/>
      <c r="GPF92" s="369"/>
      <c r="GPG92" s="369"/>
      <c r="GPH92" s="369"/>
      <c r="GPI92" s="369"/>
      <c r="GPJ92" s="369"/>
      <c r="GPK92" s="369"/>
      <c r="GPL92" s="369"/>
      <c r="GPM92" s="369"/>
      <c r="GPN92" s="369"/>
      <c r="GPO92" s="369"/>
      <c r="GPP92" s="369"/>
      <c r="GPQ92" s="369"/>
      <c r="GPR92" s="369"/>
      <c r="GPS92" s="369"/>
      <c r="GPT92" s="369"/>
      <c r="GPU92" s="369"/>
      <c r="GPV92" s="369"/>
      <c r="GPW92" s="369"/>
      <c r="GPX92" s="369"/>
      <c r="GPY92" s="369"/>
      <c r="GPZ92" s="369"/>
      <c r="GQA92" s="369"/>
      <c r="GQB92" s="369"/>
      <c r="GQC92" s="369"/>
      <c r="GQD92" s="369"/>
      <c r="GQE92" s="369"/>
      <c r="GQF92" s="369"/>
      <c r="GQG92" s="369"/>
      <c r="GQH92" s="369"/>
      <c r="GQI92" s="369"/>
      <c r="GQJ92" s="369"/>
      <c r="GQK92" s="369"/>
      <c r="GQL92" s="369"/>
      <c r="GQM92" s="369"/>
      <c r="GQN92" s="369"/>
      <c r="GQO92" s="369"/>
      <c r="GQP92" s="369"/>
      <c r="GQQ92" s="369"/>
      <c r="GQR92" s="369"/>
      <c r="GQS92" s="369"/>
      <c r="GQT92" s="369"/>
      <c r="GQU92" s="369"/>
      <c r="GQV92" s="369"/>
      <c r="GQW92" s="369"/>
      <c r="GQX92" s="369"/>
      <c r="GQY92" s="369"/>
      <c r="GQZ92" s="369"/>
      <c r="GRA92" s="369"/>
      <c r="GRB92" s="369"/>
      <c r="GRC92" s="369"/>
      <c r="GRD92" s="369"/>
      <c r="GRE92" s="369"/>
      <c r="GRF92" s="369"/>
      <c r="GRG92" s="369"/>
      <c r="GRH92" s="369"/>
      <c r="GRI92" s="369"/>
      <c r="GRJ92" s="369"/>
      <c r="GRK92" s="369"/>
      <c r="GRL92" s="369"/>
      <c r="GRM92" s="369"/>
      <c r="GRN92" s="369"/>
      <c r="GRO92" s="369"/>
      <c r="GRP92" s="369"/>
      <c r="GRQ92" s="369"/>
      <c r="GRR92" s="369"/>
      <c r="GRS92" s="369"/>
      <c r="GRT92" s="369"/>
      <c r="GRU92" s="369"/>
      <c r="GRV92" s="369"/>
      <c r="GRW92" s="369"/>
      <c r="GRX92" s="369"/>
      <c r="GRY92" s="369"/>
      <c r="GRZ92" s="369"/>
      <c r="GSA92" s="369"/>
      <c r="GSB92" s="369"/>
      <c r="GSC92" s="369"/>
      <c r="GSD92" s="369"/>
      <c r="GSE92" s="369"/>
      <c r="GSF92" s="369"/>
      <c r="GSG92" s="369"/>
      <c r="GSH92" s="369"/>
      <c r="GSI92" s="369"/>
      <c r="GSJ92" s="369"/>
      <c r="GSK92" s="369"/>
      <c r="GSL92" s="369"/>
      <c r="GSM92" s="369"/>
      <c r="GSN92" s="369"/>
      <c r="GSO92" s="369"/>
      <c r="GSP92" s="369"/>
      <c r="GSQ92" s="369"/>
      <c r="GSR92" s="369"/>
      <c r="GSS92" s="369"/>
      <c r="GST92" s="369"/>
      <c r="GSU92" s="369"/>
      <c r="GSV92" s="369"/>
      <c r="GSW92" s="369"/>
      <c r="GSX92" s="369"/>
      <c r="GSY92" s="369"/>
      <c r="GSZ92" s="369"/>
      <c r="GTA92" s="369"/>
      <c r="GTB92" s="369"/>
      <c r="GTC92" s="369"/>
      <c r="GTD92" s="369"/>
      <c r="GTE92" s="369"/>
      <c r="GTF92" s="369"/>
      <c r="GTG92" s="369"/>
      <c r="GTH92" s="369"/>
      <c r="GTI92" s="369"/>
      <c r="GTJ92" s="369"/>
      <c r="GTK92" s="369"/>
      <c r="GTL92" s="369"/>
      <c r="GTM92" s="369"/>
      <c r="GTN92" s="369"/>
      <c r="GTO92" s="369"/>
      <c r="GTP92" s="369"/>
      <c r="GTQ92" s="369"/>
      <c r="GTR92" s="369"/>
      <c r="GTS92" s="369"/>
      <c r="GTT92" s="369"/>
      <c r="GTU92" s="369"/>
      <c r="GTV92" s="369"/>
      <c r="GTW92" s="369"/>
      <c r="GTX92" s="369"/>
      <c r="GTY92" s="369"/>
      <c r="GTZ92" s="369"/>
      <c r="GUA92" s="369"/>
      <c r="GUB92" s="369"/>
      <c r="GUC92" s="369"/>
      <c r="GUD92" s="369"/>
      <c r="GUE92" s="369"/>
      <c r="GUF92" s="369"/>
      <c r="GUG92" s="369"/>
      <c r="GUH92" s="369"/>
      <c r="GUI92" s="369"/>
      <c r="GUJ92" s="369"/>
      <c r="GUK92" s="369"/>
      <c r="GUL92" s="369"/>
      <c r="GUM92" s="369"/>
      <c r="GUN92" s="369"/>
      <c r="GUO92" s="369"/>
      <c r="GUP92" s="369"/>
      <c r="GUQ92" s="369"/>
      <c r="GUR92" s="369"/>
      <c r="GUS92" s="369"/>
      <c r="GUT92" s="369"/>
      <c r="GUU92" s="369"/>
      <c r="GUV92" s="369"/>
      <c r="GUW92" s="369"/>
      <c r="GUX92" s="369"/>
      <c r="GUY92" s="369"/>
      <c r="GUZ92" s="369"/>
      <c r="GVA92" s="369"/>
      <c r="GVB92" s="369"/>
      <c r="GVC92" s="369"/>
      <c r="GVD92" s="369"/>
      <c r="GVE92" s="369"/>
      <c r="GVF92" s="369"/>
      <c r="GVG92" s="369"/>
      <c r="GVH92" s="369"/>
      <c r="GVI92" s="369"/>
      <c r="GVJ92" s="369"/>
      <c r="GVK92" s="369"/>
      <c r="GVL92" s="369"/>
      <c r="GVM92" s="369"/>
      <c r="GVN92" s="369"/>
      <c r="GVO92" s="369"/>
      <c r="GVP92" s="369"/>
      <c r="GVQ92" s="369"/>
      <c r="GVR92" s="369"/>
      <c r="GVS92" s="369"/>
      <c r="GVT92" s="369"/>
      <c r="GVU92" s="369"/>
      <c r="GVV92" s="369"/>
      <c r="GVW92" s="369"/>
      <c r="GVX92" s="369"/>
      <c r="GVY92" s="369"/>
      <c r="GVZ92" s="369"/>
      <c r="GWA92" s="369"/>
      <c r="GWB92" s="369"/>
      <c r="GWC92" s="369"/>
      <c r="GWD92" s="369"/>
      <c r="GWE92" s="369"/>
      <c r="GWF92" s="369"/>
      <c r="GWG92" s="369"/>
      <c r="GWL92" s="369"/>
      <c r="GWM92" s="369"/>
      <c r="GWN92" s="369"/>
      <c r="GWO92" s="369"/>
      <c r="GWP92" s="369"/>
      <c r="GWQ92" s="369"/>
      <c r="GWR92" s="369"/>
      <c r="GWS92" s="369"/>
      <c r="GWT92" s="369"/>
      <c r="GWU92" s="369"/>
      <c r="GWV92" s="369"/>
      <c r="GYN92" s="369"/>
      <c r="GYO92" s="369"/>
      <c r="GYP92" s="369"/>
      <c r="GYQ92" s="369"/>
      <c r="GYR92" s="369"/>
      <c r="GYS92" s="369"/>
      <c r="GYT92" s="369"/>
      <c r="GYU92" s="369"/>
      <c r="GYV92" s="369"/>
      <c r="GYW92" s="369"/>
      <c r="GYX92" s="369"/>
      <c r="GYY92" s="369"/>
      <c r="GYZ92" s="369"/>
      <c r="GZA92" s="369"/>
      <c r="GZB92" s="369"/>
      <c r="GZC92" s="369"/>
      <c r="GZD92" s="369"/>
      <c r="GZE92" s="369"/>
      <c r="GZF92" s="369"/>
      <c r="GZG92" s="369"/>
      <c r="GZH92" s="369"/>
      <c r="GZI92" s="369"/>
      <c r="GZJ92" s="369"/>
      <c r="GZK92" s="369"/>
      <c r="GZL92" s="369"/>
      <c r="GZM92" s="369"/>
      <c r="GZN92" s="369"/>
      <c r="GZO92" s="369"/>
      <c r="GZP92" s="369"/>
      <c r="GZQ92" s="369"/>
      <c r="GZR92" s="369"/>
      <c r="GZS92" s="369"/>
      <c r="GZT92" s="369"/>
      <c r="GZU92" s="369"/>
      <c r="GZV92" s="369"/>
      <c r="GZW92" s="369"/>
      <c r="GZX92" s="369"/>
      <c r="GZY92" s="369"/>
      <c r="GZZ92" s="369"/>
      <c r="HAA92" s="369"/>
      <c r="HAB92" s="369"/>
      <c r="HAC92" s="369"/>
      <c r="HAD92" s="369"/>
      <c r="HAE92" s="369"/>
      <c r="HAF92" s="369"/>
      <c r="HAG92" s="369"/>
      <c r="HAH92" s="369"/>
      <c r="HAI92" s="369"/>
      <c r="HAJ92" s="369"/>
      <c r="HAK92" s="369"/>
      <c r="HAL92" s="369"/>
      <c r="HAM92" s="369"/>
      <c r="HAN92" s="369"/>
      <c r="HAO92" s="369"/>
      <c r="HAP92" s="369"/>
      <c r="HAQ92" s="369"/>
      <c r="HAR92" s="369"/>
      <c r="HAS92" s="369"/>
      <c r="HAT92" s="369"/>
      <c r="HAU92" s="369"/>
      <c r="HAV92" s="369"/>
      <c r="HAW92" s="369"/>
      <c r="HAX92" s="369"/>
      <c r="HAY92" s="369"/>
      <c r="HAZ92" s="369"/>
      <c r="HBA92" s="369"/>
      <c r="HBB92" s="369"/>
      <c r="HBC92" s="369"/>
      <c r="HBD92" s="369"/>
      <c r="HBE92" s="369"/>
      <c r="HBF92" s="369"/>
      <c r="HBG92" s="369"/>
      <c r="HBH92" s="369"/>
      <c r="HBI92" s="369"/>
      <c r="HBJ92" s="369"/>
      <c r="HBK92" s="369"/>
      <c r="HBL92" s="369"/>
      <c r="HBM92" s="369"/>
      <c r="HBN92" s="369"/>
      <c r="HBO92" s="369"/>
      <c r="HBP92" s="369"/>
      <c r="HBQ92" s="369"/>
      <c r="HBR92" s="369"/>
      <c r="HBS92" s="369"/>
      <c r="HBT92" s="369"/>
      <c r="HBU92" s="369"/>
      <c r="HBV92" s="369"/>
      <c r="HBW92" s="369"/>
      <c r="HBX92" s="369"/>
      <c r="HBY92" s="369"/>
      <c r="HBZ92" s="369"/>
      <c r="HCA92" s="369"/>
      <c r="HCB92" s="369"/>
      <c r="HCC92" s="369"/>
      <c r="HCD92" s="369"/>
      <c r="HCE92" s="369"/>
      <c r="HCF92" s="369"/>
      <c r="HCG92" s="369"/>
      <c r="HCH92" s="369"/>
      <c r="HCI92" s="369"/>
      <c r="HCJ92" s="369"/>
      <c r="HCK92" s="369"/>
      <c r="HCL92" s="369"/>
      <c r="HCM92" s="369"/>
      <c r="HCN92" s="369"/>
      <c r="HCO92" s="369"/>
      <c r="HCP92" s="369"/>
      <c r="HCQ92" s="369"/>
      <c r="HCR92" s="369"/>
      <c r="HCS92" s="369"/>
      <c r="HCT92" s="369"/>
      <c r="HCU92" s="369"/>
      <c r="HCV92" s="369"/>
      <c r="HCW92" s="369"/>
      <c r="HCX92" s="369"/>
      <c r="HCY92" s="369"/>
      <c r="HCZ92" s="369"/>
      <c r="HDA92" s="369"/>
      <c r="HDB92" s="369"/>
      <c r="HDC92" s="369"/>
      <c r="HDD92" s="369"/>
      <c r="HDE92" s="369"/>
      <c r="HDF92" s="369"/>
      <c r="HDG92" s="369"/>
      <c r="HDH92" s="369"/>
      <c r="HDI92" s="369"/>
      <c r="HDJ92" s="369"/>
      <c r="HDK92" s="369"/>
      <c r="HDL92" s="369"/>
      <c r="HDM92" s="369"/>
      <c r="HDN92" s="369"/>
      <c r="HDO92" s="369"/>
      <c r="HDP92" s="369"/>
      <c r="HDQ92" s="369"/>
      <c r="HDR92" s="369"/>
      <c r="HDS92" s="369"/>
      <c r="HDT92" s="369"/>
      <c r="HDU92" s="369"/>
      <c r="HDV92" s="369"/>
      <c r="HDW92" s="369"/>
      <c r="HDX92" s="369"/>
      <c r="HDY92" s="369"/>
      <c r="HDZ92" s="369"/>
      <c r="HEA92" s="369"/>
      <c r="HEB92" s="369"/>
      <c r="HEC92" s="369"/>
      <c r="HED92" s="369"/>
      <c r="HEE92" s="369"/>
      <c r="HEF92" s="369"/>
      <c r="HEG92" s="369"/>
      <c r="HEH92" s="369"/>
      <c r="HEI92" s="369"/>
      <c r="HEJ92" s="369"/>
      <c r="HEK92" s="369"/>
      <c r="HEL92" s="369"/>
      <c r="HEM92" s="369"/>
      <c r="HEN92" s="369"/>
      <c r="HEO92" s="369"/>
      <c r="HEP92" s="369"/>
      <c r="HEQ92" s="369"/>
      <c r="HER92" s="369"/>
      <c r="HES92" s="369"/>
      <c r="HET92" s="369"/>
      <c r="HEU92" s="369"/>
      <c r="HEV92" s="369"/>
      <c r="HEW92" s="369"/>
      <c r="HEX92" s="369"/>
      <c r="HEY92" s="369"/>
      <c r="HEZ92" s="369"/>
      <c r="HFA92" s="369"/>
      <c r="HFB92" s="369"/>
      <c r="HFC92" s="369"/>
      <c r="HFD92" s="369"/>
      <c r="HFE92" s="369"/>
      <c r="HFF92" s="369"/>
      <c r="HFG92" s="369"/>
      <c r="HFH92" s="369"/>
      <c r="HFI92" s="369"/>
      <c r="HFJ92" s="369"/>
      <c r="HFK92" s="369"/>
      <c r="HFL92" s="369"/>
      <c r="HFM92" s="369"/>
      <c r="HFN92" s="369"/>
      <c r="HFO92" s="369"/>
      <c r="HFP92" s="369"/>
      <c r="HFQ92" s="369"/>
      <c r="HFR92" s="369"/>
      <c r="HFS92" s="369"/>
      <c r="HFT92" s="369"/>
      <c r="HFU92" s="369"/>
      <c r="HFV92" s="369"/>
      <c r="HFW92" s="369"/>
      <c r="HFX92" s="369"/>
      <c r="HFY92" s="369"/>
      <c r="HFZ92" s="369"/>
      <c r="HGA92" s="369"/>
      <c r="HGB92" s="369"/>
      <c r="HGC92" s="369"/>
      <c r="HGH92" s="369"/>
      <c r="HGI92" s="369"/>
      <c r="HGJ92" s="369"/>
      <c r="HGK92" s="369"/>
      <c r="HGL92" s="369"/>
      <c r="HGM92" s="369"/>
      <c r="HGN92" s="369"/>
      <c r="HGO92" s="369"/>
      <c r="HGP92" s="369"/>
      <c r="HGQ92" s="369"/>
      <c r="HGR92" s="369"/>
      <c r="HIJ92" s="369"/>
      <c r="HIK92" s="369"/>
      <c r="HIL92" s="369"/>
      <c r="HIM92" s="369"/>
      <c r="HIN92" s="369"/>
      <c r="HIO92" s="369"/>
      <c r="HIP92" s="369"/>
      <c r="HIQ92" s="369"/>
      <c r="HIR92" s="369"/>
      <c r="HIS92" s="369"/>
      <c r="HIT92" s="369"/>
      <c r="HIU92" s="369"/>
      <c r="HIV92" s="369"/>
      <c r="HIW92" s="369"/>
      <c r="HIX92" s="369"/>
      <c r="HIY92" s="369"/>
      <c r="HIZ92" s="369"/>
      <c r="HJA92" s="369"/>
      <c r="HJB92" s="369"/>
      <c r="HJC92" s="369"/>
      <c r="HJD92" s="369"/>
      <c r="HJE92" s="369"/>
      <c r="HJF92" s="369"/>
      <c r="HJG92" s="369"/>
      <c r="HJH92" s="369"/>
      <c r="HJI92" s="369"/>
      <c r="HJJ92" s="369"/>
      <c r="HJK92" s="369"/>
      <c r="HJL92" s="369"/>
      <c r="HJM92" s="369"/>
      <c r="HJN92" s="369"/>
      <c r="HJO92" s="369"/>
      <c r="HJP92" s="369"/>
      <c r="HJQ92" s="369"/>
      <c r="HJR92" s="369"/>
      <c r="HJS92" s="369"/>
      <c r="HJT92" s="369"/>
      <c r="HJU92" s="369"/>
      <c r="HJV92" s="369"/>
      <c r="HJW92" s="369"/>
      <c r="HJX92" s="369"/>
      <c r="HJY92" s="369"/>
      <c r="HJZ92" s="369"/>
      <c r="HKA92" s="369"/>
      <c r="HKB92" s="369"/>
      <c r="HKC92" s="369"/>
      <c r="HKD92" s="369"/>
      <c r="HKE92" s="369"/>
      <c r="HKF92" s="369"/>
      <c r="HKG92" s="369"/>
      <c r="HKH92" s="369"/>
      <c r="HKI92" s="369"/>
      <c r="HKJ92" s="369"/>
      <c r="HKK92" s="369"/>
      <c r="HKL92" s="369"/>
      <c r="HKM92" s="369"/>
      <c r="HKN92" s="369"/>
      <c r="HKO92" s="369"/>
      <c r="HKP92" s="369"/>
      <c r="HKQ92" s="369"/>
      <c r="HKR92" s="369"/>
      <c r="HKS92" s="369"/>
      <c r="HKT92" s="369"/>
      <c r="HKU92" s="369"/>
      <c r="HKV92" s="369"/>
      <c r="HKW92" s="369"/>
      <c r="HKX92" s="369"/>
      <c r="HKY92" s="369"/>
      <c r="HKZ92" s="369"/>
      <c r="HLA92" s="369"/>
      <c r="HLB92" s="369"/>
      <c r="HLC92" s="369"/>
      <c r="HLD92" s="369"/>
      <c r="HLE92" s="369"/>
      <c r="HLF92" s="369"/>
      <c r="HLG92" s="369"/>
      <c r="HLH92" s="369"/>
      <c r="HLI92" s="369"/>
      <c r="HLJ92" s="369"/>
      <c r="HLK92" s="369"/>
      <c r="HLL92" s="369"/>
      <c r="HLM92" s="369"/>
      <c r="HLN92" s="369"/>
      <c r="HLO92" s="369"/>
      <c r="HLP92" s="369"/>
      <c r="HLQ92" s="369"/>
      <c r="HLR92" s="369"/>
      <c r="HLS92" s="369"/>
      <c r="HLT92" s="369"/>
      <c r="HLU92" s="369"/>
      <c r="HLV92" s="369"/>
      <c r="HLW92" s="369"/>
      <c r="HLX92" s="369"/>
      <c r="HLY92" s="369"/>
      <c r="HLZ92" s="369"/>
      <c r="HMA92" s="369"/>
      <c r="HMB92" s="369"/>
      <c r="HMC92" s="369"/>
      <c r="HMD92" s="369"/>
      <c r="HME92" s="369"/>
      <c r="HMF92" s="369"/>
      <c r="HMG92" s="369"/>
      <c r="HMH92" s="369"/>
      <c r="HMI92" s="369"/>
      <c r="HMJ92" s="369"/>
      <c r="HMK92" s="369"/>
      <c r="HML92" s="369"/>
      <c r="HMM92" s="369"/>
      <c r="HMN92" s="369"/>
      <c r="HMO92" s="369"/>
      <c r="HMP92" s="369"/>
      <c r="HMQ92" s="369"/>
      <c r="HMR92" s="369"/>
      <c r="HMS92" s="369"/>
      <c r="HMT92" s="369"/>
      <c r="HMU92" s="369"/>
      <c r="HMV92" s="369"/>
      <c r="HMW92" s="369"/>
      <c r="HMX92" s="369"/>
      <c r="HMY92" s="369"/>
      <c r="HMZ92" s="369"/>
      <c r="HNA92" s="369"/>
      <c r="HNB92" s="369"/>
      <c r="HNC92" s="369"/>
      <c r="HND92" s="369"/>
      <c r="HNE92" s="369"/>
      <c r="HNF92" s="369"/>
      <c r="HNG92" s="369"/>
      <c r="HNH92" s="369"/>
      <c r="HNI92" s="369"/>
      <c r="HNJ92" s="369"/>
      <c r="HNK92" s="369"/>
      <c r="HNL92" s="369"/>
      <c r="HNM92" s="369"/>
      <c r="HNN92" s="369"/>
      <c r="HNO92" s="369"/>
      <c r="HNP92" s="369"/>
      <c r="HNQ92" s="369"/>
      <c r="HNR92" s="369"/>
      <c r="HNS92" s="369"/>
      <c r="HNT92" s="369"/>
      <c r="HNU92" s="369"/>
      <c r="HNV92" s="369"/>
      <c r="HNW92" s="369"/>
      <c r="HNX92" s="369"/>
      <c r="HNY92" s="369"/>
      <c r="HNZ92" s="369"/>
      <c r="HOA92" s="369"/>
      <c r="HOB92" s="369"/>
      <c r="HOC92" s="369"/>
      <c r="HOD92" s="369"/>
      <c r="HOE92" s="369"/>
      <c r="HOF92" s="369"/>
      <c r="HOG92" s="369"/>
      <c r="HOH92" s="369"/>
      <c r="HOI92" s="369"/>
      <c r="HOJ92" s="369"/>
      <c r="HOK92" s="369"/>
      <c r="HOL92" s="369"/>
      <c r="HOM92" s="369"/>
      <c r="HON92" s="369"/>
      <c r="HOO92" s="369"/>
      <c r="HOP92" s="369"/>
      <c r="HOQ92" s="369"/>
      <c r="HOR92" s="369"/>
      <c r="HOS92" s="369"/>
      <c r="HOT92" s="369"/>
      <c r="HOU92" s="369"/>
      <c r="HOV92" s="369"/>
      <c r="HOW92" s="369"/>
      <c r="HOX92" s="369"/>
      <c r="HOY92" s="369"/>
      <c r="HOZ92" s="369"/>
      <c r="HPA92" s="369"/>
      <c r="HPB92" s="369"/>
      <c r="HPC92" s="369"/>
      <c r="HPD92" s="369"/>
      <c r="HPE92" s="369"/>
      <c r="HPF92" s="369"/>
      <c r="HPG92" s="369"/>
      <c r="HPH92" s="369"/>
      <c r="HPI92" s="369"/>
      <c r="HPJ92" s="369"/>
      <c r="HPK92" s="369"/>
      <c r="HPL92" s="369"/>
      <c r="HPM92" s="369"/>
      <c r="HPN92" s="369"/>
      <c r="HPO92" s="369"/>
      <c r="HPP92" s="369"/>
      <c r="HPQ92" s="369"/>
      <c r="HPR92" s="369"/>
      <c r="HPS92" s="369"/>
      <c r="HPT92" s="369"/>
      <c r="HPU92" s="369"/>
      <c r="HPV92" s="369"/>
      <c r="HPW92" s="369"/>
      <c r="HPX92" s="369"/>
      <c r="HPY92" s="369"/>
      <c r="HQD92" s="369"/>
      <c r="HQE92" s="369"/>
      <c r="HQF92" s="369"/>
      <c r="HQG92" s="369"/>
      <c r="HQH92" s="369"/>
      <c r="HQI92" s="369"/>
      <c r="HQJ92" s="369"/>
      <c r="HQK92" s="369"/>
      <c r="HQL92" s="369"/>
      <c r="HQM92" s="369"/>
      <c r="HQN92" s="369"/>
      <c r="HSF92" s="369"/>
      <c r="HSG92" s="369"/>
      <c r="HSH92" s="369"/>
      <c r="HSI92" s="369"/>
      <c r="HSJ92" s="369"/>
      <c r="HSK92" s="369"/>
      <c r="HSL92" s="369"/>
      <c r="HSM92" s="369"/>
      <c r="HSN92" s="369"/>
      <c r="HSO92" s="369"/>
      <c r="HSP92" s="369"/>
      <c r="HSQ92" s="369"/>
      <c r="HSR92" s="369"/>
      <c r="HSS92" s="369"/>
      <c r="HST92" s="369"/>
      <c r="HSU92" s="369"/>
      <c r="HSV92" s="369"/>
      <c r="HSW92" s="369"/>
      <c r="HSX92" s="369"/>
      <c r="HSY92" s="369"/>
      <c r="HSZ92" s="369"/>
      <c r="HTA92" s="369"/>
      <c r="HTB92" s="369"/>
      <c r="HTC92" s="369"/>
      <c r="HTD92" s="369"/>
      <c r="HTE92" s="369"/>
      <c r="HTF92" s="369"/>
      <c r="HTG92" s="369"/>
      <c r="HTH92" s="369"/>
      <c r="HTI92" s="369"/>
      <c r="HTJ92" s="369"/>
      <c r="HTK92" s="369"/>
      <c r="HTL92" s="369"/>
      <c r="HTM92" s="369"/>
      <c r="HTN92" s="369"/>
      <c r="HTO92" s="369"/>
      <c r="HTP92" s="369"/>
      <c r="HTQ92" s="369"/>
      <c r="HTR92" s="369"/>
      <c r="HTS92" s="369"/>
      <c r="HTT92" s="369"/>
      <c r="HTU92" s="369"/>
      <c r="HTV92" s="369"/>
      <c r="HTW92" s="369"/>
      <c r="HTX92" s="369"/>
      <c r="HTY92" s="369"/>
      <c r="HTZ92" s="369"/>
      <c r="HUA92" s="369"/>
      <c r="HUB92" s="369"/>
      <c r="HUC92" s="369"/>
      <c r="HUD92" s="369"/>
      <c r="HUE92" s="369"/>
      <c r="HUF92" s="369"/>
      <c r="HUG92" s="369"/>
      <c r="HUH92" s="369"/>
      <c r="HUI92" s="369"/>
      <c r="HUJ92" s="369"/>
      <c r="HUK92" s="369"/>
      <c r="HUL92" s="369"/>
      <c r="HUM92" s="369"/>
      <c r="HUN92" s="369"/>
      <c r="HUO92" s="369"/>
      <c r="HUP92" s="369"/>
      <c r="HUQ92" s="369"/>
      <c r="HUR92" s="369"/>
      <c r="HUS92" s="369"/>
      <c r="HUT92" s="369"/>
      <c r="HUU92" s="369"/>
      <c r="HUV92" s="369"/>
      <c r="HUW92" s="369"/>
      <c r="HUX92" s="369"/>
      <c r="HUY92" s="369"/>
      <c r="HUZ92" s="369"/>
      <c r="HVA92" s="369"/>
      <c r="HVB92" s="369"/>
      <c r="HVC92" s="369"/>
      <c r="HVD92" s="369"/>
      <c r="HVE92" s="369"/>
      <c r="HVF92" s="369"/>
      <c r="HVG92" s="369"/>
      <c r="HVH92" s="369"/>
      <c r="HVI92" s="369"/>
      <c r="HVJ92" s="369"/>
      <c r="HVK92" s="369"/>
      <c r="HVL92" s="369"/>
      <c r="HVM92" s="369"/>
      <c r="HVN92" s="369"/>
      <c r="HVO92" s="369"/>
      <c r="HVP92" s="369"/>
      <c r="HVQ92" s="369"/>
      <c r="HVR92" s="369"/>
      <c r="HVS92" s="369"/>
      <c r="HVT92" s="369"/>
      <c r="HVU92" s="369"/>
      <c r="HVV92" s="369"/>
      <c r="HVW92" s="369"/>
      <c r="HVX92" s="369"/>
      <c r="HVY92" s="369"/>
      <c r="HVZ92" s="369"/>
      <c r="HWA92" s="369"/>
      <c r="HWB92" s="369"/>
      <c r="HWC92" s="369"/>
      <c r="HWD92" s="369"/>
      <c r="HWE92" s="369"/>
      <c r="HWF92" s="369"/>
      <c r="HWG92" s="369"/>
      <c r="HWH92" s="369"/>
      <c r="HWI92" s="369"/>
      <c r="HWJ92" s="369"/>
      <c r="HWK92" s="369"/>
      <c r="HWL92" s="369"/>
      <c r="HWM92" s="369"/>
      <c r="HWN92" s="369"/>
      <c r="HWO92" s="369"/>
      <c r="HWP92" s="369"/>
      <c r="HWQ92" s="369"/>
      <c r="HWR92" s="369"/>
      <c r="HWS92" s="369"/>
      <c r="HWT92" s="369"/>
      <c r="HWU92" s="369"/>
      <c r="HWV92" s="369"/>
      <c r="HWW92" s="369"/>
      <c r="HWX92" s="369"/>
      <c r="HWY92" s="369"/>
      <c r="HWZ92" s="369"/>
      <c r="HXA92" s="369"/>
      <c r="HXB92" s="369"/>
      <c r="HXC92" s="369"/>
      <c r="HXD92" s="369"/>
      <c r="HXE92" s="369"/>
      <c r="HXF92" s="369"/>
      <c r="HXG92" s="369"/>
      <c r="HXH92" s="369"/>
      <c r="HXI92" s="369"/>
      <c r="HXJ92" s="369"/>
      <c r="HXK92" s="369"/>
      <c r="HXL92" s="369"/>
      <c r="HXM92" s="369"/>
      <c r="HXN92" s="369"/>
      <c r="HXO92" s="369"/>
      <c r="HXP92" s="369"/>
      <c r="HXQ92" s="369"/>
      <c r="HXR92" s="369"/>
      <c r="HXS92" s="369"/>
      <c r="HXT92" s="369"/>
      <c r="HXU92" s="369"/>
      <c r="HXV92" s="369"/>
      <c r="HXW92" s="369"/>
      <c r="HXX92" s="369"/>
      <c r="HXY92" s="369"/>
      <c r="HXZ92" s="369"/>
      <c r="HYA92" s="369"/>
      <c r="HYB92" s="369"/>
      <c r="HYC92" s="369"/>
      <c r="HYD92" s="369"/>
      <c r="HYE92" s="369"/>
      <c r="HYF92" s="369"/>
      <c r="HYG92" s="369"/>
      <c r="HYH92" s="369"/>
      <c r="HYI92" s="369"/>
      <c r="HYJ92" s="369"/>
      <c r="HYK92" s="369"/>
      <c r="HYL92" s="369"/>
      <c r="HYM92" s="369"/>
      <c r="HYN92" s="369"/>
      <c r="HYO92" s="369"/>
      <c r="HYP92" s="369"/>
      <c r="HYQ92" s="369"/>
      <c r="HYR92" s="369"/>
      <c r="HYS92" s="369"/>
      <c r="HYT92" s="369"/>
      <c r="HYU92" s="369"/>
      <c r="HYV92" s="369"/>
      <c r="HYW92" s="369"/>
      <c r="HYX92" s="369"/>
      <c r="HYY92" s="369"/>
      <c r="HYZ92" s="369"/>
      <c r="HZA92" s="369"/>
      <c r="HZB92" s="369"/>
      <c r="HZC92" s="369"/>
      <c r="HZD92" s="369"/>
      <c r="HZE92" s="369"/>
      <c r="HZF92" s="369"/>
      <c r="HZG92" s="369"/>
      <c r="HZH92" s="369"/>
      <c r="HZI92" s="369"/>
      <c r="HZJ92" s="369"/>
      <c r="HZK92" s="369"/>
      <c r="HZL92" s="369"/>
      <c r="HZM92" s="369"/>
      <c r="HZN92" s="369"/>
      <c r="HZO92" s="369"/>
      <c r="HZP92" s="369"/>
      <c r="HZQ92" s="369"/>
      <c r="HZR92" s="369"/>
      <c r="HZS92" s="369"/>
      <c r="HZT92" s="369"/>
      <c r="HZU92" s="369"/>
      <c r="HZZ92" s="369"/>
      <c r="IAA92" s="369"/>
      <c r="IAB92" s="369"/>
      <c r="IAC92" s="369"/>
      <c r="IAD92" s="369"/>
      <c r="IAE92" s="369"/>
      <c r="IAF92" s="369"/>
      <c r="IAG92" s="369"/>
      <c r="IAH92" s="369"/>
      <c r="IAI92" s="369"/>
      <c r="IAJ92" s="369"/>
      <c r="ICB92" s="369"/>
      <c r="ICC92" s="369"/>
      <c r="ICD92" s="369"/>
      <c r="ICE92" s="369"/>
      <c r="ICF92" s="369"/>
      <c r="ICG92" s="369"/>
      <c r="ICH92" s="369"/>
      <c r="ICI92" s="369"/>
      <c r="ICJ92" s="369"/>
      <c r="ICK92" s="369"/>
      <c r="ICL92" s="369"/>
      <c r="ICM92" s="369"/>
      <c r="ICN92" s="369"/>
      <c r="ICO92" s="369"/>
      <c r="ICP92" s="369"/>
      <c r="ICQ92" s="369"/>
      <c r="ICR92" s="369"/>
      <c r="ICS92" s="369"/>
      <c r="ICT92" s="369"/>
      <c r="ICU92" s="369"/>
      <c r="ICV92" s="369"/>
      <c r="ICW92" s="369"/>
      <c r="ICX92" s="369"/>
      <c r="ICY92" s="369"/>
      <c r="ICZ92" s="369"/>
      <c r="IDA92" s="369"/>
      <c r="IDB92" s="369"/>
      <c r="IDC92" s="369"/>
      <c r="IDD92" s="369"/>
      <c r="IDE92" s="369"/>
      <c r="IDF92" s="369"/>
      <c r="IDG92" s="369"/>
      <c r="IDH92" s="369"/>
      <c r="IDI92" s="369"/>
      <c r="IDJ92" s="369"/>
      <c r="IDK92" s="369"/>
      <c r="IDL92" s="369"/>
      <c r="IDM92" s="369"/>
      <c r="IDN92" s="369"/>
      <c r="IDO92" s="369"/>
      <c r="IDP92" s="369"/>
      <c r="IDQ92" s="369"/>
      <c r="IDR92" s="369"/>
      <c r="IDS92" s="369"/>
      <c r="IDT92" s="369"/>
      <c r="IDU92" s="369"/>
      <c r="IDV92" s="369"/>
      <c r="IDW92" s="369"/>
      <c r="IDX92" s="369"/>
      <c r="IDY92" s="369"/>
      <c r="IDZ92" s="369"/>
      <c r="IEA92" s="369"/>
      <c r="IEB92" s="369"/>
      <c r="IEC92" s="369"/>
      <c r="IED92" s="369"/>
      <c r="IEE92" s="369"/>
      <c r="IEF92" s="369"/>
      <c r="IEG92" s="369"/>
      <c r="IEH92" s="369"/>
      <c r="IEI92" s="369"/>
      <c r="IEJ92" s="369"/>
      <c r="IEK92" s="369"/>
      <c r="IEL92" s="369"/>
      <c r="IEM92" s="369"/>
      <c r="IEN92" s="369"/>
      <c r="IEO92" s="369"/>
      <c r="IEP92" s="369"/>
      <c r="IEQ92" s="369"/>
      <c r="IER92" s="369"/>
      <c r="IES92" s="369"/>
      <c r="IET92" s="369"/>
      <c r="IEU92" s="369"/>
      <c r="IEV92" s="369"/>
      <c r="IEW92" s="369"/>
      <c r="IEX92" s="369"/>
      <c r="IEY92" s="369"/>
      <c r="IEZ92" s="369"/>
      <c r="IFA92" s="369"/>
      <c r="IFB92" s="369"/>
      <c r="IFC92" s="369"/>
      <c r="IFD92" s="369"/>
      <c r="IFE92" s="369"/>
      <c r="IFF92" s="369"/>
      <c r="IFG92" s="369"/>
      <c r="IFH92" s="369"/>
      <c r="IFI92" s="369"/>
      <c r="IFJ92" s="369"/>
      <c r="IFK92" s="369"/>
      <c r="IFL92" s="369"/>
      <c r="IFM92" s="369"/>
      <c r="IFN92" s="369"/>
      <c r="IFO92" s="369"/>
      <c r="IFP92" s="369"/>
      <c r="IFQ92" s="369"/>
      <c r="IFR92" s="369"/>
      <c r="IFS92" s="369"/>
      <c r="IFT92" s="369"/>
      <c r="IFU92" s="369"/>
      <c r="IFV92" s="369"/>
      <c r="IFW92" s="369"/>
      <c r="IFX92" s="369"/>
      <c r="IFY92" s="369"/>
      <c r="IFZ92" s="369"/>
      <c r="IGA92" s="369"/>
      <c r="IGB92" s="369"/>
      <c r="IGC92" s="369"/>
      <c r="IGD92" s="369"/>
      <c r="IGE92" s="369"/>
      <c r="IGF92" s="369"/>
      <c r="IGG92" s="369"/>
      <c r="IGH92" s="369"/>
      <c r="IGI92" s="369"/>
      <c r="IGJ92" s="369"/>
      <c r="IGK92" s="369"/>
      <c r="IGL92" s="369"/>
      <c r="IGM92" s="369"/>
      <c r="IGN92" s="369"/>
      <c r="IGO92" s="369"/>
      <c r="IGP92" s="369"/>
      <c r="IGQ92" s="369"/>
      <c r="IGR92" s="369"/>
      <c r="IGS92" s="369"/>
      <c r="IGT92" s="369"/>
      <c r="IGU92" s="369"/>
      <c r="IGV92" s="369"/>
      <c r="IGW92" s="369"/>
      <c r="IGX92" s="369"/>
      <c r="IGY92" s="369"/>
      <c r="IGZ92" s="369"/>
      <c r="IHA92" s="369"/>
      <c r="IHB92" s="369"/>
      <c r="IHC92" s="369"/>
      <c r="IHD92" s="369"/>
      <c r="IHE92" s="369"/>
      <c r="IHF92" s="369"/>
      <c r="IHG92" s="369"/>
      <c r="IHH92" s="369"/>
      <c r="IHI92" s="369"/>
      <c r="IHJ92" s="369"/>
      <c r="IHK92" s="369"/>
      <c r="IHL92" s="369"/>
      <c r="IHM92" s="369"/>
      <c r="IHN92" s="369"/>
      <c r="IHO92" s="369"/>
      <c r="IHP92" s="369"/>
      <c r="IHQ92" s="369"/>
      <c r="IHR92" s="369"/>
      <c r="IHS92" s="369"/>
      <c r="IHT92" s="369"/>
      <c r="IHU92" s="369"/>
      <c r="IHV92" s="369"/>
      <c r="IHW92" s="369"/>
      <c r="IHX92" s="369"/>
      <c r="IHY92" s="369"/>
      <c r="IHZ92" s="369"/>
      <c r="IIA92" s="369"/>
      <c r="IIB92" s="369"/>
      <c r="IIC92" s="369"/>
      <c r="IID92" s="369"/>
      <c r="IIE92" s="369"/>
      <c r="IIF92" s="369"/>
      <c r="IIG92" s="369"/>
      <c r="IIH92" s="369"/>
      <c r="III92" s="369"/>
      <c r="IIJ92" s="369"/>
      <c r="IIK92" s="369"/>
      <c r="IIL92" s="369"/>
      <c r="IIM92" s="369"/>
      <c r="IIN92" s="369"/>
      <c r="IIO92" s="369"/>
      <c r="IIP92" s="369"/>
      <c r="IIQ92" s="369"/>
      <c r="IIR92" s="369"/>
      <c r="IIS92" s="369"/>
      <c r="IIT92" s="369"/>
      <c r="IIU92" s="369"/>
      <c r="IIV92" s="369"/>
      <c r="IIW92" s="369"/>
      <c r="IIX92" s="369"/>
      <c r="IIY92" s="369"/>
      <c r="IIZ92" s="369"/>
      <c r="IJA92" s="369"/>
      <c r="IJB92" s="369"/>
      <c r="IJC92" s="369"/>
      <c r="IJD92" s="369"/>
      <c r="IJE92" s="369"/>
      <c r="IJF92" s="369"/>
      <c r="IJG92" s="369"/>
      <c r="IJH92" s="369"/>
      <c r="IJI92" s="369"/>
      <c r="IJJ92" s="369"/>
      <c r="IJK92" s="369"/>
      <c r="IJL92" s="369"/>
      <c r="IJM92" s="369"/>
      <c r="IJN92" s="369"/>
      <c r="IJO92" s="369"/>
      <c r="IJP92" s="369"/>
      <c r="IJQ92" s="369"/>
      <c r="IJV92" s="369"/>
      <c r="IJW92" s="369"/>
      <c r="IJX92" s="369"/>
      <c r="IJY92" s="369"/>
      <c r="IJZ92" s="369"/>
      <c r="IKA92" s="369"/>
      <c r="IKB92" s="369"/>
      <c r="IKC92" s="369"/>
      <c r="IKD92" s="369"/>
      <c r="IKE92" s="369"/>
      <c r="IKF92" s="369"/>
      <c r="ILX92" s="369"/>
      <c r="ILY92" s="369"/>
      <c r="ILZ92" s="369"/>
      <c r="IMA92" s="369"/>
      <c r="IMB92" s="369"/>
      <c r="IMC92" s="369"/>
      <c r="IMD92" s="369"/>
      <c r="IME92" s="369"/>
      <c r="IMF92" s="369"/>
      <c r="IMG92" s="369"/>
      <c r="IMH92" s="369"/>
      <c r="IMI92" s="369"/>
      <c r="IMJ92" s="369"/>
      <c r="IMK92" s="369"/>
      <c r="IML92" s="369"/>
      <c r="IMM92" s="369"/>
      <c r="IMN92" s="369"/>
      <c r="IMO92" s="369"/>
      <c r="IMP92" s="369"/>
      <c r="IMQ92" s="369"/>
      <c r="IMR92" s="369"/>
      <c r="IMS92" s="369"/>
      <c r="IMT92" s="369"/>
      <c r="IMU92" s="369"/>
      <c r="IMV92" s="369"/>
      <c r="IMW92" s="369"/>
      <c r="IMX92" s="369"/>
      <c r="IMY92" s="369"/>
      <c r="IMZ92" s="369"/>
      <c r="INA92" s="369"/>
      <c r="INB92" s="369"/>
      <c r="INC92" s="369"/>
      <c r="IND92" s="369"/>
      <c r="INE92" s="369"/>
      <c r="INF92" s="369"/>
      <c r="ING92" s="369"/>
      <c r="INH92" s="369"/>
      <c r="INI92" s="369"/>
      <c r="INJ92" s="369"/>
      <c r="INK92" s="369"/>
      <c r="INL92" s="369"/>
      <c r="INM92" s="369"/>
      <c r="INN92" s="369"/>
      <c r="INO92" s="369"/>
      <c r="INP92" s="369"/>
      <c r="INQ92" s="369"/>
      <c r="INR92" s="369"/>
      <c r="INS92" s="369"/>
      <c r="INT92" s="369"/>
      <c r="INU92" s="369"/>
      <c r="INV92" s="369"/>
      <c r="INW92" s="369"/>
      <c r="INX92" s="369"/>
      <c r="INY92" s="369"/>
      <c r="INZ92" s="369"/>
      <c r="IOA92" s="369"/>
      <c r="IOB92" s="369"/>
      <c r="IOC92" s="369"/>
      <c r="IOD92" s="369"/>
      <c r="IOE92" s="369"/>
      <c r="IOF92" s="369"/>
      <c r="IOG92" s="369"/>
      <c r="IOH92" s="369"/>
      <c r="IOI92" s="369"/>
      <c r="IOJ92" s="369"/>
      <c r="IOK92" s="369"/>
      <c r="IOL92" s="369"/>
      <c r="IOM92" s="369"/>
      <c r="ION92" s="369"/>
      <c r="IOO92" s="369"/>
      <c r="IOP92" s="369"/>
      <c r="IOQ92" s="369"/>
      <c r="IOR92" s="369"/>
      <c r="IOS92" s="369"/>
      <c r="IOT92" s="369"/>
      <c r="IOU92" s="369"/>
      <c r="IOV92" s="369"/>
      <c r="IOW92" s="369"/>
      <c r="IOX92" s="369"/>
      <c r="IOY92" s="369"/>
      <c r="IOZ92" s="369"/>
      <c r="IPA92" s="369"/>
      <c r="IPB92" s="369"/>
      <c r="IPC92" s="369"/>
      <c r="IPD92" s="369"/>
      <c r="IPE92" s="369"/>
      <c r="IPF92" s="369"/>
      <c r="IPG92" s="369"/>
      <c r="IPH92" s="369"/>
      <c r="IPI92" s="369"/>
      <c r="IPJ92" s="369"/>
      <c r="IPK92" s="369"/>
      <c r="IPL92" s="369"/>
      <c r="IPM92" s="369"/>
      <c r="IPN92" s="369"/>
      <c r="IPO92" s="369"/>
      <c r="IPP92" s="369"/>
      <c r="IPQ92" s="369"/>
      <c r="IPR92" s="369"/>
      <c r="IPS92" s="369"/>
      <c r="IPT92" s="369"/>
      <c r="IPU92" s="369"/>
      <c r="IPV92" s="369"/>
      <c r="IPW92" s="369"/>
      <c r="IPX92" s="369"/>
      <c r="IPY92" s="369"/>
      <c r="IPZ92" s="369"/>
      <c r="IQA92" s="369"/>
      <c r="IQB92" s="369"/>
      <c r="IQC92" s="369"/>
      <c r="IQD92" s="369"/>
      <c r="IQE92" s="369"/>
      <c r="IQF92" s="369"/>
      <c r="IQG92" s="369"/>
      <c r="IQH92" s="369"/>
      <c r="IQI92" s="369"/>
      <c r="IQJ92" s="369"/>
      <c r="IQK92" s="369"/>
      <c r="IQL92" s="369"/>
      <c r="IQM92" s="369"/>
      <c r="IQN92" s="369"/>
      <c r="IQO92" s="369"/>
      <c r="IQP92" s="369"/>
      <c r="IQQ92" s="369"/>
      <c r="IQR92" s="369"/>
      <c r="IQS92" s="369"/>
      <c r="IQT92" s="369"/>
      <c r="IQU92" s="369"/>
      <c r="IQV92" s="369"/>
      <c r="IQW92" s="369"/>
      <c r="IQX92" s="369"/>
      <c r="IQY92" s="369"/>
      <c r="IQZ92" s="369"/>
      <c r="IRA92" s="369"/>
      <c r="IRB92" s="369"/>
      <c r="IRC92" s="369"/>
      <c r="IRD92" s="369"/>
      <c r="IRE92" s="369"/>
      <c r="IRF92" s="369"/>
      <c r="IRG92" s="369"/>
      <c r="IRH92" s="369"/>
      <c r="IRI92" s="369"/>
      <c r="IRJ92" s="369"/>
      <c r="IRK92" s="369"/>
      <c r="IRL92" s="369"/>
      <c r="IRM92" s="369"/>
      <c r="IRN92" s="369"/>
      <c r="IRO92" s="369"/>
      <c r="IRP92" s="369"/>
      <c r="IRQ92" s="369"/>
      <c r="IRR92" s="369"/>
      <c r="IRS92" s="369"/>
      <c r="IRT92" s="369"/>
      <c r="IRU92" s="369"/>
      <c r="IRV92" s="369"/>
      <c r="IRW92" s="369"/>
      <c r="IRX92" s="369"/>
      <c r="IRY92" s="369"/>
      <c r="IRZ92" s="369"/>
      <c r="ISA92" s="369"/>
      <c r="ISB92" s="369"/>
      <c r="ISC92" s="369"/>
      <c r="ISD92" s="369"/>
      <c r="ISE92" s="369"/>
      <c r="ISF92" s="369"/>
      <c r="ISG92" s="369"/>
      <c r="ISH92" s="369"/>
      <c r="ISI92" s="369"/>
      <c r="ISJ92" s="369"/>
      <c r="ISK92" s="369"/>
      <c r="ISL92" s="369"/>
      <c r="ISM92" s="369"/>
      <c r="ISN92" s="369"/>
      <c r="ISO92" s="369"/>
      <c r="ISP92" s="369"/>
      <c r="ISQ92" s="369"/>
      <c r="ISR92" s="369"/>
      <c r="ISS92" s="369"/>
      <c r="IST92" s="369"/>
      <c r="ISU92" s="369"/>
      <c r="ISV92" s="369"/>
      <c r="ISW92" s="369"/>
      <c r="ISX92" s="369"/>
      <c r="ISY92" s="369"/>
      <c r="ISZ92" s="369"/>
      <c r="ITA92" s="369"/>
      <c r="ITB92" s="369"/>
      <c r="ITC92" s="369"/>
      <c r="ITD92" s="369"/>
      <c r="ITE92" s="369"/>
      <c r="ITF92" s="369"/>
      <c r="ITG92" s="369"/>
      <c r="ITH92" s="369"/>
      <c r="ITI92" s="369"/>
      <c r="ITJ92" s="369"/>
      <c r="ITK92" s="369"/>
      <c r="ITL92" s="369"/>
      <c r="ITM92" s="369"/>
      <c r="ITR92" s="369"/>
      <c r="ITS92" s="369"/>
      <c r="ITT92" s="369"/>
      <c r="ITU92" s="369"/>
      <c r="ITV92" s="369"/>
      <c r="ITW92" s="369"/>
      <c r="ITX92" s="369"/>
      <c r="ITY92" s="369"/>
      <c r="ITZ92" s="369"/>
      <c r="IUA92" s="369"/>
      <c r="IUB92" s="369"/>
      <c r="IVT92" s="369"/>
      <c r="IVU92" s="369"/>
      <c r="IVV92" s="369"/>
      <c r="IVW92" s="369"/>
      <c r="IVX92" s="369"/>
      <c r="IVY92" s="369"/>
      <c r="IVZ92" s="369"/>
      <c r="IWA92" s="369"/>
      <c r="IWB92" s="369"/>
      <c r="IWC92" s="369"/>
      <c r="IWD92" s="369"/>
      <c r="IWE92" s="369"/>
      <c r="IWF92" s="369"/>
      <c r="IWG92" s="369"/>
      <c r="IWH92" s="369"/>
      <c r="IWI92" s="369"/>
      <c r="IWJ92" s="369"/>
      <c r="IWK92" s="369"/>
      <c r="IWL92" s="369"/>
      <c r="IWM92" s="369"/>
      <c r="IWN92" s="369"/>
      <c r="IWO92" s="369"/>
      <c r="IWP92" s="369"/>
      <c r="IWQ92" s="369"/>
      <c r="IWR92" s="369"/>
      <c r="IWS92" s="369"/>
      <c r="IWT92" s="369"/>
      <c r="IWU92" s="369"/>
      <c r="IWV92" s="369"/>
      <c r="IWW92" s="369"/>
      <c r="IWX92" s="369"/>
      <c r="IWY92" s="369"/>
      <c r="IWZ92" s="369"/>
      <c r="IXA92" s="369"/>
      <c r="IXB92" s="369"/>
      <c r="IXC92" s="369"/>
      <c r="IXD92" s="369"/>
      <c r="IXE92" s="369"/>
      <c r="IXF92" s="369"/>
      <c r="IXG92" s="369"/>
      <c r="IXH92" s="369"/>
      <c r="IXI92" s="369"/>
      <c r="IXJ92" s="369"/>
      <c r="IXK92" s="369"/>
      <c r="IXL92" s="369"/>
      <c r="IXM92" s="369"/>
      <c r="IXN92" s="369"/>
      <c r="IXO92" s="369"/>
      <c r="IXP92" s="369"/>
      <c r="IXQ92" s="369"/>
      <c r="IXR92" s="369"/>
      <c r="IXS92" s="369"/>
      <c r="IXT92" s="369"/>
      <c r="IXU92" s="369"/>
      <c r="IXV92" s="369"/>
      <c r="IXW92" s="369"/>
      <c r="IXX92" s="369"/>
      <c r="IXY92" s="369"/>
      <c r="IXZ92" s="369"/>
      <c r="IYA92" s="369"/>
      <c r="IYB92" s="369"/>
      <c r="IYC92" s="369"/>
      <c r="IYD92" s="369"/>
      <c r="IYE92" s="369"/>
      <c r="IYF92" s="369"/>
      <c r="IYG92" s="369"/>
      <c r="IYH92" s="369"/>
      <c r="IYI92" s="369"/>
      <c r="IYJ92" s="369"/>
      <c r="IYK92" s="369"/>
      <c r="IYL92" s="369"/>
      <c r="IYM92" s="369"/>
      <c r="IYN92" s="369"/>
      <c r="IYO92" s="369"/>
      <c r="IYP92" s="369"/>
      <c r="IYQ92" s="369"/>
      <c r="IYR92" s="369"/>
      <c r="IYS92" s="369"/>
      <c r="IYT92" s="369"/>
      <c r="IYU92" s="369"/>
      <c r="IYV92" s="369"/>
      <c r="IYW92" s="369"/>
      <c r="IYX92" s="369"/>
      <c r="IYY92" s="369"/>
      <c r="IYZ92" s="369"/>
      <c r="IZA92" s="369"/>
      <c r="IZB92" s="369"/>
      <c r="IZC92" s="369"/>
      <c r="IZD92" s="369"/>
      <c r="IZE92" s="369"/>
      <c r="IZF92" s="369"/>
      <c r="IZG92" s="369"/>
      <c r="IZH92" s="369"/>
      <c r="IZI92" s="369"/>
      <c r="IZJ92" s="369"/>
      <c r="IZK92" s="369"/>
      <c r="IZL92" s="369"/>
      <c r="IZM92" s="369"/>
      <c r="IZN92" s="369"/>
      <c r="IZO92" s="369"/>
      <c r="IZP92" s="369"/>
      <c r="IZQ92" s="369"/>
      <c r="IZR92" s="369"/>
      <c r="IZS92" s="369"/>
      <c r="IZT92" s="369"/>
      <c r="IZU92" s="369"/>
      <c r="IZV92" s="369"/>
      <c r="IZW92" s="369"/>
      <c r="IZX92" s="369"/>
      <c r="IZY92" s="369"/>
      <c r="IZZ92" s="369"/>
      <c r="JAA92" s="369"/>
      <c r="JAB92" s="369"/>
      <c r="JAC92" s="369"/>
      <c r="JAD92" s="369"/>
      <c r="JAE92" s="369"/>
      <c r="JAF92" s="369"/>
      <c r="JAG92" s="369"/>
      <c r="JAH92" s="369"/>
      <c r="JAI92" s="369"/>
      <c r="JAJ92" s="369"/>
      <c r="JAK92" s="369"/>
      <c r="JAL92" s="369"/>
      <c r="JAM92" s="369"/>
      <c r="JAN92" s="369"/>
      <c r="JAO92" s="369"/>
      <c r="JAP92" s="369"/>
      <c r="JAQ92" s="369"/>
      <c r="JAR92" s="369"/>
      <c r="JAS92" s="369"/>
      <c r="JAT92" s="369"/>
      <c r="JAU92" s="369"/>
      <c r="JAV92" s="369"/>
      <c r="JAW92" s="369"/>
      <c r="JAX92" s="369"/>
      <c r="JAY92" s="369"/>
      <c r="JAZ92" s="369"/>
      <c r="JBA92" s="369"/>
      <c r="JBB92" s="369"/>
      <c r="JBC92" s="369"/>
      <c r="JBD92" s="369"/>
      <c r="JBE92" s="369"/>
      <c r="JBF92" s="369"/>
      <c r="JBG92" s="369"/>
      <c r="JBH92" s="369"/>
      <c r="JBI92" s="369"/>
      <c r="JBJ92" s="369"/>
      <c r="JBK92" s="369"/>
      <c r="JBL92" s="369"/>
      <c r="JBM92" s="369"/>
      <c r="JBN92" s="369"/>
      <c r="JBO92" s="369"/>
      <c r="JBP92" s="369"/>
      <c r="JBQ92" s="369"/>
      <c r="JBR92" s="369"/>
      <c r="JBS92" s="369"/>
      <c r="JBT92" s="369"/>
      <c r="JBU92" s="369"/>
      <c r="JBV92" s="369"/>
      <c r="JBW92" s="369"/>
      <c r="JBX92" s="369"/>
      <c r="JBY92" s="369"/>
      <c r="JBZ92" s="369"/>
      <c r="JCA92" s="369"/>
      <c r="JCB92" s="369"/>
      <c r="JCC92" s="369"/>
      <c r="JCD92" s="369"/>
      <c r="JCE92" s="369"/>
      <c r="JCF92" s="369"/>
      <c r="JCG92" s="369"/>
      <c r="JCH92" s="369"/>
      <c r="JCI92" s="369"/>
      <c r="JCJ92" s="369"/>
      <c r="JCK92" s="369"/>
      <c r="JCL92" s="369"/>
      <c r="JCM92" s="369"/>
      <c r="JCN92" s="369"/>
      <c r="JCO92" s="369"/>
      <c r="JCP92" s="369"/>
      <c r="JCQ92" s="369"/>
      <c r="JCR92" s="369"/>
      <c r="JCS92" s="369"/>
      <c r="JCT92" s="369"/>
      <c r="JCU92" s="369"/>
      <c r="JCV92" s="369"/>
      <c r="JCW92" s="369"/>
      <c r="JCX92" s="369"/>
      <c r="JCY92" s="369"/>
      <c r="JCZ92" s="369"/>
      <c r="JDA92" s="369"/>
      <c r="JDB92" s="369"/>
      <c r="JDC92" s="369"/>
      <c r="JDD92" s="369"/>
      <c r="JDE92" s="369"/>
      <c r="JDF92" s="369"/>
      <c r="JDG92" s="369"/>
      <c r="JDH92" s="369"/>
      <c r="JDI92" s="369"/>
      <c r="JDN92" s="369"/>
      <c r="JDO92" s="369"/>
      <c r="JDP92" s="369"/>
      <c r="JDQ92" s="369"/>
      <c r="JDR92" s="369"/>
      <c r="JDS92" s="369"/>
      <c r="JDT92" s="369"/>
      <c r="JDU92" s="369"/>
      <c r="JDV92" s="369"/>
      <c r="JDW92" s="369"/>
      <c r="JDX92" s="369"/>
      <c r="JFP92" s="369"/>
      <c r="JFQ92" s="369"/>
      <c r="JFR92" s="369"/>
      <c r="JFS92" s="369"/>
      <c r="JFT92" s="369"/>
      <c r="JFU92" s="369"/>
      <c r="JFV92" s="369"/>
      <c r="JFW92" s="369"/>
      <c r="JFX92" s="369"/>
      <c r="JFY92" s="369"/>
      <c r="JFZ92" s="369"/>
      <c r="JGA92" s="369"/>
      <c r="JGB92" s="369"/>
      <c r="JGC92" s="369"/>
      <c r="JGD92" s="369"/>
      <c r="JGE92" s="369"/>
      <c r="JGF92" s="369"/>
      <c r="JGG92" s="369"/>
      <c r="JGH92" s="369"/>
      <c r="JGI92" s="369"/>
      <c r="JGJ92" s="369"/>
      <c r="JGK92" s="369"/>
      <c r="JGL92" s="369"/>
      <c r="JGM92" s="369"/>
      <c r="JGN92" s="369"/>
      <c r="JGO92" s="369"/>
      <c r="JGP92" s="369"/>
      <c r="JGQ92" s="369"/>
      <c r="JGR92" s="369"/>
      <c r="JGS92" s="369"/>
      <c r="JGT92" s="369"/>
      <c r="JGU92" s="369"/>
      <c r="JGV92" s="369"/>
      <c r="JGW92" s="369"/>
      <c r="JGX92" s="369"/>
      <c r="JGY92" s="369"/>
      <c r="JGZ92" s="369"/>
      <c r="JHA92" s="369"/>
      <c r="JHB92" s="369"/>
      <c r="JHC92" s="369"/>
      <c r="JHD92" s="369"/>
      <c r="JHE92" s="369"/>
      <c r="JHF92" s="369"/>
      <c r="JHG92" s="369"/>
      <c r="JHH92" s="369"/>
      <c r="JHI92" s="369"/>
      <c r="JHJ92" s="369"/>
      <c r="JHK92" s="369"/>
      <c r="JHL92" s="369"/>
      <c r="JHM92" s="369"/>
      <c r="JHN92" s="369"/>
      <c r="JHO92" s="369"/>
      <c r="JHP92" s="369"/>
      <c r="JHQ92" s="369"/>
      <c r="JHR92" s="369"/>
      <c r="JHS92" s="369"/>
      <c r="JHT92" s="369"/>
      <c r="JHU92" s="369"/>
      <c r="JHV92" s="369"/>
      <c r="JHW92" s="369"/>
      <c r="JHX92" s="369"/>
      <c r="JHY92" s="369"/>
      <c r="JHZ92" s="369"/>
      <c r="JIA92" s="369"/>
      <c r="JIB92" s="369"/>
      <c r="JIC92" s="369"/>
      <c r="JID92" s="369"/>
      <c r="JIE92" s="369"/>
      <c r="JIF92" s="369"/>
      <c r="JIG92" s="369"/>
      <c r="JIH92" s="369"/>
      <c r="JII92" s="369"/>
      <c r="JIJ92" s="369"/>
      <c r="JIK92" s="369"/>
      <c r="JIL92" s="369"/>
      <c r="JIM92" s="369"/>
      <c r="JIN92" s="369"/>
      <c r="JIO92" s="369"/>
      <c r="JIP92" s="369"/>
      <c r="JIQ92" s="369"/>
      <c r="JIR92" s="369"/>
      <c r="JIS92" s="369"/>
      <c r="JIT92" s="369"/>
      <c r="JIU92" s="369"/>
      <c r="JIV92" s="369"/>
      <c r="JIW92" s="369"/>
      <c r="JIX92" s="369"/>
      <c r="JIY92" s="369"/>
      <c r="JIZ92" s="369"/>
      <c r="JJA92" s="369"/>
      <c r="JJB92" s="369"/>
      <c r="JJC92" s="369"/>
      <c r="JJD92" s="369"/>
      <c r="JJE92" s="369"/>
      <c r="JJF92" s="369"/>
      <c r="JJG92" s="369"/>
      <c r="JJH92" s="369"/>
      <c r="JJI92" s="369"/>
      <c r="JJJ92" s="369"/>
      <c r="JJK92" s="369"/>
      <c r="JJL92" s="369"/>
      <c r="JJM92" s="369"/>
      <c r="JJN92" s="369"/>
      <c r="JJO92" s="369"/>
      <c r="JJP92" s="369"/>
      <c r="JJQ92" s="369"/>
      <c r="JJR92" s="369"/>
      <c r="JJS92" s="369"/>
      <c r="JJT92" s="369"/>
      <c r="JJU92" s="369"/>
      <c r="JJV92" s="369"/>
      <c r="JJW92" s="369"/>
      <c r="JJX92" s="369"/>
      <c r="JJY92" s="369"/>
      <c r="JJZ92" s="369"/>
      <c r="JKA92" s="369"/>
      <c r="JKB92" s="369"/>
      <c r="JKC92" s="369"/>
      <c r="JKD92" s="369"/>
      <c r="JKE92" s="369"/>
      <c r="JKF92" s="369"/>
      <c r="JKG92" s="369"/>
      <c r="JKH92" s="369"/>
      <c r="JKI92" s="369"/>
      <c r="JKJ92" s="369"/>
      <c r="JKK92" s="369"/>
      <c r="JKL92" s="369"/>
      <c r="JKM92" s="369"/>
      <c r="JKN92" s="369"/>
      <c r="JKO92" s="369"/>
      <c r="JKP92" s="369"/>
      <c r="JKQ92" s="369"/>
      <c r="JKR92" s="369"/>
      <c r="JKS92" s="369"/>
      <c r="JKT92" s="369"/>
      <c r="JKU92" s="369"/>
      <c r="JKV92" s="369"/>
      <c r="JKW92" s="369"/>
      <c r="JKX92" s="369"/>
      <c r="JKY92" s="369"/>
      <c r="JKZ92" s="369"/>
      <c r="JLA92" s="369"/>
      <c r="JLB92" s="369"/>
      <c r="JLC92" s="369"/>
      <c r="JLD92" s="369"/>
      <c r="JLE92" s="369"/>
      <c r="JLF92" s="369"/>
      <c r="JLG92" s="369"/>
      <c r="JLH92" s="369"/>
      <c r="JLI92" s="369"/>
      <c r="JLJ92" s="369"/>
      <c r="JLK92" s="369"/>
      <c r="JLL92" s="369"/>
      <c r="JLM92" s="369"/>
      <c r="JLN92" s="369"/>
      <c r="JLO92" s="369"/>
      <c r="JLP92" s="369"/>
      <c r="JLQ92" s="369"/>
      <c r="JLR92" s="369"/>
      <c r="JLS92" s="369"/>
      <c r="JLT92" s="369"/>
      <c r="JLU92" s="369"/>
      <c r="JLV92" s="369"/>
      <c r="JLW92" s="369"/>
      <c r="JLX92" s="369"/>
      <c r="JLY92" s="369"/>
      <c r="JLZ92" s="369"/>
      <c r="JMA92" s="369"/>
      <c r="JMB92" s="369"/>
      <c r="JMC92" s="369"/>
      <c r="JMD92" s="369"/>
      <c r="JME92" s="369"/>
      <c r="JMF92" s="369"/>
      <c r="JMG92" s="369"/>
      <c r="JMH92" s="369"/>
      <c r="JMI92" s="369"/>
      <c r="JMJ92" s="369"/>
      <c r="JMK92" s="369"/>
      <c r="JML92" s="369"/>
      <c r="JMM92" s="369"/>
      <c r="JMN92" s="369"/>
      <c r="JMO92" s="369"/>
      <c r="JMP92" s="369"/>
      <c r="JMQ92" s="369"/>
      <c r="JMR92" s="369"/>
      <c r="JMS92" s="369"/>
      <c r="JMT92" s="369"/>
      <c r="JMU92" s="369"/>
      <c r="JMV92" s="369"/>
      <c r="JMW92" s="369"/>
      <c r="JMX92" s="369"/>
      <c r="JMY92" s="369"/>
      <c r="JMZ92" s="369"/>
      <c r="JNA92" s="369"/>
      <c r="JNB92" s="369"/>
      <c r="JNC92" s="369"/>
      <c r="JND92" s="369"/>
      <c r="JNE92" s="369"/>
      <c r="JNJ92" s="369"/>
      <c r="JNK92" s="369"/>
      <c r="JNL92" s="369"/>
      <c r="JNM92" s="369"/>
      <c r="JNN92" s="369"/>
      <c r="JNO92" s="369"/>
      <c r="JNP92" s="369"/>
      <c r="JNQ92" s="369"/>
      <c r="JNR92" s="369"/>
      <c r="JNS92" s="369"/>
      <c r="JNT92" s="369"/>
      <c r="JPL92" s="369"/>
      <c r="JPM92" s="369"/>
      <c r="JPN92" s="369"/>
      <c r="JPO92" s="369"/>
      <c r="JPP92" s="369"/>
      <c r="JPQ92" s="369"/>
      <c r="JPR92" s="369"/>
      <c r="JPS92" s="369"/>
      <c r="JPT92" s="369"/>
      <c r="JPU92" s="369"/>
      <c r="JPV92" s="369"/>
      <c r="JPW92" s="369"/>
      <c r="JPX92" s="369"/>
      <c r="JPY92" s="369"/>
      <c r="JPZ92" s="369"/>
      <c r="JQA92" s="369"/>
      <c r="JQB92" s="369"/>
      <c r="JQC92" s="369"/>
      <c r="JQD92" s="369"/>
      <c r="JQE92" s="369"/>
      <c r="JQF92" s="369"/>
      <c r="JQG92" s="369"/>
      <c r="JQH92" s="369"/>
      <c r="JQI92" s="369"/>
      <c r="JQJ92" s="369"/>
      <c r="JQK92" s="369"/>
      <c r="JQL92" s="369"/>
      <c r="JQM92" s="369"/>
      <c r="JQN92" s="369"/>
      <c r="JQO92" s="369"/>
      <c r="JQP92" s="369"/>
      <c r="JQQ92" s="369"/>
      <c r="JQR92" s="369"/>
      <c r="JQS92" s="369"/>
      <c r="JQT92" s="369"/>
      <c r="JQU92" s="369"/>
      <c r="JQV92" s="369"/>
      <c r="JQW92" s="369"/>
      <c r="JQX92" s="369"/>
      <c r="JQY92" s="369"/>
      <c r="JQZ92" s="369"/>
      <c r="JRA92" s="369"/>
      <c r="JRB92" s="369"/>
      <c r="JRC92" s="369"/>
      <c r="JRD92" s="369"/>
      <c r="JRE92" s="369"/>
      <c r="JRF92" s="369"/>
      <c r="JRG92" s="369"/>
      <c r="JRH92" s="369"/>
      <c r="JRI92" s="369"/>
      <c r="JRJ92" s="369"/>
      <c r="JRK92" s="369"/>
      <c r="JRL92" s="369"/>
      <c r="JRM92" s="369"/>
      <c r="JRN92" s="369"/>
      <c r="JRO92" s="369"/>
      <c r="JRP92" s="369"/>
      <c r="JRQ92" s="369"/>
      <c r="JRR92" s="369"/>
      <c r="JRS92" s="369"/>
      <c r="JRT92" s="369"/>
      <c r="JRU92" s="369"/>
      <c r="JRV92" s="369"/>
      <c r="JRW92" s="369"/>
      <c r="JRX92" s="369"/>
      <c r="JRY92" s="369"/>
      <c r="JRZ92" s="369"/>
      <c r="JSA92" s="369"/>
      <c r="JSB92" s="369"/>
      <c r="JSC92" s="369"/>
      <c r="JSD92" s="369"/>
      <c r="JSE92" s="369"/>
      <c r="JSF92" s="369"/>
      <c r="JSG92" s="369"/>
      <c r="JSH92" s="369"/>
      <c r="JSI92" s="369"/>
      <c r="JSJ92" s="369"/>
      <c r="JSK92" s="369"/>
      <c r="JSL92" s="369"/>
      <c r="JSM92" s="369"/>
      <c r="JSN92" s="369"/>
      <c r="JSO92" s="369"/>
      <c r="JSP92" s="369"/>
      <c r="JSQ92" s="369"/>
      <c r="JSR92" s="369"/>
      <c r="JSS92" s="369"/>
      <c r="JST92" s="369"/>
      <c r="JSU92" s="369"/>
      <c r="JSV92" s="369"/>
      <c r="JSW92" s="369"/>
      <c r="JSX92" s="369"/>
      <c r="JSY92" s="369"/>
      <c r="JSZ92" s="369"/>
      <c r="JTA92" s="369"/>
      <c r="JTB92" s="369"/>
      <c r="JTC92" s="369"/>
      <c r="JTD92" s="369"/>
      <c r="JTE92" s="369"/>
      <c r="JTF92" s="369"/>
      <c r="JTG92" s="369"/>
      <c r="JTH92" s="369"/>
      <c r="JTI92" s="369"/>
      <c r="JTJ92" s="369"/>
      <c r="JTK92" s="369"/>
      <c r="JTL92" s="369"/>
      <c r="JTM92" s="369"/>
      <c r="JTN92" s="369"/>
      <c r="JTO92" s="369"/>
      <c r="JTP92" s="369"/>
      <c r="JTQ92" s="369"/>
      <c r="JTR92" s="369"/>
      <c r="JTS92" s="369"/>
      <c r="JTT92" s="369"/>
      <c r="JTU92" s="369"/>
      <c r="JTV92" s="369"/>
      <c r="JTW92" s="369"/>
      <c r="JTX92" s="369"/>
      <c r="JTY92" s="369"/>
      <c r="JTZ92" s="369"/>
      <c r="JUA92" s="369"/>
      <c r="JUB92" s="369"/>
      <c r="JUC92" s="369"/>
      <c r="JUD92" s="369"/>
      <c r="JUE92" s="369"/>
      <c r="JUF92" s="369"/>
      <c r="JUG92" s="369"/>
      <c r="JUH92" s="369"/>
      <c r="JUI92" s="369"/>
      <c r="JUJ92" s="369"/>
      <c r="JUK92" s="369"/>
      <c r="JUL92" s="369"/>
      <c r="JUM92" s="369"/>
      <c r="JUN92" s="369"/>
      <c r="JUO92" s="369"/>
      <c r="JUP92" s="369"/>
      <c r="JUQ92" s="369"/>
      <c r="JUR92" s="369"/>
      <c r="JUS92" s="369"/>
      <c r="JUT92" s="369"/>
      <c r="JUU92" s="369"/>
      <c r="JUV92" s="369"/>
      <c r="JUW92" s="369"/>
      <c r="JUX92" s="369"/>
      <c r="JUY92" s="369"/>
      <c r="JUZ92" s="369"/>
      <c r="JVA92" s="369"/>
      <c r="JVB92" s="369"/>
      <c r="JVC92" s="369"/>
      <c r="JVD92" s="369"/>
      <c r="JVE92" s="369"/>
      <c r="JVF92" s="369"/>
      <c r="JVG92" s="369"/>
      <c r="JVH92" s="369"/>
      <c r="JVI92" s="369"/>
      <c r="JVJ92" s="369"/>
      <c r="JVK92" s="369"/>
      <c r="JVL92" s="369"/>
      <c r="JVM92" s="369"/>
      <c r="JVN92" s="369"/>
      <c r="JVO92" s="369"/>
      <c r="JVP92" s="369"/>
      <c r="JVQ92" s="369"/>
      <c r="JVR92" s="369"/>
      <c r="JVS92" s="369"/>
      <c r="JVT92" s="369"/>
      <c r="JVU92" s="369"/>
      <c r="JVV92" s="369"/>
      <c r="JVW92" s="369"/>
      <c r="JVX92" s="369"/>
      <c r="JVY92" s="369"/>
      <c r="JVZ92" s="369"/>
      <c r="JWA92" s="369"/>
      <c r="JWB92" s="369"/>
      <c r="JWC92" s="369"/>
      <c r="JWD92" s="369"/>
      <c r="JWE92" s="369"/>
      <c r="JWF92" s="369"/>
      <c r="JWG92" s="369"/>
      <c r="JWH92" s="369"/>
      <c r="JWI92" s="369"/>
      <c r="JWJ92" s="369"/>
      <c r="JWK92" s="369"/>
      <c r="JWL92" s="369"/>
      <c r="JWM92" s="369"/>
      <c r="JWN92" s="369"/>
      <c r="JWO92" s="369"/>
      <c r="JWP92" s="369"/>
      <c r="JWQ92" s="369"/>
      <c r="JWR92" s="369"/>
      <c r="JWS92" s="369"/>
      <c r="JWT92" s="369"/>
      <c r="JWU92" s="369"/>
      <c r="JWV92" s="369"/>
      <c r="JWW92" s="369"/>
      <c r="JWX92" s="369"/>
      <c r="JWY92" s="369"/>
      <c r="JWZ92" s="369"/>
      <c r="JXA92" s="369"/>
      <c r="JXF92" s="369"/>
      <c r="JXG92" s="369"/>
      <c r="JXH92" s="369"/>
      <c r="JXI92" s="369"/>
      <c r="JXJ92" s="369"/>
      <c r="JXK92" s="369"/>
      <c r="JXL92" s="369"/>
      <c r="JXM92" s="369"/>
      <c r="JXN92" s="369"/>
      <c r="JXO92" s="369"/>
      <c r="JXP92" s="369"/>
      <c r="JZH92" s="369"/>
      <c r="JZI92" s="369"/>
      <c r="JZJ92" s="369"/>
      <c r="JZK92" s="369"/>
      <c r="JZL92" s="369"/>
      <c r="JZM92" s="369"/>
      <c r="JZN92" s="369"/>
      <c r="JZO92" s="369"/>
      <c r="JZP92" s="369"/>
      <c r="JZQ92" s="369"/>
      <c r="JZR92" s="369"/>
      <c r="JZS92" s="369"/>
      <c r="JZT92" s="369"/>
      <c r="JZU92" s="369"/>
      <c r="JZV92" s="369"/>
      <c r="JZW92" s="369"/>
      <c r="JZX92" s="369"/>
      <c r="JZY92" s="369"/>
      <c r="JZZ92" s="369"/>
      <c r="KAA92" s="369"/>
      <c r="KAB92" s="369"/>
      <c r="KAC92" s="369"/>
      <c r="KAD92" s="369"/>
      <c r="KAE92" s="369"/>
      <c r="KAF92" s="369"/>
      <c r="KAG92" s="369"/>
      <c r="KAH92" s="369"/>
      <c r="KAI92" s="369"/>
      <c r="KAJ92" s="369"/>
      <c r="KAK92" s="369"/>
      <c r="KAL92" s="369"/>
      <c r="KAM92" s="369"/>
      <c r="KAN92" s="369"/>
      <c r="KAO92" s="369"/>
      <c r="KAP92" s="369"/>
      <c r="KAQ92" s="369"/>
      <c r="KAR92" s="369"/>
      <c r="KAS92" s="369"/>
      <c r="KAT92" s="369"/>
      <c r="KAU92" s="369"/>
      <c r="KAV92" s="369"/>
      <c r="KAW92" s="369"/>
      <c r="KAX92" s="369"/>
      <c r="KAY92" s="369"/>
      <c r="KAZ92" s="369"/>
      <c r="KBA92" s="369"/>
      <c r="KBB92" s="369"/>
      <c r="KBC92" s="369"/>
      <c r="KBD92" s="369"/>
      <c r="KBE92" s="369"/>
      <c r="KBF92" s="369"/>
      <c r="KBG92" s="369"/>
      <c r="KBH92" s="369"/>
      <c r="KBI92" s="369"/>
      <c r="KBJ92" s="369"/>
      <c r="KBK92" s="369"/>
      <c r="KBL92" s="369"/>
      <c r="KBM92" s="369"/>
      <c r="KBN92" s="369"/>
      <c r="KBO92" s="369"/>
      <c r="KBP92" s="369"/>
      <c r="KBQ92" s="369"/>
      <c r="KBR92" s="369"/>
      <c r="KBS92" s="369"/>
      <c r="KBT92" s="369"/>
      <c r="KBU92" s="369"/>
      <c r="KBV92" s="369"/>
      <c r="KBW92" s="369"/>
      <c r="KBX92" s="369"/>
      <c r="KBY92" s="369"/>
      <c r="KBZ92" s="369"/>
      <c r="KCA92" s="369"/>
      <c r="KCB92" s="369"/>
      <c r="KCC92" s="369"/>
      <c r="KCD92" s="369"/>
      <c r="KCE92" s="369"/>
      <c r="KCF92" s="369"/>
      <c r="KCG92" s="369"/>
      <c r="KCH92" s="369"/>
      <c r="KCI92" s="369"/>
      <c r="KCJ92" s="369"/>
      <c r="KCK92" s="369"/>
      <c r="KCL92" s="369"/>
      <c r="KCM92" s="369"/>
      <c r="KCN92" s="369"/>
      <c r="KCO92" s="369"/>
      <c r="KCP92" s="369"/>
      <c r="KCQ92" s="369"/>
      <c r="KCR92" s="369"/>
      <c r="KCS92" s="369"/>
      <c r="KCT92" s="369"/>
      <c r="KCU92" s="369"/>
      <c r="KCV92" s="369"/>
      <c r="KCW92" s="369"/>
      <c r="KCX92" s="369"/>
      <c r="KCY92" s="369"/>
      <c r="KCZ92" s="369"/>
      <c r="KDA92" s="369"/>
      <c r="KDB92" s="369"/>
      <c r="KDC92" s="369"/>
      <c r="KDD92" s="369"/>
      <c r="KDE92" s="369"/>
      <c r="KDF92" s="369"/>
      <c r="KDG92" s="369"/>
      <c r="KDH92" s="369"/>
      <c r="KDI92" s="369"/>
      <c r="KDJ92" s="369"/>
      <c r="KDK92" s="369"/>
      <c r="KDL92" s="369"/>
      <c r="KDM92" s="369"/>
      <c r="KDN92" s="369"/>
      <c r="KDO92" s="369"/>
      <c r="KDP92" s="369"/>
      <c r="KDQ92" s="369"/>
      <c r="KDR92" s="369"/>
      <c r="KDS92" s="369"/>
      <c r="KDT92" s="369"/>
      <c r="KDU92" s="369"/>
      <c r="KDV92" s="369"/>
      <c r="KDW92" s="369"/>
      <c r="KDX92" s="369"/>
      <c r="KDY92" s="369"/>
      <c r="KDZ92" s="369"/>
      <c r="KEA92" s="369"/>
      <c r="KEB92" s="369"/>
      <c r="KEC92" s="369"/>
      <c r="KED92" s="369"/>
      <c r="KEE92" s="369"/>
      <c r="KEF92" s="369"/>
      <c r="KEG92" s="369"/>
      <c r="KEH92" s="369"/>
      <c r="KEI92" s="369"/>
      <c r="KEJ92" s="369"/>
      <c r="KEK92" s="369"/>
      <c r="KEL92" s="369"/>
      <c r="KEM92" s="369"/>
      <c r="KEN92" s="369"/>
      <c r="KEO92" s="369"/>
      <c r="KEP92" s="369"/>
      <c r="KEQ92" s="369"/>
      <c r="KER92" s="369"/>
      <c r="KES92" s="369"/>
      <c r="KET92" s="369"/>
      <c r="KEU92" s="369"/>
      <c r="KEV92" s="369"/>
      <c r="KEW92" s="369"/>
      <c r="KEX92" s="369"/>
      <c r="KEY92" s="369"/>
      <c r="KEZ92" s="369"/>
      <c r="KFA92" s="369"/>
      <c r="KFB92" s="369"/>
      <c r="KFC92" s="369"/>
      <c r="KFD92" s="369"/>
      <c r="KFE92" s="369"/>
      <c r="KFF92" s="369"/>
      <c r="KFG92" s="369"/>
      <c r="KFH92" s="369"/>
      <c r="KFI92" s="369"/>
      <c r="KFJ92" s="369"/>
      <c r="KFK92" s="369"/>
      <c r="KFL92" s="369"/>
      <c r="KFM92" s="369"/>
      <c r="KFN92" s="369"/>
      <c r="KFO92" s="369"/>
      <c r="KFP92" s="369"/>
      <c r="KFQ92" s="369"/>
      <c r="KFR92" s="369"/>
      <c r="KFS92" s="369"/>
      <c r="KFT92" s="369"/>
      <c r="KFU92" s="369"/>
      <c r="KFV92" s="369"/>
      <c r="KFW92" s="369"/>
      <c r="KFX92" s="369"/>
      <c r="KFY92" s="369"/>
      <c r="KFZ92" s="369"/>
      <c r="KGA92" s="369"/>
      <c r="KGB92" s="369"/>
      <c r="KGC92" s="369"/>
      <c r="KGD92" s="369"/>
      <c r="KGE92" s="369"/>
      <c r="KGF92" s="369"/>
      <c r="KGG92" s="369"/>
      <c r="KGH92" s="369"/>
      <c r="KGI92" s="369"/>
      <c r="KGJ92" s="369"/>
      <c r="KGK92" s="369"/>
      <c r="KGL92" s="369"/>
      <c r="KGM92" s="369"/>
      <c r="KGN92" s="369"/>
      <c r="KGO92" s="369"/>
      <c r="KGP92" s="369"/>
      <c r="KGQ92" s="369"/>
      <c r="KGR92" s="369"/>
      <c r="KGS92" s="369"/>
      <c r="KGT92" s="369"/>
      <c r="KGU92" s="369"/>
      <c r="KGV92" s="369"/>
      <c r="KGW92" s="369"/>
      <c r="KHB92" s="369"/>
      <c r="KHC92" s="369"/>
      <c r="KHD92" s="369"/>
      <c r="KHE92" s="369"/>
      <c r="KHF92" s="369"/>
      <c r="KHG92" s="369"/>
      <c r="KHH92" s="369"/>
      <c r="KHI92" s="369"/>
      <c r="KHJ92" s="369"/>
      <c r="KHK92" s="369"/>
      <c r="KHL92" s="369"/>
      <c r="KJD92" s="369"/>
      <c r="KJE92" s="369"/>
      <c r="KJF92" s="369"/>
      <c r="KJG92" s="369"/>
      <c r="KJH92" s="369"/>
      <c r="KJI92" s="369"/>
      <c r="KJJ92" s="369"/>
      <c r="KJK92" s="369"/>
      <c r="KJL92" s="369"/>
      <c r="KJM92" s="369"/>
      <c r="KJN92" s="369"/>
      <c r="KJO92" s="369"/>
      <c r="KJP92" s="369"/>
      <c r="KJQ92" s="369"/>
      <c r="KJR92" s="369"/>
      <c r="KJS92" s="369"/>
      <c r="KJT92" s="369"/>
      <c r="KJU92" s="369"/>
      <c r="KJV92" s="369"/>
      <c r="KJW92" s="369"/>
      <c r="KJX92" s="369"/>
      <c r="KJY92" s="369"/>
      <c r="KJZ92" s="369"/>
      <c r="KKA92" s="369"/>
      <c r="KKB92" s="369"/>
      <c r="KKC92" s="369"/>
      <c r="KKD92" s="369"/>
      <c r="KKE92" s="369"/>
      <c r="KKF92" s="369"/>
      <c r="KKG92" s="369"/>
      <c r="KKH92" s="369"/>
      <c r="KKI92" s="369"/>
      <c r="KKJ92" s="369"/>
      <c r="KKK92" s="369"/>
      <c r="KKL92" s="369"/>
      <c r="KKM92" s="369"/>
      <c r="KKN92" s="369"/>
      <c r="KKO92" s="369"/>
      <c r="KKP92" s="369"/>
      <c r="KKQ92" s="369"/>
      <c r="KKR92" s="369"/>
      <c r="KKS92" s="369"/>
      <c r="KKT92" s="369"/>
      <c r="KKU92" s="369"/>
      <c r="KKV92" s="369"/>
      <c r="KKW92" s="369"/>
      <c r="KKX92" s="369"/>
      <c r="KKY92" s="369"/>
      <c r="KKZ92" s="369"/>
      <c r="KLA92" s="369"/>
      <c r="KLB92" s="369"/>
      <c r="KLC92" s="369"/>
      <c r="KLD92" s="369"/>
      <c r="KLE92" s="369"/>
      <c r="KLF92" s="369"/>
      <c r="KLG92" s="369"/>
      <c r="KLH92" s="369"/>
      <c r="KLI92" s="369"/>
      <c r="KLJ92" s="369"/>
      <c r="KLK92" s="369"/>
      <c r="KLL92" s="369"/>
      <c r="KLM92" s="369"/>
      <c r="KLN92" s="369"/>
      <c r="KLO92" s="369"/>
      <c r="KLP92" s="369"/>
      <c r="KLQ92" s="369"/>
      <c r="KLR92" s="369"/>
      <c r="KLS92" s="369"/>
      <c r="KLT92" s="369"/>
      <c r="KLU92" s="369"/>
      <c r="KLV92" s="369"/>
      <c r="KLW92" s="369"/>
      <c r="KLX92" s="369"/>
      <c r="KLY92" s="369"/>
      <c r="KLZ92" s="369"/>
      <c r="KMA92" s="369"/>
      <c r="KMB92" s="369"/>
      <c r="KMC92" s="369"/>
      <c r="KMD92" s="369"/>
      <c r="KME92" s="369"/>
      <c r="KMF92" s="369"/>
      <c r="KMG92" s="369"/>
      <c r="KMH92" s="369"/>
      <c r="KMI92" s="369"/>
      <c r="KMJ92" s="369"/>
      <c r="KMK92" s="369"/>
      <c r="KML92" s="369"/>
      <c r="KMM92" s="369"/>
      <c r="KMN92" s="369"/>
      <c r="KMO92" s="369"/>
      <c r="KMP92" s="369"/>
      <c r="KMQ92" s="369"/>
      <c r="KMR92" s="369"/>
      <c r="KMS92" s="369"/>
      <c r="KMT92" s="369"/>
      <c r="KMU92" s="369"/>
      <c r="KMV92" s="369"/>
      <c r="KMW92" s="369"/>
      <c r="KMX92" s="369"/>
      <c r="KMY92" s="369"/>
      <c r="KMZ92" s="369"/>
      <c r="KNA92" s="369"/>
      <c r="KNB92" s="369"/>
      <c r="KNC92" s="369"/>
      <c r="KND92" s="369"/>
      <c r="KNE92" s="369"/>
      <c r="KNF92" s="369"/>
      <c r="KNG92" s="369"/>
      <c r="KNH92" s="369"/>
      <c r="KNI92" s="369"/>
      <c r="KNJ92" s="369"/>
      <c r="KNK92" s="369"/>
      <c r="KNL92" s="369"/>
      <c r="KNM92" s="369"/>
      <c r="KNN92" s="369"/>
      <c r="KNO92" s="369"/>
      <c r="KNP92" s="369"/>
      <c r="KNQ92" s="369"/>
      <c r="KNR92" s="369"/>
      <c r="KNS92" s="369"/>
      <c r="KNT92" s="369"/>
      <c r="KNU92" s="369"/>
      <c r="KNV92" s="369"/>
      <c r="KNW92" s="369"/>
      <c r="KNX92" s="369"/>
      <c r="KNY92" s="369"/>
      <c r="KNZ92" s="369"/>
      <c r="KOA92" s="369"/>
      <c r="KOB92" s="369"/>
      <c r="KOC92" s="369"/>
      <c r="KOD92" s="369"/>
      <c r="KOE92" s="369"/>
      <c r="KOF92" s="369"/>
      <c r="KOG92" s="369"/>
      <c r="KOH92" s="369"/>
      <c r="KOI92" s="369"/>
      <c r="KOJ92" s="369"/>
      <c r="KOK92" s="369"/>
      <c r="KOL92" s="369"/>
      <c r="KOM92" s="369"/>
      <c r="KON92" s="369"/>
      <c r="KOO92" s="369"/>
      <c r="KOP92" s="369"/>
      <c r="KOQ92" s="369"/>
      <c r="KOR92" s="369"/>
      <c r="KOS92" s="369"/>
      <c r="KOT92" s="369"/>
      <c r="KOU92" s="369"/>
      <c r="KOV92" s="369"/>
      <c r="KOW92" s="369"/>
      <c r="KOX92" s="369"/>
      <c r="KOY92" s="369"/>
      <c r="KOZ92" s="369"/>
      <c r="KPA92" s="369"/>
      <c r="KPB92" s="369"/>
      <c r="KPC92" s="369"/>
      <c r="KPD92" s="369"/>
      <c r="KPE92" s="369"/>
      <c r="KPF92" s="369"/>
      <c r="KPG92" s="369"/>
      <c r="KPH92" s="369"/>
      <c r="KPI92" s="369"/>
      <c r="KPJ92" s="369"/>
      <c r="KPK92" s="369"/>
      <c r="KPL92" s="369"/>
      <c r="KPM92" s="369"/>
      <c r="KPN92" s="369"/>
      <c r="KPO92" s="369"/>
      <c r="KPP92" s="369"/>
      <c r="KPQ92" s="369"/>
      <c r="KPR92" s="369"/>
      <c r="KPS92" s="369"/>
      <c r="KPT92" s="369"/>
      <c r="KPU92" s="369"/>
      <c r="KPV92" s="369"/>
      <c r="KPW92" s="369"/>
      <c r="KPX92" s="369"/>
      <c r="KPY92" s="369"/>
      <c r="KPZ92" s="369"/>
      <c r="KQA92" s="369"/>
      <c r="KQB92" s="369"/>
      <c r="KQC92" s="369"/>
      <c r="KQD92" s="369"/>
      <c r="KQE92" s="369"/>
      <c r="KQF92" s="369"/>
      <c r="KQG92" s="369"/>
      <c r="KQH92" s="369"/>
      <c r="KQI92" s="369"/>
      <c r="KQJ92" s="369"/>
      <c r="KQK92" s="369"/>
      <c r="KQL92" s="369"/>
      <c r="KQM92" s="369"/>
      <c r="KQN92" s="369"/>
      <c r="KQO92" s="369"/>
      <c r="KQP92" s="369"/>
      <c r="KQQ92" s="369"/>
      <c r="KQR92" s="369"/>
      <c r="KQS92" s="369"/>
      <c r="KQX92" s="369"/>
      <c r="KQY92" s="369"/>
      <c r="KQZ92" s="369"/>
      <c r="KRA92" s="369"/>
      <c r="KRB92" s="369"/>
      <c r="KRC92" s="369"/>
      <c r="KRD92" s="369"/>
      <c r="KRE92" s="369"/>
      <c r="KRF92" s="369"/>
      <c r="KRG92" s="369"/>
      <c r="KRH92" s="369"/>
      <c r="KSZ92" s="369"/>
      <c r="KTA92" s="369"/>
      <c r="KTB92" s="369"/>
      <c r="KTC92" s="369"/>
      <c r="KTD92" s="369"/>
      <c r="KTE92" s="369"/>
      <c r="KTF92" s="369"/>
      <c r="KTG92" s="369"/>
      <c r="KTH92" s="369"/>
      <c r="KTI92" s="369"/>
      <c r="KTJ92" s="369"/>
      <c r="KTK92" s="369"/>
      <c r="KTL92" s="369"/>
      <c r="KTM92" s="369"/>
      <c r="KTN92" s="369"/>
      <c r="KTO92" s="369"/>
      <c r="KTP92" s="369"/>
      <c r="KTQ92" s="369"/>
      <c r="KTR92" s="369"/>
      <c r="KTS92" s="369"/>
      <c r="KTT92" s="369"/>
      <c r="KTU92" s="369"/>
      <c r="KTV92" s="369"/>
      <c r="KTW92" s="369"/>
      <c r="KTX92" s="369"/>
      <c r="KTY92" s="369"/>
      <c r="KTZ92" s="369"/>
      <c r="KUA92" s="369"/>
      <c r="KUB92" s="369"/>
      <c r="KUC92" s="369"/>
      <c r="KUD92" s="369"/>
      <c r="KUE92" s="369"/>
      <c r="KUF92" s="369"/>
      <c r="KUG92" s="369"/>
      <c r="KUH92" s="369"/>
      <c r="KUI92" s="369"/>
      <c r="KUJ92" s="369"/>
      <c r="KUK92" s="369"/>
      <c r="KUL92" s="369"/>
      <c r="KUM92" s="369"/>
      <c r="KUN92" s="369"/>
      <c r="KUO92" s="369"/>
      <c r="KUP92" s="369"/>
      <c r="KUQ92" s="369"/>
      <c r="KUR92" s="369"/>
      <c r="KUS92" s="369"/>
      <c r="KUT92" s="369"/>
      <c r="KUU92" s="369"/>
      <c r="KUV92" s="369"/>
      <c r="KUW92" s="369"/>
      <c r="KUX92" s="369"/>
      <c r="KUY92" s="369"/>
      <c r="KUZ92" s="369"/>
      <c r="KVA92" s="369"/>
      <c r="KVB92" s="369"/>
      <c r="KVC92" s="369"/>
      <c r="KVD92" s="369"/>
      <c r="KVE92" s="369"/>
      <c r="KVF92" s="369"/>
      <c r="KVG92" s="369"/>
      <c r="KVH92" s="369"/>
      <c r="KVI92" s="369"/>
      <c r="KVJ92" s="369"/>
      <c r="KVK92" s="369"/>
      <c r="KVL92" s="369"/>
      <c r="KVM92" s="369"/>
      <c r="KVN92" s="369"/>
      <c r="KVO92" s="369"/>
      <c r="KVP92" s="369"/>
      <c r="KVQ92" s="369"/>
      <c r="KVR92" s="369"/>
      <c r="KVS92" s="369"/>
      <c r="KVT92" s="369"/>
      <c r="KVU92" s="369"/>
      <c r="KVV92" s="369"/>
      <c r="KVW92" s="369"/>
      <c r="KVX92" s="369"/>
      <c r="KVY92" s="369"/>
      <c r="KVZ92" s="369"/>
      <c r="KWA92" s="369"/>
      <c r="KWB92" s="369"/>
      <c r="KWC92" s="369"/>
      <c r="KWD92" s="369"/>
      <c r="KWE92" s="369"/>
      <c r="KWF92" s="369"/>
      <c r="KWG92" s="369"/>
      <c r="KWH92" s="369"/>
      <c r="KWI92" s="369"/>
      <c r="KWJ92" s="369"/>
      <c r="KWK92" s="369"/>
      <c r="KWL92" s="369"/>
      <c r="KWM92" s="369"/>
      <c r="KWN92" s="369"/>
      <c r="KWO92" s="369"/>
      <c r="KWP92" s="369"/>
      <c r="KWQ92" s="369"/>
      <c r="KWR92" s="369"/>
      <c r="KWS92" s="369"/>
      <c r="KWT92" s="369"/>
      <c r="KWU92" s="369"/>
      <c r="KWV92" s="369"/>
      <c r="KWW92" s="369"/>
      <c r="KWX92" s="369"/>
      <c r="KWY92" s="369"/>
      <c r="KWZ92" s="369"/>
      <c r="KXA92" s="369"/>
      <c r="KXB92" s="369"/>
      <c r="KXC92" s="369"/>
      <c r="KXD92" s="369"/>
      <c r="KXE92" s="369"/>
      <c r="KXF92" s="369"/>
      <c r="KXG92" s="369"/>
      <c r="KXH92" s="369"/>
      <c r="KXI92" s="369"/>
      <c r="KXJ92" s="369"/>
      <c r="KXK92" s="369"/>
      <c r="KXL92" s="369"/>
      <c r="KXM92" s="369"/>
      <c r="KXN92" s="369"/>
      <c r="KXO92" s="369"/>
      <c r="KXP92" s="369"/>
      <c r="KXQ92" s="369"/>
      <c r="KXR92" s="369"/>
      <c r="KXS92" s="369"/>
      <c r="KXT92" s="369"/>
      <c r="KXU92" s="369"/>
      <c r="KXV92" s="369"/>
      <c r="KXW92" s="369"/>
      <c r="KXX92" s="369"/>
      <c r="KXY92" s="369"/>
      <c r="KXZ92" s="369"/>
      <c r="KYA92" s="369"/>
      <c r="KYB92" s="369"/>
      <c r="KYC92" s="369"/>
      <c r="KYD92" s="369"/>
      <c r="KYE92" s="369"/>
      <c r="KYF92" s="369"/>
      <c r="KYG92" s="369"/>
      <c r="KYH92" s="369"/>
      <c r="KYI92" s="369"/>
      <c r="KYJ92" s="369"/>
      <c r="KYK92" s="369"/>
      <c r="KYL92" s="369"/>
      <c r="KYM92" s="369"/>
      <c r="KYN92" s="369"/>
      <c r="KYO92" s="369"/>
      <c r="KYP92" s="369"/>
      <c r="KYQ92" s="369"/>
      <c r="KYR92" s="369"/>
      <c r="KYS92" s="369"/>
      <c r="KYT92" s="369"/>
      <c r="KYU92" s="369"/>
      <c r="KYV92" s="369"/>
      <c r="KYW92" s="369"/>
      <c r="KYX92" s="369"/>
      <c r="KYY92" s="369"/>
      <c r="KYZ92" s="369"/>
      <c r="KZA92" s="369"/>
      <c r="KZB92" s="369"/>
      <c r="KZC92" s="369"/>
      <c r="KZD92" s="369"/>
      <c r="KZE92" s="369"/>
      <c r="KZF92" s="369"/>
      <c r="KZG92" s="369"/>
      <c r="KZH92" s="369"/>
      <c r="KZI92" s="369"/>
      <c r="KZJ92" s="369"/>
      <c r="KZK92" s="369"/>
      <c r="KZL92" s="369"/>
      <c r="KZM92" s="369"/>
      <c r="KZN92" s="369"/>
      <c r="KZO92" s="369"/>
      <c r="KZP92" s="369"/>
      <c r="KZQ92" s="369"/>
      <c r="KZR92" s="369"/>
      <c r="KZS92" s="369"/>
      <c r="KZT92" s="369"/>
      <c r="KZU92" s="369"/>
      <c r="KZV92" s="369"/>
      <c r="KZW92" s="369"/>
      <c r="KZX92" s="369"/>
      <c r="KZY92" s="369"/>
      <c r="KZZ92" s="369"/>
      <c r="LAA92" s="369"/>
      <c r="LAB92" s="369"/>
      <c r="LAC92" s="369"/>
      <c r="LAD92" s="369"/>
      <c r="LAE92" s="369"/>
      <c r="LAF92" s="369"/>
      <c r="LAG92" s="369"/>
      <c r="LAH92" s="369"/>
      <c r="LAI92" s="369"/>
      <c r="LAJ92" s="369"/>
      <c r="LAK92" s="369"/>
      <c r="LAL92" s="369"/>
      <c r="LAM92" s="369"/>
      <c r="LAN92" s="369"/>
      <c r="LAO92" s="369"/>
      <c r="LAT92" s="369"/>
      <c r="LAU92" s="369"/>
      <c r="LAV92" s="369"/>
      <c r="LAW92" s="369"/>
      <c r="LAX92" s="369"/>
      <c r="LAY92" s="369"/>
      <c r="LAZ92" s="369"/>
      <c r="LBA92" s="369"/>
      <c r="LBB92" s="369"/>
      <c r="LBC92" s="369"/>
      <c r="LBD92" s="369"/>
      <c r="LCV92" s="369"/>
      <c r="LCW92" s="369"/>
      <c r="LCX92" s="369"/>
      <c r="LCY92" s="369"/>
      <c r="LCZ92" s="369"/>
      <c r="LDA92" s="369"/>
      <c r="LDB92" s="369"/>
      <c r="LDC92" s="369"/>
      <c r="LDD92" s="369"/>
      <c r="LDE92" s="369"/>
      <c r="LDF92" s="369"/>
      <c r="LDG92" s="369"/>
      <c r="LDH92" s="369"/>
      <c r="LDI92" s="369"/>
      <c r="LDJ92" s="369"/>
      <c r="LDK92" s="369"/>
      <c r="LDL92" s="369"/>
      <c r="LDM92" s="369"/>
      <c r="LDN92" s="369"/>
      <c r="LDO92" s="369"/>
      <c r="LDP92" s="369"/>
      <c r="LDQ92" s="369"/>
      <c r="LDR92" s="369"/>
      <c r="LDS92" s="369"/>
      <c r="LDT92" s="369"/>
      <c r="LDU92" s="369"/>
      <c r="LDV92" s="369"/>
      <c r="LDW92" s="369"/>
      <c r="LDX92" s="369"/>
      <c r="LDY92" s="369"/>
      <c r="LDZ92" s="369"/>
      <c r="LEA92" s="369"/>
      <c r="LEB92" s="369"/>
      <c r="LEC92" s="369"/>
      <c r="LED92" s="369"/>
      <c r="LEE92" s="369"/>
      <c r="LEF92" s="369"/>
      <c r="LEG92" s="369"/>
      <c r="LEH92" s="369"/>
      <c r="LEI92" s="369"/>
      <c r="LEJ92" s="369"/>
      <c r="LEK92" s="369"/>
      <c r="LEL92" s="369"/>
      <c r="LEM92" s="369"/>
      <c r="LEN92" s="369"/>
      <c r="LEO92" s="369"/>
      <c r="LEP92" s="369"/>
      <c r="LEQ92" s="369"/>
      <c r="LER92" s="369"/>
      <c r="LES92" s="369"/>
      <c r="LET92" s="369"/>
      <c r="LEU92" s="369"/>
      <c r="LEV92" s="369"/>
      <c r="LEW92" s="369"/>
      <c r="LEX92" s="369"/>
      <c r="LEY92" s="369"/>
      <c r="LEZ92" s="369"/>
      <c r="LFA92" s="369"/>
      <c r="LFB92" s="369"/>
      <c r="LFC92" s="369"/>
      <c r="LFD92" s="369"/>
      <c r="LFE92" s="369"/>
      <c r="LFF92" s="369"/>
      <c r="LFG92" s="369"/>
      <c r="LFH92" s="369"/>
      <c r="LFI92" s="369"/>
      <c r="LFJ92" s="369"/>
      <c r="LFK92" s="369"/>
      <c r="LFL92" s="369"/>
      <c r="LFM92" s="369"/>
      <c r="LFN92" s="369"/>
      <c r="LFO92" s="369"/>
      <c r="LFP92" s="369"/>
      <c r="LFQ92" s="369"/>
      <c r="LFR92" s="369"/>
      <c r="LFS92" s="369"/>
      <c r="LFT92" s="369"/>
      <c r="LFU92" s="369"/>
      <c r="LFV92" s="369"/>
      <c r="LFW92" s="369"/>
      <c r="LFX92" s="369"/>
      <c r="LFY92" s="369"/>
      <c r="LFZ92" s="369"/>
      <c r="LGA92" s="369"/>
      <c r="LGB92" s="369"/>
      <c r="LGC92" s="369"/>
      <c r="LGD92" s="369"/>
      <c r="LGE92" s="369"/>
      <c r="LGF92" s="369"/>
      <c r="LGG92" s="369"/>
      <c r="LGH92" s="369"/>
      <c r="LGI92" s="369"/>
      <c r="LGJ92" s="369"/>
      <c r="LGK92" s="369"/>
      <c r="LGL92" s="369"/>
      <c r="LGM92" s="369"/>
      <c r="LGN92" s="369"/>
      <c r="LGO92" s="369"/>
      <c r="LGP92" s="369"/>
      <c r="LGQ92" s="369"/>
      <c r="LGR92" s="369"/>
      <c r="LGS92" s="369"/>
      <c r="LGT92" s="369"/>
      <c r="LGU92" s="369"/>
      <c r="LGV92" s="369"/>
      <c r="LGW92" s="369"/>
      <c r="LGX92" s="369"/>
      <c r="LGY92" s="369"/>
      <c r="LGZ92" s="369"/>
      <c r="LHA92" s="369"/>
      <c r="LHB92" s="369"/>
      <c r="LHC92" s="369"/>
      <c r="LHD92" s="369"/>
      <c r="LHE92" s="369"/>
      <c r="LHF92" s="369"/>
      <c r="LHG92" s="369"/>
      <c r="LHH92" s="369"/>
      <c r="LHI92" s="369"/>
      <c r="LHJ92" s="369"/>
      <c r="LHK92" s="369"/>
      <c r="LHL92" s="369"/>
      <c r="LHM92" s="369"/>
      <c r="LHN92" s="369"/>
      <c r="LHO92" s="369"/>
      <c r="LHP92" s="369"/>
      <c r="LHQ92" s="369"/>
      <c r="LHR92" s="369"/>
      <c r="LHS92" s="369"/>
      <c r="LHT92" s="369"/>
      <c r="LHU92" s="369"/>
      <c r="LHV92" s="369"/>
      <c r="LHW92" s="369"/>
      <c r="LHX92" s="369"/>
      <c r="LHY92" s="369"/>
      <c r="LHZ92" s="369"/>
      <c r="LIA92" s="369"/>
      <c r="LIB92" s="369"/>
      <c r="LIC92" s="369"/>
      <c r="LID92" s="369"/>
      <c r="LIE92" s="369"/>
      <c r="LIF92" s="369"/>
      <c r="LIG92" s="369"/>
      <c r="LIH92" s="369"/>
      <c r="LII92" s="369"/>
      <c r="LIJ92" s="369"/>
      <c r="LIK92" s="369"/>
      <c r="LIL92" s="369"/>
      <c r="LIM92" s="369"/>
      <c r="LIN92" s="369"/>
      <c r="LIO92" s="369"/>
      <c r="LIP92" s="369"/>
      <c r="LIQ92" s="369"/>
      <c r="LIR92" s="369"/>
      <c r="LIS92" s="369"/>
      <c r="LIT92" s="369"/>
      <c r="LIU92" s="369"/>
      <c r="LIV92" s="369"/>
      <c r="LIW92" s="369"/>
      <c r="LIX92" s="369"/>
      <c r="LIY92" s="369"/>
      <c r="LIZ92" s="369"/>
      <c r="LJA92" s="369"/>
      <c r="LJB92" s="369"/>
      <c r="LJC92" s="369"/>
      <c r="LJD92" s="369"/>
      <c r="LJE92" s="369"/>
      <c r="LJF92" s="369"/>
      <c r="LJG92" s="369"/>
      <c r="LJH92" s="369"/>
      <c r="LJI92" s="369"/>
      <c r="LJJ92" s="369"/>
      <c r="LJK92" s="369"/>
      <c r="LJL92" s="369"/>
      <c r="LJM92" s="369"/>
      <c r="LJN92" s="369"/>
      <c r="LJO92" s="369"/>
      <c r="LJP92" s="369"/>
      <c r="LJQ92" s="369"/>
      <c r="LJR92" s="369"/>
      <c r="LJS92" s="369"/>
      <c r="LJT92" s="369"/>
      <c r="LJU92" s="369"/>
      <c r="LJV92" s="369"/>
      <c r="LJW92" s="369"/>
      <c r="LJX92" s="369"/>
      <c r="LJY92" s="369"/>
      <c r="LJZ92" s="369"/>
      <c r="LKA92" s="369"/>
      <c r="LKB92" s="369"/>
      <c r="LKC92" s="369"/>
      <c r="LKD92" s="369"/>
      <c r="LKE92" s="369"/>
      <c r="LKF92" s="369"/>
      <c r="LKG92" s="369"/>
      <c r="LKH92" s="369"/>
      <c r="LKI92" s="369"/>
      <c r="LKJ92" s="369"/>
      <c r="LKK92" s="369"/>
      <c r="LKP92" s="369"/>
      <c r="LKQ92" s="369"/>
      <c r="LKR92" s="369"/>
      <c r="LKS92" s="369"/>
      <c r="LKT92" s="369"/>
      <c r="LKU92" s="369"/>
      <c r="LKV92" s="369"/>
      <c r="LKW92" s="369"/>
      <c r="LKX92" s="369"/>
      <c r="LKY92" s="369"/>
      <c r="LKZ92" s="369"/>
      <c r="LMR92" s="369"/>
      <c r="LMS92" s="369"/>
      <c r="LMT92" s="369"/>
      <c r="LMU92" s="369"/>
      <c r="LMV92" s="369"/>
      <c r="LMW92" s="369"/>
      <c r="LMX92" s="369"/>
      <c r="LMY92" s="369"/>
      <c r="LMZ92" s="369"/>
      <c r="LNA92" s="369"/>
      <c r="LNB92" s="369"/>
      <c r="LNC92" s="369"/>
      <c r="LND92" s="369"/>
      <c r="LNE92" s="369"/>
      <c r="LNF92" s="369"/>
      <c r="LNG92" s="369"/>
      <c r="LNH92" s="369"/>
      <c r="LNI92" s="369"/>
      <c r="LNJ92" s="369"/>
      <c r="LNK92" s="369"/>
      <c r="LNL92" s="369"/>
      <c r="LNM92" s="369"/>
      <c r="LNN92" s="369"/>
      <c r="LNO92" s="369"/>
      <c r="LNP92" s="369"/>
      <c r="LNQ92" s="369"/>
      <c r="LNR92" s="369"/>
      <c r="LNS92" s="369"/>
      <c r="LNT92" s="369"/>
      <c r="LNU92" s="369"/>
      <c r="LNV92" s="369"/>
      <c r="LNW92" s="369"/>
      <c r="LNX92" s="369"/>
      <c r="LNY92" s="369"/>
      <c r="LNZ92" s="369"/>
      <c r="LOA92" s="369"/>
      <c r="LOB92" s="369"/>
      <c r="LOC92" s="369"/>
      <c r="LOD92" s="369"/>
      <c r="LOE92" s="369"/>
      <c r="LOF92" s="369"/>
      <c r="LOG92" s="369"/>
      <c r="LOH92" s="369"/>
      <c r="LOI92" s="369"/>
      <c r="LOJ92" s="369"/>
      <c r="LOK92" s="369"/>
      <c r="LOL92" s="369"/>
      <c r="LOM92" s="369"/>
      <c r="LON92" s="369"/>
      <c r="LOO92" s="369"/>
      <c r="LOP92" s="369"/>
      <c r="LOQ92" s="369"/>
      <c r="LOR92" s="369"/>
      <c r="LOS92" s="369"/>
      <c r="LOT92" s="369"/>
      <c r="LOU92" s="369"/>
      <c r="LOV92" s="369"/>
      <c r="LOW92" s="369"/>
      <c r="LOX92" s="369"/>
      <c r="LOY92" s="369"/>
      <c r="LOZ92" s="369"/>
      <c r="LPA92" s="369"/>
      <c r="LPB92" s="369"/>
      <c r="LPC92" s="369"/>
      <c r="LPD92" s="369"/>
      <c r="LPE92" s="369"/>
      <c r="LPF92" s="369"/>
      <c r="LPG92" s="369"/>
      <c r="LPH92" s="369"/>
      <c r="LPI92" s="369"/>
      <c r="LPJ92" s="369"/>
      <c r="LPK92" s="369"/>
      <c r="LPL92" s="369"/>
      <c r="LPM92" s="369"/>
      <c r="LPN92" s="369"/>
      <c r="LPO92" s="369"/>
      <c r="LPP92" s="369"/>
      <c r="LPQ92" s="369"/>
      <c r="LPR92" s="369"/>
      <c r="LPS92" s="369"/>
      <c r="LPT92" s="369"/>
      <c r="LPU92" s="369"/>
      <c r="LPV92" s="369"/>
      <c r="LPW92" s="369"/>
      <c r="LPX92" s="369"/>
      <c r="LPY92" s="369"/>
      <c r="LPZ92" s="369"/>
      <c r="LQA92" s="369"/>
      <c r="LQB92" s="369"/>
      <c r="LQC92" s="369"/>
      <c r="LQD92" s="369"/>
      <c r="LQE92" s="369"/>
      <c r="LQF92" s="369"/>
      <c r="LQG92" s="369"/>
      <c r="LQH92" s="369"/>
      <c r="LQI92" s="369"/>
      <c r="LQJ92" s="369"/>
      <c r="LQK92" s="369"/>
      <c r="LQL92" s="369"/>
      <c r="LQM92" s="369"/>
      <c r="LQN92" s="369"/>
      <c r="LQO92" s="369"/>
      <c r="LQP92" s="369"/>
      <c r="LQQ92" s="369"/>
      <c r="LQR92" s="369"/>
      <c r="LQS92" s="369"/>
      <c r="LQT92" s="369"/>
      <c r="LQU92" s="369"/>
      <c r="LQV92" s="369"/>
      <c r="LQW92" s="369"/>
      <c r="LQX92" s="369"/>
      <c r="LQY92" s="369"/>
      <c r="LQZ92" s="369"/>
      <c r="LRA92" s="369"/>
      <c r="LRB92" s="369"/>
      <c r="LRC92" s="369"/>
      <c r="LRD92" s="369"/>
      <c r="LRE92" s="369"/>
      <c r="LRF92" s="369"/>
      <c r="LRG92" s="369"/>
      <c r="LRH92" s="369"/>
      <c r="LRI92" s="369"/>
      <c r="LRJ92" s="369"/>
      <c r="LRK92" s="369"/>
      <c r="LRL92" s="369"/>
      <c r="LRM92" s="369"/>
      <c r="LRN92" s="369"/>
      <c r="LRO92" s="369"/>
      <c r="LRP92" s="369"/>
      <c r="LRQ92" s="369"/>
      <c r="LRR92" s="369"/>
      <c r="LRS92" s="369"/>
      <c r="LRT92" s="369"/>
      <c r="LRU92" s="369"/>
      <c r="LRV92" s="369"/>
      <c r="LRW92" s="369"/>
      <c r="LRX92" s="369"/>
      <c r="LRY92" s="369"/>
      <c r="LRZ92" s="369"/>
      <c r="LSA92" s="369"/>
      <c r="LSB92" s="369"/>
      <c r="LSC92" s="369"/>
      <c r="LSD92" s="369"/>
      <c r="LSE92" s="369"/>
      <c r="LSF92" s="369"/>
      <c r="LSG92" s="369"/>
      <c r="LSH92" s="369"/>
      <c r="LSI92" s="369"/>
      <c r="LSJ92" s="369"/>
      <c r="LSK92" s="369"/>
      <c r="LSL92" s="369"/>
      <c r="LSM92" s="369"/>
      <c r="LSN92" s="369"/>
      <c r="LSO92" s="369"/>
      <c r="LSP92" s="369"/>
      <c r="LSQ92" s="369"/>
      <c r="LSR92" s="369"/>
      <c r="LSS92" s="369"/>
      <c r="LST92" s="369"/>
      <c r="LSU92" s="369"/>
      <c r="LSV92" s="369"/>
      <c r="LSW92" s="369"/>
      <c r="LSX92" s="369"/>
      <c r="LSY92" s="369"/>
      <c r="LSZ92" s="369"/>
      <c r="LTA92" s="369"/>
      <c r="LTB92" s="369"/>
      <c r="LTC92" s="369"/>
      <c r="LTD92" s="369"/>
      <c r="LTE92" s="369"/>
      <c r="LTF92" s="369"/>
      <c r="LTG92" s="369"/>
      <c r="LTH92" s="369"/>
      <c r="LTI92" s="369"/>
      <c r="LTJ92" s="369"/>
      <c r="LTK92" s="369"/>
      <c r="LTL92" s="369"/>
      <c r="LTM92" s="369"/>
      <c r="LTN92" s="369"/>
      <c r="LTO92" s="369"/>
      <c r="LTP92" s="369"/>
      <c r="LTQ92" s="369"/>
      <c r="LTR92" s="369"/>
      <c r="LTS92" s="369"/>
      <c r="LTT92" s="369"/>
      <c r="LTU92" s="369"/>
      <c r="LTV92" s="369"/>
      <c r="LTW92" s="369"/>
      <c r="LTX92" s="369"/>
      <c r="LTY92" s="369"/>
      <c r="LTZ92" s="369"/>
      <c r="LUA92" s="369"/>
      <c r="LUB92" s="369"/>
      <c r="LUC92" s="369"/>
      <c r="LUD92" s="369"/>
      <c r="LUE92" s="369"/>
      <c r="LUF92" s="369"/>
      <c r="LUG92" s="369"/>
      <c r="LUL92" s="369"/>
      <c r="LUM92" s="369"/>
      <c r="LUN92" s="369"/>
      <c r="LUO92" s="369"/>
      <c r="LUP92" s="369"/>
      <c r="LUQ92" s="369"/>
      <c r="LUR92" s="369"/>
      <c r="LUS92" s="369"/>
      <c r="LUT92" s="369"/>
      <c r="LUU92" s="369"/>
      <c r="LUV92" s="369"/>
      <c r="LWN92" s="369"/>
      <c r="LWO92" s="369"/>
      <c r="LWP92" s="369"/>
      <c r="LWQ92" s="369"/>
      <c r="LWR92" s="369"/>
      <c r="LWS92" s="369"/>
      <c r="LWT92" s="369"/>
      <c r="LWU92" s="369"/>
      <c r="LWV92" s="369"/>
      <c r="LWW92" s="369"/>
      <c r="LWX92" s="369"/>
      <c r="LWY92" s="369"/>
      <c r="LWZ92" s="369"/>
      <c r="LXA92" s="369"/>
      <c r="LXB92" s="369"/>
      <c r="LXC92" s="369"/>
      <c r="LXD92" s="369"/>
      <c r="LXE92" s="369"/>
      <c r="LXF92" s="369"/>
      <c r="LXG92" s="369"/>
      <c r="LXH92" s="369"/>
      <c r="LXI92" s="369"/>
      <c r="LXJ92" s="369"/>
      <c r="LXK92" s="369"/>
      <c r="LXL92" s="369"/>
      <c r="LXM92" s="369"/>
      <c r="LXN92" s="369"/>
      <c r="LXO92" s="369"/>
      <c r="LXP92" s="369"/>
      <c r="LXQ92" s="369"/>
      <c r="LXR92" s="369"/>
      <c r="LXS92" s="369"/>
      <c r="LXT92" s="369"/>
      <c r="LXU92" s="369"/>
      <c r="LXV92" s="369"/>
      <c r="LXW92" s="369"/>
      <c r="LXX92" s="369"/>
      <c r="LXY92" s="369"/>
      <c r="LXZ92" s="369"/>
      <c r="LYA92" s="369"/>
      <c r="LYB92" s="369"/>
      <c r="LYC92" s="369"/>
      <c r="LYD92" s="369"/>
      <c r="LYE92" s="369"/>
      <c r="LYF92" s="369"/>
      <c r="LYG92" s="369"/>
      <c r="LYH92" s="369"/>
      <c r="LYI92" s="369"/>
      <c r="LYJ92" s="369"/>
      <c r="LYK92" s="369"/>
      <c r="LYL92" s="369"/>
      <c r="LYM92" s="369"/>
      <c r="LYN92" s="369"/>
      <c r="LYO92" s="369"/>
      <c r="LYP92" s="369"/>
      <c r="LYQ92" s="369"/>
      <c r="LYR92" s="369"/>
      <c r="LYS92" s="369"/>
      <c r="LYT92" s="369"/>
      <c r="LYU92" s="369"/>
      <c r="LYV92" s="369"/>
      <c r="LYW92" s="369"/>
      <c r="LYX92" s="369"/>
      <c r="LYY92" s="369"/>
      <c r="LYZ92" s="369"/>
      <c r="LZA92" s="369"/>
      <c r="LZB92" s="369"/>
      <c r="LZC92" s="369"/>
      <c r="LZD92" s="369"/>
      <c r="LZE92" s="369"/>
      <c r="LZF92" s="369"/>
      <c r="LZG92" s="369"/>
      <c r="LZH92" s="369"/>
      <c r="LZI92" s="369"/>
      <c r="LZJ92" s="369"/>
      <c r="LZK92" s="369"/>
      <c r="LZL92" s="369"/>
      <c r="LZM92" s="369"/>
      <c r="LZN92" s="369"/>
      <c r="LZO92" s="369"/>
      <c r="LZP92" s="369"/>
      <c r="LZQ92" s="369"/>
      <c r="LZR92" s="369"/>
      <c r="LZS92" s="369"/>
      <c r="LZT92" s="369"/>
      <c r="LZU92" s="369"/>
      <c r="LZV92" s="369"/>
      <c r="LZW92" s="369"/>
      <c r="LZX92" s="369"/>
      <c r="LZY92" s="369"/>
      <c r="LZZ92" s="369"/>
      <c r="MAA92" s="369"/>
      <c r="MAB92" s="369"/>
      <c r="MAC92" s="369"/>
      <c r="MAD92" s="369"/>
      <c r="MAE92" s="369"/>
      <c r="MAF92" s="369"/>
      <c r="MAG92" s="369"/>
      <c r="MAH92" s="369"/>
      <c r="MAI92" s="369"/>
      <c r="MAJ92" s="369"/>
      <c r="MAK92" s="369"/>
      <c r="MAL92" s="369"/>
      <c r="MAM92" s="369"/>
      <c r="MAN92" s="369"/>
      <c r="MAO92" s="369"/>
      <c r="MAP92" s="369"/>
      <c r="MAQ92" s="369"/>
      <c r="MAR92" s="369"/>
      <c r="MAS92" s="369"/>
      <c r="MAT92" s="369"/>
      <c r="MAU92" s="369"/>
      <c r="MAV92" s="369"/>
      <c r="MAW92" s="369"/>
      <c r="MAX92" s="369"/>
      <c r="MAY92" s="369"/>
      <c r="MAZ92" s="369"/>
      <c r="MBA92" s="369"/>
      <c r="MBB92" s="369"/>
      <c r="MBC92" s="369"/>
      <c r="MBD92" s="369"/>
      <c r="MBE92" s="369"/>
      <c r="MBF92" s="369"/>
      <c r="MBG92" s="369"/>
      <c r="MBH92" s="369"/>
      <c r="MBI92" s="369"/>
      <c r="MBJ92" s="369"/>
      <c r="MBK92" s="369"/>
      <c r="MBL92" s="369"/>
      <c r="MBM92" s="369"/>
      <c r="MBN92" s="369"/>
      <c r="MBO92" s="369"/>
      <c r="MBP92" s="369"/>
      <c r="MBQ92" s="369"/>
      <c r="MBR92" s="369"/>
      <c r="MBS92" s="369"/>
      <c r="MBT92" s="369"/>
      <c r="MBU92" s="369"/>
      <c r="MBV92" s="369"/>
      <c r="MBW92" s="369"/>
      <c r="MBX92" s="369"/>
      <c r="MBY92" s="369"/>
      <c r="MBZ92" s="369"/>
      <c r="MCA92" s="369"/>
      <c r="MCB92" s="369"/>
      <c r="MCC92" s="369"/>
      <c r="MCD92" s="369"/>
      <c r="MCE92" s="369"/>
      <c r="MCF92" s="369"/>
      <c r="MCG92" s="369"/>
      <c r="MCH92" s="369"/>
      <c r="MCI92" s="369"/>
      <c r="MCJ92" s="369"/>
      <c r="MCK92" s="369"/>
      <c r="MCL92" s="369"/>
      <c r="MCM92" s="369"/>
      <c r="MCN92" s="369"/>
      <c r="MCO92" s="369"/>
      <c r="MCP92" s="369"/>
      <c r="MCQ92" s="369"/>
      <c r="MCR92" s="369"/>
      <c r="MCS92" s="369"/>
      <c r="MCT92" s="369"/>
      <c r="MCU92" s="369"/>
      <c r="MCV92" s="369"/>
      <c r="MCW92" s="369"/>
      <c r="MCX92" s="369"/>
      <c r="MCY92" s="369"/>
      <c r="MCZ92" s="369"/>
      <c r="MDA92" s="369"/>
      <c r="MDB92" s="369"/>
      <c r="MDC92" s="369"/>
      <c r="MDD92" s="369"/>
      <c r="MDE92" s="369"/>
      <c r="MDF92" s="369"/>
      <c r="MDG92" s="369"/>
      <c r="MDH92" s="369"/>
      <c r="MDI92" s="369"/>
      <c r="MDJ92" s="369"/>
      <c r="MDK92" s="369"/>
      <c r="MDL92" s="369"/>
      <c r="MDM92" s="369"/>
      <c r="MDN92" s="369"/>
      <c r="MDO92" s="369"/>
      <c r="MDP92" s="369"/>
      <c r="MDQ92" s="369"/>
      <c r="MDR92" s="369"/>
      <c r="MDS92" s="369"/>
      <c r="MDT92" s="369"/>
      <c r="MDU92" s="369"/>
      <c r="MDV92" s="369"/>
      <c r="MDW92" s="369"/>
      <c r="MDX92" s="369"/>
      <c r="MDY92" s="369"/>
      <c r="MDZ92" s="369"/>
      <c r="MEA92" s="369"/>
      <c r="MEB92" s="369"/>
      <c r="MEC92" s="369"/>
      <c r="MEH92" s="369"/>
      <c r="MEI92" s="369"/>
      <c r="MEJ92" s="369"/>
      <c r="MEK92" s="369"/>
      <c r="MEL92" s="369"/>
      <c r="MEM92" s="369"/>
      <c r="MEN92" s="369"/>
      <c r="MEO92" s="369"/>
      <c r="MEP92" s="369"/>
      <c r="MEQ92" s="369"/>
      <c r="MER92" s="369"/>
      <c r="MGJ92" s="369"/>
      <c r="MGK92" s="369"/>
      <c r="MGL92" s="369"/>
      <c r="MGM92" s="369"/>
      <c r="MGN92" s="369"/>
      <c r="MGO92" s="369"/>
      <c r="MGP92" s="369"/>
      <c r="MGQ92" s="369"/>
      <c r="MGR92" s="369"/>
      <c r="MGS92" s="369"/>
      <c r="MGT92" s="369"/>
      <c r="MGU92" s="369"/>
      <c r="MGV92" s="369"/>
      <c r="MGW92" s="369"/>
      <c r="MGX92" s="369"/>
      <c r="MGY92" s="369"/>
      <c r="MGZ92" s="369"/>
      <c r="MHA92" s="369"/>
      <c r="MHB92" s="369"/>
      <c r="MHC92" s="369"/>
      <c r="MHD92" s="369"/>
      <c r="MHE92" s="369"/>
      <c r="MHF92" s="369"/>
      <c r="MHG92" s="369"/>
      <c r="MHH92" s="369"/>
      <c r="MHI92" s="369"/>
      <c r="MHJ92" s="369"/>
      <c r="MHK92" s="369"/>
      <c r="MHL92" s="369"/>
      <c r="MHM92" s="369"/>
      <c r="MHN92" s="369"/>
      <c r="MHO92" s="369"/>
      <c r="MHP92" s="369"/>
      <c r="MHQ92" s="369"/>
      <c r="MHR92" s="369"/>
      <c r="MHS92" s="369"/>
      <c r="MHT92" s="369"/>
      <c r="MHU92" s="369"/>
      <c r="MHV92" s="369"/>
      <c r="MHW92" s="369"/>
      <c r="MHX92" s="369"/>
      <c r="MHY92" s="369"/>
      <c r="MHZ92" s="369"/>
      <c r="MIA92" s="369"/>
      <c r="MIB92" s="369"/>
      <c r="MIC92" s="369"/>
      <c r="MID92" s="369"/>
      <c r="MIE92" s="369"/>
      <c r="MIF92" s="369"/>
      <c r="MIG92" s="369"/>
      <c r="MIH92" s="369"/>
      <c r="MII92" s="369"/>
      <c r="MIJ92" s="369"/>
      <c r="MIK92" s="369"/>
      <c r="MIL92" s="369"/>
      <c r="MIM92" s="369"/>
      <c r="MIN92" s="369"/>
      <c r="MIO92" s="369"/>
      <c r="MIP92" s="369"/>
      <c r="MIQ92" s="369"/>
      <c r="MIR92" s="369"/>
      <c r="MIS92" s="369"/>
      <c r="MIT92" s="369"/>
      <c r="MIU92" s="369"/>
      <c r="MIV92" s="369"/>
      <c r="MIW92" s="369"/>
      <c r="MIX92" s="369"/>
      <c r="MIY92" s="369"/>
      <c r="MIZ92" s="369"/>
      <c r="MJA92" s="369"/>
      <c r="MJB92" s="369"/>
      <c r="MJC92" s="369"/>
      <c r="MJD92" s="369"/>
      <c r="MJE92" s="369"/>
      <c r="MJF92" s="369"/>
      <c r="MJG92" s="369"/>
      <c r="MJH92" s="369"/>
      <c r="MJI92" s="369"/>
      <c r="MJJ92" s="369"/>
      <c r="MJK92" s="369"/>
      <c r="MJL92" s="369"/>
      <c r="MJM92" s="369"/>
      <c r="MJN92" s="369"/>
      <c r="MJO92" s="369"/>
      <c r="MJP92" s="369"/>
      <c r="MJQ92" s="369"/>
      <c r="MJR92" s="369"/>
      <c r="MJS92" s="369"/>
      <c r="MJT92" s="369"/>
      <c r="MJU92" s="369"/>
      <c r="MJV92" s="369"/>
      <c r="MJW92" s="369"/>
      <c r="MJX92" s="369"/>
      <c r="MJY92" s="369"/>
      <c r="MJZ92" s="369"/>
      <c r="MKA92" s="369"/>
      <c r="MKB92" s="369"/>
      <c r="MKC92" s="369"/>
      <c r="MKD92" s="369"/>
      <c r="MKE92" s="369"/>
      <c r="MKF92" s="369"/>
      <c r="MKG92" s="369"/>
      <c r="MKH92" s="369"/>
      <c r="MKI92" s="369"/>
      <c r="MKJ92" s="369"/>
      <c r="MKK92" s="369"/>
      <c r="MKL92" s="369"/>
      <c r="MKM92" s="369"/>
      <c r="MKN92" s="369"/>
      <c r="MKO92" s="369"/>
      <c r="MKP92" s="369"/>
      <c r="MKQ92" s="369"/>
      <c r="MKR92" s="369"/>
      <c r="MKS92" s="369"/>
      <c r="MKT92" s="369"/>
      <c r="MKU92" s="369"/>
      <c r="MKV92" s="369"/>
      <c r="MKW92" s="369"/>
      <c r="MKX92" s="369"/>
      <c r="MKY92" s="369"/>
      <c r="MKZ92" s="369"/>
      <c r="MLA92" s="369"/>
      <c r="MLB92" s="369"/>
      <c r="MLC92" s="369"/>
      <c r="MLD92" s="369"/>
      <c r="MLE92" s="369"/>
      <c r="MLF92" s="369"/>
      <c r="MLG92" s="369"/>
      <c r="MLH92" s="369"/>
      <c r="MLI92" s="369"/>
      <c r="MLJ92" s="369"/>
      <c r="MLK92" s="369"/>
      <c r="MLL92" s="369"/>
      <c r="MLM92" s="369"/>
      <c r="MLN92" s="369"/>
      <c r="MLO92" s="369"/>
      <c r="MLP92" s="369"/>
      <c r="MLQ92" s="369"/>
      <c r="MLR92" s="369"/>
      <c r="MLS92" s="369"/>
      <c r="MLT92" s="369"/>
      <c r="MLU92" s="369"/>
      <c r="MLV92" s="369"/>
      <c r="MLW92" s="369"/>
      <c r="MLX92" s="369"/>
      <c r="MLY92" s="369"/>
      <c r="MLZ92" s="369"/>
      <c r="MMA92" s="369"/>
      <c r="MMB92" s="369"/>
      <c r="MMC92" s="369"/>
      <c r="MMD92" s="369"/>
      <c r="MME92" s="369"/>
      <c r="MMF92" s="369"/>
      <c r="MMG92" s="369"/>
      <c r="MMH92" s="369"/>
      <c r="MMI92" s="369"/>
      <c r="MMJ92" s="369"/>
      <c r="MMK92" s="369"/>
      <c r="MML92" s="369"/>
      <c r="MMM92" s="369"/>
      <c r="MMN92" s="369"/>
      <c r="MMO92" s="369"/>
      <c r="MMP92" s="369"/>
      <c r="MMQ92" s="369"/>
      <c r="MMR92" s="369"/>
      <c r="MMS92" s="369"/>
      <c r="MMT92" s="369"/>
      <c r="MMU92" s="369"/>
      <c r="MMV92" s="369"/>
      <c r="MMW92" s="369"/>
      <c r="MMX92" s="369"/>
      <c r="MMY92" s="369"/>
      <c r="MMZ92" s="369"/>
      <c r="MNA92" s="369"/>
      <c r="MNB92" s="369"/>
      <c r="MNC92" s="369"/>
      <c r="MND92" s="369"/>
      <c r="MNE92" s="369"/>
      <c r="MNF92" s="369"/>
      <c r="MNG92" s="369"/>
      <c r="MNH92" s="369"/>
      <c r="MNI92" s="369"/>
      <c r="MNJ92" s="369"/>
      <c r="MNK92" s="369"/>
      <c r="MNL92" s="369"/>
      <c r="MNM92" s="369"/>
      <c r="MNN92" s="369"/>
      <c r="MNO92" s="369"/>
      <c r="MNP92" s="369"/>
      <c r="MNQ92" s="369"/>
      <c r="MNR92" s="369"/>
      <c r="MNS92" s="369"/>
      <c r="MNT92" s="369"/>
      <c r="MNU92" s="369"/>
      <c r="MNV92" s="369"/>
      <c r="MNW92" s="369"/>
      <c r="MNX92" s="369"/>
      <c r="MNY92" s="369"/>
      <c r="MOD92" s="369"/>
      <c r="MOE92" s="369"/>
      <c r="MOF92" s="369"/>
      <c r="MOG92" s="369"/>
      <c r="MOH92" s="369"/>
      <c r="MOI92" s="369"/>
      <c r="MOJ92" s="369"/>
      <c r="MOK92" s="369"/>
      <c r="MOL92" s="369"/>
      <c r="MOM92" s="369"/>
      <c r="MON92" s="369"/>
      <c r="MQF92" s="369"/>
      <c r="MQG92" s="369"/>
      <c r="MQH92" s="369"/>
      <c r="MQI92" s="369"/>
      <c r="MQJ92" s="369"/>
      <c r="MQK92" s="369"/>
      <c r="MQL92" s="369"/>
      <c r="MQM92" s="369"/>
      <c r="MQN92" s="369"/>
      <c r="MQO92" s="369"/>
      <c r="MQP92" s="369"/>
      <c r="MQQ92" s="369"/>
      <c r="MQR92" s="369"/>
      <c r="MQS92" s="369"/>
      <c r="MQT92" s="369"/>
      <c r="MQU92" s="369"/>
      <c r="MQV92" s="369"/>
      <c r="MQW92" s="369"/>
      <c r="MQX92" s="369"/>
      <c r="MQY92" s="369"/>
      <c r="MQZ92" s="369"/>
      <c r="MRA92" s="369"/>
      <c r="MRB92" s="369"/>
      <c r="MRC92" s="369"/>
      <c r="MRD92" s="369"/>
      <c r="MRE92" s="369"/>
      <c r="MRF92" s="369"/>
      <c r="MRG92" s="369"/>
      <c r="MRH92" s="369"/>
      <c r="MRI92" s="369"/>
      <c r="MRJ92" s="369"/>
      <c r="MRK92" s="369"/>
      <c r="MRL92" s="369"/>
      <c r="MRM92" s="369"/>
      <c r="MRN92" s="369"/>
      <c r="MRO92" s="369"/>
      <c r="MRP92" s="369"/>
      <c r="MRQ92" s="369"/>
      <c r="MRR92" s="369"/>
      <c r="MRS92" s="369"/>
      <c r="MRT92" s="369"/>
      <c r="MRU92" s="369"/>
      <c r="MRV92" s="369"/>
      <c r="MRW92" s="369"/>
      <c r="MRX92" s="369"/>
      <c r="MRY92" s="369"/>
      <c r="MRZ92" s="369"/>
      <c r="MSA92" s="369"/>
      <c r="MSB92" s="369"/>
      <c r="MSC92" s="369"/>
      <c r="MSD92" s="369"/>
      <c r="MSE92" s="369"/>
      <c r="MSF92" s="369"/>
      <c r="MSG92" s="369"/>
      <c r="MSH92" s="369"/>
      <c r="MSI92" s="369"/>
      <c r="MSJ92" s="369"/>
      <c r="MSK92" s="369"/>
      <c r="MSL92" s="369"/>
      <c r="MSM92" s="369"/>
      <c r="MSN92" s="369"/>
      <c r="MSO92" s="369"/>
      <c r="MSP92" s="369"/>
      <c r="MSQ92" s="369"/>
      <c r="MSR92" s="369"/>
      <c r="MSS92" s="369"/>
      <c r="MST92" s="369"/>
      <c r="MSU92" s="369"/>
      <c r="MSV92" s="369"/>
      <c r="MSW92" s="369"/>
      <c r="MSX92" s="369"/>
      <c r="MSY92" s="369"/>
      <c r="MSZ92" s="369"/>
      <c r="MTA92" s="369"/>
      <c r="MTB92" s="369"/>
      <c r="MTC92" s="369"/>
      <c r="MTD92" s="369"/>
      <c r="MTE92" s="369"/>
      <c r="MTF92" s="369"/>
      <c r="MTG92" s="369"/>
      <c r="MTH92" s="369"/>
      <c r="MTI92" s="369"/>
      <c r="MTJ92" s="369"/>
      <c r="MTK92" s="369"/>
      <c r="MTL92" s="369"/>
      <c r="MTM92" s="369"/>
      <c r="MTN92" s="369"/>
      <c r="MTO92" s="369"/>
      <c r="MTP92" s="369"/>
      <c r="MTQ92" s="369"/>
      <c r="MTR92" s="369"/>
      <c r="MTS92" s="369"/>
      <c r="MTT92" s="369"/>
      <c r="MTU92" s="369"/>
      <c r="MTV92" s="369"/>
      <c r="MTW92" s="369"/>
      <c r="MTX92" s="369"/>
      <c r="MTY92" s="369"/>
      <c r="MTZ92" s="369"/>
      <c r="MUA92" s="369"/>
      <c r="MUB92" s="369"/>
      <c r="MUC92" s="369"/>
      <c r="MUD92" s="369"/>
      <c r="MUE92" s="369"/>
      <c r="MUF92" s="369"/>
      <c r="MUG92" s="369"/>
      <c r="MUH92" s="369"/>
      <c r="MUI92" s="369"/>
      <c r="MUJ92" s="369"/>
      <c r="MUK92" s="369"/>
      <c r="MUL92" s="369"/>
      <c r="MUM92" s="369"/>
      <c r="MUN92" s="369"/>
      <c r="MUO92" s="369"/>
      <c r="MUP92" s="369"/>
      <c r="MUQ92" s="369"/>
      <c r="MUR92" s="369"/>
      <c r="MUS92" s="369"/>
      <c r="MUT92" s="369"/>
      <c r="MUU92" s="369"/>
      <c r="MUV92" s="369"/>
      <c r="MUW92" s="369"/>
      <c r="MUX92" s="369"/>
      <c r="MUY92" s="369"/>
      <c r="MUZ92" s="369"/>
      <c r="MVA92" s="369"/>
      <c r="MVB92" s="369"/>
      <c r="MVC92" s="369"/>
      <c r="MVD92" s="369"/>
      <c r="MVE92" s="369"/>
      <c r="MVF92" s="369"/>
      <c r="MVG92" s="369"/>
      <c r="MVH92" s="369"/>
      <c r="MVI92" s="369"/>
      <c r="MVJ92" s="369"/>
      <c r="MVK92" s="369"/>
      <c r="MVL92" s="369"/>
      <c r="MVM92" s="369"/>
      <c r="MVN92" s="369"/>
      <c r="MVO92" s="369"/>
      <c r="MVP92" s="369"/>
      <c r="MVQ92" s="369"/>
      <c r="MVR92" s="369"/>
      <c r="MVS92" s="369"/>
      <c r="MVT92" s="369"/>
      <c r="MVU92" s="369"/>
      <c r="MVV92" s="369"/>
      <c r="MVW92" s="369"/>
      <c r="MVX92" s="369"/>
      <c r="MVY92" s="369"/>
      <c r="MVZ92" s="369"/>
      <c r="MWA92" s="369"/>
      <c r="MWB92" s="369"/>
      <c r="MWC92" s="369"/>
      <c r="MWD92" s="369"/>
      <c r="MWE92" s="369"/>
      <c r="MWF92" s="369"/>
      <c r="MWG92" s="369"/>
      <c r="MWH92" s="369"/>
      <c r="MWI92" s="369"/>
      <c r="MWJ92" s="369"/>
      <c r="MWK92" s="369"/>
      <c r="MWL92" s="369"/>
      <c r="MWM92" s="369"/>
      <c r="MWN92" s="369"/>
      <c r="MWO92" s="369"/>
      <c r="MWP92" s="369"/>
      <c r="MWQ92" s="369"/>
      <c r="MWR92" s="369"/>
      <c r="MWS92" s="369"/>
      <c r="MWT92" s="369"/>
      <c r="MWU92" s="369"/>
      <c r="MWV92" s="369"/>
      <c r="MWW92" s="369"/>
      <c r="MWX92" s="369"/>
      <c r="MWY92" s="369"/>
      <c r="MWZ92" s="369"/>
      <c r="MXA92" s="369"/>
      <c r="MXB92" s="369"/>
      <c r="MXC92" s="369"/>
      <c r="MXD92" s="369"/>
      <c r="MXE92" s="369"/>
      <c r="MXF92" s="369"/>
      <c r="MXG92" s="369"/>
      <c r="MXH92" s="369"/>
      <c r="MXI92" s="369"/>
      <c r="MXJ92" s="369"/>
      <c r="MXK92" s="369"/>
      <c r="MXL92" s="369"/>
      <c r="MXM92" s="369"/>
      <c r="MXN92" s="369"/>
      <c r="MXO92" s="369"/>
      <c r="MXP92" s="369"/>
      <c r="MXQ92" s="369"/>
      <c r="MXR92" s="369"/>
      <c r="MXS92" s="369"/>
      <c r="MXT92" s="369"/>
      <c r="MXU92" s="369"/>
      <c r="MXZ92" s="369"/>
      <c r="MYA92" s="369"/>
      <c r="MYB92" s="369"/>
      <c r="MYC92" s="369"/>
      <c r="MYD92" s="369"/>
      <c r="MYE92" s="369"/>
      <c r="MYF92" s="369"/>
      <c r="MYG92" s="369"/>
      <c r="MYH92" s="369"/>
      <c r="MYI92" s="369"/>
      <c r="MYJ92" s="369"/>
      <c r="NAB92" s="369"/>
      <c r="NAC92" s="369"/>
      <c r="NAD92" s="369"/>
      <c r="NAE92" s="369"/>
      <c r="NAF92" s="369"/>
      <c r="NAG92" s="369"/>
      <c r="NAH92" s="369"/>
      <c r="NAI92" s="369"/>
      <c r="NAJ92" s="369"/>
      <c r="NAK92" s="369"/>
      <c r="NAL92" s="369"/>
      <c r="NAM92" s="369"/>
      <c r="NAN92" s="369"/>
      <c r="NAO92" s="369"/>
      <c r="NAP92" s="369"/>
      <c r="NAQ92" s="369"/>
      <c r="NAR92" s="369"/>
      <c r="NAS92" s="369"/>
      <c r="NAT92" s="369"/>
      <c r="NAU92" s="369"/>
      <c r="NAV92" s="369"/>
      <c r="NAW92" s="369"/>
      <c r="NAX92" s="369"/>
      <c r="NAY92" s="369"/>
      <c r="NAZ92" s="369"/>
      <c r="NBA92" s="369"/>
      <c r="NBB92" s="369"/>
      <c r="NBC92" s="369"/>
      <c r="NBD92" s="369"/>
      <c r="NBE92" s="369"/>
      <c r="NBF92" s="369"/>
      <c r="NBG92" s="369"/>
      <c r="NBH92" s="369"/>
      <c r="NBI92" s="369"/>
      <c r="NBJ92" s="369"/>
      <c r="NBK92" s="369"/>
      <c r="NBL92" s="369"/>
      <c r="NBM92" s="369"/>
      <c r="NBN92" s="369"/>
      <c r="NBO92" s="369"/>
      <c r="NBP92" s="369"/>
      <c r="NBQ92" s="369"/>
      <c r="NBR92" s="369"/>
      <c r="NBS92" s="369"/>
      <c r="NBT92" s="369"/>
      <c r="NBU92" s="369"/>
      <c r="NBV92" s="369"/>
      <c r="NBW92" s="369"/>
      <c r="NBX92" s="369"/>
      <c r="NBY92" s="369"/>
      <c r="NBZ92" s="369"/>
      <c r="NCA92" s="369"/>
      <c r="NCB92" s="369"/>
      <c r="NCC92" s="369"/>
      <c r="NCD92" s="369"/>
      <c r="NCE92" s="369"/>
      <c r="NCF92" s="369"/>
      <c r="NCG92" s="369"/>
      <c r="NCH92" s="369"/>
      <c r="NCI92" s="369"/>
      <c r="NCJ92" s="369"/>
      <c r="NCK92" s="369"/>
      <c r="NCL92" s="369"/>
      <c r="NCM92" s="369"/>
      <c r="NCN92" s="369"/>
      <c r="NCO92" s="369"/>
      <c r="NCP92" s="369"/>
      <c r="NCQ92" s="369"/>
      <c r="NCR92" s="369"/>
      <c r="NCS92" s="369"/>
      <c r="NCT92" s="369"/>
      <c r="NCU92" s="369"/>
      <c r="NCV92" s="369"/>
      <c r="NCW92" s="369"/>
      <c r="NCX92" s="369"/>
      <c r="NCY92" s="369"/>
      <c r="NCZ92" s="369"/>
      <c r="NDA92" s="369"/>
      <c r="NDB92" s="369"/>
      <c r="NDC92" s="369"/>
      <c r="NDD92" s="369"/>
      <c r="NDE92" s="369"/>
      <c r="NDF92" s="369"/>
      <c r="NDG92" s="369"/>
      <c r="NDH92" s="369"/>
      <c r="NDI92" s="369"/>
      <c r="NDJ92" s="369"/>
      <c r="NDK92" s="369"/>
      <c r="NDL92" s="369"/>
      <c r="NDM92" s="369"/>
      <c r="NDN92" s="369"/>
      <c r="NDO92" s="369"/>
      <c r="NDP92" s="369"/>
      <c r="NDQ92" s="369"/>
      <c r="NDR92" s="369"/>
      <c r="NDS92" s="369"/>
      <c r="NDT92" s="369"/>
      <c r="NDU92" s="369"/>
      <c r="NDV92" s="369"/>
      <c r="NDW92" s="369"/>
      <c r="NDX92" s="369"/>
      <c r="NDY92" s="369"/>
      <c r="NDZ92" s="369"/>
      <c r="NEA92" s="369"/>
      <c r="NEB92" s="369"/>
      <c r="NEC92" s="369"/>
      <c r="NED92" s="369"/>
      <c r="NEE92" s="369"/>
      <c r="NEF92" s="369"/>
      <c r="NEG92" s="369"/>
      <c r="NEH92" s="369"/>
      <c r="NEI92" s="369"/>
      <c r="NEJ92" s="369"/>
      <c r="NEK92" s="369"/>
      <c r="NEL92" s="369"/>
      <c r="NEM92" s="369"/>
      <c r="NEN92" s="369"/>
      <c r="NEO92" s="369"/>
      <c r="NEP92" s="369"/>
      <c r="NEQ92" s="369"/>
      <c r="NER92" s="369"/>
      <c r="NES92" s="369"/>
      <c r="NET92" s="369"/>
      <c r="NEU92" s="369"/>
      <c r="NEV92" s="369"/>
      <c r="NEW92" s="369"/>
      <c r="NEX92" s="369"/>
      <c r="NEY92" s="369"/>
      <c r="NEZ92" s="369"/>
      <c r="NFA92" s="369"/>
      <c r="NFB92" s="369"/>
      <c r="NFC92" s="369"/>
      <c r="NFD92" s="369"/>
      <c r="NFE92" s="369"/>
      <c r="NFF92" s="369"/>
      <c r="NFG92" s="369"/>
      <c r="NFH92" s="369"/>
      <c r="NFI92" s="369"/>
      <c r="NFJ92" s="369"/>
      <c r="NFK92" s="369"/>
      <c r="NFL92" s="369"/>
      <c r="NFM92" s="369"/>
      <c r="NFN92" s="369"/>
      <c r="NFO92" s="369"/>
      <c r="NFP92" s="369"/>
      <c r="NFQ92" s="369"/>
      <c r="NFR92" s="369"/>
      <c r="NFS92" s="369"/>
      <c r="NFT92" s="369"/>
      <c r="NFU92" s="369"/>
      <c r="NFV92" s="369"/>
      <c r="NFW92" s="369"/>
      <c r="NFX92" s="369"/>
      <c r="NFY92" s="369"/>
      <c r="NFZ92" s="369"/>
      <c r="NGA92" s="369"/>
      <c r="NGB92" s="369"/>
      <c r="NGC92" s="369"/>
      <c r="NGD92" s="369"/>
      <c r="NGE92" s="369"/>
      <c r="NGF92" s="369"/>
      <c r="NGG92" s="369"/>
      <c r="NGH92" s="369"/>
      <c r="NGI92" s="369"/>
      <c r="NGJ92" s="369"/>
      <c r="NGK92" s="369"/>
      <c r="NGL92" s="369"/>
      <c r="NGM92" s="369"/>
      <c r="NGN92" s="369"/>
      <c r="NGO92" s="369"/>
      <c r="NGP92" s="369"/>
      <c r="NGQ92" s="369"/>
      <c r="NGR92" s="369"/>
      <c r="NGS92" s="369"/>
      <c r="NGT92" s="369"/>
      <c r="NGU92" s="369"/>
      <c r="NGV92" s="369"/>
      <c r="NGW92" s="369"/>
      <c r="NGX92" s="369"/>
      <c r="NGY92" s="369"/>
      <c r="NGZ92" s="369"/>
      <c r="NHA92" s="369"/>
      <c r="NHB92" s="369"/>
      <c r="NHC92" s="369"/>
      <c r="NHD92" s="369"/>
      <c r="NHE92" s="369"/>
      <c r="NHF92" s="369"/>
      <c r="NHG92" s="369"/>
      <c r="NHH92" s="369"/>
      <c r="NHI92" s="369"/>
      <c r="NHJ92" s="369"/>
      <c r="NHK92" s="369"/>
      <c r="NHL92" s="369"/>
      <c r="NHM92" s="369"/>
      <c r="NHN92" s="369"/>
      <c r="NHO92" s="369"/>
      <c r="NHP92" s="369"/>
      <c r="NHQ92" s="369"/>
      <c r="NHV92" s="369"/>
      <c r="NHW92" s="369"/>
      <c r="NHX92" s="369"/>
      <c r="NHY92" s="369"/>
      <c r="NHZ92" s="369"/>
      <c r="NIA92" s="369"/>
      <c r="NIB92" s="369"/>
      <c r="NIC92" s="369"/>
      <c r="NID92" s="369"/>
      <c r="NIE92" s="369"/>
      <c r="NIF92" s="369"/>
      <c r="NJX92" s="369"/>
      <c r="NJY92" s="369"/>
      <c r="NJZ92" s="369"/>
      <c r="NKA92" s="369"/>
      <c r="NKB92" s="369"/>
      <c r="NKC92" s="369"/>
      <c r="NKD92" s="369"/>
      <c r="NKE92" s="369"/>
      <c r="NKF92" s="369"/>
      <c r="NKG92" s="369"/>
      <c r="NKH92" s="369"/>
      <c r="NKI92" s="369"/>
      <c r="NKJ92" s="369"/>
      <c r="NKK92" s="369"/>
      <c r="NKL92" s="369"/>
      <c r="NKM92" s="369"/>
      <c r="NKN92" s="369"/>
      <c r="NKO92" s="369"/>
      <c r="NKP92" s="369"/>
      <c r="NKQ92" s="369"/>
      <c r="NKR92" s="369"/>
      <c r="NKS92" s="369"/>
      <c r="NKT92" s="369"/>
      <c r="NKU92" s="369"/>
      <c r="NKV92" s="369"/>
      <c r="NKW92" s="369"/>
      <c r="NKX92" s="369"/>
      <c r="NKY92" s="369"/>
      <c r="NKZ92" s="369"/>
      <c r="NLA92" s="369"/>
      <c r="NLB92" s="369"/>
      <c r="NLC92" s="369"/>
      <c r="NLD92" s="369"/>
      <c r="NLE92" s="369"/>
      <c r="NLF92" s="369"/>
      <c r="NLG92" s="369"/>
      <c r="NLH92" s="369"/>
      <c r="NLI92" s="369"/>
      <c r="NLJ92" s="369"/>
      <c r="NLK92" s="369"/>
      <c r="NLL92" s="369"/>
      <c r="NLM92" s="369"/>
      <c r="NLN92" s="369"/>
      <c r="NLO92" s="369"/>
      <c r="NLP92" s="369"/>
      <c r="NLQ92" s="369"/>
      <c r="NLR92" s="369"/>
      <c r="NLS92" s="369"/>
      <c r="NLT92" s="369"/>
      <c r="NLU92" s="369"/>
      <c r="NLV92" s="369"/>
      <c r="NLW92" s="369"/>
      <c r="NLX92" s="369"/>
      <c r="NLY92" s="369"/>
      <c r="NLZ92" s="369"/>
      <c r="NMA92" s="369"/>
      <c r="NMB92" s="369"/>
      <c r="NMC92" s="369"/>
      <c r="NMD92" s="369"/>
      <c r="NME92" s="369"/>
      <c r="NMF92" s="369"/>
      <c r="NMG92" s="369"/>
      <c r="NMH92" s="369"/>
      <c r="NMI92" s="369"/>
      <c r="NMJ92" s="369"/>
      <c r="NMK92" s="369"/>
      <c r="NML92" s="369"/>
      <c r="NMM92" s="369"/>
      <c r="NMN92" s="369"/>
      <c r="NMO92" s="369"/>
      <c r="NMP92" s="369"/>
      <c r="NMQ92" s="369"/>
      <c r="NMR92" s="369"/>
      <c r="NMS92" s="369"/>
      <c r="NMT92" s="369"/>
      <c r="NMU92" s="369"/>
      <c r="NMV92" s="369"/>
      <c r="NMW92" s="369"/>
      <c r="NMX92" s="369"/>
      <c r="NMY92" s="369"/>
      <c r="NMZ92" s="369"/>
      <c r="NNA92" s="369"/>
      <c r="NNB92" s="369"/>
      <c r="NNC92" s="369"/>
      <c r="NND92" s="369"/>
      <c r="NNE92" s="369"/>
      <c r="NNF92" s="369"/>
      <c r="NNG92" s="369"/>
      <c r="NNH92" s="369"/>
      <c r="NNI92" s="369"/>
      <c r="NNJ92" s="369"/>
      <c r="NNK92" s="369"/>
      <c r="NNL92" s="369"/>
      <c r="NNM92" s="369"/>
      <c r="NNN92" s="369"/>
      <c r="NNO92" s="369"/>
      <c r="NNP92" s="369"/>
      <c r="NNQ92" s="369"/>
      <c r="NNR92" s="369"/>
      <c r="NNS92" s="369"/>
      <c r="NNT92" s="369"/>
      <c r="NNU92" s="369"/>
      <c r="NNV92" s="369"/>
      <c r="NNW92" s="369"/>
      <c r="NNX92" s="369"/>
      <c r="NNY92" s="369"/>
      <c r="NNZ92" s="369"/>
      <c r="NOA92" s="369"/>
      <c r="NOB92" s="369"/>
      <c r="NOC92" s="369"/>
      <c r="NOD92" s="369"/>
      <c r="NOE92" s="369"/>
      <c r="NOF92" s="369"/>
      <c r="NOG92" s="369"/>
      <c r="NOH92" s="369"/>
      <c r="NOI92" s="369"/>
      <c r="NOJ92" s="369"/>
      <c r="NOK92" s="369"/>
      <c r="NOL92" s="369"/>
      <c r="NOM92" s="369"/>
      <c r="NON92" s="369"/>
      <c r="NOO92" s="369"/>
      <c r="NOP92" s="369"/>
      <c r="NOQ92" s="369"/>
      <c r="NOR92" s="369"/>
      <c r="NOS92" s="369"/>
      <c r="NOT92" s="369"/>
      <c r="NOU92" s="369"/>
      <c r="NOV92" s="369"/>
      <c r="NOW92" s="369"/>
      <c r="NOX92" s="369"/>
      <c r="NOY92" s="369"/>
      <c r="NOZ92" s="369"/>
      <c r="NPA92" s="369"/>
      <c r="NPB92" s="369"/>
      <c r="NPC92" s="369"/>
      <c r="NPD92" s="369"/>
      <c r="NPE92" s="369"/>
      <c r="NPF92" s="369"/>
      <c r="NPG92" s="369"/>
      <c r="NPH92" s="369"/>
      <c r="NPI92" s="369"/>
      <c r="NPJ92" s="369"/>
      <c r="NPK92" s="369"/>
      <c r="NPL92" s="369"/>
      <c r="NPM92" s="369"/>
      <c r="NPN92" s="369"/>
      <c r="NPO92" s="369"/>
      <c r="NPP92" s="369"/>
      <c r="NPQ92" s="369"/>
      <c r="NPR92" s="369"/>
      <c r="NPS92" s="369"/>
      <c r="NPT92" s="369"/>
      <c r="NPU92" s="369"/>
      <c r="NPV92" s="369"/>
      <c r="NPW92" s="369"/>
      <c r="NPX92" s="369"/>
      <c r="NPY92" s="369"/>
      <c r="NPZ92" s="369"/>
      <c r="NQA92" s="369"/>
      <c r="NQB92" s="369"/>
      <c r="NQC92" s="369"/>
      <c r="NQD92" s="369"/>
      <c r="NQE92" s="369"/>
      <c r="NQF92" s="369"/>
      <c r="NQG92" s="369"/>
      <c r="NQH92" s="369"/>
      <c r="NQI92" s="369"/>
      <c r="NQJ92" s="369"/>
      <c r="NQK92" s="369"/>
      <c r="NQL92" s="369"/>
      <c r="NQM92" s="369"/>
      <c r="NQN92" s="369"/>
      <c r="NQO92" s="369"/>
      <c r="NQP92" s="369"/>
      <c r="NQQ92" s="369"/>
      <c r="NQR92" s="369"/>
      <c r="NQS92" s="369"/>
      <c r="NQT92" s="369"/>
      <c r="NQU92" s="369"/>
      <c r="NQV92" s="369"/>
      <c r="NQW92" s="369"/>
      <c r="NQX92" s="369"/>
      <c r="NQY92" s="369"/>
      <c r="NQZ92" s="369"/>
      <c r="NRA92" s="369"/>
      <c r="NRB92" s="369"/>
      <c r="NRC92" s="369"/>
      <c r="NRD92" s="369"/>
      <c r="NRE92" s="369"/>
      <c r="NRF92" s="369"/>
      <c r="NRG92" s="369"/>
      <c r="NRH92" s="369"/>
      <c r="NRI92" s="369"/>
      <c r="NRJ92" s="369"/>
      <c r="NRK92" s="369"/>
      <c r="NRL92" s="369"/>
      <c r="NRM92" s="369"/>
      <c r="NRR92" s="369"/>
      <c r="NRS92" s="369"/>
      <c r="NRT92" s="369"/>
      <c r="NRU92" s="369"/>
      <c r="NRV92" s="369"/>
      <c r="NRW92" s="369"/>
      <c r="NRX92" s="369"/>
      <c r="NRY92" s="369"/>
      <c r="NRZ92" s="369"/>
      <c r="NSA92" s="369"/>
      <c r="NSB92" s="369"/>
      <c r="NTT92" s="369"/>
      <c r="NTU92" s="369"/>
      <c r="NTV92" s="369"/>
      <c r="NTW92" s="369"/>
      <c r="NTX92" s="369"/>
      <c r="NTY92" s="369"/>
      <c r="NTZ92" s="369"/>
      <c r="NUA92" s="369"/>
      <c r="NUB92" s="369"/>
      <c r="NUC92" s="369"/>
      <c r="NUD92" s="369"/>
      <c r="NUE92" s="369"/>
      <c r="NUF92" s="369"/>
      <c r="NUG92" s="369"/>
      <c r="NUH92" s="369"/>
      <c r="NUI92" s="369"/>
      <c r="NUJ92" s="369"/>
      <c r="NUK92" s="369"/>
      <c r="NUL92" s="369"/>
      <c r="NUM92" s="369"/>
      <c r="NUN92" s="369"/>
      <c r="NUO92" s="369"/>
      <c r="NUP92" s="369"/>
      <c r="NUQ92" s="369"/>
      <c r="NUR92" s="369"/>
      <c r="NUS92" s="369"/>
      <c r="NUT92" s="369"/>
      <c r="NUU92" s="369"/>
      <c r="NUV92" s="369"/>
      <c r="NUW92" s="369"/>
      <c r="NUX92" s="369"/>
      <c r="NUY92" s="369"/>
      <c r="NUZ92" s="369"/>
      <c r="NVA92" s="369"/>
      <c r="NVB92" s="369"/>
      <c r="NVC92" s="369"/>
      <c r="NVD92" s="369"/>
      <c r="NVE92" s="369"/>
      <c r="NVF92" s="369"/>
      <c r="NVG92" s="369"/>
      <c r="NVH92" s="369"/>
      <c r="NVI92" s="369"/>
      <c r="NVJ92" s="369"/>
      <c r="NVK92" s="369"/>
      <c r="NVL92" s="369"/>
      <c r="NVM92" s="369"/>
      <c r="NVN92" s="369"/>
      <c r="NVO92" s="369"/>
      <c r="NVP92" s="369"/>
      <c r="NVQ92" s="369"/>
      <c r="NVR92" s="369"/>
      <c r="NVS92" s="369"/>
      <c r="NVT92" s="369"/>
      <c r="NVU92" s="369"/>
      <c r="NVV92" s="369"/>
      <c r="NVW92" s="369"/>
      <c r="NVX92" s="369"/>
      <c r="NVY92" s="369"/>
      <c r="NVZ92" s="369"/>
      <c r="NWA92" s="369"/>
      <c r="NWB92" s="369"/>
      <c r="NWC92" s="369"/>
      <c r="NWD92" s="369"/>
      <c r="NWE92" s="369"/>
      <c r="NWF92" s="369"/>
      <c r="NWG92" s="369"/>
      <c r="NWH92" s="369"/>
      <c r="NWI92" s="369"/>
      <c r="NWJ92" s="369"/>
      <c r="NWK92" s="369"/>
      <c r="NWL92" s="369"/>
      <c r="NWM92" s="369"/>
      <c r="NWN92" s="369"/>
      <c r="NWO92" s="369"/>
      <c r="NWP92" s="369"/>
      <c r="NWQ92" s="369"/>
      <c r="NWR92" s="369"/>
      <c r="NWS92" s="369"/>
      <c r="NWT92" s="369"/>
      <c r="NWU92" s="369"/>
      <c r="NWV92" s="369"/>
      <c r="NWW92" s="369"/>
      <c r="NWX92" s="369"/>
      <c r="NWY92" s="369"/>
      <c r="NWZ92" s="369"/>
      <c r="NXA92" s="369"/>
      <c r="NXB92" s="369"/>
      <c r="NXC92" s="369"/>
      <c r="NXD92" s="369"/>
      <c r="NXE92" s="369"/>
      <c r="NXF92" s="369"/>
      <c r="NXG92" s="369"/>
      <c r="NXH92" s="369"/>
      <c r="NXI92" s="369"/>
      <c r="NXJ92" s="369"/>
      <c r="NXK92" s="369"/>
      <c r="NXL92" s="369"/>
      <c r="NXM92" s="369"/>
      <c r="NXN92" s="369"/>
      <c r="NXO92" s="369"/>
      <c r="NXP92" s="369"/>
      <c r="NXQ92" s="369"/>
      <c r="NXR92" s="369"/>
      <c r="NXS92" s="369"/>
      <c r="NXT92" s="369"/>
      <c r="NXU92" s="369"/>
      <c r="NXV92" s="369"/>
      <c r="NXW92" s="369"/>
      <c r="NXX92" s="369"/>
      <c r="NXY92" s="369"/>
      <c r="NXZ92" s="369"/>
      <c r="NYA92" s="369"/>
      <c r="NYB92" s="369"/>
      <c r="NYC92" s="369"/>
      <c r="NYD92" s="369"/>
      <c r="NYE92" s="369"/>
      <c r="NYF92" s="369"/>
      <c r="NYG92" s="369"/>
      <c r="NYH92" s="369"/>
      <c r="NYI92" s="369"/>
      <c r="NYJ92" s="369"/>
      <c r="NYK92" s="369"/>
      <c r="NYL92" s="369"/>
      <c r="NYM92" s="369"/>
      <c r="NYN92" s="369"/>
      <c r="NYO92" s="369"/>
      <c r="NYP92" s="369"/>
      <c r="NYQ92" s="369"/>
      <c r="NYR92" s="369"/>
      <c r="NYS92" s="369"/>
      <c r="NYT92" s="369"/>
      <c r="NYU92" s="369"/>
      <c r="NYV92" s="369"/>
      <c r="NYW92" s="369"/>
      <c r="NYX92" s="369"/>
      <c r="NYY92" s="369"/>
      <c r="NYZ92" s="369"/>
      <c r="NZA92" s="369"/>
      <c r="NZB92" s="369"/>
      <c r="NZC92" s="369"/>
      <c r="NZD92" s="369"/>
      <c r="NZE92" s="369"/>
      <c r="NZF92" s="369"/>
      <c r="NZG92" s="369"/>
      <c r="NZH92" s="369"/>
      <c r="NZI92" s="369"/>
      <c r="NZJ92" s="369"/>
      <c r="NZK92" s="369"/>
      <c r="NZL92" s="369"/>
      <c r="NZM92" s="369"/>
      <c r="NZN92" s="369"/>
      <c r="NZO92" s="369"/>
      <c r="NZP92" s="369"/>
      <c r="NZQ92" s="369"/>
      <c r="NZR92" s="369"/>
      <c r="NZS92" s="369"/>
      <c r="NZT92" s="369"/>
      <c r="NZU92" s="369"/>
      <c r="NZV92" s="369"/>
      <c r="NZW92" s="369"/>
      <c r="NZX92" s="369"/>
      <c r="NZY92" s="369"/>
      <c r="NZZ92" s="369"/>
      <c r="OAA92" s="369"/>
      <c r="OAB92" s="369"/>
      <c r="OAC92" s="369"/>
      <c r="OAD92" s="369"/>
      <c r="OAE92" s="369"/>
      <c r="OAF92" s="369"/>
      <c r="OAG92" s="369"/>
      <c r="OAH92" s="369"/>
      <c r="OAI92" s="369"/>
      <c r="OAJ92" s="369"/>
      <c r="OAK92" s="369"/>
      <c r="OAL92" s="369"/>
      <c r="OAM92" s="369"/>
      <c r="OAN92" s="369"/>
      <c r="OAO92" s="369"/>
      <c r="OAP92" s="369"/>
      <c r="OAQ92" s="369"/>
      <c r="OAR92" s="369"/>
      <c r="OAS92" s="369"/>
      <c r="OAT92" s="369"/>
      <c r="OAU92" s="369"/>
      <c r="OAV92" s="369"/>
      <c r="OAW92" s="369"/>
      <c r="OAX92" s="369"/>
      <c r="OAY92" s="369"/>
      <c r="OAZ92" s="369"/>
      <c r="OBA92" s="369"/>
      <c r="OBB92" s="369"/>
      <c r="OBC92" s="369"/>
      <c r="OBD92" s="369"/>
      <c r="OBE92" s="369"/>
      <c r="OBF92" s="369"/>
      <c r="OBG92" s="369"/>
      <c r="OBH92" s="369"/>
      <c r="OBI92" s="369"/>
      <c r="OBN92" s="369"/>
      <c r="OBO92" s="369"/>
      <c r="OBP92" s="369"/>
      <c r="OBQ92" s="369"/>
      <c r="OBR92" s="369"/>
      <c r="OBS92" s="369"/>
      <c r="OBT92" s="369"/>
      <c r="OBU92" s="369"/>
      <c r="OBV92" s="369"/>
      <c r="OBW92" s="369"/>
      <c r="OBX92" s="369"/>
      <c r="ODP92" s="369"/>
      <c r="ODQ92" s="369"/>
      <c r="ODR92" s="369"/>
      <c r="ODS92" s="369"/>
      <c r="ODT92" s="369"/>
      <c r="ODU92" s="369"/>
      <c r="ODV92" s="369"/>
      <c r="ODW92" s="369"/>
      <c r="ODX92" s="369"/>
      <c r="ODY92" s="369"/>
      <c r="ODZ92" s="369"/>
      <c r="OEA92" s="369"/>
      <c r="OEB92" s="369"/>
      <c r="OEC92" s="369"/>
      <c r="OED92" s="369"/>
      <c r="OEE92" s="369"/>
      <c r="OEF92" s="369"/>
      <c r="OEG92" s="369"/>
      <c r="OEH92" s="369"/>
      <c r="OEI92" s="369"/>
      <c r="OEJ92" s="369"/>
      <c r="OEK92" s="369"/>
      <c r="OEL92" s="369"/>
      <c r="OEM92" s="369"/>
      <c r="OEN92" s="369"/>
      <c r="OEO92" s="369"/>
      <c r="OEP92" s="369"/>
      <c r="OEQ92" s="369"/>
      <c r="OER92" s="369"/>
      <c r="OES92" s="369"/>
      <c r="OET92" s="369"/>
      <c r="OEU92" s="369"/>
      <c r="OEV92" s="369"/>
      <c r="OEW92" s="369"/>
      <c r="OEX92" s="369"/>
      <c r="OEY92" s="369"/>
      <c r="OEZ92" s="369"/>
      <c r="OFA92" s="369"/>
      <c r="OFB92" s="369"/>
      <c r="OFC92" s="369"/>
      <c r="OFD92" s="369"/>
      <c r="OFE92" s="369"/>
      <c r="OFF92" s="369"/>
      <c r="OFG92" s="369"/>
      <c r="OFH92" s="369"/>
      <c r="OFI92" s="369"/>
      <c r="OFJ92" s="369"/>
      <c r="OFK92" s="369"/>
      <c r="OFL92" s="369"/>
      <c r="OFM92" s="369"/>
      <c r="OFN92" s="369"/>
      <c r="OFO92" s="369"/>
      <c r="OFP92" s="369"/>
      <c r="OFQ92" s="369"/>
      <c r="OFR92" s="369"/>
      <c r="OFS92" s="369"/>
      <c r="OFT92" s="369"/>
      <c r="OFU92" s="369"/>
      <c r="OFV92" s="369"/>
      <c r="OFW92" s="369"/>
      <c r="OFX92" s="369"/>
      <c r="OFY92" s="369"/>
      <c r="OFZ92" s="369"/>
      <c r="OGA92" s="369"/>
      <c r="OGB92" s="369"/>
      <c r="OGC92" s="369"/>
      <c r="OGD92" s="369"/>
      <c r="OGE92" s="369"/>
      <c r="OGF92" s="369"/>
      <c r="OGG92" s="369"/>
      <c r="OGH92" s="369"/>
      <c r="OGI92" s="369"/>
      <c r="OGJ92" s="369"/>
      <c r="OGK92" s="369"/>
      <c r="OGL92" s="369"/>
      <c r="OGM92" s="369"/>
      <c r="OGN92" s="369"/>
      <c r="OGO92" s="369"/>
      <c r="OGP92" s="369"/>
      <c r="OGQ92" s="369"/>
      <c r="OGR92" s="369"/>
      <c r="OGS92" s="369"/>
      <c r="OGT92" s="369"/>
      <c r="OGU92" s="369"/>
      <c r="OGV92" s="369"/>
      <c r="OGW92" s="369"/>
      <c r="OGX92" s="369"/>
      <c r="OGY92" s="369"/>
      <c r="OGZ92" s="369"/>
      <c r="OHA92" s="369"/>
      <c r="OHB92" s="369"/>
      <c r="OHC92" s="369"/>
      <c r="OHD92" s="369"/>
      <c r="OHE92" s="369"/>
      <c r="OHF92" s="369"/>
      <c r="OHG92" s="369"/>
      <c r="OHH92" s="369"/>
      <c r="OHI92" s="369"/>
      <c r="OHJ92" s="369"/>
      <c r="OHK92" s="369"/>
      <c r="OHL92" s="369"/>
      <c r="OHM92" s="369"/>
      <c r="OHN92" s="369"/>
      <c r="OHO92" s="369"/>
      <c r="OHP92" s="369"/>
      <c r="OHQ92" s="369"/>
      <c r="OHR92" s="369"/>
      <c r="OHS92" s="369"/>
      <c r="OHT92" s="369"/>
      <c r="OHU92" s="369"/>
      <c r="OHV92" s="369"/>
      <c r="OHW92" s="369"/>
      <c r="OHX92" s="369"/>
      <c r="OHY92" s="369"/>
      <c r="OHZ92" s="369"/>
      <c r="OIA92" s="369"/>
      <c r="OIB92" s="369"/>
      <c r="OIC92" s="369"/>
      <c r="OID92" s="369"/>
      <c r="OIE92" s="369"/>
      <c r="OIF92" s="369"/>
      <c r="OIG92" s="369"/>
      <c r="OIH92" s="369"/>
      <c r="OII92" s="369"/>
      <c r="OIJ92" s="369"/>
      <c r="OIK92" s="369"/>
      <c r="OIL92" s="369"/>
      <c r="OIM92" s="369"/>
      <c r="OIN92" s="369"/>
      <c r="OIO92" s="369"/>
      <c r="OIP92" s="369"/>
      <c r="OIQ92" s="369"/>
      <c r="OIR92" s="369"/>
      <c r="OIS92" s="369"/>
      <c r="OIT92" s="369"/>
      <c r="OIU92" s="369"/>
      <c r="OIV92" s="369"/>
      <c r="OIW92" s="369"/>
      <c r="OIX92" s="369"/>
      <c r="OIY92" s="369"/>
      <c r="OIZ92" s="369"/>
      <c r="OJA92" s="369"/>
      <c r="OJB92" s="369"/>
      <c r="OJC92" s="369"/>
      <c r="OJD92" s="369"/>
      <c r="OJE92" s="369"/>
      <c r="OJF92" s="369"/>
      <c r="OJG92" s="369"/>
      <c r="OJH92" s="369"/>
      <c r="OJI92" s="369"/>
      <c r="OJJ92" s="369"/>
      <c r="OJK92" s="369"/>
      <c r="OJL92" s="369"/>
      <c r="OJM92" s="369"/>
      <c r="OJN92" s="369"/>
      <c r="OJO92" s="369"/>
      <c r="OJP92" s="369"/>
      <c r="OJQ92" s="369"/>
      <c r="OJR92" s="369"/>
      <c r="OJS92" s="369"/>
      <c r="OJT92" s="369"/>
      <c r="OJU92" s="369"/>
      <c r="OJV92" s="369"/>
      <c r="OJW92" s="369"/>
      <c r="OJX92" s="369"/>
      <c r="OJY92" s="369"/>
      <c r="OJZ92" s="369"/>
      <c r="OKA92" s="369"/>
      <c r="OKB92" s="369"/>
      <c r="OKC92" s="369"/>
      <c r="OKD92" s="369"/>
      <c r="OKE92" s="369"/>
      <c r="OKF92" s="369"/>
      <c r="OKG92" s="369"/>
      <c r="OKH92" s="369"/>
      <c r="OKI92" s="369"/>
      <c r="OKJ92" s="369"/>
      <c r="OKK92" s="369"/>
      <c r="OKL92" s="369"/>
      <c r="OKM92" s="369"/>
      <c r="OKN92" s="369"/>
      <c r="OKO92" s="369"/>
      <c r="OKP92" s="369"/>
      <c r="OKQ92" s="369"/>
      <c r="OKR92" s="369"/>
      <c r="OKS92" s="369"/>
      <c r="OKT92" s="369"/>
      <c r="OKU92" s="369"/>
      <c r="OKV92" s="369"/>
      <c r="OKW92" s="369"/>
      <c r="OKX92" s="369"/>
      <c r="OKY92" s="369"/>
      <c r="OKZ92" s="369"/>
      <c r="OLA92" s="369"/>
      <c r="OLB92" s="369"/>
      <c r="OLC92" s="369"/>
      <c r="OLD92" s="369"/>
      <c r="OLE92" s="369"/>
      <c r="OLJ92" s="369"/>
      <c r="OLK92" s="369"/>
      <c r="OLL92" s="369"/>
      <c r="OLM92" s="369"/>
      <c r="OLN92" s="369"/>
      <c r="OLO92" s="369"/>
      <c r="OLP92" s="369"/>
      <c r="OLQ92" s="369"/>
      <c r="OLR92" s="369"/>
      <c r="OLS92" s="369"/>
      <c r="OLT92" s="369"/>
      <c r="ONL92" s="369"/>
      <c r="ONM92" s="369"/>
      <c r="ONN92" s="369"/>
      <c r="ONO92" s="369"/>
      <c r="ONP92" s="369"/>
      <c r="ONQ92" s="369"/>
      <c r="ONR92" s="369"/>
      <c r="ONS92" s="369"/>
      <c r="ONT92" s="369"/>
      <c r="ONU92" s="369"/>
      <c r="ONV92" s="369"/>
      <c r="ONW92" s="369"/>
      <c r="ONX92" s="369"/>
      <c r="ONY92" s="369"/>
      <c r="ONZ92" s="369"/>
      <c r="OOA92" s="369"/>
      <c r="OOB92" s="369"/>
      <c r="OOC92" s="369"/>
      <c r="OOD92" s="369"/>
      <c r="OOE92" s="369"/>
      <c r="OOF92" s="369"/>
      <c r="OOG92" s="369"/>
      <c r="OOH92" s="369"/>
      <c r="OOI92" s="369"/>
      <c r="OOJ92" s="369"/>
      <c r="OOK92" s="369"/>
      <c r="OOL92" s="369"/>
      <c r="OOM92" s="369"/>
      <c r="OON92" s="369"/>
      <c r="OOO92" s="369"/>
      <c r="OOP92" s="369"/>
      <c r="OOQ92" s="369"/>
      <c r="OOR92" s="369"/>
      <c r="OOS92" s="369"/>
      <c r="OOT92" s="369"/>
      <c r="OOU92" s="369"/>
      <c r="OOV92" s="369"/>
      <c r="OOW92" s="369"/>
      <c r="OOX92" s="369"/>
      <c r="OOY92" s="369"/>
      <c r="OOZ92" s="369"/>
      <c r="OPA92" s="369"/>
      <c r="OPB92" s="369"/>
      <c r="OPC92" s="369"/>
      <c r="OPD92" s="369"/>
      <c r="OPE92" s="369"/>
      <c r="OPF92" s="369"/>
      <c r="OPG92" s="369"/>
      <c r="OPH92" s="369"/>
      <c r="OPI92" s="369"/>
      <c r="OPJ92" s="369"/>
      <c r="OPK92" s="369"/>
      <c r="OPL92" s="369"/>
      <c r="OPM92" s="369"/>
      <c r="OPN92" s="369"/>
      <c r="OPO92" s="369"/>
      <c r="OPP92" s="369"/>
      <c r="OPQ92" s="369"/>
      <c r="OPR92" s="369"/>
      <c r="OPS92" s="369"/>
      <c r="OPT92" s="369"/>
      <c r="OPU92" s="369"/>
      <c r="OPV92" s="369"/>
      <c r="OPW92" s="369"/>
      <c r="OPX92" s="369"/>
      <c r="OPY92" s="369"/>
      <c r="OPZ92" s="369"/>
      <c r="OQA92" s="369"/>
      <c r="OQB92" s="369"/>
      <c r="OQC92" s="369"/>
      <c r="OQD92" s="369"/>
      <c r="OQE92" s="369"/>
      <c r="OQF92" s="369"/>
      <c r="OQG92" s="369"/>
      <c r="OQH92" s="369"/>
      <c r="OQI92" s="369"/>
      <c r="OQJ92" s="369"/>
      <c r="OQK92" s="369"/>
      <c r="OQL92" s="369"/>
      <c r="OQM92" s="369"/>
      <c r="OQN92" s="369"/>
      <c r="OQO92" s="369"/>
      <c r="OQP92" s="369"/>
      <c r="OQQ92" s="369"/>
      <c r="OQR92" s="369"/>
      <c r="OQS92" s="369"/>
      <c r="OQT92" s="369"/>
      <c r="OQU92" s="369"/>
      <c r="OQV92" s="369"/>
      <c r="OQW92" s="369"/>
      <c r="OQX92" s="369"/>
      <c r="OQY92" s="369"/>
      <c r="OQZ92" s="369"/>
      <c r="ORA92" s="369"/>
      <c r="ORB92" s="369"/>
      <c r="ORC92" s="369"/>
      <c r="ORD92" s="369"/>
      <c r="ORE92" s="369"/>
      <c r="ORF92" s="369"/>
      <c r="ORG92" s="369"/>
      <c r="ORH92" s="369"/>
      <c r="ORI92" s="369"/>
      <c r="ORJ92" s="369"/>
      <c r="ORK92" s="369"/>
      <c r="ORL92" s="369"/>
      <c r="ORM92" s="369"/>
      <c r="ORN92" s="369"/>
      <c r="ORO92" s="369"/>
      <c r="ORP92" s="369"/>
      <c r="ORQ92" s="369"/>
      <c r="ORR92" s="369"/>
      <c r="ORS92" s="369"/>
      <c r="ORT92" s="369"/>
      <c r="ORU92" s="369"/>
      <c r="ORV92" s="369"/>
      <c r="ORW92" s="369"/>
      <c r="ORX92" s="369"/>
      <c r="ORY92" s="369"/>
      <c r="ORZ92" s="369"/>
      <c r="OSA92" s="369"/>
      <c r="OSB92" s="369"/>
      <c r="OSC92" s="369"/>
      <c r="OSD92" s="369"/>
      <c r="OSE92" s="369"/>
      <c r="OSF92" s="369"/>
      <c r="OSG92" s="369"/>
      <c r="OSH92" s="369"/>
      <c r="OSI92" s="369"/>
      <c r="OSJ92" s="369"/>
      <c r="OSK92" s="369"/>
      <c r="OSL92" s="369"/>
      <c r="OSM92" s="369"/>
      <c r="OSN92" s="369"/>
      <c r="OSO92" s="369"/>
      <c r="OSP92" s="369"/>
      <c r="OSQ92" s="369"/>
      <c r="OSR92" s="369"/>
      <c r="OSS92" s="369"/>
      <c r="OST92" s="369"/>
      <c r="OSU92" s="369"/>
      <c r="OSV92" s="369"/>
      <c r="OSW92" s="369"/>
      <c r="OSX92" s="369"/>
      <c r="OSY92" s="369"/>
      <c r="OSZ92" s="369"/>
      <c r="OTA92" s="369"/>
      <c r="OTB92" s="369"/>
      <c r="OTC92" s="369"/>
      <c r="OTD92" s="369"/>
      <c r="OTE92" s="369"/>
      <c r="OTF92" s="369"/>
      <c r="OTG92" s="369"/>
      <c r="OTH92" s="369"/>
      <c r="OTI92" s="369"/>
      <c r="OTJ92" s="369"/>
      <c r="OTK92" s="369"/>
      <c r="OTL92" s="369"/>
      <c r="OTM92" s="369"/>
      <c r="OTN92" s="369"/>
      <c r="OTO92" s="369"/>
      <c r="OTP92" s="369"/>
      <c r="OTQ92" s="369"/>
      <c r="OTR92" s="369"/>
      <c r="OTS92" s="369"/>
      <c r="OTT92" s="369"/>
      <c r="OTU92" s="369"/>
      <c r="OTV92" s="369"/>
      <c r="OTW92" s="369"/>
      <c r="OTX92" s="369"/>
      <c r="OTY92" s="369"/>
      <c r="OTZ92" s="369"/>
      <c r="OUA92" s="369"/>
      <c r="OUB92" s="369"/>
      <c r="OUC92" s="369"/>
      <c r="OUD92" s="369"/>
      <c r="OUE92" s="369"/>
      <c r="OUF92" s="369"/>
      <c r="OUG92" s="369"/>
      <c r="OUH92" s="369"/>
      <c r="OUI92" s="369"/>
      <c r="OUJ92" s="369"/>
      <c r="OUK92" s="369"/>
      <c r="OUL92" s="369"/>
      <c r="OUM92" s="369"/>
      <c r="OUN92" s="369"/>
      <c r="OUO92" s="369"/>
      <c r="OUP92" s="369"/>
      <c r="OUQ92" s="369"/>
      <c r="OUR92" s="369"/>
      <c r="OUS92" s="369"/>
      <c r="OUT92" s="369"/>
      <c r="OUU92" s="369"/>
      <c r="OUV92" s="369"/>
      <c r="OUW92" s="369"/>
      <c r="OUX92" s="369"/>
      <c r="OUY92" s="369"/>
      <c r="OUZ92" s="369"/>
      <c r="OVA92" s="369"/>
      <c r="OVF92" s="369"/>
      <c r="OVG92" s="369"/>
      <c r="OVH92" s="369"/>
      <c r="OVI92" s="369"/>
      <c r="OVJ92" s="369"/>
      <c r="OVK92" s="369"/>
      <c r="OVL92" s="369"/>
      <c r="OVM92" s="369"/>
      <c r="OVN92" s="369"/>
      <c r="OVO92" s="369"/>
      <c r="OVP92" s="369"/>
      <c r="OXH92" s="369"/>
      <c r="OXI92" s="369"/>
      <c r="OXJ92" s="369"/>
      <c r="OXK92" s="369"/>
      <c r="OXL92" s="369"/>
      <c r="OXM92" s="369"/>
      <c r="OXN92" s="369"/>
      <c r="OXO92" s="369"/>
      <c r="OXP92" s="369"/>
      <c r="OXQ92" s="369"/>
      <c r="OXR92" s="369"/>
      <c r="OXS92" s="369"/>
      <c r="OXT92" s="369"/>
      <c r="OXU92" s="369"/>
      <c r="OXV92" s="369"/>
      <c r="OXW92" s="369"/>
      <c r="OXX92" s="369"/>
      <c r="OXY92" s="369"/>
      <c r="OXZ92" s="369"/>
      <c r="OYA92" s="369"/>
      <c r="OYB92" s="369"/>
      <c r="OYC92" s="369"/>
      <c r="OYD92" s="369"/>
      <c r="OYE92" s="369"/>
      <c r="OYF92" s="369"/>
      <c r="OYG92" s="369"/>
      <c r="OYH92" s="369"/>
      <c r="OYI92" s="369"/>
      <c r="OYJ92" s="369"/>
      <c r="OYK92" s="369"/>
      <c r="OYL92" s="369"/>
      <c r="OYM92" s="369"/>
      <c r="OYN92" s="369"/>
      <c r="OYO92" s="369"/>
      <c r="OYP92" s="369"/>
      <c r="OYQ92" s="369"/>
      <c r="OYR92" s="369"/>
      <c r="OYS92" s="369"/>
      <c r="OYT92" s="369"/>
      <c r="OYU92" s="369"/>
      <c r="OYV92" s="369"/>
      <c r="OYW92" s="369"/>
      <c r="OYX92" s="369"/>
      <c r="OYY92" s="369"/>
      <c r="OYZ92" s="369"/>
      <c r="OZA92" s="369"/>
      <c r="OZB92" s="369"/>
      <c r="OZC92" s="369"/>
      <c r="OZD92" s="369"/>
      <c r="OZE92" s="369"/>
      <c r="OZF92" s="369"/>
      <c r="OZG92" s="369"/>
      <c r="OZH92" s="369"/>
      <c r="OZI92" s="369"/>
      <c r="OZJ92" s="369"/>
      <c r="OZK92" s="369"/>
      <c r="OZL92" s="369"/>
      <c r="OZM92" s="369"/>
      <c r="OZN92" s="369"/>
      <c r="OZO92" s="369"/>
      <c r="OZP92" s="369"/>
      <c r="OZQ92" s="369"/>
      <c r="OZR92" s="369"/>
      <c r="OZS92" s="369"/>
      <c r="OZT92" s="369"/>
      <c r="OZU92" s="369"/>
      <c r="OZV92" s="369"/>
      <c r="OZW92" s="369"/>
      <c r="OZX92" s="369"/>
      <c r="OZY92" s="369"/>
      <c r="OZZ92" s="369"/>
      <c r="PAA92" s="369"/>
      <c r="PAB92" s="369"/>
      <c r="PAC92" s="369"/>
      <c r="PAD92" s="369"/>
      <c r="PAE92" s="369"/>
      <c r="PAF92" s="369"/>
      <c r="PAG92" s="369"/>
      <c r="PAH92" s="369"/>
      <c r="PAI92" s="369"/>
      <c r="PAJ92" s="369"/>
      <c r="PAK92" s="369"/>
      <c r="PAL92" s="369"/>
      <c r="PAM92" s="369"/>
      <c r="PAN92" s="369"/>
      <c r="PAO92" s="369"/>
      <c r="PAP92" s="369"/>
      <c r="PAQ92" s="369"/>
      <c r="PAR92" s="369"/>
      <c r="PAS92" s="369"/>
      <c r="PAT92" s="369"/>
      <c r="PAU92" s="369"/>
      <c r="PAV92" s="369"/>
      <c r="PAW92" s="369"/>
      <c r="PAX92" s="369"/>
      <c r="PAY92" s="369"/>
      <c r="PAZ92" s="369"/>
      <c r="PBA92" s="369"/>
      <c r="PBB92" s="369"/>
      <c r="PBC92" s="369"/>
      <c r="PBD92" s="369"/>
      <c r="PBE92" s="369"/>
      <c r="PBF92" s="369"/>
      <c r="PBG92" s="369"/>
      <c r="PBH92" s="369"/>
      <c r="PBI92" s="369"/>
      <c r="PBJ92" s="369"/>
      <c r="PBK92" s="369"/>
      <c r="PBL92" s="369"/>
      <c r="PBM92" s="369"/>
      <c r="PBN92" s="369"/>
      <c r="PBO92" s="369"/>
      <c r="PBP92" s="369"/>
      <c r="PBQ92" s="369"/>
      <c r="PBR92" s="369"/>
      <c r="PBS92" s="369"/>
      <c r="PBT92" s="369"/>
      <c r="PBU92" s="369"/>
      <c r="PBV92" s="369"/>
      <c r="PBW92" s="369"/>
      <c r="PBX92" s="369"/>
      <c r="PBY92" s="369"/>
      <c r="PBZ92" s="369"/>
      <c r="PCA92" s="369"/>
      <c r="PCB92" s="369"/>
      <c r="PCC92" s="369"/>
      <c r="PCD92" s="369"/>
      <c r="PCE92" s="369"/>
      <c r="PCF92" s="369"/>
      <c r="PCG92" s="369"/>
      <c r="PCH92" s="369"/>
      <c r="PCI92" s="369"/>
      <c r="PCJ92" s="369"/>
      <c r="PCK92" s="369"/>
      <c r="PCL92" s="369"/>
      <c r="PCM92" s="369"/>
      <c r="PCN92" s="369"/>
      <c r="PCO92" s="369"/>
      <c r="PCP92" s="369"/>
      <c r="PCQ92" s="369"/>
      <c r="PCR92" s="369"/>
      <c r="PCS92" s="369"/>
      <c r="PCT92" s="369"/>
      <c r="PCU92" s="369"/>
      <c r="PCV92" s="369"/>
      <c r="PCW92" s="369"/>
      <c r="PCX92" s="369"/>
      <c r="PCY92" s="369"/>
      <c r="PCZ92" s="369"/>
      <c r="PDA92" s="369"/>
      <c r="PDB92" s="369"/>
      <c r="PDC92" s="369"/>
      <c r="PDD92" s="369"/>
      <c r="PDE92" s="369"/>
      <c r="PDF92" s="369"/>
      <c r="PDG92" s="369"/>
      <c r="PDH92" s="369"/>
      <c r="PDI92" s="369"/>
      <c r="PDJ92" s="369"/>
      <c r="PDK92" s="369"/>
      <c r="PDL92" s="369"/>
      <c r="PDM92" s="369"/>
      <c r="PDN92" s="369"/>
      <c r="PDO92" s="369"/>
      <c r="PDP92" s="369"/>
      <c r="PDQ92" s="369"/>
      <c r="PDR92" s="369"/>
      <c r="PDS92" s="369"/>
      <c r="PDT92" s="369"/>
      <c r="PDU92" s="369"/>
      <c r="PDV92" s="369"/>
      <c r="PDW92" s="369"/>
      <c r="PDX92" s="369"/>
      <c r="PDY92" s="369"/>
      <c r="PDZ92" s="369"/>
      <c r="PEA92" s="369"/>
      <c r="PEB92" s="369"/>
      <c r="PEC92" s="369"/>
      <c r="PED92" s="369"/>
      <c r="PEE92" s="369"/>
      <c r="PEF92" s="369"/>
      <c r="PEG92" s="369"/>
      <c r="PEH92" s="369"/>
      <c r="PEI92" s="369"/>
      <c r="PEJ92" s="369"/>
      <c r="PEK92" s="369"/>
      <c r="PEL92" s="369"/>
      <c r="PEM92" s="369"/>
      <c r="PEN92" s="369"/>
      <c r="PEO92" s="369"/>
      <c r="PEP92" s="369"/>
      <c r="PEQ92" s="369"/>
      <c r="PER92" s="369"/>
      <c r="PES92" s="369"/>
      <c r="PET92" s="369"/>
      <c r="PEU92" s="369"/>
      <c r="PEV92" s="369"/>
      <c r="PEW92" s="369"/>
      <c r="PFB92" s="369"/>
      <c r="PFC92" s="369"/>
      <c r="PFD92" s="369"/>
      <c r="PFE92" s="369"/>
      <c r="PFF92" s="369"/>
      <c r="PFG92" s="369"/>
      <c r="PFH92" s="369"/>
      <c r="PFI92" s="369"/>
      <c r="PFJ92" s="369"/>
      <c r="PFK92" s="369"/>
      <c r="PFL92" s="369"/>
      <c r="PHD92" s="369"/>
      <c r="PHE92" s="369"/>
      <c r="PHF92" s="369"/>
      <c r="PHG92" s="369"/>
      <c r="PHH92" s="369"/>
      <c r="PHI92" s="369"/>
      <c r="PHJ92" s="369"/>
      <c r="PHK92" s="369"/>
      <c r="PHL92" s="369"/>
      <c r="PHM92" s="369"/>
      <c r="PHN92" s="369"/>
      <c r="PHO92" s="369"/>
      <c r="PHP92" s="369"/>
      <c r="PHQ92" s="369"/>
      <c r="PHR92" s="369"/>
      <c r="PHS92" s="369"/>
      <c r="PHT92" s="369"/>
      <c r="PHU92" s="369"/>
      <c r="PHV92" s="369"/>
      <c r="PHW92" s="369"/>
      <c r="PHX92" s="369"/>
      <c r="PHY92" s="369"/>
      <c r="PHZ92" s="369"/>
      <c r="PIA92" s="369"/>
      <c r="PIB92" s="369"/>
      <c r="PIC92" s="369"/>
      <c r="PID92" s="369"/>
      <c r="PIE92" s="369"/>
      <c r="PIF92" s="369"/>
      <c r="PIG92" s="369"/>
      <c r="PIH92" s="369"/>
      <c r="PII92" s="369"/>
      <c r="PIJ92" s="369"/>
      <c r="PIK92" s="369"/>
      <c r="PIL92" s="369"/>
      <c r="PIM92" s="369"/>
      <c r="PIN92" s="369"/>
      <c r="PIO92" s="369"/>
      <c r="PIP92" s="369"/>
      <c r="PIQ92" s="369"/>
      <c r="PIR92" s="369"/>
      <c r="PIS92" s="369"/>
      <c r="PIT92" s="369"/>
      <c r="PIU92" s="369"/>
      <c r="PIV92" s="369"/>
      <c r="PIW92" s="369"/>
      <c r="PIX92" s="369"/>
      <c r="PIY92" s="369"/>
      <c r="PIZ92" s="369"/>
      <c r="PJA92" s="369"/>
      <c r="PJB92" s="369"/>
      <c r="PJC92" s="369"/>
      <c r="PJD92" s="369"/>
      <c r="PJE92" s="369"/>
      <c r="PJF92" s="369"/>
      <c r="PJG92" s="369"/>
      <c r="PJH92" s="369"/>
      <c r="PJI92" s="369"/>
      <c r="PJJ92" s="369"/>
      <c r="PJK92" s="369"/>
      <c r="PJL92" s="369"/>
      <c r="PJM92" s="369"/>
      <c r="PJN92" s="369"/>
      <c r="PJO92" s="369"/>
      <c r="PJP92" s="369"/>
      <c r="PJQ92" s="369"/>
      <c r="PJR92" s="369"/>
      <c r="PJS92" s="369"/>
      <c r="PJT92" s="369"/>
      <c r="PJU92" s="369"/>
      <c r="PJV92" s="369"/>
      <c r="PJW92" s="369"/>
      <c r="PJX92" s="369"/>
      <c r="PJY92" s="369"/>
      <c r="PJZ92" s="369"/>
      <c r="PKA92" s="369"/>
      <c r="PKB92" s="369"/>
      <c r="PKC92" s="369"/>
      <c r="PKD92" s="369"/>
      <c r="PKE92" s="369"/>
      <c r="PKF92" s="369"/>
      <c r="PKG92" s="369"/>
      <c r="PKH92" s="369"/>
      <c r="PKI92" s="369"/>
      <c r="PKJ92" s="369"/>
      <c r="PKK92" s="369"/>
      <c r="PKL92" s="369"/>
      <c r="PKM92" s="369"/>
      <c r="PKN92" s="369"/>
      <c r="PKO92" s="369"/>
      <c r="PKP92" s="369"/>
      <c r="PKQ92" s="369"/>
      <c r="PKR92" s="369"/>
      <c r="PKS92" s="369"/>
      <c r="PKT92" s="369"/>
      <c r="PKU92" s="369"/>
      <c r="PKV92" s="369"/>
      <c r="PKW92" s="369"/>
      <c r="PKX92" s="369"/>
      <c r="PKY92" s="369"/>
      <c r="PKZ92" s="369"/>
      <c r="PLA92" s="369"/>
      <c r="PLB92" s="369"/>
      <c r="PLC92" s="369"/>
      <c r="PLD92" s="369"/>
      <c r="PLE92" s="369"/>
      <c r="PLF92" s="369"/>
      <c r="PLG92" s="369"/>
      <c r="PLH92" s="369"/>
      <c r="PLI92" s="369"/>
      <c r="PLJ92" s="369"/>
      <c r="PLK92" s="369"/>
      <c r="PLL92" s="369"/>
      <c r="PLM92" s="369"/>
      <c r="PLN92" s="369"/>
      <c r="PLO92" s="369"/>
      <c r="PLP92" s="369"/>
      <c r="PLQ92" s="369"/>
      <c r="PLR92" s="369"/>
      <c r="PLS92" s="369"/>
      <c r="PLT92" s="369"/>
      <c r="PLU92" s="369"/>
      <c r="PLV92" s="369"/>
      <c r="PLW92" s="369"/>
      <c r="PLX92" s="369"/>
      <c r="PLY92" s="369"/>
      <c r="PLZ92" s="369"/>
      <c r="PMA92" s="369"/>
      <c r="PMB92" s="369"/>
      <c r="PMC92" s="369"/>
      <c r="PMD92" s="369"/>
      <c r="PME92" s="369"/>
      <c r="PMF92" s="369"/>
      <c r="PMG92" s="369"/>
      <c r="PMH92" s="369"/>
      <c r="PMI92" s="369"/>
      <c r="PMJ92" s="369"/>
      <c r="PMK92" s="369"/>
      <c r="PML92" s="369"/>
      <c r="PMM92" s="369"/>
      <c r="PMN92" s="369"/>
      <c r="PMO92" s="369"/>
      <c r="PMP92" s="369"/>
      <c r="PMQ92" s="369"/>
      <c r="PMR92" s="369"/>
      <c r="PMS92" s="369"/>
      <c r="PMT92" s="369"/>
      <c r="PMU92" s="369"/>
      <c r="PMV92" s="369"/>
      <c r="PMW92" s="369"/>
      <c r="PMX92" s="369"/>
      <c r="PMY92" s="369"/>
      <c r="PMZ92" s="369"/>
      <c r="PNA92" s="369"/>
      <c r="PNB92" s="369"/>
      <c r="PNC92" s="369"/>
      <c r="PND92" s="369"/>
      <c r="PNE92" s="369"/>
      <c r="PNF92" s="369"/>
      <c r="PNG92" s="369"/>
      <c r="PNH92" s="369"/>
      <c r="PNI92" s="369"/>
      <c r="PNJ92" s="369"/>
      <c r="PNK92" s="369"/>
      <c r="PNL92" s="369"/>
      <c r="PNM92" s="369"/>
      <c r="PNN92" s="369"/>
      <c r="PNO92" s="369"/>
      <c r="PNP92" s="369"/>
      <c r="PNQ92" s="369"/>
      <c r="PNR92" s="369"/>
      <c r="PNS92" s="369"/>
      <c r="PNT92" s="369"/>
      <c r="PNU92" s="369"/>
      <c r="PNV92" s="369"/>
      <c r="PNW92" s="369"/>
      <c r="PNX92" s="369"/>
      <c r="PNY92" s="369"/>
      <c r="PNZ92" s="369"/>
      <c r="POA92" s="369"/>
      <c r="POB92" s="369"/>
      <c r="POC92" s="369"/>
      <c r="POD92" s="369"/>
      <c r="POE92" s="369"/>
      <c r="POF92" s="369"/>
      <c r="POG92" s="369"/>
      <c r="POH92" s="369"/>
      <c r="POI92" s="369"/>
      <c r="POJ92" s="369"/>
      <c r="POK92" s="369"/>
      <c r="POL92" s="369"/>
      <c r="POM92" s="369"/>
      <c r="PON92" s="369"/>
      <c r="POO92" s="369"/>
      <c r="POP92" s="369"/>
      <c r="POQ92" s="369"/>
      <c r="POR92" s="369"/>
      <c r="POS92" s="369"/>
      <c r="POX92" s="369"/>
      <c r="POY92" s="369"/>
      <c r="POZ92" s="369"/>
      <c r="PPA92" s="369"/>
      <c r="PPB92" s="369"/>
      <c r="PPC92" s="369"/>
      <c r="PPD92" s="369"/>
      <c r="PPE92" s="369"/>
      <c r="PPF92" s="369"/>
      <c r="PPG92" s="369"/>
      <c r="PPH92" s="369"/>
      <c r="PQZ92" s="369"/>
      <c r="PRA92" s="369"/>
      <c r="PRB92" s="369"/>
      <c r="PRC92" s="369"/>
      <c r="PRD92" s="369"/>
      <c r="PRE92" s="369"/>
      <c r="PRF92" s="369"/>
      <c r="PRG92" s="369"/>
      <c r="PRH92" s="369"/>
      <c r="PRI92" s="369"/>
      <c r="PRJ92" s="369"/>
      <c r="PRK92" s="369"/>
      <c r="PRL92" s="369"/>
      <c r="PRM92" s="369"/>
      <c r="PRN92" s="369"/>
      <c r="PRO92" s="369"/>
      <c r="PRP92" s="369"/>
      <c r="PRQ92" s="369"/>
      <c r="PRR92" s="369"/>
      <c r="PRS92" s="369"/>
      <c r="PRT92" s="369"/>
      <c r="PRU92" s="369"/>
      <c r="PRV92" s="369"/>
      <c r="PRW92" s="369"/>
      <c r="PRX92" s="369"/>
      <c r="PRY92" s="369"/>
      <c r="PRZ92" s="369"/>
      <c r="PSA92" s="369"/>
      <c r="PSB92" s="369"/>
      <c r="PSC92" s="369"/>
      <c r="PSD92" s="369"/>
      <c r="PSE92" s="369"/>
      <c r="PSF92" s="369"/>
      <c r="PSG92" s="369"/>
      <c r="PSH92" s="369"/>
      <c r="PSI92" s="369"/>
      <c r="PSJ92" s="369"/>
      <c r="PSK92" s="369"/>
      <c r="PSL92" s="369"/>
      <c r="PSM92" s="369"/>
      <c r="PSN92" s="369"/>
      <c r="PSO92" s="369"/>
      <c r="PSP92" s="369"/>
      <c r="PSQ92" s="369"/>
      <c r="PSR92" s="369"/>
      <c r="PSS92" s="369"/>
      <c r="PST92" s="369"/>
      <c r="PSU92" s="369"/>
      <c r="PSV92" s="369"/>
      <c r="PSW92" s="369"/>
      <c r="PSX92" s="369"/>
      <c r="PSY92" s="369"/>
      <c r="PSZ92" s="369"/>
      <c r="PTA92" s="369"/>
      <c r="PTB92" s="369"/>
      <c r="PTC92" s="369"/>
      <c r="PTD92" s="369"/>
      <c r="PTE92" s="369"/>
      <c r="PTF92" s="369"/>
      <c r="PTG92" s="369"/>
      <c r="PTH92" s="369"/>
      <c r="PTI92" s="369"/>
      <c r="PTJ92" s="369"/>
      <c r="PTK92" s="369"/>
      <c r="PTL92" s="369"/>
      <c r="PTM92" s="369"/>
      <c r="PTN92" s="369"/>
      <c r="PTO92" s="369"/>
      <c r="PTP92" s="369"/>
      <c r="PTQ92" s="369"/>
      <c r="PTR92" s="369"/>
      <c r="PTS92" s="369"/>
      <c r="PTT92" s="369"/>
      <c r="PTU92" s="369"/>
      <c r="PTV92" s="369"/>
      <c r="PTW92" s="369"/>
      <c r="PTX92" s="369"/>
      <c r="PTY92" s="369"/>
      <c r="PTZ92" s="369"/>
      <c r="PUA92" s="369"/>
      <c r="PUB92" s="369"/>
      <c r="PUC92" s="369"/>
      <c r="PUD92" s="369"/>
      <c r="PUE92" s="369"/>
      <c r="PUF92" s="369"/>
      <c r="PUG92" s="369"/>
      <c r="PUH92" s="369"/>
      <c r="PUI92" s="369"/>
      <c r="PUJ92" s="369"/>
      <c r="PUK92" s="369"/>
      <c r="PUL92" s="369"/>
      <c r="PUM92" s="369"/>
      <c r="PUN92" s="369"/>
      <c r="PUO92" s="369"/>
      <c r="PUP92" s="369"/>
      <c r="PUQ92" s="369"/>
      <c r="PUR92" s="369"/>
      <c r="PUS92" s="369"/>
      <c r="PUT92" s="369"/>
      <c r="PUU92" s="369"/>
      <c r="PUV92" s="369"/>
      <c r="PUW92" s="369"/>
      <c r="PUX92" s="369"/>
      <c r="PUY92" s="369"/>
      <c r="PUZ92" s="369"/>
      <c r="PVA92" s="369"/>
      <c r="PVB92" s="369"/>
      <c r="PVC92" s="369"/>
      <c r="PVD92" s="369"/>
      <c r="PVE92" s="369"/>
      <c r="PVF92" s="369"/>
      <c r="PVG92" s="369"/>
      <c r="PVH92" s="369"/>
      <c r="PVI92" s="369"/>
      <c r="PVJ92" s="369"/>
      <c r="PVK92" s="369"/>
      <c r="PVL92" s="369"/>
      <c r="PVM92" s="369"/>
      <c r="PVN92" s="369"/>
      <c r="PVO92" s="369"/>
      <c r="PVP92" s="369"/>
      <c r="PVQ92" s="369"/>
      <c r="PVR92" s="369"/>
      <c r="PVS92" s="369"/>
      <c r="PVT92" s="369"/>
      <c r="PVU92" s="369"/>
      <c r="PVV92" s="369"/>
      <c r="PVW92" s="369"/>
      <c r="PVX92" s="369"/>
      <c r="PVY92" s="369"/>
      <c r="PVZ92" s="369"/>
      <c r="PWA92" s="369"/>
      <c r="PWB92" s="369"/>
      <c r="PWC92" s="369"/>
      <c r="PWD92" s="369"/>
      <c r="PWE92" s="369"/>
      <c r="PWF92" s="369"/>
      <c r="PWG92" s="369"/>
      <c r="PWH92" s="369"/>
      <c r="PWI92" s="369"/>
      <c r="PWJ92" s="369"/>
      <c r="PWK92" s="369"/>
      <c r="PWL92" s="369"/>
      <c r="PWM92" s="369"/>
      <c r="PWN92" s="369"/>
      <c r="PWO92" s="369"/>
      <c r="PWP92" s="369"/>
      <c r="PWQ92" s="369"/>
      <c r="PWR92" s="369"/>
      <c r="PWS92" s="369"/>
      <c r="PWT92" s="369"/>
      <c r="PWU92" s="369"/>
      <c r="PWV92" s="369"/>
      <c r="PWW92" s="369"/>
      <c r="PWX92" s="369"/>
      <c r="PWY92" s="369"/>
      <c r="PWZ92" s="369"/>
      <c r="PXA92" s="369"/>
      <c r="PXB92" s="369"/>
      <c r="PXC92" s="369"/>
      <c r="PXD92" s="369"/>
      <c r="PXE92" s="369"/>
      <c r="PXF92" s="369"/>
      <c r="PXG92" s="369"/>
      <c r="PXH92" s="369"/>
      <c r="PXI92" s="369"/>
      <c r="PXJ92" s="369"/>
      <c r="PXK92" s="369"/>
      <c r="PXL92" s="369"/>
      <c r="PXM92" s="369"/>
      <c r="PXN92" s="369"/>
      <c r="PXO92" s="369"/>
      <c r="PXP92" s="369"/>
      <c r="PXQ92" s="369"/>
      <c r="PXR92" s="369"/>
      <c r="PXS92" s="369"/>
      <c r="PXT92" s="369"/>
      <c r="PXU92" s="369"/>
      <c r="PXV92" s="369"/>
      <c r="PXW92" s="369"/>
      <c r="PXX92" s="369"/>
      <c r="PXY92" s="369"/>
      <c r="PXZ92" s="369"/>
      <c r="PYA92" s="369"/>
      <c r="PYB92" s="369"/>
      <c r="PYC92" s="369"/>
      <c r="PYD92" s="369"/>
      <c r="PYE92" s="369"/>
      <c r="PYF92" s="369"/>
      <c r="PYG92" s="369"/>
      <c r="PYH92" s="369"/>
      <c r="PYI92" s="369"/>
      <c r="PYJ92" s="369"/>
      <c r="PYK92" s="369"/>
      <c r="PYL92" s="369"/>
      <c r="PYM92" s="369"/>
      <c r="PYN92" s="369"/>
      <c r="PYO92" s="369"/>
      <c r="PYT92" s="369"/>
      <c r="PYU92" s="369"/>
      <c r="PYV92" s="369"/>
      <c r="PYW92" s="369"/>
      <c r="PYX92" s="369"/>
      <c r="PYY92" s="369"/>
      <c r="PYZ92" s="369"/>
      <c r="PZA92" s="369"/>
      <c r="PZB92" s="369"/>
      <c r="PZC92" s="369"/>
      <c r="PZD92" s="369"/>
      <c r="QAV92" s="369"/>
      <c r="QAW92" s="369"/>
      <c r="QAX92" s="369"/>
      <c r="QAY92" s="369"/>
      <c r="QAZ92" s="369"/>
      <c r="QBA92" s="369"/>
      <c r="QBB92" s="369"/>
      <c r="QBC92" s="369"/>
      <c r="QBD92" s="369"/>
      <c r="QBE92" s="369"/>
      <c r="QBF92" s="369"/>
      <c r="QBG92" s="369"/>
      <c r="QBH92" s="369"/>
      <c r="QBI92" s="369"/>
      <c r="QBJ92" s="369"/>
      <c r="QBK92" s="369"/>
      <c r="QBL92" s="369"/>
      <c r="QBM92" s="369"/>
      <c r="QBN92" s="369"/>
      <c r="QBO92" s="369"/>
      <c r="QBP92" s="369"/>
      <c r="QBQ92" s="369"/>
      <c r="QBR92" s="369"/>
      <c r="QBS92" s="369"/>
      <c r="QBT92" s="369"/>
      <c r="QBU92" s="369"/>
      <c r="QBV92" s="369"/>
      <c r="QBW92" s="369"/>
      <c r="QBX92" s="369"/>
      <c r="QBY92" s="369"/>
      <c r="QBZ92" s="369"/>
      <c r="QCA92" s="369"/>
      <c r="QCB92" s="369"/>
      <c r="QCC92" s="369"/>
      <c r="QCD92" s="369"/>
      <c r="QCE92" s="369"/>
      <c r="QCF92" s="369"/>
      <c r="QCG92" s="369"/>
      <c r="QCH92" s="369"/>
      <c r="QCI92" s="369"/>
      <c r="QCJ92" s="369"/>
      <c r="QCK92" s="369"/>
      <c r="QCL92" s="369"/>
      <c r="QCM92" s="369"/>
      <c r="QCN92" s="369"/>
      <c r="QCO92" s="369"/>
      <c r="QCP92" s="369"/>
      <c r="QCQ92" s="369"/>
      <c r="QCR92" s="369"/>
      <c r="QCS92" s="369"/>
      <c r="QCT92" s="369"/>
      <c r="QCU92" s="369"/>
      <c r="QCV92" s="369"/>
      <c r="QCW92" s="369"/>
      <c r="QCX92" s="369"/>
      <c r="QCY92" s="369"/>
      <c r="QCZ92" s="369"/>
      <c r="QDA92" s="369"/>
      <c r="QDB92" s="369"/>
      <c r="QDC92" s="369"/>
      <c r="QDD92" s="369"/>
      <c r="QDE92" s="369"/>
      <c r="QDF92" s="369"/>
      <c r="QDG92" s="369"/>
      <c r="QDH92" s="369"/>
      <c r="QDI92" s="369"/>
      <c r="QDJ92" s="369"/>
      <c r="QDK92" s="369"/>
      <c r="QDL92" s="369"/>
      <c r="QDM92" s="369"/>
      <c r="QDN92" s="369"/>
      <c r="QDO92" s="369"/>
      <c r="QDP92" s="369"/>
      <c r="QDQ92" s="369"/>
      <c r="QDR92" s="369"/>
      <c r="QDS92" s="369"/>
      <c r="QDT92" s="369"/>
      <c r="QDU92" s="369"/>
      <c r="QDV92" s="369"/>
      <c r="QDW92" s="369"/>
      <c r="QDX92" s="369"/>
      <c r="QDY92" s="369"/>
      <c r="QDZ92" s="369"/>
      <c r="QEA92" s="369"/>
      <c r="QEB92" s="369"/>
      <c r="QEC92" s="369"/>
      <c r="QED92" s="369"/>
      <c r="QEE92" s="369"/>
      <c r="QEF92" s="369"/>
      <c r="QEG92" s="369"/>
      <c r="QEH92" s="369"/>
      <c r="QEI92" s="369"/>
      <c r="QEJ92" s="369"/>
      <c r="QEK92" s="369"/>
      <c r="QEL92" s="369"/>
      <c r="QEM92" s="369"/>
      <c r="QEN92" s="369"/>
      <c r="QEO92" s="369"/>
      <c r="QEP92" s="369"/>
      <c r="QEQ92" s="369"/>
      <c r="QER92" s="369"/>
      <c r="QES92" s="369"/>
      <c r="QET92" s="369"/>
      <c r="QEU92" s="369"/>
      <c r="QEV92" s="369"/>
      <c r="QEW92" s="369"/>
      <c r="QEX92" s="369"/>
      <c r="QEY92" s="369"/>
      <c r="QEZ92" s="369"/>
      <c r="QFA92" s="369"/>
      <c r="QFB92" s="369"/>
      <c r="QFC92" s="369"/>
      <c r="QFD92" s="369"/>
      <c r="QFE92" s="369"/>
      <c r="QFF92" s="369"/>
      <c r="QFG92" s="369"/>
      <c r="QFH92" s="369"/>
      <c r="QFI92" s="369"/>
      <c r="QFJ92" s="369"/>
      <c r="QFK92" s="369"/>
      <c r="QFL92" s="369"/>
      <c r="QFM92" s="369"/>
      <c r="QFN92" s="369"/>
      <c r="QFO92" s="369"/>
      <c r="QFP92" s="369"/>
      <c r="QFQ92" s="369"/>
      <c r="QFR92" s="369"/>
      <c r="QFS92" s="369"/>
      <c r="QFT92" s="369"/>
      <c r="QFU92" s="369"/>
      <c r="QFV92" s="369"/>
      <c r="QFW92" s="369"/>
      <c r="QFX92" s="369"/>
      <c r="QFY92" s="369"/>
      <c r="QFZ92" s="369"/>
      <c r="QGA92" s="369"/>
      <c r="QGB92" s="369"/>
      <c r="QGC92" s="369"/>
      <c r="QGD92" s="369"/>
      <c r="QGE92" s="369"/>
      <c r="QGF92" s="369"/>
      <c r="QGG92" s="369"/>
      <c r="QGH92" s="369"/>
      <c r="QGI92" s="369"/>
      <c r="QGJ92" s="369"/>
      <c r="QGK92" s="369"/>
      <c r="QGL92" s="369"/>
      <c r="QGM92" s="369"/>
      <c r="QGN92" s="369"/>
      <c r="QGO92" s="369"/>
      <c r="QGP92" s="369"/>
      <c r="QGQ92" s="369"/>
      <c r="QGR92" s="369"/>
      <c r="QGS92" s="369"/>
      <c r="QGT92" s="369"/>
      <c r="QGU92" s="369"/>
      <c r="QGV92" s="369"/>
      <c r="QGW92" s="369"/>
      <c r="QGX92" s="369"/>
      <c r="QGY92" s="369"/>
      <c r="QGZ92" s="369"/>
      <c r="QHA92" s="369"/>
      <c r="QHB92" s="369"/>
      <c r="QHC92" s="369"/>
      <c r="QHD92" s="369"/>
      <c r="QHE92" s="369"/>
      <c r="QHF92" s="369"/>
      <c r="QHG92" s="369"/>
      <c r="QHH92" s="369"/>
      <c r="QHI92" s="369"/>
      <c r="QHJ92" s="369"/>
      <c r="QHK92" s="369"/>
      <c r="QHL92" s="369"/>
      <c r="QHM92" s="369"/>
      <c r="QHN92" s="369"/>
      <c r="QHO92" s="369"/>
      <c r="QHP92" s="369"/>
      <c r="QHQ92" s="369"/>
      <c r="QHR92" s="369"/>
      <c r="QHS92" s="369"/>
      <c r="QHT92" s="369"/>
      <c r="QHU92" s="369"/>
      <c r="QHV92" s="369"/>
      <c r="QHW92" s="369"/>
      <c r="QHX92" s="369"/>
      <c r="QHY92" s="369"/>
      <c r="QHZ92" s="369"/>
      <c r="QIA92" s="369"/>
      <c r="QIB92" s="369"/>
      <c r="QIC92" s="369"/>
      <c r="QID92" s="369"/>
      <c r="QIE92" s="369"/>
      <c r="QIF92" s="369"/>
      <c r="QIG92" s="369"/>
      <c r="QIH92" s="369"/>
      <c r="QII92" s="369"/>
      <c r="QIJ92" s="369"/>
      <c r="QIK92" s="369"/>
      <c r="QIP92" s="369"/>
      <c r="QIQ92" s="369"/>
      <c r="QIR92" s="369"/>
      <c r="QIS92" s="369"/>
      <c r="QIT92" s="369"/>
      <c r="QIU92" s="369"/>
      <c r="QIV92" s="369"/>
      <c r="QIW92" s="369"/>
      <c r="QIX92" s="369"/>
      <c r="QIY92" s="369"/>
      <c r="QIZ92" s="369"/>
      <c r="QKR92" s="369"/>
      <c r="QKS92" s="369"/>
      <c r="QKT92" s="369"/>
      <c r="QKU92" s="369"/>
      <c r="QKV92" s="369"/>
      <c r="QKW92" s="369"/>
      <c r="QKX92" s="369"/>
      <c r="QKY92" s="369"/>
      <c r="QKZ92" s="369"/>
      <c r="QLA92" s="369"/>
      <c r="QLB92" s="369"/>
      <c r="QLC92" s="369"/>
      <c r="QLD92" s="369"/>
      <c r="QLE92" s="369"/>
      <c r="QLF92" s="369"/>
      <c r="QLG92" s="369"/>
      <c r="QLH92" s="369"/>
      <c r="QLI92" s="369"/>
      <c r="QLJ92" s="369"/>
      <c r="QLK92" s="369"/>
      <c r="QLL92" s="369"/>
      <c r="QLM92" s="369"/>
      <c r="QLN92" s="369"/>
      <c r="QLO92" s="369"/>
      <c r="QLP92" s="369"/>
      <c r="QLQ92" s="369"/>
      <c r="QLR92" s="369"/>
      <c r="QLS92" s="369"/>
      <c r="QLT92" s="369"/>
      <c r="QLU92" s="369"/>
      <c r="QLV92" s="369"/>
      <c r="QLW92" s="369"/>
      <c r="QLX92" s="369"/>
      <c r="QLY92" s="369"/>
      <c r="QLZ92" s="369"/>
      <c r="QMA92" s="369"/>
      <c r="QMB92" s="369"/>
      <c r="QMC92" s="369"/>
      <c r="QMD92" s="369"/>
      <c r="QME92" s="369"/>
      <c r="QMF92" s="369"/>
      <c r="QMG92" s="369"/>
      <c r="QMH92" s="369"/>
      <c r="QMI92" s="369"/>
      <c r="QMJ92" s="369"/>
      <c r="QMK92" s="369"/>
      <c r="QML92" s="369"/>
      <c r="QMM92" s="369"/>
      <c r="QMN92" s="369"/>
      <c r="QMO92" s="369"/>
      <c r="QMP92" s="369"/>
      <c r="QMQ92" s="369"/>
      <c r="QMR92" s="369"/>
      <c r="QMS92" s="369"/>
      <c r="QMT92" s="369"/>
      <c r="QMU92" s="369"/>
      <c r="QMV92" s="369"/>
      <c r="QMW92" s="369"/>
      <c r="QMX92" s="369"/>
      <c r="QMY92" s="369"/>
      <c r="QMZ92" s="369"/>
      <c r="QNA92" s="369"/>
      <c r="QNB92" s="369"/>
      <c r="QNC92" s="369"/>
      <c r="QND92" s="369"/>
      <c r="QNE92" s="369"/>
      <c r="QNF92" s="369"/>
      <c r="QNG92" s="369"/>
      <c r="QNH92" s="369"/>
      <c r="QNI92" s="369"/>
      <c r="QNJ92" s="369"/>
      <c r="QNK92" s="369"/>
      <c r="QNL92" s="369"/>
      <c r="QNM92" s="369"/>
      <c r="QNN92" s="369"/>
      <c r="QNO92" s="369"/>
      <c r="QNP92" s="369"/>
      <c r="QNQ92" s="369"/>
      <c r="QNR92" s="369"/>
      <c r="QNS92" s="369"/>
      <c r="QNT92" s="369"/>
      <c r="QNU92" s="369"/>
      <c r="QNV92" s="369"/>
      <c r="QNW92" s="369"/>
      <c r="QNX92" s="369"/>
      <c r="QNY92" s="369"/>
      <c r="QNZ92" s="369"/>
      <c r="QOA92" s="369"/>
      <c r="QOB92" s="369"/>
      <c r="QOC92" s="369"/>
      <c r="QOD92" s="369"/>
      <c r="QOE92" s="369"/>
      <c r="QOF92" s="369"/>
      <c r="QOG92" s="369"/>
      <c r="QOH92" s="369"/>
      <c r="QOI92" s="369"/>
      <c r="QOJ92" s="369"/>
      <c r="QOK92" s="369"/>
      <c r="QOL92" s="369"/>
      <c r="QOM92" s="369"/>
      <c r="QON92" s="369"/>
      <c r="QOO92" s="369"/>
      <c r="QOP92" s="369"/>
      <c r="QOQ92" s="369"/>
      <c r="QOR92" s="369"/>
      <c r="QOS92" s="369"/>
      <c r="QOT92" s="369"/>
      <c r="QOU92" s="369"/>
      <c r="QOV92" s="369"/>
      <c r="QOW92" s="369"/>
      <c r="QOX92" s="369"/>
      <c r="QOY92" s="369"/>
      <c r="QOZ92" s="369"/>
      <c r="QPA92" s="369"/>
      <c r="QPB92" s="369"/>
      <c r="QPC92" s="369"/>
      <c r="QPD92" s="369"/>
      <c r="QPE92" s="369"/>
      <c r="QPF92" s="369"/>
      <c r="QPG92" s="369"/>
      <c r="QPH92" s="369"/>
      <c r="QPI92" s="369"/>
      <c r="QPJ92" s="369"/>
      <c r="QPK92" s="369"/>
      <c r="QPL92" s="369"/>
      <c r="QPM92" s="369"/>
      <c r="QPN92" s="369"/>
      <c r="QPO92" s="369"/>
      <c r="QPP92" s="369"/>
      <c r="QPQ92" s="369"/>
      <c r="QPR92" s="369"/>
      <c r="QPS92" s="369"/>
      <c r="QPT92" s="369"/>
      <c r="QPU92" s="369"/>
      <c r="QPV92" s="369"/>
      <c r="QPW92" s="369"/>
      <c r="QPX92" s="369"/>
      <c r="QPY92" s="369"/>
      <c r="QPZ92" s="369"/>
      <c r="QQA92" s="369"/>
      <c r="QQB92" s="369"/>
      <c r="QQC92" s="369"/>
      <c r="QQD92" s="369"/>
      <c r="QQE92" s="369"/>
      <c r="QQF92" s="369"/>
      <c r="QQG92" s="369"/>
      <c r="QQH92" s="369"/>
      <c r="QQI92" s="369"/>
      <c r="QQJ92" s="369"/>
      <c r="QQK92" s="369"/>
      <c r="QQL92" s="369"/>
      <c r="QQM92" s="369"/>
      <c r="QQN92" s="369"/>
      <c r="QQO92" s="369"/>
      <c r="QQP92" s="369"/>
      <c r="QQQ92" s="369"/>
      <c r="QQR92" s="369"/>
      <c r="QQS92" s="369"/>
      <c r="QQT92" s="369"/>
      <c r="QQU92" s="369"/>
      <c r="QQV92" s="369"/>
      <c r="QQW92" s="369"/>
      <c r="QQX92" s="369"/>
      <c r="QQY92" s="369"/>
      <c r="QQZ92" s="369"/>
      <c r="QRA92" s="369"/>
      <c r="QRB92" s="369"/>
      <c r="QRC92" s="369"/>
      <c r="QRD92" s="369"/>
      <c r="QRE92" s="369"/>
      <c r="QRF92" s="369"/>
      <c r="QRG92" s="369"/>
      <c r="QRH92" s="369"/>
      <c r="QRI92" s="369"/>
      <c r="QRJ92" s="369"/>
      <c r="QRK92" s="369"/>
      <c r="QRL92" s="369"/>
      <c r="QRM92" s="369"/>
      <c r="QRN92" s="369"/>
      <c r="QRO92" s="369"/>
      <c r="QRP92" s="369"/>
      <c r="QRQ92" s="369"/>
      <c r="QRR92" s="369"/>
      <c r="QRS92" s="369"/>
      <c r="QRT92" s="369"/>
      <c r="QRU92" s="369"/>
      <c r="QRV92" s="369"/>
      <c r="QRW92" s="369"/>
      <c r="QRX92" s="369"/>
      <c r="QRY92" s="369"/>
      <c r="QRZ92" s="369"/>
      <c r="QSA92" s="369"/>
      <c r="QSB92" s="369"/>
      <c r="QSC92" s="369"/>
      <c r="QSD92" s="369"/>
      <c r="QSE92" s="369"/>
      <c r="QSF92" s="369"/>
      <c r="QSG92" s="369"/>
      <c r="QSL92" s="369"/>
      <c r="QSM92" s="369"/>
      <c r="QSN92" s="369"/>
      <c r="QSO92" s="369"/>
      <c r="QSP92" s="369"/>
      <c r="QSQ92" s="369"/>
      <c r="QSR92" s="369"/>
      <c r="QSS92" s="369"/>
      <c r="QST92" s="369"/>
      <c r="QSU92" s="369"/>
      <c r="QSV92" s="369"/>
      <c r="QUN92" s="369"/>
      <c r="QUO92" s="369"/>
      <c r="QUP92" s="369"/>
      <c r="QUQ92" s="369"/>
      <c r="QUR92" s="369"/>
      <c r="QUS92" s="369"/>
      <c r="QUT92" s="369"/>
      <c r="QUU92" s="369"/>
      <c r="QUV92" s="369"/>
      <c r="QUW92" s="369"/>
      <c r="QUX92" s="369"/>
      <c r="QUY92" s="369"/>
      <c r="QUZ92" s="369"/>
      <c r="QVA92" s="369"/>
      <c r="QVB92" s="369"/>
      <c r="QVC92" s="369"/>
      <c r="QVD92" s="369"/>
      <c r="QVE92" s="369"/>
      <c r="QVF92" s="369"/>
      <c r="QVG92" s="369"/>
      <c r="QVH92" s="369"/>
      <c r="QVI92" s="369"/>
      <c r="QVJ92" s="369"/>
      <c r="QVK92" s="369"/>
      <c r="QVL92" s="369"/>
      <c r="QVM92" s="369"/>
      <c r="QVN92" s="369"/>
      <c r="QVO92" s="369"/>
      <c r="QVP92" s="369"/>
      <c r="QVQ92" s="369"/>
      <c r="QVR92" s="369"/>
      <c r="QVS92" s="369"/>
      <c r="QVT92" s="369"/>
      <c r="QVU92" s="369"/>
      <c r="QVV92" s="369"/>
      <c r="QVW92" s="369"/>
      <c r="QVX92" s="369"/>
      <c r="QVY92" s="369"/>
      <c r="QVZ92" s="369"/>
      <c r="QWA92" s="369"/>
      <c r="QWB92" s="369"/>
      <c r="QWC92" s="369"/>
      <c r="QWD92" s="369"/>
      <c r="QWE92" s="369"/>
      <c r="QWF92" s="369"/>
      <c r="QWG92" s="369"/>
      <c r="QWH92" s="369"/>
      <c r="QWI92" s="369"/>
      <c r="QWJ92" s="369"/>
      <c r="QWK92" s="369"/>
      <c r="QWL92" s="369"/>
      <c r="QWM92" s="369"/>
      <c r="QWN92" s="369"/>
      <c r="QWO92" s="369"/>
      <c r="QWP92" s="369"/>
      <c r="QWQ92" s="369"/>
      <c r="QWR92" s="369"/>
      <c r="QWS92" s="369"/>
      <c r="QWT92" s="369"/>
      <c r="QWU92" s="369"/>
      <c r="QWV92" s="369"/>
      <c r="QWW92" s="369"/>
      <c r="QWX92" s="369"/>
      <c r="QWY92" s="369"/>
      <c r="QWZ92" s="369"/>
      <c r="QXA92" s="369"/>
      <c r="QXB92" s="369"/>
      <c r="QXC92" s="369"/>
      <c r="QXD92" s="369"/>
      <c r="QXE92" s="369"/>
      <c r="QXF92" s="369"/>
      <c r="QXG92" s="369"/>
      <c r="QXH92" s="369"/>
      <c r="QXI92" s="369"/>
      <c r="QXJ92" s="369"/>
      <c r="QXK92" s="369"/>
      <c r="QXL92" s="369"/>
      <c r="QXM92" s="369"/>
      <c r="QXN92" s="369"/>
      <c r="QXO92" s="369"/>
      <c r="QXP92" s="369"/>
      <c r="QXQ92" s="369"/>
      <c r="QXR92" s="369"/>
      <c r="QXS92" s="369"/>
      <c r="QXT92" s="369"/>
      <c r="QXU92" s="369"/>
      <c r="QXV92" s="369"/>
      <c r="QXW92" s="369"/>
      <c r="QXX92" s="369"/>
      <c r="QXY92" s="369"/>
      <c r="QXZ92" s="369"/>
      <c r="QYA92" s="369"/>
      <c r="QYB92" s="369"/>
      <c r="QYC92" s="369"/>
      <c r="QYD92" s="369"/>
      <c r="QYE92" s="369"/>
      <c r="QYF92" s="369"/>
      <c r="QYG92" s="369"/>
      <c r="QYH92" s="369"/>
      <c r="QYI92" s="369"/>
      <c r="QYJ92" s="369"/>
      <c r="QYK92" s="369"/>
      <c r="QYL92" s="369"/>
      <c r="QYM92" s="369"/>
      <c r="QYN92" s="369"/>
      <c r="QYO92" s="369"/>
      <c r="QYP92" s="369"/>
      <c r="QYQ92" s="369"/>
      <c r="QYR92" s="369"/>
      <c r="QYS92" s="369"/>
      <c r="QYT92" s="369"/>
      <c r="QYU92" s="369"/>
      <c r="QYV92" s="369"/>
      <c r="QYW92" s="369"/>
      <c r="QYX92" s="369"/>
      <c r="QYY92" s="369"/>
      <c r="QYZ92" s="369"/>
      <c r="QZA92" s="369"/>
      <c r="QZB92" s="369"/>
      <c r="QZC92" s="369"/>
      <c r="QZD92" s="369"/>
      <c r="QZE92" s="369"/>
      <c r="QZF92" s="369"/>
      <c r="QZG92" s="369"/>
      <c r="QZH92" s="369"/>
      <c r="QZI92" s="369"/>
      <c r="QZJ92" s="369"/>
      <c r="QZK92" s="369"/>
      <c r="QZL92" s="369"/>
      <c r="QZM92" s="369"/>
      <c r="QZN92" s="369"/>
      <c r="QZO92" s="369"/>
      <c r="QZP92" s="369"/>
      <c r="QZQ92" s="369"/>
      <c r="QZR92" s="369"/>
      <c r="QZS92" s="369"/>
      <c r="QZT92" s="369"/>
      <c r="QZU92" s="369"/>
      <c r="QZV92" s="369"/>
      <c r="QZW92" s="369"/>
      <c r="QZX92" s="369"/>
      <c r="QZY92" s="369"/>
      <c r="QZZ92" s="369"/>
      <c r="RAA92" s="369"/>
      <c r="RAB92" s="369"/>
      <c r="RAC92" s="369"/>
      <c r="RAD92" s="369"/>
      <c r="RAE92" s="369"/>
      <c r="RAF92" s="369"/>
      <c r="RAG92" s="369"/>
      <c r="RAH92" s="369"/>
      <c r="RAI92" s="369"/>
      <c r="RAJ92" s="369"/>
      <c r="RAK92" s="369"/>
      <c r="RAL92" s="369"/>
      <c r="RAM92" s="369"/>
      <c r="RAN92" s="369"/>
      <c r="RAO92" s="369"/>
      <c r="RAP92" s="369"/>
      <c r="RAQ92" s="369"/>
      <c r="RAR92" s="369"/>
      <c r="RAS92" s="369"/>
      <c r="RAT92" s="369"/>
      <c r="RAU92" s="369"/>
      <c r="RAV92" s="369"/>
      <c r="RAW92" s="369"/>
      <c r="RAX92" s="369"/>
      <c r="RAY92" s="369"/>
      <c r="RAZ92" s="369"/>
      <c r="RBA92" s="369"/>
      <c r="RBB92" s="369"/>
      <c r="RBC92" s="369"/>
      <c r="RBD92" s="369"/>
      <c r="RBE92" s="369"/>
      <c r="RBF92" s="369"/>
      <c r="RBG92" s="369"/>
      <c r="RBH92" s="369"/>
      <c r="RBI92" s="369"/>
      <c r="RBJ92" s="369"/>
      <c r="RBK92" s="369"/>
      <c r="RBL92" s="369"/>
      <c r="RBM92" s="369"/>
      <c r="RBN92" s="369"/>
      <c r="RBO92" s="369"/>
      <c r="RBP92" s="369"/>
      <c r="RBQ92" s="369"/>
      <c r="RBR92" s="369"/>
      <c r="RBS92" s="369"/>
      <c r="RBT92" s="369"/>
      <c r="RBU92" s="369"/>
      <c r="RBV92" s="369"/>
      <c r="RBW92" s="369"/>
      <c r="RBX92" s="369"/>
      <c r="RBY92" s="369"/>
      <c r="RBZ92" s="369"/>
      <c r="RCA92" s="369"/>
      <c r="RCB92" s="369"/>
      <c r="RCC92" s="369"/>
      <c r="RCH92" s="369"/>
      <c r="RCI92" s="369"/>
      <c r="RCJ92" s="369"/>
      <c r="RCK92" s="369"/>
      <c r="RCL92" s="369"/>
      <c r="RCM92" s="369"/>
      <c r="RCN92" s="369"/>
      <c r="RCO92" s="369"/>
      <c r="RCP92" s="369"/>
      <c r="RCQ92" s="369"/>
      <c r="RCR92" s="369"/>
      <c r="REJ92" s="369"/>
      <c r="REK92" s="369"/>
      <c r="REL92" s="369"/>
      <c r="REM92" s="369"/>
      <c r="REN92" s="369"/>
      <c r="REO92" s="369"/>
      <c r="REP92" s="369"/>
      <c r="REQ92" s="369"/>
      <c r="RER92" s="369"/>
      <c r="RES92" s="369"/>
      <c r="RET92" s="369"/>
      <c r="REU92" s="369"/>
      <c r="REV92" s="369"/>
      <c r="REW92" s="369"/>
      <c r="REX92" s="369"/>
      <c r="REY92" s="369"/>
      <c r="REZ92" s="369"/>
      <c r="RFA92" s="369"/>
      <c r="RFB92" s="369"/>
      <c r="RFC92" s="369"/>
      <c r="RFD92" s="369"/>
      <c r="RFE92" s="369"/>
      <c r="RFF92" s="369"/>
      <c r="RFG92" s="369"/>
      <c r="RFH92" s="369"/>
      <c r="RFI92" s="369"/>
      <c r="RFJ92" s="369"/>
      <c r="RFK92" s="369"/>
      <c r="RFL92" s="369"/>
      <c r="RFM92" s="369"/>
      <c r="RFN92" s="369"/>
      <c r="RFO92" s="369"/>
      <c r="RFP92" s="369"/>
      <c r="RFQ92" s="369"/>
      <c r="RFR92" s="369"/>
      <c r="RFS92" s="369"/>
      <c r="RFT92" s="369"/>
      <c r="RFU92" s="369"/>
      <c r="RFV92" s="369"/>
      <c r="RFW92" s="369"/>
      <c r="RFX92" s="369"/>
      <c r="RFY92" s="369"/>
      <c r="RFZ92" s="369"/>
      <c r="RGA92" s="369"/>
      <c r="RGB92" s="369"/>
      <c r="RGC92" s="369"/>
      <c r="RGD92" s="369"/>
      <c r="RGE92" s="369"/>
      <c r="RGF92" s="369"/>
      <c r="RGG92" s="369"/>
      <c r="RGH92" s="369"/>
      <c r="RGI92" s="369"/>
      <c r="RGJ92" s="369"/>
      <c r="RGK92" s="369"/>
      <c r="RGL92" s="369"/>
      <c r="RGM92" s="369"/>
      <c r="RGN92" s="369"/>
      <c r="RGO92" s="369"/>
      <c r="RGP92" s="369"/>
      <c r="RGQ92" s="369"/>
      <c r="RGR92" s="369"/>
      <c r="RGS92" s="369"/>
      <c r="RGT92" s="369"/>
      <c r="RGU92" s="369"/>
      <c r="RGV92" s="369"/>
      <c r="RGW92" s="369"/>
      <c r="RGX92" s="369"/>
      <c r="RGY92" s="369"/>
      <c r="RGZ92" s="369"/>
      <c r="RHA92" s="369"/>
      <c r="RHB92" s="369"/>
      <c r="RHC92" s="369"/>
      <c r="RHD92" s="369"/>
      <c r="RHE92" s="369"/>
      <c r="RHF92" s="369"/>
      <c r="RHG92" s="369"/>
      <c r="RHH92" s="369"/>
      <c r="RHI92" s="369"/>
      <c r="RHJ92" s="369"/>
      <c r="RHK92" s="369"/>
      <c r="RHL92" s="369"/>
      <c r="RHM92" s="369"/>
      <c r="RHN92" s="369"/>
      <c r="RHO92" s="369"/>
      <c r="RHP92" s="369"/>
      <c r="RHQ92" s="369"/>
      <c r="RHR92" s="369"/>
      <c r="RHS92" s="369"/>
      <c r="RHT92" s="369"/>
      <c r="RHU92" s="369"/>
      <c r="RHV92" s="369"/>
      <c r="RHW92" s="369"/>
      <c r="RHX92" s="369"/>
      <c r="RHY92" s="369"/>
      <c r="RHZ92" s="369"/>
      <c r="RIA92" s="369"/>
      <c r="RIB92" s="369"/>
      <c r="RIC92" s="369"/>
      <c r="RID92" s="369"/>
      <c r="RIE92" s="369"/>
      <c r="RIF92" s="369"/>
      <c r="RIG92" s="369"/>
      <c r="RIH92" s="369"/>
      <c r="RII92" s="369"/>
      <c r="RIJ92" s="369"/>
      <c r="RIK92" s="369"/>
      <c r="RIL92" s="369"/>
      <c r="RIM92" s="369"/>
      <c r="RIN92" s="369"/>
      <c r="RIO92" s="369"/>
      <c r="RIP92" s="369"/>
      <c r="RIQ92" s="369"/>
      <c r="RIR92" s="369"/>
      <c r="RIS92" s="369"/>
      <c r="RIT92" s="369"/>
      <c r="RIU92" s="369"/>
      <c r="RIV92" s="369"/>
      <c r="RIW92" s="369"/>
      <c r="RIX92" s="369"/>
      <c r="RIY92" s="369"/>
      <c r="RIZ92" s="369"/>
      <c r="RJA92" s="369"/>
      <c r="RJB92" s="369"/>
      <c r="RJC92" s="369"/>
      <c r="RJD92" s="369"/>
      <c r="RJE92" s="369"/>
      <c r="RJF92" s="369"/>
      <c r="RJG92" s="369"/>
      <c r="RJH92" s="369"/>
      <c r="RJI92" s="369"/>
      <c r="RJJ92" s="369"/>
      <c r="RJK92" s="369"/>
      <c r="RJL92" s="369"/>
      <c r="RJM92" s="369"/>
      <c r="RJN92" s="369"/>
      <c r="RJO92" s="369"/>
      <c r="RJP92" s="369"/>
      <c r="RJQ92" s="369"/>
      <c r="RJR92" s="369"/>
      <c r="RJS92" s="369"/>
      <c r="RJT92" s="369"/>
      <c r="RJU92" s="369"/>
      <c r="RJV92" s="369"/>
      <c r="RJW92" s="369"/>
      <c r="RJX92" s="369"/>
      <c r="RJY92" s="369"/>
      <c r="RJZ92" s="369"/>
      <c r="RKA92" s="369"/>
      <c r="RKB92" s="369"/>
      <c r="RKC92" s="369"/>
      <c r="RKD92" s="369"/>
      <c r="RKE92" s="369"/>
      <c r="RKF92" s="369"/>
      <c r="RKG92" s="369"/>
      <c r="RKH92" s="369"/>
      <c r="RKI92" s="369"/>
      <c r="RKJ92" s="369"/>
      <c r="RKK92" s="369"/>
      <c r="RKL92" s="369"/>
      <c r="RKM92" s="369"/>
      <c r="RKN92" s="369"/>
      <c r="RKO92" s="369"/>
      <c r="RKP92" s="369"/>
      <c r="RKQ92" s="369"/>
      <c r="RKR92" s="369"/>
      <c r="RKS92" s="369"/>
      <c r="RKT92" s="369"/>
      <c r="RKU92" s="369"/>
      <c r="RKV92" s="369"/>
      <c r="RKW92" s="369"/>
      <c r="RKX92" s="369"/>
      <c r="RKY92" s="369"/>
      <c r="RKZ92" s="369"/>
      <c r="RLA92" s="369"/>
      <c r="RLB92" s="369"/>
      <c r="RLC92" s="369"/>
      <c r="RLD92" s="369"/>
      <c r="RLE92" s="369"/>
      <c r="RLF92" s="369"/>
      <c r="RLG92" s="369"/>
      <c r="RLH92" s="369"/>
      <c r="RLI92" s="369"/>
      <c r="RLJ92" s="369"/>
      <c r="RLK92" s="369"/>
      <c r="RLL92" s="369"/>
      <c r="RLM92" s="369"/>
      <c r="RLN92" s="369"/>
      <c r="RLO92" s="369"/>
      <c r="RLP92" s="369"/>
      <c r="RLQ92" s="369"/>
      <c r="RLR92" s="369"/>
      <c r="RLS92" s="369"/>
      <c r="RLT92" s="369"/>
      <c r="RLU92" s="369"/>
      <c r="RLV92" s="369"/>
      <c r="RLW92" s="369"/>
      <c r="RLX92" s="369"/>
      <c r="RLY92" s="369"/>
      <c r="RMD92" s="369"/>
      <c r="RME92" s="369"/>
      <c r="RMF92" s="369"/>
      <c r="RMG92" s="369"/>
      <c r="RMH92" s="369"/>
      <c r="RMI92" s="369"/>
      <c r="RMJ92" s="369"/>
      <c r="RMK92" s="369"/>
      <c r="RML92" s="369"/>
      <c r="RMM92" s="369"/>
      <c r="RMN92" s="369"/>
      <c r="ROF92" s="369"/>
      <c r="ROG92" s="369"/>
      <c r="ROH92" s="369"/>
      <c r="ROI92" s="369"/>
      <c r="ROJ92" s="369"/>
      <c r="ROK92" s="369"/>
      <c r="ROL92" s="369"/>
      <c r="ROM92" s="369"/>
      <c r="RON92" s="369"/>
      <c r="ROO92" s="369"/>
      <c r="ROP92" s="369"/>
      <c r="ROQ92" s="369"/>
      <c r="ROR92" s="369"/>
      <c r="ROS92" s="369"/>
      <c r="ROT92" s="369"/>
      <c r="ROU92" s="369"/>
      <c r="ROV92" s="369"/>
      <c r="ROW92" s="369"/>
      <c r="ROX92" s="369"/>
      <c r="ROY92" s="369"/>
      <c r="ROZ92" s="369"/>
      <c r="RPA92" s="369"/>
      <c r="RPB92" s="369"/>
      <c r="RPC92" s="369"/>
      <c r="RPD92" s="369"/>
      <c r="RPE92" s="369"/>
      <c r="RPF92" s="369"/>
      <c r="RPG92" s="369"/>
      <c r="RPH92" s="369"/>
      <c r="RPI92" s="369"/>
      <c r="RPJ92" s="369"/>
      <c r="RPK92" s="369"/>
      <c r="RPL92" s="369"/>
      <c r="RPM92" s="369"/>
      <c r="RPN92" s="369"/>
      <c r="RPO92" s="369"/>
      <c r="RPP92" s="369"/>
      <c r="RPQ92" s="369"/>
      <c r="RPR92" s="369"/>
      <c r="RPS92" s="369"/>
      <c r="RPT92" s="369"/>
      <c r="RPU92" s="369"/>
      <c r="RPV92" s="369"/>
      <c r="RPW92" s="369"/>
      <c r="RPX92" s="369"/>
      <c r="RPY92" s="369"/>
      <c r="RPZ92" s="369"/>
      <c r="RQA92" s="369"/>
      <c r="RQB92" s="369"/>
      <c r="RQC92" s="369"/>
      <c r="RQD92" s="369"/>
      <c r="RQE92" s="369"/>
      <c r="RQF92" s="369"/>
      <c r="RQG92" s="369"/>
      <c r="RQH92" s="369"/>
      <c r="RQI92" s="369"/>
      <c r="RQJ92" s="369"/>
      <c r="RQK92" s="369"/>
      <c r="RQL92" s="369"/>
      <c r="RQM92" s="369"/>
      <c r="RQN92" s="369"/>
      <c r="RQO92" s="369"/>
      <c r="RQP92" s="369"/>
      <c r="RQQ92" s="369"/>
      <c r="RQR92" s="369"/>
      <c r="RQS92" s="369"/>
      <c r="RQT92" s="369"/>
      <c r="RQU92" s="369"/>
      <c r="RQV92" s="369"/>
      <c r="RQW92" s="369"/>
      <c r="RQX92" s="369"/>
      <c r="RQY92" s="369"/>
      <c r="RQZ92" s="369"/>
      <c r="RRA92" s="369"/>
      <c r="RRB92" s="369"/>
      <c r="RRC92" s="369"/>
      <c r="RRD92" s="369"/>
      <c r="RRE92" s="369"/>
      <c r="RRF92" s="369"/>
      <c r="RRG92" s="369"/>
      <c r="RRH92" s="369"/>
      <c r="RRI92" s="369"/>
      <c r="RRJ92" s="369"/>
      <c r="RRK92" s="369"/>
      <c r="RRL92" s="369"/>
      <c r="RRM92" s="369"/>
      <c r="RRN92" s="369"/>
      <c r="RRO92" s="369"/>
      <c r="RRP92" s="369"/>
      <c r="RRQ92" s="369"/>
      <c r="RRR92" s="369"/>
      <c r="RRS92" s="369"/>
      <c r="RRT92" s="369"/>
      <c r="RRU92" s="369"/>
      <c r="RRV92" s="369"/>
      <c r="RRW92" s="369"/>
      <c r="RRX92" s="369"/>
      <c r="RRY92" s="369"/>
      <c r="RRZ92" s="369"/>
      <c r="RSA92" s="369"/>
      <c r="RSB92" s="369"/>
      <c r="RSC92" s="369"/>
      <c r="RSD92" s="369"/>
      <c r="RSE92" s="369"/>
      <c r="RSF92" s="369"/>
      <c r="RSG92" s="369"/>
      <c r="RSH92" s="369"/>
      <c r="RSI92" s="369"/>
      <c r="RSJ92" s="369"/>
      <c r="RSK92" s="369"/>
      <c r="RSL92" s="369"/>
      <c r="RSM92" s="369"/>
      <c r="RSN92" s="369"/>
      <c r="RSO92" s="369"/>
      <c r="RSP92" s="369"/>
      <c r="RSQ92" s="369"/>
      <c r="RSR92" s="369"/>
      <c r="RSS92" s="369"/>
      <c r="RST92" s="369"/>
      <c r="RSU92" s="369"/>
      <c r="RSV92" s="369"/>
      <c r="RSW92" s="369"/>
      <c r="RSX92" s="369"/>
      <c r="RSY92" s="369"/>
      <c r="RSZ92" s="369"/>
      <c r="RTA92" s="369"/>
      <c r="RTB92" s="369"/>
      <c r="RTC92" s="369"/>
      <c r="RTD92" s="369"/>
      <c r="RTE92" s="369"/>
      <c r="RTF92" s="369"/>
      <c r="RTG92" s="369"/>
      <c r="RTH92" s="369"/>
      <c r="RTI92" s="369"/>
      <c r="RTJ92" s="369"/>
      <c r="RTK92" s="369"/>
      <c r="RTL92" s="369"/>
      <c r="RTM92" s="369"/>
      <c r="RTN92" s="369"/>
      <c r="RTO92" s="369"/>
      <c r="RTP92" s="369"/>
      <c r="RTQ92" s="369"/>
      <c r="RTR92" s="369"/>
      <c r="RTS92" s="369"/>
      <c r="RTT92" s="369"/>
      <c r="RTU92" s="369"/>
      <c r="RTV92" s="369"/>
      <c r="RTW92" s="369"/>
      <c r="RTX92" s="369"/>
      <c r="RTY92" s="369"/>
      <c r="RTZ92" s="369"/>
      <c r="RUA92" s="369"/>
      <c r="RUB92" s="369"/>
      <c r="RUC92" s="369"/>
      <c r="RUD92" s="369"/>
      <c r="RUE92" s="369"/>
      <c r="RUF92" s="369"/>
      <c r="RUG92" s="369"/>
      <c r="RUH92" s="369"/>
      <c r="RUI92" s="369"/>
      <c r="RUJ92" s="369"/>
      <c r="RUK92" s="369"/>
      <c r="RUL92" s="369"/>
      <c r="RUM92" s="369"/>
      <c r="RUN92" s="369"/>
      <c r="RUO92" s="369"/>
      <c r="RUP92" s="369"/>
      <c r="RUQ92" s="369"/>
      <c r="RUR92" s="369"/>
      <c r="RUS92" s="369"/>
      <c r="RUT92" s="369"/>
      <c r="RUU92" s="369"/>
      <c r="RUV92" s="369"/>
      <c r="RUW92" s="369"/>
      <c r="RUX92" s="369"/>
      <c r="RUY92" s="369"/>
      <c r="RUZ92" s="369"/>
      <c r="RVA92" s="369"/>
      <c r="RVB92" s="369"/>
      <c r="RVC92" s="369"/>
      <c r="RVD92" s="369"/>
      <c r="RVE92" s="369"/>
      <c r="RVF92" s="369"/>
      <c r="RVG92" s="369"/>
      <c r="RVH92" s="369"/>
      <c r="RVI92" s="369"/>
      <c r="RVJ92" s="369"/>
      <c r="RVK92" s="369"/>
      <c r="RVL92" s="369"/>
      <c r="RVM92" s="369"/>
      <c r="RVN92" s="369"/>
      <c r="RVO92" s="369"/>
      <c r="RVP92" s="369"/>
      <c r="RVQ92" s="369"/>
      <c r="RVR92" s="369"/>
      <c r="RVS92" s="369"/>
      <c r="RVT92" s="369"/>
      <c r="RVU92" s="369"/>
      <c r="RVZ92" s="369"/>
      <c r="RWA92" s="369"/>
      <c r="RWB92" s="369"/>
      <c r="RWC92" s="369"/>
      <c r="RWD92" s="369"/>
      <c r="RWE92" s="369"/>
      <c r="RWF92" s="369"/>
      <c r="RWG92" s="369"/>
      <c r="RWH92" s="369"/>
      <c r="RWI92" s="369"/>
      <c r="RWJ92" s="369"/>
      <c r="RYB92" s="369"/>
      <c r="RYC92" s="369"/>
      <c r="RYD92" s="369"/>
      <c r="RYE92" s="369"/>
      <c r="RYF92" s="369"/>
      <c r="RYG92" s="369"/>
      <c r="RYH92" s="369"/>
      <c r="RYI92" s="369"/>
      <c r="RYJ92" s="369"/>
      <c r="RYK92" s="369"/>
      <c r="RYL92" s="369"/>
      <c r="RYM92" s="369"/>
      <c r="RYN92" s="369"/>
      <c r="RYO92" s="369"/>
      <c r="RYP92" s="369"/>
      <c r="RYQ92" s="369"/>
      <c r="RYR92" s="369"/>
      <c r="RYS92" s="369"/>
      <c r="RYT92" s="369"/>
      <c r="RYU92" s="369"/>
      <c r="RYV92" s="369"/>
      <c r="RYW92" s="369"/>
      <c r="RYX92" s="369"/>
      <c r="RYY92" s="369"/>
      <c r="RYZ92" s="369"/>
      <c r="RZA92" s="369"/>
      <c r="RZB92" s="369"/>
      <c r="RZC92" s="369"/>
      <c r="RZD92" s="369"/>
      <c r="RZE92" s="369"/>
      <c r="RZF92" s="369"/>
      <c r="RZG92" s="369"/>
      <c r="RZH92" s="369"/>
      <c r="RZI92" s="369"/>
      <c r="RZJ92" s="369"/>
      <c r="RZK92" s="369"/>
      <c r="RZL92" s="369"/>
      <c r="RZM92" s="369"/>
      <c r="RZN92" s="369"/>
      <c r="RZO92" s="369"/>
      <c r="RZP92" s="369"/>
      <c r="RZQ92" s="369"/>
      <c r="RZR92" s="369"/>
      <c r="RZS92" s="369"/>
      <c r="RZT92" s="369"/>
      <c r="RZU92" s="369"/>
      <c r="RZV92" s="369"/>
      <c r="RZW92" s="369"/>
      <c r="RZX92" s="369"/>
      <c r="RZY92" s="369"/>
      <c r="RZZ92" s="369"/>
      <c r="SAA92" s="369"/>
      <c r="SAB92" s="369"/>
      <c r="SAC92" s="369"/>
      <c r="SAD92" s="369"/>
      <c r="SAE92" s="369"/>
      <c r="SAF92" s="369"/>
      <c r="SAG92" s="369"/>
      <c r="SAH92" s="369"/>
      <c r="SAI92" s="369"/>
      <c r="SAJ92" s="369"/>
      <c r="SAK92" s="369"/>
      <c r="SAL92" s="369"/>
      <c r="SAM92" s="369"/>
      <c r="SAN92" s="369"/>
      <c r="SAO92" s="369"/>
      <c r="SAP92" s="369"/>
      <c r="SAQ92" s="369"/>
      <c r="SAR92" s="369"/>
      <c r="SAS92" s="369"/>
      <c r="SAT92" s="369"/>
      <c r="SAU92" s="369"/>
      <c r="SAV92" s="369"/>
      <c r="SAW92" s="369"/>
      <c r="SAX92" s="369"/>
      <c r="SAY92" s="369"/>
      <c r="SAZ92" s="369"/>
      <c r="SBA92" s="369"/>
      <c r="SBB92" s="369"/>
      <c r="SBC92" s="369"/>
      <c r="SBD92" s="369"/>
      <c r="SBE92" s="369"/>
      <c r="SBF92" s="369"/>
      <c r="SBG92" s="369"/>
      <c r="SBH92" s="369"/>
      <c r="SBI92" s="369"/>
      <c r="SBJ92" s="369"/>
      <c r="SBK92" s="369"/>
      <c r="SBL92" s="369"/>
      <c r="SBM92" s="369"/>
      <c r="SBN92" s="369"/>
      <c r="SBO92" s="369"/>
      <c r="SBP92" s="369"/>
      <c r="SBQ92" s="369"/>
      <c r="SBR92" s="369"/>
      <c r="SBS92" s="369"/>
      <c r="SBT92" s="369"/>
      <c r="SBU92" s="369"/>
      <c r="SBV92" s="369"/>
      <c r="SBW92" s="369"/>
      <c r="SBX92" s="369"/>
      <c r="SBY92" s="369"/>
      <c r="SBZ92" s="369"/>
      <c r="SCA92" s="369"/>
      <c r="SCB92" s="369"/>
      <c r="SCC92" s="369"/>
      <c r="SCD92" s="369"/>
      <c r="SCE92" s="369"/>
      <c r="SCF92" s="369"/>
      <c r="SCG92" s="369"/>
      <c r="SCH92" s="369"/>
      <c r="SCI92" s="369"/>
      <c r="SCJ92" s="369"/>
      <c r="SCK92" s="369"/>
      <c r="SCL92" s="369"/>
      <c r="SCM92" s="369"/>
      <c r="SCN92" s="369"/>
      <c r="SCO92" s="369"/>
      <c r="SCP92" s="369"/>
      <c r="SCQ92" s="369"/>
      <c r="SCR92" s="369"/>
      <c r="SCS92" s="369"/>
      <c r="SCT92" s="369"/>
      <c r="SCU92" s="369"/>
      <c r="SCV92" s="369"/>
      <c r="SCW92" s="369"/>
      <c r="SCX92" s="369"/>
      <c r="SCY92" s="369"/>
      <c r="SCZ92" s="369"/>
      <c r="SDA92" s="369"/>
      <c r="SDB92" s="369"/>
      <c r="SDC92" s="369"/>
      <c r="SDD92" s="369"/>
      <c r="SDE92" s="369"/>
      <c r="SDF92" s="369"/>
      <c r="SDG92" s="369"/>
      <c r="SDH92" s="369"/>
      <c r="SDI92" s="369"/>
      <c r="SDJ92" s="369"/>
      <c r="SDK92" s="369"/>
      <c r="SDL92" s="369"/>
      <c r="SDM92" s="369"/>
      <c r="SDN92" s="369"/>
      <c r="SDO92" s="369"/>
      <c r="SDP92" s="369"/>
      <c r="SDQ92" s="369"/>
      <c r="SDR92" s="369"/>
      <c r="SDS92" s="369"/>
      <c r="SDT92" s="369"/>
      <c r="SDU92" s="369"/>
      <c r="SDV92" s="369"/>
      <c r="SDW92" s="369"/>
      <c r="SDX92" s="369"/>
      <c r="SDY92" s="369"/>
      <c r="SDZ92" s="369"/>
      <c r="SEA92" s="369"/>
      <c r="SEB92" s="369"/>
      <c r="SEC92" s="369"/>
      <c r="SED92" s="369"/>
      <c r="SEE92" s="369"/>
      <c r="SEF92" s="369"/>
      <c r="SEG92" s="369"/>
      <c r="SEH92" s="369"/>
      <c r="SEI92" s="369"/>
      <c r="SEJ92" s="369"/>
      <c r="SEK92" s="369"/>
      <c r="SEL92" s="369"/>
      <c r="SEM92" s="369"/>
      <c r="SEN92" s="369"/>
      <c r="SEO92" s="369"/>
      <c r="SEP92" s="369"/>
      <c r="SEQ92" s="369"/>
      <c r="SER92" s="369"/>
      <c r="SES92" s="369"/>
      <c r="SET92" s="369"/>
      <c r="SEU92" s="369"/>
      <c r="SEV92" s="369"/>
      <c r="SEW92" s="369"/>
      <c r="SEX92" s="369"/>
      <c r="SEY92" s="369"/>
      <c r="SEZ92" s="369"/>
      <c r="SFA92" s="369"/>
      <c r="SFB92" s="369"/>
      <c r="SFC92" s="369"/>
      <c r="SFD92" s="369"/>
      <c r="SFE92" s="369"/>
      <c r="SFF92" s="369"/>
      <c r="SFG92" s="369"/>
      <c r="SFH92" s="369"/>
      <c r="SFI92" s="369"/>
      <c r="SFJ92" s="369"/>
      <c r="SFK92" s="369"/>
      <c r="SFL92" s="369"/>
      <c r="SFM92" s="369"/>
      <c r="SFN92" s="369"/>
      <c r="SFO92" s="369"/>
      <c r="SFP92" s="369"/>
      <c r="SFQ92" s="369"/>
      <c r="SFV92" s="369"/>
      <c r="SFW92" s="369"/>
      <c r="SFX92" s="369"/>
      <c r="SFY92" s="369"/>
      <c r="SFZ92" s="369"/>
      <c r="SGA92" s="369"/>
      <c r="SGB92" s="369"/>
      <c r="SGC92" s="369"/>
      <c r="SGD92" s="369"/>
      <c r="SGE92" s="369"/>
      <c r="SGF92" s="369"/>
      <c r="SHX92" s="369"/>
      <c r="SHY92" s="369"/>
      <c r="SHZ92" s="369"/>
      <c r="SIA92" s="369"/>
      <c r="SIB92" s="369"/>
      <c r="SIC92" s="369"/>
      <c r="SID92" s="369"/>
      <c r="SIE92" s="369"/>
      <c r="SIF92" s="369"/>
      <c r="SIG92" s="369"/>
      <c r="SIH92" s="369"/>
      <c r="SII92" s="369"/>
      <c r="SIJ92" s="369"/>
      <c r="SIK92" s="369"/>
      <c r="SIL92" s="369"/>
      <c r="SIM92" s="369"/>
      <c r="SIN92" s="369"/>
      <c r="SIO92" s="369"/>
      <c r="SIP92" s="369"/>
      <c r="SIQ92" s="369"/>
      <c r="SIR92" s="369"/>
      <c r="SIS92" s="369"/>
      <c r="SIT92" s="369"/>
      <c r="SIU92" s="369"/>
      <c r="SIV92" s="369"/>
      <c r="SIW92" s="369"/>
      <c r="SIX92" s="369"/>
      <c r="SIY92" s="369"/>
      <c r="SIZ92" s="369"/>
      <c r="SJA92" s="369"/>
      <c r="SJB92" s="369"/>
      <c r="SJC92" s="369"/>
      <c r="SJD92" s="369"/>
      <c r="SJE92" s="369"/>
      <c r="SJF92" s="369"/>
      <c r="SJG92" s="369"/>
      <c r="SJH92" s="369"/>
      <c r="SJI92" s="369"/>
      <c r="SJJ92" s="369"/>
      <c r="SJK92" s="369"/>
      <c r="SJL92" s="369"/>
      <c r="SJM92" s="369"/>
      <c r="SJN92" s="369"/>
      <c r="SJO92" s="369"/>
      <c r="SJP92" s="369"/>
      <c r="SJQ92" s="369"/>
      <c r="SJR92" s="369"/>
      <c r="SJS92" s="369"/>
      <c r="SJT92" s="369"/>
      <c r="SJU92" s="369"/>
      <c r="SJV92" s="369"/>
      <c r="SJW92" s="369"/>
      <c r="SJX92" s="369"/>
      <c r="SJY92" s="369"/>
      <c r="SJZ92" s="369"/>
      <c r="SKA92" s="369"/>
      <c r="SKB92" s="369"/>
      <c r="SKC92" s="369"/>
      <c r="SKD92" s="369"/>
      <c r="SKE92" s="369"/>
      <c r="SKF92" s="369"/>
      <c r="SKG92" s="369"/>
      <c r="SKH92" s="369"/>
      <c r="SKI92" s="369"/>
      <c r="SKJ92" s="369"/>
      <c r="SKK92" s="369"/>
      <c r="SKL92" s="369"/>
      <c r="SKM92" s="369"/>
      <c r="SKN92" s="369"/>
      <c r="SKO92" s="369"/>
      <c r="SKP92" s="369"/>
      <c r="SKQ92" s="369"/>
      <c r="SKR92" s="369"/>
      <c r="SKS92" s="369"/>
      <c r="SKT92" s="369"/>
      <c r="SKU92" s="369"/>
      <c r="SKV92" s="369"/>
      <c r="SKW92" s="369"/>
      <c r="SKX92" s="369"/>
      <c r="SKY92" s="369"/>
      <c r="SKZ92" s="369"/>
      <c r="SLA92" s="369"/>
      <c r="SLB92" s="369"/>
      <c r="SLC92" s="369"/>
      <c r="SLD92" s="369"/>
      <c r="SLE92" s="369"/>
      <c r="SLF92" s="369"/>
      <c r="SLG92" s="369"/>
      <c r="SLH92" s="369"/>
      <c r="SLI92" s="369"/>
      <c r="SLJ92" s="369"/>
      <c r="SLK92" s="369"/>
      <c r="SLL92" s="369"/>
      <c r="SLM92" s="369"/>
      <c r="SLN92" s="369"/>
      <c r="SLO92" s="369"/>
      <c r="SLP92" s="369"/>
      <c r="SLQ92" s="369"/>
      <c r="SLR92" s="369"/>
      <c r="SLS92" s="369"/>
      <c r="SLT92" s="369"/>
      <c r="SLU92" s="369"/>
      <c r="SLV92" s="369"/>
      <c r="SLW92" s="369"/>
      <c r="SLX92" s="369"/>
      <c r="SLY92" s="369"/>
      <c r="SLZ92" s="369"/>
      <c r="SMA92" s="369"/>
      <c r="SMB92" s="369"/>
      <c r="SMC92" s="369"/>
      <c r="SMD92" s="369"/>
      <c r="SME92" s="369"/>
      <c r="SMF92" s="369"/>
      <c r="SMG92" s="369"/>
      <c r="SMH92" s="369"/>
      <c r="SMI92" s="369"/>
      <c r="SMJ92" s="369"/>
      <c r="SMK92" s="369"/>
      <c r="SML92" s="369"/>
      <c r="SMM92" s="369"/>
      <c r="SMN92" s="369"/>
      <c r="SMO92" s="369"/>
      <c r="SMP92" s="369"/>
      <c r="SMQ92" s="369"/>
      <c r="SMR92" s="369"/>
      <c r="SMS92" s="369"/>
      <c r="SMT92" s="369"/>
      <c r="SMU92" s="369"/>
      <c r="SMV92" s="369"/>
      <c r="SMW92" s="369"/>
      <c r="SMX92" s="369"/>
      <c r="SMY92" s="369"/>
      <c r="SMZ92" s="369"/>
      <c r="SNA92" s="369"/>
      <c r="SNB92" s="369"/>
      <c r="SNC92" s="369"/>
      <c r="SND92" s="369"/>
      <c r="SNE92" s="369"/>
      <c r="SNF92" s="369"/>
      <c r="SNG92" s="369"/>
      <c r="SNH92" s="369"/>
      <c r="SNI92" s="369"/>
      <c r="SNJ92" s="369"/>
      <c r="SNK92" s="369"/>
      <c r="SNL92" s="369"/>
      <c r="SNM92" s="369"/>
      <c r="SNN92" s="369"/>
      <c r="SNO92" s="369"/>
      <c r="SNP92" s="369"/>
      <c r="SNQ92" s="369"/>
      <c r="SNR92" s="369"/>
      <c r="SNS92" s="369"/>
      <c r="SNT92" s="369"/>
      <c r="SNU92" s="369"/>
      <c r="SNV92" s="369"/>
      <c r="SNW92" s="369"/>
      <c r="SNX92" s="369"/>
      <c r="SNY92" s="369"/>
      <c r="SNZ92" s="369"/>
      <c r="SOA92" s="369"/>
      <c r="SOB92" s="369"/>
      <c r="SOC92" s="369"/>
      <c r="SOD92" s="369"/>
      <c r="SOE92" s="369"/>
      <c r="SOF92" s="369"/>
      <c r="SOG92" s="369"/>
      <c r="SOH92" s="369"/>
      <c r="SOI92" s="369"/>
      <c r="SOJ92" s="369"/>
      <c r="SOK92" s="369"/>
      <c r="SOL92" s="369"/>
      <c r="SOM92" s="369"/>
      <c r="SON92" s="369"/>
      <c r="SOO92" s="369"/>
      <c r="SOP92" s="369"/>
      <c r="SOQ92" s="369"/>
      <c r="SOR92" s="369"/>
      <c r="SOS92" s="369"/>
      <c r="SOT92" s="369"/>
      <c r="SOU92" s="369"/>
      <c r="SOV92" s="369"/>
      <c r="SOW92" s="369"/>
      <c r="SOX92" s="369"/>
      <c r="SOY92" s="369"/>
      <c r="SOZ92" s="369"/>
      <c r="SPA92" s="369"/>
      <c r="SPB92" s="369"/>
      <c r="SPC92" s="369"/>
      <c r="SPD92" s="369"/>
      <c r="SPE92" s="369"/>
      <c r="SPF92" s="369"/>
      <c r="SPG92" s="369"/>
      <c r="SPH92" s="369"/>
      <c r="SPI92" s="369"/>
      <c r="SPJ92" s="369"/>
      <c r="SPK92" s="369"/>
      <c r="SPL92" s="369"/>
      <c r="SPM92" s="369"/>
      <c r="SPR92" s="369"/>
      <c r="SPS92" s="369"/>
      <c r="SPT92" s="369"/>
      <c r="SPU92" s="369"/>
      <c r="SPV92" s="369"/>
      <c r="SPW92" s="369"/>
      <c r="SPX92" s="369"/>
      <c r="SPY92" s="369"/>
      <c r="SPZ92" s="369"/>
      <c r="SQA92" s="369"/>
      <c r="SQB92" s="369"/>
      <c r="SRT92" s="369"/>
      <c r="SRU92" s="369"/>
      <c r="SRV92" s="369"/>
      <c r="SRW92" s="369"/>
      <c r="SRX92" s="369"/>
      <c r="SRY92" s="369"/>
      <c r="SRZ92" s="369"/>
      <c r="SSA92" s="369"/>
      <c r="SSB92" s="369"/>
      <c r="SSC92" s="369"/>
      <c r="SSD92" s="369"/>
      <c r="SSE92" s="369"/>
      <c r="SSF92" s="369"/>
      <c r="SSG92" s="369"/>
      <c r="SSH92" s="369"/>
      <c r="SSI92" s="369"/>
      <c r="SSJ92" s="369"/>
      <c r="SSK92" s="369"/>
      <c r="SSL92" s="369"/>
      <c r="SSM92" s="369"/>
      <c r="SSN92" s="369"/>
      <c r="SSO92" s="369"/>
      <c r="SSP92" s="369"/>
      <c r="SSQ92" s="369"/>
      <c r="SSR92" s="369"/>
      <c r="SSS92" s="369"/>
      <c r="SST92" s="369"/>
      <c r="SSU92" s="369"/>
      <c r="SSV92" s="369"/>
      <c r="SSW92" s="369"/>
      <c r="SSX92" s="369"/>
      <c r="SSY92" s="369"/>
      <c r="SSZ92" s="369"/>
      <c r="STA92" s="369"/>
      <c r="STB92" s="369"/>
      <c r="STC92" s="369"/>
      <c r="STD92" s="369"/>
      <c r="STE92" s="369"/>
      <c r="STF92" s="369"/>
      <c r="STG92" s="369"/>
      <c r="STH92" s="369"/>
      <c r="STI92" s="369"/>
      <c r="STJ92" s="369"/>
      <c r="STK92" s="369"/>
      <c r="STL92" s="369"/>
      <c r="STM92" s="369"/>
      <c r="STN92" s="369"/>
      <c r="STO92" s="369"/>
      <c r="STP92" s="369"/>
      <c r="STQ92" s="369"/>
      <c r="STR92" s="369"/>
      <c r="STS92" s="369"/>
      <c r="STT92" s="369"/>
      <c r="STU92" s="369"/>
      <c r="STV92" s="369"/>
      <c r="STW92" s="369"/>
      <c r="STX92" s="369"/>
      <c r="STY92" s="369"/>
      <c r="STZ92" s="369"/>
      <c r="SUA92" s="369"/>
      <c r="SUB92" s="369"/>
      <c r="SUC92" s="369"/>
      <c r="SUD92" s="369"/>
      <c r="SUE92" s="369"/>
      <c r="SUF92" s="369"/>
      <c r="SUG92" s="369"/>
      <c r="SUH92" s="369"/>
      <c r="SUI92" s="369"/>
      <c r="SUJ92" s="369"/>
      <c r="SUK92" s="369"/>
      <c r="SUL92" s="369"/>
      <c r="SUM92" s="369"/>
      <c r="SUN92" s="369"/>
      <c r="SUO92" s="369"/>
      <c r="SUP92" s="369"/>
      <c r="SUQ92" s="369"/>
      <c r="SUR92" s="369"/>
      <c r="SUS92" s="369"/>
      <c r="SUT92" s="369"/>
      <c r="SUU92" s="369"/>
      <c r="SUV92" s="369"/>
      <c r="SUW92" s="369"/>
      <c r="SUX92" s="369"/>
      <c r="SUY92" s="369"/>
      <c r="SUZ92" s="369"/>
      <c r="SVA92" s="369"/>
      <c r="SVB92" s="369"/>
      <c r="SVC92" s="369"/>
      <c r="SVD92" s="369"/>
      <c r="SVE92" s="369"/>
      <c r="SVF92" s="369"/>
      <c r="SVG92" s="369"/>
      <c r="SVH92" s="369"/>
      <c r="SVI92" s="369"/>
      <c r="SVJ92" s="369"/>
      <c r="SVK92" s="369"/>
      <c r="SVL92" s="369"/>
      <c r="SVM92" s="369"/>
      <c r="SVN92" s="369"/>
      <c r="SVO92" s="369"/>
      <c r="SVP92" s="369"/>
      <c r="SVQ92" s="369"/>
      <c r="SVR92" s="369"/>
      <c r="SVS92" s="369"/>
      <c r="SVT92" s="369"/>
      <c r="SVU92" s="369"/>
      <c r="SVV92" s="369"/>
      <c r="SVW92" s="369"/>
      <c r="SVX92" s="369"/>
      <c r="SVY92" s="369"/>
      <c r="SVZ92" s="369"/>
      <c r="SWA92" s="369"/>
      <c r="SWB92" s="369"/>
      <c r="SWC92" s="369"/>
      <c r="SWD92" s="369"/>
      <c r="SWE92" s="369"/>
      <c r="SWF92" s="369"/>
      <c r="SWG92" s="369"/>
      <c r="SWH92" s="369"/>
      <c r="SWI92" s="369"/>
      <c r="SWJ92" s="369"/>
      <c r="SWK92" s="369"/>
      <c r="SWL92" s="369"/>
      <c r="SWM92" s="369"/>
      <c r="SWN92" s="369"/>
      <c r="SWO92" s="369"/>
      <c r="SWP92" s="369"/>
      <c r="SWQ92" s="369"/>
      <c r="SWR92" s="369"/>
      <c r="SWS92" s="369"/>
      <c r="SWT92" s="369"/>
      <c r="SWU92" s="369"/>
      <c r="SWV92" s="369"/>
      <c r="SWW92" s="369"/>
      <c r="SWX92" s="369"/>
      <c r="SWY92" s="369"/>
      <c r="SWZ92" s="369"/>
      <c r="SXA92" s="369"/>
      <c r="SXB92" s="369"/>
      <c r="SXC92" s="369"/>
      <c r="SXD92" s="369"/>
      <c r="SXE92" s="369"/>
      <c r="SXF92" s="369"/>
      <c r="SXG92" s="369"/>
      <c r="SXH92" s="369"/>
      <c r="SXI92" s="369"/>
      <c r="SXJ92" s="369"/>
      <c r="SXK92" s="369"/>
      <c r="SXL92" s="369"/>
      <c r="SXM92" s="369"/>
      <c r="SXN92" s="369"/>
      <c r="SXO92" s="369"/>
      <c r="SXP92" s="369"/>
      <c r="SXQ92" s="369"/>
      <c r="SXR92" s="369"/>
      <c r="SXS92" s="369"/>
      <c r="SXT92" s="369"/>
      <c r="SXU92" s="369"/>
      <c r="SXV92" s="369"/>
      <c r="SXW92" s="369"/>
      <c r="SXX92" s="369"/>
      <c r="SXY92" s="369"/>
      <c r="SXZ92" s="369"/>
      <c r="SYA92" s="369"/>
      <c r="SYB92" s="369"/>
      <c r="SYC92" s="369"/>
      <c r="SYD92" s="369"/>
      <c r="SYE92" s="369"/>
      <c r="SYF92" s="369"/>
      <c r="SYG92" s="369"/>
      <c r="SYH92" s="369"/>
      <c r="SYI92" s="369"/>
      <c r="SYJ92" s="369"/>
      <c r="SYK92" s="369"/>
      <c r="SYL92" s="369"/>
      <c r="SYM92" s="369"/>
      <c r="SYN92" s="369"/>
      <c r="SYO92" s="369"/>
      <c r="SYP92" s="369"/>
      <c r="SYQ92" s="369"/>
      <c r="SYR92" s="369"/>
      <c r="SYS92" s="369"/>
      <c r="SYT92" s="369"/>
      <c r="SYU92" s="369"/>
      <c r="SYV92" s="369"/>
      <c r="SYW92" s="369"/>
      <c r="SYX92" s="369"/>
      <c r="SYY92" s="369"/>
      <c r="SYZ92" s="369"/>
      <c r="SZA92" s="369"/>
      <c r="SZB92" s="369"/>
      <c r="SZC92" s="369"/>
      <c r="SZD92" s="369"/>
      <c r="SZE92" s="369"/>
      <c r="SZF92" s="369"/>
      <c r="SZG92" s="369"/>
      <c r="SZH92" s="369"/>
      <c r="SZI92" s="369"/>
      <c r="SZN92" s="369"/>
      <c r="SZO92" s="369"/>
      <c r="SZP92" s="369"/>
      <c r="SZQ92" s="369"/>
      <c r="SZR92" s="369"/>
      <c r="SZS92" s="369"/>
      <c r="SZT92" s="369"/>
      <c r="SZU92" s="369"/>
      <c r="SZV92" s="369"/>
      <c r="SZW92" s="369"/>
      <c r="SZX92" s="369"/>
      <c r="TBP92" s="369"/>
      <c r="TBQ92" s="369"/>
      <c r="TBR92" s="369"/>
      <c r="TBS92" s="369"/>
      <c r="TBT92" s="369"/>
      <c r="TBU92" s="369"/>
      <c r="TBV92" s="369"/>
      <c r="TBW92" s="369"/>
      <c r="TBX92" s="369"/>
      <c r="TBY92" s="369"/>
      <c r="TBZ92" s="369"/>
      <c r="TCA92" s="369"/>
      <c r="TCB92" s="369"/>
      <c r="TCC92" s="369"/>
      <c r="TCD92" s="369"/>
      <c r="TCE92" s="369"/>
      <c r="TCF92" s="369"/>
      <c r="TCG92" s="369"/>
      <c r="TCH92" s="369"/>
      <c r="TCI92" s="369"/>
      <c r="TCJ92" s="369"/>
      <c r="TCK92" s="369"/>
      <c r="TCL92" s="369"/>
      <c r="TCM92" s="369"/>
      <c r="TCN92" s="369"/>
      <c r="TCO92" s="369"/>
      <c r="TCP92" s="369"/>
      <c r="TCQ92" s="369"/>
      <c r="TCR92" s="369"/>
      <c r="TCS92" s="369"/>
      <c r="TCT92" s="369"/>
      <c r="TCU92" s="369"/>
      <c r="TCV92" s="369"/>
      <c r="TCW92" s="369"/>
      <c r="TCX92" s="369"/>
      <c r="TCY92" s="369"/>
      <c r="TCZ92" s="369"/>
      <c r="TDA92" s="369"/>
      <c r="TDB92" s="369"/>
      <c r="TDC92" s="369"/>
      <c r="TDD92" s="369"/>
      <c r="TDE92" s="369"/>
      <c r="TDF92" s="369"/>
      <c r="TDG92" s="369"/>
      <c r="TDH92" s="369"/>
      <c r="TDI92" s="369"/>
      <c r="TDJ92" s="369"/>
      <c r="TDK92" s="369"/>
      <c r="TDL92" s="369"/>
      <c r="TDM92" s="369"/>
      <c r="TDN92" s="369"/>
      <c r="TDO92" s="369"/>
      <c r="TDP92" s="369"/>
      <c r="TDQ92" s="369"/>
      <c r="TDR92" s="369"/>
      <c r="TDS92" s="369"/>
      <c r="TDT92" s="369"/>
      <c r="TDU92" s="369"/>
      <c r="TDV92" s="369"/>
      <c r="TDW92" s="369"/>
      <c r="TDX92" s="369"/>
      <c r="TDY92" s="369"/>
      <c r="TDZ92" s="369"/>
      <c r="TEA92" s="369"/>
      <c r="TEB92" s="369"/>
      <c r="TEC92" s="369"/>
      <c r="TED92" s="369"/>
      <c r="TEE92" s="369"/>
      <c r="TEF92" s="369"/>
      <c r="TEG92" s="369"/>
      <c r="TEH92" s="369"/>
      <c r="TEI92" s="369"/>
      <c r="TEJ92" s="369"/>
      <c r="TEK92" s="369"/>
      <c r="TEL92" s="369"/>
      <c r="TEM92" s="369"/>
      <c r="TEN92" s="369"/>
      <c r="TEO92" s="369"/>
      <c r="TEP92" s="369"/>
      <c r="TEQ92" s="369"/>
      <c r="TER92" s="369"/>
      <c r="TES92" s="369"/>
      <c r="TET92" s="369"/>
      <c r="TEU92" s="369"/>
      <c r="TEV92" s="369"/>
      <c r="TEW92" s="369"/>
      <c r="TEX92" s="369"/>
      <c r="TEY92" s="369"/>
      <c r="TEZ92" s="369"/>
      <c r="TFA92" s="369"/>
      <c r="TFB92" s="369"/>
      <c r="TFC92" s="369"/>
      <c r="TFD92" s="369"/>
      <c r="TFE92" s="369"/>
      <c r="TFF92" s="369"/>
      <c r="TFG92" s="369"/>
      <c r="TFH92" s="369"/>
      <c r="TFI92" s="369"/>
      <c r="TFJ92" s="369"/>
      <c r="TFK92" s="369"/>
      <c r="TFL92" s="369"/>
      <c r="TFM92" s="369"/>
      <c r="TFN92" s="369"/>
      <c r="TFO92" s="369"/>
      <c r="TFP92" s="369"/>
      <c r="TFQ92" s="369"/>
      <c r="TFR92" s="369"/>
      <c r="TFS92" s="369"/>
      <c r="TFT92" s="369"/>
      <c r="TFU92" s="369"/>
      <c r="TFV92" s="369"/>
      <c r="TFW92" s="369"/>
      <c r="TFX92" s="369"/>
      <c r="TFY92" s="369"/>
      <c r="TFZ92" s="369"/>
      <c r="TGA92" s="369"/>
      <c r="TGB92" s="369"/>
      <c r="TGC92" s="369"/>
      <c r="TGD92" s="369"/>
      <c r="TGE92" s="369"/>
      <c r="TGF92" s="369"/>
      <c r="TGG92" s="369"/>
      <c r="TGH92" s="369"/>
      <c r="TGI92" s="369"/>
      <c r="TGJ92" s="369"/>
      <c r="TGK92" s="369"/>
      <c r="TGL92" s="369"/>
      <c r="TGM92" s="369"/>
      <c r="TGN92" s="369"/>
      <c r="TGO92" s="369"/>
      <c r="TGP92" s="369"/>
      <c r="TGQ92" s="369"/>
      <c r="TGR92" s="369"/>
      <c r="TGS92" s="369"/>
      <c r="TGT92" s="369"/>
      <c r="TGU92" s="369"/>
      <c r="TGV92" s="369"/>
      <c r="TGW92" s="369"/>
      <c r="TGX92" s="369"/>
      <c r="TGY92" s="369"/>
      <c r="TGZ92" s="369"/>
      <c r="THA92" s="369"/>
      <c r="THB92" s="369"/>
      <c r="THC92" s="369"/>
      <c r="THD92" s="369"/>
      <c r="THE92" s="369"/>
      <c r="THF92" s="369"/>
      <c r="THG92" s="369"/>
      <c r="THH92" s="369"/>
      <c r="THI92" s="369"/>
      <c r="THJ92" s="369"/>
      <c r="THK92" s="369"/>
      <c r="THL92" s="369"/>
      <c r="THM92" s="369"/>
      <c r="THN92" s="369"/>
      <c r="THO92" s="369"/>
      <c r="THP92" s="369"/>
      <c r="THQ92" s="369"/>
      <c r="THR92" s="369"/>
      <c r="THS92" s="369"/>
      <c r="THT92" s="369"/>
      <c r="THU92" s="369"/>
      <c r="THV92" s="369"/>
      <c r="THW92" s="369"/>
      <c r="THX92" s="369"/>
      <c r="THY92" s="369"/>
      <c r="THZ92" s="369"/>
      <c r="TIA92" s="369"/>
      <c r="TIB92" s="369"/>
      <c r="TIC92" s="369"/>
      <c r="TID92" s="369"/>
      <c r="TIE92" s="369"/>
      <c r="TIF92" s="369"/>
      <c r="TIG92" s="369"/>
      <c r="TIH92" s="369"/>
      <c r="TII92" s="369"/>
      <c r="TIJ92" s="369"/>
      <c r="TIK92" s="369"/>
      <c r="TIL92" s="369"/>
      <c r="TIM92" s="369"/>
      <c r="TIN92" s="369"/>
      <c r="TIO92" s="369"/>
      <c r="TIP92" s="369"/>
      <c r="TIQ92" s="369"/>
      <c r="TIR92" s="369"/>
      <c r="TIS92" s="369"/>
      <c r="TIT92" s="369"/>
      <c r="TIU92" s="369"/>
      <c r="TIV92" s="369"/>
      <c r="TIW92" s="369"/>
      <c r="TIX92" s="369"/>
      <c r="TIY92" s="369"/>
      <c r="TIZ92" s="369"/>
      <c r="TJA92" s="369"/>
      <c r="TJB92" s="369"/>
      <c r="TJC92" s="369"/>
      <c r="TJD92" s="369"/>
      <c r="TJE92" s="369"/>
      <c r="TJJ92" s="369"/>
      <c r="TJK92" s="369"/>
      <c r="TJL92" s="369"/>
      <c r="TJM92" s="369"/>
      <c r="TJN92" s="369"/>
      <c r="TJO92" s="369"/>
      <c r="TJP92" s="369"/>
      <c r="TJQ92" s="369"/>
      <c r="TJR92" s="369"/>
      <c r="TJS92" s="369"/>
      <c r="TJT92" s="369"/>
      <c r="TLL92" s="369"/>
      <c r="TLM92" s="369"/>
      <c r="TLN92" s="369"/>
      <c r="TLO92" s="369"/>
      <c r="TLP92" s="369"/>
      <c r="TLQ92" s="369"/>
      <c r="TLR92" s="369"/>
      <c r="TLS92" s="369"/>
      <c r="TLT92" s="369"/>
      <c r="TLU92" s="369"/>
      <c r="TLV92" s="369"/>
      <c r="TLW92" s="369"/>
      <c r="TLX92" s="369"/>
      <c r="TLY92" s="369"/>
      <c r="TLZ92" s="369"/>
      <c r="TMA92" s="369"/>
      <c r="TMB92" s="369"/>
      <c r="TMC92" s="369"/>
      <c r="TMD92" s="369"/>
      <c r="TME92" s="369"/>
      <c r="TMF92" s="369"/>
      <c r="TMG92" s="369"/>
      <c r="TMH92" s="369"/>
      <c r="TMI92" s="369"/>
      <c r="TMJ92" s="369"/>
      <c r="TMK92" s="369"/>
      <c r="TML92" s="369"/>
      <c r="TMM92" s="369"/>
      <c r="TMN92" s="369"/>
      <c r="TMO92" s="369"/>
      <c r="TMP92" s="369"/>
      <c r="TMQ92" s="369"/>
      <c r="TMR92" s="369"/>
      <c r="TMS92" s="369"/>
      <c r="TMT92" s="369"/>
      <c r="TMU92" s="369"/>
      <c r="TMV92" s="369"/>
      <c r="TMW92" s="369"/>
      <c r="TMX92" s="369"/>
      <c r="TMY92" s="369"/>
      <c r="TMZ92" s="369"/>
      <c r="TNA92" s="369"/>
      <c r="TNB92" s="369"/>
      <c r="TNC92" s="369"/>
      <c r="TND92" s="369"/>
      <c r="TNE92" s="369"/>
      <c r="TNF92" s="369"/>
      <c r="TNG92" s="369"/>
      <c r="TNH92" s="369"/>
      <c r="TNI92" s="369"/>
      <c r="TNJ92" s="369"/>
      <c r="TNK92" s="369"/>
      <c r="TNL92" s="369"/>
      <c r="TNM92" s="369"/>
      <c r="TNN92" s="369"/>
      <c r="TNO92" s="369"/>
      <c r="TNP92" s="369"/>
      <c r="TNQ92" s="369"/>
      <c r="TNR92" s="369"/>
      <c r="TNS92" s="369"/>
      <c r="TNT92" s="369"/>
      <c r="TNU92" s="369"/>
      <c r="TNV92" s="369"/>
      <c r="TNW92" s="369"/>
      <c r="TNX92" s="369"/>
      <c r="TNY92" s="369"/>
      <c r="TNZ92" s="369"/>
      <c r="TOA92" s="369"/>
      <c r="TOB92" s="369"/>
      <c r="TOC92" s="369"/>
      <c r="TOD92" s="369"/>
      <c r="TOE92" s="369"/>
      <c r="TOF92" s="369"/>
      <c r="TOG92" s="369"/>
      <c r="TOH92" s="369"/>
      <c r="TOI92" s="369"/>
      <c r="TOJ92" s="369"/>
      <c r="TOK92" s="369"/>
      <c r="TOL92" s="369"/>
      <c r="TOM92" s="369"/>
      <c r="TON92" s="369"/>
      <c r="TOO92" s="369"/>
      <c r="TOP92" s="369"/>
      <c r="TOQ92" s="369"/>
      <c r="TOR92" s="369"/>
      <c r="TOS92" s="369"/>
      <c r="TOT92" s="369"/>
      <c r="TOU92" s="369"/>
      <c r="TOV92" s="369"/>
      <c r="TOW92" s="369"/>
      <c r="TOX92" s="369"/>
      <c r="TOY92" s="369"/>
      <c r="TOZ92" s="369"/>
      <c r="TPA92" s="369"/>
      <c r="TPB92" s="369"/>
      <c r="TPC92" s="369"/>
      <c r="TPD92" s="369"/>
      <c r="TPE92" s="369"/>
      <c r="TPF92" s="369"/>
      <c r="TPG92" s="369"/>
      <c r="TPH92" s="369"/>
      <c r="TPI92" s="369"/>
      <c r="TPJ92" s="369"/>
      <c r="TPK92" s="369"/>
      <c r="TPL92" s="369"/>
      <c r="TPM92" s="369"/>
      <c r="TPN92" s="369"/>
      <c r="TPO92" s="369"/>
      <c r="TPP92" s="369"/>
      <c r="TPQ92" s="369"/>
      <c r="TPR92" s="369"/>
      <c r="TPS92" s="369"/>
      <c r="TPT92" s="369"/>
      <c r="TPU92" s="369"/>
      <c r="TPV92" s="369"/>
      <c r="TPW92" s="369"/>
      <c r="TPX92" s="369"/>
      <c r="TPY92" s="369"/>
      <c r="TPZ92" s="369"/>
      <c r="TQA92" s="369"/>
      <c r="TQB92" s="369"/>
      <c r="TQC92" s="369"/>
      <c r="TQD92" s="369"/>
      <c r="TQE92" s="369"/>
      <c r="TQF92" s="369"/>
      <c r="TQG92" s="369"/>
      <c r="TQH92" s="369"/>
      <c r="TQI92" s="369"/>
      <c r="TQJ92" s="369"/>
      <c r="TQK92" s="369"/>
      <c r="TQL92" s="369"/>
      <c r="TQM92" s="369"/>
      <c r="TQN92" s="369"/>
      <c r="TQO92" s="369"/>
      <c r="TQP92" s="369"/>
      <c r="TQQ92" s="369"/>
      <c r="TQR92" s="369"/>
      <c r="TQS92" s="369"/>
      <c r="TQT92" s="369"/>
      <c r="TQU92" s="369"/>
      <c r="TQV92" s="369"/>
      <c r="TQW92" s="369"/>
      <c r="TQX92" s="369"/>
      <c r="TQY92" s="369"/>
      <c r="TQZ92" s="369"/>
      <c r="TRA92" s="369"/>
      <c r="TRB92" s="369"/>
      <c r="TRC92" s="369"/>
      <c r="TRD92" s="369"/>
      <c r="TRE92" s="369"/>
      <c r="TRF92" s="369"/>
      <c r="TRG92" s="369"/>
      <c r="TRH92" s="369"/>
      <c r="TRI92" s="369"/>
      <c r="TRJ92" s="369"/>
      <c r="TRK92" s="369"/>
      <c r="TRL92" s="369"/>
      <c r="TRM92" s="369"/>
      <c r="TRN92" s="369"/>
      <c r="TRO92" s="369"/>
      <c r="TRP92" s="369"/>
      <c r="TRQ92" s="369"/>
      <c r="TRR92" s="369"/>
      <c r="TRS92" s="369"/>
      <c r="TRT92" s="369"/>
      <c r="TRU92" s="369"/>
      <c r="TRV92" s="369"/>
      <c r="TRW92" s="369"/>
      <c r="TRX92" s="369"/>
      <c r="TRY92" s="369"/>
      <c r="TRZ92" s="369"/>
      <c r="TSA92" s="369"/>
      <c r="TSB92" s="369"/>
      <c r="TSC92" s="369"/>
      <c r="TSD92" s="369"/>
      <c r="TSE92" s="369"/>
      <c r="TSF92" s="369"/>
      <c r="TSG92" s="369"/>
      <c r="TSH92" s="369"/>
      <c r="TSI92" s="369"/>
      <c r="TSJ92" s="369"/>
      <c r="TSK92" s="369"/>
      <c r="TSL92" s="369"/>
      <c r="TSM92" s="369"/>
      <c r="TSN92" s="369"/>
      <c r="TSO92" s="369"/>
      <c r="TSP92" s="369"/>
      <c r="TSQ92" s="369"/>
      <c r="TSR92" s="369"/>
      <c r="TSS92" s="369"/>
      <c r="TST92" s="369"/>
      <c r="TSU92" s="369"/>
      <c r="TSV92" s="369"/>
      <c r="TSW92" s="369"/>
      <c r="TSX92" s="369"/>
      <c r="TSY92" s="369"/>
      <c r="TSZ92" s="369"/>
      <c r="TTA92" s="369"/>
      <c r="TTF92" s="369"/>
      <c r="TTG92" s="369"/>
      <c r="TTH92" s="369"/>
      <c r="TTI92" s="369"/>
      <c r="TTJ92" s="369"/>
      <c r="TTK92" s="369"/>
      <c r="TTL92" s="369"/>
      <c r="TTM92" s="369"/>
      <c r="TTN92" s="369"/>
      <c r="TTO92" s="369"/>
      <c r="TTP92" s="369"/>
      <c r="TVH92" s="369"/>
      <c r="TVI92" s="369"/>
      <c r="TVJ92" s="369"/>
      <c r="TVK92" s="369"/>
      <c r="TVL92" s="369"/>
      <c r="TVM92" s="369"/>
      <c r="TVN92" s="369"/>
      <c r="TVO92" s="369"/>
      <c r="TVP92" s="369"/>
      <c r="TVQ92" s="369"/>
      <c r="TVR92" s="369"/>
      <c r="TVS92" s="369"/>
      <c r="TVT92" s="369"/>
      <c r="TVU92" s="369"/>
      <c r="TVV92" s="369"/>
      <c r="TVW92" s="369"/>
      <c r="TVX92" s="369"/>
      <c r="TVY92" s="369"/>
      <c r="TVZ92" s="369"/>
      <c r="TWA92" s="369"/>
      <c r="TWB92" s="369"/>
      <c r="TWC92" s="369"/>
      <c r="TWD92" s="369"/>
      <c r="TWE92" s="369"/>
      <c r="TWF92" s="369"/>
      <c r="TWG92" s="369"/>
      <c r="TWH92" s="369"/>
      <c r="TWI92" s="369"/>
      <c r="TWJ92" s="369"/>
      <c r="TWK92" s="369"/>
      <c r="TWL92" s="369"/>
      <c r="TWM92" s="369"/>
      <c r="TWN92" s="369"/>
      <c r="TWO92" s="369"/>
      <c r="TWP92" s="369"/>
      <c r="TWQ92" s="369"/>
      <c r="TWR92" s="369"/>
      <c r="TWS92" s="369"/>
      <c r="TWT92" s="369"/>
      <c r="TWU92" s="369"/>
      <c r="TWV92" s="369"/>
      <c r="TWW92" s="369"/>
      <c r="TWX92" s="369"/>
      <c r="TWY92" s="369"/>
      <c r="TWZ92" s="369"/>
      <c r="TXA92" s="369"/>
      <c r="TXB92" s="369"/>
      <c r="TXC92" s="369"/>
      <c r="TXD92" s="369"/>
      <c r="TXE92" s="369"/>
      <c r="TXF92" s="369"/>
      <c r="TXG92" s="369"/>
      <c r="TXH92" s="369"/>
      <c r="TXI92" s="369"/>
      <c r="TXJ92" s="369"/>
      <c r="TXK92" s="369"/>
      <c r="TXL92" s="369"/>
      <c r="TXM92" s="369"/>
      <c r="TXN92" s="369"/>
      <c r="TXO92" s="369"/>
      <c r="TXP92" s="369"/>
      <c r="TXQ92" s="369"/>
      <c r="TXR92" s="369"/>
      <c r="TXS92" s="369"/>
      <c r="TXT92" s="369"/>
      <c r="TXU92" s="369"/>
      <c r="TXV92" s="369"/>
      <c r="TXW92" s="369"/>
      <c r="TXX92" s="369"/>
      <c r="TXY92" s="369"/>
      <c r="TXZ92" s="369"/>
      <c r="TYA92" s="369"/>
      <c r="TYB92" s="369"/>
      <c r="TYC92" s="369"/>
      <c r="TYD92" s="369"/>
      <c r="TYE92" s="369"/>
      <c r="TYF92" s="369"/>
      <c r="TYG92" s="369"/>
      <c r="TYH92" s="369"/>
      <c r="TYI92" s="369"/>
      <c r="TYJ92" s="369"/>
      <c r="TYK92" s="369"/>
      <c r="TYL92" s="369"/>
      <c r="TYM92" s="369"/>
      <c r="TYN92" s="369"/>
      <c r="TYO92" s="369"/>
      <c r="TYP92" s="369"/>
      <c r="TYQ92" s="369"/>
      <c r="TYR92" s="369"/>
      <c r="TYS92" s="369"/>
      <c r="TYT92" s="369"/>
      <c r="TYU92" s="369"/>
      <c r="TYV92" s="369"/>
      <c r="TYW92" s="369"/>
      <c r="TYX92" s="369"/>
      <c r="TYY92" s="369"/>
      <c r="TYZ92" s="369"/>
      <c r="TZA92" s="369"/>
      <c r="TZB92" s="369"/>
      <c r="TZC92" s="369"/>
      <c r="TZD92" s="369"/>
      <c r="TZE92" s="369"/>
      <c r="TZF92" s="369"/>
      <c r="TZG92" s="369"/>
      <c r="TZH92" s="369"/>
      <c r="TZI92" s="369"/>
      <c r="TZJ92" s="369"/>
      <c r="TZK92" s="369"/>
      <c r="TZL92" s="369"/>
      <c r="TZM92" s="369"/>
      <c r="TZN92" s="369"/>
      <c r="TZO92" s="369"/>
      <c r="TZP92" s="369"/>
      <c r="TZQ92" s="369"/>
      <c r="TZR92" s="369"/>
      <c r="TZS92" s="369"/>
      <c r="TZT92" s="369"/>
      <c r="TZU92" s="369"/>
      <c r="TZV92" s="369"/>
      <c r="TZW92" s="369"/>
      <c r="TZX92" s="369"/>
      <c r="TZY92" s="369"/>
      <c r="TZZ92" s="369"/>
      <c r="UAA92" s="369"/>
      <c r="UAB92" s="369"/>
      <c r="UAC92" s="369"/>
      <c r="UAD92" s="369"/>
      <c r="UAE92" s="369"/>
      <c r="UAF92" s="369"/>
      <c r="UAG92" s="369"/>
      <c r="UAH92" s="369"/>
      <c r="UAI92" s="369"/>
      <c r="UAJ92" s="369"/>
      <c r="UAK92" s="369"/>
      <c r="UAL92" s="369"/>
      <c r="UAM92" s="369"/>
      <c r="UAN92" s="369"/>
      <c r="UAO92" s="369"/>
      <c r="UAP92" s="369"/>
      <c r="UAQ92" s="369"/>
      <c r="UAR92" s="369"/>
      <c r="UAS92" s="369"/>
      <c r="UAT92" s="369"/>
      <c r="UAU92" s="369"/>
      <c r="UAV92" s="369"/>
      <c r="UAW92" s="369"/>
      <c r="UAX92" s="369"/>
      <c r="UAY92" s="369"/>
      <c r="UAZ92" s="369"/>
      <c r="UBA92" s="369"/>
      <c r="UBB92" s="369"/>
      <c r="UBC92" s="369"/>
      <c r="UBD92" s="369"/>
      <c r="UBE92" s="369"/>
      <c r="UBF92" s="369"/>
      <c r="UBG92" s="369"/>
      <c r="UBH92" s="369"/>
      <c r="UBI92" s="369"/>
      <c r="UBJ92" s="369"/>
      <c r="UBK92" s="369"/>
      <c r="UBL92" s="369"/>
      <c r="UBM92" s="369"/>
      <c r="UBN92" s="369"/>
      <c r="UBO92" s="369"/>
      <c r="UBP92" s="369"/>
      <c r="UBQ92" s="369"/>
      <c r="UBR92" s="369"/>
      <c r="UBS92" s="369"/>
      <c r="UBT92" s="369"/>
      <c r="UBU92" s="369"/>
      <c r="UBV92" s="369"/>
      <c r="UBW92" s="369"/>
      <c r="UBX92" s="369"/>
      <c r="UBY92" s="369"/>
      <c r="UBZ92" s="369"/>
      <c r="UCA92" s="369"/>
      <c r="UCB92" s="369"/>
      <c r="UCC92" s="369"/>
      <c r="UCD92" s="369"/>
      <c r="UCE92" s="369"/>
      <c r="UCF92" s="369"/>
      <c r="UCG92" s="369"/>
      <c r="UCH92" s="369"/>
      <c r="UCI92" s="369"/>
      <c r="UCJ92" s="369"/>
      <c r="UCK92" s="369"/>
      <c r="UCL92" s="369"/>
      <c r="UCM92" s="369"/>
      <c r="UCN92" s="369"/>
      <c r="UCO92" s="369"/>
      <c r="UCP92" s="369"/>
      <c r="UCQ92" s="369"/>
      <c r="UCR92" s="369"/>
      <c r="UCS92" s="369"/>
      <c r="UCT92" s="369"/>
      <c r="UCU92" s="369"/>
      <c r="UCV92" s="369"/>
      <c r="UCW92" s="369"/>
      <c r="UDB92" s="369"/>
      <c r="UDC92" s="369"/>
      <c r="UDD92" s="369"/>
      <c r="UDE92" s="369"/>
      <c r="UDF92" s="369"/>
      <c r="UDG92" s="369"/>
      <c r="UDH92" s="369"/>
      <c r="UDI92" s="369"/>
      <c r="UDJ92" s="369"/>
      <c r="UDK92" s="369"/>
      <c r="UDL92" s="369"/>
      <c r="UFD92" s="369"/>
      <c r="UFE92" s="369"/>
      <c r="UFF92" s="369"/>
      <c r="UFG92" s="369"/>
      <c r="UFH92" s="369"/>
      <c r="UFI92" s="369"/>
      <c r="UFJ92" s="369"/>
      <c r="UFK92" s="369"/>
      <c r="UFL92" s="369"/>
      <c r="UFM92" s="369"/>
      <c r="UFN92" s="369"/>
      <c r="UFO92" s="369"/>
      <c r="UFP92" s="369"/>
      <c r="UFQ92" s="369"/>
      <c r="UFR92" s="369"/>
      <c r="UFS92" s="369"/>
      <c r="UFT92" s="369"/>
      <c r="UFU92" s="369"/>
      <c r="UFV92" s="369"/>
      <c r="UFW92" s="369"/>
      <c r="UFX92" s="369"/>
      <c r="UFY92" s="369"/>
      <c r="UFZ92" s="369"/>
      <c r="UGA92" s="369"/>
      <c r="UGB92" s="369"/>
      <c r="UGC92" s="369"/>
      <c r="UGD92" s="369"/>
      <c r="UGE92" s="369"/>
      <c r="UGF92" s="369"/>
      <c r="UGG92" s="369"/>
      <c r="UGH92" s="369"/>
      <c r="UGI92" s="369"/>
      <c r="UGJ92" s="369"/>
      <c r="UGK92" s="369"/>
      <c r="UGL92" s="369"/>
      <c r="UGM92" s="369"/>
      <c r="UGN92" s="369"/>
      <c r="UGO92" s="369"/>
      <c r="UGP92" s="369"/>
      <c r="UGQ92" s="369"/>
      <c r="UGR92" s="369"/>
      <c r="UGS92" s="369"/>
      <c r="UGT92" s="369"/>
      <c r="UGU92" s="369"/>
      <c r="UGV92" s="369"/>
      <c r="UGW92" s="369"/>
      <c r="UGX92" s="369"/>
      <c r="UGY92" s="369"/>
      <c r="UGZ92" s="369"/>
      <c r="UHA92" s="369"/>
      <c r="UHB92" s="369"/>
      <c r="UHC92" s="369"/>
      <c r="UHD92" s="369"/>
      <c r="UHE92" s="369"/>
      <c r="UHF92" s="369"/>
      <c r="UHG92" s="369"/>
      <c r="UHH92" s="369"/>
      <c r="UHI92" s="369"/>
      <c r="UHJ92" s="369"/>
      <c r="UHK92" s="369"/>
      <c r="UHL92" s="369"/>
      <c r="UHM92" s="369"/>
      <c r="UHN92" s="369"/>
      <c r="UHO92" s="369"/>
      <c r="UHP92" s="369"/>
      <c r="UHQ92" s="369"/>
      <c r="UHR92" s="369"/>
      <c r="UHS92" s="369"/>
      <c r="UHT92" s="369"/>
      <c r="UHU92" s="369"/>
      <c r="UHV92" s="369"/>
      <c r="UHW92" s="369"/>
      <c r="UHX92" s="369"/>
      <c r="UHY92" s="369"/>
      <c r="UHZ92" s="369"/>
      <c r="UIA92" s="369"/>
      <c r="UIB92" s="369"/>
      <c r="UIC92" s="369"/>
      <c r="UID92" s="369"/>
      <c r="UIE92" s="369"/>
      <c r="UIF92" s="369"/>
      <c r="UIG92" s="369"/>
      <c r="UIH92" s="369"/>
      <c r="UII92" s="369"/>
      <c r="UIJ92" s="369"/>
      <c r="UIK92" s="369"/>
      <c r="UIL92" s="369"/>
      <c r="UIM92" s="369"/>
      <c r="UIN92" s="369"/>
      <c r="UIO92" s="369"/>
      <c r="UIP92" s="369"/>
      <c r="UIQ92" s="369"/>
      <c r="UIR92" s="369"/>
      <c r="UIS92" s="369"/>
      <c r="UIT92" s="369"/>
      <c r="UIU92" s="369"/>
      <c r="UIV92" s="369"/>
      <c r="UIW92" s="369"/>
      <c r="UIX92" s="369"/>
      <c r="UIY92" s="369"/>
      <c r="UIZ92" s="369"/>
      <c r="UJA92" s="369"/>
      <c r="UJB92" s="369"/>
      <c r="UJC92" s="369"/>
      <c r="UJD92" s="369"/>
      <c r="UJE92" s="369"/>
      <c r="UJF92" s="369"/>
      <c r="UJG92" s="369"/>
      <c r="UJH92" s="369"/>
      <c r="UJI92" s="369"/>
      <c r="UJJ92" s="369"/>
      <c r="UJK92" s="369"/>
      <c r="UJL92" s="369"/>
      <c r="UJM92" s="369"/>
      <c r="UJN92" s="369"/>
      <c r="UJO92" s="369"/>
      <c r="UJP92" s="369"/>
      <c r="UJQ92" s="369"/>
      <c r="UJR92" s="369"/>
      <c r="UJS92" s="369"/>
      <c r="UJT92" s="369"/>
      <c r="UJU92" s="369"/>
      <c r="UJV92" s="369"/>
      <c r="UJW92" s="369"/>
      <c r="UJX92" s="369"/>
      <c r="UJY92" s="369"/>
      <c r="UJZ92" s="369"/>
      <c r="UKA92" s="369"/>
      <c r="UKB92" s="369"/>
      <c r="UKC92" s="369"/>
      <c r="UKD92" s="369"/>
      <c r="UKE92" s="369"/>
      <c r="UKF92" s="369"/>
      <c r="UKG92" s="369"/>
      <c r="UKH92" s="369"/>
      <c r="UKI92" s="369"/>
      <c r="UKJ92" s="369"/>
      <c r="UKK92" s="369"/>
      <c r="UKL92" s="369"/>
      <c r="UKM92" s="369"/>
      <c r="UKN92" s="369"/>
      <c r="UKO92" s="369"/>
      <c r="UKP92" s="369"/>
      <c r="UKQ92" s="369"/>
      <c r="UKR92" s="369"/>
      <c r="UKS92" s="369"/>
      <c r="UKT92" s="369"/>
      <c r="UKU92" s="369"/>
      <c r="UKV92" s="369"/>
      <c r="UKW92" s="369"/>
      <c r="UKX92" s="369"/>
      <c r="UKY92" s="369"/>
      <c r="UKZ92" s="369"/>
      <c r="ULA92" s="369"/>
      <c r="ULB92" s="369"/>
      <c r="ULC92" s="369"/>
      <c r="ULD92" s="369"/>
      <c r="ULE92" s="369"/>
      <c r="ULF92" s="369"/>
      <c r="ULG92" s="369"/>
      <c r="ULH92" s="369"/>
      <c r="ULI92" s="369"/>
      <c r="ULJ92" s="369"/>
      <c r="ULK92" s="369"/>
      <c r="ULL92" s="369"/>
      <c r="ULM92" s="369"/>
      <c r="ULN92" s="369"/>
      <c r="ULO92" s="369"/>
      <c r="ULP92" s="369"/>
      <c r="ULQ92" s="369"/>
      <c r="ULR92" s="369"/>
      <c r="ULS92" s="369"/>
      <c r="ULT92" s="369"/>
      <c r="ULU92" s="369"/>
      <c r="ULV92" s="369"/>
      <c r="ULW92" s="369"/>
      <c r="ULX92" s="369"/>
      <c r="ULY92" s="369"/>
      <c r="ULZ92" s="369"/>
      <c r="UMA92" s="369"/>
      <c r="UMB92" s="369"/>
      <c r="UMC92" s="369"/>
      <c r="UMD92" s="369"/>
      <c r="UME92" s="369"/>
      <c r="UMF92" s="369"/>
      <c r="UMG92" s="369"/>
      <c r="UMH92" s="369"/>
      <c r="UMI92" s="369"/>
      <c r="UMJ92" s="369"/>
      <c r="UMK92" s="369"/>
      <c r="UML92" s="369"/>
      <c r="UMM92" s="369"/>
      <c r="UMN92" s="369"/>
      <c r="UMO92" s="369"/>
      <c r="UMP92" s="369"/>
      <c r="UMQ92" s="369"/>
      <c r="UMR92" s="369"/>
      <c r="UMS92" s="369"/>
      <c r="UMX92" s="369"/>
      <c r="UMY92" s="369"/>
      <c r="UMZ92" s="369"/>
      <c r="UNA92" s="369"/>
      <c r="UNB92" s="369"/>
      <c r="UNC92" s="369"/>
      <c r="UND92" s="369"/>
      <c r="UNE92" s="369"/>
      <c r="UNF92" s="369"/>
      <c r="UNG92" s="369"/>
      <c r="UNH92" s="369"/>
      <c r="UOZ92" s="369"/>
      <c r="UPA92" s="369"/>
      <c r="UPB92" s="369"/>
      <c r="UPC92" s="369"/>
      <c r="UPD92" s="369"/>
      <c r="UPE92" s="369"/>
      <c r="UPF92" s="369"/>
      <c r="UPG92" s="369"/>
      <c r="UPH92" s="369"/>
      <c r="UPI92" s="369"/>
      <c r="UPJ92" s="369"/>
      <c r="UPK92" s="369"/>
      <c r="UPL92" s="369"/>
      <c r="UPM92" s="369"/>
      <c r="UPN92" s="369"/>
      <c r="UPO92" s="369"/>
      <c r="UPP92" s="369"/>
      <c r="UPQ92" s="369"/>
      <c r="UPR92" s="369"/>
      <c r="UPS92" s="369"/>
      <c r="UPT92" s="369"/>
      <c r="UPU92" s="369"/>
      <c r="UPV92" s="369"/>
      <c r="UPW92" s="369"/>
      <c r="UPX92" s="369"/>
      <c r="UPY92" s="369"/>
      <c r="UPZ92" s="369"/>
      <c r="UQA92" s="369"/>
      <c r="UQB92" s="369"/>
      <c r="UQC92" s="369"/>
      <c r="UQD92" s="369"/>
      <c r="UQE92" s="369"/>
      <c r="UQF92" s="369"/>
      <c r="UQG92" s="369"/>
      <c r="UQH92" s="369"/>
      <c r="UQI92" s="369"/>
      <c r="UQJ92" s="369"/>
      <c r="UQK92" s="369"/>
      <c r="UQL92" s="369"/>
      <c r="UQM92" s="369"/>
      <c r="UQN92" s="369"/>
      <c r="UQO92" s="369"/>
      <c r="UQP92" s="369"/>
      <c r="UQQ92" s="369"/>
      <c r="UQR92" s="369"/>
      <c r="UQS92" s="369"/>
      <c r="UQT92" s="369"/>
      <c r="UQU92" s="369"/>
      <c r="UQV92" s="369"/>
      <c r="UQW92" s="369"/>
      <c r="UQX92" s="369"/>
      <c r="UQY92" s="369"/>
      <c r="UQZ92" s="369"/>
      <c r="URA92" s="369"/>
      <c r="URB92" s="369"/>
      <c r="URC92" s="369"/>
      <c r="URD92" s="369"/>
      <c r="URE92" s="369"/>
      <c r="URF92" s="369"/>
      <c r="URG92" s="369"/>
      <c r="URH92" s="369"/>
      <c r="URI92" s="369"/>
      <c r="URJ92" s="369"/>
      <c r="URK92" s="369"/>
      <c r="URL92" s="369"/>
      <c r="URM92" s="369"/>
      <c r="URN92" s="369"/>
      <c r="URO92" s="369"/>
      <c r="URP92" s="369"/>
      <c r="URQ92" s="369"/>
      <c r="URR92" s="369"/>
      <c r="URS92" s="369"/>
      <c r="URT92" s="369"/>
      <c r="URU92" s="369"/>
      <c r="URV92" s="369"/>
      <c r="URW92" s="369"/>
      <c r="URX92" s="369"/>
      <c r="URY92" s="369"/>
      <c r="URZ92" s="369"/>
      <c r="USA92" s="369"/>
      <c r="USB92" s="369"/>
      <c r="USC92" s="369"/>
      <c r="USD92" s="369"/>
      <c r="USE92" s="369"/>
      <c r="USF92" s="369"/>
      <c r="USG92" s="369"/>
      <c r="USH92" s="369"/>
      <c r="USI92" s="369"/>
      <c r="USJ92" s="369"/>
      <c r="USK92" s="369"/>
      <c r="USL92" s="369"/>
      <c r="USM92" s="369"/>
      <c r="USN92" s="369"/>
      <c r="USO92" s="369"/>
      <c r="USP92" s="369"/>
      <c r="USQ92" s="369"/>
      <c r="USR92" s="369"/>
      <c r="USS92" s="369"/>
      <c r="UST92" s="369"/>
      <c r="USU92" s="369"/>
      <c r="USV92" s="369"/>
      <c r="USW92" s="369"/>
      <c r="USX92" s="369"/>
      <c r="USY92" s="369"/>
      <c r="USZ92" s="369"/>
      <c r="UTA92" s="369"/>
      <c r="UTB92" s="369"/>
      <c r="UTC92" s="369"/>
      <c r="UTD92" s="369"/>
      <c r="UTE92" s="369"/>
      <c r="UTF92" s="369"/>
      <c r="UTG92" s="369"/>
      <c r="UTH92" s="369"/>
      <c r="UTI92" s="369"/>
      <c r="UTJ92" s="369"/>
      <c r="UTK92" s="369"/>
      <c r="UTL92" s="369"/>
      <c r="UTM92" s="369"/>
      <c r="UTN92" s="369"/>
      <c r="UTO92" s="369"/>
      <c r="UTP92" s="369"/>
      <c r="UTQ92" s="369"/>
      <c r="UTR92" s="369"/>
      <c r="UTS92" s="369"/>
      <c r="UTT92" s="369"/>
      <c r="UTU92" s="369"/>
      <c r="UTV92" s="369"/>
      <c r="UTW92" s="369"/>
      <c r="UTX92" s="369"/>
      <c r="UTY92" s="369"/>
      <c r="UTZ92" s="369"/>
      <c r="UUA92" s="369"/>
      <c r="UUB92" s="369"/>
      <c r="UUC92" s="369"/>
      <c r="UUD92" s="369"/>
      <c r="UUE92" s="369"/>
      <c r="UUF92" s="369"/>
      <c r="UUG92" s="369"/>
      <c r="UUH92" s="369"/>
      <c r="UUI92" s="369"/>
      <c r="UUJ92" s="369"/>
      <c r="UUK92" s="369"/>
      <c r="UUL92" s="369"/>
      <c r="UUM92" s="369"/>
      <c r="UUN92" s="369"/>
      <c r="UUO92" s="369"/>
      <c r="UUP92" s="369"/>
      <c r="UUQ92" s="369"/>
      <c r="UUR92" s="369"/>
      <c r="UUS92" s="369"/>
      <c r="UUT92" s="369"/>
      <c r="UUU92" s="369"/>
      <c r="UUV92" s="369"/>
      <c r="UUW92" s="369"/>
      <c r="UUX92" s="369"/>
      <c r="UUY92" s="369"/>
      <c r="UUZ92" s="369"/>
      <c r="UVA92" s="369"/>
      <c r="UVB92" s="369"/>
      <c r="UVC92" s="369"/>
      <c r="UVD92" s="369"/>
      <c r="UVE92" s="369"/>
      <c r="UVF92" s="369"/>
      <c r="UVG92" s="369"/>
      <c r="UVH92" s="369"/>
      <c r="UVI92" s="369"/>
      <c r="UVJ92" s="369"/>
      <c r="UVK92" s="369"/>
      <c r="UVL92" s="369"/>
      <c r="UVM92" s="369"/>
      <c r="UVN92" s="369"/>
      <c r="UVO92" s="369"/>
      <c r="UVP92" s="369"/>
      <c r="UVQ92" s="369"/>
      <c r="UVR92" s="369"/>
      <c r="UVS92" s="369"/>
      <c r="UVT92" s="369"/>
      <c r="UVU92" s="369"/>
      <c r="UVV92" s="369"/>
      <c r="UVW92" s="369"/>
      <c r="UVX92" s="369"/>
      <c r="UVY92" s="369"/>
      <c r="UVZ92" s="369"/>
      <c r="UWA92" s="369"/>
      <c r="UWB92" s="369"/>
      <c r="UWC92" s="369"/>
      <c r="UWD92" s="369"/>
      <c r="UWE92" s="369"/>
      <c r="UWF92" s="369"/>
      <c r="UWG92" s="369"/>
      <c r="UWH92" s="369"/>
      <c r="UWI92" s="369"/>
      <c r="UWJ92" s="369"/>
      <c r="UWK92" s="369"/>
      <c r="UWL92" s="369"/>
      <c r="UWM92" s="369"/>
      <c r="UWN92" s="369"/>
      <c r="UWO92" s="369"/>
      <c r="UWT92" s="369"/>
      <c r="UWU92" s="369"/>
      <c r="UWV92" s="369"/>
      <c r="UWW92" s="369"/>
      <c r="UWX92" s="369"/>
      <c r="UWY92" s="369"/>
      <c r="UWZ92" s="369"/>
      <c r="UXA92" s="369"/>
      <c r="UXB92" s="369"/>
      <c r="UXC92" s="369"/>
      <c r="UXD92" s="369"/>
      <c r="UYV92" s="369"/>
      <c r="UYW92" s="369"/>
      <c r="UYX92" s="369"/>
      <c r="UYY92" s="369"/>
      <c r="UYZ92" s="369"/>
      <c r="UZA92" s="369"/>
      <c r="UZB92" s="369"/>
      <c r="UZC92" s="369"/>
      <c r="UZD92" s="369"/>
      <c r="UZE92" s="369"/>
      <c r="UZF92" s="369"/>
      <c r="UZG92" s="369"/>
      <c r="UZH92" s="369"/>
      <c r="UZI92" s="369"/>
      <c r="UZJ92" s="369"/>
      <c r="UZK92" s="369"/>
      <c r="UZL92" s="369"/>
      <c r="UZM92" s="369"/>
      <c r="UZN92" s="369"/>
      <c r="UZO92" s="369"/>
      <c r="UZP92" s="369"/>
      <c r="UZQ92" s="369"/>
      <c r="UZR92" s="369"/>
      <c r="UZS92" s="369"/>
      <c r="UZT92" s="369"/>
      <c r="UZU92" s="369"/>
      <c r="UZV92" s="369"/>
      <c r="UZW92" s="369"/>
      <c r="UZX92" s="369"/>
      <c r="UZY92" s="369"/>
      <c r="UZZ92" s="369"/>
      <c r="VAA92" s="369"/>
      <c r="VAB92" s="369"/>
      <c r="VAC92" s="369"/>
      <c r="VAD92" s="369"/>
      <c r="VAE92" s="369"/>
      <c r="VAF92" s="369"/>
      <c r="VAG92" s="369"/>
      <c r="VAH92" s="369"/>
      <c r="VAI92" s="369"/>
      <c r="VAJ92" s="369"/>
      <c r="VAK92" s="369"/>
      <c r="VAL92" s="369"/>
      <c r="VAM92" s="369"/>
      <c r="VAN92" s="369"/>
      <c r="VAO92" s="369"/>
      <c r="VAP92" s="369"/>
      <c r="VAQ92" s="369"/>
      <c r="VAR92" s="369"/>
      <c r="VAS92" s="369"/>
      <c r="VAT92" s="369"/>
      <c r="VAU92" s="369"/>
      <c r="VAV92" s="369"/>
      <c r="VAW92" s="369"/>
      <c r="VAX92" s="369"/>
      <c r="VAY92" s="369"/>
      <c r="VAZ92" s="369"/>
      <c r="VBA92" s="369"/>
      <c r="VBB92" s="369"/>
      <c r="VBC92" s="369"/>
      <c r="VBD92" s="369"/>
      <c r="VBE92" s="369"/>
      <c r="VBF92" s="369"/>
      <c r="VBG92" s="369"/>
      <c r="VBH92" s="369"/>
      <c r="VBI92" s="369"/>
      <c r="VBJ92" s="369"/>
      <c r="VBK92" s="369"/>
      <c r="VBL92" s="369"/>
      <c r="VBM92" s="369"/>
      <c r="VBN92" s="369"/>
      <c r="VBO92" s="369"/>
      <c r="VBP92" s="369"/>
      <c r="VBQ92" s="369"/>
      <c r="VBR92" s="369"/>
      <c r="VBS92" s="369"/>
      <c r="VBT92" s="369"/>
      <c r="VBU92" s="369"/>
      <c r="VBV92" s="369"/>
      <c r="VBW92" s="369"/>
      <c r="VBX92" s="369"/>
      <c r="VBY92" s="369"/>
      <c r="VBZ92" s="369"/>
      <c r="VCA92" s="369"/>
      <c r="VCB92" s="369"/>
      <c r="VCC92" s="369"/>
      <c r="VCD92" s="369"/>
      <c r="VCE92" s="369"/>
      <c r="VCF92" s="369"/>
      <c r="VCG92" s="369"/>
      <c r="VCH92" s="369"/>
      <c r="VCI92" s="369"/>
      <c r="VCJ92" s="369"/>
      <c r="VCK92" s="369"/>
      <c r="VCL92" s="369"/>
      <c r="VCM92" s="369"/>
      <c r="VCN92" s="369"/>
      <c r="VCO92" s="369"/>
      <c r="VCP92" s="369"/>
      <c r="VCQ92" s="369"/>
      <c r="VCR92" s="369"/>
      <c r="VCS92" s="369"/>
      <c r="VCT92" s="369"/>
      <c r="VCU92" s="369"/>
      <c r="VCV92" s="369"/>
      <c r="VCW92" s="369"/>
      <c r="VCX92" s="369"/>
      <c r="VCY92" s="369"/>
      <c r="VCZ92" s="369"/>
      <c r="VDA92" s="369"/>
      <c r="VDB92" s="369"/>
      <c r="VDC92" s="369"/>
      <c r="VDD92" s="369"/>
      <c r="VDE92" s="369"/>
      <c r="VDF92" s="369"/>
      <c r="VDG92" s="369"/>
      <c r="VDH92" s="369"/>
      <c r="VDI92" s="369"/>
      <c r="VDJ92" s="369"/>
      <c r="VDK92" s="369"/>
      <c r="VDL92" s="369"/>
      <c r="VDM92" s="369"/>
      <c r="VDN92" s="369"/>
      <c r="VDO92" s="369"/>
      <c r="VDP92" s="369"/>
      <c r="VDQ92" s="369"/>
      <c r="VDR92" s="369"/>
      <c r="VDS92" s="369"/>
      <c r="VDT92" s="369"/>
      <c r="VDU92" s="369"/>
      <c r="VDV92" s="369"/>
      <c r="VDW92" s="369"/>
      <c r="VDX92" s="369"/>
      <c r="VDY92" s="369"/>
      <c r="VDZ92" s="369"/>
      <c r="VEA92" s="369"/>
      <c r="VEB92" s="369"/>
      <c r="VEC92" s="369"/>
      <c r="VED92" s="369"/>
      <c r="VEE92" s="369"/>
      <c r="VEF92" s="369"/>
      <c r="VEG92" s="369"/>
      <c r="VEH92" s="369"/>
      <c r="VEI92" s="369"/>
      <c r="VEJ92" s="369"/>
      <c r="VEK92" s="369"/>
      <c r="VEL92" s="369"/>
      <c r="VEM92" s="369"/>
      <c r="VEN92" s="369"/>
      <c r="VEO92" s="369"/>
      <c r="VEP92" s="369"/>
      <c r="VEQ92" s="369"/>
      <c r="VER92" s="369"/>
      <c r="VES92" s="369"/>
      <c r="VET92" s="369"/>
      <c r="VEU92" s="369"/>
      <c r="VEV92" s="369"/>
      <c r="VEW92" s="369"/>
      <c r="VEX92" s="369"/>
      <c r="VEY92" s="369"/>
      <c r="VEZ92" s="369"/>
      <c r="VFA92" s="369"/>
      <c r="VFB92" s="369"/>
      <c r="VFC92" s="369"/>
      <c r="VFD92" s="369"/>
      <c r="VFE92" s="369"/>
      <c r="VFF92" s="369"/>
      <c r="VFG92" s="369"/>
      <c r="VFH92" s="369"/>
      <c r="VFI92" s="369"/>
      <c r="VFJ92" s="369"/>
      <c r="VFK92" s="369"/>
      <c r="VFL92" s="369"/>
      <c r="VFM92" s="369"/>
      <c r="VFN92" s="369"/>
      <c r="VFO92" s="369"/>
      <c r="VFP92" s="369"/>
      <c r="VFQ92" s="369"/>
      <c r="VFR92" s="369"/>
      <c r="VFS92" s="369"/>
      <c r="VFT92" s="369"/>
      <c r="VFU92" s="369"/>
      <c r="VFV92" s="369"/>
      <c r="VFW92" s="369"/>
      <c r="VFX92" s="369"/>
      <c r="VFY92" s="369"/>
      <c r="VFZ92" s="369"/>
      <c r="VGA92" s="369"/>
      <c r="VGB92" s="369"/>
      <c r="VGC92" s="369"/>
      <c r="VGD92" s="369"/>
      <c r="VGE92" s="369"/>
      <c r="VGF92" s="369"/>
      <c r="VGG92" s="369"/>
      <c r="VGH92" s="369"/>
      <c r="VGI92" s="369"/>
      <c r="VGJ92" s="369"/>
      <c r="VGK92" s="369"/>
      <c r="VGP92" s="369"/>
      <c r="VGQ92" s="369"/>
      <c r="VGR92" s="369"/>
      <c r="VGS92" s="369"/>
      <c r="VGT92" s="369"/>
      <c r="VGU92" s="369"/>
      <c r="VGV92" s="369"/>
      <c r="VGW92" s="369"/>
      <c r="VGX92" s="369"/>
      <c r="VGY92" s="369"/>
      <c r="VGZ92" s="369"/>
      <c r="VIR92" s="369"/>
      <c r="VIS92" s="369"/>
      <c r="VIT92" s="369"/>
      <c r="VIU92" s="369"/>
      <c r="VIV92" s="369"/>
      <c r="VIW92" s="369"/>
      <c r="VIX92" s="369"/>
      <c r="VIY92" s="369"/>
      <c r="VIZ92" s="369"/>
      <c r="VJA92" s="369"/>
      <c r="VJB92" s="369"/>
      <c r="VJC92" s="369"/>
      <c r="VJD92" s="369"/>
      <c r="VJE92" s="369"/>
      <c r="VJF92" s="369"/>
      <c r="VJG92" s="369"/>
      <c r="VJH92" s="369"/>
      <c r="VJI92" s="369"/>
      <c r="VJJ92" s="369"/>
      <c r="VJK92" s="369"/>
      <c r="VJL92" s="369"/>
      <c r="VJM92" s="369"/>
      <c r="VJN92" s="369"/>
      <c r="VJO92" s="369"/>
      <c r="VJP92" s="369"/>
      <c r="VJQ92" s="369"/>
      <c r="VJR92" s="369"/>
      <c r="VJS92" s="369"/>
      <c r="VJT92" s="369"/>
      <c r="VJU92" s="369"/>
      <c r="VJV92" s="369"/>
      <c r="VJW92" s="369"/>
      <c r="VJX92" s="369"/>
      <c r="VJY92" s="369"/>
      <c r="VJZ92" s="369"/>
      <c r="VKA92" s="369"/>
      <c r="VKB92" s="369"/>
      <c r="VKC92" s="369"/>
      <c r="VKD92" s="369"/>
      <c r="VKE92" s="369"/>
      <c r="VKF92" s="369"/>
      <c r="VKG92" s="369"/>
      <c r="VKH92" s="369"/>
      <c r="VKI92" s="369"/>
      <c r="VKJ92" s="369"/>
      <c r="VKK92" s="369"/>
      <c r="VKL92" s="369"/>
      <c r="VKM92" s="369"/>
      <c r="VKN92" s="369"/>
      <c r="VKO92" s="369"/>
      <c r="VKP92" s="369"/>
      <c r="VKQ92" s="369"/>
      <c r="VKR92" s="369"/>
      <c r="VKS92" s="369"/>
      <c r="VKT92" s="369"/>
      <c r="VKU92" s="369"/>
      <c r="VKV92" s="369"/>
      <c r="VKW92" s="369"/>
      <c r="VKX92" s="369"/>
      <c r="VKY92" s="369"/>
      <c r="VKZ92" s="369"/>
      <c r="VLA92" s="369"/>
      <c r="VLB92" s="369"/>
      <c r="VLC92" s="369"/>
      <c r="VLD92" s="369"/>
      <c r="VLE92" s="369"/>
      <c r="VLF92" s="369"/>
      <c r="VLG92" s="369"/>
      <c r="VLH92" s="369"/>
      <c r="VLI92" s="369"/>
      <c r="VLJ92" s="369"/>
      <c r="VLK92" s="369"/>
      <c r="VLL92" s="369"/>
      <c r="VLM92" s="369"/>
      <c r="VLN92" s="369"/>
      <c r="VLO92" s="369"/>
      <c r="VLP92" s="369"/>
      <c r="VLQ92" s="369"/>
      <c r="VLR92" s="369"/>
      <c r="VLS92" s="369"/>
      <c r="VLT92" s="369"/>
      <c r="VLU92" s="369"/>
      <c r="VLV92" s="369"/>
      <c r="VLW92" s="369"/>
      <c r="VLX92" s="369"/>
      <c r="VLY92" s="369"/>
      <c r="VLZ92" s="369"/>
      <c r="VMA92" s="369"/>
      <c r="VMB92" s="369"/>
      <c r="VMC92" s="369"/>
      <c r="VMD92" s="369"/>
      <c r="VME92" s="369"/>
      <c r="VMF92" s="369"/>
      <c r="VMG92" s="369"/>
      <c r="VMH92" s="369"/>
      <c r="VMI92" s="369"/>
      <c r="VMJ92" s="369"/>
      <c r="VMK92" s="369"/>
      <c r="VML92" s="369"/>
      <c r="VMM92" s="369"/>
      <c r="VMN92" s="369"/>
      <c r="VMO92" s="369"/>
      <c r="VMP92" s="369"/>
      <c r="VMQ92" s="369"/>
      <c r="VMR92" s="369"/>
      <c r="VMS92" s="369"/>
      <c r="VMT92" s="369"/>
      <c r="VMU92" s="369"/>
      <c r="VMV92" s="369"/>
      <c r="VMW92" s="369"/>
      <c r="VMX92" s="369"/>
      <c r="VMY92" s="369"/>
      <c r="VMZ92" s="369"/>
      <c r="VNA92" s="369"/>
      <c r="VNB92" s="369"/>
      <c r="VNC92" s="369"/>
      <c r="VND92" s="369"/>
      <c r="VNE92" s="369"/>
      <c r="VNF92" s="369"/>
      <c r="VNG92" s="369"/>
      <c r="VNH92" s="369"/>
      <c r="VNI92" s="369"/>
      <c r="VNJ92" s="369"/>
      <c r="VNK92" s="369"/>
      <c r="VNL92" s="369"/>
      <c r="VNM92" s="369"/>
      <c r="VNN92" s="369"/>
      <c r="VNO92" s="369"/>
      <c r="VNP92" s="369"/>
      <c r="VNQ92" s="369"/>
      <c r="VNR92" s="369"/>
      <c r="VNS92" s="369"/>
      <c r="VNT92" s="369"/>
      <c r="VNU92" s="369"/>
      <c r="VNV92" s="369"/>
      <c r="VNW92" s="369"/>
      <c r="VNX92" s="369"/>
      <c r="VNY92" s="369"/>
      <c r="VNZ92" s="369"/>
      <c r="VOA92" s="369"/>
      <c r="VOB92" s="369"/>
      <c r="VOC92" s="369"/>
      <c r="VOD92" s="369"/>
      <c r="VOE92" s="369"/>
      <c r="VOF92" s="369"/>
      <c r="VOG92" s="369"/>
      <c r="VOH92" s="369"/>
      <c r="VOI92" s="369"/>
      <c r="VOJ92" s="369"/>
      <c r="VOK92" s="369"/>
      <c r="VOL92" s="369"/>
      <c r="VOM92" s="369"/>
      <c r="VON92" s="369"/>
      <c r="VOO92" s="369"/>
      <c r="VOP92" s="369"/>
      <c r="VOQ92" s="369"/>
      <c r="VOR92" s="369"/>
      <c r="VOS92" s="369"/>
      <c r="VOT92" s="369"/>
      <c r="VOU92" s="369"/>
      <c r="VOV92" s="369"/>
      <c r="VOW92" s="369"/>
      <c r="VOX92" s="369"/>
      <c r="VOY92" s="369"/>
      <c r="VOZ92" s="369"/>
      <c r="VPA92" s="369"/>
      <c r="VPB92" s="369"/>
      <c r="VPC92" s="369"/>
      <c r="VPD92" s="369"/>
      <c r="VPE92" s="369"/>
      <c r="VPF92" s="369"/>
      <c r="VPG92" s="369"/>
      <c r="VPH92" s="369"/>
      <c r="VPI92" s="369"/>
      <c r="VPJ92" s="369"/>
      <c r="VPK92" s="369"/>
      <c r="VPL92" s="369"/>
      <c r="VPM92" s="369"/>
      <c r="VPN92" s="369"/>
      <c r="VPO92" s="369"/>
      <c r="VPP92" s="369"/>
      <c r="VPQ92" s="369"/>
      <c r="VPR92" s="369"/>
      <c r="VPS92" s="369"/>
      <c r="VPT92" s="369"/>
      <c r="VPU92" s="369"/>
      <c r="VPV92" s="369"/>
      <c r="VPW92" s="369"/>
      <c r="VPX92" s="369"/>
      <c r="VPY92" s="369"/>
      <c r="VPZ92" s="369"/>
      <c r="VQA92" s="369"/>
      <c r="VQB92" s="369"/>
      <c r="VQC92" s="369"/>
      <c r="VQD92" s="369"/>
      <c r="VQE92" s="369"/>
      <c r="VQF92" s="369"/>
      <c r="VQG92" s="369"/>
      <c r="VQL92" s="369"/>
      <c r="VQM92" s="369"/>
      <c r="VQN92" s="369"/>
      <c r="VQO92" s="369"/>
      <c r="VQP92" s="369"/>
      <c r="VQQ92" s="369"/>
      <c r="VQR92" s="369"/>
      <c r="VQS92" s="369"/>
      <c r="VQT92" s="369"/>
      <c r="VQU92" s="369"/>
      <c r="VQV92" s="369"/>
      <c r="VSN92" s="369"/>
      <c r="VSO92" s="369"/>
      <c r="VSP92" s="369"/>
      <c r="VSQ92" s="369"/>
      <c r="VSR92" s="369"/>
      <c r="VSS92" s="369"/>
      <c r="VST92" s="369"/>
      <c r="VSU92" s="369"/>
      <c r="VSV92" s="369"/>
      <c r="VSW92" s="369"/>
      <c r="VSX92" s="369"/>
      <c r="VSY92" s="369"/>
      <c r="VSZ92" s="369"/>
      <c r="VTA92" s="369"/>
      <c r="VTB92" s="369"/>
      <c r="VTC92" s="369"/>
      <c r="VTD92" s="369"/>
      <c r="VTE92" s="369"/>
      <c r="VTF92" s="369"/>
      <c r="VTG92" s="369"/>
      <c r="VTH92" s="369"/>
      <c r="VTI92" s="369"/>
      <c r="VTJ92" s="369"/>
      <c r="VTK92" s="369"/>
      <c r="VTL92" s="369"/>
      <c r="VTM92" s="369"/>
      <c r="VTN92" s="369"/>
      <c r="VTO92" s="369"/>
      <c r="VTP92" s="369"/>
      <c r="VTQ92" s="369"/>
      <c r="VTR92" s="369"/>
      <c r="VTS92" s="369"/>
      <c r="VTT92" s="369"/>
      <c r="VTU92" s="369"/>
      <c r="VTV92" s="369"/>
      <c r="VTW92" s="369"/>
      <c r="VTX92" s="369"/>
      <c r="VTY92" s="369"/>
      <c r="VTZ92" s="369"/>
      <c r="VUA92" s="369"/>
      <c r="VUB92" s="369"/>
      <c r="VUC92" s="369"/>
      <c r="VUD92" s="369"/>
      <c r="VUE92" s="369"/>
      <c r="VUF92" s="369"/>
      <c r="VUG92" s="369"/>
      <c r="VUH92" s="369"/>
      <c r="VUI92" s="369"/>
      <c r="VUJ92" s="369"/>
      <c r="VUK92" s="369"/>
      <c r="VUL92" s="369"/>
      <c r="VUM92" s="369"/>
      <c r="VUN92" s="369"/>
      <c r="VUO92" s="369"/>
      <c r="VUP92" s="369"/>
      <c r="VUQ92" s="369"/>
      <c r="VUR92" s="369"/>
      <c r="VUS92" s="369"/>
      <c r="VUT92" s="369"/>
      <c r="VUU92" s="369"/>
      <c r="VUV92" s="369"/>
      <c r="VUW92" s="369"/>
      <c r="VUX92" s="369"/>
      <c r="VUY92" s="369"/>
      <c r="VUZ92" s="369"/>
      <c r="VVA92" s="369"/>
      <c r="VVB92" s="369"/>
      <c r="VVC92" s="369"/>
      <c r="VVD92" s="369"/>
      <c r="VVE92" s="369"/>
      <c r="VVF92" s="369"/>
      <c r="VVG92" s="369"/>
      <c r="VVH92" s="369"/>
      <c r="VVI92" s="369"/>
      <c r="VVJ92" s="369"/>
      <c r="VVK92" s="369"/>
      <c r="VVL92" s="369"/>
      <c r="VVM92" s="369"/>
      <c r="VVN92" s="369"/>
      <c r="VVO92" s="369"/>
      <c r="VVP92" s="369"/>
      <c r="VVQ92" s="369"/>
      <c r="VVR92" s="369"/>
      <c r="VVS92" s="369"/>
      <c r="VVT92" s="369"/>
      <c r="VVU92" s="369"/>
      <c r="VVV92" s="369"/>
      <c r="VVW92" s="369"/>
      <c r="VVX92" s="369"/>
      <c r="VVY92" s="369"/>
      <c r="VVZ92" s="369"/>
      <c r="VWA92" s="369"/>
      <c r="VWB92" s="369"/>
      <c r="VWC92" s="369"/>
      <c r="VWD92" s="369"/>
      <c r="VWE92" s="369"/>
      <c r="VWF92" s="369"/>
      <c r="VWG92" s="369"/>
      <c r="VWH92" s="369"/>
      <c r="VWI92" s="369"/>
      <c r="VWJ92" s="369"/>
      <c r="VWK92" s="369"/>
      <c r="VWL92" s="369"/>
      <c r="VWM92" s="369"/>
      <c r="VWN92" s="369"/>
      <c r="VWO92" s="369"/>
      <c r="VWP92" s="369"/>
      <c r="VWQ92" s="369"/>
      <c r="VWR92" s="369"/>
      <c r="VWS92" s="369"/>
      <c r="VWT92" s="369"/>
      <c r="VWU92" s="369"/>
      <c r="VWV92" s="369"/>
      <c r="VWW92" s="369"/>
      <c r="VWX92" s="369"/>
      <c r="VWY92" s="369"/>
      <c r="VWZ92" s="369"/>
      <c r="VXA92" s="369"/>
      <c r="VXB92" s="369"/>
      <c r="VXC92" s="369"/>
      <c r="VXD92" s="369"/>
      <c r="VXE92" s="369"/>
      <c r="VXF92" s="369"/>
      <c r="VXG92" s="369"/>
      <c r="VXH92" s="369"/>
      <c r="VXI92" s="369"/>
      <c r="VXJ92" s="369"/>
      <c r="VXK92" s="369"/>
      <c r="VXL92" s="369"/>
      <c r="VXM92" s="369"/>
      <c r="VXN92" s="369"/>
      <c r="VXO92" s="369"/>
      <c r="VXP92" s="369"/>
      <c r="VXQ92" s="369"/>
      <c r="VXR92" s="369"/>
      <c r="VXS92" s="369"/>
      <c r="VXT92" s="369"/>
      <c r="VXU92" s="369"/>
      <c r="VXV92" s="369"/>
      <c r="VXW92" s="369"/>
      <c r="VXX92" s="369"/>
      <c r="VXY92" s="369"/>
      <c r="VXZ92" s="369"/>
      <c r="VYA92" s="369"/>
      <c r="VYB92" s="369"/>
      <c r="VYC92" s="369"/>
      <c r="VYD92" s="369"/>
      <c r="VYE92" s="369"/>
      <c r="VYF92" s="369"/>
      <c r="VYG92" s="369"/>
      <c r="VYH92" s="369"/>
      <c r="VYI92" s="369"/>
      <c r="VYJ92" s="369"/>
      <c r="VYK92" s="369"/>
      <c r="VYL92" s="369"/>
      <c r="VYM92" s="369"/>
      <c r="VYN92" s="369"/>
      <c r="VYO92" s="369"/>
      <c r="VYP92" s="369"/>
      <c r="VYQ92" s="369"/>
      <c r="VYR92" s="369"/>
      <c r="VYS92" s="369"/>
      <c r="VYT92" s="369"/>
      <c r="VYU92" s="369"/>
      <c r="VYV92" s="369"/>
      <c r="VYW92" s="369"/>
      <c r="VYX92" s="369"/>
      <c r="VYY92" s="369"/>
      <c r="VYZ92" s="369"/>
      <c r="VZA92" s="369"/>
      <c r="VZB92" s="369"/>
      <c r="VZC92" s="369"/>
      <c r="VZD92" s="369"/>
      <c r="VZE92" s="369"/>
      <c r="VZF92" s="369"/>
      <c r="VZG92" s="369"/>
      <c r="VZH92" s="369"/>
      <c r="VZI92" s="369"/>
      <c r="VZJ92" s="369"/>
      <c r="VZK92" s="369"/>
      <c r="VZL92" s="369"/>
      <c r="VZM92" s="369"/>
      <c r="VZN92" s="369"/>
      <c r="VZO92" s="369"/>
      <c r="VZP92" s="369"/>
      <c r="VZQ92" s="369"/>
      <c r="VZR92" s="369"/>
      <c r="VZS92" s="369"/>
      <c r="VZT92" s="369"/>
      <c r="VZU92" s="369"/>
      <c r="VZV92" s="369"/>
      <c r="VZW92" s="369"/>
      <c r="VZX92" s="369"/>
      <c r="VZY92" s="369"/>
      <c r="VZZ92" s="369"/>
      <c r="WAA92" s="369"/>
      <c r="WAB92" s="369"/>
      <c r="WAC92" s="369"/>
      <c r="WAH92" s="369"/>
      <c r="WAI92" s="369"/>
      <c r="WAJ92" s="369"/>
      <c r="WAK92" s="369"/>
      <c r="WAL92" s="369"/>
      <c r="WAM92" s="369"/>
      <c r="WAN92" s="369"/>
      <c r="WAO92" s="369"/>
      <c r="WAP92" s="369"/>
      <c r="WAQ92" s="369"/>
      <c r="WAR92" s="369"/>
      <c r="WCJ92" s="369"/>
      <c r="WCK92" s="369"/>
      <c r="WCL92" s="369"/>
      <c r="WCM92" s="369"/>
      <c r="WCN92" s="369"/>
      <c r="WCO92" s="369"/>
      <c r="WCP92" s="369"/>
      <c r="WCQ92" s="369"/>
      <c r="WCR92" s="369"/>
      <c r="WCS92" s="369"/>
      <c r="WCT92" s="369"/>
      <c r="WCU92" s="369"/>
      <c r="WCV92" s="369"/>
      <c r="WCW92" s="369"/>
      <c r="WCX92" s="369"/>
      <c r="WCY92" s="369"/>
      <c r="WCZ92" s="369"/>
      <c r="WDA92" s="369"/>
      <c r="WDB92" s="369"/>
      <c r="WDC92" s="369"/>
      <c r="WDD92" s="369"/>
      <c r="WDE92" s="369"/>
      <c r="WDF92" s="369"/>
      <c r="WDG92" s="369"/>
      <c r="WDH92" s="369"/>
      <c r="WDI92" s="369"/>
      <c r="WDJ92" s="369"/>
      <c r="WDK92" s="369"/>
      <c r="WDL92" s="369"/>
      <c r="WDM92" s="369"/>
      <c r="WDN92" s="369"/>
      <c r="WDO92" s="369"/>
      <c r="WDP92" s="369"/>
      <c r="WDQ92" s="369"/>
      <c r="WDR92" s="369"/>
      <c r="WDS92" s="369"/>
      <c r="WDT92" s="369"/>
      <c r="WDU92" s="369"/>
      <c r="WDV92" s="369"/>
      <c r="WDW92" s="369"/>
      <c r="WDX92" s="369"/>
      <c r="WDY92" s="369"/>
      <c r="WDZ92" s="369"/>
      <c r="WEA92" s="369"/>
      <c r="WEB92" s="369"/>
      <c r="WEC92" s="369"/>
      <c r="WED92" s="369"/>
      <c r="WEE92" s="369"/>
      <c r="WEF92" s="369"/>
      <c r="WEG92" s="369"/>
      <c r="WEH92" s="369"/>
      <c r="WEI92" s="369"/>
      <c r="WEJ92" s="369"/>
      <c r="WEK92" s="369"/>
      <c r="WEL92" s="369"/>
      <c r="WEM92" s="369"/>
      <c r="WEN92" s="369"/>
      <c r="WEO92" s="369"/>
      <c r="WEP92" s="369"/>
      <c r="WEQ92" s="369"/>
      <c r="WER92" s="369"/>
      <c r="WES92" s="369"/>
      <c r="WET92" s="369"/>
      <c r="WEU92" s="369"/>
      <c r="WEV92" s="369"/>
      <c r="WEW92" s="369"/>
      <c r="WEX92" s="369"/>
      <c r="WEY92" s="369"/>
      <c r="WEZ92" s="369"/>
      <c r="WFA92" s="369"/>
      <c r="WFB92" s="369"/>
      <c r="WFC92" s="369"/>
      <c r="WFD92" s="369"/>
      <c r="WFE92" s="369"/>
      <c r="WFF92" s="369"/>
      <c r="WFG92" s="369"/>
      <c r="WFH92" s="369"/>
      <c r="WFI92" s="369"/>
      <c r="WFJ92" s="369"/>
      <c r="WFK92" s="369"/>
      <c r="WFL92" s="369"/>
      <c r="WFM92" s="369"/>
      <c r="WFN92" s="369"/>
      <c r="WFO92" s="369"/>
      <c r="WFP92" s="369"/>
      <c r="WFQ92" s="369"/>
      <c r="WFR92" s="369"/>
      <c r="WFS92" s="369"/>
      <c r="WFT92" s="369"/>
      <c r="WFU92" s="369"/>
      <c r="WFV92" s="369"/>
      <c r="WFW92" s="369"/>
      <c r="WFX92" s="369"/>
      <c r="WFY92" s="369"/>
      <c r="WFZ92" s="369"/>
      <c r="WGA92" s="369"/>
      <c r="WGB92" s="369"/>
      <c r="WGC92" s="369"/>
      <c r="WGD92" s="369"/>
      <c r="WGE92" s="369"/>
      <c r="WGF92" s="369"/>
      <c r="WGG92" s="369"/>
      <c r="WGH92" s="369"/>
      <c r="WGI92" s="369"/>
      <c r="WGJ92" s="369"/>
      <c r="WGK92" s="369"/>
      <c r="WGL92" s="369"/>
      <c r="WGM92" s="369"/>
      <c r="WGN92" s="369"/>
      <c r="WGO92" s="369"/>
      <c r="WGP92" s="369"/>
      <c r="WGQ92" s="369"/>
      <c r="WGR92" s="369"/>
      <c r="WGS92" s="369"/>
      <c r="WGT92" s="369"/>
      <c r="WGU92" s="369"/>
      <c r="WGV92" s="369"/>
      <c r="WGW92" s="369"/>
      <c r="WGX92" s="369"/>
      <c r="WGY92" s="369"/>
      <c r="WGZ92" s="369"/>
      <c r="WHA92" s="369"/>
      <c r="WHB92" s="369"/>
      <c r="WHC92" s="369"/>
      <c r="WHD92" s="369"/>
      <c r="WHE92" s="369"/>
      <c r="WHF92" s="369"/>
      <c r="WHG92" s="369"/>
      <c r="WHH92" s="369"/>
      <c r="WHI92" s="369"/>
      <c r="WHJ92" s="369"/>
      <c r="WHK92" s="369"/>
      <c r="WHL92" s="369"/>
      <c r="WHM92" s="369"/>
      <c r="WHN92" s="369"/>
      <c r="WHO92" s="369"/>
      <c r="WHP92" s="369"/>
      <c r="WHQ92" s="369"/>
      <c r="WHR92" s="369"/>
      <c r="WHS92" s="369"/>
      <c r="WHT92" s="369"/>
      <c r="WHU92" s="369"/>
      <c r="WHV92" s="369"/>
      <c r="WHW92" s="369"/>
      <c r="WHX92" s="369"/>
      <c r="WHY92" s="369"/>
      <c r="WHZ92" s="369"/>
      <c r="WIA92" s="369"/>
      <c r="WIB92" s="369"/>
      <c r="WIC92" s="369"/>
      <c r="WID92" s="369"/>
      <c r="WIE92" s="369"/>
      <c r="WIF92" s="369"/>
      <c r="WIG92" s="369"/>
      <c r="WIH92" s="369"/>
      <c r="WII92" s="369"/>
      <c r="WIJ92" s="369"/>
      <c r="WIK92" s="369"/>
      <c r="WIL92" s="369"/>
      <c r="WIM92" s="369"/>
      <c r="WIN92" s="369"/>
      <c r="WIO92" s="369"/>
      <c r="WIP92" s="369"/>
      <c r="WIQ92" s="369"/>
      <c r="WIR92" s="369"/>
      <c r="WIS92" s="369"/>
      <c r="WIT92" s="369"/>
      <c r="WIU92" s="369"/>
      <c r="WIV92" s="369"/>
      <c r="WIW92" s="369"/>
      <c r="WIX92" s="369"/>
      <c r="WIY92" s="369"/>
      <c r="WIZ92" s="369"/>
      <c r="WJA92" s="369"/>
      <c r="WJB92" s="369"/>
      <c r="WJC92" s="369"/>
      <c r="WJD92" s="369"/>
      <c r="WJE92" s="369"/>
      <c r="WJF92" s="369"/>
      <c r="WJG92" s="369"/>
      <c r="WJH92" s="369"/>
      <c r="WJI92" s="369"/>
      <c r="WJJ92" s="369"/>
      <c r="WJK92" s="369"/>
      <c r="WJL92" s="369"/>
      <c r="WJM92" s="369"/>
      <c r="WJN92" s="369"/>
      <c r="WJO92" s="369"/>
      <c r="WJP92" s="369"/>
      <c r="WJQ92" s="369"/>
      <c r="WJR92" s="369"/>
      <c r="WJS92" s="369"/>
      <c r="WJT92" s="369"/>
      <c r="WJU92" s="369"/>
      <c r="WJV92" s="369"/>
      <c r="WJW92" s="369"/>
      <c r="WJX92" s="369"/>
      <c r="WJY92" s="369"/>
      <c r="WKD92" s="369"/>
      <c r="WKE92" s="369"/>
      <c r="WKF92" s="369"/>
      <c r="WKG92" s="369"/>
      <c r="WKH92" s="369"/>
      <c r="WKI92" s="369"/>
      <c r="WKJ92" s="369"/>
      <c r="WKK92" s="369"/>
      <c r="WKL92" s="369"/>
      <c r="WKM92" s="369"/>
      <c r="WKN92" s="369"/>
      <c r="WMF92" s="369"/>
      <c r="WMG92" s="369"/>
      <c r="WMH92" s="369"/>
      <c r="WMI92" s="369"/>
      <c r="WMJ92" s="369"/>
      <c r="WMK92" s="369"/>
      <c r="WML92" s="369"/>
      <c r="WMM92" s="369"/>
      <c r="WMN92" s="369"/>
      <c r="WMO92" s="369"/>
      <c r="WMP92" s="369"/>
      <c r="WMQ92" s="369"/>
      <c r="WMR92" s="369"/>
      <c r="WMS92" s="369"/>
      <c r="WMT92" s="369"/>
      <c r="WMU92" s="369"/>
      <c r="WMV92" s="369"/>
      <c r="WMW92" s="369"/>
      <c r="WMX92" s="369"/>
      <c r="WMY92" s="369"/>
      <c r="WMZ92" s="369"/>
      <c r="WNA92" s="369"/>
      <c r="WNB92" s="369"/>
      <c r="WNC92" s="369"/>
      <c r="WND92" s="369"/>
      <c r="WNE92" s="369"/>
      <c r="WNF92" s="369"/>
      <c r="WNG92" s="369"/>
      <c r="WNH92" s="369"/>
      <c r="WNI92" s="369"/>
      <c r="WNJ92" s="369"/>
      <c r="WNK92" s="369"/>
      <c r="WNL92" s="369"/>
      <c r="WNM92" s="369"/>
      <c r="WNN92" s="369"/>
      <c r="WNO92" s="369"/>
      <c r="WNP92" s="369"/>
      <c r="WNQ92" s="369"/>
      <c r="WNR92" s="369"/>
      <c r="WNS92" s="369"/>
      <c r="WNT92" s="369"/>
      <c r="WNU92" s="369"/>
      <c r="WNV92" s="369"/>
      <c r="WNW92" s="369"/>
      <c r="WNX92" s="369"/>
      <c r="WNY92" s="369"/>
      <c r="WNZ92" s="369"/>
      <c r="WOA92" s="369"/>
      <c r="WOB92" s="369"/>
      <c r="WOC92" s="369"/>
      <c r="WOD92" s="369"/>
      <c r="WOE92" s="369"/>
      <c r="WOF92" s="369"/>
      <c r="WOG92" s="369"/>
      <c r="WOH92" s="369"/>
      <c r="WOI92" s="369"/>
      <c r="WOJ92" s="369"/>
      <c r="WOK92" s="369"/>
      <c r="WOL92" s="369"/>
      <c r="WOM92" s="369"/>
      <c r="WON92" s="369"/>
      <c r="WOO92" s="369"/>
      <c r="WOP92" s="369"/>
      <c r="WOQ92" s="369"/>
      <c r="WOR92" s="369"/>
      <c r="WOS92" s="369"/>
      <c r="WOT92" s="369"/>
      <c r="WOU92" s="369"/>
      <c r="WOV92" s="369"/>
      <c r="WOW92" s="369"/>
      <c r="WOX92" s="369"/>
      <c r="WOY92" s="369"/>
      <c r="WOZ92" s="369"/>
      <c r="WPA92" s="369"/>
      <c r="WPB92" s="369"/>
      <c r="WPC92" s="369"/>
      <c r="WPD92" s="369"/>
      <c r="WPE92" s="369"/>
      <c r="WPF92" s="369"/>
      <c r="WPG92" s="369"/>
      <c r="WPH92" s="369"/>
      <c r="WPI92" s="369"/>
      <c r="WPJ92" s="369"/>
      <c r="WPK92" s="369"/>
      <c r="WPL92" s="369"/>
      <c r="WPM92" s="369"/>
      <c r="WPN92" s="369"/>
      <c r="WPO92" s="369"/>
      <c r="WPP92" s="369"/>
      <c r="WPQ92" s="369"/>
      <c r="WPR92" s="369"/>
      <c r="WPS92" s="369"/>
      <c r="WPT92" s="369"/>
      <c r="WPU92" s="369"/>
      <c r="WPV92" s="369"/>
      <c r="WPW92" s="369"/>
      <c r="WPX92" s="369"/>
      <c r="WPY92" s="369"/>
      <c r="WPZ92" s="369"/>
      <c r="WQA92" s="369"/>
      <c r="WQB92" s="369"/>
      <c r="WQC92" s="369"/>
      <c r="WQD92" s="369"/>
      <c r="WQE92" s="369"/>
      <c r="WQF92" s="369"/>
      <c r="WQG92" s="369"/>
      <c r="WQH92" s="369"/>
      <c r="WQI92" s="369"/>
      <c r="WQJ92" s="369"/>
      <c r="WQK92" s="369"/>
      <c r="WQL92" s="369"/>
      <c r="WQM92" s="369"/>
      <c r="WQN92" s="369"/>
      <c r="WQO92" s="369"/>
      <c r="WQP92" s="369"/>
      <c r="WQQ92" s="369"/>
      <c r="WQR92" s="369"/>
      <c r="WQS92" s="369"/>
      <c r="WQT92" s="369"/>
      <c r="WQU92" s="369"/>
      <c r="WQV92" s="369"/>
      <c r="WQW92" s="369"/>
      <c r="WQX92" s="369"/>
      <c r="WQY92" s="369"/>
      <c r="WQZ92" s="369"/>
      <c r="WRA92" s="369"/>
      <c r="WRB92" s="369"/>
      <c r="WRC92" s="369"/>
      <c r="WRD92" s="369"/>
      <c r="WRE92" s="369"/>
      <c r="WRF92" s="369"/>
      <c r="WRG92" s="369"/>
      <c r="WRH92" s="369"/>
      <c r="WRI92" s="369"/>
      <c r="WRJ92" s="369"/>
      <c r="WRK92" s="369"/>
      <c r="WRL92" s="369"/>
      <c r="WRM92" s="369"/>
      <c r="WRN92" s="369"/>
      <c r="WRO92" s="369"/>
      <c r="WRP92" s="369"/>
      <c r="WRQ92" s="369"/>
      <c r="WRR92" s="369"/>
      <c r="WRS92" s="369"/>
      <c r="WRT92" s="369"/>
      <c r="WRU92" s="369"/>
      <c r="WRV92" s="369"/>
      <c r="WRW92" s="369"/>
      <c r="WRX92" s="369"/>
      <c r="WRY92" s="369"/>
      <c r="WRZ92" s="369"/>
      <c r="WSA92" s="369"/>
      <c r="WSB92" s="369"/>
      <c r="WSC92" s="369"/>
      <c r="WSD92" s="369"/>
      <c r="WSE92" s="369"/>
      <c r="WSF92" s="369"/>
      <c r="WSG92" s="369"/>
      <c r="WSH92" s="369"/>
      <c r="WSI92" s="369"/>
      <c r="WSJ92" s="369"/>
      <c r="WSK92" s="369"/>
      <c r="WSL92" s="369"/>
      <c r="WSM92" s="369"/>
      <c r="WSN92" s="369"/>
      <c r="WSO92" s="369"/>
      <c r="WSP92" s="369"/>
      <c r="WSQ92" s="369"/>
      <c r="WSR92" s="369"/>
      <c r="WSS92" s="369"/>
      <c r="WST92" s="369"/>
      <c r="WSU92" s="369"/>
      <c r="WSV92" s="369"/>
      <c r="WSW92" s="369"/>
      <c r="WSX92" s="369"/>
      <c r="WSY92" s="369"/>
      <c r="WSZ92" s="369"/>
      <c r="WTA92" s="369"/>
      <c r="WTB92" s="369"/>
      <c r="WTC92" s="369"/>
      <c r="WTD92" s="369"/>
      <c r="WTE92" s="369"/>
      <c r="WTF92" s="369"/>
      <c r="WTG92" s="369"/>
      <c r="WTH92" s="369"/>
      <c r="WTI92" s="369"/>
      <c r="WTJ92" s="369"/>
      <c r="WTK92" s="369"/>
      <c r="WTL92" s="369"/>
      <c r="WTM92" s="369"/>
      <c r="WTN92" s="369"/>
      <c r="WTO92" s="369"/>
      <c r="WTP92" s="369"/>
      <c r="WTQ92" s="369"/>
      <c r="WTR92" s="369"/>
      <c r="WTS92" s="369"/>
      <c r="WTT92" s="369"/>
      <c r="WTU92" s="369"/>
      <c r="WTZ92" s="369"/>
      <c r="WUA92" s="369"/>
      <c r="WUB92" s="369"/>
      <c r="WUC92" s="369"/>
      <c r="WUD92" s="369"/>
      <c r="WUE92" s="369"/>
      <c r="WUF92" s="369"/>
      <c r="WUG92" s="369"/>
      <c r="WUH92" s="369"/>
      <c r="WUI92" s="369"/>
      <c r="WUJ92" s="369"/>
      <c r="WWB92" s="369"/>
      <c r="WWC92" s="369"/>
      <c r="WWD92" s="369"/>
      <c r="WWE92" s="369"/>
      <c r="WWF92" s="369"/>
      <c r="WWG92" s="369"/>
      <c r="WWH92" s="369"/>
      <c r="WWI92" s="369"/>
      <c r="WWJ92" s="369"/>
      <c r="WWK92" s="369"/>
      <c r="WWL92" s="369"/>
      <c r="WWM92" s="369"/>
      <c r="WWN92" s="369"/>
      <c r="WWO92" s="369"/>
      <c r="WWP92" s="369"/>
      <c r="WWQ92" s="369"/>
      <c r="WWR92" s="369"/>
      <c r="WWS92" s="369"/>
      <c r="WWT92" s="369"/>
      <c r="WWU92" s="369"/>
      <c r="WWV92" s="369"/>
      <c r="WWW92" s="369"/>
      <c r="WWX92" s="369"/>
      <c r="WWY92" s="369"/>
      <c r="WWZ92" s="369"/>
      <c r="WXA92" s="369"/>
      <c r="WXB92" s="369"/>
      <c r="WXC92" s="369"/>
      <c r="WXD92" s="369"/>
      <c r="WXE92" s="369"/>
      <c r="WXF92" s="369"/>
      <c r="WXG92" s="369"/>
      <c r="WXH92" s="369"/>
      <c r="WXI92" s="369"/>
      <c r="WXJ92" s="369"/>
      <c r="WXK92" s="369"/>
      <c r="WXL92" s="369"/>
      <c r="WXM92" s="369"/>
      <c r="WXN92" s="369"/>
      <c r="WXO92" s="369"/>
      <c r="WXP92" s="369"/>
      <c r="WXQ92" s="369"/>
      <c r="WXR92" s="369"/>
      <c r="WXS92" s="369"/>
      <c r="WXT92" s="369"/>
      <c r="WXU92" s="369"/>
      <c r="WXV92" s="369"/>
      <c r="WXW92" s="369"/>
      <c r="WXX92" s="369"/>
      <c r="WXY92" s="369"/>
      <c r="WXZ92" s="369"/>
      <c r="WYA92" s="369"/>
      <c r="WYB92" s="369"/>
      <c r="WYC92" s="369"/>
      <c r="WYD92" s="369"/>
      <c r="WYE92" s="369"/>
      <c r="WYF92" s="369"/>
      <c r="WYG92" s="369"/>
      <c r="WYH92" s="369"/>
      <c r="WYI92" s="369"/>
      <c r="WYJ92" s="369"/>
      <c r="WYK92" s="369"/>
      <c r="WYL92" s="369"/>
      <c r="WYM92" s="369"/>
      <c r="WYN92" s="369"/>
      <c r="WYO92" s="369"/>
      <c r="WYP92" s="369"/>
      <c r="WYQ92" s="369"/>
      <c r="WYR92" s="369"/>
      <c r="WYS92" s="369"/>
      <c r="WYT92" s="369"/>
      <c r="WYU92" s="369"/>
      <c r="WYV92" s="369"/>
      <c r="WYW92" s="369"/>
      <c r="WYX92" s="369"/>
      <c r="WYY92" s="369"/>
      <c r="WYZ92" s="369"/>
      <c r="WZA92" s="369"/>
      <c r="WZB92" s="369"/>
      <c r="WZC92" s="369"/>
      <c r="WZD92" s="369"/>
      <c r="WZE92" s="369"/>
      <c r="WZF92" s="369"/>
      <c r="WZG92" s="369"/>
      <c r="WZH92" s="369"/>
      <c r="WZI92" s="369"/>
      <c r="WZJ92" s="369"/>
      <c r="WZK92" s="369"/>
      <c r="WZL92" s="369"/>
      <c r="WZM92" s="369"/>
      <c r="WZN92" s="369"/>
      <c r="WZO92" s="369"/>
      <c r="WZP92" s="369"/>
      <c r="WZQ92" s="369"/>
      <c r="WZR92" s="369"/>
      <c r="WZS92" s="369"/>
      <c r="WZT92" s="369"/>
      <c r="WZU92" s="369"/>
      <c r="WZV92" s="369"/>
      <c r="WZW92" s="369"/>
      <c r="WZX92" s="369"/>
      <c r="WZY92" s="369"/>
      <c r="WZZ92" s="369"/>
      <c r="XAA92" s="369"/>
      <c r="XAB92" s="369"/>
      <c r="XAC92" s="369"/>
      <c r="XAD92" s="369"/>
      <c r="XAE92" s="369"/>
      <c r="XAF92" s="369"/>
      <c r="XAG92" s="369"/>
      <c r="XAH92" s="369"/>
      <c r="XAI92" s="369"/>
      <c r="XAJ92" s="369"/>
      <c r="XAK92" s="369"/>
      <c r="XAL92" s="369"/>
      <c r="XAM92" s="369"/>
      <c r="XAN92" s="369"/>
      <c r="XAO92" s="369"/>
      <c r="XAP92" s="369"/>
      <c r="XAQ92" s="369"/>
      <c r="XAR92" s="369"/>
      <c r="XAS92" s="369"/>
      <c r="XAT92" s="369"/>
      <c r="XAU92" s="369"/>
      <c r="XAV92" s="369"/>
      <c r="XAW92" s="369"/>
      <c r="XAX92" s="369"/>
      <c r="XAY92" s="369"/>
      <c r="XAZ92" s="369"/>
      <c r="XBA92" s="369"/>
      <c r="XBB92" s="369"/>
      <c r="XBC92" s="369"/>
      <c r="XBD92" s="369"/>
      <c r="XBE92" s="369"/>
      <c r="XBF92" s="369"/>
      <c r="XBG92" s="369"/>
      <c r="XBH92" s="369"/>
      <c r="XBI92" s="369"/>
      <c r="XBJ92" s="369"/>
      <c r="XBK92" s="369"/>
      <c r="XBL92" s="369"/>
      <c r="XBM92" s="369"/>
      <c r="XBN92" s="369"/>
      <c r="XBO92" s="369"/>
      <c r="XBP92" s="369"/>
      <c r="XBQ92" s="369"/>
      <c r="XBR92" s="369"/>
      <c r="XBS92" s="369"/>
      <c r="XBT92" s="369"/>
      <c r="XBU92" s="369"/>
      <c r="XBV92" s="369"/>
      <c r="XBW92" s="369"/>
      <c r="XBX92" s="369"/>
      <c r="XBY92" s="369"/>
      <c r="XBZ92" s="369"/>
      <c r="XCA92" s="369"/>
      <c r="XCB92" s="369"/>
      <c r="XCC92" s="369"/>
      <c r="XCD92" s="369"/>
      <c r="XCE92" s="369"/>
      <c r="XCF92" s="369"/>
      <c r="XCG92" s="369"/>
      <c r="XCH92" s="369"/>
      <c r="XCI92" s="369"/>
      <c r="XCJ92" s="369"/>
      <c r="XCK92" s="369"/>
      <c r="XCL92" s="369"/>
      <c r="XCM92" s="369"/>
      <c r="XCN92" s="369"/>
      <c r="XCO92" s="369"/>
      <c r="XCP92" s="369"/>
      <c r="XCQ92" s="369"/>
      <c r="XCR92" s="369"/>
      <c r="XCS92" s="369"/>
      <c r="XCT92" s="369"/>
      <c r="XCU92" s="369"/>
      <c r="XCV92" s="369"/>
      <c r="XCW92" s="369"/>
      <c r="XCX92" s="369"/>
      <c r="XCY92" s="369"/>
      <c r="XCZ92" s="369"/>
      <c r="XDA92" s="369"/>
      <c r="XDB92" s="369"/>
      <c r="XDC92" s="369"/>
      <c r="XDD92" s="369"/>
      <c r="XDE92" s="369"/>
      <c r="XDF92" s="369"/>
      <c r="XDG92" s="369"/>
      <c r="XDH92" s="369"/>
      <c r="XDI92" s="369"/>
      <c r="XDJ92" s="369"/>
      <c r="XDK92" s="369"/>
      <c r="XDL92" s="369"/>
      <c r="XDM92" s="369"/>
      <c r="XDN92" s="369"/>
      <c r="XDO92" s="369"/>
      <c r="XDP92" s="369"/>
      <c r="XDQ92" s="369"/>
      <c r="XDR92" s="369"/>
      <c r="XDS92" s="369"/>
      <c r="XDT92" s="369"/>
      <c r="XDU92" s="369"/>
      <c r="XDV92" s="369"/>
      <c r="XDW92" s="369"/>
      <c r="XDX92" s="369"/>
      <c r="XDY92" s="369"/>
      <c r="XDZ92" s="369"/>
      <c r="XEA92" s="369"/>
      <c r="XEB92" s="369"/>
      <c r="XEC92" s="369"/>
      <c r="XED92" s="369"/>
      <c r="XEE92" s="369"/>
      <c r="XEF92" s="369"/>
      <c r="XEG92" s="369"/>
      <c r="XEH92" s="369"/>
      <c r="XEI92" s="369"/>
      <c r="XEJ92" s="369"/>
      <c r="XEK92" s="369"/>
      <c r="XEL92" s="369"/>
      <c r="XEM92" s="369"/>
      <c r="XEN92" s="369"/>
      <c r="XEO92" s="369"/>
      <c r="XEP92" s="369"/>
      <c r="XEQ92" s="369"/>
      <c r="XER92" s="369"/>
      <c r="XES92" s="369"/>
      <c r="XET92" s="369"/>
      <c r="XEU92" s="369"/>
      <c r="XEV92" s="369"/>
      <c r="XEW92" s="369"/>
      <c r="XEX92" s="369"/>
    </row>
    <row r="93" spans="1:1000 1044:2024 2068:3048 3092:4072 4116:5096 5140:6120 6164:7144 7188:8168 8212:9192 9236:10216 10260:11240 11284:12264 12308:13288 13332:14312 14356:15336 15380:16378" s="18" customFormat="1" ht="94.5" hidden="1" customHeight="1" x14ac:dyDescent="0.25">
      <c r="A93" s="51"/>
      <c r="B93" s="51"/>
      <c r="C93" s="51"/>
      <c r="D93" s="51"/>
      <c r="E93" s="85"/>
      <c r="F93" s="425" t="s">
        <v>6544</v>
      </c>
      <c r="G93" s="426"/>
      <c r="H93" s="427"/>
      <c r="I93" s="237">
        <v>0</v>
      </c>
      <c r="J93" s="368"/>
      <c r="K93" s="378">
        <v>2720</v>
      </c>
      <c r="L93" s="237">
        <v>1903.9999999999998</v>
      </c>
      <c r="M93" s="237">
        <v>1632</v>
      </c>
      <c r="N93" s="377"/>
      <c r="O93" s="377"/>
      <c r="P93" s="377"/>
      <c r="Q93" s="377"/>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69"/>
      <c r="AT93" s="369"/>
      <c r="AU93" s="369"/>
      <c r="AV93" s="369"/>
      <c r="AW93" s="369"/>
      <c r="AX93" s="369"/>
      <c r="AY93" s="369"/>
      <c r="AZ93" s="369"/>
      <c r="BA93" s="369"/>
      <c r="BB93" s="369"/>
      <c r="BC93" s="369"/>
      <c r="BD93" s="369"/>
      <c r="BE93" s="369"/>
      <c r="BF93" s="369"/>
      <c r="BG93" s="369"/>
      <c r="BH93" s="369"/>
      <c r="BI93" s="369"/>
      <c r="BJ93" s="369"/>
      <c r="BK93" s="369"/>
      <c r="BL93" s="369"/>
      <c r="BM93" s="369"/>
      <c r="BN93" s="369"/>
      <c r="BO93" s="369"/>
      <c r="BP93" s="369"/>
      <c r="BQ93" s="369"/>
      <c r="BR93" s="369"/>
      <c r="BS93" s="369"/>
      <c r="BT93" s="369"/>
      <c r="BU93" s="369"/>
      <c r="BV93" s="369"/>
      <c r="BW93" s="369"/>
      <c r="BX93" s="369"/>
      <c r="BY93" s="369"/>
      <c r="BZ93" s="369"/>
      <c r="CA93" s="369"/>
      <c r="CB93" s="369"/>
      <c r="CC93" s="369"/>
      <c r="CD93" s="369"/>
      <c r="CE93" s="369"/>
      <c r="CF93" s="369"/>
      <c r="CG93" s="369"/>
      <c r="CH93" s="369"/>
      <c r="CI93" s="369"/>
      <c r="CJ93" s="369"/>
      <c r="CK93" s="369"/>
      <c r="CL93" s="369"/>
      <c r="CM93" s="369"/>
      <c r="CN93" s="369"/>
      <c r="CO93" s="369"/>
      <c r="CP93" s="369"/>
      <c r="CQ93" s="369"/>
      <c r="CR93" s="369"/>
      <c r="CS93" s="369"/>
      <c r="CT93" s="369"/>
      <c r="CU93" s="369"/>
      <c r="CV93" s="369"/>
      <c r="CW93" s="369"/>
      <c r="CX93" s="369"/>
      <c r="CY93" s="369"/>
      <c r="CZ93" s="369"/>
      <c r="DA93" s="369"/>
      <c r="DB93" s="369"/>
      <c r="DC93" s="369"/>
      <c r="DD93" s="369"/>
      <c r="DE93" s="369"/>
      <c r="DF93" s="369"/>
      <c r="DG93" s="369"/>
      <c r="DH93" s="369"/>
      <c r="DI93" s="369"/>
      <c r="DJ93" s="369"/>
      <c r="DK93" s="369"/>
      <c r="DL93" s="369"/>
      <c r="DM93" s="369"/>
      <c r="DN93" s="369"/>
      <c r="DO93" s="369"/>
      <c r="DP93" s="369"/>
      <c r="DQ93" s="369"/>
      <c r="DR93" s="369"/>
      <c r="DS93" s="369"/>
      <c r="DT93" s="369"/>
      <c r="DU93" s="369"/>
      <c r="DV93" s="369"/>
      <c r="DW93" s="369"/>
      <c r="DX93" s="369"/>
      <c r="DY93" s="369"/>
      <c r="DZ93" s="369"/>
      <c r="EA93" s="369"/>
      <c r="EB93" s="369"/>
      <c r="EC93" s="369"/>
      <c r="ED93" s="369"/>
      <c r="EE93" s="369"/>
      <c r="EF93" s="369"/>
      <c r="EG93" s="369"/>
      <c r="EH93" s="369"/>
      <c r="EI93" s="369"/>
      <c r="EJ93" s="369"/>
      <c r="EK93" s="369"/>
      <c r="EL93" s="369"/>
      <c r="EM93" s="369"/>
      <c r="EN93" s="369"/>
      <c r="EO93" s="369"/>
      <c r="EP93" s="369"/>
      <c r="EQ93" s="369"/>
      <c r="ER93" s="369"/>
      <c r="ES93" s="369"/>
      <c r="ET93" s="369"/>
      <c r="EU93" s="369"/>
      <c r="EV93" s="369"/>
      <c r="EW93" s="369"/>
      <c r="EX93" s="369"/>
      <c r="EY93" s="369"/>
      <c r="EZ93" s="369"/>
      <c r="FA93" s="369"/>
      <c r="FB93" s="369"/>
      <c r="FC93" s="369"/>
      <c r="FD93" s="369"/>
      <c r="FE93" s="369"/>
      <c r="FF93" s="369"/>
      <c r="FG93" s="369"/>
      <c r="FH93" s="369"/>
      <c r="FI93" s="369"/>
      <c r="FJ93" s="369"/>
      <c r="FK93" s="369"/>
      <c r="FL93" s="369"/>
      <c r="FM93" s="369"/>
      <c r="FN93" s="369"/>
      <c r="FO93" s="369"/>
      <c r="FP93" s="369"/>
      <c r="FQ93" s="369"/>
      <c r="FR93" s="369"/>
      <c r="FS93" s="369"/>
      <c r="FT93" s="369"/>
      <c r="FU93" s="369"/>
      <c r="FV93" s="369"/>
      <c r="FW93" s="369"/>
      <c r="FX93" s="369"/>
      <c r="FY93" s="369"/>
      <c r="FZ93" s="369"/>
      <c r="GA93" s="369"/>
      <c r="GB93" s="369"/>
      <c r="GC93" s="369"/>
      <c r="GD93" s="369"/>
      <c r="GE93" s="369"/>
      <c r="GF93" s="369"/>
      <c r="GG93" s="369"/>
      <c r="GH93" s="369"/>
      <c r="GI93" s="369"/>
      <c r="GJ93" s="369"/>
      <c r="GK93" s="369"/>
      <c r="GL93" s="369"/>
      <c r="GM93" s="369"/>
      <c r="GN93" s="369"/>
      <c r="GO93" s="369"/>
      <c r="GP93" s="369"/>
      <c r="GQ93" s="369"/>
      <c r="GR93" s="369"/>
      <c r="GS93" s="369"/>
      <c r="GT93" s="369"/>
      <c r="GU93" s="369"/>
      <c r="GV93" s="369"/>
      <c r="GW93" s="369"/>
      <c r="GX93" s="369"/>
      <c r="GY93" s="369"/>
      <c r="GZ93" s="369"/>
      <c r="HA93" s="369"/>
      <c r="HB93" s="369"/>
      <c r="HC93" s="369"/>
      <c r="HD93" s="369"/>
      <c r="HE93" s="369"/>
      <c r="HF93" s="369"/>
      <c r="HG93" s="369"/>
      <c r="HH93" s="369"/>
      <c r="HI93" s="369"/>
      <c r="HN93" s="369"/>
      <c r="HO93" s="369"/>
      <c r="HP93" s="369"/>
      <c r="HQ93" s="369"/>
      <c r="HR93" s="369"/>
      <c r="HS93" s="369"/>
      <c r="HT93" s="369"/>
      <c r="HU93" s="369"/>
      <c r="HV93" s="369"/>
      <c r="HW93" s="369"/>
      <c r="HX93" s="369"/>
      <c r="JP93" s="369"/>
      <c r="JQ93" s="369"/>
      <c r="JR93" s="369"/>
      <c r="JS93" s="369"/>
      <c r="JT93" s="369"/>
      <c r="JU93" s="369"/>
      <c r="JV93" s="369"/>
      <c r="JW93" s="369"/>
      <c r="JX93" s="369"/>
      <c r="JY93" s="369"/>
      <c r="JZ93" s="369"/>
      <c r="KA93" s="369"/>
      <c r="KB93" s="369"/>
      <c r="KC93" s="369"/>
      <c r="KD93" s="369"/>
      <c r="KE93" s="369"/>
      <c r="KF93" s="369"/>
      <c r="KG93" s="369"/>
      <c r="KH93" s="369"/>
      <c r="KI93" s="369"/>
      <c r="KJ93" s="369"/>
      <c r="KK93" s="369"/>
      <c r="KL93" s="369"/>
      <c r="KM93" s="369"/>
      <c r="KN93" s="369"/>
      <c r="KO93" s="369"/>
      <c r="KP93" s="369"/>
      <c r="KQ93" s="369"/>
      <c r="KR93" s="369"/>
      <c r="KS93" s="369"/>
      <c r="KT93" s="369"/>
      <c r="KU93" s="369"/>
      <c r="KV93" s="369"/>
      <c r="KW93" s="369"/>
      <c r="KX93" s="369"/>
      <c r="KY93" s="369"/>
      <c r="KZ93" s="369"/>
      <c r="LA93" s="369"/>
      <c r="LB93" s="369"/>
      <c r="LC93" s="369"/>
      <c r="LD93" s="369"/>
      <c r="LE93" s="369"/>
      <c r="LF93" s="369"/>
      <c r="LG93" s="369"/>
      <c r="LH93" s="369"/>
      <c r="LI93" s="369"/>
      <c r="LJ93" s="369"/>
      <c r="LK93" s="369"/>
      <c r="LL93" s="369"/>
      <c r="LM93" s="369"/>
      <c r="LN93" s="369"/>
      <c r="LO93" s="369"/>
      <c r="LP93" s="369"/>
      <c r="LQ93" s="369"/>
      <c r="LR93" s="369"/>
      <c r="LS93" s="369"/>
      <c r="LT93" s="369"/>
      <c r="LU93" s="369"/>
      <c r="LV93" s="369"/>
      <c r="LW93" s="369"/>
      <c r="LX93" s="369"/>
      <c r="LY93" s="369"/>
      <c r="LZ93" s="369"/>
      <c r="MA93" s="369"/>
      <c r="MB93" s="369"/>
      <c r="MC93" s="369"/>
      <c r="MD93" s="369"/>
      <c r="ME93" s="369"/>
      <c r="MF93" s="369"/>
      <c r="MG93" s="369"/>
      <c r="MH93" s="369"/>
      <c r="MI93" s="369"/>
      <c r="MJ93" s="369"/>
      <c r="MK93" s="369"/>
      <c r="ML93" s="369"/>
      <c r="MM93" s="369"/>
      <c r="MN93" s="369"/>
      <c r="MO93" s="369"/>
      <c r="MP93" s="369"/>
      <c r="MQ93" s="369"/>
      <c r="MR93" s="369"/>
      <c r="MS93" s="369"/>
      <c r="MT93" s="369"/>
      <c r="MU93" s="369"/>
      <c r="MV93" s="369"/>
      <c r="MW93" s="369"/>
      <c r="MX93" s="369"/>
      <c r="MY93" s="369"/>
      <c r="MZ93" s="369"/>
      <c r="NA93" s="369"/>
      <c r="NB93" s="369"/>
      <c r="NC93" s="369"/>
      <c r="ND93" s="369"/>
      <c r="NE93" s="369"/>
      <c r="NF93" s="369"/>
      <c r="NG93" s="369"/>
      <c r="NH93" s="369"/>
      <c r="NI93" s="369"/>
      <c r="NJ93" s="369"/>
      <c r="NK93" s="369"/>
      <c r="NL93" s="369"/>
      <c r="NM93" s="369"/>
      <c r="NN93" s="369"/>
      <c r="NO93" s="369"/>
      <c r="NP93" s="369"/>
      <c r="NQ93" s="369"/>
      <c r="NR93" s="369"/>
      <c r="NS93" s="369"/>
      <c r="NT93" s="369"/>
      <c r="NU93" s="369"/>
      <c r="NV93" s="369"/>
      <c r="NW93" s="369"/>
      <c r="NX93" s="369"/>
      <c r="NY93" s="369"/>
      <c r="NZ93" s="369"/>
      <c r="OA93" s="369"/>
      <c r="OB93" s="369"/>
      <c r="OC93" s="369"/>
      <c r="OD93" s="369"/>
      <c r="OE93" s="369"/>
      <c r="OF93" s="369"/>
      <c r="OG93" s="369"/>
      <c r="OH93" s="369"/>
      <c r="OI93" s="369"/>
      <c r="OJ93" s="369"/>
      <c r="OK93" s="369"/>
      <c r="OL93" s="369"/>
      <c r="OM93" s="369"/>
      <c r="ON93" s="369"/>
      <c r="OO93" s="369"/>
      <c r="OP93" s="369"/>
      <c r="OQ93" s="369"/>
      <c r="OR93" s="369"/>
      <c r="OS93" s="369"/>
      <c r="OT93" s="369"/>
      <c r="OU93" s="369"/>
      <c r="OV93" s="369"/>
      <c r="OW93" s="369"/>
      <c r="OX93" s="369"/>
      <c r="OY93" s="369"/>
      <c r="OZ93" s="369"/>
      <c r="PA93" s="369"/>
      <c r="PB93" s="369"/>
      <c r="PC93" s="369"/>
      <c r="PD93" s="369"/>
      <c r="PE93" s="369"/>
      <c r="PF93" s="369"/>
      <c r="PG93" s="369"/>
      <c r="PH93" s="369"/>
      <c r="PI93" s="369"/>
      <c r="PJ93" s="369"/>
      <c r="PK93" s="369"/>
      <c r="PL93" s="369"/>
      <c r="PM93" s="369"/>
      <c r="PN93" s="369"/>
      <c r="PO93" s="369"/>
      <c r="PP93" s="369"/>
      <c r="PQ93" s="369"/>
      <c r="PR93" s="369"/>
      <c r="PS93" s="369"/>
      <c r="PT93" s="369"/>
      <c r="PU93" s="369"/>
      <c r="PV93" s="369"/>
      <c r="PW93" s="369"/>
      <c r="PX93" s="369"/>
      <c r="PY93" s="369"/>
      <c r="PZ93" s="369"/>
      <c r="QA93" s="369"/>
      <c r="QB93" s="369"/>
      <c r="QC93" s="369"/>
      <c r="QD93" s="369"/>
      <c r="QE93" s="369"/>
      <c r="QF93" s="369"/>
      <c r="QG93" s="369"/>
      <c r="QH93" s="369"/>
      <c r="QI93" s="369"/>
      <c r="QJ93" s="369"/>
      <c r="QK93" s="369"/>
      <c r="QL93" s="369"/>
      <c r="QM93" s="369"/>
      <c r="QN93" s="369"/>
      <c r="QO93" s="369"/>
      <c r="QP93" s="369"/>
      <c r="QQ93" s="369"/>
      <c r="QR93" s="369"/>
      <c r="QS93" s="369"/>
      <c r="QT93" s="369"/>
      <c r="QU93" s="369"/>
      <c r="QV93" s="369"/>
      <c r="QW93" s="369"/>
      <c r="QX93" s="369"/>
      <c r="QY93" s="369"/>
      <c r="QZ93" s="369"/>
      <c r="RA93" s="369"/>
      <c r="RB93" s="369"/>
      <c r="RC93" s="369"/>
      <c r="RD93" s="369"/>
      <c r="RE93" s="369"/>
      <c r="RJ93" s="369"/>
      <c r="RK93" s="369"/>
      <c r="RL93" s="369"/>
      <c r="RM93" s="369"/>
      <c r="RN93" s="369"/>
      <c r="RO93" s="369"/>
      <c r="RP93" s="369"/>
      <c r="RQ93" s="369"/>
      <c r="RR93" s="369"/>
      <c r="RS93" s="369"/>
      <c r="RT93" s="369"/>
      <c r="TL93" s="369"/>
      <c r="TM93" s="369"/>
      <c r="TN93" s="369"/>
      <c r="TO93" s="369"/>
      <c r="TP93" s="369"/>
      <c r="TQ93" s="369"/>
      <c r="TR93" s="369"/>
      <c r="TS93" s="369"/>
      <c r="TT93" s="369"/>
      <c r="TU93" s="369"/>
      <c r="TV93" s="369"/>
      <c r="TW93" s="369"/>
      <c r="TX93" s="369"/>
      <c r="TY93" s="369"/>
      <c r="TZ93" s="369"/>
      <c r="UA93" s="369"/>
      <c r="UB93" s="369"/>
      <c r="UC93" s="369"/>
      <c r="UD93" s="369"/>
      <c r="UE93" s="369"/>
      <c r="UF93" s="369"/>
      <c r="UG93" s="369"/>
      <c r="UH93" s="369"/>
      <c r="UI93" s="369"/>
      <c r="UJ93" s="369"/>
      <c r="UK93" s="369"/>
      <c r="UL93" s="369"/>
      <c r="UM93" s="369"/>
      <c r="UN93" s="369"/>
      <c r="UO93" s="369"/>
      <c r="UP93" s="369"/>
      <c r="UQ93" s="369"/>
      <c r="UR93" s="369"/>
      <c r="US93" s="369"/>
      <c r="UT93" s="369"/>
      <c r="UU93" s="369"/>
      <c r="UV93" s="369"/>
      <c r="UW93" s="369"/>
      <c r="UX93" s="369"/>
      <c r="UY93" s="369"/>
      <c r="UZ93" s="369"/>
      <c r="VA93" s="369"/>
      <c r="VB93" s="369"/>
      <c r="VC93" s="369"/>
      <c r="VD93" s="369"/>
      <c r="VE93" s="369"/>
      <c r="VF93" s="369"/>
      <c r="VG93" s="369"/>
      <c r="VH93" s="369"/>
      <c r="VI93" s="369"/>
      <c r="VJ93" s="369"/>
      <c r="VK93" s="369"/>
      <c r="VL93" s="369"/>
      <c r="VM93" s="369"/>
      <c r="VN93" s="369"/>
      <c r="VO93" s="369"/>
      <c r="VP93" s="369"/>
      <c r="VQ93" s="369"/>
      <c r="VR93" s="369"/>
      <c r="VS93" s="369"/>
      <c r="VT93" s="369"/>
      <c r="VU93" s="369"/>
      <c r="VV93" s="369"/>
      <c r="VW93" s="369"/>
      <c r="VX93" s="369"/>
      <c r="VY93" s="369"/>
      <c r="VZ93" s="369"/>
      <c r="WA93" s="369"/>
      <c r="WB93" s="369"/>
      <c r="WC93" s="369"/>
      <c r="WD93" s="369"/>
      <c r="WE93" s="369"/>
      <c r="WF93" s="369"/>
      <c r="WG93" s="369"/>
      <c r="WH93" s="369"/>
      <c r="WI93" s="369"/>
      <c r="WJ93" s="369"/>
      <c r="WK93" s="369"/>
      <c r="WL93" s="369"/>
      <c r="WM93" s="369"/>
      <c r="WN93" s="369"/>
      <c r="WO93" s="369"/>
      <c r="WP93" s="369"/>
      <c r="WQ93" s="369"/>
      <c r="WR93" s="369"/>
      <c r="WS93" s="369"/>
      <c r="WT93" s="369"/>
      <c r="WU93" s="369"/>
      <c r="WV93" s="369"/>
      <c r="WW93" s="369"/>
      <c r="WX93" s="369"/>
      <c r="WY93" s="369"/>
      <c r="WZ93" s="369"/>
      <c r="XA93" s="369"/>
      <c r="XB93" s="369"/>
      <c r="XC93" s="369"/>
      <c r="XD93" s="369"/>
      <c r="XE93" s="369"/>
      <c r="XF93" s="369"/>
      <c r="XG93" s="369"/>
      <c r="XH93" s="369"/>
      <c r="XI93" s="369"/>
      <c r="XJ93" s="369"/>
      <c r="XK93" s="369"/>
      <c r="XL93" s="369"/>
      <c r="XM93" s="369"/>
      <c r="XN93" s="369"/>
      <c r="XO93" s="369"/>
      <c r="XP93" s="369"/>
      <c r="XQ93" s="369"/>
      <c r="XR93" s="369"/>
      <c r="XS93" s="369"/>
      <c r="XT93" s="369"/>
      <c r="XU93" s="369"/>
      <c r="XV93" s="369"/>
      <c r="XW93" s="369"/>
      <c r="XX93" s="369"/>
      <c r="XY93" s="369"/>
      <c r="XZ93" s="369"/>
      <c r="YA93" s="369"/>
      <c r="YB93" s="369"/>
      <c r="YC93" s="369"/>
      <c r="YD93" s="369"/>
      <c r="YE93" s="369"/>
      <c r="YF93" s="369"/>
      <c r="YG93" s="369"/>
      <c r="YH93" s="369"/>
      <c r="YI93" s="369"/>
      <c r="YJ93" s="369"/>
      <c r="YK93" s="369"/>
      <c r="YL93" s="369"/>
      <c r="YM93" s="369"/>
      <c r="YN93" s="369"/>
      <c r="YO93" s="369"/>
      <c r="YP93" s="369"/>
      <c r="YQ93" s="369"/>
      <c r="YR93" s="369"/>
      <c r="YS93" s="369"/>
      <c r="YT93" s="369"/>
      <c r="YU93" s="369"/>
      <c r="YV93" s="369"/>
      <c r="YW93" s="369"/>
      <c r="YX93" s="369"/>
      <c r="YY93" s="369"/>
      <c r="YZ93" s="369"/>
      <c r="ZA93" s="369"/>
      <c r="ZB93" s="369"/>
      <c r="ZC93" s="369"/>
      <c r="ZD93" s="369"/>
      <c r="ZE93" s="369"/>
      <c r="ZF93" s="369"/>
      <c r="ZG93" s="369"/>
      <c r="ZH93" s="369"/>
      <c r="ZI93" s="369"/>
      <c r="ZJ93" s="369"/>
      <c r="ZK93" s="369"/>
      <c r="ZL93" s="369"/>
      <c r="ZM93" s="369"/>
      <c r="ZN93" s="369"/>
      <c r="ZO93" s="369"/>
      <c r="ZP93" s="369"/>
      <c r="ZQ93" s="369"/>
      <c r="ZR93" s="369"/>
      <c r="ZS93" s="369"/>
      <c r="ZT93" s="369"/>
      <c r="ZU93" s="369"/>
      <c r="ZV93" s="369"/>
      <c r="ZW93" s="369"/>
      <c r="ZX93" s="369"/>
      <c r="ZY93" s="369"/>
      <c r="ZZ93" s="369"/>
      <c r="AAA93" s="369"/>
      <c r="AAB93" s="369"/>
      <c r="AAC93" s="369"/>
      <c r="AAD93" s="369"/>
      <c r="AAE93" s="369"/>
      <c r="AAF93" s="369"/>
      <c r="AAG93" s="369"/>
      <c r="AAH93" s="369"/>
      <c r="AAI93" s="369"/>
      <c r="AAJ93" s="369"/>
      <c r="AAK93" s="369"/>
      <c r="AAL93" s="369"/>
      <c r="AAM93" s="369"/>
      <c r="AAN93" s="369"/>
      <c r="AAO93" s="369"/>
      <c r="AAP93" s="369"/>
      <c r="AAQ93" s="369"/>
      <c r="AAR93" s="369"/>
      <c r="AAS93" s="369"/>
      <c r="AAT93" s="369"/>
      <c r="AAU93" s="369"/>
      <c r="AAV93" s="369"/>
      <c r="AAW93" s="369"/>
      <c r="AAX93" s="369"/>
      <c r="AAY93" s="369"/>
      <c r="AAZ93" s="369"/>
      <c r="ABA93" s="369"/>
      <c r="ABF93" s="369"/>
      <c r="ABG93" s="369"/>
      <c r="ABH93" s="369"/>
      <c r="ABI93" s="369"/>
      <c r="ABJ93" s="369"/>
      <c r="ABK93" s="369"/>
      <c r="ABL93" s="369"/>
      <c r="ABM93" s="369"/>
      <c r="ABN93" s="369"/>
      <c r="ABO93" s="369"/>
      <c r="ABP93" s="369"/>
      <c r="ADH93" s="369"/>
      <c r="ADI93" s="369"/>
      <c r="ADJ93" s="369"/>
      <c r="ADK93" s="369"/>
      <c r="ADL93" s="369"/>
      <c r="ADM93" s="369"/>
      <c r="ADN93" s="369"/>
      <c r="ADO93" s="369"/>
      <c r="ADP93" s="369"/>
      <c r="ADQ93" s="369"/>
      <c r="ADR93" s="369"/>
      <c r="ADS93" s="369"/>
      <c r="ADT93" s="369"/>
      <c r="ADU93" s="369"/>
      <c r="ADV93" s="369"/>
      <c r="ADW93" s="369"/>
      <c r="ADX93" s="369"/>
      <c r="ADY93" s="369"/>
      <c r="ADZ93" s="369"/>
      <c r="AEA93" s="369"/>
      <c r="AEB93" s="369"/>
      <c r="AEC93" s="369"/>
      <c r="AED93" s="369"/>
      <c r="AEE93" s="369"/>
      <c r="AEF93" s="369"/>
      <c r="AEG93" s="369"/>
      <c r="AEH93" s="369"/>
      <c r="AEI93" s="369"/>
      <c r="AEJ93" s="369"/>
      <c r="AEK93" s="369"/>
      <c r="AEL93" s="369"/>
      <c r="AEM93" s="369"/>
      <c r="AEN93" s="369"/>
      <c r="AEO93" s="369"/>
      <c r="AEP93" s="369"/>
      <c r="AEQ93" s="369"/>
      <c r="AER93" s="369"/>
      <c r="AES93" s="369"/>
      <c r="AET93" s="369"/>
      <c r="AEU93" s="369"/>
      <c r="AEV93" s="369"/>
      <c r="AEW93" s="369"/>
      <c r="AEX93" s="369"/>
      <c r="AEY93" s="369"/>
      <c r="AEZ93" s="369"/>
      <c r="AFA93" s="369"/>
      <c r="AFB93" s="369"/>
      <c r="AFC93" s="369"/>
      <c r="AFD93" s="369"/>
      <c r="AFE93" s="369"/>
      <c r="AFF93" s="369"/>
      <c r="AFG93" s="369"/>
      <c r="AFH93" s="369"/>
      <c r="AFI93" s="369"/>
      <c r="AFJ93" s="369"/>
      <c r="AFK93" s="369"/>
      <c r="AFL93" s="369"/>
      <c r="AFM93" s="369"/>
      <c r="AFN93" s="369"/>
      <c r="AFO93" s="369"/>
      <c r="AFP93" s="369"/>
      <c r="AFQ93" s="369"/>
      <c r="AFR93" s="369"/>
      <c r="AFS93" s="369"/>
      <c r="AFT93" s="369"/>
      <c r="AFU93" s="369"/>
      <c r="AFV93" s="369"/>
      <c r="AFW93" s="369"/>
      <c r="AFX93" s="369"/>
      <c r="AFY93" s="369"/>
      <c r="AFZ93" s="369"/>
      <c r="AGA93" s="369"/>
      <c r="AGB93" s="369"/>
      <c r="AGC93" s="369"/>
      <c r="AGD93" s="369"/>
      <c r="AGE93" s="369"/>
      <c r="AGF93" s="369"/>
      <c r="AGG93" s="369"/>
      <c r="AGH93" s="369"/>
      <c r="AGI93" s="369"/>
      <c r="AGJ93" s="369"/>
      <c r="AGK93" s="369"/>
      <c r="AGL93" s="369"/>
      <c r="AGM93" s="369"/>
      <c r="AGN93" s="369"/>
      <c r="AGO93" s="369"/>
      <c r="AGP93" s="369"/>
      <c r="AGQ93" s="369"/>
      <c r="AGR93" s="369"/>
      <c r="AGS93" s="369"/>
      <c r="AGT93" s="369"/>
      <c r="AGU93" s="369"/>
      <c r="AGV93" s="369"/>
      <c r="AGW93" s="369"/>
      <c r="AGX93" s="369"/>
      <c r="AGY93" s="369"/>
      <c r="AGZ93" s="369"/>
      <c r="AHA93" s="369"/>
      <c r="AHB93" s="369"/>
      <c r="AHC93" s="369"/>
      <c r="AHD93" s="369"/>
      <c r="AHE93" s="369"/>
      <c r="AHF93" s="369"/>
      <c r="AHG93" s="369"/>
      <c r="AHH93" s="369"/>
      <c r="AHI93" s="369"/>
      <c r="AHJ93" s="369"/>
      <c r="AHK93" s="369"/>
      <c r="AHL93" s="369"/>
      <c r="AHM93" s="369"/>
      <c r="AHN93" s="369"/>
      <c r="AHO93" s="369"/>
      <c r="AHP93" s="369"/>
      <c r="AHQ93" s="369"/>
      <c r="AHR93" s="369"/>
      <c r="AHS93" s="369"/>
      <c r="AHT93" s="369"/>
      <c r="AHU93" s="369"/>
      <c r="AHV93" s="369"/>
      <c r="AHW93" s="369"/>
      <c r="AHX93" s="369"/>
      <c r="AHY93" s="369"/>
      <c r="AHZ93" s="369"/>
      <c r="AIA93" s="369"/>
      <c r="AIB93" s="369"/>
      <c r="AIC93" s="369"/>
      <c r="AID93" s="369"/>
      <c r="AIE93" s="369"/>
      <c r="AIF93" s="369"/>
      <c r="AIG93" s="369"/>
      <c r="AIH93" s="369"/>
      <c r="AII93" s="369"/>
      <c r="AIJ93" s="369"/>
      <c r="AIK93" s="369"/>
      <c r="AIL93" s="369"/>
      <c r="AIM93" s="369"/>
      <c r="AIN93" s="369"/>
      <c r="AIO93" s="369"/>
      <c r="AIP93" s="369"/>
      <c r="AIQ93" s="369"/>
      <c r="AIR93" s="369"/>
      <c r="AIS93" s="369"/>
      <c r="AIT93" s="369"/>
      <c r="AIU93" s="369"/>
      <c r="AIV93" s="369"/>
      <c r="AIW93" s="369"/>
      <c r="AIX93" s="369"/>
      <c r="AIY93" s="369"/>
      <c r="AIZ93" s="369"/>
      <c r="AJA93" s="369"/>
      <c r="AJB93" s="369"/>
      <c r="AJC93" s="369"/>
      <c r="AJD93" s="369"/>
      <c r="AJE93" s="369"/>
      <c r="AJF93" s="369"/>
      <c r="AJG93" s="369"/>
      <c r="AJH93" s="369"/>
      <c r="AJI93" s="369"/>
      <c r="AJJ93" s="369"/>
      <c r="AJK93" s="369"/>
      <c r="AJL93" s="369"/>
      <c r="AJM93" s="369"/>
      <c r="AJN93" s="369"/>
      <c r="AJO93" s="369"/>
      <c r="AJP93" s="369"/>
      <c r="AJQ93" s="369"/>
      <c r="AJR93" s="369"/>
      <c r="AJS93" s="369"/>
      <c r="AJT93" s="369"/>
      <c r="AJU93" s="369"/>
      <c r="AJV93" s="369"/>
      <c r="AJW93" s="369"/>
      <c r="AJX93" s="369"/>
      <c r="AJY93" s="369"/>
      <c r="AJZ93" s="369"/>
      <c r="AKA93" s="369"/>
      <c r="AKB93" s="369"/>
      <c r="AKC93" s="369"/>
      <c r="AKD93" s="369"/>
      <c r="AKE93" s="369"/>
      <c r="AKF93" s="369"/>
      <c r="AKG93" s="369"/>
      <c r="AKH93" s="369"/>
      <c r="AKI93" s="369"/>
      <c r="AKJ93" s="369"/>
      <c r="AKK93" s="369"/>
      <c r="AKL93" s="369"/>
      <c r="AKM93" s="369"/>
      <c r="AKN93" s="369"/>
      <c r="AKO93" s="369"/>
      <c r="AKP93" s="369"/>
      <c r="AKQ93" s="369"/>
      <c r="AKR93" s="369"/>
      <c r="AKS93" s="369"/>
      <c r="AKT93" s="369"/>
      <c r="AKU93" s="369"/>
      <c r="AKV93" s="369"/>
      <c r="AKW93" s="369"/>
      <c r="ALB93" s="369"/>
      <c r="ALC93" s="369"/>
      <c r="ALD93" s="369"/>
      <c r="ALE93" s="369"/>
      <c r="ALF93" s="369"/>
      <c r="ALG93" s="369"/>
      <c r="ALH93" s="369"/>
      <c r="ALI93" s="369"/>
      <c r="ALJ93" s="369"/>
      <c r="ALK93" s="369"/>
      <c r="ALL93" s="369"/>
      <c r="AND93" s="369"/>
      <c r="ANE93" s="369"/>
      <c r="ANF93" s="369"/>
      <c r="ANG93" s="369"/>
      <c r="ANH93" s="369"/>
      <c r="ANI93" s="369"/>
      <c r="ANJ93" s="369"/>
      <c r="ANK93" s="369"/>
      <c r="ANL93" s="369"/>
      <c r="ANM93" s="369"/>
      <c r="ANN93" s="369"/>
      <c r="ANO93" s="369"/>
      <c r="ANP93" s="369"/>
      <c r="ANQ93" s="369"/>
      <c r="ANR93" s="369"/>
      <c r="ANS93" s="369"/>
      <c r="ANT93" s="369"/>
      <c r="ANU93" s="369"/>
      <c r="ANV93" s="369"/>
      <c r="ANW93" s="369"/>
      <c r="ANX93" s="369"/>
      <c r="ANY93" s="369"/>
      <c r="ANZ93" s="369"/>
      <c r="AOA93" s="369"/>
      <c r="AOB93" s="369"/>
      <c r="AOC93" s="369"/>
      <c r="AOD93" s="369"/>
      <c r="AOE93" s="369"/>
      <c r="AOF93" s="369"/>
      <c r="AOG93" s="369"/>
      <c r="AOH93" s="369"/>
      <c r="AOI93" s="369"/>
      <c r="AOJ93" s="369"/>
      <c r="AOK93" s="369"/>
      <c r="AOL93" s="369"/>
      <c r="AOM93" s="369"/>
      <c r="AON93" s="369"/>
      <c r="AOO93" s="369"/>
      <c r="AOP93" s="369"/>
      <c r="AOQ93" s="369"/>
      <c r="AOR93" s="369"/>
      <c r="AOS93" s="369"/>
      <c r="AOT93" s="369"/>
      <c r="AOU93" s="369"/>
      <c r="AOV93" s="369"/>
      <c r="AOW93" s="369"/>
      <c r="AOX93" s="369"/>
      <c r="AOY93" s="369"/>
      <c r="AOZ93" s="369"/>
      <c r="APA93" s="369"/>
      <c r="APB93" s="369"/>
      <c r="APC93" s="369"/>
      <c r="APD93" s="369"/>
      <c r="APE93" s="369"/>
      <c r="APF93" s="369"/>
      <c r="APG93" s="369"/>
      <c r="APH93" s="369"/>
      <c r="API93" s="369"/>
      <c r="APJ93" s="369"/>
      <c r="APK93" s="369"/>
      <c r="APL93" s="369"/>
      <c r="APM93" s="369"/>
      <c r="APN93" s="369"/>
      <c r="APO93" s="369"/>
      <c r="APP93" s="369"/>
      <c r="APQ93" s="369"/>
      <c r="APR93" s="369"/>
      <c r="APS93" s="369"/>
      <c r="APT93" s="369"/>
      <c r="APU93" s="369"/>
      <c r="APV93" s="369"/>
      <c r="APW93" s="369"/>
      <c r="APX93" s="369"/>
      <c r="APY93" s="369"/>
      <c r="APZ93" s="369"/>
      <c r="AQA93" s="369"/>
      <c r="AQB93" s="369"/>
      <c r="AQC93" s="369"/>
      <c r="AQD93" s="369"/>
      <c r="AQE93" s="369"/>
      <c r="AQF93" s="369"/>
      <c r="AQG93" s="369"/>
      <c r="AQH93" s="369"/>
      <c r="AQI93" s="369"/>
      <c r="AQJ93" s="369"/>
      <c r="AQK93" s="369"/>
      <c r="AQL93" s="369"/>
      <c r="AQM93" s="369"/>
      <c r="AQN93" s="369"/>
      <c r="AQO93" s="369"/>
      <c r="AQP93" s="369"/>
      <c r="AQQ93" s="369"/>
      <c r="AQR93" s="369"/>
      <c r="AQS93" s="369"/>
      <c r="AQT93" s="369"/>
      <c r="AQU93" s="369"/>
      <c r="AQV93" s="369"/>
      <c r="AQW93" s="369"/>
      <c r="AQX93" s="369"/>
      <c r="AQY93" s="369"/>
      <c r="AQZ93" s="369"/>
      <c r="ARA93" s="369"/>
      <c r="ARB93" s="369"/>
      <c r="ARC93" s="369"/>
      <c r="ARD93" s="369"/>
      <c r="ARE93" s="369"/>
      <c r="ARF93" s="369"/>
      <c r="ARG93" s="369"/>
      <c r="ARH93" s="369"/>
      <c r="ARI93" s="369"/>
      <c r="ARJ93" s="369"/>
      <c r="ARK93" s="369"/>
      <c r="ARL93" s="369"/>
      <c r="ARM93" s="369"/>
      <c r="ARN93" s="369"/>
      <c r="ARO93" s="369"/>
      <c r="ARP93" s="369"/>
      <c r="ARQ93" s="369"/>
      <c r="ARR93" s="369"/>
      <c r="ARS93" s="369"/>
      <c r="ART93" s="369"/>
      <c r="ARU93" s="369"/>
      <c r="ARV93" s="369"/>
      <c r="ARW93" s="369"/>
      <c r="ARX93" s="369"/>
      <c r="ARY93" s="369"/>
      <c r="ARZ93" s="369"/>
      <c r="ASA93" s="369"/>
      <c r="ASB93" s="369"/>
      <c r="ASC93" s="369"/>
      <c r="ASD93" s="369"/>
      <c r="ASE93" s="369"/>
      <c r="ASF93" s="369"/>
      <c r="ASG93" s="369"/>
      <c r="ASH93" s="369"/>
      <c r="ASI93" s="369"/>
      <c r="ASJ93" s="369"/>
      <c r="ASK93" s="369"/>
      <c r="ASL93" s="369"/>
      <c r="ASM93" s="369"/>
      <c r="ASN93" s="369"/>
      <c r="ASO93" s="369"/>
      <c r="ASP93" s="369"/>
      <c r="ASQ93" s="369"/>
      <c r="ASR93" s="369"/>
      <c r="ASS93" s="369"/>
      <c r="AST93" s="369"/>
      <c r="ASU93" s="369"/>
      <c r="ASV93" s="369"/>
      <c r="ASW93" s="369"/>
      <c r="ASX93" s="369"/>
      <c r="ASY93" s="369"/>
      <c r="ASZ93" s="369"/>
      <c r="ATA93" s="369"/>
      <c r="ATB93" s="369"/>
      <c r="ATC93" s="369"/>
      <c r="ATD93" s="369"/>
      <c r="ATE93" s="369"/>
      <c r="ATF93" s="369"/>
      <c r="ATG93" s="369"/>
      <c r="ATH93" s="369"/>
      <c r="ATI93" s="369"/>
      <c r="ATJ93" s="369"/>
      <c r="ATK93" s="369"/>
      <c r="ATL93" s="369"/>
      <c r="ATM93" s="369"/>
      <c r="ATN93" s="369"/>
      <c r="ATO93" s="369"/>
      <c r="ATP93" s="369"/>
      <c r="ATQ93" s="369"/>
      <c r="ATR93" s="369"/>
      <c r="ATS93" s="369"/>
      <c r="ATT93" s="369"/>
      <c r="ATU93" s="369"/>
      <c r="ATV93" s="369"/>
      <c r="ATW93" s="369"/>
      <c r="ATX93" s="369"/>
      <c r="ATY93" s="369"/>
      <c r="ATZ93" s="369"/>
      <c r="AUA93" s="369"/>
      <c r="AUB93" s="369"/>
      <c r="AUC93" s="369"/>
      <c r="AUD93" s="369"/>
      <c r="AUE93" s="369"/>
      <c r="AUF93" s="369"/>
      <c r="AUG93" s="369"/>
      <c r="AUH93" s="369"/>
      <c r="AUI93" s="369"/>
      <c r="AUJ93" s="369"/>
      <c r="AUK93" s="369"/>
      <c r="AUL93" s="369"/>
      <c r="AUM93" s="369"/>
      <c r="AUN93" s="369"/>
      <c r="AUO93" s="369"/>
      <c r="AUP93" s="369"/>
      <c r="AUQ93" s="369"/>
      <c r="AUR93" s="369"/>
      <c r="AUS93" s="369"/>
      <c r="AUX93" s="369"/>
      <c r="AUY93" s="369"/>
      <c r="AUZ93" s="369"/>
      <c r="AVA93" s="369"/>
      <c r="AVB93" s="369"/>
      <c r="AVC93" s="369"/>
      <c r="AVD93" s="369"/>
      <c r="AVE93" s="369"/>
      <c r="AVF93" s="369"/>
      <c r="AVG93" s="369"/>
      <c r="AVH93" s="369"/>
      <c r="AWZ93" s="369"/>
      <c r="AXA93" s="369"/>
      <c r="AXB93" s="369"/>
      <c r="AXC93" s="369"/>
      <c r="AXD93" s="369"/>
      <c r="AXE93" s="369"/>
      <c r="AXF93" s="369"/>
      <c r="AXG93" s="369"/>
      <c r="AXH93" s="369"/>
      <c r="AXI93" s="369"/>
      <c r="AXJ93" s="369"/>
      <c r="AXK93" s="369"/>
      <c r="AXL93" s="369"/>
      <c r="AXM93" s="369"/>
      <c r="AXN93" s="369"/>
      <c r="AXO93" s="369"/>
      <c r="AXP93" s="369"/>
      <c r="AXQ93" s="369"/>
      <c r="AXR93" s="369"/>
      <c r="AXS93" s="369"/>
      <c r="AXT93" s="369"/>
      <c r="AXU93" s="369"/>
      <c r="AXV93" s="369"/>
      <c r="AXW93" s="369"/>
      <c r="AXX93" s="369"/>
      <c r="AXY93" s="369"/>
      <c r="AXZ93" s="369"/>
      <c r="AYA93" s="369"/>
      <c r="AYB93" s="369"/>
      <c r="AYC93" s="369"/>
      <c r="AYD93" s="369"/>
      <c r="AYE93" s="369"/>
      <c r="AYF93" s="369"/>
      <c r="AYG93" s="369"/>
      <c r="AYH93" s="369"/>
      <c r="AYI93" s="369"/>
      <c r="AYJ93" s="369"/>
      <c r="AYK93" s="369"/>
      <c r="AYL93" s="369"/>
      <c r="AYM93" s="369"/>
      <c r="AYN93" s="369"/>
      <c r="AYO93" s="369"/>
      <c r="AYP93" s="369"/>
      <c r="AYQ93" s="369"/>
      <c r="AYR93" s="369"/>
      <c r="AYS93" s="369"/>
      <c r="AYT93" s="369"/>
      <c r="AYU93" s="369"/>
      <c r="AYV93" s="369"/>
      <c r="AYW93" s="369"/>
      <c r="AYX93" s="369"/>
      <c r="AYY93" s="369"/>
      <c r="AYZ93" s="369"/>
      <c r="AZA93" s="369"/>
      <c r="AZB93" s="369"/>
      <c r="AZC93" s="369"/>
      <c r="AZD93" s="369"/>
      <c r="AZE93" s="369"/>
      <c r="AZF93" s="369"/>
      <c r="AZG93" s="369"/>
      <c r="AZH93" s="369"/>
      <c r="AZI93" s="369"/>
      <c r="AZJ93" s="369"/>
      <c r="AZK93" s="369"/>
      <c r="AZL93" s="369"/>
      <c r="AZM93" s="369"/>
      <c r="AZN93" s="369"/>
      <c r="AZO93" s="369"/>
      <c r="AZP93" s="369"/>
      <c r="AZQ93" s="369"/>
      <c r="AZR93" s="369"/>
      <c r="AZS93" s="369"/>
      <c r="AZT93" s="369"/>
      <c r="AZU93" s="369"/>
      <c r="AZV93" s="369"/>
      <c r="AZW93" s="369"/>
      <c r="AZX93" s="369"/>
      <c r="AZY93" s="369"/>
      <c r="AZZ93" s="369"/>
      <c r="BAA93" s="369"/>
      <c r="BAB93" s="369"/>
      <c r="BAC93" s="369"/>
      <c r="BAD93" s="369"/>
      <c r="BAE93" s="369"/>
      <c r="BAF93" s="369"/>
      <c r="BAG93" s="369"/>
      <c r="BAH93" s="369"/>
      <c r="BAI93" s="369"/>
      <c r="BAJ93" s="369"/>
      <c r="BAK93" s="369"/>
      <c r="BAL93" s="369"/>
      <c r="BAM93" s="369"/>
      <c r="BAN93" s="369"/>
      <c r="BAO93" s="369"/>
      <c r="BAP93" s="369"/>
      <c r="BAQ93" s="369"/>
      <c r="BAR93" s="369"/>
      <c r="BAS93" s="369"/>
      <c r="BAT93" s="369"/>
      <c r="BAU93" s="369"/>
      <c r="BAV93" s="369"/>
      <c r="BAW93" s="369"/>
      <c r="BAX93" s="369"/>
      <c r="BAY93" s="369"/>
      <c r="BAZ93" s="369"/>
      <c r="BBA93" s="369"/>
      <c r="BBB93" s="369"/>
      <c r="BBC93" s="369"/>
      <c r="BBD93" s="369"/>
      <c r="BBE93" s="369"/>
      <c r="BBF93" s="369"/>
      <c r="BBG93" s="369"/>
      <c r="BBH93" s="369"/>
      <c r="BBI93" s="369"/>
      <c r="BBJ93" s="369"/>
      <c r="BBK93" s="369"/>
      <c r="BBL93" s="369"/>
      <c r="BBM93" s="369"/>
      <c r="BBN93" s="369"/>
      <c r="BBO93" s="369"/>
      <c r="BBP93" s="369"/>
      <c r="BBQ93" s="369"/>
      <c r="BBR93" s="369"/>
      <c r="BBS93" s="369"/>
      <c r="BBT93" s="369"/>
      <c r="BBU93" s="369"/>
      <c r="BBV93" s="369"/>
      <c r="BBW93" s="369"/>
      <c r="BBX93" s="369"/>
      <c r="BBY93" s="369"/>
      <c r="BBZ93" s="369"/>
      <c r="BCA93" s="369"/>
      <c r="BCB93" s="369"/>
      <c r="BCC93" s="369"/>
      <c r="BCD93" s="369"/>
      <c r="BCE93" s="369"/>
      <c r="BCF93" s="369"/>
      <c r="BCG93" s="369"/>
      <c r="BCH93" s="369"/>
      <c r="BCI93" s="369"/>
      <c r="BCJ93" s="369"/>
      <c r="BCK93" s="369"/>
      <c r="BCL93" s="369"/>
      <c r="BCM93" s="369"/>
      <c r="BCN93" s="369"/>
      <c r="BCO93" s="369"/>
      <c r="BCP93" s="369"/>
      <c r="BCQ93" s="369"/>
      <c r="BCR93" s="369"/>
      <c r="BCS93" s="369"/>
      <c r="BCT93" s="369"/>
      <c r="BCU93" s="369"/>
      <c r="BCV93" s="369"/>
      <c r="BCW93" s="369"/>
      <c r="BCX93" s="369"/>
      <c r="BCY93" s="369"/>
      <c r="BCZ93" s="369"/>
      <c r="BDA93" s="369"/>
      <c r="BDB93" s="369"/>
      <c r="BDC93" s="369"/>
      <c r="BDD93" s="369"/>
      <c r="BDE93" s="369"/>
      <c r="BDF93" s="369"/>
      <c r="BDG93" s="369"/>
      <c r="BDH93" s="369"/>
      <c r="BDI93" s="369"/>
      <c r="BDJ93" s="369"/>
      <c r="BDK93" s="369"/>
      <c r="BDL93" s="369"/>
      <c r="BDM93" s="369"/>
      <c r="BDN93" s="369"/>
      <c r="BDO93" s="369"/>
      <c r="BDP93" s="369"/>
      <c r="BDQ93" s="369"/>
      <c r="BDR93" s="369"/>
      <c r="BDS93" s="369"/>
      <c r="BDT93" s="369"/>
      <c r="BDU93" s="369"/>
      <c r="BDV93" s="369"/>
      <c r="BDW93" s="369"/>
      <c r="BDX93" s="369"/>
      <c r="BDY93" s="369"/>
      <c r="BDZ93" s="369"/>
      <c r="BEA93" s="369"/>
      <c r="BEB93" s="369"/>
      <c r="BEC93" s="369"/>
      <c r="BED93" s="369"/>
      <c r="BEE93" s="369"/>
      <c r="BEF93" s="369"/>
      <c r="BEG93" s="369"/>
      <c r="BEH93" s="369"/>
      <c r="BEI93" s="369"/>
      <c r="BEJ93" s="369"/>
      <c r="BEK93" s="369"/>
      <c r="BEL93" s="369"/>
      <c r="BEM93" s="369"/>
      <c r="BEN93" s="369"/>
      <c r="BEO93" s="369"/>
      <c r="BET93" s="369"/>
      <c r="BEU93" s="369"/>
      <c r="BEV93" s="369"/>
      <c r="BEW93" s="369"/>
      <c r="BEX93" s="369"/>
      <c r="BEY93" s="369"/>
      <c r="BEZ93" s="369"/>
      <c r="BFA93" s="369"/>
      <c r="BFB93" s="369"/>
      <c r="BFC93" s="369"/>
      <c r="BFD93" s="369"/>
      <c r="BGV93" s="369"/>
      <c r="BGW93" s="369"/>
      <c r="BGX93" s="369"/>
      <c r="BGY93" s="369"/>
      <c r="BGZ93" s="369"/>
      <c r="BHA93" s="369"/>
      <c r="BHB93" s="369"/>
      <c r="BHC93" s="369"/>
      <c r="BHD93" s="369"/>
      <c r="BHE93" s="369"/>
      <c r="BHF93" s="369"/>
      <c r="BHG93" s="369"/>
      <c r="BHH93" s="369"/>
      <c r="BHI93" s="369"/>
      <c r="BHJ93" s="369"/>
      <c r="BHK93" s="369"/>
      <c r="BHL93" s="369"/>
      <c r="BHM93" s="369"/>
      <c r="BHN93" s="369"/>
      <c r="BHO93" s="369"/>
      <c r="BHP93" s="369"/>
      <c r="BHQ93" s="369"/>
      <c r="BHR93" s="369"/>
      <c r="BHS93" s="369"/>
      <c r="BHT93" s="369"/>
      <c r="BHU93" s="369"/>
      <c r="BHV93" s="369"/>
      <c r="BHW93" s="369"/>
      <c r="BHX93" s="369"/>
      <c r="BHY93" s="369"/>
      <c r="BHZ93" s="369"/>
      <c r="BIA93" s="369"/>
      <c r="BIB93" s="369"/>
      <c r="BIC93" s="369"/>
      <c r="BID93" s="369"/>
      <c r="BIE93" s="369"/>
      <c r="BIF93" s="369"/>
      <c r="BIG93" s="369"/>
      <c r="BIH93" s="369"/>
      <c r="BII93" s="369"/>
      <c r="BIJ93" s="369"/>
      <c r="BIK93" s="369"/>
      <c r="BIL93" s="369"/>
      <c r="BIM93" s="369"/>
      <c r="BIN93" s="369"/>
      <c r="BIO93" s="369"/>
      <c r="BIP93" s="369"/>
      <c r="BIQ93" s="369"/>
      <c r="BIR93" s="369"/>
      <c r="BIS93" s="369"/>
      <c r="BIT93" s="369"/>
      <c r="BIU93" s="369"/>
      <c r="BIV93" s="369"/>
      <c r="BIW93" s="369"/>
      <c r="BIX93" s="369"/>
      <c r="BIY93" s="369"/>
      <c r="BIZ93" s="369"/>
      <c r="BJA93" s="369"/>
      <c r="BJB93" s="369"/>
      <c r="BJC93" s="369"/>
      <c r="BJD93" s="369"/>
      <c r="BJE93" s="369"/>
      <c r="BJF93" s="369"/>
      <c r="BJG93" s="369"/>
      <c r="BJH93" s="369"/>
      <c r="BJI93" s="369"/>
      <c r="BJJ93" s="369"/>
      <c r="BJK93" s="369"/>
      <c r="BJL93" s="369"/>
      <c r="BJM93" s="369"/>
      <c r="BJN93" s="369"/>
      <c r="BJO93" s="369"/>
      <c r="BJP93" s="369"/>
      <c r="BJQ93" s="369"/>
      <c r="BJR93" s="369"/>
      <c r="BJS93" s="369"/>
      <c r="BJT93" s="369"/>
      <c r="BJU93" s="369"/>
      <c r="BJV93" s="369"/>
      <c r="BJW93" s="369"/>
      <c r="BJX93" s="369"/>
      <c r="BJY93" s="369"/>
      <c r="BJZ93" s="369"/>
      <c r="BKA93" s="369"/>
      <c r="BKB93" s="369"/>
      <c r="BKC93" s="369"/>
      <c r="BKD93" s="369"/>
      <c r="BKE93" s="369"/>
      <c r="BKF93" s="369"/>
      <c r="BKG93" s="369"/>
      <c r="BKH93" s="369"/>
      <c r="BKI93" s="369"/>
      <c r="BKJ93" s="369"/>
      <c r="BKK93" s="369"/>
      <c r="BKL93" s="369"/>
      <c r="BKM93" s="369"/>
      <c r="BKN93" s="369"/>
      <c r="BKO93" s="369"/>
      <c r="BKP93" s="369"/>
      <c r="BKQ93" s="369"/>
      <c r="BKR93" s="369"/>
      <c r="BKS93" s="369"/>
      <c r="BKT93" s="369"/>
      <c r="BKU93" s="369"/>
      <c r="BKV93" s="369"/>
      <c r="BKW93" s="369"/>
      <c r="BKX93" s="369"/>
      <c r="BKY93" s="369"/>
      <c r="BKZ93" s="369"/>
      <c r="BLA93" s="369"/>
      <c r="BLB93" s="369"/>
      <c r="BLC93" s="369"/>
      <c r="BLD93" s="369"/>
      <c r="BLE93" s="369"/>
      <c r="BLF93" s="369"/>
      <c r="BLG93" s="369"/>
      <c r="BLH93" s="369"/>
      <c r="BLI93" s="369"/>
      <c r="BLJ93" s="369"/>
      <c r="BLK93" s="369"/>
      <c r="BLL93" s="369"/>
      <c r="BLM93" s="369"/>
      <c r="BLN93" s="369"/>
      <c r="BLO93" s="369"/>
      <c r="BLP93" s="369"/>
      <c r="BLQ93" s="369"/>
      <c r="BLR93" s="369"/>
      <c r="BLS93" s="369"/>
      <c r="BLT93" s="369"/>
      <c r="BLU93" s="369"/>
      <c r="BLV93" s="369"/>
      <c r="BLW93" s="369"/>
      <c r="BLX93" s="369"/>
      <c r="BLY93" s="369"/>
      <c r="BLZ93" s="369"/>
      <c r="BMA93" s="369"/>
      <c r="BMB93" s="369"/>
      <c r="BMC93" s="369"/>
      <c r="BMD93" s="369"/>
      <c r="BME93" s="369"/>
      <c r="BMF93" s="369"/>
      <c r="BMG93" s="369"/>
      <c r="BMH93" s="369"/>
      <c r="BMI93" s="369"/>
      <c r="BMJ93" s="369"/>
      <c r="BMK93" s="369"/>
      <c r="BML93" s="369"/>
      <c r="BMM93" s="369"/>
      <c r="BMN93" s="369"/>
      <c r="BMO93" s="369"/>
      <c r="BMP93" s="369"/>
      <c r="BMQ93" s="369"/>
      <c r="BMR93" s="369"/>
      <c r="BMS93" s="369"/>
      <c r="BMT93" s="369"/>
      <c r="BMU93" s="369"/>
      <c r="BMV93" s="369"/>
      <c r="BMW93" s="369"/>
      <c r="BMX93" s="369"/>
      <c r="BMY93" s="369"/>
      <c r="BMZ93" s="369"/>
      <c r="BNA93" s="369"/>
      <c r="BNB93" s="369"/>
      <c r="BNC93" s="369"/>
      <c r="BND93" s="369"/>
      <c r="BNE93" s="369"/>
      <c r="BNF93" s="369"/>
      <c r="BNG93" s="369"/>
      <c r="BNH93" s="369"/>
      <c r="BNI93" s="369"/>
      <c r="BNJ93" s="369"/>
      <c r="BNK93" s="369"/>
      <c r="BNL93" s="369"/>
      <c r="BNM93" s="369"/>
      <c r="BNN93" s="369"/>
      <c r="BNO93" s="369"/>
      <c r="BNP93" s="369"/>
      <c r="BNQ93" s="369"/>
      <c r="BNR93" s="369"/>
      <c r="BNS93" s="369"/>
      <c r="BNT93" s="369"/>
      <c r="BNU93" s="369"/>
      <c r="BNV93" s="369"/>
      <c r="BNW93" s="369"/>
      <c r="BNX93" s="369"/>
      <c r="BNY93" s="369"/>
      <c r="BNZ93" s="369"/>
      <c r="BOA93" s="369"/>
      <c r="BOB93" s="369"/>
      <c r="BOC93" s="369"/>
      <c r="BOD93" s="369"/>
      <c r="BOE93" s="369"/>
      <c r="BOF93" s="369"/>
      <c r="BOG93" s="369"/>
      <c r="BOH93" s="369"/>
      <c r="BOI93" s="369"/>
      <c r="BOJ93" s="369"/>
      <c r="BOK93" s="369"/>
      <c r="BOP93" s="369"/>
      <c r="BOQ93" s="369"/>
      <c r="BOR93" s="369"/>
      <c r="BOS93" s="369"/>
      <c r="BOT93" s="369"/>
      <c r="BOU93" s="369"/>
      <c r="BOV93" s="369"/>
      <c r="BOW93" s="369"/>
      <c r="BOX93" s="369"/>
      <c r="BOY93" s="369"/>
      <c r="BOZ93" s="369"/>
      <c r="BQR93" s="369"/>
      <c r="BQS93" s="369"/>
      <c r="BQT93" s="369"/>
      <c r="BQU93" s="369"/>
      <c r="BQV93" s="369"/>
      <c r="BQW93" s="369"/>
      <c r="BQX93" s="369"/>
      <c r="BQY93" s="369"/>
      <c r="BQZ93" s="369"/>
      <c r="BRA93" s="369"/>
      <c r="BRB93" s="369"/>
      <c r="BRC93" s="369"/>
      <c r="BRD93" s="369"/>
      <c r="BRE93" s="369"/>
      <c r="BRF93" s="369"/>
      <c r="BRG93" s="369"/>
      <c r="BRH93" s="369"/>
      <c r="BRI93" s="369"/>
      <c r="BRJ93" s="369"/>
      <c r="BRK93" s="369"/>
      <c r="BRL93" s="369"/>
      <c r="BRM93" s="369"/>
      <c r="BRN93" s="369"/>
      <c r="BRO93" s="369"/>
      <c r="BRP93" s="369"/>
      <c r="BRQ93" s="369"/>
      <c r="BRR93" s="369"/>
      <c r="BRS93" s="369"/>
      <c r="BRT93" s="369"/>
      <c r="BRU93" s="369"/>
      <c r="BRV93" s="369"/>
      <c r="BRW93" s="369"/>
      <c r="BRX93" s="369"/>
      <c r="BRY93" s="369"/>
      <c r="BRZ93" s="369"/>
      <c r="BSA93" s="369"/>
      <c r="BSB93" s="369"/>
      <c r="BSC93" s="369"/>
      <c r="BSD93" s="369"/>
      <c r="BSE93" s="369"/>
      <c r="BSF93" s="369"/>
      <c r="BSG93" s="369"/>
      <c r="BSH93" s="369"/>
      <c r="BSI93" s="369"/>
      <c r="BSJ93" s="369"/>
      <c r="BSK93" s="369"/>
      <c r="BSL93" s="369"/>
      <c r="BSM93" s="369"/>
      <c r="BSN93" s="369"/>
      <c r="BSO93" s="369"/>
      <c r="BSP93" s="369"/>
      <c r="BSQ93" s="369"/>
      <c r="BSR93" s="369"/>
      <c r="BSS93" s="369"/>
      <c r="BST93" s="369"/>
      <c r="BSU93" s="369"/>
      <c r="BSV93" s="369"/>
      <c r="BSW93" s="369"/>
      <c r="BSX93" s="369"/>
      <c r="BSY93" s="369"/>
      <c r="BSZ93" s="369"/>
      <c r="BTA93" s="369"/>
      <c r="BTB93" s="369"/>
      <c r="BTC93" s="369"/>
      <c r="BTD93" s="369"/>
      <c r="BTE93" s="369"/>
      <c r="BTF93" s="369"/>
      <c r="BTG93" s="369"/>
      <c r="BTH93" s="369"/>
      <c r="BTI93" s="369"/>
      <c r="BTJ93" s="369"/>
      <c r="BTK93" s="369"/>
      <c r="BTL93" s="369"/>
      <c r="BTM93" s="369"/>
      <c r="BTN93" s="369"/>
      <c r="BTO93" s="369"/>
      <c r="BTP93" s="369"/>
      <c r="BTQ93" s="369"/>
      <c r="BTR93" s="369"/>
      <c r="BTS93" s="369"/>
      <c r="BTT93" s="369"/>
      <c r="BTU93" s="369"/>
      <c r="BTV93" s="369"/>
      <c r="BTW93" s="369"/>
      <c r="BTX93" s="369"/>
      <c r="BTY93" s="369"/>
      <c r="BTZ93" s="369"/>
      <c r="BUA93" s="369"/>
      <c r="BUB93" s="369"/>
      <c r="BUC93" s="369"/>
      <c r="BUD93" s="369"/>
      <c r="BUE93" s="369"/>
      <c r="BUF93" s="369"/>
      <c r="BUG93" s="369"/>
      <c r="BUH93" s="369"/>
      <c r="BUI93" s="369"/>
      <c r="BUJ93" s="369"/>
      <c r="BUK93" s="369"/>
      <c r="BUL93" s="369"/>
      <c r="BUM93" s="369"/>
      <c r="BUN93" s="369"/>
      <c r="BUO93" s="369"/>
      <c r="BUP93" s="369"/>
      <c r="BUQ93" s="369"/>
      <c r="BUR93" s="369"/>
      <c r="BUS93" s="369"/>
      <c r="BUT93" s="369"/>
      <c r="BUU93" s="369"/>
      <c r="BUV93" s="369"/>
      <c r="BUW93" s="369"/>
      <c r="BUX93" s="369"/>
      <c r="BUY93" s="369"/>
      <c r="BUZ93" s="369"/>
      <c r="BVA93" s="369"/>
      <c r="BVB93" s="369"/>
      <c r="BVC93" s="369"/>
      <c r="BVD93" s="369"/>
      <c r="BVE93" s="369"/>
      <c r="BVF93" s="369"/>
      <c r="BVG93" s="369"/>
      <c r="BVH93" s="369"/>
      <c r="BVI93" s="369"/>
      <c r="BVJ93" s="369"/>
      <c r="BVK93" s="369"/>
      <c r="BVL93" s="369"/>
      <c r="BVM93" s="369"/>
      <c r="BVN93" s="369"/>
      <c r="BVO93" s="369"/>
      <c r="BVP93" s="369"/>
      <c r="BVQ93" s="369"/>
      <c r="BVR93" s="369"/>
      <c r="BVS93" s="369"/>
      <c r="BVT93" s="369"/>
      <c r="BVU93" s="369"/>
      <c r="BVV93" s="369"/>
      <c r="BVW93" s="369"/>
      <c r="BVX93" s="369"/>
      <c r="BVY93" s="369"/>
      <c r="BVZ93" s="369"/>
      <c r="BWA93" s="369"/>
      <c r="BWB93" s="369"/>
      <c r="BWC93" s="369"/>
      <c r="BWD93" s="369"/>
      <c r="BWE93" s="369"/>
      <c r="BWF93" s="369"/>
      <c r="BWG93" s="369"/>
      <c r="BWH93" s="369"/>
      <c r="BWI93" s="369"/>
      <c r="BWJ93" s="369"/>
      <c r="BWK93" s="369"/>
      <c r="BWL93" s="369"/>
      <c r="BWM93" s="369"/>
      <c r="BWN93" s="369"/>
      <c r="BWO93" s="369"/>
      <c r="BWP93" s="369"/>
      <c r="BWQ93" s="369"/>
      <c r="BWR93" s="369"/>
      <c r="BWS93" s="369"/>
      <c r="BWT93" s="369"/>
      <c r="BWU93" s="369"/>
      <c r="BWV93" s="369"/>
      <c r="BWW93" s="369"/>
      <c r="BWX93" s="369"/>
      <c r="BWY93" s="369"/>
      <c r="BWZ93" s="369"/>
      <c r="BXA93" s="369"/>
      <c r="BXB93" s="369"/>
      <c r="BXC93" s="369"/>
      <c r="BXD93" s="369"/>
      <c r="BXE93" s="369"/>
      <c r="BXF93" s="369"/>
      <c r="BXG93" s="369"/>
      <c r="BXH93" s="369"/>
      <c r="BXI93" s="369"/>
      <c r="BXJ93" s="369"/>
      <c r="BXK93" s="369"/>
      <c r="BXL93" s="369"/>
      <c r="BXM93" s="369"/>
      <c r="BXN93" s="369"/>
      <c r="BXO93" s="369"/>
      <c r="BXP93" s="369"/>
      <c r="BXQ93" s="369"/>
      <c r="BXR93" s="369"/>
      <c r="BXS93" s="369"/>
      <c r="BXT93" s="369"/>
      <c r="BXU93" s="369"/>
      <c r="BXV93" s="369"/>
      <c r="BXW93" s="369"/>
      <c r="BXX93" s="369"/>
      <c r="BXY93" s="369"/>
      <c r="BXZ93" s="369"/>
      <c r="BYA93" s="369"/>
      <c r="BYB93" s="369"/>
      <c r="BYC93" s="369"/>
      <c r="BYD93" s="369"/>
      <c r="BYE93" s="369"/>
      <c r="BYF93" s="369"/>
      <c r="BYG93" s="369"/>
      <c r="BYL93" s="369"/>
      <c r="BYM93" s="369"/>
      <c r="BYN93" s="369"/>
      <c r="BYO93" s="369"/>
      <c r="BYP93" s="369"/>
      <c r="BYQ93" s="369"/>
      <c r="BYR93" s="369"/>
      <c r="BYS93" s="369"/>
      <c r="BYT93" s="369"/>
      <c r="BYU93" s="369"/>
      <c r="BYV93" s="369"/>
      <c r="CAN93" s="369"/>
      <c r="CAO93" s="369"/>
      <c r="CAP93" s="369"/>
      <c r="CAQ93" s="369"/>
      <c r="CAR93" s="369"/>
      <c r="CAS93" s="369"/>
      <c r="CAT93" s="369"/>
      <c r="CAU93" s="369"/>
      <c r="CAV93" s="369"/>
      <c r="CAW93" s="369"/>
      <c r="CAX93" s="369"/>
      <c r="CAY93" s="369"/>
      <c r="CAZ93" s="369"/>
      <c r="CBA93" s="369"/>
      <c r="CBB93" s="369"/>
      <c r="CBC93" s="369"/>
      <c r="CBD93" s="369"/>
      <c r="CBE93" s="369"/>
      <c r="CBF93" s="369"/>
      <c r="CBG93" s="369"/>
      <c r="CBH93" s="369"/>
      <c r="CBI93" s="369"/>
      <c r="CBJ93" s="369"/>
      <c r="CBK93" s="369"/>
      <c r="CBL93" s="369"/>
      <c r="CBM93" s="369"/>
      <c r="CBN93" s="369"/>
      <c r="CBO93" s="369"/>
      <c r="CBP93" s="369"/>
      <c r="CBQ93" s="369"/>
      <c r="CBR93" s="369"/>
      <c r="CBS93" s="369"/>
      <c r="CBT93" s="369"/>
      <c r="CBU93" s="369"/>
      <c r="CBV93" s="369"/>
      <c r="CBW93" s="369"/>
      <c r="CBX93" s="369"/>
      <c r="CBY93" s="369"/>
      <c r="CBZ93" s="369"/>
      <c r="CCA93" s="369"/>
      <c r="CCB93" s="369"/>
      <c r="CCC93" s="369"/>
      <c r="CCD93" s="369"/>
      <c r="CCE93" s="369"/>
      <c r="CCF93" s="369"/>
      <c r="CCG93" s="369"/>
      <c r="CCH93" s="369"/>
      <c r="CCI93" s="369"/>
      <c r="CCJ93" s="369"/>
      <c r="CCK93" s="369"/>
      <c r="CCL93" s="369"/>
      <c r="CCM93" s="369"/>
      <c r="CCN93" s="369"/>
      <c r="CCO93" s="369"/>
      <c r="CCP93" s="369"/>
      <c r="CCQ93" s="369"/>
      <c r="CCR93" s="369"/>
      <c r="CCS93" s="369"/>
      <c r="CCT93" s="369"/>
      <c r="CCU93" s="369"/>
      <c r="CCV93" s="369"/>
      <c r="CCW93" s="369"/>
      <c r="CCX93" s="369"/>
      <c r="CCY93" s="369"/>
      <c r="CCZ93" s="369"/>
      <c r="CDA93" s="369"/>
      <c r="CDB93" s="369"/>
      <c r="CDC93" s="369"/>
      <c r="CDD93" s="369"/>
      <c r="CDE93" s="369"/>
      <c r="CDF93" s="369"/>
      <c r="CDG93" s="369"/>
      <c r="CDH93" s="369"/>
      <c r="CDI93" s="369"/>
      <c r="CDJ93" s="369"/>
      <c r="CDK93" s="369"/>
      <c r="CDL93" s="369"/>
      <c r="CDM93" s="369"/>
      <c r="CDN93" s="369"/>
      <c r="CDO93" s="369"/>
      <c r="CDP93" s="369"/>
      <c r="CDQ93" s="369"/>
      <c r="CDR93" s="369"/>
      <c r="CDS93" s="369"/>
      <c r="CDT93" s="369"/>
      <c r="CDU93" s="369"/>
      <c r="CDV93" s="369"/>
      <c r="CDW93" s="369"/>
      <c r="CDX93" s="369"/>
      <c r="CDY93" s="369"/>
      <c r="CDZ93" s="369"/>
      <c r="CEA93" s="369"/>
      <c r="CEB93" s="369"/>
      <c r="CEC93" s="369"/>
      <c r="CED93" s="369"/>
      <c r="CEE93" s="369"/>
      <c r="CEF93" s="369"/>
      <c r="CEG93" s="369"/>
      <c r="CEH93" s="369"/>
      <c r="CEI93" s="369"/>
      <c r="CEJ93" s="369"/>
      <c r="CEK93" s="369"/>
      <c r="CEL93" s="369"/>
      <c r="CEM93" s="369"/>
      <c r="CEN93" s="369"/>
      <c r="CEO93" s="369"/>
      <c r="CEP93" s="369"/>
      <c r="CEQ93" s="369"/>
      <c r="CER93" s="369"/>
      <c r="CES93" s="369"/>
      <c r="CET93" s="369"/>
      <c r="CEU93" s="369"/>
      <c r="CEV93" s="369"/>
      <c r="CEW93" s="369"/>
      <c r="CEX93" s="369"/>
      <c r="CEY93" s="369"/>
      <c r="CEZ93" s="369"/>
      <c r="CFA93" s="369"/>
      <c r="CFB93" s="369"/>
      <c r="CFC93" s="369"/>
      <c r="CFD93" s="369"/>
      <c r="CFE93" s="369"/>
      <c r="CFF93" s="369"/>
      <c r="CFG93" s="369"/>
      <c r="CFH93" s="369"/>
      <c r="CFI93" s="369"/>
      <c r="CFJ93" s="369"/>
      <c r="CFK93" s="369"/>
      <c r="CFL93" s="369"/>
      <c r="CFM93" s="369"/>
      <c r="CFN93" s="369"/>
      <c r="CFO93" s="369"/>
      <c r="CFP93" s="369"/>
      <c r="CFQ93" s="369"/>
      <c r="CFR93" s="369"/>
      <c r="CFS93" s="369"/>
      <c r="CFT93" s="369"/>
      <c r="CFU93" s="369"/>
      <c r="CFV93" s="369"/>
      <c r="CFW93" s="369"/>
      <c r="CFX93" s="369"/>
      <c r="CFY93" s="369"/>
      <c r="CFZ93" s="369"/>
      <c r="CGA93" s="369"/>
      <c r="CGB93" s="369"/>
      <c r="CGC93" s="369"/>
      <c r="CGD93" s="369"/>
      <c r="CGE93" s="369"/>
      <c r="CGF93" s="369"/>
      <c r="CGG93" s="369"/>
      <c r="CGH93" s="369"/>
      <c r="CGI93" s="369"/>
      <c r="CGJ93" s="369"/>
      <c r="CGK93" s="369"/>
      <c r="CGL93" s="369"/>
      <c r="CGM93" s="369"/>
      <c r="CGN93" s="369"/>
      <c r="CGO93" s="369"/>
      <c r="CGP93" s="369"/>
      <c r="CGQ93" s="369"/>
      <c r="CGR93" s="369"/>
      <c r="CGS93" s="369"/>
      <c r="CGT93" s="369"/>
      <c r="CGU93" s="369"/>
      <c r="CGV93" s="369"/>
      <c r="CGW93" s="369"/>
      <c r="CGX93" s="369"/>
      <c r="CGY93" s="369"/>
      <c r="CGZ93" s="369"/>
      <c r="CHA93" s="369"/>
      <c r="CHB93" s="369"/>
      <c r="CHC93" s="369"/>
      <c r="CHD93" s="369"/>
      <c r="CHE93" s="369"/>
      <c r="CHF93" s="369"/>
      <c r="CHG93" s="369"/>
      <c r="CHH93" s="369"/>
      <c r="CHI93" s="369"/>
      <c r="CHJ93" s="369"/>
      <c r="CHK93" s="369"/>
      <c r="CHL93" s="369"/>
      <c r="CHM93" s="369"/>
      <c r="CHN93" s="369"/>
      <c r="CHO93" s="369"/>
      <c r="CHP93" s="369"/>
      <c r="CHQ93" s="369"/>
      <c r="CHR93" s="369"/>
      <c r="CHS93" s="369"/>
      <c r="CHT93" s="369"/>
      <c r="CHU93" s="369"/>
      <c r="CHV93" s="369"/>
      <c r="CHW93" s="369"/>
      <c r="CHX93" s="369"/>
      <c r="CHY93" s="369"/>
      <c r="CHZ93" s="369"/>
      <c r="CIA93" s="369"/>
      <c r="CIB93" s="369"/>
      <c r="CIC93" s="369"/>
      <c r="CIH93" s="369"/>
      <c r="CII93" s="369"/>
      <c r="CIJ93" s="369"/>
      <c r="CIK93" s="369"/>
      <c r="CIL93" s="369"/>
      <c r="CIM93" s="369"/>
      <c r="CIN93" s="369"/>
      <c r="CIO93" s="369"/>
      <c r="CIP93" s="369"/>
      <c r="CIQ93" s="369"/>
      <c r="CIR93" s="369"/>
      <c r="CKJ93" s="369"/>
      <c r="CKK93" s="369"/>
      <c r="CKL93" s="369"/>
      <c r="CKM93" s="369"/>
      <c r="CKN93" s="369"/>
      <c r="CKO93" s="369"/>
      <c r="CKP93" s="369"/>
      <c r="CKQ93" s="369"/>
      <c r="CKR93" s="369"/>
      <c r="CKS93" s="369"/>
      <c r="CKT93" s="369"/>
      <c r="CKU93" s="369"/>
      <c r="CKV93" s="369"/>
      <c r="CKW93" s="369"/>
      <c r="CKX93" s="369"/>
      <c r="CKY93" s="369"/>
      <c r="CKZ93" s="369"/>
      <c r="CLA93" s="369"/>
      <c r="CLB93" s="369"/>
      <c r="CLC93" s="369"/>
      <c r="CLD93" s="369"/>
      <c r="CLE93" s="369"/>
      <c r="CLF93" s="369"/>
      <c r="CLG93" s="369"/>
      <c r="CLH93" s="369"/>
      <c r="CLI93" s="369"/>
      <c r="CLJ93" s="369"/>
      <c r="CLK93" s="369"/>
      <c r="CLL93" s="369"/>
      <c r="CLM93" s="369"/>
      <c r="CLN93" s="369"/>
      <c r="CLO93" s="369"/>
      <c r="CLP93" s="369"/>
      <c r="CLQ93" s="369"/>
      <c r="CLR93" s="369"/>
      <c r="CLS93" s="369"/>
      <c r="CLT93" s="369"/>
      <c r="CLU93" s="369"/>
      <c r="CLV93" s="369"/>
      <c r="CLW93" s="369"/>
      <c r="CLX93" s="369"/>
      <c r="CLY93" s="369"/>
      <c r="CLZ93" s="369"/>
      <c r="CMA93" s="369"/>
      <c r="CMB93" s="369"/>
      <c r="CMC93" s="369"/>
      <c r="CMD93" s="369"/>
      <c r="CME93" s="369"/>
      <c r="CMF93" s="369"/>
      <c r="CMG93" s="369"/>
      <c r="CMH93" s="369"/>
      <c r="CMI93" s="369"/>
      <c r="CMJ93" s="369"/>
      <c r="CMK93" s="369"/>
      <c r="CML93" s="369"/>
      <c r="CMM93" s="369"/>
      <c r="CMN93" s="369"/>
      <c r="CMO93" s="369"/>
      <c r="CMP93" s="369"/>
      <c r="CMQ93" s="369"/>
      <c r="CMR93" s="369"/>
      <c r="CMS93" s="369"/>
      <c r="CMT93" s="369"/>
      <c r="CMU93" s="369"/>
      <c r="CMV93" s="369"/>
      <c r="CMW93" s="369"/>
      <c r="CMX93" s="369"/>
      <c r="CMY93" s="369"/>
      <c r="CMZ93" s="369"/>
      <c r="CNA93" s="369"/>
      <c r="CNB93" s="369"/>
      <c r="CNC93" s="369"/>
      <c r="CND93" s="369"/>
      <c r="CNE93" s="369"/>
      <c r="CNF93" s="369"/>
      <c r="CNG93" s="369"/>
      <c r="CNH93" s="369"/>
      <c r="CNI93" s="369"/>
      <c r="CNJ93" s="369"/>
      <c r="CNK93" s="369"/>
      <c r="CNL93" s="369"/>
      <c r="CNM93" s="369"/>
      <c r="CNN93" s="369"/>
      <c r="CNO93" s="369"/>
      <c r="CNP93" s="369"/>
      <c r="CNQ93" s="369"/>
      <c r="CNR93" s="369"/>
      <c r="CNS93" s="369"/>
      <c r="CNT93" s="369"/>
      <c r="CNU93" s="369"/>
      <c r="CNV93" s="369"/>
      <c r="CNW93" s="369"/>
      <c r="CNX93" s="369"/>
      <c r="CNY93" s="369"/>
      <c r="CNZ93" s="369"/>
      <c r="COA93" s="369"/>
      <c r="COB93" s="369"/>
      <c r="COC93" s="369"/>
      <c r="COD93" s="369"/>
      <c r="COE93" s="369"/>
      <c r="COF93" s="369"/>
      <c r="COG93" s="369"/>
      <c r="COH93" s="369"/>
      <c r="COI93" s="369"/>
      <c r="COJ93" s="369"/>
      <c r="COK93" s="369"/>
      <c r="COL93" s="369"/>
      <c r="COM93" s="369"/>
      <c r="CON93" s="369"/>
      <c r="COO93" s="369"/>
      <c r="COP93" s="369"/>
      <c r="COQ93" s="369"/>
      <c r="COR93" s="369"/>
      <c r="COS93" s="369"/>
      <c r="COT93" s="369"/>
      <c r="COU93" s="369"/>
      <c r="COV93" s="369"/>
      <c r="COW93" s="369"/>
      <c r="COX93" s="369"/>
      <c r="COY93" s="369"/>
      <c r="COZ93" s="369"/>
      <c r="CPA93" s="369"/>
      <c r="CPB93" s="369"/>
      <c r="CPC93" s="369"/>
      <c r="CPD93" s="369"/>
      <c r="CPE93" s="369"/>
      <c r="CPF93" s="369"/>
      <c r="CPG93" s="369"/>
      <c r="CPH93" s="369"/>
      <c r="CPI93" s="369"/>
      <c r="CPJ93" s="369"/>
      <c r="CPK93" s="369"/>
      <c r="CPL93" s="369"/>
      <c r="CPM93" s="369"/>
      <c r="CPN93" s="369"/>
      <c r="CPO93" s="369"/>
      <c r="CPP93" s="369"/>
      <c r="CPQ93" s="369"/>
      <c r="CPR93" s="369"/>
      <c r="CPS93" s="369"/>
      <c r="CPT93" s="369"/>
      <c r="CPU93" s="369"/>
      <c r="CPV93" s="369"/>
      <c r="CPW93" s="369"/>
      <c r="CPX93" s="369"/>
      <c r="CPY93" s="369"/>
      <c r="CPZ93" s="369"/>
      <c r="CQA93" s="369"/>
      <c r="CQB93" s="369"/>
      <c r="CQC93" s="369"/>
      <c r="CQD93" s="369"/>
      <c r="CQE93" s="369"/>
      <c r="CQF93" s="369"/>
      <c r="CQG93" s="369"/>
      <c r="CQH93" s="369"/>
      <c r="CQI93" s="369"/>
      <c r="CQJ93" s="369"/>
      <c r="CQK93" s="369"/>
      <c r="CQL93" s="369"/>
      <c r="CQM93" s="369"/>
      <c r="CQN93" s="369"/>
      <c r="CQO93" s="369"/>
      <c r="CQP93" s="369"/>
      <c r="CQQ93" s="369"/>
      <c r="CQR93" s="369"/>
      <c r="CQS93" s="369"/>
      <c r="CQT93" s="369"/>
      <c r="CQU93" s="369"/>
      <c r="CQV93" s="369"/>
      <c r="CQW93" s="369"/>
      <c r="CQX93" s="369"/>
      <c r="CQY93" s="369"/>
      <c r="CQZ93" s="369"/>
      <c r="CRA93" s="369"/>
      <c r="CRB93" s="369"/>
      <c r="CRC93" s="369"/>
      <c r="CRD93" s="369"/>
      <c r="CRE93" s="369"/>
      <c r="CRF93" s="369"/>
      <c r="CRG93" s="369"/>
      <c r="CRH93" s="369"/>
      <c r="CRI93" s="369"/>
      <c r="CRJ93" s="369"/>
      <c r="CRK93" s="369"/>
      <c r="CRL93" s="369"/>
      <c r="CRM93" s="369"/>
      <c r="CRN93" s="369"/>
      <c r="CRO93" s="369"/>
      <c r="CRP93" s="369"/>
      <c r="CRQ93" s="369"/>
      <c r="CRR93" s="369"/>
      <c r="CRS93" s="369"/>
      <c r="CRT93" s="369"/>
      <c r="CRU93" s="369"/>
      <c r="CRV93" s="369"/>
      <c r="CRW93" s="369"/>
      <c r="CRX93" s="369"/>
      <c r="CRY93" s="369"/>
      <c r="CSD93" s="369"/>
      <c r="CSE93" s="369"/>
      <c r="CSF93" s="369"/>
      <c r="CSG93" s="369"/>
      <c r="CSH93" s="369"/>
      <c r="CSI93" s="369"/>
      <c r="CSJ93" s="369"/>
      <c r="CSK93" s="369"/>
      <c r="CSL93" s="369"/>
      <c r="CSM93" s="369"/>
      <c r="CSN93" s="369"/>
      <c r="CUF93" s="369"/>
      <c r="CUG93" s="369"/>
      <c r="CUH93" s="369"/>
      <c r="CUI93" s="369"/>
      <c r="CUJ93" s="369"/>
      <c r="CUK93" s="369"/>
      <c r="CUL93" s="369"/>
      <c r="CUM93" s="369"/>
      <c r="CUN93" s="369"/>
      <c r="CUO93" s="369"/>
      <c r="CUP93" s="369"/>
      <c r="CUQ93" s="369"/>
      <c r="CUR93" s="369"/>
      <c r="CUS93" s="369"/>
      <c r="CUT93" s="369"/>
      <c r="CUU93" s="369"/>
      <c r="CUV93" s="369"/>
      <c r="CUW93" s="369"/>
      <c r="CUX93" s="369"/>
      <c r="CUY93" s="369"/>
      <c r="CUZ93" s="369"/>
      <c r="CVA93" s="369"/>
      <c r="CVB93" s="369"/>
      <c r="CVC93" s="369"/>
      <c r="CVD93" s="369"/>
      <c r="CVE93" s="369"/>
      <c r="CVF93" s="369"/>
      <c r="CVG93" s="369"/>
      <c r="CVH93" s="369"/>
      <c r="CVI93" s="369"/>
      <c r="CVJ93" s="369"/>
      <c r="CVK93" s="369"/>
      <c r="CVL93" s="369"/>
      <c r="CVM93" s="369"/>
      <c r="CVN93" s="369"/>
      <c r="CVO93" s="369"/>
      <c r="CVP93" s="369"/>
      <c r="CVQ93" s="369"/>
      <c r="CVR93" s="369"/>
      <c r="CVS93" s="369"/>
      <c r="CVT93" s="369"/>
      <c r="CVU93" s="369"/>
      <c r="CVV93" s="369"/>
      <c r="CVW93" s="369"/>
      <c r="CVX93" s="369"/>
      <c r="CVY93" s="369"/>
      <c r="CVZ93" s="369"/>
      <c r="CWA93" s="369"/>
      <c r="CWB93" s="369"/>
      <c r="CWC93" s="369"/>
      <c r="CWD93" s="369"/>
      <c r="CWE93" s="369"/>
      <c r="CWF93" s="369"/>
      <c r="CWG93" s="369"/>
      <c r="CWH93" s="369"/>
      <c r="CWI93" s="369"/>
      <c r="CWJ93" s="369"/>
      <c r="CWK93" s="369"/>
      <c r="CWL93" s="369"/>
      <c r="CWM93" s="369"/>
      <c r="CWN93" s="369"/>
      <c r="CWO93" s="369"/>
      <c r="CWP93" s="369"/>
      <c r="CWQ93" s="369"/>
      <c r="CWR93" s="369"/>
      <c r="CWS93" s="369"/>
      <c r="CWT93" s="369"/>
      <c r="CWU93" s="369"/>
      <c r="CWV93" s="369"/>
      <c r="CWW93" s="369"/>
      <c r="CWX93" s="369"/>
      <c r="CWY93" s="369"/>
      <c r="CWZ93" s="369"/>
      <c r="CXA93" s="369"/>
      <c r="CXB93" s="369"/>
      <c r="CXC93" s="369"/>
      <c r="CXD93" s="369"/>
      <c r="CXE93" s="369"/>
      <c r="CXF93" s="369"/>
      <c r="CXG93" s="369"/>
      <c r="CXH93" s="369"/>
      <c r="CXI93" s="369"/>
      <c r="CXJ93" s="369"/>
      <c r="CXK93" s="369"/>
      <c r="CXL93" s="369"/>
      <c r="CXM93" s="369"/>
      <c r="CXN93" s="369"/>
      <c r="CXO93" s="369"/>
      <c r="CXP93" s="369"/>
      <c r="CXQ93" s="369"/>
      <c r="CXR93" s="369"/>
      <c r="CXS93" s="369"/>
      <c r="CXT93" s="369"/>
      <c r="CXU93" s="369"/>
      <c r="CXV93" s="369"/>
      <c r="CXW93" s="369"/>
      <c r="CXX93" s="369"/>
      <c r="CXY93" s="369"/>
      <c r="CXZ93" s="369"/>
      <c r="CYA93" s="369"/>
      <c r="CYB93" s="369"/>
      <c r="CYC93" s="369"/>
      <c r="CYD93" s="369"/>
      <c r="CYE93" s="369"/>
      <c r="CYF93" s="369"/>
      <c r="CYG93" s="369"/>
      <c r="CYH93" s="369"/>
      <c r="CYI93" s="369"/>
      <c r="CYJ93" s="369"/>
      <c r="CYK93" s="369"/>
      <c r="CYL93" s="369"/>
      <c r="CYM93" s="369"/>
      <c r="CYN93" s="369"/>
      <c r="CYO93" s="369"/>
      <c r="CYP93" s="369"/>
      <c r="CYQ93" s="369"/>
      <c r="CYR93" s="369"/>
      <c r="CYS93" s="369"/>
      <c r="CYT93" s="369"/>
      <c r="CYU93" s="369"/>
      <c r="CYV93" s="369"/>
      <c r="CYW93" s="369"/>
      <c r="CYX93" s="369"/>
      <c r="CYY93" s="369"/>
      <c r="CYZ93" s="369"/>
      <c r="CZA93" s="369"/>
      <c r="CZB93" s="369"/>
      <c r="CZC93" s="369"/>
      <c r="CZD93" s="369"/>
      <c r="CZE93" s="369"/>
      <c r="CZF93" s="369"/>
      <c r="CZG93" s="369"/>
      <c r="CZH93" s="369"/>
      <c r="CZI93" s="369"/>
      <c r="CZJ93" s="369"/>
      <c r="CZK93" s="369"/>
      <c r="CZL93" s="369"/>
      <c r="CZM93" s="369"/>
      <c r="CZN93" s="369"/>
      <c r="CZO93" s="369"/>
      <c r="CZP93" s="369"/>
      <c r="CZQ93" s="369"/>
      <c r="CZR93" s="369"/>
      <c r="CZS93" s="369"/>
      <c r="CZT93" s="369"/>
      <c r="CZU93" s="369"/>
      <c r="CZV93" s="369"/>
      <c r="CZW93" s="369"/>
      <c r="CZX93" s="369"/>
      <c r="CZY93" s="369"/>
      <c r="CZZ93" s="369"/>
      <c r="DAA93" s="369"/>
      <c r="DAB93" s="369"/>
      <c r="DAC93" s="369"/>
      <c r="DAD93" s="369"/>
      <c r="DAE93" s="369"/>
      <c r="DAF93" s="369"/>
      <c r="DAG93" s="369"/>
      <c r="DAH93" s="369"/>
      <c r="DAI93" s="369"/>
      <c r="DAJ93" s="369"/>
      <c r="DAK93" s="369"/>
      <c r="DAL93" s="369"/>
      <c r="DAM93" s="369"/>
      <c r="DAN93" s="369"/>
      <c r="DAO93" s="369"/>
      <c r="DAP93" s="369"/>
      <c r="DAQ93" s="369"/>
      <c r="DAR93" s="369"/>
      <c r="DAS93" s="369"/>
      <c r="DAT93" s="369"/>
      <c r="DAU93" s="369"/>
      <c r="DAV93" s="369"/>
      <c r="DAW93" s="369"/>
      <c r="DAX93" s="369"/>
      <c r="DAY93" s="369"/>
      <c r="DAZ93" s="369"/>
      <c r="DBA93" s="369"/>
      <c r="DBB93" s="369"/>
      <c r="DBC93" s="369"/>
      <c r="DBD93" s="369"/>
      <c r="DBE93" s="369"/>
      <c r="DBF93" s="369"/>
      <c r="DBG93" s="369"/>
      <c r="DBH93" s="369"/>
      <c r="DBI93" s="369"/>
      <c r="DBJ93" s="369"/>
      <c r="DBK93" s="369"/>
      <c r="DBL93" s="369"/>
      <c r="DBM93" s="369"/>
      <c r="DBN93" s="369"/>
      <c r="DBO93" s="369"/>
      <c r="DBP93" s="369"/>
      <c r="DBQ93" s="369"/>
      <c r="DBR93" s="369"/>
      <c r="DBS93" s="369"/>
      <c r="DBT93" s="369"/>
      <c r="DBU93" s="369"/>
      <c r="DBZ93" s="369"/>
      <c r="DCA93" s="369"/>
      <c r="DCB93" s="369"/>
      <c r="DCC93" s="369"/>
      <c r="DCD93" s="369"/>
      <c r="DCE93" s="369"/>
      <c r="DCF93" s="369"/>
      <c r="DCG93" s="369"/>
      <c r="DCH93" s="369"/>
      <c r="DCI93" s="369"/>
      <c r="DCJ93" s="369"/>
      <c r="DEB93" s="369"/>
      <c r="DEC93" s="369"/>
      <c r="DED93" s="369"/>
      <c r="DEE93" s="369"/>
      <c r="DEF93" s="369"/>
      <c r="DEG93" s="369"/>
      <c r="DEH93" s="369"/>
      <c r="DEI93" s="369"/>
      <c r="DEJ93" s="369"/>
      <c r="DEK93" s="369"/>
      <c r="DEL93" s="369"/>
      <c r="DEM93" s="369"/>
      <c r="DEN93" s="369"/>
      <c r="DEO93" s="369"/>
      <c r="DEP93" s="369"/>
      <c r="DEQ93" s="369"/>
      <c r="DER93" s="369"/>
      <c r="DES93" s="369"/>
      <c r="DET93" s="369"/>
      <c r="DEU93" s="369"/>
      <c r="DEV93" s="369"/>
      <c r="DEW93" s="369"/>
      <c r="DEX93" s="369"/>
      <c r="DEY93" s="369"/>
      <c r="DEZ93" s="369"/>
      <c r="DFA93" s="369"/>
      <c r="DFB93" s="369"/>
      <c r="DFC93" s="369"/>
      <c r="DFD93" s="369"/>
      <c r="DFE93" s="369"/>
      <c r="DFF93" s="369"/>
      <c r="DFG93" s="369"/>
      <c r="DFH93" s="369"/>
      <c r="DFI93" s="369"/>
      <c r="DFJ93" s="369"/>
      <c r="DFK93" s="369"/>
      <c r="DFL93" s="369"/>
      <c r="DFM93" s="369"/>
      <c r="DFN93" s="369"/>
      <c r="DFO93" s="369"/>
      <c r="DFP93" s="369"/>
      <c r="DFQ93" s="369"/>
      <c r="DFR93" s="369"/>
      <c r="DFS93" s="369"/>
      <c r="DFT93" s="369"/>
      <c r="DFU93" s="369"/>
      <c r="DFV93" s="369"/>
      <c r="DFW93" s="369"/>
      <c r="DFX93" s="369"/>
      <c r="DFY93" s="369"/>
      <c r="DFZ93" s="369"/>
      <c r="DGA93" s="369"/>
      <c r="DGB93" s="369"/>
      <c r="DGC93" s="369"/>
      <c r="DGD93" s="369"/>
      <c r="DGE93" s="369"/>
      <c r="DGF93" s="369"/>
      <c r="DGG93" s="369"/>
      <c r="DGH93" s="369"/>
      <c r="DGI93" s="369"/>
      <c r="DGJ93" s="369"/>
      <c r="DGK93" s="369"/>
      <c r="DGL93" s="369"/>
      <c r="DGM93" s="369"/>
      <c r="DGN93" s="369"/>
      <c r="DGO93" s="369"/>
      <c r="DGP93" s="369"/>
      <c r="DGQ93" s="369"/>
      <c r="DGR93" s="369"/>
      <c r="DGS93" s="369"/>
      <c r="DGT93" s="369"/>
      <c r="DGU93" s="369"/>
      <c r="DGV93" s="369"/>
      <c r="DGW93" s="369"/>
      <c r="DGX93" s="369"/>
      <c r="DGY93" s="369"/>
      <c r="DGZ93" s="369"/>
      <c r="DHA93" s="369"/>
      <c r="DHB93" s="369"/>
      <c r="DHC93" s="369"/>
      <c r="DHD93" s="369"/>
      <c r="DHE93" s="369"/>
      <c r="DHF93" s="369"/>
      <c r="DHG93" s="369"/>
      <c r="DHH93" s="369"/>
      <c r="DHI93" s="369"/>
      <c r="DHJ93" s="369"/>
      <c r="DHK93" s="369"/>
      <c r="DHL93" s="369"/>
      <c r="DHM93" s="369"/>
      <c r="DHN93" s="369"/>
      <c r="DHO93" s="369"/>
      <c r="DHP93" s="369"/>
      <c r="DHQ93" s="369"/>
      <c r="DHR93" s="369"/>
      <c r="DHS93" s="369"/>
      <c r="DHT93" s="369"/>
      <c r="DHU93" s="369"/>
      <c r="DHV93" s="369"/>
      <c r="DHW93" s="369"/>
      <c r="DHX93" s="369"/>
      <c r="DHY93" s="369"/>
      <c r="DHZ93" s="369"/>
      <c r="DIA93" s="369"/>
      <c r="DIB93" s="369"/>
      <c r="DIC93" s="369"/>
      <c r="DID93" s="369"/>
      <c r="DIE93" s="369"/>
      <c r="DIF93" s="369"/>
      <c r="DIG93" s="369"/>
      <c r="DIH93" s="369"/>
      <c r="DII93" s="369"/>
      <c r="DIJ93" s="369"/>
      <c r="DIK93" s="369"/>
      <c r="DIL93" s="369"/>
      <c r="DIM93" s="369"/>
      <c r="DIN93" s="369"/>
      <c r="DIO93" s="369"/>
      <c r="DIP93" s="369"/>
      <c r="DIQ93" s="369"/>
      <c r="DIR93" s="369"/>
      <c r="DIS93" s="369"/>
      <c r="DIT93" s="369"/>
      <c r="DIU93" s="369"/>
      <c r="DIV93" s="369"/>
      <c r="DIW93" s="369"/>
      <c r="DIX93" s="369"/>
      <c r="DIY93" s="369"/>
      <c r="DIZ93" s="369"/>
      <c r="DJA93" s="369"/>
      <c r="DJB93" s="369"/>
      <c r="DJC93" s="369"/>
      <c r="DJD93" s="369"/>
      <c r="DJE93" s="369"/>
      <c r="DJF93" s="369"/>
      <c r="DJG93" s="369"/>
      <c r="DJH93" s="369"/>
      <c r="DJI93" s="369"/>
      <c r="DJJ93" s="369"/>
      <c r="DJK93" s="369"/>
      <c r="DJL93" s="369"/>
      <c r="DJM93" s="369"/>
      <c r="DJN93" s="369"/>
      <c r="DJO93" s="369"/>
      <c r="DJP93" s="369"/>
      <c r="DJQ93" s="369"/>
      <c r="DJR93" s="369"/>
      <c r="DJS93" s="369"/>
      <c r="DJT93" s="369"/>
      <c r="DJU93" s="369"/>
      <c r="DJV93" s="369"/>
      <c r="DJW93" s="369"/>
      <c r="DJX93" s="369"/>
      <c r="DJY93" s="369"/>
      <c r="DJZ93" s="369"/>
      <c r="DKA93" s="369"/>
      <c r="DKB93" s="369"/>
      <c r="DKC93" s="369"/>
      <c r="DKD93" s="369"/>
      <c r="DKE93" s="369"/>
      <c r="DKF93" s="369"/>
      <c r="DKG93" s="369"/>
      <c r="DKH93" s="369"/>
      <c r="DKI93" s="369"/>
      <c r="DKJ93" s="369"/>
      <c r="DKK93" s="369"/>
      <c r="DKL93" s="369"/>
      <c r="DKM93" s="369"/>
      <c r="DKN93" s="369"/>
      <c r="DKO93" s="369"/>
      <c r="DKP93" s="369"/>
      <c r="DKQ93" s="369"/>
      <c r="DKR93" s="369"/>
      <c r="DKS93" s="369"/>
      <c r="DKT93" s="369"/>
      <c r="DKU93" s="369"/>
      <c r="DKV93" s="369"/>
      <c r="DKW93" s="369"/>
      <c r="DKX93" s="369"/>
      <c r="DKY93" s="369"/>
      <c r="DKZ93" s="369"/>
      <c r="DLA93" s="369"/>
      <c r="DLB93" s="369"/>
      <c r="DLC93" s="369"/>
      <c r="DLD93" s="369"/>
      <c r="DLE93" s="369"/>
      <c r="DLF93" s="369"/>
      <c r="DLG93" s="369"/>
      <c r="DLH93" s="369"/>
      <c r="DLI93" s="369"/>
      <c r="DLJ93" s="369"/>
      <c r="DLK93" s="369"/>
      <c r="DLL93" s="369"/>
      <c r="DLM93" s="369"/>
      <c r="DLN93" s="369"/>
      <c r="DLO93" s="369"/>
      <c r="DLP93" s="369"/>
      <c r="DLQ93" s="369"/>
      <c r="DLV93" s="369"/>
      <c r="DLW93" s="369"/>
      <c r="DLX93" s="369"/>
      <c r="DLY93" s="369"/>
      <c r="DLZ93" s="369"/>
      <c r="DMA93" s="369"/>
      <c r="DMB93" s="369"/>
      <c r="DMC93" s="369"/>
      <c r="DMD93" s="369"/>
      <c r="DME93" s="369"/>
      <c r="DMF93" s="369"/>
      <c r="DNX93" s="369"/>
      <c r="DNY93" s="369"/>
      <c r="DNZ93" s="369"/>
      <c r="DOA93" s="369"/>
      <c r="DOB93" s="369"/>
      <c r="DOC93" s="369"/>
      <c r="DOD93" s="369"/>
      <c r="DOE93" s="369"/>
      <c r="DOF93" s="369"/>
      <c r="DOG93" s="369"/>
      <c r="DOH93" s="369"/>
      <c r="DOI93" s="369"/>
      <c r="DOJ93" s="369"/>
      <c r="DOK93" s="369"/>
      <c r="DOL93" s="369"/>
      <c r="DOM93" s="369"/>
      <c r="DON93" s="369"/>
      <c r="DOO93" s="369"/>
      <c r="DOP93" s="369"/>
      <c r="DOQ93" s="369"/>
      <c r="DOR93" s="369"/>
      <c r="DOS93" s="369"/>
      <c r="DOT93" s="369"/>
      <c r="DOU93" s="369"/>
      <c r="DOV93" s="369"/>
      <c r="DOW93" s="369"/>
      <c r="DOX93" s="369"/>
      <c r="DOY93" s="369"/>
      <c r="DOZ93" s="369"/>
      <c r="DPA93" s="369"/>
      <c r="DPB93" s="369"/>
      <c r="DPC93" s="369"/>
      <c r="DPD93" s="369"/>
      <c r="DPE93" s="369"/>
      <c r="DPF93" s="369"/>
      <c r="DPG93" s="369"/>
      <c r="DPH93" s="369"/>
      <c r="DPI93" s="369"/>
      <c r="DPJ93" s="369"/>
      <c r="DPK93" s="369"/>
      <c r="DPL93" s="369"/>
      <c r="DPM93" s="369"/>
      <c r="DPN93" s="369"/>
      <c r="DPO93" s="369"/>
      <c r="DPP93" s="369"/>
      <c r="DPQ93" s="369"/>
      <c r="DPR93" s="369"/>
      <c r="DPS93" s="369"/>
      <c r="DPT93" s="369"/>
      <c r="DPU93" s="369"/>
      <c r="DPV93" s="369"/>
      <c r="DPW93" s="369"/>
      <c r="DPX93" s="369"/>
      <c r="DPY93" s="369"/>
      <c r="DPZ93" s="369"/>
      <c r="DQA93" s="369"/>
      <c r="DQB93" s="369"/>
      <c r="DQC93" s="369"/>
      <c r="DQD93" s="369"/>
      <c r="DQE93" s="369"/>
      <c r="DQF93" s="369"/>
      <c r="DQG93" s="369"/>
      <c r="DQH93" s="369"/>
      <c r="DQI93" s="369"/>
      <c r="DQJ93" s="369"/>
      <c r="DQK93" s="369"/>
      <c r="DQL93" s="369"/>
      <c r="DQM93" s="369"/>
      <c r="DQN93" s="369"/>
      <c r="DQO93" s="369"/>
      <c r="DQP93" s="369"/>
      <c r="DQQ93" s="369"/>
      <c r="DQR93" s="369"/>
      <c r="DQS93" s="369"/>
      <c r="DQT93" s="369"/>
      <c r="DQU93" s="369"/>
      <c r="DQV93" s="369"/>
      <c r="DQW93" s="369"/>
      <c r="DQX93" s="369"/>
      <c r="DQY93" s="369"/>
      <c r="DQZ93" s="369"/>
      <c r="DRA93" s="369"/>
      <c r="DRB93" s="369"/>
      <c r="DRC93" s="369"/>
      <c r="DRD93" s="369"/>
      <c r="DRE93" s="369"/>
      <c r="DRF93" s="369"/>
      <c r="DRG93" s="369"/>
      <c r="DRH93" s="369"/>
      <c r="DRI93" s="369"/>
      <c r="DRJ93" s="369"/>
      <c r="DRK93" s="369"/>
      <c r="DRL93" s="369"/>
      <c r="DRM93" s="369"/>
      <c r="DRN93" s="369"/>
      <c r="DRO93" s="369"/>
      <c r="DRP93" s="369"/>
      <c r="DRQ93" s="369"/>
      <c r="DRR93" s="369"/>
      <c r="DRS93" s="369"/>
      <c r="DRT93" s="369"/>
      <c r="DRU93" s="369"/>
      <c r="DRV93" s="369"/>
      <c r="DRW93" s="369"/>
      <c r="DRX93" s="369"/>
      <c r="DRY93" s="369"/>
      <c r="DRZ93" s="369"/>
      <c r="DSA93" s="369"/>
      <c r="DSB93" s="369"/>
      <c r="DSC93" s="369"/>
      <c r="DSD93" s="369"/>
      <c r="DSE93" s="369"/>
      <c r="DSF93" s="369"/>
      <c r="DSG93" s="369"/>
      <c r="DSH93" s="369"/>
      <c r="DSI93" s="369"/>
      <c r="DSJ93" s="369"/>
      <c r="DSK93" s="369"/>
      <c r="DSL93" s="369"/>
      <c r="DSM93" s="369"/>
      <c r="DSN93" s="369"/>
      <c r="DSO93" s="369"/>
      <c r="DSP93" s="369"/>
      <c r="DSQ93" s="369"/>
      <c r="DSR93" s="369"/>
      <c r="DSS93" s="369"/>
      <c r="DST93" s="369"/>
      <c r="DSU93" s="369"/>
      <c r="DSV93" s="369"/>
      <c r="DSW93" s="369"/>
      <c r="DSX93" s="369"/>
      <c r="DSY93" s="369"/>
      <c r="DSZ93" s="369"/>
      <c r="DTA93" s="369"/>
      <c r="DTB93" s="369"/>
      <c r="DTC93" s="369"/>
      <c r="DTD93" s="369"/>
      <c r="DTE93" s="369"/>
      <c r="DTF93" s="369"/>
      <c r="DTG93" s="369"/>
      <c r="DTH93" s="369"/>
      <c r="DTI93" s="369"/>
      <c r="DTJ93" s="369"/>
      <c r="DTK93" s="369"/>
      <c r="DTL93" s="369"/>
      <c r="DTM93" s="369"/>
      <c r="DTN93" s="369"/>
      <c r="DTO93" s="369"/>
      <c r="DTP93" s="369"/>
      <c r="DTQ93" s="369"/>
      <c r="DTR93" s="369"/>
      <c r="DTS93" s="369"/>
      <c r="DTT93" s="369"/>
      <c r="DTU93" s="369"/>
      <c r="DTV93" s="369"/>
      <c r="DTW93" s="369"/>
      <c r="DTX93" s="369"/>
      <c r="DTY93" s="369"/>
      <c r="DTZ93" s="369"/>
      <c r="DUA93" s="369"/>
      <c r="DUB93" s="369"/>
      <c r="DUC93" s="369"/>
      <c r="DUD93" s="369"/>
      <c r="DUE93" s="369"/>
      <c r="DUF93" s="369"/>
      <c r="DUG93" s="369"/>
      <c r="DUH93" s="369"/>
      <c r="DUI93" s="369"/>
      <c r="DUJ93" s="369"/>
      <c r="DUK93" s="369"/>
      <c r="DUL93" s="369"/>
      <c r="DUM93" s="369"/>
      <c r="DUN93" s="369"/>
      <c r="DUO93" s="369"/>
      <c r="DUP93" s="369"/>
      <c r="DUQ93" s="369"/>
      <c r="DUR93" s="369"/>
      <c r="DUS93" s="369"/>
      <c r="DUT93" s="369"/>
      <c r="DUU93" s="369"/>
      <c r="DUV93" s="369"/>
      <c r="DUW93" s="369"/>
      <c r="DUX93" s="369"/>
      <c r="DUY93" s="369"/>
      <c r="DUZ93" s="369"/>
      <c r="DVA93" s="369"/>
      <c r="DVB93" s="369"/>
      <c r="DVC93" s="369"/>
      <c r="DVD93" s="369"/>
      <c r="DVE93" s="369"/>
      <c r="DVF93" s="369"/>
      <c r="DVG93" s="369"/>
      <c r="DVH93" s="369"/>
      <c r="DVI93" s="369"/>
      <c r="DVJ93" s="369"/>
      <c r="DVK93" s="369"/>
      <c r="DVL93" s="369"/>
      <c r="DVM93" s="369"/>
      <c r="DVR93" s="369"/>
      <c r="DVS93" s="369"/>
      <c r="DVT93" s="369"/>
      <c r="DVU93" s="369"/>
      <c r="DVV93" s="369"/>
      <c r="DVW93" s="369"/>
      <c r="DVX93" s="369"/>
      <c r="DVY93" s="369"/>
      <c r="DVZ93" s="369"/>
      <c r="DWA93" s="369"/>
      <c r="DWB93" s="369"/>
      <c r="DXT93" s="369"/>
      <c r="DXU93" s="369"/>
      <c r="DXV93" s="369"/>
      <c r="DXW93" s="369"/>
      <c r="DXX93" s="369"/>
      <c r="DXY93" s="369"/>
      <c r="DXZ93" s="369"/>
      <c r="DYA93" s="369"/>
      <c r="DYB93" s="369"/>
      <c r="DYC93" s="369"/>
      <c r="DYD93" s="369"/>
      <c r="DYE93" s="369"/>
      <c r="DYF93" s="369"/>
      <c r="DYG93" s="369"/>
      <c r="DYH93" s="369"/>
      <c r="DYI93" s="369"/>
      <c r="DYJ93" s="369"/>
      <c r="DYK93" s="369"/>
      <c r="DYL93" s="369"/>
      <c r="DYM93" s="369"/>
      <c r="DYN93" s="369"/>
      <c r="DYO93" s="369"/>
      <c r="DYP93" s="369"/>
      <c r="DYQ93" s="369"/>
      <c r="DYR93" s="369"/>
      <c r="DYS93" s="369"/>
      <c r="DYT93" s="369"/>
      <c r="DYU93" s="369"/>
      <c r="DYV93" s="369"/>
      <c r="DYW93" s="369"/>
      <c r="DYX93" s="369"/>
      <c r="DYY93" s="369"/>
      <c r="DYZ93" s="369"/>
      <c r="DZA93" s="369"/>
      <c r="DZB93" s="369"/>
      <c r="DZC93" s="369"/>
      <c r="DZD93" s="369"/>
      <c r="DZE93" s="369"/>
      <c r="DZF93" s="369"/>
      <c r="DZG93" s="369"/>
      <c r="DZH93" s="369"/>
      <c r="DZI93" s="369"/>
      <c r="DZJ93" s="369"/>
      <c r="DZK93" s="369"/>
      <c r="DZL93" s="369"/>
      <c r="DZM93" s="369"/>
      <c r="DZN93" s="369"/>
      <c r="DZO93" s="369"/>
      <c r="DZP93" s="369"/>
      <c r="DZQ93" s="369"/>
      <c r="DZR93" s="369"/>
      <c r="DZS93" s="369"/>
      <c r="DZT93" s="369"/>
      <c r="DZU93" s="369"/>
      <c r="DZV93" s="369"/>
      <c r="DZW93" s="369"/>
      <c r="DZX93" s="369"/>
      <c r="DZY93" s="369"/>
      <c r="DZZ93" s="369"/>
      <c r="EAA93" s="369"/>
      <c r="EAB93" s="369"/>
      <c r="EAC93" s="369"/>
      <c r="EAD93" s="369"/>
      <c r="EAE93" s="369"/>
      <c r="EAF93" s="369"/>
      <c r="EAG93" s="369"/>
      <c r="EAH93" s="369"/>
      <c r="EAI93" s="369"/>
      <c r="EAJ93" s="369"/>
      <c r="EAK93" s="369"/>
      <c r="EAL93" s="369"/>
      <c r="EAM93" s="369"/>
      <c r="EAN93" s="369"/>
      <c r="EAO93" s="369"/>
      <c r="EAP93" s="369"/>
      <c r="EAQ93" s="369"/>
      <c r="EAR93" s="369"/>
      <c r="EAS93" s="369"/>
      <c r="EAT93" s="369"/>
      <c r="EAU93" s="369"/>
      <c r="EAV93" s="369"/>
      <c r="EAW93" s="369"/>
      <c r="EAX93" s="369"/>
      <c r="EAY93" s="369"/>
      <c r="EAZ93" s="369"/>
      <c r="EBA93" s="369"/>
      <c r="EBB93" s="369"/>
      <c r="EBC93" s="369"/>
      <c r="EBD93" s="369"/>
      <c r="EBE93" s="369"/>
      <c r="EBF93" s="369"/>
      <c r="EBG93" s="369"/>
      <c r="EBH93" s="369"/>
      <c r="EBI93" s="369"/>
      <c r="EBJ93" s="369"/>
      <c r="EBK93" s="369"/>
      <c r="EBL93" s="369"/>
      <c r="EBM93" s="369"/>
      <c r="EBN93" s="369"/>
      <c r="EBO93" s="369"/>
      <c r="EBP93" s="369"/>
      <c r="EBQ93" s="369"/>
      <c r="EBR93" s="369"/>
      <c r="EBS93" s="369"/>
      <c r="EBT93" s="369"/>
      <c r="EBU93" s="369"/>
      <c r="EBV93" s="369"/>
      <c r="EBW93" s="369"/>
      <c r="EBX93" s="369"/>
      <c r="EBY93" s="369"/>
      <c r="EBZ93" s="369"/>
      <c r="ECA93" s="369"/>
      <c r="ECB93" s="369"/>
      <c r="ECC93" s="369"/>
      <c r="ECD93" s="369"/>
      <c r="ECE93" s="369"/>
      <c r="ECF93" s="369"/>
      <c r="ECG93" s="369"/>
      <c r="ECH93" s="369"/>
      <c r="ECI93" s="369"/>
      <c r="ECJ93" s="369"/>
      <c r="ECK93" s="369"/>
      <c r="ECL93" s="369"/>
      <c r="ECM93" s="369"/>
      <c r="ECN93" s="369"/>
      <c r="ECO93" s="369"/>
      <c r="ECP93" s="369"/>
      <c r="ECQ93" s="369"/>
      <c r="ECR93" s="369"/>
      <c r="ECS93" s="369"/>
      <c r="ECT93" s="369"/>
      <c r="ECU93" s="369"/>
      <c r="ECV93" s="369"/>
      <c r="ECW93" s="369"/>
      <c r="ECX93" s="369"/>
      <c r="ECY93" s="369"/>
      <c r="ECZ93" s="369"/>
      <c r="EDA93" s="369"/>
      <c r="EDB93" s="369"/>
      <c r="EDC93" s="369"/>
      <c r="EDD93" s="369"/>
      <c r="EDE93" s="369"/>
      <c r="EDF93" s="369"/>
      <c r="EDG93" s="369"/>
      <c r="EDH93" s="369"/>
      <c r="EDI93" s="369"/>
      <c r="EDJ93" s="369"/>
      <c r="EDK93" s="369"/>
      <c r="EDL93" s="369"/>
      <c r="EDM93" s="369"/>
      <c r="EDN93" s="369"/>
      <c r="EDO93" s="369"/>
      <c r="EDP93" s="369"/>
      <c r="EDQ93" s="369"/>
      <c r="EDR93" s="369"/>
      <c r="EDS93" s="369"/>
      <c r="EDT93" s="369"/>
      <c r="EDU93" s="369"/>
      <c r="EDV93" s="369"/>
      <c r="EDW93" s="369"/>
      <c r="EDX93" s="369"/>
      <c r="EDY93" s="369"/>
      <c r="EDZ93" s="369"/>
      <c r="EEA93" s="369"/>
      <c r="EEB93" s="369"/>
      <c r="EEC93" s="369"/>
      <c r="EED93" s="369"/>
      <c r="EEE93" s="369"/>
      <c r="EEF93" s="369"/>
      <c r="EEG93" s="369"/>
      <c r="EEH93" s="369"/>
      <c r="EEI93" s="369"/>
      <c r="EEJ93" s="369"/>
      <c r="EEK93" s="369"/>
      <c r="EEL93" s="369"/>
      <c r="EEM93" s="369"/>
      <c r="EEN93" s="369"/>
      <c r="EEO93" s="369"/>
      <c r="EEP93" s="369"/>
      <c r="EEQ93" s="369"/>
      <c r="EER93" s="369"/>
      <c r="EES93" s="369"/>
      <c r="EET93" s="369"/>
      <c r="EEU93" s="369"/>
      <c r="EEV93" s="369"/>
      <c r="EEW93" s="369"/>
      <c r="EEX93" s="369"/>
      <c r="EEY93" s="369"/>
      <c r="EEZ93" s="369"/>
      <c r="EFA93" s="369"/>
      <c r="EFB93" s="369"/>
      <c r="EFC93" s="369"/>
      <c r="EFD93" s="369"/>
      <c r="EFE93" s="369"/>
      <c r="EFF93" s="369"/>
      <c r="EFG93" s="369"/>
      <c r="EFH93" s="369"/>
      <c r="EFI93" s="369"/>
      <c r="EFN93" s="369"/>
      <c r="EFO93" s="369"/>
      <c r="EFP93" s="369"/>
      <c r="EFQ93" s="369"/>
      <c r="EFR93" s="369"/>
      <c r="EFS93" s="369"/>
      <c r="EFT93" s="369"/>
      <c r="EFU93" s="369"/>
      <c r="EFV93" s="369"/>
      <c r="EFW93" s="369"/>
      <c r="EFX93" s="369"/>
      <c r="EHP93" s="369"/>
      <c r="EHQ93" s="369"/>
      <c r="EHR93" s="369"/>
      <c r="EHS93" s="369"/>
      <c r="EHT93" s="369"/>
      <c r="EHU93" s="369"/>
      <c r="EHV93" s="369"/>
      <c r="EHW93" s="369"/>
      <c r="EHX93" s="369"/>
      <c r="EHY93" s="369"/>
      <c r="EHZ93" s="369"/>
      <c r="EIA93" s="369"/>
      <c r="EIB93" s="369"/>
      <c r="EIC93" s="369"/>
      <c r="EID93" s="369"/>
      <c r="EIE93" s="369"/>
      <c r="EIF93" s="369"/>
      <c r="EIG93" s="369"/>
      <c r="EIH93" s="369"/>
      <c r="EII93" s="369"/>
      <c r="EIJ93" s="369"/>
      <c r="EIK93" s="369"/>
      <c r="EIL93" s="369"/>
      <c r="EIM93" s="369"/>
      <c r="EIN93" s="369"/>
      <c r="EIO93" s="369"/>
      <c r="EIP93" s="369"/>
      <c r="EIQ93" s="369"/>
      <c r="EIR93" s="369"/>
      <c r="EIS93" s="369"/>
      <c r="EIT93" s="369"/>
      <c r="EIU93" s="369"/>
      <c r="EIV93" s="369"/>
      <c r="EIW93" s="369"/>
      <c r="EIX93" s="369"/>
      <c r="EIY93" s="369"/>
      <c r="EIZ93" s="369"/>
      <c r="EJA93" s="369"/>
      <c r="EJB93" s="369"/>
      <c r="EJC93" s="369"/>
      <c r="EJD93" s="369"/>
      <c r="EJE93" s="369"/>
      <c r="EJF93" s="369"/>
      <c r="EJG93" s="369"/>
      <c r="EJH93" s="369"/>
      <c r="EJI93" s="369"/>
      <c r="EJJ93" s="369"/>
      <c r="EJK93" s="369"/>
      <c r="EJL93" s="369"/>
      <c r="EJM93" s="369"/>
      <c r="EJN93" s="369"/>
      <c r="EJO93" s="369"/>
      <c r="EJP93" s="369"/>
      <c r="EJQ93" s="369"/>
      <c r="EJR93" s="369"/>
      <c r="EJS93" s="369"/>
      <c r="EJT93" s="369"/>
      <c r="EJU93" s="369"/>
      <c r="EJV93" s="369"/>
      <c r="EJW93" s="369"/>
      <c r="EJX93" s="369"/>
      <c r="EJY93" s="369"/>
      <c r="EJZ93" s="369"/>
      <c r="EKA93" s="369"/>
      <c r="EKB93" s="369"/>
      <c r="EKC93" s="369"/>
      <c r="EKD93" s="369"/>
      <c r="EKE93" s="369"/>
      <c r="EKF93" s="369"/>
      <c r="EKG93" s="369"/>
      <c r="EKH93" s="369"/>
      <c r="EKI93" s="369"/>
      <c r="EKJ93" s="369"/>
      <c r="EKK93" s="369"/>
      <c r="EKL93" s="369"/>
      <c r="EKM93" s="369"/>
      <c r="EKN93" s="369"/>
      <c r="EKO93" s="369"/>
      <c r="EKP93" s="369"/>
      <c r="EKQ93" s="369"/>
      <c r="EKR93" s="369"/>
      <c r="EKS93" s="369"/>
      <c r="EKT93" s="369"/>
      <c r="EKU93" s="369"/>
      <c r="EKV93" s="369"/>
      <c r="EKW93" s="369"/>
      <c r="EKX93" s="369"/>
      <c r="EKY93" s="369"/>
      <c r="EKZ93" s="369"/>
      <c r="ELA93" s="369"/>
      <c r="ELB93" s="369"/>
      <c r="ELC93" s="369"/>
      <c r="ELD93" s="369"/>
      <c r="ELE93" s="369"/>
      <c r="ELF93" s="369"/>
      <c r="ELG93" s="369"/>
      <c r="ELH93" s="369"/>
      <c r="ELI93" s="369"/>
      <c r="ELJ93" s="369"/>
      <c r="ELK93" s="369"/>
      <c r="ELL93" s="369"/>
      <c r="ELM93" s="369"/>
      <c r="ELN93" s="369"/>
      <c r="ELO93" s="369"/>
      <c r="ELP93" s="369"/>
      <c r="ELQ93" s="369"/>
      <c r="ELR93" s="369"/>
      <c r="ELS93" s="369"/>
      <c r="ELT93" s="369"/>
      <c r="ELU93" s="369"/>
      <c r="ELV93" s="369"/>
      <c r="ELW93" s="369"/>
      <c r="ELX93" s="369"/>
      <c r="ELY93" s="369"/>
      <c r="ELZ93" s="369"/>
      <c r="EMA93" s="369"/>
      <c r="EMB93" s="369"/>
      <c r="EMC93" s="369"/>
      <c r="EMD93" s="369"/>
      <c r="EME93" s="369"/>
      <c r="EMF93" s="369"/>
      <c r="EMG93" s="369"/>
      <c r="EMH93" s="369"/>
      <c r="EMI93" s="369"/>
      <c r="EMJ93" s="369"/>
      <c r="EMK93" s="369"/>
      <c r="EML93" s="369"/>
      <c r="EMM93" s="369"/>
      <c r="EMN93" s="369"/>
      <c r="EMO93" s="369"/>
      <c r="EMP93" s="369"/>
      <c r="EMQ93" s="369"/>
      <c r="EMR93" s="369"/>
      <c r="EMS93" s="369"/>
      <c r="EMT93" s="369"/>
      <c r="EMU93" s="369"/>
      <c r="EMV93" s="369"/>
      <c r="EMW93" s="369"/>
      <c r="EMX93" s="369"/>
      <c r="EMY93" s="369"/>
      <c r="EMZ93" s="369"/>
      <c r="ENA93" s="369"/>
      <c r="ENB93" s="369"/>
      <c r="ENC93" s="369"/>
      <c r="END93" s="369"/>
      <c r="ENE93" s="369"/>
      <c r="ENF93" s="369"/>
      <c r="ENG93" s="369"/>
      <c r="ENH93" s="369"/>
      <c r="ENI93" s="369"/>
      <c r="ENJ93" s="369"/>
      <c r="ENK93" s="369"/>
      <c r="ENL93" s="369"/>
      <c r="ENM93" s="369"/>
      <c r="ENN93" s="369"/>
      <c r="ENO93" s="369"/>
      <c r="ENP93" s="369"/>
      <c r="ENQ93" s="369"/>
      <c r="ENR93" s="369"/>
      <c r="ENS93" s="369"/>
      <c r="ENT93" s="369"/>
      <c r="ENU93" s="369"/>
      <c r="ENV93" s="369"/>
      <c r="ENW93" s="369"/>
      <c r="ENX93" s="369"/>
      <c r="ENY93" s="369"/>
      <c r="ENZ93" s="369"/>
      <c r="EOA93" s="369"/>
      <c r="EOB93" s="369"/>
      <c r="EOC93" s="369"/>
      <c r="EOD93" s="369"/>
      <c r="EOE93" s="369"/>
      <c r="EOF93" s="369"/>
      <c r="EOG93" s="369"/>
      <c r="EOH93" s="369"/>
      <c r="EOI93" s="369"/>
      <c r="EOJ93" s="369"/>
      <c r="EOK93" s="369"/>
      <c r="EOL93" s="369"/>
      <c r="EOM93" s="369"/>
      <c r="EON93" s="369"/>
      <c r="EOO93" s="369"/>
      <c r="EOP93" s="369"/>
      <c r="EOQ93" s="369"/>
      <c r="EOR93" s="369"/>
      <c r="EOS93" s="369"/>
      <c r="EOT93" s="369"/>
      <c r="EOU93" s="369"/>
      <c r="EOV93" s="369"/>
      <c r="EOW93" s="369"/>
      <c r="EOX93" s="369"/>
      <c r="EOY93" s="369"/>
      <c r="EOZ93" s="369"/>
      <c r="EPA93" s="369"/>
      <c r="EPB93" s="369"/>
      <c r="EPC93" s="369"/>
      <c r="EPD93" s="369"/>
      <c r="EPE93" s="369"/>
      <c r="EPJ93" s="369"/>
      <c r="EPK93" s="369"/>
      <c r="EPL93" s="369"/>
      <c r="EPM93" s="369"/>
      <c r="EPN93" s="369"/>
      <c r="EPO93" s="369"/>
      <c r="EPP93" s="369"/>
      <c r="EPQ93" s="369"/>
      <c r="EPR93" s="369"/>
      <c r="EPS93" s="369"/>
      <c r="EPT93" s="369"/>
      <c r="ERL93" s="369"/>
      <c r="ERM93" s="369"/>
      <c r="ERN93" s="369"/>
      <c r="ERO93" s="369"/>
      <c r="ERP93" s="369"/>
      <c r="ERQ93" s="369"/>
      <c r="ERR93" s="369"/>
      <c r="ERS93" s="369"/>
      <c r="ERT93" s="369"/>
      <c r="ERU93" s="369"/>
      <c r="ERV93" s="369"/>
      <c r="ERW93" s="369"/>
      <c r="ERX93" s="369"/>
      <c r="ERY93" s="369"/>
      <c r="ERZ93" s="369"/>
      <c r="ESA93" s="369"/>
      <c r="ESB93" s="369"/>
      <c r="ESC93" s="369"/>
      <c r="ESD93" s="369"/>
      <c r="ESE93" s="369"/>
      <c r="ESF93" s="369"/>
      <c r="ESG93" s="369"/>
      <c r="ESH93" s="369"/>
      <c r="ESI93" s="369"/>
      <c r="ESJ93" s="369"/>
      <c r="ESK93" s="369"/>
      <c r="ESL93" s="369"/>
      <c r="ESM93" s="369"/>
      <c r="ESN93" s="369"/>
      <c r="ESO93" s="369"/>
      <c r="ESP93" s="369"/>
      <c r="ESQ93" s="369"/>
      <c r="ESR93" s="369"/>
      <c r="ESS93" s="369"/>
      <c r="EST93" s="369"/>
      <c r="ESU93" s="369"/>
      <c r="ESV93" s="369"/>
      <c r="ESW93" s="369"/>
      <c r="ESX93" s="369"/>
      <c r="ESY93" s="369"/>
      <c r="ESZ93" s="369"/>
      <c r="ETA93" s="369"/>
      <c r="ETB93" s="369"/>
      <c r="ETC93" s="369"/>
      <c r="ETD93" s="369"/>
      <c r="ETE93" s="369"/>
      <c r="ETF93" s="369"/>
      <c r="ETG93" s="369"/>
      <c r="ETH93" s="369"/>
      <c r="ETI93" s="369"/>
      <c r="ETJ93" s="369"/>
      <c r="ETK93" s="369"/>
      <c r="ETL93" s="369"/>
      <c r="ETM93" s="369"/>
      <c r="ETN93" s="369"/>
      <c r="ETO93" s="369"/>
      <c r="ETP93" s="369"/>
      <c r="ETQ93" s="369"/>
      <c r="ETR93" s="369"/>
      <c r="ETS93" s="369"/>
      <c r="ETT93" s="369"/>
      <c r="ETU93" s="369"/>
      <c r="ETV93" s="369"/>
      <c r="ETW93" s="369"/>
      <c r="ETX93" s="369"/>
      <c r="ETY93" s="369"/>
      <c r="ETZ93" s="369"/>
      <c r="EUA93" s="369"/>
      <c r="EUB93" s="369"/>
      <c r="EUC93" s="369"/>
      <c r="EUD93" s="369"/>
      <c r="EUE93" s="369"/>
      <c r="EUF93" s="369"/>
      <c r="EUG93" s="369"/>
      <c r="EUH93" s="369"/>
      <c r="EUI93" s="369"/>
      <c r="EUJ93" s="369"/>
      <c r="EUK93" s="369"/>
      <c r="EUL93" s="369"/>
      <c r="EUM93" s="369"/>
      <c r="EUN93" s="369"/>
      <c r="EUO93" s="369"/>
      <c r="EUP93" s="369"/>
      <c r="EUQ93" s="369"/>
      <c r="EUR93" s="369"/>
      <c r="EUS93" s="369"/>
      <c r="EUT93" s="369"/>
      <c r="EUU93" s="369"/>
      <c r="EUV93" s="369"/>
      <c r="EUW93" s="369"/>
      <c r="EUX93" s="369"/>
      <c r="EUY93" s="369"/>
      <c r="EUZ93" s="369"/>
      <c r="EVA93" s="369"/>
      <c r="EVB93" s="369"/>
      <c r="EVC93" s="369"/>
      <c r="EVD93" s="369"/>
      <c r="EVE93" s="369"/>
      <c r="EVF93" s="369"/>
      <c r="EVG93" s="369"/>
      <c r="EVH93" s="369"/>
      <c r="EVI93" s="369"/>
      <c r="EVJ93" s="369"/>
      <c r="EVK93" s="369"/>
      <c r="EVL93" s="369"/>
      <c r="EVM93" s="369"/>
      <c r="EVN93" s="369"/>
      <c r="EVO93" s="369"/>
      <c r="EVP93" s="369"/>
      <c r="EVQ93" s="369"/>
      <c r="EVR93" s="369"/>
      <c r="EVS93" s="369"/>
      <c r="EVT93" s="369"/>
      <c r="EVU93" s="369"/>
      <c r="EVV93" s="369"/>
      <c r="EVW93" s="369"/>
      <c r="EVX93" s="369"/>
      <c r="EVY93" s="369"/>
      <c r="EVZ93" s="369"/>
      <c r="EWA93" s="369"/>
      <c r="EWB93" s="369"/>
      <c r="EWC93" s="369"/>
      <c r="EWD93" s="369"/>
      <c r="EWE93" s="369"/>
      <c r="EWF93" s="369"/>
      <c r="EWG93" s="369"/>
      <c r="EWH93" s="369"/>
      <c r="EWI93" s="369"/>
      <c r="EWJ93" s="369"/>
      <c r="EWK93" s="369"/>
      <c r="EWL93" s="369"/>
      <c r="EWM93" s="369"/>
      <c r="EWN93" s="369"/>
      <c r="EWO93" s="369"/>
      <c r="EWP93" s="369"/>
      <c r="EWQ93" s="369"/>
      <c r="EWR93" s="369"/>
      <c r="EWS93" s="369"/>
      <c r="EWT93" s="369"/>
      <c r="EWU93" s="369"/>
      <c r="EWV93" s="369"/>
      <c r="EWW93" s="369"/>
      <c r="EWX93" s="369"/>
      <c r="EWY93" s="369"/>
      <c r="EWZ93" s="369"/>
      <c r="EXA93" s="369"/>
      <c r="EXB93" s="369"/>
      <c r="EXC93" s="369"/>
      <c r="EXD93" s="369"/>
      <c r="EXE93" s="369"/>
      <c r="EXF93" s="369"/>
      <c r="EXG93" s="369"/>
      <c r="EXH93" s="369"/>
      <c r="EXI93" s="369"/>
      <c r="EXJ93" s="369"/>
      <c r="EXK93" s="369"/>
      <c r="EXL93" s="369"/>
      <c r="EXM93" s="369"/>
      <c r="EXN93" s="369"/>
      <c r="EXO93" s="369"/>
      <c r="EXP93" s="369"/>
      <c r="EXQ93" s="369"/>
      <c r="EXR93" s="369"/>
      <c r="EXS93" s="369"/>
      <c r="EXT93" s="369"/>
      <c r="EXU93" s="369"/>
      <c r="EXV93" s="369"/>
      <c r="EXW93" s="369"/>
      <c r="EXX93" s="369"/>
      <c r="EXY93" s="369"/>
      <c r="EXZ93" s="369"/>
      <c r="EYA93" s="369"/>
      <c r="EYB93" s="369"/>
      <c r="EYC93" s="369"/>
      <c r="EYD93" s="369"/>
      <c r="EYE93" s="369"/>
      <c r="EYF93" s="369"/>
      <c r="EYG93" s="369"/>
      <c r="EYH93" s="369"/>
      <c r="EYI93" s="369"/>
      <c r="EYJ93" s="369"/>
      <c r="EYK93" s="369"/>
      <c r="EYL93" s="369"/>
      <c r="EYM93" s="369"/>
      <c r="EYN93" s="369"/>
      <c r="EYO93" s="369"/>
      <c r="EYP93" s="369"/>
      <c r="EYQ93" s="369"/>
      <c r="EYR93" s="369"/>
      <c r="EYS93" s="369"/>
      <c r="EYT93" s="369"/>
      <c r="EYU93" s="369"/>
      <c r="EYV93" s="369"/>
      <c r="EYW93" s="369"/>
      <c r="EYX93" s="369"/>
      <c r="EYY93" s="369"/>
      <c r="EYZ93" s="369"/>
      <c r="EZA93" s="369"/>
      <c r="EZF93" s="369"/>
      <c r="EZG93" s="369"/>
      <c r="EZH93" s="369"/>
      <c r="EZI93" s="369"/>
      <c r="EZJ93" s="369"/>
      <c r="EZK93" s="369"/>
      <c r="EZL93" s="369"/>
      <c r="EZM93" s="369"/>
      <c r="EZN93" s="369"/>
      <c r="EZO93" s="369"/>
      <c r="EZP93" s="369"/>
      <c r="FBH93" s="369"/>
      <c r="FBI93" s="369"/>
      <c r="FBJ93" s="369"/>
      <c r="FBK93" s="369"/>
      <c r="FBL93" s="369"/>
      <c r="FBM93" s="369"/>
      <c r="FBN93" s="369"/>
      <c r="FBO93" s="369"/>
      <c r="FBP93" s="369"/>
      <c r="FBQ93" s="369"/>
      <c r="FBR93" s="369"/>
      <c r="FBS93" s="369"/>
      <c r="FBT93" s="369"/>
      <c r="FBU93" s="369"/>
      <c r="FBV93" s="369"/>
      <c r="FBW93" s="369"/>
      <c r="FBX93" s="369"/>
      <c r="FBY93" s="369"/>
      <c r="FBZ93" s="369"/>
      <c r="FCA93" s="369"/>
      <c r="FCB93" s="369"/>
      <c r="FCC93" s="369"/>
      <c r="FCD93" s="369"/>
      <c r="FCE93" s="369"/>
      <c r="FCF93" s="369"/>
      <c r="FCG93" s="369"/>
      <c r="FCH93" s="369"/>
      <c r="FCI93" s="369"/>
      <c r="FCJ93" s="369"/>
      <c r="FCK93" s="369"/>
      <c r="FCL93" s="369"/>
      <c r="FCM93" s="369"/>
      <c r="FCN93" s="369"/>
      <c r="FCO93" s="369"/>
      <c r="FCP93" s="369"/>
      <c r="FCQ93" s="369"/>
      <c r="FCR93" s="369"/>
      <c r="FCS93" s="369"/>
      <c r="FCT93" s="369"/>
      <c r="FCU93" s="369"/>
      <c r="FCV93" s="369"/>
      <c r="FCW93" s="369"/>
      <c r="FCX93" s="369"/>
      <c r="FCY93" s="369"/>
      <c r="FCZ93" s="369"/>
      <c r="FDA93" s="369"/>
      <c r="FDB93" s="369"/>
      <c r="FDC93" s="369"/>
      <c r="FDD93" s="369"/>
      <c r="FDE93" s="369"/>
      <c r="FDF93" s="369"/>
      <c r="FDG93" s="369"/>
      <c r="FDH93" s="369"/>
      <c r="FDI93" s="369"/>
      <c r="FDJ93" s="369"/>
      <c r="FDK93" s="369"/>
      <c r="FDL93" s="369"/>
      <c r="FDM93" s="369"/>
      <c r="FDN93" s="369"/>
      <c r="FDO93" s="369"/>
      <c r="FDP93" s="369"/>
      <c r="FDQ93" s="369"/>
      <c r="FDR93" s="369"/>
      <c r="FDS93" s="369"/>
      <c r="FDT93" s="369"/>
      <c r="FDU93" s="369"/>
      <c r="FDV93" s="369"/>
      <c r="FDW93" s="369"/>
      <c r="FDX93" s="369"/>
      <c r="FDY93" s="369"/>
      <c r="FDZ93" s="369"/>
      <c r="FEA93" s="369"/>
      <c r="FEB93" s="369"/>
      <c r="FEC93" s="369"/>
      <c r="FED93" s="369"/>
      <c r="FEE93" s="369"/>
      <c r="FEF93" s="369"/>
      <c r="FEG93" s="369"/>
      <c r="FEH93" s="369"/>
      <c r="FEI93" s="369"/>
      <c r="FEJ93" s="369"/>
      <c r="FEK93" s="369"/>
      <c r="FEL93" s="369"/>
      <c r="FEM93" s="369"/>
      <c r="FEN93" s="369"/>
      <c r="FEO93" s="369"/>
      <c r="FEP93" s="369"/>
      <c r="FEQ93" s="369"/>
      <c r="FER93" s="369"/>
      <c r="FES93" s="369"/>
      <c r="FET93" s="369"/>
      <c r="FEU93" s="369"/>
      <c r="FEV93" s="369"/>
      <c r="FEW93" s="369"/>
      <c r="FEX93" s="369"/>
      <c r="FEY93" s="369"/>
      <c r="FEZ93" s="369"/>
      <c r="FFA93" s="369"/>
      <c r="FFB93" s="369"/>
      <c r="FFC93" s="369"/>
      <c r="FFD93" s="369"/>
      <c r="FFE93" s="369"/>
      <c r="FFF93" s="369"/>
      <c r="FFG93" s="369"/>
      <c r="FFH93" s="369"/>
      <c r="FFI93" s="369"/>
      <c r="FFJ93" s="369"/>
      <c r="FFK93" s="369"/>
      <c r="FFL93" s="369"/>
      <c r="FFM93" s="369"/>
      <c r="FFN93" s="369"/>
      <c r="FFO93" s="369"/>
      <c r="FFP93" s="369"/>
      <c r="FFQ93" s="369"/>
      <c r="FFR93" s="369"/>
      <c r="FFS93" s="369"/>
      <c r="FFT93" s="369"/>
      <c r="FFU93" s="369"/>
      <c r="FFV93" s="369"/>
      <c r="FFW93" s="369"/>
      <c r="FFX93" s="369"/>
      <c r="FFY93" s="369"/>
      <c r="FFZ93" s="369"/>
      <c r="FGA93" s="369"/>
      <c r="FGB93" s="369"/>
      <c r="FGC93" s="369"/>
      <c r="FGD93" s="369"/>
      <c r="FGE93" s="369"/>
      <c r="FGF93" s="369"/>
      <c r="FGG93" s="369"/>
      <c r="FGH93" s="369"/>
      <c r="FGI93" s="369"/>
      <c r="FGJ93" s="369"/>
      <c r="FGK93" s="369"/>
      <c r="FGL93" s="369"/>
      <c r="FGM93" s="369"/>
      <c r="FGN93" s="369"/>
      <c r="FGO93" s="369"/>
      <c r="FGP93" s="369"/>
      <c r="FGQ93" s="369"/>
      <c r="FGR93" s="369"/>
      <c r="FGS93" s="369"/>
      <c r="FGT93" s="369"/>
      <c r="FGU93" s="369"/>
      <c r="FGV93" s="369"/>
      <c r="FGW93" s="369"/>
      <c r="FGX93" s="369"/>
      <c r="FGY93" s="369"/>
      <c r="FGZ93" s="369"/>
      <c r="FHA93" s="369"/>
      <c r="FHB93" s="369"/>
      <c r="FHC93" s="369"/>
      <c r="FHD93" s="369"/>
      <c r="FHE93" s="369"/>
      <c r="FHF93" s="369"/>
      <c r="FHG93" s="369"/>
      <c r="FHH93" s="369"/>
      <c r="FHI93" s="369"/>
      <c r="FHJ93" s="369"/>
      <c r="FHK93" s="369"/>
      <c r="FHL93" s="369"/>
      <c r="FHM93" s="369"/>
      <c r="FHN93" s="369"/>
      <c r="FHO93" s="369"/>
      <c r="FHP93" s="369"/>
      <c r="FHQ93" s="369"/>
      <c r="FHR93" s="369"/>
      <c r="FHS93" s="369"/>
      <c r="FHT93" s="369"/>
      <c r="FHU93" s="369"/>
      <c r="FHV93" s="369"/>
      <c r="FHW93" s="369"/>
      <c r="FHX93" s="369"/>
      <c r="FHY93" s="369"/>
      <c r="FHZ93" s="369"/>
      <c r="FIA93" s="369"/>
      <c r="FIB93" s="369"/>
      <c r="FIC93" s="369"/>
      <c r="FID93" s="369"/>
      <c r="FIE93" s="369"/>
      <c r="FIF93" s="369"/>
      <c r="FIG93" s="369"/>
      <c r="FIH93" s="369"/>
      <c r="FII93" s="369"/>
      <c r="FIJ93" s="369"/>
      <c r="FIK93" s="369"/>
      <c r="FIL93" s="369"/>
      <c r="FIM93" s="369"/>
      <c r="FIN93" s="369"/>
      <c r="FIO93" s="369"/>
      <c r="FIP93" s="369"/>
      <c r="FIQ93" s="369"/>
      <c r="FIR93" s="369"/>
      <c r="FIS93" s="369"/>
      <c r="FIT93" s="369"/>
      <c r="FIU93" s="369"/>
      <c r="FIV93" s="369"/>
      <c r="FIW93" s="369"/>
      <c r="FJB93" s="369"/>
      <c r="FJC93" s="369"/>
      <c r="FJD93" s="369"/>
      <c r="FJE93" s="369"/>
      <c r="FJF93" s="369"/>
      <c r="FJG93" s="369"/>
      <c r="FJH93" s="369"/>
      <c r="FJI93" s="369"/>
      <c r="FJJ93" s="369"/>
      <c r="FJK93" s="369"/>
      <c r="FJL93" s="369"/>
      <c r="FLD93" s="369"/>
      <c r="FLE93" s="369"/>
      <c r="FLF93" s="369"/>
      <c r="FLG93" s="369"/>
      <c r="FLH93" s="369"/>
      <c r="FLI93" s="369"/>
      <c r="FLJ93" s="369"/>
      <c r="FLK93" s="369"/>
      <c r="FLL93" s="369"/>
      <c r="FLM93" s="369"/>
      <c r="FLN93" s="369"/>
      <c r="FLO93" s="369"/>
      <c r="FLP93" s="369"/>
      <c r="FLQ93" s="369"/>
      <c r="FLR93" s="369"/>
      <c r="FLS93" s="369"/>
      <c r="FLT93" s="369"/>
      <c r="FLU93" s="369"/>
      <c r="FLV93" s="369"/>
      <c r="FLW93" s="369"/>
      <c r="FLX93" s="369"/>
      <c r="FLY93" s="369"/>
      <c r="FLZ93" s="369"/>
      <c r="FMA93" s="369"/>
      <c r="FMB93" s="369"/>
      <c r="FMC93" s="369"/>
      <c r="FMD93" s="369"/>
      <c r="FME93" s="369"/>
      <c r="FMF93" s="369"/>
      <c r="FMG93" s="369"/>
      <c r="FMH93" s="369"/>
      <c r="FMI93" s="369"/>
      <c r="FMJ93" s="369"/>
      <c r="FMK93" s="369"/>
      <c r="FML93" s="369"/>
      <c r="FMM93" s="369"/>
      <c r="FMN93" s="369"/>
      <c r="FMO93" s="369"/>
      <c r="FMP93" s="369"/>
      <c r="FMQ93" s="369"/>
      <c r="FMR93" s="369"/>
      <c r="FMS93" s="369"/>
      <c r="FMT93" s="369"/>
      <c r="FMU93" s="369"/>
      <c r="FMV93" s="369"/>
      <c r="FMW93" s="369"/>
      <c r="FMX93" s="369"/>
      <c r="FMY93" s="369"/>
      <c r="FMZ93" s="369"/>
      <c r="FNA93" s="369"/>
      <c r="FNB93" s="369"/>
      <c r="FNC93" s="369"/>
      <c r="FND93" s="369"/>
      <c r="FNE93" s="369"/>
      <c r="FNF93" s="369"/>
      <c r="FNG93" s="369"/>
      <c r="FNH93" s="369"/>
      <c r="FNI93" s="369"/>
      <c r="FNJ93" s="369"/>
      <c r="FNK93" s="369"/>
      <c r="FNL93" s="369"/>
      <c r="FNM93" s="369"/>
      <c r="FNN93" s="369"/>
      <c r="FNO93" s="369"/>
      <c r="FNP93" s="369"/>
      <c r="FNQ93" s="369"/>
      <c r="FNR93" s="369"/>
      <c r="FNS93" s="369"/>
      <c r="FNT93" s="369"/>
      <c r="FNU93" s="369"/>
      <c r="FNV93" s="369"/>
      <c r="FNW93" s="369"/>
      <c r="FNX93" s="369"/>
      <c r="FNY93" s="369"/>
      <c r="FNZ93" s="369"/>
      <c r="FOA93" s="369"/>
      <c r="FOB93" s="369"/>
      <c r="FOC93" s="369"/>
      <c r="FOD93" s="369"/>
      <c r="FOE93" s="369"/>
      <c r="FOF93" s="369"/>
      <c r="FOG93" s="369"/>
      <c r="FOH93" s="369"/>
      <c r="FOI93" s="369"/>
      <c r="FOJ93" s="369"/>
      <c r="FOK93" s="369"/>
      <c r="FOL93" s="369"/>
      <c r="FOM93" s="369"/>
      <c r="FON93" s="369"/>
      <c r="FOO93" s="369"/>
      <c r="FOP93" s="369"/>
      <c r="FOQ93" s="369"/>
      <c r="FOR93" s="369"/>
      <c r="FOS93" s="369"/>
      <c r="FOT93" s="369"/>
      <c r="FOU93" s="369"/>
      <c r="FOV93" s="369"/>
      <c r="FOW93" s="369"/>
      <c r="FOX93" s="369"/>
      <c r="FOY93" s="369"/>
      <c r="FOZ93" s="369"/>
      <c r="FPA93" s="369"/>
      <c r="FPB93" s="369"/>
      <c r="FPC93" s="369"/>
      <c r="FPD93" s="369"/>
      <c r="FPE93" s="369"/>
      <c r="FPF93" s="369"/>
      <c r="FPG93" s="369"/>
      <c r="FPH93" s="369"/>
      <c r="FPI93" s="369"/>
      <c r="FPJ93" s="369"/>
      <c r="FPK93" s="369"/>
      <c r="FPL93" s="369"/>
      <c r="FPM93" s="369"/>
      <c r="FPN93" s="369"/>
      <c r="FPO93" s="369"/>
      <c r="FPP93" s="369"/>
      <c r="FPQ93" s="369"/>
      <c r="FPR93" s="369"/>
      <c r="FPS93" s="369"/>
      <c r="FPT93" s="369"/>
      <c r="FPU93" s="369"/>
      <c r="FPV93" s="369"/>
      <c r="FPW93" s="369"/>
      <c r="FPX93" s="369"/>
      <c r="FPY93" s="369"/>
      <c r="FPZ93" s="369"/>
      <c r="FQA93" s="369"/>
      <c r="FQB93" s="369"/>
      <c r="FQC93" s="369"/>
      <c r="FQD93" s="369"/>
      <c r="FQE93" s="369"/>
      <c r="FQF93" s="369"/>
      <c r="FQG93" s="369"/>
      <c r="FQH93" s="369"/>
      <c r="FQI93" s="369"/>
      <c r="FQJ93" s="369"/>
      <c r="FQK93" s="369"/>
      <c r="FQL93" s="369"/>
      <c r="FQM93" s="369"/>
      <c r="FQN93" s="369"/>
      <c r="FQO93" s="369"/>
      <c r="FQP93" s="369"/>
      <c r="FQQ93" s="369"/>
      <c r="FQR93" s="369"/>
      <c r="FQS93" s="369"/>
      <c r="FQT93" s="369"/>
      <c r="FQU93" s="369"/>
      <c r="FQV93" s="369"/>
      <c r="FQW93" s="369"/>
      <c r="FQX93" s="369"/>
      <c r="FQY93" s="369"/>
      <c r="FQZ93" s="369"/>
      <c r="FRA93" s="369"/>
      <c r="FRB93" s="369"/>
      <c r="FRC93" s="369"/>
      <c r="FRD93" s="369"/>
      <c r="FRE93" s="369"/>
      <c r="FRF93" s="369"/>
      <c r="FRG93" s="369"/>
      <c r="FRH93" s="369"/>
      <c r="FRI93" s="369"/>
      <c r="FRJ93" s="369"/>
      <c r="FRK93" s="369"/>
      <c r="FRL93" s="369"/>
      <c r="FRM93" s="369"/>
      <c r="FRN93" s="369"/>
      <c r="FRO93" s="369"/>
      <c r="FRP93" s="369"/>
      <c r="FRQ93" s="369"/>
      <c r="FRR93" s="369"/>
      <c r="FRS93" s="369"/>
      <c r="FRT93" s="369"/>
      <c r="FRU93" s="369"/>
      <c r="FRV93" s="369"/>
      <c r="FRW93" s="369"/>
      <c r="FRX93" s="369"/>
      <c r="FRY93" s="369"/>
      <c r="FRZ93" s="369"/>
      <c r="FSA93" s="369"/>
      <c r="FSB93" s="369"/>
      <c r="FSC93" s="369"/>
      <c r="FSD93" s="369"/>
      <c r="FSE93" s="369"/>
      <c r="FSF93" s="369"/>
      <c r="FSG93" s="369"/>
      <c r="FSH93" s="369"/>
      <c r="FSI93" s="369"/>
      <c r="FSJ93" s="369"/>
      <c r="FSK93" s="369"/>
      <c r="FSL93" s="369"/>
      <c r="FSM93" s="369"/>
      <c r="FSN93" s="369"/>
      <c r="FSO93" s="369"/>
      <c r="FSP93" s="369"/>
      <c r="FSQ93" s="369"/>
      <c r="FSR93" s="369"/>
      <c r="FSS93" s="369"/>
      <c r="FSX93" s="369"/>
      <c r="FSY93" s="369"/>
      <c r="FSZ93" s="369"/>
      <c r="FTA93" s="369"/>
      <c r="FTB93" s="369"/>
      <c r="FTC93" s="369"/>
      <c r="FTD93" s="369"/>
      <c r="FTE93" s="369"/>
      <c r="FTF93" s="369"/>
      <c r="FTG93" s="369"/>
      <c r="FTH93" s="369"/>
      <c r="FUZ93" s="369"/>
      <c r="FVA93" s="369"/>
      <c r="FVB93" s="369"/>
      <c r="FVC93" s="369"/>
      <c r="FVD93" s="369"/>
      <c r="FVE93" s="369"/>
      <c r="FVF93" s="369"/>
      <c r="FVG93" s="369"/>
      <c r="FVH93" s="369"/>
      <c r="FVI93" s="369"/>
      <c r="FVJ93" s="369"/>
      <c r="FVK93" s="369"/>
      <c r="FVL93" s="369"/>
      <c r="FVM93" s="369"/>
      <c r="FVN93" s="369"/>
      <c r="FVO93" s="369"/>
      <c r="FVP93" s="369"/>
      <c r="FVQ93" s="369"/>
      <c r="FVR93" s="369"/>
      <c r="FVS93" s="369"/>
      <c r="FVT93" s="369"/>
      <c r="FVU93" s="369"/>
      <c r="FVV93" s="369"/>
      <c r="FVW93" s="369"/>
      <c r="FVX93" s="369"/>
      <c r="FVY93" s="369"/>
      <c r="FVZ93" s="369"/>
      <c r="FWA93" s="369"/>
      <c r="FWB93" s="369"/>
      <c r="FWC93" s="369"/>
      <c r="FWD93" s="369"/>
      <c r="FWE93" s="369"/>
      <c r="FWF93" s="369"/>
      <c r="FWG93" s="369"/>
      <c r="FWH93" s="369"/>
      <c r="FWI93" s="369"/>
      <c r="FWJ93" s="369"/>
      <c r="FWK93" s="369"/>
      <c r="FWL93" s="369"/>
      <c r="FWM93" s="369"/>
      <c r="FWN93" s="369"/>
      <c r="FWO93" s="369"/>
      <c r="FWP93" s="369"/>
      <c r="FWQ93" s="369"/>
      <c r="FWR93" s="369"/>
      <c r="FWS93" s="369"/>
      <c r="FWT93" s="369"/>
      <c r="FWU93" s="369"/>
      <c r="FWV93" s="369"/>
      <c r="FWW93" s="369"/>
      <c r="FWX93" s="369"/>
      <c r="FWY93" s="369"/>
      <c r="FWZ93" s="369"/>
      <c r="FXA93" s="369"/>
      <c r="FXB93" s="369"/>
      <c r="FXC93" s="369"/>
      <c r="FXD93" s="369"/>
      <c r="FXE93" s="369"/>
      <c r="FXF93" s="369"/>
      <c r="FXG93" s="369"/>
      <c r="FXH93" s="369"/>
      <c r="FXI93" s="369"/>
      <c r="FXJ93" s="369"/>
      <c r="FXK93" s="369"/>
      <c r="FXL93" s="369"/>
      <c r="FXM93" s="369"/>
      <c r="FXN93" s="369"/>
      <c r="FXO93" s="369"/>
      <c r="FXP93" s="369"/>
      <c r="FXQ93" s="369"/>
      <c r="FXR93" s="369"/>
      <c r="FXS93" s="369"/>
      <c r="FXT93" s="369"/>
      <c r="FXU93" s="369"/>
      <c r="FXV93" s="369"/>
      <c r="FXW93" s="369"/>
      <c r="FXX93" s="369"/>
      <c r="FXY93" s="369"/>
      <c r="FXZ93" s="369"/>
      <c r="FYA93" s="369"/>
      <c r="FYB93" s="369"/>
      <c r="FYC93" s="369"/>
      <c r="FYD93" s="369"/>
      <c r="FYE93" s="369"/>
      <c r="FYF93" s="369"/>
      <c r="FYG93" s="369"/>
      <c r="FYH93" s="369"/>
      <c r="FYI93" s="369"/>
      <c r="FYJ93" s="369"/>
      <c r="FYK93" s="369"/>
      <c r="FYL93" s="369"/>
      <c r="FYM93" s="369"/>
      <c r="FYN93" s="369"/>
      <c r="FYO93" s="369"/>
      <c r="FYP93" s="369"/>
      <c r="FYQ93" s="369"/>
      <c r="FYR93" s="369"/>
      <c r="FYS93" s="369"/>
      <c r="FYT93" s="369"/>
      <c r="FYU93" s="369"/>
      <c r="FYV93" s="369"/>
      <c r="FYW93" s="369"/>
      <c r="FYX93" s="369"/>
      <c r="FYY93" s="369"/>
      <c r="FYZ93" s="369"/>
      <c r="FZA93" s="369"/>
      <c r="FZB93" s="369"/>
      <c r="FZC93" s="369"/>
      <c r="FZD93" s="369"/>
      <c r="FZE93" s="369"/>
      <c r="FZF93" s="369"/>
      <c r="FZG93" s="369"/>
      <c r="FZH93" s="369"/>
      <c r="FZI93" s="369"/>
      <c r="FZJ93" s="369"/>
      <c r="FZK93" s="369"/>
      <c r="FZL93" s="369"/>
      <c r="FZM93" s="369"/>
      <c r="FZN93" s="369"/>
      <c r="FZO93" s="369"/>
      <c r="FZP93" s="369"/>
      <c r="FZQ93" s="369"/>
      <c r="FZR93" s="369"/>
      <c r="FZS93" s="369"/>
      <c r="FZT93" s="369"/>
      <c r="FZU93" s="369"/>
      <c r="FZV93" s="369"/>
      <c r="FZW93" s="369"/>
      <c r="FZX93" s="369"/>
      <c r="FZY93" s="369"/>
      <c r="FZZ93" s="369"/>
      <c r="GAA93" s="369"/>
      <c r="GAB93" s="369"/>
      <c r="GAC93" s="369"/>
      <c r="GAD93" s="369"/>
      <c r="GAE93" s="369"/>
      <c r="GAF93" s="369"/>
      <c r="GAG93" s="369"/>
      <c r="GAH93" s="369"/>
      <c r="GAI93" s="369"/>
      <c r="GAJ93" s="369"/>
      <c r="GAK93" s="369"/>
      <c r="GAL93" s="369"/>
      <c r="GAM93" s="369"/>
      <c r="GAN93" s="369"/>
      <c r="GAO93" s="369"/>
      <c r="GAP93" s="369"/>
      <c r="GAQ93" s="369"/>
      <c r="GAR93" s="369"/>
      <c r="GAS93" s="369"/>
      <c r="GAT93" s="369"/>
      <c r="GAU93" s="369"/>
      <c r="GAV93" s="369"/>
      <c r="GAW93" s="369"/>
      <c r="GAX93" s="369"/>
      <c r="GAY93" s="369"/>
      <c r="GAZ93" s="369"/>
      <c r="GBA93" s="369"/>
      <c r="GBB93" s="369"/>
      <c r="GBC93" s="369"/>
      <c r="GBD93" s="369"/>
      <c r="GBE93" s="369"/>
      <c r="GBF93" s="369"/>
      <c r="GBG93" s="369"/>
      <c r="GBH93" s="369"/>
      <c r="GBI93" s="369"/>
      <c r="GBJ93" s="369"/>
      <c r="GBK93" s="369"/>
      <c r="GBL93" s="369"/>
      <c r="GBM93" s="369"/>
      <c r="GBN93" s="369"/>
      <c r="GBO93" s="369"/>
      <c r="GBP93" s="369"/>
      <c r="GBQ93" s="369"/>
      <c r="GBR93" s="369"/>
      <c r="GBS93" s="369"/>
      <c r="GBT93" s="369"/>
      <c r="GBU93" s="369"/>
      <c r="GBV93" s="369"/>
      <c r="GBW93" s="369"/>
      <c r="GBX93" s="369"/>
      <c r="GBY93" s="369"/>
      <c r="GBZ93" s="369"/>
      <c r="GCA93" s="369"/>
      <c r="GCB93" s="369"/>
      <c r="GCC93" s="369"/>
      <c r="GCD93" s="369"/>
      <c r="GCE93" s="369"/>
      <c r="GCF93" s="369"/>
      <c r="GCG93" s="369"/>
      <c r="GCH93" s="369"/>
      <c r="GCI93" s="369"/>
      <c r="GCJ93" s="369"/>
      <c r="GCK93" s="369"/>
      <c r="GCL93" s="369"/>
      <c r="GCM93" s="369"/>
      <c r="GCN93" s="369"/>
      <c r="GCO93" s="369"/>
      <c r="GCT93" s="369"/>
      <c r="GCU93" s="369"/>
      <c r="GCV93" s="369"/>
      <c r="GCW93" s="369"/>
      <c r="GCX93" s="369"/>
      <c r="GCY93" s="369"/>
      <c r="GCZ93" s="369"/>
      <c r="GDA93" s="369"/>
      <c r="GDB93" s="369"/>
      <c r="GDC93" s="369"/>
      <c r="GDD93" s="369"/>
      <c r="GEV93" s="369"/>
      <c r="GEW93" s="369"/>
      <c r="GEX93" s="369"/>
      <c r="GEY93" s="369"/>
      <c r="GEZ93" s="369"/>
      <c r="GFA93" s="369"/>
      <c r="GFB93" s="369"/>
      <c r="GFC93" s="369"/>
      <c r="GFD93" s="369"/>
      <c r="GFE93" s="369"/>
      <c r="GFF93" s="369"/>
      <c r="GFG93" s="369"/>
      <c r="GFH93" s="369"/>
      <c r="GFI93" s="369"/>
      <c r="GFJ93" s="369"/>
      <c r="GFK93" s="369"/>
      <c r="GFL93" s="369"/>
      <c r="GFM93" s="369"/>
      <c r="GFN93" s="369"/>
      <c r="GFO93" s="369"/>
      <c r="GFP93" s="369"/>
      <c r="GFQ93" s="369"/>
      <c r="GFR93" s="369"/>
      <c r="GFS93" s="369"/>
      <c r="GFT93" s="369"/>
      <c r="GFU93" s="369"/>
      <c r="GFV93" s="369"/>
      <c r="GFW93" s="369"/>
      <c r="GFX93" s="369"/>
      <c r="GFY93" s="369"/>
      <c r="GFZ93" s="369"/>
      <c r="GGA93" s="369"/>
      <c r="GGB93" s="369"/>
      <c r="GGC93" s="369"/>
      <c r="GGD93" s="369"/>
      <c r="GGE93" s="369"/>
      <c r="GGF93" s="369"/>
      <c r="GGG93" s="369"/>
      <c r="GGH93" s="369"/>
      <c r="GGI93" s="369"/>
      <c r="GGJ93" s="369"/>
      <c r="GGK93" s="369"/>
      <c r="GGL93" s="369"/>
      <c r="GGM93" s="369"/>
      <c r="GGN93" s="369"/>
      <c r="GGO93" s="369"/>
      <c r="GGP93" s="369"/>
      <c r="GGQ93" s="369"/>
      <c r="GGR93" s="369"/>
      <c r="GGS93" s="369"/>
      <c r="GGT93" s="369"/>
      <c r="GGU93" s="369"/>
      <c r="GGV93" s="369"/>
      <c r="GGW93" s="369"/>
      <c r="GGX93" s="369"/>
      <c r="GGY93" s="369"/>
      <c r="GGZ93" s="369"/>
      <c r="GHA93" s="369"/>
      <c r="GHB93" s="369"/>
      <c r="GHC93" s="369"/>
      <c r="GHD93" s="369"/>
      <c r="GHE93" s="369"/>
      <c r="GHF93" s="369"/>
      <c r="GHG93" s="369"/>
      <c r="GHH93" s="369"/>
      <c r="GHI93" s="369"/>
      <c r="GHJ93" s="369"/>
      <c r="GHK93" s="369"/>
      <c r="GHL93" s="369"/>
      <c r="GHM93" s="369"/>
      <c r="GHN93" s="369"/>
      <c r="GHO93" s="369"/>
      <c r="GHP93" s="369"/>
      <c r="GHQ93" s="369"/>
      <c r="GHR93" s="369"/>
      <c r="GHS93" s="369"/>
      <c r="GHT93" s="369"/>
      <c r="GHU93" s="369"/>
      <c r="GHV93" s="369"/>
      <c r="GHW93" s="369"/>
      <c r="GHX93" s="369"/>
      <c r="GHY93" s="369"/>
      <c r="GHZ93" s="369"/>
      <c r="GIA93" s="369"/>
      <c r="GIB93" s="369"/>
      <c r="GIC93" s="369"/>
      <c r="GID93" s="369"/>
      <c r="GIE93" s="369"/>
      <c r="GIF93" s="369"/>
      <c r="GIG93" s="369"/>
      <c r="GIH93" s="369"/>
      <c r="GII93" s="369"/>
      <c r="GIJ93" s="369"/>
      <c r="GIK93" s="369"/>
      <c r="GIL93" s="369"/>
      <c r="GIM93" s="369"/>
      <c r="GIN93" s="369"/>
      <c r="GIO93" s="369"/>
      <c r="GIP93" s="369"/>
      <c r="GIQ93" s="369"/>
      <c r="GIR93" s="369"/>
      <c r="GIS93" s="369"/>
      <c r="GIT93" s="369"/>
      <c r="GIU93" s="369"/>
      <c r="GIV93" s="369"/>
      <c r="GIW93" s="369"/>
      <c r="GIX93" s="369"/>
      <c r="GIY93" s="369"/>
      <c r="GIZ93" s="369"/>
      <c r="GJA93" s="369"/>
      <c r="GJB93" s="369"/>
      <c r="GJC93" s="369"/>
      <c r="GJD93" s="369"/>
      <c r="GJE93" s="369"/>
      <c r="GJF93" s="369"/>
      <c r="GJG93" s="369"/>
      <c r="GJH93" s="369"/>
      <c r="GJI93" s="369"/>
      <c r="GJJ93" s="369"/>
      <c r="GJK93" s="369"/>
      <c r="GJL93" s="369"/>
      <c r="GJM93" s="369"/>
      <c r="GJN93" s="369"/>
      <c r="GJO93" s="369"/>
      <c r="GJP93" s="369"/>
      <c r="GJQ93" s="369"/>
      <c r="GJR93" s="369"/>
      <c r="GJS93" s="369"/>
      <c r="GJT93" s="369"/>
      <c r="GJU93" s="369"/>
      <c r="GJV93" s="369"/>
      <c r="GJW93" s="369"/>
      <c r="GJX93" s="369"/>
      <c r="GJY93" s="369"/>
      <c r="GJZ93" s="369"/>
      <c r="GKA93" s="369"/>
      <c r="GKB93" s="369"/>
      <c r="GKC93" s="369"/>
      <c r="GKD93" s="369"/>
      <c r="GKE93" s="369"/>
      <c r="GKF93" s="369"/>
      <c r="GKG93" s="369"/>
      <c r="GKH93" s="369"/>
      <c r="GKI93" s="369"/>
      <c r="GKJ93" s="369"/>
      <c r="GKK93" s="369"/>
      <c r="GKL93" s="369"/>
      <c r="GKM93" s="369"/>
      <c r="GKN93" s="369"/>
      <c r="GKO93" s="369"/>
      <c r="GKP93" s="369"/>
      <c r="GKQ93" s="369"/>
      <c r="GKR93" s="369"/>
      <c r="GKS93" s="369"/>
      <c r="GKT93" s="369"/>
      <c r="GKU93" s="369"/>
      <c r="GKV93" s="369"/>
      <c r="GKW93" s="369"/>
      <c r="GKX93" s="369"/>
      <c r="GKY93" s="369"/>
      <c r="GKZ93" s="369"/>
      <c r="GLA93" s="369"/>
      <c r="GLB93" s="369"/>
      <c r="GLC93" s="369"/>
      <c r="GLD93" s="369"/>
      <c r="GLE93" s="369"/>
      <c r="GLF93" s="369"/>
      <c r="GLG93" s="369"/>
      <c r="GLH93" s="369"/>
      <c r="GLI93" s="369"/>
      <c r="GLJ93" s="369"/>
      <c r="GLK93" s="369"/>
      <c r="GLL93" s="369"/>
      <c r="GLM93" s="369"/>
      <c r="GLN93" s="369"/>
      <c r="GLO93" s="369"/>
      <c r="GLP93" s="369"/>
      <c r="GLQ93" s="369"/>
      <c r="GLR93" s="369"/>
      <c r="GLS93" s="369"/>
      <c r="GLT93" s="369"/>
      <c r="GLU93" s="369"/>
      <c r="GLV93" s="369"/>
      <c r="GLW93" s="369"/>
      <c r="GLX93" s="369"/>
      <c r="GLY93" s="369"/>
      <c r="GLZ93" s="369"/>
      <c r="GMA93" s="369"/>
      <c r="GMB93" s="369"/>
      <c r="GMC93" s="369"/>
      <c r="GMD93" s="369"/>
      <c r="GME93" s="369"/>
      <c r="GMF93" s="369"/>
      <c r="GMG93" s="369"/>
      <c r="GMH93" s="369"/>
      <c r="GMI93" s="369"/>
      <c r="GMJ93" s="369"/>
      <c r="GMK93" s="369"/>
      <c r="GMP93" s="369"/>
      <c r="GMQ93" s="369"/>
      <c r="GMR93" s="369"/>
      <c r="GMS93" s="369"/>
      <c r="GMT93" s="369"/>
      <c r="GMU93" s="369"/>
      <c r="GMV93" s="369"/>
      <c r="GMW93" s="369"/>
      <c r="GMX93" s="369"/>
      <c r="GMY93" s="369"/>
      <c r="GMZ93" s="369"/>
      <c r="GOR93" s="369"/>
      <c r="GOS93" s="369"/>
      <c r="GOT93" s="369"/>
      <c r="GOU93" s="369"/>
      <c r="GOV93" s="369"/>
      <c r="GOW93" s="369"/>
      <c r="GOX93" s="369"/>
      <c r="GOY93" s="369"/>
      <c r="GOZ93" s="369"/>
      <c r="GPA93" s="369"/>
      <c r="GPB93" s="369"/>
      <c r="GPC93" s="369"/>
      <c r="GPD93" s="369"/>
      <c r="GPE93" s="369"/>
      <c r="GPF93" s="369"/>
      <c r="GPG93" s="369"/>
      <c r="GPH93" s="369"/>
      <c r="GPI93" s="369"/>
      <c r="GPJ93" s="369"/>
      <c r="GPK93" s="369"/>
      <c r="GPL93" s="369"/>
      <c r="GPM93" s="369"/>
      <c r="GPN93" s="369"/>
      <c r="GPO93" s="369"/>
      <c r="GPP93" s="369"/>
      <c r="GPQ93" s="369"/>
      <c r="GPR93" s="369"/>
      <c r="GPS93" s="369"/>
      <c r="GPT93" s="369"/>
      <c r="GPU93" s="369"/>
      <c r="GPV93" s="369"/>
      <c r="GPW93" s="369"/>
      <c r="GPX93" s="369"/>
      <c r="GPY93" s="369"/>
      <c r="GPZ93" s="369"/>
      <c r="GQA93" s="369"/>
      <c r="GQB93" s="369"/>
      <c r="GQC93" s="369"/>
      <c r="GQD93" s="369"/>
      <c r="GQE93" s="369"/>
      <c r="GQF93" s="369"/>
      <c r="GQG93" s="369"/>
      <c r="GQH93" s="369"/>
      <c r="GQI93" s="369"/>
      <c r="GQJ93" s="369"/>
      <c r="GQK93" s="369"/>
      <c r="GQL93" s="369"/>
      <c r="GQM93" s="369"/>
      <c r="GQN93" s="369"/>
      <c r="GQO93" s="369"/>
      <c r="GQP93" s="369"/>
      <c r="GQQ93" s="369"/>
      <c r="GQR93" s="369"/>
      <c r="GQS93" s="369"/>
      <c r="GQT93" s="369"/>
      <c r="GQU93" s="369"/>
      <c r="GQV93" s="369"/>
      <c r="GQW93" s="369"/>
      <c r="GQX93" s="369"/>
      <c r="GQY93" s="369"/>
      <c r="GQZ93" s="369"/>
      <c r="GRA93" s="369"/>
      <c r="GRB93" s="369"/>
      <c r="GRC93" s="369"/>
      <c r="GRD93" s="369"/>
      <c r="GRE93" s="369"/>
      <c r="GRF93" s="369"/>
      <c r="GRG93" s="369"/>
      <c r="GRH93" s="369"/>
      <c r="GRI93" s="369"/>
      <c r="GRJ93" s="369"/>
      <c r="GRK93" s="369"/>
      <c r="GRL93" s="369"/>
      <c r="GRM93" s="369"/>
      <c r="GRN93" s="369"/>
      <c r="GRO93" s="369"/>
      <c r="GRP93" s="369"/>
      <c r="GRQ93" s="369"/>
      <c r="GRR93" s="369"/>
      <c r="GRS93" s="369"/>
      <c r="GRT93" s="369"/>
      <c r="GRU93" s="369"/>
      <c r="GRV93" s="369"/>
      <c r="GRW93" s="369"/>
      <c r="GRX93" s="369"/>
      <c r="GRY93" s="369"/>
      <c r="GRZ93" s="369"/>
      <c r="GSA93" s="369"/>
      <c r="GSB93" s="369"/>
      <c r="GSC93" s="369"/>
      <c r="GSD93" s="369"/>
      <c r="GSE93" s="369"/>
      <c r="GSF93" s="369"/>
      <c r="GSG93" s="369"/>
      <c r="GSH93" s="369"/>
      <c r="GSI93" s="369"/>
      <c r="GSJ93" s="369"/>
      <c r="GSK93" s="369"/>
      <c r="GSL93" s="369"/>
      <c r="GSM93" s="369"/>
      <c r="GSN93" s="369"/>
      <c r="GSO93" s="369"/>
      <c r="GSP93" s="369"/>
      <c r="GSQ93" s="369"/>
      <c r="GSR93" s="369"/>
      <c r="GSS93" s="369"/>
      <c r="GST93" s="369"/>
      <c r="GSU93" s="369"/>
      <c r="GSV93" s="369"/>
      <c r="GSW93" s="369"/>
      <c r="GSX93" s="369"/>
      <c r="GSY93" s="369"/>
      <c r="GSZ93" s="369"/>
      <c r="GTA93" s="369"/>
      <c r="GTB93" s="369"/>
      <c r="GTC93" s="369"/>
      <c r="GTD93" s="369"/>
      <c r="GTE93" s="369"/>
      <c r="GTF93" s="369"/>
      <c r="GTG93" s="369"/>
      <c r="GTH93" s="369"/>
      <c r="GTI93" s="369"/>
      <c r="GTJ93" s="369"/>
      <c r="GTK93" s="369"/>
      <c r="GTL93" s="369"/>
      <c r="GTM93" s="369"/>
      <c r="GTN93" s="369"/>
      <c r="GTO93" s="369"/>
      <c r="GTP93" s="369"/>
      <c r="GTQ93" s="369"/>
      <c r="GTR93" s="369"/>
      <c r="GTS93" s="369"/>
      <c r="GTT93" s="369"/>
      <c r="GTU93" s="369"/>
      <c r="GTV93" s="369"/>
      <c r="GTW93" s="369"/>
      <c r="GTX93" s="369"/>
      <c r="GTY93" s="369"/>
      <c r="GTZ93" s="369"/>
      <c r="GUA93" s="369"/>
      <c r="GUB93" s="369"/>
      <c r="GUC93" s="369"/>
      <c r="GUD93" s="369"/>
      <c r="GUE93" s="369"/>
      <c r="GUF93" s="369"/>
      <c r="GUG93" s="369"/>
      <c r="GUH93" s="369"/>
      <c r="GUI93" s="369"/>
      <c r="GUJ93" s="369"/>
      <c r="GUK93" s="369"/>
      <c r="GUL93" s="369"/>
      <c r="GUM93" s="369"/>
      <c r="GUN93" s="369"/>
      <c r="GUO93" s="369"/>
      <c r="GUP93" s="369"/>
      <c r="GUQ93" s="369"/>
      <c r="GUR93" s="369"/>
      <c r="GUS93" s="369"/>
      <c r="GUT93" s="369"/>
      <c r="GUU93" s="369"/>
      <c r="GUV93" s="369"/>
      <c r="GUW93" s="369"/>
      <c r="GUX93" s="369"/>
      <c r="GUY93" s="369"/>
      <c r="GUZ93" s="369"/>
      <c r="GVA93" s="369"/>
      <c r="GVB93" s="369"/>
      <c r="GVC93" s="369"/>
      <c r="GVD93" s="369"/>
      <c r="GVE93" s="369"/>
      <c r="GVF93" s="369"/>
      <c r="GVG93" s="369"/>
      <c r="GVH93" s="369"/>
      <c r="GVI93" s="369"/>
      <c r="GVJ93" s="369"/>
      <c r="GVK93" s="369"/>
      <c r="GVL93" s="369"/>
      <c r="GVM93" s="369"/>
      <c r="GVN93" s="369"/>
      <c r="GVO93" s="369"/>
      <c r="GVP93" s="369"/>
      <c r="GVQ93" s="369"/>
      <c r="GVR93" s="369"/>
      <c r="GVS93" s="369"/>
      <c r="GVT93" s="369"/>
      <c r="GVU93" s="369"/>
      <c r="GVV93" s="369"/>
      <c r="GVW93" s="369"/>
      <c r="GVX93" s="369"/>
      <c r="GVY93" s="369"/>
      <c r="GVZ93" s="369"/>
      <c r="GWA93" s="369"/>
      <c r="GWB93" s="369"/>
      <c r="GWC93" s="369"/>
      <c r="GWD93" s="369"/>
      <c r="GWE93" s="369"/>
      <c r="GWF93" s="369"/>
      <c r="GWG93" s="369"/>
      <c r="GWL93" s="369"/>
      <c r="GWM93" s="369"/>
      <c r="GWN93" s="369"/>
      <c r="GWO93" s="369"/>
      <c r="GWP93" s="369"/>
      <c r="GWQ93" s="369"/>
      <c r="GWR93" s="369"/>
      <c r="GWS93" s="369"/>
      <c r="GWT93" s="369"/>
      <c r="GWU93" s="369"/>
      <c r="GWV93" s="369"/>
      <c r="GYN93" s="369"/>
      <c r="GYO93" s="369"/>
      <c r="GYP93" s="369"/>
      <c r="GYQ93" s="369"/>
      <c r="GYR93" s="369"/>
      <c r="GYS93" s="369"/>
      <c r="GYT93" s="369"/>
      <c r="GYU93" s="369"/>
      <c r="GYV93" s="369"/>
      <c r="GYW93" s="369"/>
      <c r="GYX93" s="369"/>
      <c r="GYY93" s="369"/>
      <c r="GYZ93" s="369"/>
      <c r="GZA93" s="369"/>
      <c r="GZB93" s="369"/>
      <c r="GZC93" s="369"/>
      <c r="GZD93" s="369"/>
      <c r="GZE93" s="369"/>
      <c r="GZF93" s="369"/>
      <c r="GZG93" s="369"/>
      <c r="GZH93" s="369"/>
      <c r="GZI93" s="369"/>
      <c r="GZJ93" s="369"/>
      <c r="GZK93" s="369"/>
      <c r="GZL93" s="369"/>
      <c r="GZM93" s="369"/>
      <c r="GZN93" s="369"/>
      <c r="GZO93" s="369"/>
      <c r="GZP93" s="369"/>
      <c r="GZQ93" s="369"/>
      <c r="GZR93" s="369"/>
      <c r="GZS93" s="369"/>
      <c r="GZT93" s="369"/>
      <c r="GZU93" s="369"/>
      <c r="GZV93" s="369"/>
      <c r="GZW93" s="369"/>
      <c r="GZX93" s="369"/>
      <c r="GZY93" s="369"/>
      <c r="GZZ93" s="369"/>
      <c r="HAA93" s="369"/>
      <c r="HAB93" s="369"/>
      <c r="HAC93" s="369"/>
      <c r="HAD93" s="369"/>
      <c r="HAE93" s="369"/>
      <c r="HAF93" s="369"/>
      <c r="HAG93" s="369"/>
      <c r="HAH93" s="369"/>
      <c r="HAI93" s="369"/>
      <c r="HAJ93" s="369"/>
      <c r="HAK93" s="369"/>
      <c r="HAL93" s="369"/>
      <c r="HAM93" s="369"/>
      <c r="HAN93" s="369"/>
      <c r="HAO93" s="369"/>
      <c r="HAP93" s="369"/>
      <c r="HAQ93" s="369"/>
      <c r="HAR93" s="369"/>
      <c r="HAS93" s="369"/>
      <c r="HAT93" s="369"/>
      <c r="HAU93" s="369"/>
      <c r="HAV93" s="369"/>
      <c r="HAW93" s="369"/>
      <c r="HAX93" s="369"/>
      <c r="HAY93" s="369"/>
      <c r="HAZ93" s="369"/>
      <c r="HBA93" s="369"/>
      <c r="HBB93" s="369"/>
      <c r="HBC93" s="369"/>
      <c r="HBD93" s="369"/>
      <c r="HBE93" s="369"/>
      <c r="HBF93" s="369"/>
      <c r="HBG93" s="369"/>
      <c r="HBH93" s="369"/>
      <c r="HBI93" s="369"/>
      <c r="HBJ93" s="369"/>
      <c r="HBK93" s="369"/>
      <c r="HBL93" s="369"/>
      <c r="HBM93" s="369"/>
      <c r="HBN93" s="369"/>
      <c r="HBO93" s="369"/>
      <c r="HBP93" s="369"/>
      <c r="HBQ93" s="369"/>
      <c r="HBR93" s="369"/>
      <c r="HBS93" s="369"/>
      <c r="HBT93" s="369"/>
      <c r="HBU93" s="369"/>
      <c r="HBV93" s="369"/>
      <c r="HBW93" s="369"/>
      <c r="HBX93" s="369"/>
      <c r="HBY93" s="369"/>
      <c r="HBZ93" s="369"/>
      <c r="HCA93" s="369"/>
      <c r="HCB93" s="369"/>
      <c r="HCC93" s="369"/>
      <c r="HCD93" s="369"/>
      <c r="HCE93" s="369"/>
      <c r="HCF93" s="369"/>
      <c r="HCG93" s="369"/>
      <c r="HCH93" s="369"/>
      <c r="HCI93" s="369"/>
      <c r="HCJ93" s="369"/>
      <c r="HCK93" s="369"/>
      <c r="HCL93" s="369"/>
      <c r="HCM93" s="369"/>
      <c r="HCN93" s="369"/>
      <c r="HCO93" s="369"/>
      <c r="HCP93" s="369"/>
      <c r="HCQ93" s="369"/>
      <c r="HCR93" s="369"/>
      <c r="HCS93" s="369"/>
      <c r="HCT93" s="369"/>
      <c r="HCU93" s="369"/>
      <c r="HCV93" s="369"/>
      <c r="HCW93" s="369"/>
      <c r="HCX93" s="369"/>
      <c r="HCY93" s="369"/>
      <c r="HCZ93" s="369"/>
      <c r="HDA93" s="369"/>
      <c r="HDB93" s="369"/>
      <c r="HDC93" s="369"/>
      <c r="HDD93" s="369"/>
      <c r="HDE93" s="369"/>
      <c r="HDF93" s="369"/>
      <c r="HDG93" s="369"/>
      <c r="HDH93" s="369"/>
      <c r="HDI93" s="369"/>
      <c r="HDJ93" s="369"/>
      <c r="HDK93" s="369"/>
      <c r="HDL93" s="369"/>
      <c r="HDM93" s="369"/>
      <c r="HDN93" s="369"/>
      <c r="HDO93" s="369"/>
      <c r="HDP93" s="369"/>
      <c r="HDQ93" s="369"/>
      <c r="HDR93" s="369"/>
      <c r="HDS93" s="369"/>
      <c r="HDT93" s="369"/>
      <c r="HDU93" s="369"/>
      <c r="HDV93" s="369"/>
      <c r="HDW93" s="369"/>
      <c r="HDX93" s="369"/>
      <c r="HDY93" s="369"/>
      <c r="HDZ93" s="369"/>
      <c r="HEA93" s="369"/>
      <c r="HEB93" s="369"/>
      <c r="HEC93" s="369"/>
      <c r="HED93" s="369"/>
      <c r="HEE93" s="369"/>
      <c r="HEF93" s="369"/>
      <c r="HEG93" s="369"/>
      <c r="HEH93" s="369"/>
      <c r="HEI93" s="369"/>
      <c r="HEJ93" s="369"/>
      <c r="HEK93" s="369"/>
      <c r="HEL93" s="369"/>
      <c r="HEM93" s="369"/>
      <c r="HEN93" s="369"/>
      <c r="HEO93" s="369"/>
      <c r="HEP93" s="369"/>
      <c r="HEQ93" s="369"/>
      <c r="HER93" s="369"/>
      <c r="HES93" s="369"/>
      <c r="HET93" s="369"/>
      <c r="HEU93" s="369"/>
      <c r="HEV93" s="369"/>
      <c r="HEW93" s="369"/>
      <c r="HEX93" s="369"/>
      <c r="HEY93" s="369"/>
      <c r="HEZ93" s="369"/>
      <c r="HFA93" s="369"/>
      <c r="HFB93" s="369"/>
      <c r="HFC93" s="369"/>
      <c r="HFD93" s="369"/>
      <c r="HFE93" s="369"/>
      <c r="HFF93" s="369"/>
      <c r="HFG93" s="369"/>
      <c r="HFH93" s="369"/>
      <c r="HFI93" s="369"/>
      <c r="HFJ93" s="369"/>
      <c r="HFK93" s="369"/>
      <c r="HFL93" s="369"/>
      <c r="HFM93" s="369"/>
      <c r="HFN93" s="369"/>
      <c r="HFO93" s="369"/>
      <c r="HFP93" s="369"/>
      <c r="HFQ93" s="369"/>
      <c r="HFR93" s="369"/>
      <c r="HFS93" s="369"/>
      <c r="HFT93" s="369"/>
      <c r="HFU93" s="369"/>
      <c r="HFV93" s="369"/>
      <c r="HFW93" s="369"/>
      <c r="HFX93" s="369"/>
      <c r="HFY93" s="369"/>
      <c r="HFZ93" s="369"/>
      <c r="HGA93" s="369"/>
      <c r="HGB93" s="369"/>
      <c r="HGC93" s="369"/>
      <c r="HGH93" s="369"/>
      <c r="HGI93" s="369"/>
      <c r="HGJ93" s="369"/>
      <c r="HGK93" s="369"/>
      <c r="HGL93" s="369"/>
      <c r="HGM93" s="369"/>
      <c r="HGN93" s="369"/>
      <c r="HGO93" s="369"/>
      <c r="HGP93" s="369"/>
      <c r="HGQ93" s="369"/>
      <c r="HGR93" s="369"/>
      <c r="HIJ93" s="369"/>
      <c r="HIK93" s="369"/>
      <c r="HIL93" s="369"/>
      <c r="HIM93" s="369"/>
      <c r="HIN93" s="369"/>
      <c r="HIO93" s="369"/>
      <c r="HIP93" s="369"/>
      <c r="HIQ93" s="369"/>
      <c r="HIR93" s="369"/>
      <c r="HIS93" s="369"/>
      <c r="HIT93" s="369"/>
      <c r="HIU93" s="369"/>
      <c r="HIV93" s="369"/>
      <c r="HIW93" s="369"/>
      <c r="HIX93" s="369"/>
      <c r="HIY93" s="369"/>
      <c r="HIZ93" s="369"/>
      <c r="HJA93" s="369"/>
      <c r="HJB93" s="369"/>
      <c r="HJC93" s="369"/>
      <c r="HJD93" s="369"/>
      <c r="HJE93" s="369"/>
      <c r="HJF93" s="369"/>
      <c r="HJG93" s="369"/>
      <c r="HJH93" s="369"/>
      <c r="HJI93" s="369"/>
      <c r="HJJ93" s="369"/>
      <c r="HJK93" s="369"/>
      <c r="HJL93" s="369"/>
      <c r="HJM93" s="369"/>
      <c r="HJN93" s="369"/>
      <c r="HJO93" s="369"/>
      <c r="HJP93" s="369"/>
      <c r="HJQ93" s="369"/>
      <c r="HJR93" s="369"/>
      <c r="HJS93" s="369"/>
      <c r="HJT93" s="369"/>
      <c r="HJU93" s="369"/>
      <c r="HJV93" s="369"/>
      <c r="HJW93" s="369"/>
      <c r="HJX93" s="369"/>
      <c r="HJY93" s="369"/>
      <c r="HJZ93" s="369"/>
      <c r="HKA93" s="369"/>
      <c r="HKB93" s="369"/>
      <c r="HKC93" s="369"/>
      <c r="HKD93" s="369"/>
      <c r="HKE93" s="369"/>
      <c r="HKF93" s="369"/>
      <c r="HKG93" s="369"/>
      <c r="HKH93" s="369"/>
      <c r="HKI93" s="369"/>
      <c r="HKJ93" s="369"/>
      <c r="HKK93" s="369"/>
      <c r="HKL93" s="369"/>
      <c r="HKM93" s="369"/>
      <c r="HKN93" s="369"/>
      <c r="HKO93" s="369"/>
      <c r="HKP93" s="369"/>
      <c r="HKQ93" s="369"/>
      <c r="HKR93" s="369"/>
      <c r="HKS93" s="369"/>
      <c r="HKT93" s="369"/>
      <c r="HKU93" s="369"/>
      <c r="HKV93" s="369"/>
      <c r="HKW93" s="369"/>
      <c r="HKX93" s="369"/>
      <c r="HKY93" s="369"/>
      <c r="HKZ93" s="369"/>
      <c r="HLA93" s="369"/>
      <c r="HLB93" s="369"/>
      <c r="HLC93" s="369"/>
      <c r="HLD93" s="369"/>
      <c r="HLE93" s="369"/>
      <c r="HLF93" s="369"/>
      <c r="HLG93" s="369"/>
      <c r="HLH93" s="369"/>
      <c r="HLI93" s="369"/>
      <c r="HLJ93" s="369"/>
      <c r="HLK93" s="369"/>
      <c r="HLL93" s="369"/>
      <c r="HLM93" s="369"/>
      <c r="HLN93" s="369"/>
      <c r="HLO93" s="369"/>
      <c r="HLP93" s="369"/>
      <c r="HLQ93" s="369"/>
      <c r="HLR93" s="369"/>
      <c r="HLS93" s="369"/>
      <c r="HLT93" s="369"/>
      <c r="HLU93" s="369"/>
      <c r="HLV93" s="369"/>
      <c r="HLW93" s="369"/>
      <c r="HLX93" s="369"/>
      <c r="HLY93" s="369"/>
      <c r="HLZ93" s="369"/>
      <c r="HMA93" s="369"/>
      <c r="HMB93" s="369"/>
      <c r="HMC93" s="369"/>
      <c r="HMD93" s="369"/>
      <c r="HME93" s="369"/>
      <c r="HMF93" s="369"/>
      <c r="HMG93" s="369"/>
      <c r="HMH93" s="369"/>
      <c r="HMI93" s="369"/>
      <c r="HMJ93" s="369"/>
      <c r="HMK93" s="369"/>
      <c r="HML93" s="369"/>
      <c r="HMM93" s="369"/>
      <c r="HMN93" s="369"/>
      <c r="HMO93" s="369"/>
      <c r="HMP93" s="369"/>
      <c r="HMQ93" s="369"/>
      <c r="HMR93" s="369"/>
      <c r="HMS93" s="369"/>
      <c r="HMT93" s="369"/>
      <c r="HMU93" s="369"/>
      <c r="HMV93" s="369"/>
      <c r="HMW93" s="369"/>
      <c r="HMX93" s="369"/>
      <c r="HMY93" s="369"/>
      <c r="HMZ93" s="369"/>
      <c r="HNA93" s="369"/>
      <c r="HNB93" s="369"/>
      <c r="HNC93" s="369"/>
      <c r="HND93" s="369"/>
      <c r="HNE93" s="369"/>
      <c r="HNF93" s="369"/>
      <c r="HNG93" s="369"/>
      <c r="HNH93" s="369"/>
      <c r="HNI93" s="369"/>
      <c r="HNJ93" s="369"/>
      <c r="HNK93" s="369"/>
      <c r="HNL93" s="369"/>
      <c r="HNM93" s="369"/>
      <c r="HNN93" s="369"/>
      <c r="HNO93" s="369"/>
      <c r="HNP93" s="369"/>
      <c r="HNQ93" s="369"/>
      <c r="HNR93" s="369"/>
      <c r="HNS93" s="369"/>
      <c r="HNT93" s="369"/>
      <c r="HNU93" s="369"/>
      <c r="HNV93" s="369"/>
      <c r="HNW93" s="369"/>
      <c r="HNX93" s="369"/>
      <c r="HNY93" s="369"/>
      <c r="HNZ93" s="369"/>
      <c r="HOA93" s="369"/>
      <c r="HOB93" s="369"/>
      <c r="HOC93" s="369"/>
      <c r="HOD93" s="369"/>
      <c r="HOE93" s="369"/>
      <c r="HOF93" s="369"/>
      <c r="HOG93" s="369"/>
      <c r="HOH93" s="369"/>
      <c r="HOI93" s="369"/>
      <c r="HOJ93" s="369"/>
      <c r="HOK93" s="369"/>
      <c r="HOL93" s="369"/>
      <c r="HOM93" s="369"/>
      <c r="HON93" s="369"/>
      <c r="HOO93" s="369"/>
      <c r="HOP93" s="369"/>
      <c r="HOQ93" s="369"/>
      <c r="HOR93" s="369"/>
      <c r="HOS93" s="369"/>
      <c r="HOT93" s="369"/>
      <c r="HOU93" s="369"/>
      <c r="HOV93" s="369"/>
      <c r="HOW93" s="369"/>
      <c r="HOX93" s="369"/>
      <c r="HOY93" s="369"/>
      <c r="HOZ93" s="369"/>
      <c r="HPA93" s="369"/>
      <c r="HPB93" s="369"/>
      <c r="HPC93" s="369"/>
      <c r="HPD93" s="369"/>
      <c r="HPE93" s="369"/>
      <c r="HPF93" s="369"/>
      <c r="HPG93" s="369"/>
      <c r="HPH93" s="369"/>
      <c r="HPI93" s="369"/>
      <c r="HPJ93" s="369"/>
      <c r="HPK93" s="369"/>
      <c r="HPL93" s="369"/>
      <c r="HPM93" s="369"/>
      <c r="HPN93" s="369"/>
      <c r="HPO93" s="369"/>
      <c r="HPP93" s="369"/>
      <c r="HPQ93" s="369"/>
      <c r="HPR93" s="369"/>
      <c r="HPS93" s="369"/>
      <c r="HPT93" s="369"/>
      <c r="HPU93" s="369"/>
      <c r="HPV93" s="369"/>
      <c r="HPW93" s="369"/>
      <c r="HPX93" s="369"/>
      <c r="HPY93" s="369"/>
      <c r="HQD93" s="369"/>
      <c r="HQE93" s="369"/>
      <c r="HQF93" s="369"/>
      <c r="HQG93" s="369"/>
      <c r="HQH93" s="369"/>
      <c r="HQI93" s="369"/>
      <c r="HQJ93" s="369"/>
      <c r="HQK93" s="369"/>
      <c r="HQL93" s="369"/>
      <c r="HQM93" s="369"/>
      <c r="HQN93" s="369"/>
      <c r="HSF93" s="369"/>
      <c r="HSG93" s="369"/>
      <c r="HSH93" s="369"/>
      <c r="HSI93" s="369"/>
      <c r="HSJ93" s="369"/>
      <c r="HSK93" s="369"/>
      <c r="HSL93" s="369"/>
      <c r="HSM93" s="369"/>
      <c r="HSN93" s="369"/>
      <c r="HSO93" s="369"/>
      <c r="HSP93" s="369"/>
      <c r="HSQ93" s="369"/>
      <c r="HSR93" s="369"/>
      <c r="HSS93" s="369"/>
      <c r="HST93" s="369"/>
      <c r="HSU93" s="369"/>
      <c r="HSV93" s="369"/>
      <c r="HSW93" s="369"/>
      <c r="HSX93" s="369"/>
      <c r="HSY93" s="369"/>
      <c r="HSZ93" s="369"/>
      <c r="HTA93" s="369"/>
      <c r="HTB93" s="369"/>
      <c r="HTC93" s="369"/>
      <c r="HTD93" s="369"/>
      <c r="HTE93" s="369"/>
      <c r="HTF93" s="369"/>
      <c r="HTG93" s="369"/>
      <c r="HTH93" s="369"/>
      <c r="HTI93" s="369"/>
      <c r="HTJ93" s="369"/>
      <c r="HTK93" s="369"/>
      <c r="HTL93" s="369"/>
      <c r="HTM93" s="369"/>
      <c r="HTN93" s="369"/>
      <c r="HTO93" s="369"/>
      <c r="HTP93" s="369"/>
      <c r="HTQ93" s="369"/>
      <c r="HTR93" s="369"/>
      <c r="HTS93" s="369"/>
      <c r="HTT93" s="369"/>
      <c r="HTU93" s="369"/>
      <c r="HTV93" s="369"/>
      <c r="HTW93" s="369"/>
      <c r="HTX93" s="369"/>
      <c r="HTY93" s="369"/>
      <c r="HTZ93" s="369"/>
      <c r="HUA93" s="369"/>
      <c r="HUB93" s="369"/>
      <c r="HUC93" s="369"/>
      <c r="HUD93" s="369"/>
      <c r="HUE93" s="369"/>
      <c r="HUF93" s="369"/>
      <c r="HUG93" s="369"/>
      <c r="HUH93" s="369"/>
      <c r="HUI93" s="369"/>
      <c r="HUJ93" s="369"/>
      <c r="HUK93" s="369"/>
      <c r="HUL93" s="369"/>
      <c r="HUM93" s="369"/>
      <c r="HUN93" s="369"/>
      <c r="HUO93" s="369"/>
      <c r="HUP93" s="369"/>
      <c r="HUQ93" s="369"/>
      <c r="HUR93" s="369"/>
      <c r="HUS93" s="369"/>
      <c r="HUT93" s="369"/>
      <c r="HUU93" s="369"/>
      <c r="HUV93" s="369"/>
      <c r="HUW93" s="369"/>
      <c r="HUX93" s="369"/>
      <c r="HUY93" s="369"/>
      <c r="HUZ93" s="369"/>
      <c r="HVA93" s="369"/>
      <c r="HVB93" s="369"/>
      <c r="HVC93" s="369"/>
      <c r="HVD93" s="369"/>
      <c r="HVE93" s="369"/>
      <c r="HVF93" s="369"/>
      <c r="HVG93" s="369"/>
      <c r="HVH93" s="369"/>
      <c r="HVI93" s="369"/>
      <c r="HVJ93" s="369"/>
      <c r="HVK93" s="369"/>
      <c r="HVL93" s="369"/>
      <c r="HVM93" s="369"/>
      <c r="HVN93" s="369"/>
      <c r="HVO93" s="369"/>
      <c r="HVP93" s="369"/>
      <c r="HVQ93" s="369"/>
      <c r="HVR93" s="369"/>
      <c r="HVS93" s="369"/>
      <c r="HVT93" s="369"/>
      <c r="HVU93" s="369"/>
      <c r="HVV93" s="369"/>
      <c r="HVW93" s="369"/>
      <c r="HVX93" s="369"/>
      <c r="HVY93" s="369"/>
      <c r="HVZ93" s="369"/>
      <c r="HWA93" s="369"/>
      <c r="HWB93" s="369"/>
      <c r="HWC93" s="369"/>
      <c r="HWD93" s="369"/>
      <c r="HWE93" s="369"/>
      <c r="HWF93" s="369"/>
      <c r="HWG93" s="369"/>
      <c r="HWH93" s="369"/>
      <c r="HWI93" s="369"/>
      <c r="HWJ93" s="369"/>
      <c r="HWK93" s="369"/>
      <c r="HWL93" s="369"/>
      <c r="HWM93" s="369"/>
      <c r="HWN93" s="369"/>
      <c r="HWO93" s="369"/>
      <c r="HWP93" s="369"/>
      <c r="HWQ93" s="369"/>
      <c r="HWR93" s="369"/>
      <c r="HWS93" s="369"/>
      <c r="HWT93" s="369"/>
      <c r="HWU93" s="369"/>
      <c r="HWV93" s="369"/>
      <c r="HWW93" s="369"/>
      <c r="HWX93" s="369"/>
      <c r="HWY93" s="369"/>
      <c r="HWZ93" s="369"/>
      <c r="HXA93" s="369"/>
      <c r="HXB93" s="369"/>
      <c r="HXC93" s="369"/>
      <c r="HXD93" s="369"/>
      <c r="HXE93" s="369"/>
      <c r="HXF93" s="369"/>
      <c r="HXG93" s="369"/>
      <c r="HXH93" s="369"/>
      <c r="HXI93" s="369"/>
      <c r="HXJ93" s="369"/>
      <c r="HXK93" s="369"/>
      <c r="HXL93" s="369"/>
      <c r="HXM93" s="369"/>
      <c r="HXN93" s="369"/>
      <c r="HXO93" s="369"/>
      <c r="HXP93" s="369"/>
      <c r="HXQ93" s="369"/>
      <c r="HXR93" s="369"/>
      <c r="HXS93" s="369"/>
      <c r="HXT93" s="369"/>
      <c r="HXU93" s="369"/>
      <c r="HXV93" s="369"/>
      <c r="HXW93" s="369"/>
      <c r="HXX93" s="369"/>
      <c r="HXY93" s="369"/>
      <c r="HXZ93" s="369"/>
      <c r="HYA93" s="369"/>
      <c r="HYB93" s="369"/>
      <c r="HYC93" s="369"/>
      <c r="HYD93" s="369"/>
      <c r="HYE93" s="369"/>
      <c r="HYF93" s="369"/>
      <c r="HYG93" s="369"/>
      <c r="HYH93" s="369"/>
      <c r="HYI93" s="369"/>
      <c r="HYJ93" s="369"/>
      <c r="HYK93" s="369"/>
      <c r="HYL93" s="369"/>
      <c r="HYM93" s="369"/>
      <c r="HYN93" s="369"/>
      <c r="HYO93" s="369"/>
      <c r="HYP93" s="369"/>
      <c r="HYQ93" s="369"/>
      <c r="HYR93" s="369"/>
      <c r="HYS93" s="369"/>
      <c r="HYT93" s="369"/>
      <c r="HYU93" s="369"/>
      <c r="HYV93" s="369"/>
      <c r="HYW93" s="369"/>
      <c r="HYX93" s="369"/>
      <c r="HYY93" s="369"/>
      <c r="HYZ93" s="369"/>
      <c r="HZA93" s="369"/>
      <c r="HZB93" s="369"/>
      <c r="HZC93" s="369"/>
      <c r="HZD93" s="369"/>
      <c r="HZE93" s="369"/>
      <c r="HZF93" s="369"/>
      <c r="HZG93" s="369"/>
      <c r="HZH93" s="369"/>
      <c r="HZI93" s="369"/>
      <c r="HZJ93" s="369"/>
      <c r="HZK93" s="369"/>
      <c r="HZL93" s="369"/>
      <c r="HZM93" s="369"/>
      <c r="HZN93" s="369"/>
      <c r="HZO93" s="369"/>
      <c r="HZP93" s="369"/>
      <c r="HZQ93" s="369"/>
      <c r="HZR93" s="369"/>
      <c r="HZS93" s="369"/>
      <c r="HZT93" s="369"/>
      <c r="HZU93" s="369"/>
      <c r="HZZ93" s="369"/>
      <c r="IAA93" s="369"/>
      <c r="IAB93" s="369"/>
      <c r="IAC93" s="369"/>
      <c r="IAD93" s="369"/>
      <c r="IAE93" s="369"/>
      <c r="IAF93" s="369"/>
      <c r="IAG93" s="369"/>
      <c r="IAH93" s="369"/>
      <c r="IAI93" s="369"/>
      <c r="IAJ93" s="369"/>
      <c r="ICB93" s="369"/>
      <c r="ICC93" s="369"/>
      <c r="ICD93" s="369"/>
      <c r="ICE93" s="369"/>
      <c r="ICF93" s="369"/>
      <c r="ICG93" s="369"/>
      <c r="ICH93" s="369"/>
      <c r="ICI93" s="369"/>
      <c r="ICJ93" s="369"/>
      <c r="ICK93" s="369"/>
      <c r="ICL93" s="369"/>
      <c r="ICM93" s="369"/>
      <c r="ICN93" s="369"/>
      <c r="ICO93" s="369"/>
      <c r="ICP93" s="369"/>
      <c r="ICQ93" s="369"/>
      <c r="ICR93" s="369"/>
      <c r="ICS93" s="369"/>
      <c r="ICT93" s="369"/>
      <c r="ICU93" s="369"/>
      <c r="ICV93" s="369"/>
      <c r="ICW93" s="369"/>
      <c r="ICX93" s="369"/>
      <c r="ICY93" s="369"/>
      <c r="ICZ93" s="369"/>
      <c r="IDA93" s="369"/>
      <c r="IDB93" s="369"/>
      <c r="IDC93" s="369"/>
      <c r="IDD93" s="369"/>
      <c r="IDE93" s="369"/>
      <c r="IDF93" s="369"/>
      <c r="IDG93" s="369"/>
      <c r="IDH93" s="369"/>
      <c r="IDI93" s="369"/>
      <c r="IDJ93" s="369"/>
      <c r="IDK93" s="369"/>
      <c r="IDL93" s="369"/>
      <c r="IDM93" s="369"/>
      <c r="IDN93" s="369"/>
      <c r="IDO93" s="369"/>
      <c r="IDP93" s="369"/>
      <c r="IDQ93" s="369"/>
      <c r="IDR93" s="369"/>
      <c r="IDS93" s="369"/>
      <c r="IDT93" s="369"/>
      <c r="IDU93" s="369"/>
      <c r="IDV93" s="369"/>
      <c r="IDW93" s="369"/>
      <c r="IDX93" s="369"/>
      <c r="IDY93" s="369"/>
      <c r="IDZ93" s="369"/>
      <c r="IEA93" s="369"/>
      <c r="IEB93" s="369"/>
      <c r="IEC93" s="369"/>
      <c r="IED93" s="369"/>
      <c r="IEE93" s="369"/>
      <c r="IEF93" s="369"/>
      <c r="IEG93" s="369"/>
      <c r="IEH93" s="369"/>
      <c r="IEI93" s="369"/>
      <c r="IEJ93" s="369"/>
      <c r="IEK93" s="369"/>
      <c r="IEL93" s="369"/>
      <c r="IEM93" s="369"/>
      <c r="IEN93" s="369"/>
      <c r="IEO93" s="369"/>
      <c r="IEP93" s="369"/>
      <c r="IEQ93" s="369"/>
      <c r="IER93" s="369"/>
      <c r="IES93" s="369"/>
      <c r="IET93" s="369"/>
      <c r="IEU93" s="369"/>
      <c r="IEV93" s="369"/>
      <c r="IEW93" s="369"/>
      <c r="IEX93" s="369"/>
      <c r="IEY93" s="369"/>
      <c r="IEZ93" s="369"/>
      <c r="IFA93" s="369"/>
      <c r="IFB93" s="369"/>
      <c r="IFC93" s="369"/>
      <c r="IFD93" s="369"/>
      <c r="IFE93" s="369"/>
      <c r="IFF93" s="369"/>
      <c r="IFG93" s="369"/>
      <c r="IFH93" s="369"/>
      <c r="IFI93" s="369"/>
      <c r="IFJ93" s="369"/>
      <c r="IFK93" s="369"/>
      <c r="IFL93" s="369"/>
      <c r="IFM93" s="369"/>
      <c r="IFN93" s="369"/>
      <c r="IFO93" s="369"/>
      <c r="IFP93" s="369"/>
      <c r="IFQ93" s="369"/>
      <c r="IFR93" s="369"/>
      <c r="IFS93" s="369"/>
      <c r="IFT93" s="369"/>
      <c r="IFU93" s="369"/>
      <c r="IFV93" s="369"/>
      <c r="IFW93" s="369"/>
      <c r="IFX93" s="369"/>
      <c r="IFY93" s="369"/>
      <c r="IFZ93" s="369"/>
      <c r="IGA93" s="369"/>
      <c r="IGB93" s="369"/>
      <c r="IGC93" s="369"/>
      <c r="IGD93" s="369"/>
      <c r="IGE93" s="369"/>
      <c r="IGF93" s="369"/>
      <c r="IGG93" s="369"/>
      <c r="IGH93" s="369"/>
      <c r="IGI93" s="369"/>
      <c r="IGJ93" s="369"/>
      <c r="IGK93" s="369"/>
      <c r="IGL93" s="369"/>
      <c r="IGM93" s="369"/>
      <c r="IGN93" s="369"/>
      <c r="IGO93" s="369"/>
      <c r="IGP93" s="369"/>
      <c r="IGQ93" s="369"/>
      <c r="IGR93" s="369"/>
      <c r="IGS93" s="369"/>
      <c r="IGT93" s="369"/>
      <c r="IGU93" s="369"/>
      <c r="IGV93" s="369"/>
      <c r="IGW93" s="369"/>
      <c r="IGX93" s="369"/>
      <c r="IGY93" s="369"/>
      <c r="IGZ93" s="369"/>
      <c r="IHA93" s="369"/>
      <c r="IHB93" s="369"/>
      <c r="IHC93" s="369"/>
      <c r="IHD93" s="369"/>
      <c r="IHE93" s="369"/>
      <c r="IHF93" s="369"/>
      <c r="IHG93" s="369"/>
      <c r="IHH93" s="369"/>
      <c r="IHI93" s="369"/>
      <c r="IHJ93" s="369"/>
      <c r="IHK93" s="369"/>
      <c r="IHL93" s="369"/>
      <c r="IHM93" s="369"/>
      <c r="IHN93" s="369"/>
      <c r="IHO93" s="369"/>
      <c r="IHP93" s="369"/>
      <c r="IHQ93" s="369"/>
      <c r="IHR93" s="369"/>
      <c r="IHS93" s="369"/>
      <c r="IHT93" s="369"/>
      <c r="IHU93" s="369"/>
      <c r="IHV93" s="369"/>
      <c r="IHW93" s="369"/>
      <c r="IHX93" s="369"/>
      <c r="IHY93" s="369"/>
      <c r="IHZ93" s="369"/>
      <c r="IIA93" s="369"/>
      <c r="IIB93" s="369"/>
      <c r="IIC93" s="369"/>
      <c r="IID93" s="369"/>
      <c r="IIE93" s="369"/>
      <c r="IIF93" s="369"/>
      <c r="IIG93" s="369"/>
      <c r="IIH93" s="369"/>
      <c r="III93" s="369"/>
      <c r="IIJ93" s="369"/>
      <c r="IIK93" s="369"/>
      <c r="IIL93" s="369"/>
      <c r="IIM93" s="369"/>
      <c r="IIN93" s="369"/>
      <c r="IIO93" s="369"/>
      <c r="IIP93" s="369"/>
      <c r="IIQ93" s="369"/>
      <c r="IIR93" s="369"/>
      <c r="IIS93" s="369"/>
      <c r="IIT93" s="369"/>
      <c r="IIU93" s="369"/>
      <c r="IIV93" s="369"/>
      <c r="IIW93" s="369"/>
      <c r="IIX93" s="369"/>
      <c r="IIY93" s="369"/>
      <c r="IIZ93" s="369"/>
      <c r="IJA93" s="369"/>
      <c r="IJB93" s="369"/>
      <c r="IJC93" s="369"/>
      <c r="IJD93" s="369"/>
      <c r="IJE93" s="369"/>
      <c r="IJF93" s="369"/>
      <c r="IJG93" s="369"/>
      <c r="IJH93" s="369"/>
      <c r="IJI93" s="369"/>
      <c r="IJJ93" s="369"/>
      <c r="IJK93" s="369"/>
      <c r="IJL93" s="369"/>
      <c r="IJM93" s="369"/>
      <c r="IJN93" s="369"/>
      <c r="IJO93" s="369"/>
      <c r="IJP93" s="369"/>
      <c r="IJQ93" s="369"/>
      <c r="IJV93" s="369"/>
      <c r="IJW93" s="369"/>
      <c r="IJX93" s="369"/>
      <c r="IJY93" s="369"/>
      <c r="IJZ93" s="369"/>
      <c r="IKA93" s="369"/>
      <c r="IKB93" s="369"/>
      <c r="IKC93" s="369"/>
      <c r="IKD93" s="369"/>
      <c r="IKE93" s="369"/>
      <c r="IKF93" s="369"/>
      <c r="ILX93" s="369"/>
      <c r="ILY93" s="369"/>
      <c r="ILZ93" s="369"/>
      <c r="IMA93" s="369"/>
      <c r="IMB93" s="369"/>
      <c r="IMC93" s="369"/>
      <c r="IMD93" s="369"/>
      <c r="IME93" s="369"/>
      <c r="IMF93" s="369"/>
      <c r="IMG93" s="369"/>
      <c r="IMH93" s="369"/>
      <c r="IMI93" s="369"/>
      <c r="IMJ93" s="369"/>
      <c r="IMK93" s="369"/>
      <c r="IML93" s="369"/>
      <c r="IMM93" s="369"/>
      <c r="IMN93" s="369"/>
      <c r="IMO93" s="369"/>
      <c r="IMP93" s="369"/>
      <c r="IMQ93" s="369"/>
      <c r="IMR93" s="369"/>
      <c r="IMS93" s="369"/>
      <c r="IMT93" s="369"/>
      <c r="IMU93" s="369"/>
      <c r="IMV93" s="369"/>
      <c r="IMW93" s="369"/>
      <c r="IMX93" s="369"/>
      <c r="IMY93" s="369"/>
      <c r="IMZ93" s="369"/>
      <c r="INA93" s="369"/>
      <c r="INB93" s="369"/>
      <c r="INC93" s="369"/>
      <c r="IND93" s="369"/>
      <c r="INE93" s="369"/>
      <c r="INF93" s="369"/>
      <c r="ING93" s="369"/>
      <c r="INH93" s="369"/>
      <c r="INI93" s="369"/>
      <c r="INJ93" s="369"/>
      <c r="INK93" s="369"/>
      <c r="INL93" s="369"/>
      <c r="INM93" s="369"/>
      <c r="INN93" s="369"/>
      <c r="INO93" s="369"/>
      <c r="INP93" s="369"/>
      <c r="INQ93" s="369"/>
      <c r="INR93" s="369"/>
      <c r="INS93" s="369"/>
      <c r="INT93" s="369"/>
      <c r="INU93" s="369"/>
      <c r="INV93" s="369"/>
      <c r="INW93" s="369"/>
      <c r="INX93" s="369"/>
      <c r="INY93" s="369"/>
      <c r="INZ93" s="369"/>
      <c r="IOA93" s="369"/>
      <c r="IOB93" s="369"/>
      <c r="IOC93" s="369"/>
      <c r="IOD93" s="369"/>
      <c r="IOE93" s="369"/>
      <c r="IOF93" s="369"/>
      <c r="IOG93" s="369"/>
      <c r="IOH93" s="369"/>
      <c r="IOI93" s="369"/>
      <c r="IOJ93" s="369"/>
      <c r="IOK93" s="369"/>
      <c r="IOL93" s="369"/>
      <c r="IOM93" s="369"/>
      <c r="ION93" s="369"/>
      <c r="IOO93" s="369"/>
      <c r="IOP93" s="369"/>
      <c r="IOQ93" s="369"/>
      <c r="IOR93" s="369"/>
      <c r="IOS93" s="369"/>
      <c r="IOT93" s="369"/>
      <c r="IOU93" s="369"/>
      <c r="IOV93" s="369"/>
      <c r="IOW93" s="369"/>
      <c r="IOX93" s="369"/>
      <c r="IOY93" s="369"/>
      <c r="IOZ93" s="369"/>
      <c r="IPA93" s="369"/>
      <c r="IPB93" s="369"/>
      <c r="IPC93" s="369"/>
      <c r="IPD93" s="369"/>
      <c r="IPE93" s="369"/>
      <c r="IPF93" s="369"/>
      <c r="IPG93" s="369"/>
      <c r="IPH93" s="369"/>
      <c r="IPI93" s="369"/>
      <c r="IPJ93" s="369"/>
      <c r="IPK93" s="369"/>
      <c r="IPL93" s="369"/>
      <c r="IPM93" s="369"/>
      <c r="IPN93" s="369"/>
      <c r="IPO93" s="369"/>
      <c r="IPP93" s="369"/>
      <c r="IPQ93" s="369"/>
      <c r="IPR93" s="369"/>
      <c r="IPS93" s="369"/>
      <c r="IPT93" s="369"/>
      <c r="IPU93" s="369"/>
      <c r="IPV93" s="369"/>
      <c r="IPW93" s="369"/>
      <c r="IPX93" s="369"/>
      <c r="IPY93" s="369"/>
      <c r="IPZ93" s="369"/>
      <c r="IQA93" s="369"/>
      <c r="IQB93" s="369"/>
      <c r="IQC93" s="369"/>
      <c r="IQD93" s="369"/>
      <c r="IQE93" s="369"/>
      <c r="IQF93" s="369"/>
      <c r="IQG93" s="369"/>
      <c r="IQH93" s="369"/>
      <c r="IQI93" s="369"/>
      <c r="IQJ93" s="369"/>
      <c r="IQK93" s="369"/>
      <c r="IQL93" s="369"/>
      <c r="IQM93" s="369"/>
      <c r="IQN93" s="369"/>
      <c r="IQO93" s="369"/>
      <c r="IQP93" s="369"/>
      <c r="IQQ93" s="369"/>
      <c r="IQR93" s="369"/>
      <c r="IQS93" s="369"/>
      <c r="IQT93" s="369"/>
      <c r="IQU93" s="369"/>
      <c r="IQV93" s="369"/>
      <c r="IQW93" s="369"/>
      <c r="IQX93" s="369"/>
      <c r="IQY93" s="369"/>
      <c r="IQZ93" s="369"/>
      <c r="IRA93" s="369"/>
      <c r="IRB93" s="369"/>
      <c r="IRC93" s="369"/>
      <c r="IRD93" s="369"/>
      <c r="IRE93" s="369"/>
      <c r="IRF93" s="369"/>
      <c r="IRG93" s="369"/>
      <c r="IRH93" s="369"/>
      <c r="IRI93" s="369"/>
      <c r="IRJ93" s="369"/>
      <c r="IRK93" s="369"/>
      <c r="IRL93" s="369"/>
      <c r="IRM93" s="369"/>
      <c r="IRN93" s="369"/>
      <c r="IRO93" s="369"/>
      <c r="IRP93" s="369"/>
      <c r="IRQ93" s="369"/>
      <c r="IRR93" s="369"/>
      <c r="IRS93" s="369"/>
      <c r="IRT93" s="369"/>
      <c r="IRU93" s="369"/>
      <c r="IRV93" s="369"/>
      <c r="IRW93" s="369"/>
      <c r="IRX93" s="369"/>
      <c r="IRY93" s="369"/>
      <c r="IRZ93" s="369"/>
      <c r="ISA93" s="369"/>
      <c r="ISB93" s="369"/>
      <c r="ISC93" s="369"/>
      <c r="ISD93" s="369"/>
      <c r="ISE93" s="369"/>
      <c r="ISF93" s="369"/>
      <c r="ISG93" s="369"/>
      <c r="ISH93" s="369"/>
      <c r="ISI93" s="369"/>
      <c r="ISJ93" s="369"/>
      <c r="ISK93" s="369"/>
      <c r="ISL93" s="369"/>
      <c r="ISM93" s="369"/>
      <c r="ISN93" s="369"/>
      <c r="ISO93" s="369"/>
      <c r="ISP93" s="369"/>
      <c r="ISQ93" s="369"/>
      <c r="ISR93" s="369"/>
      <c r="ISS93" s="369"/>
      <c r="IST93" s="369"/>
      <c r="ISU93" s="369"/>
      <c r="ISV93" s="369"/>
      <c r="ISW93" s="369"/>
      <c r="ISX93" s="369"/>
      <c r="ISY93" s="369"/>
      <c r="ISZ93" s="369"/>
      <c r="ITA93" s="369"/>
      <c r="ITB93" s="369"/>
      <c r="ITC93" s="369"/>
      <c r="ITD93" s="369"/>
      <c r="ITE93" s="369"/>
      <c r="ITF93" s="369"/>
      <c r="ITG93" s="369"/>
      <c r="ITH93" s="369"/>
      <c r="ITI93" s="369"/>
      <c r="ITJ93" s="369"/>
      <c r="ITK93" s="369"/>
      <c r="ITL93" s="369"/>
      <c r="ITM93" s="369"/>
      <c r="ITR93" s="369"/>
      <c r="ITS93" s="369"/>
      <c r="ITT93" s="369"/>
      <c r="ITU93" s="369"/>
      <c r="ITV93" s="369"/>
      <c r="ITW93" s="369"/>
      <c r="ITX93" s="369"/>
      <c r="ITY93" s="369"/>
      <c r="ITZ93" s="369"/>
      <c r="IUA93" s="369"/>
      <c r="IUB93" s="369"/>
      <c r="IVT93" s="369"/>
      <c r="IVU93" s="369"/>
      <c r="IVV93" s="369"/>
      <c r="IVW93" s="369"/>
      <c r="IVX93" s="369"/>
      <c r="IVY93" s="369"/>
      <c r="IVZ93" s="369"/>
      <c r="IWA93" s="369"/>
      <c r="IWB93" s="369"/>
      <c r="IWC93" s="369"/>
      <c r="IWD93" s="369"/>
      <c r="IWE93" s="369"/>
      <c r="IWF93" s="369"/>
      <c r="IWG93" s="369"/>
      <c r="IWH93" s="369"/>
      <c r="IWI93" s="369"/>
      <c r="IWJ93" s="369"/>
      <c r="IWK93" s="369"/>
      <c r="IWL93" s="369"/>
      <c r="IWM93" s="369"/>
      <c r="IWN93" s="369"/>
      <c r="IWO93" s="369"/>
      <c r="IWP93" s="369"/>
      <c r="IWQ93" s="369"/>
      <c r="IWR93" s="369"/>
      <c r="IWS93" s="369"/>
      <c r="IWT93" s="369"/>
      <c r="IWU93" s="369"/>
      <c r="IWV93" s="369"/>
      <c r="IWW93" s="369"/>
      <c r="IWX93" s="369"/>
      <c r="IWY93" s="369"/>
      <c r="IWZ93" s="369"/>
      <c r="IXA93" s="369"/>
      <c r="IXB93" s="369"/>
      <c r="IXC93" s="369"/>
      <c r="IXD93" s="369"/>
      <c r="IXE93" s="369"/>
      <c r="IXF93" s="369"/>
      <c r="IXG93" s="369"/>
      <c r="IXH93" s="369"/>
      <c r="IXI93" s="369"/>
      <c r="IXJ93" s="369"/>
      <c r="IXK93" s="369"/>
      <c r="IXL93" s="369"/>
      <c r="IXM93" s="369"/>
      <c r="IXN93" s="369"/>
      <c r="IXO93" s="369"/>
      <c r="IXP93" s="369"/>
      <c r="IXQ93" s="369"/>
      <c r="IXR93" s="369"/>
      <c r="IXS93" s="369"/>
      <c r="IXT93" s="369"/>
      <c r="IXU93" s="369"/>
      <c r="IXV93" s="369"/>
      <c r="IXW93" s="369"/>
      <c r="IXX93" s="369"/>
      <c r="IXY93" s="369"/>
      <c r="IXZ93" s="369"/>
      <c r="IYA93" s="369"/>
      <c r="IYB93" s="369"/>
      <c r="IYC93" s="369"/>
      <c r="IYD93" s="369"/>
      <c r="IYE93" s="369"/>
      <c r="IYF93" s="369"/>
      <c r="IYG93" s="369"/>
      <c r="IYH93" s="369"/>
      <c r="IYI93" s="369"/>
      <c r="IYJ93" s="369"/>
      <c r="IYK93" s="369"/>
      <c r="IYL93" s="369"/>
      <c r="IYM93" s="369"/>
      <c r="IYN93" s="369"/>
      <c r="IYO93" s="369"/>
      <c r="IYP93" s="369"/>
      <c r="IYQ93" s="369"/>
      <c r="IYR93" s="369"/>
      <c r="IYS93" s="369"/>
      <c r="IYT93" s="369"/>
      <c r="IYU93" s="369"/>
      <c r="IYV93" s="369"/>
      <c r="IYW93" s="369"/>
      <c r="IYX93" s="369"/>
      <c r="IYY93" s="369"/>
      <c r="IYZ93" s="369"/>
      <c r="IZA93" s="369"/>
      <c r="IZB93" s="369"/>
      <c r="IZC93" s="369"/>
      <c r="IZD93" s="369"/>
      <c r="IZE93" s="369"/>
      <c r="IZF93" s="369"/>
      <c r="IZG93" s="369"/>
      <c r="IZH93" s="369"/>
      <c r="IZI93" s="369"/>
      <c r="IZJ93" s="369"/>
      <c r="IZK93" s="369"/>
      <c r="IZL93" s="369"/>
      <c r="IZM93" s="369"/>
      <c r="IZN93" s="369"/>
      <c r="IZO93" s="369"/>
      <c r="IZP93" s="369"/>
      <c r="IZQ93" s="369"/>
      <c r="IZR93" s="369"/>
      <c r="IZS93" s="369"/>
      <c r="IZT93" s="369"/>
      <c r="IZU93" s="369"/>
      <c r="IZV93" s="369"/>
      <c r="IZW93" s="369"/>
      <c r="IZX93" s="369"/>
      <c r="IZY93" s="369"/>
      <c r="IZZ93" s="369"/>
      <c r="JAA93" s="369"/>
      <c r="JAB93" s="369"/>
      <c r="JAC93" s="369"/>
      <c r="JAD93" s="369"/>
      <c r="JAE93" s="369"/>
      <c r="JAF93" s="369"/>
      <c r="JAG93" s="369"/>
      <c r="JAH93" s="369"/>
      <c r="JAI93" s="369"/>
      <c r="JAJ93" s="369"/>
      <c r="JAK93" s="369"/>
      <c r="JAL93" s="369"/>
      <c r="JAM93" s="369"/>
      <c r="JAN93" s="369"/>
      <c r="JAO93" s="369"/>
      <c r="JAP93" s="369"/>
      <c r="JAQ93" s="369"/>
      <c r="JAR93" s="369"/>
      <c r="JAS93" s="369"/>
      <c r="JAT93" s="369"/>
      <c r="JAU93" s="369"/>
      <c r="JAV93" s="369"/>
      <c r="JAW93" s="369"/>
      <c r="JAX93" s="369"/>
      <c r="JAY93" s="369"/>
      <c r="JAZ93" s="369"/>
      <c r="JBA93" s="369"/>
      <c r="JBB93" s="369"/>
      <c r="JBC93" s="369"/>
      <c r="JBD93" s="369"/>
      <c r="JBE93" s="369"/>
      <c r="JBF93" s="369"/>
      <c r="JBG93" s="369"/>
      <c r="JBH93" s="369"/>
      <c r="JBI93" s="369"/>
      <c r="JBJ93" s="369"/>
      <c r="JBK93" s="369"/>
      <c r="JBL93" s="369"/>
      <c r="JBM93" s="369"/>
      <c r="JBN93" s="369"/>
      <c r="JBO93" s="369"/>
      <c r="JBP93" s="369"/>
      <c r="JBQ93" s="369"/>
      <c r="JBR93" s="369"/>
      <c r="JBS93" s="369"/>
      <c r="JBT93" s="369"/>
      <c r="JBU93" s="369"/>
      <c r="JBV93" s="369"/>
      <c r="JBW93" s="369"/>
      <c r="JBX93" s="369"/>
      <c r="JBY93" s="369"/>
      <c r="JBZ93" s="369"/>
      <c r="JCA93" s="369"/>
      <c r="JCB93" s="369"/>
      <c r="JCC93" s="369"/>
      <c r="JCD93" s="369"/>
      <c r="JCE93" s="369"/>
      <c r="JCF93" s="369"/>
      <c r="JCG93" s="369"/>
      <c r="JCH93" s="369"/>
      <c r="JCI93" s="369"/>
      <c r="JCJ93" s="369"/>
      <c r="JCK93" s="369"/>
      <c r="JCL93" s="369"/>
      <c r="JCM93" s="369"/>
      <c r="JCN93" s="369"/>
      <c r="JCO93" s="369"/>
      <c r="JCP93" s="369"/>
      <c r="JCQ93" s="369"/>
      <c r="JCR93" s="369"/>
      <c r="JCS93" s="369"/>
      <c r="JCT93" s="369"/>
      <c r="JCU93" s="369"/>
      <c r="JCV93" s="369"/>
      <c r="JCW93" s="369"/>
      <c r="JCX93" s="369"/>
      <c r="JCY93" s="369"/>
      <c r="JCZ93" s="369"/>
      <c r="JDA93" s="369"/>
      <c r="JDB93" s="369"/>
      <c r="JDC93" s="369"/>
      <c r="JDD93" s="369"/>
      <c r="JDE93" s="369"/>
      <c r="JDF93" s="369"/>
      <c r="JDG93" s="369"/>
      <c r="JDH93" s="369"/>
      <c r="JDI93" s="369"/>
      <c r="JDN93" s="369"/>
      <c r="JDO93" s="369"/>
      <c r="JDP93" s="369"/>
      <c r="JDQ93" s="369"/>
      <c r="JDR93" s="369"/>
      <c r="JDS93" s="369"/>
      <c r="JDT93" s="369"/>
      <c r="JDU93" s="369"/>
      <c r="JDV93" s="369"/>
      <c r="JDW93" s="369"/>
      <c r="JDX93" s="369"/>
      <c r="JFP93" s="369"/>
      <c r="JFQ93" s="369"/>
      <c r="JFR93" s="369"/>
      <c r="JFS93" s="369"/>
      <c r="JFT93" s="369"/>
      <c r="JFU93" s="369"/>
      <c r="JFV93" s="369"/>
      <c r="JFW93" s="369"/>
      <c r="JFX93" s="369"/>
      <c r="JFY93" s="369"/>
      <c r="JFZ93" s="369"/>
      <c r="JGA93" s="369"/>
      <c r="JGB93" s="369"/>
      <c r="JGC93" s="369"/>
      <c r="JGD93" s="369"/>
      <c r="JGE93" s="369"/>
      <c r="JGF93" s="369"/>
      <c r="JGG93" s="369"/>
      <c r="JGH93" s="369"/>
      <c r="JGI93" s="369"/>
      <c r="JGJ93" s="369"/>
      <c r="JGK93" s="369"/>
      <c r="JGL93" s="369"/>
      <c r="JGM93" s="369"/>
      <c r="JGN93" s="369"/>
      <c r="JGO93" s="369"/>
      <c r="JGP93" s="369"/>
      <c r="JGQ93" s="369"/>
      <c r="JGR93" s="369"/>
      <c r="JGS93" s="369"/>
      <c r="JGT93" s="369"/>
      <c r="JGU93" s="369"/>
      <c r="JGV93" s="369"/>
      <c r="JGW93" s="369"/>
      <c r="JGX93" s="369"/>
      <c r="JGY93" s="369"/>
      <c r="JGZ93" s="369"/>
      <c r="JHA93" s="369"/>
      <c r="JHB93" s="369"/>
      <c r="JHC93" s="369"/>
      <c r="JHD93" s="369"/>
      <c r="JHE93" s="369"/>
      <c r="JHF93" s="369"/>
      <c r="JHG93" s="369"/>
      <c r="JHH93" s="369"/>
      <c r="JHI93" s="369"/>
      <c r="JHJ93" s="369"/>
      <c r="JHK93" s="369"/>
      <c r="JHL93" s="369"/>
      <c r="JHM93" s="369"/>
      <c r="JHN93" s="369"/>
      <c r="JHO93" s="369"/>
      <c r="JHP93" s="369"/>
      <c r="JHQ93" s="369"/>
      <c r="JHR93" s="369"/>
      <c r="JHS93" s="369"/>
      <c r="JHT93" s="369"/>
      <c r="JHU93" s="369"/>
      <c r="JHV93" s="369"/>
      <c r="JHW93" s="369"/>
      <c r="JHX93" s="369"/>
      <c r="JHY93" s="369"/>
      <c r="JHZ93" s="369"/>
      <c r="JIA93" s="369"/>
      <c r="JIB93" s="369"/>
      <c r="JIC93" s="369"/>
      <c r="JID93" s="369"/>
      <c r="JIE93" s="369"/>
      <c r="JIF93" s="369"/>
      <c r="JIG93" s="369"/>
      <c r="JIH93" s="369"/>
      <c r="JII93" s="369"/>
      <c r="JIJ93" s="369"/>
      <c r="JIK93" s="369"/>
      <c r="JIL93" s="369"/>
      <c r="JIM93" s="369"/>
      <c r="JIN93" s="369"/>
      <c r="JIO93" s="369"/>
      <c r="JIP93" s="369"/>
      <c r="JIQ93" s="369"/>
      <c r="JIR93" s="369"/>
      <c r="JIS93" s="369"/>
      <c r="JIT93" s="369"/>
      <c r="JIU93" s="369"/>
      <c r="JIV93" s="369"/>
      <c r="JIW93" s="369"/>
      <c r="JIX93" s="369"/>
      <c r="JIY93" s="369"/>
      <c r="JIZ93" s="369"/>
      <c r="JJA93" s="369"/>
      <c r="JJB93" s="369"/>
      <c r="JJC93" s="369"/>
      <c r="JJD93" s="369"/>
      <c r="JJE93" s="369"/>
      <c r="JJF93" s="369"/>
      <c r="JJG93" s="369"/>
      <c r="JJH93" s="369"/>
      <c r="JJI93" s="369"/>
      <c r="JJJ93" s="369"/>
      <c r="JJK93" s="369"/>
      <c r="JJL93" s="369"/>
      <c r="JJM93" s="369"/>
      <c r="JJN93" s="369"/>
      <c r="JJO93" s="369"/>
      <c r="JJP93" s="369"/>
      <c r="JJQ93" s="369"/>
      <c r="JJR93" s="369"/>
      <c r="JJS93" s="369"/>
      <c r="JJT93" s="369"/>
      <c r="JJU93" s="369"/>
      <c r="JJV93" s="369"/>
      <c r="JJW93" s="369"/>
      <c r="JJX93" s="369"/>
      <c r="JJY93" s="369"/>
      <c r="JJZ93" s="369"/>
      <c r="JKA93" s="369"/>
      <c r="JKB93" s="369"/>
      <c r="JKC93" s="369"/>
      <c r="JKD93" s="369"/>
      <c r="JKE93" s="369"/>
      <c r="JKF93" s="369"/>
      <c r="JKG93" s="369"/>
      <c r="JKH93" s="369"/>
      <c r="JKI93" s="369"/>
      <c r="JKJ93" s="369"/>
      <c r="JKK93" s="369"/>
      <c r="JKL93" s="369"/>
      <c r="JKM93" s="369"/>
      <c r="JKN93" s="369"/>
      <c r="JKO93" s="369"/>
      <c r="JKP93" s="369"/>
      <c r="JKQ93" s="369"/>
      <c r="JKR93" s="369"/>
      <c r="JKS93" s="369"/>
      <c r="JKT93" s="369"/>
      <c r="JKU93" s="369"/>
      <c r="JKV93" s="369"/>
      <c r="JKW93" s="369"/>
      <c r="JKX93" s="369"/>
      <c r="JKY93" s="369"/>
      <c r="JKZ93" s="369"/>
      <c r="JLA93" s="369"/>
      <c r="JLB93" s="369"/>
      <c r="JLC93" s="369"/>
      <c r="JLD93" s="369"/>
      <c r="JLE93" s="369"/>
      <c r="JLF93" s="369"/>
      <c r="JLG93" s="369"/>
      <c r="JLH93" s="369"/>
      <c r="JLI93" s="369"/>
      <c r="JLJ93" s="369"/>
      <c r="JLK93" s="369"/>
      <c r="JLL93" s="369"/>
      <c r="JLM93" s="369"/>
      <c r="JLN93" s="369"/>
      <c r="JLO93" s="369"/>
      <c r="JLP93" s="369"/>
      <c r="JLQ93" s="369"/>
      <c r="JLR93" s="369"/>
      <c r="JLS93" s="369"/>
      <c r="JLT93" s="369"/>
      <c r="JLU93" s="369"/>
      <c r="JLV93" s="369"/>
      <c r="JLW93" s="369"/>
      <c r="JLX93" s="369"/>
      <c r="JLY93" s="369"/>
      <c r="JLZ93" s="369"/>
      <c r="JMA93" s="369"/>
      <c r="JMB93" s="369"/>
      <c r="JMC93" s="369"/>
      <c r="JMD93" s="369"/>
      <c r="JME93" s="369"/>
      <c r="JMF93" s="369"/>
      <c r="JMG93" s="369"/>
      <c r="JMH93" s="369"/>
      <c r="JMI93" s="369"/>
      <c r="JMJ93" s="369"/>
      <c r="JMK93" s="369"/>
      <c r="JML93" s="369"/>
      <c r="JMM93" s="369"/>
      <c r="JMN93" s="369"/>
      <c r="JMO93" s="369"/>
      <c r="JMP93" s="369"/>
      <c r="JMQ93" s="369"/>
      <c r="JMR93" s="369"/>
      <c r="JMS93" s="369"/>
      <c r="JMT93" s="369"/>
      <c r="JMU93" s="369"/>
      <c r="JMV93" s="369"/>
      <c r="JMW93" s="369"/>
      <c r="JMX93" s="369"/>
      <c r="JMY93" s="369"/>
      <c r="JMZ93" s="369"/>
      <c r="JNA93" s="369"/>
      <c r="JNB93" s="369"/>
      <c r="JNC93" s="369"/>
      <c r="JND93" s="369"/>
      <c r="JNE93" s="369"/>
      <c r="JNJ93" s="369"/>
      <c r="JNK93" s="369"/>
      <c r="JNL93" s="369"/>
      <c r="JNM93" s="369"/>
      <c r="JNN93" s="369"/>
      <c r="JNO93" s="369"/>
      <c r="JNP93" s="369"/>
      <c r="JNQ93" s="369"/>
      <c r="JNR93" s="369"/>
      <c r="JNS93" s="369"/>
      <c r="JNT93" s="369"/>
      <c r="JPL93" s="369"/>
      <c r="JPM93" s="369"/>
      <c r="JPN93" s="369"/>
      <c r="JPO93" s="369"/>
      <c r="JPP93" s="369"/>
      <c r="JPQ93" s="369"/>
      <c r="JPR93" s="369"/>
      <c r="JPS93" s="369"/>
      <c r="JPT93" s="369"/>
      <c r="JPU93" s="369"/>
      <c r="JPV93" s="369"/>
      <c r="JPW93" s="369"/>
      <c r="JPX93" s="369"/>
      <c r="JPY93" s="369"/>
      <c r="JPZ93" s="369"/>
      <c r="JQA93" s="369"/>
      <c r="JQB93" s="369"/>
      <c r="JQC93" s="369"/>
      <c r="JQD93" s="369"/>
      <c r="JQE93" s="369"/>
      <c r="JQF93" s="369"/>
      <c r="JQG93" s="369"/>
      <c r="JQH93" s="369"/>
      <c r="JQI93" s="369"/>
      <c r="JQJ93" s="369"/>
      <c r="JQK93" s="369"/>
      <c r="JQL93" s="369"/>
      <c r="JQM93" s="369"/>
      <c r="JQN93" s="369"/>
      <c r="JQO93" s="369"/>
      <c r="JQP93" s="369"/>
      <c r="JQQ93" s="369"/>
      <c r="JQR93" s="369"/>
      <c r="JQS93" s="369"/>
      <c r="JQT93" s="369"/>
      <c r="JQU93" s="369"/>
      <c r="JQV93" s="369"/>
      <c r="JQW93" s="369"/>
      <c r="JQX93" s="369"/>
      <c r="JQY93" s="369"/>
      <c r="JQZ93" s="369"/>
      <c r="JRA93" s="369"/>
      <c r="JRB93" s="369"/>
      <c r="JRC93" s="369"/>
      <c r="JRD93" s="369"/>
      <c r="JRE93" s="369"/>
      <c r="JRF93" s="369"/>
      <c r="JRG93" s="369"/>
      <c r="JRH93" s="369"/>
      <c r="JRI93" s="369"/>
      <c r="JRJ93" s="369"/>
      <c r="JRK93" s="369"/>
      <c r="JRL93" s="369"/>
      <c r="JRM93" s="369"/>
      <c r="JRN93" s="369"/>
      <c r="JRO93" s="369"/>
      <c r="JRP93" s="369"/>
      <c r="JRQ93" s="369"/>
      <c r="JRR93" s="369"/>
      <c r="JRS93" s="369"/>
      <c r="JRT93" s="369"/>
      <c r="JRU93" s="369"/>
      <c r="JRV93" s="369"/>
      <c r="JRW93" s="369"/>
      <c r="JRX93" s="369"/>
      <c r="JRY93" s="369"/>
      <c r="JRZ93" s="369"/>
      <c r="JSA93" s="369"/>
      <c r="JSB93" s="369"/>
      <c r="JSC93" s="369"/>
      <c r="JSD93" s="369"/>
      <c r="JSE93" s="369"/>
      <c r="JSF93" s="369"/>
      <c r="JSG93" s="369"/>
      <c r="JSH93" s="369"/>
      <c r="JSI93" s="369"/>
      <c r="JSJ93" s="369"/>
      <c r="JSK93" s="369"/>
      <c r="JSL93" s="369"/>
      <c r="JSM93" s="369"/>
      <c r="JSN93" s="369"/>
      <c r="JSO93" s="369"/>
      <c r="JSP93" s="369"/>
      <c r="JSQ93" s="369"/>
      <c r="JSR93" s="369"/>
      <c r="JSS93" s="369"/>
      <c r="JST93" s="369"/>
      <c r="JSU93" s="369"/>
      <c r="JSV93" s="369"/>
      <c r="JSW93" s="369"/>
      <c r="JSX93" s="369"/>
      <c r="JSY93" s="369"/>
      <c r="JSZ93" s="369"/>
      <c r="JTA93" s="369"/>
      <c r="JTB93" s="369"/>
      <c r="JTC93" s="369"/>
      <c r="JTD93" s="369"/>
      <c r="JTE93" s="369"/>
      <c r="JTF93" s="369"/>
      <c r="JTG93" s="369"/>
      <c r="JTH93" s="369"/>
      <c r="JTI93" s="369"/>
      <c r="JTJ93" s="369"/>
      <c r="JTK93" s="369"/>
      <c r="JTL93" s="369"/>
      <c r="JTM93" s="369"/>
      <c r="JTN93" s="369"/>
      <c r="JTO93" s="369"/>
      <c r="JTP93" s="369"/>
      <c r="JTQ93" s="369"/>
      <c r="JTR93" s="369"/>
      <c r="JTS93" s="369"/>
      <c r="JTT93" s="369"/>
      <c r="JTU93" s="369"/>
      <c r="JTV93" s="369"/>
      <c r="JTW93" s="369"/>
      <c r="JTX93" s="369"/>
      <c r="JTY93" s="369"/>
      <c r="JTZ93" s="369"/>
      <c r="JUA93" s="369"/>
      <c r="JUB93" s="369"/>
      <c r="JUC93" s="369"/>
      <c r="JUD93" s="369"/>
      <c r="JUE93" s="369"/>
      <c r="JUF93" s="369"/>
      <c r="JUG93" s="369"/>
      <c r="JUH93" s="369"/>
      <c r="JUI93" s="369"/>
      <c r="JUJ93" s="369"/>
      <c r="JUK93" s="369"/>
      <c r="JUL93" s="369"/>
      <c r="JUM93" s="369"/>
      <c r="JUN93" s="369"/>
      <c r="JUO93" s="369"/>
      <c r="JUP93" s="369"/>
      <c r="JUQ93" s="369"/>
      <c r="JUR93" s="369"/>
      <c r="JUS93" s="369"/>
      <c r="JUT93" s="369"/>
      <c r="JUU93" s="369"/>
      <c r="JUV93" s="369"/>
      <c r="JUW93" s="369"/>
      <c r="JUX93" s="369"/>
      <c r="JUY93" s="369"/>
      <c r="JUZ93" s="369"/>
      <c r="JVA93" s="369"/>
      <c r="JVB93" s="369"/>
      <c r="JVC93" s="369"/>
      <c r="JVD93" s="369"/>
      <c r="JVE93" s="369"/>
      <c r="JVF93" s="369"/>
      <c r="JVG93" s="369"/>
      <c r="JVH93" s="369"/>
      <c r="JVI93" s="369"/>
      <c r="JVJ93" s="369"/>
      <c r="JVK93" s="369"/>
      <c r="JVL93" s="369"/>
      <c r="JVM93" s="369"/>
      <c r="JVN93" s="369"/>
      <c r="JVO93" s="369"/>
      <c r="JVP93" s="369"/>
      <c r="JVQ93" s="369"/>
      <c r="JVR93" s="369"/>
      <c r="JVS93" s="369"/>
      <c r="JVT93" s="369"/>
      <c r="JVU93" s="369"/>
      <c r="JVV93" s="369"/>
      <c r="JVW93" s="369"/>
      <c r="JVX93" s="369"/>
      <c r="JVY93" s="369"/>
      <c r="JVZ93" s="369"/>
      <c r="JWA93" s="369"/>
      <c r="JWB93" s="369"/>
      <c r="JWC93" s="369"/>
      <c r="JWD93" s="369"/>
      <c r="JWE93" s="369"/>
      <c r="JWF93" s="369"/>
      <c r="JWG93" s="369"/>
      <c r="JWH93" s="369"/>
      <c r="JWI93" s="369"/>
      <c r="JWJ93" s="369"/>
      <c r="JWK93" s="369"/>
      <c r="JWL93" s="369"/>
      <c r="JWM93" s="369"/>
      <c r="JWN93" s="369"/>
      <c r="JWO93" s="369"/>
      <c r="JWP93" s="369"/>
      <c r="JWQ93" s="369"/>
      <c r="JWR93" s="369"/>
      <c r="JWS93" s="369"/>
      <c r="JWT93" s="369"/>
      <c r="JWU93" s="369"/>
      <c r="JWV93" s="369"/>
      <c r="JWW93" s="369"/>
      <c r="JWX93" s="369"/>
      <c r="JWY93" s="369"/>
      <c r="JWZ93" s="369"/>
      <c r="JXA93" s="369"/>
      <c r="JXF93" s="369"/>
      <c r="JXG93" s="369"/>
      <c r="JXH93" s="369"/>
      <c r="JXI93" s="369"/>
      <c r="JXJ93" s="369"/>
      <c r="JXK93" s="369"/>
      <c r="JXL93" s="369"/>
      <c r="JXM93" s="369"/>
      <c r="JXN93" s="369"/>
      <c r="JXO93" s="369"/>
      <c r="JXP93" s="369"/>
      <c r="JZH93" s="369"/>
      <c r="JZI93" s="369"/>
      <c r="JZJ93" s="369"/>
      <c r="JZK93" s="369"/>
      <c r="JZL93" s="369"/>
      <c r="JZM93" s="369"/>
      <c r="JZN93" s="369"/>
      <c r="JZO93" s="369"/>
      <c r="JZP93" s="369"/>
      <c r="JZQ93" s="369"/>
      <c r="JZR93" s="369"/>
      <c r="JZS93" s="369"/>
      <c r="JZT93" s="369"/>
      <c r="JZU93" s="369"/>
      <c r="JZV93" s="369"/>
      <c r="JZW93" s="369"/>
      <c r="JZX93" s="369"/>
      <c r="JZY93" s="369"/>
      <c r="JZZ93" s="369"/>
      <c r="KAA93" s="369"/>
      <c r="KAB93" s="369"/>
      <c r="KAC93" s="369"/>
      <c r="KAD93" s="369"/>
      <c r="KAE93" s="369"/>
      <c r="KAF93" s="369"/>
      <c r="KAG93" s="369"/>
      <c r="KAH93" s="369"/>
      <c r="KAI93" s="369"/>
      <c r="KAJ93" s="369"/>
      <c r="KAK93" s="369"/>
      <c r="KAL93" s="369"/>
      <c r="KAM93" s="369"/>
      <c r="KAN93" s="369"/>
      <c r="KAO93" s="369"/>
      <c r="KAP93" s="369"/>
      <c r="KAQ93" s="369"/>
      <c r="KAR93" s="369"/>
      <c r="KAS93" s="369"/>
      <c r="KAT93" s="369"/>
      <c r="KAU93" s="369"/>
      <c r="KAV93" s="369"/>
      <c r="KAW93" s="369"/>
      <c r="KAX93" s="369"/>
      <c r="KAY93" s="369"/>
      <c r="KAZ93" s="369"/>
      <c r="KBA93" s="369"/>
      <c r="KBB93" s="369"/>
      <c r="KBC93" s="369"/>
      <c r="KBD93" s="369"/>
      <c r="KBE93" s="369"/>
      <c r="KBF93" s="369"/>
      <c r="KBG93" s="369"/>
      <c r="KBH93" s="369"/>
      <c r="KBI93" s="369"/>
      <c r="KBJ93" s="369"/>
      <c r="KBK93" s="369"/>
      <c r="KBL93" s="369"/>
      <c r="KBM93" s="369"/>
      <c r="KBN93" s="369"/>
      <c r="KBO93" s="369"/>
      <c r="KBP93" s="369"/>
      <c r="KBQ93" s="369"/>
      <c r="KBR93" s="369"/>
      <c r="KBS93" s="369"/>
      <c r="KBT93" s="369"/>
      <c r="KBU93" s="369"/>
      <c r="KBV93" s="369"/>
      <c r="KBW93" s="369"/>
      <c r="KBX93" s="369"/>
      <c r="KBY93" s="369"/>
      <c r="KBZ93" s="369"/>
      <c r="KCA93" s="369"/>
      <c r="KCB93" s="369"/>
      <c r="KCC93" s="369"/>
      <c r="KCD93" s="369"/>
      <c r="KCE93" s="369"/>
      <c r="KCF93" s="369"/>
      <c r="KCG93" s="369"/>
      <c r="KCH93" s="369"/>
      <c r="KCI93" s="369"/>
      <c r="KCJ93" s="369"/>
      <c r="KCK93" s="369"/>
      <c r="KCL93" s="369"/>
      <c r="KCM93" s="369"/>
      <c r="KCN93" s="369"/>
      <c r="KCO93" s="369"/>
      <c r="KCP93" s="369"/>
      <c r="KCQ93" s="369"/>
      <c r="KCR93" s="369"/>
      <c r="KCS93" s="369"/>
      <c r="KCT93" s="369"/>
      <c r="KCU93" s="369"/>
      <c r="KCV93" s="369"/>
      <c r="KCW93" s="369"/>
      <c r="KCX93" s="369"/>
      <c r="KCY93" s="369"/>
      <c r="KCZ93" s="369"/>
      <c r="KDA93" s="369"/>
      <c r="KDB93" s="369"/>
      <c r="KDC93" s="369"/>
      <c r="KDD93" s="369"/>
      <c r="KDE93" s="369"/>
      <c r="KDF93" s="369"/>
      <c r="KDG93" s="369"/>
      <c r="KDH93" s="369"/>
      <c r="KDI93" s="369"/>
      <c r="KDJ93" s="369"/>
      <c r="KDK93" s="369"/>
      <c r="KDL93" s="369"/>
      <c r="KDM93" s="369"/>
      <c r="KDN93" s="369"/>
      <c r="KDO93" s="369"/>
      <c r="KDP93" s="369"/>
      <c r="KDQ93" s="369"/>
      <c r="KDR93" s="369"/>
      <c r="KDS93" s="369"/>
      <c r="KDT93" s="369"/>
      <c r="KDU93" s="369"/>
      <c r="KDV93" s="369"/>
      <c r="KDW93" s="369"/>
      <c r="KDX93" s="369"/>
      <c r="KDY93" s="369"/>
      <c r="KDZ93" s="369"/>
      <c r="KEA93" s="369"/>
      <c r="KEB93" s="369"/>
      <c r="KEC93" s="369"/>
      <c r="KED93" s="369"/>
      <c r="KEE93" s="369"/>
      <c r="KEF93" s="369"/>
      <c r="KEG93" s="369"/>
      <c r="KEH93" s="369"/>
      <c r="KEI93" s="369"/>
      <c r="KEJ93" s="369"/>
      <c r="KEK93" s="369"/>
      <c r="KEL93" s="369"/>
      <c r="KEM93" s="369"/>
      <c r="KEN93" s="369"/>
      <c r="KEO93" s="369"/>
      <c r="KEP93" s="369"/>
      <c r="KEQ93" s="369"/>
      <c r="KER93" s="369"/>
      <c r="KES93" s="369"/>
      <c r="KET93" s="369"/>
      <c r="KEU93" s="369"/>
      <c r="KEV93" s="369"/>
      <c r="KEW93" s="369"/>
      <c r="KEX93" s="369"/>
      <c r="KEY93" s="369"/>
      <c r="KEZ93" s="369"/>
      <c r="KFA93" s="369"/>
      <c r="KFB93" s="369"/>
      <c r="KFC93" s="369"/>
      <c r="KFD93" s="369"/>
      <c r="KFE93" s="369"/>
      <c r="KFF93" s="369"/>
      <c r="KFG93" s="369"/>
      <c r="KFH93" s="369"/>
      <c r="KFI93" s="369"/>
      <c r="KFJ93" s="369"/>
      <c r="KFK93" s="369"/>
      <c r="KFL93" s="369"/>
      <c r="KFM93" s="369"/>
      <c r="KFN93" s="369"/>
      <c r="KFO93" s="369"/>
      <c r="KFP93" s="369"/>
      <c r="KFQ93" s="369"/>
      <c r="KFR93" s="369"/>
      <c r="KFS93" s="369"/>
      <c r="KFT93" s="369"/>
      <c r="KFU93" s="369"/>
      <c r="KFV93" s="369"/>
      <c r="KFW93" s="369"/>
      <c r="KFX93" s="369"/>
      <c r="KFY93" s="369"/>
      <c r="KFZ93" s="369"/>
      <c r="KGA93" s="369"/>
      <c r="KGB93" s="369"/>
      <c r="KGC93" s="369"/>
      <c r="KGD93" s="369"/>
      <c r="KGE93" s="369"/>
      <c r="KGF93" s="369"/>
      <c r="KGG93" s="369"/>
      <c r="KGH93" s="369"/>
      <c r="KGI93" s="369"/>
      <c r="KGJ93" s="369"/>
      <c r="KGK93" s="369"/>
      <c r="KGL93" s="369"/>
      <c r="KGM93" s="369"/>
      <c r="KGN93" s="369"/>
      <c r="KGO93" s="369"/>
      <c r="KGP93" s="369"/>
      <c r="KGQ93" s="369"/>
      <c r="KGR93" s="369"/>
      <c r="KGS93" s="369"/>
      <c r="KGT93" s="369"/>
      <c r="KGU93" s="369"/>
      <c r="KGV93" s="369"/>
      <c r="KGW93" s="369"/>
      <c r="KHB93" s="369"/>
      <c r="KHC93" s="369"/>
      <c r="KHD93" s="369"/>
      <c r="KHE93" s="369"/>
      <c r="KHF93" s="369"/>
      <c r="KHG93" s="369"/>
      <c r="KHH93" s="369"/>
      <c r="KHI93" s="369"/>
      <c r="KHJ93" s="369"/>
      <c r="KHK93" s="369"/>
      <c r="KHL93" s="369"/>
      <c r="KJD93" s="369"/>
      <c r="KJE93" s="369"/>
      <c r="KJF93" s="369"/>
      <c r="KJG93" s="369"/>
      <c r="KJH93" s="369"/>
      <c r="KJI93" s="369"/>
      <c r="KJJ93" s="369"/>
      <c r="KJK93" s="369"/>
      <c r="KJL93" s="369"/>
      <c r="KJM93" s="369"/>
      <c r="KJN93" s="369"/>
      <c r="KJO93" s="369"/>
      <c r="KJP93" s="369"/>
      <c r="KJQ93" s="369"/>
      <c r="KJR93" s="369"/>
      <c r="KJS93" s="369"/>
      <c r="KJT93" s="369"/>
      <c r="KJU93" s="369"/>
      <c r="KJV93" s="369"/>
      <c r="KJW93" s="369"/>
      <c r="KJX93" s="369"/>
      <c r="KJY93" s="369"/>
      <c r="KJZ93" s="369"/>
      <c r="KKA93" s="369"/>
      <c r="KKB93" s="369"/>
      <c r="KKC93" s="369"/>
      <c r="KKD93" s="369"/>
      <c r="KKE93" s="369"/>
      <c r="KKF93" s="369"/>
      <c r="KKG93" s="369"/>
      <c r="KKH93" s="369"/>
      <c r="KKI93" s="369"/>
      <c r="KKJ93" s="369"/>
      <c r="KKK93" s="369"/>
      <c r="KKL93" s="369"/>
      <c r="KKM93" s="369"/>
      <c r="KKN93" s="369"/>
      <c r="KKO93" s="369"/>
      <c r="KKP93" s="369"/>
      <c r="KKQ93" s="369"/>
      <c r="KKR93" s="369"/>
      <c r="KKS93" s="369"/>
      <c r="KKT93" s="369"/>
      <c r="KKU93" s="369"/>
      <c r="KKV93" s="369"/>
      <c r="KKW93" s="369"/>
      <c r="KKX93" s="369"/>
      <c r="KKY93" s="369"/>
      <c r="KKZ93" s="369"/>
      <c r="KLA93" s="369"/>
      <c r="KLB93" s="369"/>
      <c r="KLC93" s="369"/>
      <c r="KLD93" s="369"/>
      <c r="KLE93" s="369"/>
      <c r="KLF93" s="369"/>
      <c r="KLG93" s="369"/>
      <c r="KLH93" s="369"/>
      <c r="KLI93" s="369"/>
      <c r="KLJ93" s="369"/>
      <c r="KLK93" s="369"/>
      <c r="KLL93" s="369"/>
      <c r="KLM93" s="369"/>
      <c r="KLN93" s="369"/>
      <c r="KLO93" s="369"/>
      <c r="KLP93" s="369"/>
      <c r="KLQ93" s="369"/>
      <c r="KLR93" s="369"/>
      <c r="KLS93" s="369"/>
      <c r="KLT93" s="369"/>
      <c r="KLU93" s="369"/>
      <c r="KLV93" s="369"/>
      <c r="KLW93" s="369"/>
      <c r="KLX93" s="369"/>
      <c r="KLY93" s="369"/>
      <c r="KLZ93" s="369"/>
      <c r="KMA93" s="369"/>
      <c r="KMB93" s="369"/>
      <c r="KMC93" s="369"/>
      <c r="KMD93" s="369"/>
      <c r="KME93" s="369"/>
      <c r="KMF93" s="369"/>
      <c r="KMG93" s="369"/>
      <c r="KMH93" s="369"/>
      <c r="KMI93" s="369"/>
      <c r="KMJ93" s="369"/>
      <c r="KMK93" s="369"/>
      <c r="KML93" s="369"/>
      <c r="KMM93" s="369"/>
      <c r="KMN93" s="369"/>
      <c r="KMO93" s="369"/>
      <c r="KMP93" s="369"/>
      <c r="KMQ93" s="369"/>
      <c r="KMR93" s="369"/>
      <c r="KMS93" s="369"/>
      <c r="KMT93" s="369"/>
      <c r="KMU93" s="369"/>
      <c r="KMV93" s="369"/>
      <c r="KMW93" s="369"/>
      <c r="KMX93" s="369"/>
      <c r="KMY93" s="369"/>
      <c r="KMZ93" s="369"/>
      <c r="KNA93" s="369"/>
      <c r="KNB93" s="369"/>
      <c r="KNC93" s="369"/>
      <c r="KND93" s="369"/>
      <c r="KNE93" s="369"/>
      <c r="KNF93" s="369"/>
      <c r="KNG93" s="369"/>
      <c r="KNH93" s="369"/>
      <c r="KNI93" s="369"/>
      <c r="KNJ93" s="369"/>
      <c r="KNK93" s="369"/>
      <c r="KNL93" s="369"/>
      <c r="KNM93" s="369"/>
      <c r="KNN93" s="369"/>
      <c r="KNO93" s="369"/>
      <c r="KNP93" s="369"/>
      <c r="KNQ93" s="369"/>
      <c r="KNR93" s="369"/>
      <c r="KNS93" s="369"/>
      <c r="KNT93" s="369"/>
      <c r="KNU93" s="369"/>
      <c r="KNV93" s="369"/>
      <c r="KNW93" s="369"/>
      <c r="KNX93" s="369"/>
      <c r="KNY93" s="369"/>
      <c r="KNZ93" s="369"/>
      <c r="KOA93" s="369"/>
      <c r="KOB93" s="369"/>
      <c r="KOC93" s="369"/>
      <c r="KOD93" s="369"/>
      <c r="KOE93" s="369"/>
      <c r="KOF93" s="369"/>
      <c r="KOG93" s="369"/>
      <c r="KOH93" s="369"/>
      <c r="KOI93" s="369"/>
      <c r="KOJ93" s="369"/>
      <c r="KOK93" s="369"/>
      <c r="KOL93" s="369"/>
      <c r="KOM93" s="369"/>
      <c r="KON93" s="369"/>
      <c r="KOO93" s="369"/>
      <c r="KOP93" s="369"/>
      <c r="KOQ93" s="369"/>
      <c r="KOR93" s="369"/>
      <c r="KOS93" s="369"/>
      <c r="KOT93" s="369"/>
      <c r="KOU93" s="369"/>
      <c r="KOV93" s="369"/>
      <c r="KOW93" s="369"/>
      <c r="KOX93" s="369"/>
      <c r="KOY93" s="369"/>
      <c r="KOZ93" s="369"/>
      <c r="KPA93" s="369"/>
      <c r="KPB93" s="369"/>
      <c r="KPC93" s="369"/>
      <c r="KPD93" s="369"/>
      <c r="KPE93" s="369"/>
      <c r="KPF93" s="369"/>
      <c r="KPG93" s="369"/>
      <c r="KPH93" s="369"/>
      <c r="KPI93" s="369"/>
      <c r="KPJ93" s="369"/>
      <c r="KPK93" s="369"/>
      <c r="KPL93" s="369"/>
      <c r="KPM93" s="369"/>
      <c r="KPN93" s="369"/>
      <c r="KPO93" s="369"/>
      <c r="KPP93" s="369"/>
      <c r="KPQ93" s="369"/>
      <c r="KPR93" s="369"/>
      <c r="KPS93" s="369"/>
      <c r="KPT93" s="369"/>
      <c r="KPU93" s="369"/>
      <c r="KPV93" s="369"/>
      <c r="KPW93" s="369"/>
      <c r="KPX93" s="369"/>
      <c r="KPY93" s="369"/>
      <c r="KPZ93" s="369"/>
      <c r="KQA93" s="369"/>
      <c r="KQB93" s="369"/>
      <c r="KQC93" s="369"/>
      <c r="KQD93" s="369"/>
      <c r="KQE93" s="369"/>
      <c r="KQF93" s="369"/>
      <c r="KQG93" s="369"/>
      <c r="KQH93" s="369"/>
      <c r="KQI93" s="369"/>
      <c r="KQJ93" s="369"/>
      <c r="KQK93" s="369"/>
      <c r="KQL93" s="369"/>
      <c r="KQM93" s="369"/>
      <c r="KQN93" s="369"/>
      <c r="KQO93" s="369"/>
      <c r="KQP93" s="369"/>
      <c r="KQQ93" s="369"/>
      <c r="KQR93" s="369"/>
      <c r="KQS93" s="369"/>
      <c r="KQX93" s="369"/>
      <c r="KQY93" s="369"/>
      <c r="KQZ93" s="369"/>
      <c r="KRA93" s="369"/>
      <c r="KRB93" s="369"/>
      <c r="KRC93" s="369"/>
      <c r="KRD93" s="369"/>
      <c r="KRE93" s="369"/>
      <c r="KRF93" s="369"/>
      <c r="KRG93" s="369"/>
      <c r="KRH93" s="369"/>
      <c r="KSZ93" s="369"/>
      <c r="KTA93" s="369"/>
      <c r="KTB93" s="369"/>
      <c r="KTC93" s="369"/>
      <c r="KTD93" s="369"/>
      <c r="KTE93" s="369"/>
      <c r="KTF93" s="369"/>
      <c r="KTG93" s="369"/>
      <c r="KTH93" s="369"/>
      <c r="KTI93" s="369"/>
      <c r="KTJ93" s="369"/>
      <c r="KTK93" s="369"/>
      <c r="KTL93" s="369"/>
      <c r="KTM93" s="369"/>
      <c r="KTN93" s="369"/>
      <c r="KTO93" s="369"/>
      <c r="KTP93" s="369"/>
      <c r="KTQ93" s="369"/>
      <c r="KTR93" s="369"/>
      <c r="KTS93" s="369"/>
      <c r="KTT93" s="369"/>
      <c r="KTU93" s="369"/>
      <c r="KTV93" s="369"/>
      <c r="KTW93" s="369"/>
      <c r="KTX93" s="369"/>
      <c r="KTY93" s="369"/>
      <c r="KTZ93" s="369"/>
      <c r="KUA93" s="369"/>
      <c r="KUB93" s="369"/>
      <c r="KUC93" s="369"/>
      <c r="KUD93" s="369"/>
      <c r="KUE93" s="369"/>
      <c r="KUF93" s="369"/>
      <c r="KUG93" s="369"/>
      <c r="KUH93" s="369"/>
      <c r="KUI93" s="369"/>
      <c r="KUJ93" s="369"/>
      <c r="KUK93" s="369"/>
      <c r="KUL93" s="369"/>
      <c r="KUM93" s="369"/>
      <c r="KUN93" s="369"/>
      <c r="KUO93" s="369"/>
      <c r="KUP93" s="369"/>
      <c r="KUQ93" s="369"/>
      <c r="KUR93" s="369"/>
      <c r="KUS93" s="369"/>
      <c r="KUT93" s="369"/>
      <c r="KUU93" s="369"/>
      <c r="KUV93" s="369"/>
      <c r="KUW93" s="369"/>
      <c r="KUX93" s="369"/>
      <c r="KUY93" s="369"/>
      <c r="KUZ93" s="369"/>
      <c r="KVA93" s="369"/>
      <c r="KVB93" s="369"/>
      <c r="KVC93" s="369"/>
      <c r="KVD93" s="369"/>
      <c r="KVE93" s="369"/>
      <c r="KVF93" s="369"/>
      <c r="KVG93" s="369"/>
      <c r="KVH93" s="369"/>
      <c r="KVI93" s="369"/>
      <c r="KVJ93" s="369"/>
      <c r="KVK93" s="369"/>
      <c r="KVL93" s="369"/>
      <c r="KVM93" s="369"/>
      <c r="KVN93" s="369"/>
      <c r="KVO93" s="369"/>
      <c r="KVP93" s="369"/>
      <c r="KVQ93" s="369"/>
      <c r="KVR93" s="369"/>
      <c r="KVS93" s="369"/>
      <c r="KVT93" s="369"/>
      <c r="KVU93" s="369"/>
      <c r="KVV93" s="369"/>
      <c r="KVW93" s="369"/>
      <c r="KVX93" s="369"/>
      <c r="KVY93" s="369"/>
      <c r="KVZ93" s="369"/>
      <c r="KWA93" s="369"/>
      <c r="KWB93" s="369"/>
      <c r="KWC93" s="369"/>
      <c r="KWD93" s="369"/>
      <c r="KWE93" s="369"/>
      <c r="KWF93" s="369"/>
      <c r="KWG93" s="369"/>
      <c r="KWH93" s="369"/>
      <c r="KWI93" s="369"/>
      <c r="KWJ93" s="369"/>
      <c r="KWK93" s="369"/>
      <c r="KWL93" s="369"/>
      <c r="KWM93" s="369"/>
      <c r="KWN93" s="369"/>
      <c r="KWO93" s="369"/>
      <c r="KWP93" s="369"/>
      <c r="KWQ93" s="369"/>
      <c r="KWR93" s="369"/>
      <c r="KWS93" s="369"/>
      <c r="KWT93" s="369"/>
      <c r="KWU93" s="369"/>
      <c r="KWV93" s="369"/>
      <c r="KWW93" s="369"/>
      <c r="KWX93" s="369"/>
      <c r="KWY93" s="369"/>
      <c r="KWZ93" s="369"/>
      <c r="KXA93" s="369"/>
      <c r="KXB93" s="369"/>
      <c r="KXC93" s="369"/>
      <c r="KXD93" s="369"/>
      <c r="KXE93" s="369"/>
      <c r="KXF93" s="369"/>
      <c r="KXG93" s="369"/>
      <c r="KXH93" s="369"/>
      <c r="KXI93" s="369"/>
      <c r="KXJ93" s="369"/>
      <c r="KXK93" s="369"/>
      <c r="KXL93" s="369"/>
      <c r="KXM93" s="369"/>
      <c r="KXN93" s="369"/>
      <c r="KXO93" s="369"/>
      <c r="KXP93" s="369"/>
      <c r="KXQ93" s="369"/>
      <c r="KXR93" s="369"/>
      <c r="KXS93" s="369"/>
      <c r="KXT93" s="369"/>
      <c r="KXU93" s="369"/>
      <c r="KXV93" s="369"/>
      <c r="KXW93" s="369"/>
      <c r="KXX93" s="369"/>
      <c r="KXY93" s="369"/>
      <c r="KXZ93" s="369"/>
      <c r="KYA93" s="369"/>
      <c r="KYB93" s="369"/>
      <c r="KYC93" s="369"/>
      <c r="KYD93" s="369"/>
      <c r="KYE93" s="369"/>
      <c r="KYF93" s="369"/>
      <c r="KYG93" s="369"/>
      <c r="KYH93" s="369"/>
      <c r="KYI93" s="369"/>
      <c r="KYJ93" s="369"/>
      <c r="KYK93" s="369"/>
      <c r="KYL93" s="369"/>
      <c r="KYM93" s="369"/>
      <c r="KYN93" s="369"/>
      <c r="KYO93" s="369"/>
      <c r="KYP93" s="369"/>
      <c r="KYQ93" s="369"/>
      <c r="KYR93" s="369"/>
      <c r="KYS93" s="369"/>
      <c r="KYT93" s="369"/>
      <c r="KYU93" s="369"/>
      <c r="KYV93" s="369"/>
      <c r="KYW93" s="369"/>
      <c r="KYX93" s="369"/>
      <c r="KYY93" s="369"/>
      <c r="KYZ93" s="369"/>
      <c r="KZA93" s="369"/>
      <c r="KZB93" s="369"/>
      <c r="KZC93" s="369"/>
      <c r="KZD93" s="369"/>
      <c r="KZE93" s="369"/>
      <c r="KZF93" s="369"/>
      <c r="KZG93" s="369"/>
      <c r="KZH93" s="369"/>
      <c r="KZI93" s="369"/>
      <c r="KZJ93" s="369"/>
      <c r="KZK93" s="369"/>
      <c r="KZL93" s="369"/>
      <c r="KZM93" s="369"/>
      <c r="KZN93" s="369"/>
      <c r="KZO93" s="369"/>
      <c r="KZP93" s="369"/>
      <c r="KZQ93" s="369"/>
      <c r="KZR93" s="369"/>
      <c r="KZS93" s="369"/>
      <c r="KZT93" s="369"/>
      <c r="KZU93" s="369"/>
      <c r="KZV93" s="369"/>
      <c r="KZW93" s="369"/>
      <c r="KZX93" s="369"/>
      <c r="KZY93" s="369"/>
      <c r="KZZ93" s="369"/>
      <c r="LAA93" s="369"/>
      <c r="LAB93" s="369"/>
      <c r="LAC93" s="369"/>
      <c r="LAD93" s="369"/>
      <c r="LAE93" s="369"/>
      <c r="LAF93" s="369"/>
      <c r="LAG93" s="369"/>
      <c r="LAH93" s="369"/>
      <c r="LAI93" s="369"/>
      <c r="LAJ93" s="369"/>
      <c r="LAK93" s="369"/>
      <c r="LAL93" s="369"/>
      <c r="LAM93" s="369"/>
      <c r="LAN93" s="369"/>
      <c r="LAO93" s="369"/>
      <c r="LAT93" s="369"/>
      <c r="LAU93" s="369"/>
      <c r="LAV93" s="369"/>
      <c r="LAW93" s="369"/>
      <c r="LAX93" s="369"/>
      <c r="LAY93" s="369"/>
      <c r="LAZ93" s="369"/>
      <c r="LBA93" s="369"/>
      <c r="LBB93" s="369"/>
      <c r="LBC93" s="369"/>
      <c r="LBD93" s="369"/>
      <c r="LCV93" s="369"/>
      <c r="LCW93" s="369"/>
      <c r="LCX93" s="369"/>
      <c r="LCY93" s="369"/>
      <c r="LCZ93" s="369"/>
      <c r="LDA93" s="369"/>
      <c r="LDB93" s="369"/>
      <c r="LDC93" s="369"/>
      <c r="LDD93" s="369"/>
      <c r="LDE93" s="369"/>
      <c r="LDF93" s="369"/>
      <c r="LDG93" s="369"/>
      <c r="LDH93" s="369"/>
      <c r="LDI93" s="369"/>
      <c r="LDJ93" s="369"/>
      <c r="LDK93" s="369"/>
      <c r="LDL93" s="369"/>
      <c r="LDM93" s="369"/>
      <c r="LDN93" s="369"/>
      <c r="LDO93" s="369"/>
      <c r="LDP93" s="369"/>
      <c r="LDQ93" s="369"/>
      <c r="LDR93" s="369"/>
      <c r="LDS93" s="369"/>
      <c r="LDT93" s="369"/>
      <c r="LDU93" s="369"/>
      <c r="LDV93" s="369"/>
      <c r="LDW93" s="369"/>
      <c r="LDX93" s="369"/>
      <c r="LDY93" s="369"/>
      <c r="LDZ93" s="369"/>
      <c r="LEA93" s="369"/>
      <c r="LEB93" s="369"/>
      <c r="LEC93" s="369"/>
      <c r="LED93" s="369"/>
      <c r="LEE93" s="369"/>
      <c r="LEF93" s="369"/>
      <c r="LEG93" s="369"/>
      <c r="LEH93" s="369"/>
      <c r="LEI93" s="369"/>
      <c r="LEJ93" s="369"/>
      <c r="LEK93" s="369"/>
      <c r="LEL93" s="369"/>
      <c r="LEM93" s="369"/>
      <c r="LEN93" s="369"/>
      <c r="LEO93" s="369"/>
      <c r="LEP93" s="369"/>
      <c r="LEQ93" s="369"/>
      <c r="LER93" s="369"/>
      <c r="LES93" s="369"/>
      <c r="LET93" s="369"/>
      <c r="LEU93" s="369"/>
      <c r="LEV93" s="369"/>
      <c r="LEW93" s="369"/>
      <c r="LEX93" s="369"/>
      <c r="LEY93" s="369"/>
      <c r="LEZ93" s="369"/>
      <c r="LFA93" s="369"/>
      <c r="LFB93" s="369"/>
      <c r="LFC93" s="369"/>
      <c r="LFD93" s="369"/>
      <c r="LFE93" s="369"/>
      <c r="LFF93" s="369"/>
      <c r="LFG93" s="369"/>
      <c r="LFH93" s="369"/>
      <c r="LFI93" s="369"/>
      <c r="LFJ93" s="369"/>
      <c r="LFK93" s="369"/>
      <c r="LFL93" s="369"/>
      <c r="LFM93" s="369"/>
      <c r="LFN93" s="369"/>
      <c r="LFO93" s="369"/>
      <c r="LFP93" s="369"/>
      <c r="LFQ93" s="369"/>
      <c r="LFR93" s="369"/>
      <c r="LFS93" s="369"/>
      <c r="LFT93" s="369"/>
      <c r="LFU93" s="369"/>
      <c r="LFV93" s="369"/>
      <c r="LFW93" s="369"/>
      <c r="LFX93" s="369"/>
      <c r="LFY93" s="369"/>
      <c r="LFZ93" s="369"/>
      <c r="LGA93" s="369"/>
      <c r="LGB93" s="369"/>
      <c r="LGC93" s="369"/>
      <c r="LGD93" s="369"/>
      <c r="LGE93" s="369"/>
      <c r="LGF93" s="369"/>
      <c r="LGG93" s="369"/>
      <c r="LGH93" s="369"/>
      <c r="LGI93" s="369"/>
      <c r="LGJ93" s="369"/>
      <c r="LGK93" s="369"/>
      <c r="LGL93" s="369"/>
      <c r="LGM93" s="369"/>
      <c r="LGN93" s="369"/>
      <c r="LGO93" s="369"/>
      <c r="LGP93" s="369"/>
      <c r="LGQ93" s="369"/>
      <c r="LGR93" s="369"/>
      <c r="LGS93" s="369"/>
      <c r="LGT93" s="369"/>
      <c r="LGU93" s="369"/>
      <c r="LGV93" s="369"/>
      <c r="LGW93" s="369"/>
      <c r="LGX93" s="369"/>
      <c r="LGY93" s="369"/>
      <c r="LGZ93" s="369"/>
      <c r="LHA93" s="369"/>
      <c r="LHB93" s="369"/>
      <c r="LHC93" s="369"/>
      <c r="LHD93" s="369"/>
      <c r="LHE93" s="369"/>
      <c r="LHF93" s="369"/>
      <c r="LHG93" s="369"/>
      <c r="LHH93" s="369"/>
      <c r="LHI93" s="369"/>
      <c r="LHJ93" s="369"/>
      <c r="LHK93" s="369"/>
      <c r="LHL93" s="369"/>
      <c r="LHM93" s="369"/>
      <c r="LHN93" s="369"/>
      <c r="LHO93" s="369"/>
      <c r="LHP93" s="369"/>
      <c r="LHQ93" s="369"/>
      <c r="LHR93" s="369"/>
      <c r="LHS93" s="369"/>
      <c r="LHT93" s="369"/>
      <c r="LHU93" s="369"/>
      <c r="LHV93" s="369"/>
      <c r="LHW93" s="369"/>
      <c r="LHX93" s="369"/>
      <c r="LHY93" s="369"/>
      <c r="LHZ93" s="369"/>
      <c r="LIA93" s="369"/>
      <c r="LIB93" s="369"/>
      <c r="LIC93" s="369"/>
      <c r="LID93" s="369"/>
      <c r="LIE93" s="369"/>
      <c r="LIF93" s="369"/>
      <c r="LIG93" s="369"/>
      <c r="LIH93" s="369"/>
      <c r="LII93" s="369"/>
      <c r="LIJ93" s="369"/>
      <c r="LIK93" s="369"/>
      <c r="LIL93" s="369"/>
      <c r="LIM93" s="369"/>
      <c r="LIN93" s="369"/>
      <c r="LIO93" s="369"/>
      <c r="LIP93" s="369"/>
      <c r="LIQ93" s="369"/>
      <c r="LIR93" s="369"/>
      <c r="LIS93" s="369"/>
      <c r="LIT93" s="369"/>
      <c r="LIU93" s="369"/>
      <c r="LIV93" s="369"/>
      <c r="LIW93" s="369"/>
      <c r="LIX93" s="369"/>
      <c r="LIY93" s="369"/>
      <c r="LIZ93" s="369"/>
      <c r="LJA93" s="369"/>
      <c r="LJB93" s="369"/>
      <c r="LJC93" s="369"/>
      <c r="LJD93" s="369"/>
      <c r="LJE93" s="369"/>
      <c r="LJF93" s="369"/>
      <c r="LJG93" s="369"/>
      <c r="LJH93" s="369"/>
      <c r="LJI93" s="369"/>
      <c r="LJJ93" s="369"/>
      <c r="LJK93" s="369"/>
      <c r="LJL93" s="369"/>
      <c r="LJM93" s="369"/>
      <c r="LJN93" s="369"/>
      <c r="LJO93" s="369"/>
      <c r="LJP93" s="369"/>
      <c r="LJQ93" s="369"/>
      <c r="LJR93" s="369"/>
      <c r="LJS93" s="369"/>
      <c r="LJT93" s="369"/>
      <c r="LJU93" s="369"/>
      <c r="LJV93" s="369"/>
      <c r="LJW93" s="369"/>
      <c r="LJX93" s="369"/>
      <c r="LJY93" s="369"/>
      <c r="LJZ93" s="369"/>
      <c r="LKA93" s="369"/>
      <c r="LKB93" s="369"/>
      <c r="LKC93" s="369"/>
      <c r="LKD93" s="369"/>
      <c r="LKE93" s="369"/>
      <c r="LKF93" s="369"/>
      <c r="LKG93" s="369"/>
      <c r="LKH93" s="369"/>
      <c r="LKI93" s="369"/>
      <c r="LKJ93" s="369"/>
      <c r="LKK93" s="369"/>
      <c r="LKP93" s="369"/>
      <c r="LKQ93" s="369"/>
      <c r="LKR93" s="369"/>
      <c r="LKS93" s="369"/>
      <c r="LKT93" s="369"/>
      <c r="LKU93" s="369"/>
      <c r="LKV93" s="369"/>
      <c r="LKW93" s="369"/>
      <c r="LKX93" s="369"/>
      <c r="LKY93" s="369"/>
      <c r="LKZ93" s="369"/>
      <c r="LMR93" s="369"/>
      <c r="LMS93" s="369"/>
      <c r="LMT93" s="369"/>
      <c r="LMU93" s="369"/>
      <c r="LMV93" s="369"/>
      <c r="LMW93" s="369"/>
      <c r="LMX93" s="369"/>
      <c r="LMY93" s="369"/>
      <c r="LMZ93" s="369"/>
      <c r="LNA93" s="369"/>
      <c r="LNB93" s="369"/>
      <c r="LNC93" s="369"/>
      <c r="LND93" s="369"/>
      <c r="LNE93" s="369"/>
      <c r="LNF93" s="369"/>
      <c r="LNG93" s="369"/>
      <c r="LNH93" s="369"/>
      <c r="LNI93" s="369"/>
      <c r="LNJ93" s="369"/>
      <c r="LNK93" s="369"/>
      <c r="LNL93" s="369"/>
      <c r="LNM93" s="369"/>
      <c r="LNN93" s="369"/>
      <c r="LNO93" s="369"/>
      <c r="LNP93" s="369"/>
      <c r="LNQ93" s="369"/>
      <c r="LNR93" s="369"/>
      <c r="LNS93" s="369"/>
      <c r="LNT93" s="369"/>
      <c r="LNU93" s="369"/>
      <c r="LNV93" s="369"/>
      <c r="LNW93" s="369"/>
      <c r="LNX93" s="369"/>
      <c r="LNY93" s="369"/>
      <c r="LNZ93" s="369"/>
      <c r="LOA93" s="369"/>
      <c r="LOB93" s="369"/>
      <c r="LOC93" s="369"/>
      <c r="LOD93" s="369"/>
      <c r="LOE93" s="369"/>
      <c r="LOF93" s="369"/>
      <c r="LOG93" s="369"/>
      <c r="LOH93" s="369"/>
      <c r="LOI93" s="369"/>
      <c r="LOJ93" s="369"/>
      <c r="LOK93" s="369"/>
      <c r="LOL93" s="369"/>
      <c r="LOM93" s="369"/>
      <c r="LON93" s="369"/>
      <c r="LOO93" s="369"/>
      <c r="LOP93" s="369"/>
      <c r="LOQ93" s="369"/>
      <c r="LOR93" s="369"/>
      <c r="LOS93" s="369"/>
      <c r="LOT93" s="369"/>
      <c r="LOU93" s="369"/>
      <c r="LOV93" s="369"/>
      <c r="LOW93" s="369"/>
      <c r="LOX93" s="369"/>
      <c r="LOY93" s="369"/>
      <c r="LOZ93" s="369"/>
      <c r="LPA93" s="369"/>
      <c r="LPB93" s="369"/>
      <c r="LPC93" s="369"/>
      <c r="LPD93" s="369"/>
      <c r="LPE93" s="369"/>
      <c r="LPF93" s="369"/>
      <c r="LPG93" s="369"/>
      <c r="LPH93" s="369"/>
      <c r="LPI93" s="369"/>
      <c r="LPJ93" s="369"/>
      <c r="LPK93" s="369"/>
      <c r="LPL93" s="369"/>
      <c r="LPM93" s="369"/>
      <c r="LPN93" s="369"/>
      <c r="LPO93" s="369"/>
      <c r="LPP93" s="369"/>
      <c r="LPQ93" s="369"/>
      <c r="LPR93" s="369"/>
      <c r="LPS93" s="369"/>
      <c r="LPT93" s="369"/>
      <c r="LPU93" s="369"/>
      <c r="LPV93" s="369"/>
      <c r="LPW93" s="369"/>
      <c r="LPX93" s="369"/>
      <c r="LPY93" s="369"/>
      <c r="LPZ93" s="369"/>
      <c r="LQA93" s="369"/>
      <c r="LQB93" s="369"/>
      <c r="LQC93" s="369"/>
      <c r="LQD93" s="369"/>
      <c r="LQE93" s="369"/>
      <c r="LQF93" s="369"/>
      <c r="LQG93" s="369"/>
      <c r="LQH93" s="369"/>
      <c r="LQI93" s="369"/>
      <c r="LQJ93" s="369"/>
      <c r="LQK93" s="369"/>
      <c r="LQL93" s="369"/>
      <c r="LQM93" s="369"/>
      <c r="LQN93" s="369"/>
      <c r="LQO93" s="369"/>
      <c r="LQP93" s="369"/>
      <c r="LQQ93" s="369"/>
      <c r="LQR93" s="369"/>
      <c r="LQS93" s="369"/>
      <c r="LQT93" s="369"/>
      <c r="LQU93" s="369"/>
      <c r="LQV93" s="369"/>
      <c r="LQW93" s="369"/>
      <c r="LQX93" s="369"/>
      <c r="LQY93" s="369"/>
      <c r="LQZ93" s="369"/>
      <c r="LRA93" s="369"/>
      <c r="LRB93" s="369"/>
      <c r="LRC93" s="369"/>
      <c r="LRD93" s="369"/>
      <c r="LRE93" s="369"/>
      <c r="LRF93" s="369"/>
      <c r="LRG93" s="369"/>
      <c r="LRH93" s="369"/>
      <c r="LRI93" s="369"/>
      <c r="LRJ93" s="369"/>
      <c r="LRK93" s="369"/>
      <c r="LRL93" s="369"/>
      <c r="LRM93" s="369"/>
      <c r="LRN93" s="369"/>
      <c r="LRO93" s="369"/>
      <c r="LRP93" s="369"/>
      <c r="LRQ93" s="369"/>
      <c r="LRR93" s="369"/>
      <c r="LRS93" s="369"/>
      <c r="LRT93" s="369"/>
      <c r="LRU93" s="369"/>
      <c r="LRV93" s="369"/>
      <c r="LRW93" s="369"/>
      <c r="LRX93" s="369"/>
      <c r="LRY93" s="369"/>
      <c r="LRZ93" s="369"/>
      <c r="LSA93" s="369"/>
      <c r="LSB93" s="369"/>
      <c r="LSC93" s="369"/>
      <c r="LSD93" s="369"/>
      <c r="LSE93" s="369"/>
      <c r="LSF93" s="369"/>
      <c r="LSG93" s="369"/>
      <c r="LSH93" s="369"/>
      <c r="LSI93" s="369"/>
      <c r="LSJ93" s="369"/>
      <c r="LSK93" s="369"/>
      <c r="LSL93" s="369"/>
      <c r="LSM93" s="369"/>
      <c r="LSN93" s="369"/>
      <c r="LSO93" s="369"/>
      <c r="LSP93" s="369"/>
      <c r="LSQ93" s="369"/>
      <c r="LSR93" s="369"/>
      <c r="LSS93" s="369"/>
      <c r="LST93" s="369"/>
      <c r="LSU93" s="369"/>
      <c r="LSV93" s="369"/>
      <c r="LSW93" s="369"/>
      <c r="LSX93" s="369"/>
      <c r="LSY93" s="369"/>
      <c r="LSZ93" s="369"/>
      <c r="LTA93" s="369"/>
      <c r="LTB93" s="369"/>
      <c r="LTC93" s="369"/>
      <c r="LTD93" s="369"/>
      <c r="LTE93" s="369"/>
      <c r="LTF93" s="369"/>
      <c r="LTG93" s="369"/>
      <c r="LTH93" s="369"/>
      <c r="LTI93" s="369"/>
      <c r="LTJ93" s="369"/>
      <c r="LTK93" s="369"/>
      <c r="LTL93" s="369"/>
      <c r="LTM93" s="369"/>
      <c r="LTN93" s="369"/>
      <c r="LTO93" s="369"/>
      <c r="LTP93" s="369"/>
      <c r="LTQ93" s="369"/>
      <c r="LTR93" s="369"/>
      <c r="LTS93" s="369"/>
      <c r="LTT93" s="369"/>
      <c r="LTU93" s="369"/>
      <c r="LTV93" s="369"/>
      <c r="LTW93" s="369"/>
      <c r="LTX93" s="369"/>
      <c r="LTY93" s="369"/>
      <c r="LTZ93" s="369"/>
      <c r="LUA93" s="369"/>
      <c r="LUB93" s="369"/>
      <c r="LUC93" s="369"/>
      <c r="LUD93" s="369"/>
      <c r="LUE93" s="369"/>
      <c r="LUF93" s="369"/>
      <c r="LUG93" s="369"/>
      <c r="LUL93" s="369"/>
      <c r="LUM93" s="369"/>
      <c r="LUN93" s="369"/>
      <c r="LUO93" s="369"/>
      <c r="LUP93" s="369"/>
      <c r="LUQ93" s="369"/>
      <c r="LUR93" s="369"/>
      <c r="LUS93" s="369"/>
      <c r="LUT93" s="369"/>
      <c r="LUU93" s="369"/>
      <c r="LUV93" s="369"/>
      <c r="LWN93" s="369"/>
      <c r="LWO93" s="369"/>
      <c r="LWP93" s="369"/>
      <c r="LWQ93" s="369"/>
      <c r="LWR93" s="369"/>
      <c r="LWS93" s="369"/>
      <c r="LWT93" s="369"/>
      <c r="LWU93" s="369"/>
      <c r="LWV93" s="369"/>
      <c r="LWW93" s="369"/>
      <c r="LWX93" s="369"/>
      <c r="LWY93" s="369"/>
      <c r="LWZ93" s="369"/>
      <c r="LXA93" s="369"/>
      <c r="LXB93" s="369"/>
      <c r="LXC93" s="369"/>
      <c r="LXD93" s="369"/>
      <c r="LXE93" s="369"/>
      <c r="LXF93" s="369"/>
      <c r="LXG93" s="369"/>
      <c r="LXH93" s="369"/>
      <c r="LXI93" s="369"/>
      <c r="LXJ93" s="369"/>
      <c r="LXK93" s="369"/>
      <c r="LXL93" s="369"/>
      <c r="LXM93" s="369"/>
      <c r="LXN93" s="369"/>
      <c r="LXO93" s="369"/>
      <c r="LXP93" s="369"/>
      <c r="LXQ93" s="369"/>
      <c r="LXR93" s="369"/>
      <c r="LXS93" s="369"/>
      <c r="LXT93" s="369"/>
      <c r="LXU93" s="369"/>
      <c r="LXV93" s="369"/>
      <c r="LXW93" s="369"/>
      <c r="LXX93" s="369"/>
      <c r="LXY93" s="369"/>
      <c r="LXZ93" s="369"/>
      <c r="LYA93" s="369"/>
      <c r="LYB93" s="369"/>
      <c r="LYC93" s="369"/>
      <c r="LYD93" s="369"/>
      <c r="LYE93" s="369"/>
      <c r="LYF93" s="369"/>
      <c r="LYG93" s="369"/>
      <c r="LYH93" s="369"/>
      <c r="LYI93" s="369"/>
      <c r="LYJ93" s="369"/>
      <c r="LYK93" s="369"/>
      <c r="LYL93" s="369"/>
      <c r="LYM93" s="369"/>
      <c r="LYN93" s="369"/>
      <c r="LYO93" s="369"/>
      <c r="LYP93" s="369"/>
      <c r="LYQ93" s="369"/>
      <c r="LYR93" s="369"/>
      <c r="LYS93" s="369"/>
      <c r="LYT93" s="369"/>
      <c r="LYU93" s="369"/>
      <c r="LYV93" s="369"/>
      <c r="LYW93" s="369"/>
      <c r="LYX93" s="369"/>
      <c r="LYY93" s="369"/>
      <c r="LYZ93" s="369"/>
      <c r="LZA93" s="369"/>
      <c r="LZB93" s="369"/>
      <c r="LZC93" s="369"/>
      <c r="LZD93" s="369"/>
      <c r="LZE93" s="369"/>
      <c r="LZF93" s="369"/>
      <c r="LZG93" s="369"/>
      <c r="LZH93" s="369"/>
      <c r="LZI93" s="369"/>
      <c r="LZJ93" s="369"/>
      <c r="LZK93" s="369"/>
      <c r="LZL93" s="369"/>
      <c r="LZM93" s="369"/>
      <c r="LZN93" s="369"/>
      <c r="LZO93" s="369"/>
      <c r="LZP93" s="369"/>
      <c r="LZQ93" s="369"/>
      <c r="LZR93" s="369"/>
      <c r="LZS93" s="369"/>
      <c r="LZT93" s="369"/>
      <c r="LZU93" s="369"/>
      <c r="LZV93" s="369"/>
      <c r="LZW93" s="369"/>
      <c r="LZX93" s="369"/>
      <c r="LZY93" s="369"/>
      <c r="LZZ93" s="369"/>
      <c r="MAA93" s="369"/>
      <c r="MAB93" s="369"/>
      <c r="MAC93" s="369"/>
      <c r="MAD93" s="369"/>
      <c r="MAE93" s="369"/>
      <c r="MAF93" s="369"/>
      <c r="MAG93" s="369"/>
      <c r="MAH93" s="369"/>
      <c r="MAI93" s="369"/>
      <c r="MAJ93" s="369"/>
      <c r="MAK93" s="369"/>
      <c r="MAL93" s="369"/>
      <c r="MAM93" s="369"/>
      <c r="MAN93" s="369"/>
      <c r="MAO93" s="369"/>
      <c r="MAP93" s="369"/>
      <c r="MAQ93" s="369"/>
      <c r="MAR93" s="369"/>
      <c r="MAS93" s="369"/>
      <c r="MAT93" s="369"/>
      <c r="MAU93" s="369"/>
      <c r="MAV93" s="369"/>
      <c r="MAW93" s="369"/>
      <c r="MAX93" s="369"/>
      <c r="MAY93" s="369"/>
      <c r="MAZ93" s="369"/>
      <c r="MBA93" s="369"/>
      <c r="MBB93" s="369"/>
      <c r="MBC93" s="369"/>
      <c r="MBD93" s="369"/>
      <c r="MBE93" s="369"/>
      <c r="MBF93" s="369"/>
      <c r="MBG93" s="369"/>
      <c r="MBH93" s="369"/>
      <c r="MBI93" s="369"/>
      <c r="MBJ93" s="369"/>
      <c r="MBK93" s="369"/>
      <c r="MBL93" s="369"/>
      <c r="MBM93" s="369"/>
      <c r="MBN93" s="369"/>
      <c r="MBO93" s="369"/>
      <c r="MBP93" s="369"/>
      <c r="MBQ93" s="369"/>
      <c r="MBR93" s="369"/>
      <c r="MBS93" s="369"/>
      <c r="MBT93" s="369"/>
      <c r="MBU93" s="369"/>
      <c r="MBV93" s="369"/>
      <c r="MBW93" s="369"/>
      <c r="MBX93" s="369"/>
      <c r="MBY93" s="369"/>
      <c r="MBZ93" s="369"/>
      <c r="MCA93" s="369"/>
      <c r="MCB93" s="369"/>
      <c r="MCC93" s="369"/>
      <c r="MCD93" s="369"/>
      <c r="MCE93" s="369"/>
      <c r="MCF93" s="369"/>
      <c r="MCG93" s="369"/>
      <c r="MCH93" s="369"/>
      <c r="MCI93" s="369"/>
      <c r="MCJ93" s="369"/>
      <c r="MCK93" s="369"/>
      <c r="MCL93" s="369"/>
      <c r="MCM93" s="369"/>
      <c r="MCN93" s="369"/>
      <c r="MCO93" s="369"/>
      <c r="MCP93" s="369"/>
      <c r="MCQ93" s="369"/>
      <c r="MCR93" s="369"/>
      <c r="MCS93" s="369"/>
      <c r="MCT93" s="369"/>
      <c r="MCU93" s="369"/>
      <c r="MCV93" s="369"/>
      <c r="MCW93" s="369"/>
      <c r="MCX93" s="369"/>
      <c r="MCY93" s="369"/>
      <c r="MCZ93" s="369"/>
      <c r="MDA93" s="369"/>
      <c r="MDB93" s="369"/>
      <c r="MDC93" s="369"/>
      <c r="MDD93" s="369"/>
      <c r="MDE93" s="369"/>
      <c r="MDF93" s="369"/>
      <c r="MDG93" s="369"/>
      <c r="MDH93" s="369"/>
      <c r="MDI93" s="369"/>
      <c r="MDJ93" s="369"/>
      <c r="MDK93" s="369"/>
      <c r="MDL93" s="369"/>
      <c r="MDM93" s="369"/>
      <c r="MDN93" s="369"/>
      <c r="MDO93" s="369"/>
      <c r="MDP93" s="369"/>
      <c r="MDQ93" s="369"/>
      <c r="MDR93" s="369"/>
      <c r="MDS93" s="369"/>
      <c r="MDT93" s="369"/>
      <c r="MDU93" s="369"/>
      <c r="MDV93" s="369"/>
      <c r="MDW93" s="369"/>
      <c r="MDX93" s="369"/>
      <c r="MDY93" s="369"/>
      <c r="MDZ93" s="369"/>
      <c r="MEA93" s="369"/>
      <c r="MEB93" s="369"/>
      <c r="MEC93" s="369"/>
      <c r="MEH93" s="369"/>
      <c r="MEI93" s="369"/>
      <c r="MEJ93" s="369"/>
      <c r="MEK93" s="369"/>
      <c r="MEL93" s="369"/>
      <c r="MEM93" s="369"/>
      <c r="MEN93" s="369"/>
      <c r="MEO93" s="369"/>
      <c r="MEP93" s="369"/>
      <c r="MEQ93" s="369"/>
      <c r="MER93" s="369"/>
      <c r="MGJ93" s="369"/>
      <c r="MGK93" s="369"/>
      <c r="MGL93" s="369"/>
      <c r="MGM93" s="369"/>
      <c r="MGN93" s="369"/>
      <c r="MGO93" s="369"/>
      <c r="MGP93" s="369"/>
      <c r="MGQ93" s="369"/>
      <c r="MGR93" s="369"/>
      <c r="MGS93" s="369"/>
      <c r="MGT93" s="369"/>
      <c r="MGU93" s="369"/>
      <c r="MGV93" s="369"/>
      <c r="MGW93" s="369"/>
      <c r="MGX93" s="369"/>
      <c r="MGY93" s="369"/>
      <c r="MGZ93" s="369"/>
      <c r="MHA93" s="369"/>
      <c r="MHB93" s="369"/>
      <c r="MHC93" s="369"/>
      <c r="MHD93" s="369"/>
      <c r="MHE93" s="369"/>
      <c r="MHF93" s="369"/>
      <c r="MHG93" s="369"/>
      <c r="MHH93" s="369"/>
      <c r="MHI93" s="369"/>
      <c r="MHJ93" s="369"/>
      <c r="MHK93" s="369"/>
      <c r="MHL93" s="369"/>
      <c r="MHM93" s="369"/>
      <c r="MHN93" s="369"/>
      <c r="MHO93" s="369"/>
      <c r="MHP93" s="369"/>
      <c r="MHQ93" s="369"/>
      <c r="MHR93" s="369"/>
      <c r="MHS93" s="369"/>
      <c r="MHT93" s="369"/>
      <c r="MHU93" s="369"/>
      <c r="MHV93" s="369"/>
      <c r="MHW93" s="369"/>
      <c r="MHX93" s="369"/>
      <c r="MHY93" s="369"/>
      <c r="MHZ93" s="369"/>
      <c r="MIA93" s="369"/>
      <c r="MIB93" s="369"/>
      <c r="MIC93" s="369"/>
      <c r="MID93" s="369"/>
      <c r="MIE93" s="369"/>
      <c r="MIF93" s="369"/>
      <c r="MIG93" s="369"/>
      <c r="MIH93" s="369"/>
      <c r="MII93" s="369"/>
      <c r="MIJ93" s="369"/>
      <c r="MIK93" s="369"/>
      <c r="MIL93" s="369"/>
      <c r="MIM93" s="369"/>
      <c r="MIN93" s="369"/>
      <c r="MIO93" s="369"/>
      <c r="MIP93" s="369"/>
      <c r="MIQ93" s="369"/>
      <c r="MIR93" s="369"/>
      <c r="MIS93" s="369"/>
      <c r="MIT93" s="369"/>
      <c r="MIU93" s="369"/>
      <c r="MIV93" s="369"/>
      <c r="MIW93" s="369"/>
      <c r="MIX93" s="369"/>
      <c r="MIY93" s="369"/>
      <c r="MIZ93" s="369"/>
      <c r="MJA93" s="369"/>
      <c r="MJB93" s="369"/>
      <c r="MJC93" s="369"/>
      <c r="MJD93" s="369"/>
      <c r="MJE93" s="369"/>
      <c r="MJF93" s="369"/>
      <c r="MJG93" s="369"/>
      <c r="MJH93" s="369"/>
      <c r="MJI93" s="369"/>
      <c r="MJJ93" s="369"/>
      <c r="MJK93" s="369"/>
      <c r="MJL93" s="369"/>
      <c r="MJM93" s="369"/>
      <c r="MJN93" s="369"/>
      <c r="MJO93" s="369"/>
      <c r="MJP93" s="369"/>
      <c r="MJQ93" s="369"/>
      <c r="MJR93" s="369"/>
      <c r="MJS93" s="369"/>
      <c r="MJT93" s="369"/>
      <c r="MJU93" s="369"/>
      <c r="MJV93" s="369"/>
      <c r="MJW93" s="369"/>
      <c r="MJX93" s="369"/>
      <c r="MJY93" s="369"/>
      <c r="MJZ93" s="369"/>
      <c r="MKA93" s="369"/>
      <c r="MKB93" s="369"/>
      <c r="MKC93" s="369"/>
      <c r="MKD93" s="369"/>
      <c r="MKE93" s="369"/>
      <c r="MKF93" s="369"/>
      <c r="MKG93" s="369"/>
      <c r="MKH93" s="369"/>
      <c r="MKI93" s="369"/>
      <c r="MKJ93" s="369"/>
      <c r="MKK93" s="369"/>
      <c r="MKL93" s="369"/>
      <c r="MKM93" s="369"/>
      <c r="MKN93" s="369"/>
      <c r="MKO93" s="369"/>
      <c r="MKP93" s="369"/>
      <c r="MKQ93" s="369"/>
      <c r="MKR93" s="369"/>
      <c r="MKS93" s="369"/>
      <c r="MKT93" s="369"/>
      <c r="MKU93" s="369"/>
      <c r="MKV93" s="369"/>
      <c r="MKW93" s="369"/>
      <c r="MKX93" s="369"/>
      <c r="MKY93" s="369"/>
      <c r="MKZ93" s="369"/>
      <c r="MLA93" s="369"/>
      <c r="MLB93" s="369"/>
      <c r="MLC93" s="369"/>
      <c r="MLD93" s="369"/>
      <c r="MLE93" s="369"/>
      <c r="MLF93" s="369"/>
      <c r="MLG93" s="369"/>
      <c r="MLH93" s="369"/>
      <c r="MLI93" s="369"/>
      <c r="MLJ93" s="369"/>
      <c r="MLK93" s="369"/>
      <c r="MLL93" s="369"/>
      <c r="MLM93" s="369"/>
      <c r="MLN93" s="369"/>
      <c r="MLO93" s="369"/>
      <c r="MLP93" s="369"/>
      <c r="MLQ93" s="369"/>
      <c r="MLR93" s="369"/>
      <c r="MLS93" s="369"/>
      <c r="MLT93" s="369"/>
      <c r="MLU93" s="369"/>
      <c r="MLV93" s="369"/>
      <c r="MLW93" s="369"/>
      <c r="MLX93" s="369"/>
      <c r="MLY93" s="369"/>
      <c r="MLZ93" s="369"/>
      <c r="MMA93" s="369"/>
      <c r="MMB93" s="369"/>
      <c r="MMC93" s="369"/>
      <c r="MMD93" s="369"/>
      <c r="MME93" s="369"/>
      <c r="MMF93" s="369"/>
      <c r="MMG93" s="369"/>
      <c r="MMH93" s="369"/>
      <c r="MMI93" s="369"/>
      <c r="MMJ93" s="369"/>
      <c r="MMK93" s="369"/>
      <c r="MML93" s="369"/>
      <c r="MMM93" s="369"/>
      <c r="MMN93" s="369"/>
      <c r="MMO93" s="369"/>
      <c r="MMP93" s="369"/>
      <c r="MMQ93" s="369"/>
      <c r="MMR93" s="369"/>
      <c r="MMS93" s="369"/>
      <c r="MMT93" s="369"/>
      <c r="MMU93" s="369"/>
      <c r="MMV93" s="369"/>
      <c r="MMW93" s="369"/>
      <c r="MMX93" s="369"/>
      <c r="MMY93" s="369"/>
      <c r="MMZ93" s="369"/>
      <c r="MNA93" s="369"/>
      <c r="MNB93" s="369"/>
      <c r="MNC93" s="369"/>
      <c r="MND93" s="369"/>
      <c r="MNE93" s="369"/>
      <c r="MNF93" s="369"/>
      <c r="MNG93" s="369"/>
      <c r="MNH93" s="369"/>
      <c r="MNI93" s="369"/>
      <c r="MNJ93" s="369"/>
      <c r="MNK93" s="369"/>
      <c r="MNL93" s="369"/>
      <c r="MNM93" s="369"/>
      <c r="MNN93" s="369"/>
      <c r="MNO93" s="369"/>
      <c r="MNP93" s="369"/>
      <c r="MNQ93" s="369"/>
      <c r="MNR93" s="369"/>
      <c r="MNS93" s="369"/>
      <c r="MNT93" s="369"/>
      <c r="MNU93" s="369"/>
      <c r="MNV93" s="369"/>
      <c r="MNW93" s="369"/>
      <c r="MNX93" s="369"/>
      <c r="MNY93" s="369"/>
      <c r="MOD93" s="369"/>
      <c r="MOE93" s="369"/>
      <c r="MOF93" s="369"/>
      <c r="MOG93" s="369"/>
      <c r="MOH93" s="369"/>
      <c r="MOI93" s="369"/>
      <c r="MOJ93" s="369"/>
      <c r="MOK93" s="369"/>
      <c r="MOL93" s="369"/>
      <c r="MOM93" s="369"/>
      <c r="MON93" s="369"/>
      <c r="MQF93" s="369"/>
      <c r="MQG93" s="369"/>
      <c r="MQH93" s="369"/>
      <c r="MQI93" s="369"/>
      <c r="MQJ93" s="369"/>
      <c r="MQK93" s="369"/>
      <c r="MQL93" s="369"/>
      <c r="MQM93" s="369"/>
      <c r="MQN93" s="369"/>
      <c r="MQO93" s="369"/>
      <c r="MQP93" s="369"/>
      <c r="MQQ93" s="369"/>
      <c r="MQR93" s="369"/>
      <c r="MQS93" s="369"/>
      <c r="MQT93" s="369"/>
      <c r="MQU93" s="369"/>
      <c r="MQV93" s="369"/>
      <c r="MQW93" s="369"/>
      <c r="MQX93" s="369"/>
      <c r="MQY93" s="369"/>
      <c r="MQZ93" s="369"/>
      <c r="MRA93" s="369"/>
      <c r="MRB93" s="369"/>
      <c r="MRC93" s="369"/>
      <c r="MRD93" s="369"/>
      <c r="MRE93" s="369"/>
      <c r="MRF93" s="369"/>
      <c r="MRG93" s="369"/>
      <c r="MRH93" s="369"/>
      <c r="MRI93" s="369"/>
      <c r="MRJ93" s="369"/>
      <c r="MRK93" s="369"/>
      <c r="MRL93" s="369"/>
      <c r="MRM93" s="369"/>
      <c r="MRN93" s="369"/>
      <c r="MRO93" s="369"/>
      <c r="MRP93" s="369"/>
      <c r="MRQ93" s="369"/>
      <c r="MRR93" s="369"/>
      <c r="MRS93" s="369"/>
      <c r="MRT93" s="369"/>
      <c r="MRU93" s="369"/>
      <c r="MRV93" s="369"/>
      <c r="MRW93" s="369"/>
      <c r="MRX93" s="369"/>
      <c r="MRY93" s="369"/>
      <c r="MRZ93" s="369"/>
      <c r="MSA93" s="369"/>
      <c r="MSB93" s="369"/>
      <c r="MSC93" s="369"/>
      <c r="MSD93" s="369"/>
      <c r="MSE93" s="369"/>
      <c r="MSF93" s="369"/>
      <c r="MSG93" s="369"/>
      <c r="MSH93" s="369"/>
      <c r="MSI93" s="369"/>
      <c r="MSJ93" s="369"/>
      <c r="MSK93" s="369"/>
      <c r="MSL93" s="369"/>
      <c r="MSM93" s="369"/>
      <c r="MSN93" s="369"/>
      <c r="MSO93" s="369"/>
      <c r="MSP93" s="369"/>
      <c r="MSQ93" s="369"/>
      <c r="MSR93" s="369"/>
      <c r="MSS93" s="369"/>
      <c r="MST93" s="369"/>
      <c r="MSU93" s="369"/>
      <c r="MSV93" s="369"/>
      <c r="MSW93" s="369"/>
      <c r="MSX93" s="369"/>
      <c r="MSY93" s="369"/>
      <c r="MSZ93" s="369"/>
      <c r="MTA93" s="369"/>
      <c r="MTB93" s="369"/>
      <c r="MTC93" s="369"/>
      <c r="MTD93" s="369"/>
      <c r="MTE93" s="369"/>
      <c r="MTF93" s="369"/>
      <c r="MTG93" s="369"/>
      <c r="MTH93" s="369"/>
      <c r="MTI93" s="369"/>
      <c r="MTJ93" s="369"/>
      <c r="MTK93" s="369"/>
      <c r="MTL93" s="369"/>
      <c r="MTM93" s="369"/>
      <c r="MTN93" s="369"/>
      <c r="MTO93" s="369"/>
      <c r="MTP93" s="369"/>
      <c r="MTQ93" s="369"/>
      <c r="MTR93" s="369"/>
      <c r="MTS93" s="369"/>
      <c r="MTT93" s="369"/>
      <c r="MTU93" s="369"/>
      <c r="MTV93" s="369"/>
      <c r="MTW93" s="369"/>
      <c r="MTX93" s="369"/>
      <c r="MTY93" s="369"/>
      <c r="MTZ93" s="369"/>
      <c r="MUA93" s="369"/>
      <c r="MUB93" s="369"/>
      <c r="MUC93" s="369"/>
      <c r="MUD93" s="369"/>
      <c r="MUE93" s="369"/>
      <c r="MUF93" s="369"/>
      <c r="MUG93" s="369"/>
      <c r="MUH93" s="369"/>
      <c r="MUI93" s="369"/>
      <c r="MUJ93" s="369"/>
      <c r="MUK93" s="369"/>
      <c r="MUL93" s="369"/>
      <c r="MUM93" s="369"/>
      <c r="MUN93" s="369"/>
      <c r="MUO93" s="369"/>
      <c r="MUP93" s="369"/>
      <c r="MUQ93" s="369"/>
      <c r="MUR93" s="369"/>
      <c r="MUS93" s="369"/>
      <c r="MUT93" s="369"/>
      <c r="MUU93" s="369"/>
      <c r="MUV93" s="369"/>
      <c r="MUW93" s="369"/>
      <c r="MUX93" s="369"/>
      <c r="MUY93" s="369"/>
      <c r="MUZ93" s="369"/>
      <c r="MVA93" s="369"/>
      <c r="MVB93" s="369"/>
      <c r="MVC93" s="369"/>
      <c r="MVD93" s="369"/>
      <c r="MVE93" s="369"/>
      <c r="MVF93" s="369"/>
      <c r="MVG93" s="369"/>
      <c r="MVH93" s="369"/>
      <c r="MVI93" s="369"/>
      <c r="MVJ93" s="369"/>
      <c r="MVK93" s="369"/>
      <c r="MVL93" s="369"/>
      <c r="MVM93" s="369"/>
      <c r="MVN93" s="369"/>
      <c r="MVO93" s="369"/>
      <c r="MVP93" s="369"/>
      <c r="MVQ93" s="369"/>
      <c r="MVR93" s="369"/>
      <c r="MVS93" s="369"/>
      <c r="MVT93" s="369"/>
      <c r="MVU93" s="369"/>
      <c r="MVV93" s="369"/>
      <c r="MVW93" s="369"/>
      <c r="MVX93" s="369"/>
      <c r="MVY93" s="369"/>
      <c r="MVZ93" s="369"/>
      <c r="MWA93" s="369"/>
      <c r="MWB93" s="369"/>
      <c r="MWC93" s="369"/>
      <c r="MWD93" s="369"/>
      <c r="MWE93" s="369"/>
      <c r="MWF93" s="369"/>
      <c r="MWG93" s="369"/>
      <c r="MWH93" s="369"/>
      <c r="MWI93" s="369"/>
      <c r="MWJ93" s="369"/>
      <c r="MWK93" s="369"/>
      <c r="MWL93" s="369"/>
      <c r="MWM93" s="369"/>
      <c r="MWN93" s="369"/>
      <c r="MWO93" s="369"/>
      <c r="MWP93" s="369"/>
      <c r="MWQ93" s="369"/>
      <c r="MWR93" s="369"/>
      <c r="MWS93" s="369"/>
      <c r="MWT93" s="369"/>
      <c r="MWU93" s="369"/>
      <c r="MWV93" s="369"/>
      <c r="MWW93" s="369"/>
      <c r="MWX93" s="369"/>
      <c r="MWY93" s="369"/>
      <c r="MWZ93" s="369"/>
      <c r="MXA93" s="369"/>
      <c r="MXB93" s="369"/>
      <c r="MXC93" s="369"/>
      <c r="MXD93" s="369"/>
      <c r="MXE93" s="369"/>
      <c r="MXF93" s="369"/>
      <c r="MXG93" s="369"/>
      <c r="MXH93" s="369"/>
      <c r="MXI93" s="369"/>
      <c r="MXJ93" s="369"/>
      <c r="MXK93" s="369"/>
      <c r="MXL93" s="369"/>
      <c r="MXM93" s="369"/>
      <c r="MXN93" s="369"/>
      <c r="MXO93" s="369"/>
      <c r="MXP93" s="369"/>
      <c r="MXQ93" s="369"/>
      <c r="MXR93" s="369"/>
      <c r="MXS93" s="369"/>
      <c r="MXT93" s="369"/>
      <c r="MXU93" s="369"/>
      <c r="MXZ93" s="369"/>
      <c r="MYA93" s="369"/>
      <c r="MYB93" s="369"/>
      <c r="MYC93" s="369"/>
      <c r="MYD93" s="369"/>
      <c r="MYE93" s="369"/>
      <c r="MYF93" s="369"/>
      <c r="MYG93" s="369"/>
      <c r="MYH93" s="369"/>
      <c r="MYI93" s="369"/>
      <c r="MYJ93" s="369"/>
      <c r="NAB93" s="369"/>
      <c r="NAC93" s="369"/>
      <c r="NAD93" s="369"/>
      <c r="NAE93" s="369"/>
      <c r="NAF93" s="369"/>
      <c r="NAG93" s="369"/>
      <c r="NAH93" s="369"/>
      <c r="NAI93" s="369"/>
      <c r="NAJ93" s="369"/>
      <c r="NAK93" s="369"/>
      <c r="NAL93" s="369"/>
      <c r="NAM93" s="369"/>
      <c r="NAN93" s="369"/>
      <c r="NAO93" s="369"/>
      <c r="NAP93" s="369"/>
      <c r="NAQ93" s="369"/>
      <c r="NAR93" s="369"/>
      <c r="NAS93" s="369"/>
      <c r="NAT93" s="369"/>
      <c r="NAU93" s="369"/>
      <c r="NAV93" s="369"/>
      <c r="NAW93" s="369"/>
      <c r="NAX93" s="369"/>
      <c r="NAY93" s="369"/>
      <c r="NAZ93" s="369"/>
      <c r="NBA93" s="369"/>
      <c r="NBB93" s="369"/>
      <c r="NBC93" s="369"/>
      <c r="NBD93" s="369"/>
      <c r="NBE93" s="369"/>
      <c r="NBF93" s="369"/>
      <c r="NBG93" s="369"/>
      <c r="NBH93" s="369"/>
      <c r="NBI93" s="369"/>
      <c r="NBJ93" s="369"/>
      <c r="NBK93" s="369"/>
      <c r="NBL93" s="369"/>
      <c r="NBM93" s="369"/>
      <c r="NBN93" s="369"/>
      <c r="NBO93" s="369"/>
      <c r="NBP93" s="369"/>
      <c r="NBQ93" s="369"/>
      <c r="NBR93" s="369"/>
      <c r="NBS93" s="369"/>
      <c r="NBT93" s="369"/>
      <c r="NBU93" s="369"/>
      <c r="NBV93" s="369"/>
      <c r="NBW93" s="369"/>
      <c r="NBX93" s="369"/>
      <c r="NBY93" s="369"/>
      <c r="NBZ93" s="369"/>
      <c r="NCA93" s="369"/>
      <c r="NCB93" s="369"/>
      <c r="NCC93" s="369"/>
      <c r="NCD93" s="369"/>
      <c r="NCE93" s="369"/>
      <c r="NCF93" s="369"/>
      <c r="NCG93" s="369"/>
      <c r="NCH93" s="369"/>
      <c r="NCI93" s="369"/>
      <c r="NCJ93" s="369"/>
      <c r="NCK93" s="369"/>
      <c r="NCL93" s="369"/>
      <c r="NCM93" s="369"/>
      <c r="NCN93" s="369"/>
      <c r="NCO93" s="369"/>
      <c r="NCP93" s="369"/>
      <c r="NCQ93" s="369"/>
      <c r="NCR93" s="369"/>
      <c r="NCS93" s="369"/>
      <c r="NCT93" s="369"/>
      <c r="NCU93" s="369"/>
      <c r="NCV93" s="369"/>
      <c r="NCW93" s="369"/>
      <c r="NCX93" s="369"/>
      <c r="NCY93" s="369"/>
      <c r="NCZ93" s="369"/>
      <c r="NDA93" s="369"/>
      <c r="NDB93" s="369"/>
      <c r="NDC93" s="369"/>
      <c r="NDD93" s="369"/>
      <c r="NDE93" s="369"/>
      <c r="NDF93" s="369"/>
      <c r="NDG93" s="369"/>
      <c r="NDH93" s="369"/>
      <c r="NDI93" s="369"/>
      <c r="NDJ93" s="369"/>
      <c r="NDK93" s="369"/>
      <c r="NDL93" s="369"/>
      <c r="NDM93" s="369"/>
      <c r="NDN93" s="369"/>
      <c r="NDO93" s="369"/>
      <c r="NDP93" s="369"/>
      <c r="NDQ93" s="369"/>
      <c r="NDR93" s="369"/>
      <c r="NDS93" s="369"/>
      <c r="NDT93" s="369"/>
      <c r="NDU93" s="369"/>
      <c r="NDV93" s="369"/>
      <c r="NDW93" s="369"/>
      <c r="NDX93" s="369"/>
      <c r="NDY93" s="369"/>
      <c r="NDZ93" s="369"/>
      <c r="NEA93" s="369"/>
      <c r="NEB93" s="369"/>
      <c r="NEC93" s="369"/>
      <c r="NED93" s="369"/>
      <c r="NEE93" s="369"/>
      <c r="NEF93" s="369"/>
      <c r="NEG93" s="369"/>
      <c r="NEH93" s="369"/>
      <c r="NEI93" s="369"/>
      <c r="NEJ93" s="369"/>
      <c r="NEK93" s="369"/>
      <c r="NEL93" s="369"/>
      <c r="NEM93" s="369"/>
      <c r="NEN93" s="369"/>
      <c r="NEO93" s="369"/>
      <c r="NEP93" s="369"/>
      <c r="NEQ93" s="369"/>
      <c r="NER93" s="369"/>
      <c r="NES93" s="369"/>
      <c r="NET93" s="369"/>
      <c r="NEU93" s="369"/>
      <c r="NEV93" s="369"/>
      <c r="NEW93" s="369"/>
      <c r="NEX93" s="369"/>
      <c r="NEY93" s="369"/>
      <c r="NEZ93" s="369"/>
      <c r="NFA93" s="369"/>
      <c r="NFB93" s="369"/>
      <c r="NFC93" s="369"/>
      <c r="NFD93" s="369"/>
      <c r="NFE93" s="369"/>
      <c r="NFF93" s="369"/>
      <c r="NFG93" s="369"/>
      <c r="NFH93" s="369"/>
      <c r="NFI93" s="369"/>
      <c r="NFJ93" s="369"/>
      <c r="NFK93" s="369"/>
      <c r="NFL93" s="369"/>
      <c r="NFM93" s="369"/>
      <c r="NFN93" s="369"/>
      <c r="NFO93" s="369"/>
      <c r="NFP93" s="369"/>
      <c r="NFQ93" s="369"/>
      <c r="NFR93" s="369"/>
      <c r="NFS93" s="369"/>
      <c r="NFT93" s="369"/>
      <c r="NFU93" s="369"/>
      <c r="NFV93" s="369"/>
      <c r="NFW93" s="369"/>
      <c r="NFX93" s="369"/>
      <c r="NFY93" s="369"/>
      <c r="NFZ93" s="369"/>
      <c r="NGA93" s="369"/>
      <c r="NGB93" s="369"/>
      <c r="NGC93" s="369"/>
      <c r="NGD93" s="369"/>
      <c r="NGE93" s="369"/>
      <c r="NGF93" s="369"/>
      <c r="NGG93" s="369"/>
      <c r="NGH93" s="369"/>
      <c r="NGI93" s="369"/>
      <c r="NGJ93" s="369"/>
      <c r="NGK93" s="369"/>
      <c r="NGL93" s="369"/>
      <c r="NGM93" s="369"/>
      <c r="NGN93" s="369"/>
      <c r="NGO93" s="369"/>
      <c r="NGP93" s="369"/>
      <c r="NGQ93" s="369"/>
      <c r="NGR93" s="369"/>
      <c r="NGS93" s="369"/>
      <c r="NGT93" s="369"/>
      <c r="NGU93" s="369"/>
      <c r="NGV93" s="369"/>
      <c r="NGW93" s="369"/>
      <c r="NGX93" s="369"/>
      <c r="NGY93" s="369"/>
      <c r="NGZ93" s="369"/>
      <c r="NHA93" s="369"/>
      <c r="NHB93" s="369"/>
      <c r="NHC93" s="369"/>
      <c r="NHD93" s="369"/>
      <c r="NHE93" s="369"/>
      <c r="NHF93" s="369"/>
      <c r="NHG93" s="369"/>
      <c r="NHH93" s="369"/>
      <c r="NHI93" s="369"/>
      <c r="NHJ93" s="369"/>
      <c r="NHK93" s="369"/>
      <c r="NHL93" s="369"/>
      <c r="NHM93" s="369"/>
      <c r="NHN93" s="369"/>
      <c r="NHO93" s="369"/>
      <c r="NHP93" s="369"/>
      <c r="NHQ93" s="369"/>
      <c r="NHV93" s="369"/>
      <c r="NHW93" s="369"/>
      <c r="NHX93" s="369"/>
      <c r="NHY93" s="369"/>
      <c r="NHZ93" s="369"/>
      <c r="NIA93" s="369"/>
      <c r="NIB93" s="369"/>
      <c r="NIC93" s="369"/>
      <c r="NID93" s="369"/>
      <c r="NIE93" s="369"/>
      <c r="NIF93" s="369"/>
      <c r="NJX93" s="369"/>
      <c r="NJY93" s="369"/>
      <c r="NJZ93" s="369"/>
      <c r="NKA93" s="369"/>
      <c r="NKB93" s="369"/>
      <c r="NKC93" s="369"/>
      <c r="NKD93" s="369"/>
      <c r="NKE93" s="369"/>
      <c r="NKF93" s="369"/>
      <c r="NKG93" s="369"/>
      <c r="NKH93" s="369"/>
      <c r="NKI93" s="369"/>
      <c r="NKJ93" s="369"/>
      <c r="NKK93" s="369"/>
      <c r="NKL93" s="369"/>
      <c r="NKM93" s="369"/>
      <c r="NKN93" s="369"/>
      <c r="NKO93" s="369"/>
      <c r="NKP93" s="369"/>
      <c r="NKQ93" s="369"/>
      <c r="NKR93" s="369"/>
      <c r="NKS93" s="369"/>
      <c r="NKT93" s="369"/>
      <c r="NKU93" s="369"/>
      <c r="NKV93" s="369"/>
      <c r="NKW93" s="369"/>
      <c r="NKX93" s="369"/>
      <c r="NKY93" s="369"/>
      <c r="NKZ93" s="369"/>
      <c r="NLA93" s="369"/>
      <c r="NLB93" s="369"/>
      <c r="NLC93" s="369"/>
      <c r="NLD93" s="369"/>
      <c r="NLE93" s="369"/>
      <c r="NLF93" s="369"/>
      <c r="NLG93" s="369"/>
      <c r="NLH93" s="369"/>
      <c r="NLI93" s="369"/>
      <c r="NLJ93" s="369"/>
      <c r="NLK93" s="369"/>
      <c r="NLL93" s="369"/>
      <c r="NLM93" s="369"/>
      <c r="NLN93" s="369"/>
      <c r="NLO93" s="369"/>
      <c r="NLP93" s="369"/>
      <c r="NLQ93" s="369"/>
      <c r="NLR93" s="369"/>
      <c r="NLS93" s="369"/>
      <c r="NLT93" s="369"/>
      <c r="NLU93" s="369"/>
      <c r="NLV93" s="369"/>
      <c r="NLW93" s="369"/>
      <c r="NLX93" s="369"/>
      <c r="NLY93" s="369"/>
      <c r="NLZ93" s="369"/>
      <c r="NMA93" s="369"/>
      <c r="NMB93" s="369"/>
      <c r="NMC93" s="369"/>
      <c r="NMD93" s="369"/>
      <c r="NME93" s="369"/>
      <c r="NMF93" s="369"/>
      <c r="NMG93" s="369"/>
      <c r="NMH93" s="369"/>
      <c r="NMI93" s="369"/>
      <c r="NMJ93" s="369"/>
      <c r="NMK93" s="369"/>
      <c r="NML93" s="369"/>
      <c r="NMM93" s="369"/>
      <c r="NMN93" s="369"/>
      <c r="NMO93" s="369"/>
      <c r="NMP93" s="369"/>
      <c r="NMQ93" s="369"/>
      <c r="NMR93" s="369"/>
      <c r="NMS93" s="369"/>
      <c r="NMT93" s="369"/>
      <c r="NMU93" s="369"/>
      <c r="NMV93" s="369"/>
      <c r="NMW93" s="369"/>
      <c r="NMX93" s="369"/>
      <c r="NMY93" s="369"/>
      <c r="NMZ93" s="369"/>
      <c r="NNA93" s="369"/>
      <c r="NNB93" s="369"/>
      <c r="NNC93" s="369"/>
      <c r="NND93" s="369"/>
      <c r="NNE93" s="369"/>
      <c r="NNF93" s="369"/>
      <c r="NNG93" s="369"/>
      <c r="NNH93" s="369"/>
      <c r="NNI93" s="369"/>
      <c r="NNJ93" s="369"/>
      <c r="NNK93" s="369"/>
      <c r="NNL93" s="369"/>
      <c r="NNM93" s="369"/>
      <c r="NNN93" s="369"/>
      <c r="NNO93" s="369"/>
      <c r="NNP93" s="369"/>
      <c r="NNQ93" s="369"/>
      <c r="NNR93" s="369"/>
      <c r="NNS93" s="369"/>
      <c r="NNT93" s="369"/>
      <c r="NNU93" s="369"/>
      <c r="NNV93" s="369"/>
      <c r="NNW93" s="369"/>
      <c r="NNX93" s="369"/>
      <c r="NNY93" s="369"/>
      <c r="NNZ93" s="369"/>
      <c r="NOA93" s="369"/>
      <c r="NOB93" s="369"/>
      <c r="NOC93" s="369"/>
      <c r="NOD93" s="369"/>
      <c r="NOE93" s="369"/>
      <c r="NOF93" s="369"/>
      <c r="NOG93" s="369"/>
      <c r="NOH93" s="369"/>
      <c r="NOI93" s="369"/>
      <c r="NOJ93" s="369"/>
      <c r="NOK93" s="369"/>
      <c r="NOL93" s="369"/>
      <c r="NOM93" s="369"/>
      <c r="NON93" s="369"/>
      <c r="NOO93" s="369"/>
      <c r="NOP93" s="369"/>
      <c r="NOQ93" s="369"/>
      <c r="NOR93" s="369"/>
      <c r="NOS93" s="369"/>
      <c r="NOT93" s="369"/>
      <c r="NOU93" s="369"/>
      <c r="NOV93" s="369"/>
      <c r="NOW93" s="369"/>
      <c r="NOX93" s="369"/>
      <c r="NOY93" s="369"/>
      <c r="NOZ93" s="369"/>
      <c r="NPA93" s="369"/>
      <c r="NPB93" s="369"/>
      <c r="NPC93" s="369"/>
      <c r="NPD93" s="369"/>
      <c r="NPE93" s="369"/>
      <c r="NPF93" s="369"/>
      <c r="NPG93" s="369"/>
      <c r="NPH93" s="369"/>
      <c r="NPI93" s="369"/>
      <c r="NPJ93" s="369"/>
      <c r="NPK93" s="369"/>
      <c r="NPL93" s="369"/>
      <c r="NPM93" s="369"/>
      <c r="NPN93" s="369"/>
      <c r="NPO93" s="369"/>
      <c r="NPP93" s="369"/>
      <c r="NPQ93" s="369"/>
      <c r="NPR93" s="369"/>
      <c r="NPS93" s="369"/>
      <c r="NPT93" s="369"/>
      <c r="NPU93" s="369"/>
      <c r="NPV93" s="369"/>
      <c r="NPW93" s="369"/>
      <c r="NPX93" s="369"/>
      <c r="NPY93" s="369"/>
      <c r="NPZ93" s="369"/>
      <c r="NQA93" s="369"/>
      <c r="NQB93" s="369"/>
      <c r="NQC93" s="369"/>
      <c r="NQD93" s="369"/>
      <c r="NQE93" s="369"/>
      <c r="NQF93" s="369"/>
      <c r="NQG93" s="369"/>
      <c r="NQH93" s="369"/>
      <c r="NQI93" s="369"/>
      <c r="NQJ93" s="369"/>
      <c r="NQK93" s="369"/>
      <c r="NQL93" s="369"/>
      <c r="NQM93" s="369"/>
      <c r="NQN93" s="369"/>
      <c r="NQO93" s="369"/>
      <c r="NQP93" s="369"/>
      <c r="NQQ93" s="369"/>
      <c r="NQR93" s="369"/>
      <c r="NQS93" s="369"/>
      <c r="NQT93" s="369"/>
      <c r="NQU93" s="369"/>
      <c r="NQV93" s="369"/>
      <c r="NQW93" s="369"/>
      <c r="NQX93" s="369"/>
      <c r="NQY93" s="369"/>
      <c r="NQZ93" s="369"/>
      <c r="NRA93" s="369"/>
      <c r="NRB93" s="369"/>
      <c r="NRC93" s="369"/>
      <c r="NRD93" s="369"/>
      <c r="NRE93" s="369"/>
      <c r="NRF93" s="369"/>
      <c r="NRG93" s="369"/>
      <c r="NRH93" s="369"/>
      <c r="NRI93" s="369"/>
      <c r="NRJ93" s="369"/>
      <c r="NRK93" s="369"/>
      <c r="NRL93" s="369"/>
      <c r="NRM93" s="369"/>
      <c r="NRR93" s="369"/>
      <c r="NRS93" s="369"/>
      <c r="NRT93" s="369"/>
      <c r="NRU93" s="369"/>
      <c r="NRV93" s="369"/>
      <c r="NRW93" s="369"/>
      <c r="NRX93" s="369"/>
      <c r="NRY93" s="369"/>
      <c r="NRZ93" s="369"/>
      <c r="NSA93" s="369"/>
      <c r="NSB93" s="369"/>
      <c r="NTT93" s="369"/>
      <c r="NTU93" s="369"/>
      <c r="NTV93" s="369"/>
      <c r="NTW93" s="369"/>
      <c r="NTX93" s="369"/>
      <c r="NTY93" s="369"/>
      <c r="NTZ93" s="369"/>
      <c r="NUA93" s="369"/>
      <c r="NUB93" s="369"/>
      <c r="NUC93" s="369"/>
      <c r="NUD93" s="369"/>
      <c r="NUE93" s="369"/>
      <c r="NUF93" s="369"/>
      <c r="NUG93" s="369"/>
      <c r="NUH93" s="369"/>
      <c r="NUI93" s="369"/>
      <c r="NUJ93" s="369"/>
      <c r="NUK93" s="369"/>
      <c r="NUL93" s="369"/>
      <c r="NUM93" s="369"/>
      <c r="NUN93" s="369"/>
      <c r="NUO93" s="369"/>
      <c r="NUP93" s="369"/>
      <c r="NUQ93" s="369"/>
      <c r="NUR93" s="369"/>
      <c r="NUS93" s="369"/>
      <c r="NUT93" s="369"/>
      <c r="NUU93" s="369"/>
      <c r="NUV93" s="369"/>
      <c r="NUW93" s="369"/>
      <c r="NUX93" s="369"/>
      <c r="NUY93" s="369"/>
      <c r="NUZ93" s="369"/>
      <c r="NVA93" s="369"/>
      <c r="NVB93" s="369"/>
      <c r="NVC93" s="369"/>
      <c r="NVD93" s="369"/>
      <c r="NVE93" s="369"/>
      <c r="NVF93" s="369"/>
      <c r="NVG93" s="369"/>
      <c r="NVH93" s="369"/>
      <c r="NVI93" s="369"/>
      <c r="NVJ93" s="369"/>
      <c r="NVK93" s="369"/>
      <c r="NVL93" s="369"/>
      <c r="NVM93" s="369"/>
      <c r="NVN93" s="369"/>
      <c r="NVO93" s="369"/>
      <c r="NVP93" s="369"/>
      <c r="NVQ93" s="369"/>
      <c r="NVR93" s="369"/>
      <c r="NVS93" s="369"/>
      <c r="NVT93" s="369"/>
      <c r="NVU93" s="369"/>
      <c r="NVV93" s="369"/>
      <c r="NVW93" s="369"/>
      <c r="NVX93" s="369"/>
      <c r="NVY93" s="369"/>
      <c r="NVZ93" s="369"/>
      <c r="NWA93" s="369"/>
      <c r="NWB93" s="369"/>
      <c r="NWC93" s="369"/>
      <c r="NWD93" s="369"/>
      <c r="NWE93" s="369"/>
      <c r="NWF93" s="369"/>
      <c r="NWG93" s="369"/>
      <c r="NWH93" s="369"/>
      <c r="NWI93" s="369"/>
      <c r="NWJ93" s="369"/>
      <c r="NWK93" s="369"/>
      <c r="NWL93" s="369"/>
      <c r="NWM93" s="369"/>
      <c r="NWN93" s="369"/>
      <c r="NWO93" s="369"/>
      <c r="NWP93" s="369"/>
      <c r="NWQ93" s="369"/>
      <c r="NWR93" s="369"/>
      <c r="NWS93" s="369"/>
      <c r="NWT93" s="369"/>
      <c r="NWU93" s="369"/>
      <c r="NWV93" s="369"/>
      <c r="NWW93" s="369"/>
      <c r="NWX93" s="369"/>
      <c r="NWY93" s="369"/>
      <c r="NWZ93" s="369"/>
      <c r="NXA93" s="369"/>
      <c r="NXB93" s="369"/>
      <c r="NXC93" s="369"/>
      <c r="NXD93" s="369"/>
      <c r="NXE93" s="369"/>
      <c r="NXF93" s="369"/>
      <c r="NXG93" s="369"/>
      <c r="NXH93" s="369"/>
      <c r="NXI93" s="369"/>
      <c r="NXJ93" s="369"/>
      <c r="NXK93" s="369"/>
      <c r="NXL93" s="369"/>
      <c r="NXM93" s="369"/>
      <c r="NXN93" s="369"/>
      <c r="NXO93" s="369"/>
      <c r="NXP93" s="369"/>
      <c r="NXQ93" s="369"/>
      <c r="NXR93" s="369"/>
      <c r="NXS93" s="369"/>
      <c r="NXT93" s="369"/>
      <c r="NXU93" s="369"/>
      <c r="NXV93" s="369"/>
      <c r="NXW93" s="369"/>
      <c r="NXX93" s="369"/>
      <c r="NXY93" s="369"/>
      <c r="NXZ93" s="369"/>
      <c r="NYA93" s="369"/>
      <c r="NYB93" s="369"/>
      <c r="NYC93" s="369"/>
      <c r="NYD93" s="369"/>
      <c r="NYE93" s="369"/>
      <c r="NYF93" s="369"/>
      <c r="NYG93" s="369"/>
      <c r="NYH93" s="369"/>
      <c r="NYI93" s="369"/>
      <c r="NYJ93" s="369"/>
      <c r="NYK93" s="369"/>
      <c r="NYL93" s="369"/>
      <c r="NYM93" s="369"/>
      <c r="NYN93" s="369"/>
      <c r="NYO93" s="369"/>
      <c r="NYP93" s="369"/>
      <c r="NYQ93" s="369"/>
      <c r="NYR93" s="369"/>
      <c r="NYS93" s="369"/>
      <c r="NYT93" s="369"/>
      <c r="NYU93" s="369"/>
      <c r="NYV93" s="369"/>
      <c r="NYW93" s="369"/>
      <c r="NYX93" s="369"/>
      <c r="NYY93" s="369"/>
      <c r="NYZ93" s="369"/>
      <c r="NZA93" s="369"/>
      <c r="NZB93" s="369"/>
      <c r="NZC93" s="369"/>
      <c r="NZD93" s="369"/>
      <c r="NZE93" s="369"/>
      <c r="NZF93" s="369"/>
      <c r="NZG93" s="369"/>
      <c r="NZH93" s="369"/>
      <c r="NZI93" s="369"/>
      <c r="NZJ93" s="369"/>
      <c r="NZK93" s="369"/>
      <c r="NZL93" s="369"/>
      <c r="NZM93" s="369"/>
      <c r="NZN93" s="369"/>
      <c r="NZO93" s="369"/>
      <c r="NZP93" s="369"/>
      <c r="NZQ93" s="369"/>
      <c r="NZR93" s="369"/>
      <c r="NZS93" s="369"/>
      <c r="NZT93" s="369"/>
      <c r="NZU93" s="369"/>
      <c r="NZV93" s="369"/>
      <c r="NZW93" s="369"/>
      <c r="NZX93" s="369"/>
      <c r="NZY93" s="369"/>
      <c r="NZZ93" s="369"/>
      <c r="OAA93" s="369"/>
      <c r="OAB93" s="369"/>
      <c r="OAC93" s="369"/>
      <c r="OAD93" s="369"/>
      <c r="OAE93" s="369"/>
      <c r="OAF93" s="369"/>
      <c r="OAG93" s="369"/>
      <c r="OAH93" s="369"/>
      <c r="OAI93" s="369"/>
      <c r="OAJ93" s="369"/>
      <c r="OAK93" s="369"/>
      <c r="OAL93" s="369"/>
      <c r="OAM93" s="369"/>
      <c r="OAN93" s="369"/>
      <c r="OAO93" s="369"/>
      <c r="OAP93" s="369"/>
      <c r="OAQ93" s="369"/>
      <c r="OAR93" s="369"/>
      <c r="OAS93" s="369"/>
      <c r="OAT93" s="369"/>
      <c r="OAU93" s="369"/>
      <c r="OAV93" s="369"/>
      <c r="OAW93" s="369"/>
      <c r="OAX93" s="369"/>
      <c r="OAY93" s="369"/>
      <c r="OAZ93" s="369"/>
      <c r="OBA93" s="369"/>
      <c r="OBB93" s="369"/>
      <c r="OBC93" s="369"/>
      <c r="OBD93" s="369"/>
      <c r="OBE93" s="369"/>
      <c r="OBF93" s="369"/>
      <c r="OBG93" s="369"/>
      <c r="OBH93" s="369"/>
      <c r="OBI93" s="369"/>
      <c r="OBN93" s="369"/>
      <c r="OBO93" s="369"/>
      <c r="OBP93" s="369"/>
      <c r="OBQ93" s="369"/>
      <c r="OBR93" s="369"/>
      <c r="OBS93" s="369"/>
      <c r="OBT93" s="369"/>
      <c r="OBU93" s="369"/>
      <c r="OBV93" s="369"/>
      <c r="OBW93" s="369"/>
      <c r="OBX93" s="369"/>
      <c r="ODP93" s="369"/>
      <c r="ODQ93" s="369"/>
      <c r="ODR93" s="369"/>
      <c r="ODS93" s="369"/>
      <c r="ODT93" s="369"/>
      <c r="ODU93" s="369"/>
      <c r="ODV93" s="369"/>
      <c r="ODW93" s="369"/>
      <c r="ODX93" s="369"/>
      <c r="ODY93" s="369"/>
      <c r="ODZ93" s="369"/>
      <c r="OEA93" s="369"/>
      <c r="OEB93" s="369"/>
      <c r="OEC93" s="369"/>
      <c r="OED93" s="369"/>
      <c r="OEE93" s="369"/>
      <c r="OEF93" s="369"/>
      <c r="OEG93" s="369"/>
      <c r="OEH93" s="369"/>
      <c r="OEI93" s="369"/>
      <c r="OEJ93" s="369"/>
      <c r="OEK93" s="369"/>
      <c r="OEL93" s="369"/>
      <c r="OEM93" s="369"/>
      <c r="OEN93" s="369"/>
      <c r="OEO93" s="369"/>
      <c r="OEP93" s="369"/>
      <c r="OEQ93" s="369"/>
      <c r="OER93" s="369"/>
      <c r="OES93" s="369"/>
      <c r="OET93" s="369"/>
      <c r="OEU93" s="369"/>
      <c r="OEV93" s="369"/>
      <c r="OEW93" s="369"/>
      <c r="OEX93" s="369"/>
      <c r="OEY93" s="369"/>
      <c r="OEZ93" s="369"/>
      <c r="OFA93" s="369"/>
      <c r="OFB93" s="369"/>
      <c r="OFC93" s="369"/>
      <c r="OFD93" s="369"/>
      <c r="OFE93" s="369"/>
      <c r="OFF93" s="369"/>
      <c r="OFG93" s="369"/>
      <c r="OFH93" s="369"/>
      <c r="OFI93" s="369"/>
      <c r="OFJ93" s="369"/>
      <c r="OFK93" s="369"/>
      <c r="OFL93" s="369"/>
      <c r="OFM93" s="369"/>
      <c r="OFN93" s="369"/>
      <c r="OFO93" s="369"/>
      <c r="OFP93" s="369"/>
      <c r="OFQ93" s="369"/>
      <c r="OFR93" s="369"/>
      <c r="OFS93" s="369"/>
      <c r="OFT93" s="369"/>
      <c r="OFU93" s="369"/>
      <c r="OFV93" s="369"/>
      <c r="OFW93" s="369"/>
      <c r="OFX93" s="369"/>
      <c r="OFY93" s="369"/>
      <c r="OFZ93" s="369"/>
      <c r="OGA93" s="369"/>
      <c r="OGB93" s="369"/>
      <c r="OGC93" s="369"/>
      <c r="OGD93" s="369"/>
      <c r="OGE93" s="369"/>
      <c r="OGF93" s="369"/>
      <c r="OGG93" s="369"/>
      <c r="OGH93" s="369"/>
      <c r="OGI93" s="369"/>
      <c r="OGJ93" s="369"/>
      <c r="OGK93" s="369"/>
      <c r="OGL93" s="369"/>
      <c r="OGM93" s="369"/>
      <c r="OGN93" s="369"/>
      <c r="OGO93" s="369"/>
      <c r="OGP93" s="369"/>
      <c r="OGQ93" s="369"/>
      <c r="OGR93" s="369"/>
      <c r="OGS93" s="369"/>
      <c r="OGT93" s="369"/>
      <c r="OGU93" s="369"/>
      <c r="OGV93" s="369"/>
      <c r="OGW93" s="369"/>
      <c r="OGX93" s="369"/>
      <c r="OGY93" s="369"/>
      <c r="OGZ93" s="369"/>
      <c r="OHA93" s="369"/>
      <c r="OHB93" s="369"/>
      <c r="OHC93" s="369"/>
      <c r="OHD93" s="369"/>
      <c r="OHE93" s="369"/>
      <c r="OHF93" s="369"/>
      <c r="OHG93" s="369"/>
      <c r="OHH93" s="369"/>
      <c r="OHI93" s="369"/>
      <c r="OHJ93" s="369"/>
      <c r="OHK93" s="369"/>
      <c r="OHL93" s="369"/>
      <c r="OHM93" s="369"/>
      <c r="OHN93" s="369"/>
      <c r="OHO93" s="369"/>
      <c r="OHP93" s="369"/>
      <c r="OHQ93" s="369"/>
      <c r="OHR93" s="369"/>
      <c r="OHS93" s="369"/>
      <c r="OHT93" s="369"/>
      <c r="OHU93" s="369"/>
      <c r="OHV93" s="369"/>
      <c r="OHW93" s="369"/>
      <c r="OHX93" s="369"/>
      <c r="OHY93" s="369"/>
      <c r="OHZ93" s="369"/>
      <c r="OIA93" s="369"/>
      <c r="OIB93" s="369"/>
      <c r="OIC93" s="369"/>
      <c r="OID93" s="369"/>
      <c r="OIE93" s="369"/>
      <c r="OIF93" s="369"/>
      <c r="OIG93" s="369"/>
      <c r="OIH93" s="369"/>
      <c r="OII93" s="369"/>
      <c r="OIJ93" s="369"/>
      <c r="OIK93" s="369"/>
      <c r="OIL93" s="369"/>
      <c r="OIM93" s="369"/>
      <c r="OIN93" s="369"/>
      <c r="OIO93" s="369"/>
      <c r="OIP93" s="369"/>
      <c r="OIQ93" s="369"/>
      <c r="OIR93" s="369"/>
      <c r="OIS93" s="369"/>
      <c r="OIT93" s="369"/>
      <c r="OIU93" s="369"/>
      <c r="OIV93" s="369"/>
      <c r="OIW93" s="369"/>
      <c r="OIX93" s="369"/>
      <c r="OIY93" s="369"/>
      <c r="OIZ93" s="369"/>
      <c r="OJA93" s="369"/>
      <c r="OJB93" s="369"/>
      <c r="OJC93" s="369"/>
      <c r="OJD93" s="369"/>
      <c r="OJE93" s="369"/>
      <c r="OJF93" s="369"/>
      <c r="OJG93" s="369"/>
      <c r="OJH93" s="369"/>
      <c r="OJI93" s="369"/>
      <c r="OJJ93" s="369"/>
      <c r="OJK93" s="369"/>
      <c r="OJL93" s="369"/>
      <c r="OJM93" s="369"/>
      <c r="OJN93" s="369"/>
      <c r="OJO93" s="369"/>
      <c r="OJP93" s="369"/>
      <c r="OJQ93" s="369"/>
      <c r="OJR93" s="369"/>
      <c r="OJS93" s="369"/>
      <c r="OJT93" s="369"/>
      <c r="OJU93" s="369"/>
      <c r="OJV93" s="369"/>
      <c r="OJW93" s="369"/>
      <c r="OJX93" s="369"/>
      <c r="OJY93" s="369"/>
      <c r="OJZ93" s="369"/>
      <c r="OKA93" s="369"/>
      <c r="OKB93" s="369"/>
      <c r="OKC93" s="369"/>
      <c r="OKD93" s="369"/>
      <c r="OKE93" s="369"/>
      <c r="OKF93" s="369"/>
      <c r="OKG93" s="369"/>
      <c r="OKH93" s="369"/>
      <c r="OKI93" s="369"/>
      <c r="OKJ93" s="369"/>
      <c r="OKK93" s="369"/>
      <c r="OKL93" s="369"/>
      <c r="OKM93" s="369"/>
      <c r="OKN93" s="369"/>
      <c r="OKO93" s="369"/>
      <c r="OKP93" s="369"/>
      <c r="OKQ93" s="369"/>
      <c r="OKR93" s="369"/>
      <c r="OKS93" s="369"/>
      <c r="OKT93" s="369"/>
      <c r="OKU93" s="369"/>
      <c r="OKV93" s="369"/>
      <c r="OKW93" s="369"/>
      <c r="OKX93" s="369"/>
      <c r="OKY93" s="369"/>
      <c r="OKZ93" s="369"/>
      <c r="OLA93" s="369"/>
      <c r="OLB93" s="369"/>
      <c r="OLC93" s="369"/>
      <c r="OLD93" s="369"/>
      <c r="OLE93" s="369"/>
      <c r="OLJ93" s="369"/>
      <c r="OLK93" s="369"/>
      <c r="OLL93" s="369"/>
      <c r="OLM93" s="369"/>
      <c r="OLN93" s="369"/>
      <c r="OLO93" s="369"/>
      <c r="OLP93" s="369"/>
      <c r="OLQ93" s="369"/>
      <c r="OLR93" s="369"/>
      <c r="OLS93" s="369"/>
      <c r="OLT93" s="369"/>
      <c r="ONL93" s="369"/>
      <c r="ONM93" s="369"/>
      <c r="ONN93" s="369"/>
      <c r="ONO93" s="369"/>
      <c r="ONP93" s="369"/>
      <c r="ONQ93" s="369"/>
      <c r="ONR93" s="369"/>
      <c r="ONS93" s="369"/>
      <c r="ONT93" s="369"/>
      <c r="ONU93" s="369"/>
      <c r="ONV93" s="369"/>
      <c r="ONW93" s="369"/>
      <c r="ONX93" s="369"/>
      <c r="ONY93" s="369"/>
      <c r="ONZ93" s="369"/>
      <c r="OOA93" s="369"/>
      <c r="OOB93" s="369"/>
      <c r="OOC93" s="369"/>
      <c r="OOD93" s="369"/>
      <c r="OOE93" s="369"/>
      <c r="OOF93" s="369"/>
      <c r="OOG93" s="369"/>
      <c r="OOH93" s="369"/>
      <c r="OOI93" s="369"/>
      <c r="OOJ93" s="369"/>
      <c r="OOK93" s="369"/>
      <c r="OOL93" s="369"/>
      <c r="OOM93" s="369"/>
      <c r="OON93" s="369"/>
      <c r="OOO93" s="369"/>
      <c r="OOP93" s="369"/>
      <c r="OOQ93" s="369"/>
      <c r="OOR93" s="369"/>
      <c r="OOS93" s="369"/>
      <c r="OOT93" s="369"/>
      <c r="OOU93" s="369"/>
      <c r="OOV93" s="369"/>
      <c r="OOW93" s="369"/>
      <c r="OOX93" s="369"/>
      <c r="OOY93" s="369"/>
      <c r="OOZ93" s="369"/>
      <c r="OPA93" s="369"/>
      <c r="OPB93" s="369"/>
      <c r="OPC93" s="369"/>
      <c r="OPD93" s="369"/>
      <c r="OPE93" s="369"/>
      <c r="OPF93" s="369"/>
      <c r="OPG93" s="369"/>
      <c r="OPH93" s="369"/>
      <c r="OPI93" s="369"/>
      <c r="OPJ93" s="369"/>
      <c r="OPK93" s="369"/>
      <c r="OPL93" s="369"/>
      <c r="OPM93" s="369"/>
      <c r="OPN93" s="369"/>
      <c r="OPO93" s="369"/>
      <c r="OPP93" s="369"/>
      <c r="OPQ93" s="369"/>
      <c r="OPR93" s="369"/>
      <c r="OPS93" s="369"/>
      <c r="OPT93" s="369"/>
      <c r="OPU93" s="369"/>
      <c r="OPV93" s="369"/>
      <c r="OPW93" s="369"/>
      <c r="OPX93" s="369"/>
      <c r="OPY93" s="369"/>
      <c r="OPZ93" s="369"/>
      <c r="OQA93" s="369"/>
      <c r="OQB93" s="369"/>
      <c r="OQC93" s="369"/>
      <c r="OQD93" s="369"/>
      <c r="OQE93" s="369"/>
      <c r="OQF93" s="369"/>
      <c r="OQG93" s="369"/>
      <c r="OQH93" s="369"/>
      <c r="OQI93" s="369"/>
      <c r="OQJ93" s="369"/>
      <c r="OQK93" s="369"/>
      <c r="OQL93" s="369"/>
      <c r="OQM93" s="369"/>
      <c r="OQN93" s="369"/>
      <c r="OQO93" s="369"/>
      <c r="OQP93" s="369"/>
      <c r="OQQ93" s="369"/>
      <c r="OQR93" s="369"/>
      <c r="OQS93" s="369"/>
      <c r="OQT93" s="369"/>
      <c r="OQU93" s="369"/>
      <c r="OQV93" s="369"/>
      <c r="OQW93" s="369"/>
      <c r="OQX93" s="369"/>
      <c r="OQY93" s="369"/>
      <c r="OQZ93" s="369"/>
      <c r="ORA93" s="369"/>
      <c r="ORB93" s="369"/>
      <c r="ORC93" s="369"/>
      <c r="ORD93" s="369"/>
      <c r="ORE93" s="369"/>
      <c r="ORF93" s="369"/>
      <c r="ORG93" s="369"/>
      <c r="ORH93" s="369"/>
      <c r="ORI93" s="369"/>
      <c r="ORJ93" s="369"/>
      <c r="ORK93" s="369"/>
      <c r="ORL93" s="369"/>
      <c r="ORM93" s="369"/>
      <c r="ORN93" s="369"/>
      <c r="ORO93" s="369"/>
      <c r="ORP93" s="369"/>
      <c r="ORQ93" s="369"/>
      <c r="ORR93" s="369"/>
      <c r="ORS93" s="369"/>
      <c r="ORT93" s="369"/>
      <c r="ORU93" s="369"/>
      <c r="ORV93" s="369"/>
      <c r="ORW93" s="369"/>
      <c r="ORX93" s="369"/>
      <c r="ORY93" s="369"/>
      <c r="ORZ93" s="369"/>
      <c r="OSA93" s="369"/>
      <c r="OSB93" s="369"/>
      <c r="OSC93" s="369"/>
      <c r="OSD93" s="369"/>
      <c r="OSE93" s="369"/>
      <c r="OSF93" s="369"/>
      <c r="OSG93" s="369"/>
      <c r="OSH93" s="369"/>
      <c r="OSI93" s="369"/>
      <c r="OSJ93" s="369"/>
      <c r="OSK93" s="369"/>
      <c r="OSL93" s="369"/>
      <c r="OSM93" s="369"/>
      <c r="OSN93" s="369"/>
      <c r="OSO93" s="369"/>
      <c r="OSP93" s="369"/>
      <c r="OSQ93" s="369"/>
      <c r="OSR93" s="369"/>
      <c r="OSS93" s="369"/>
      <c r="OST93" s="369"/>
      <c r="OSU93" s="369"/>
      <c r="OSV93" s="369"/>
      <c r="OSW93" s="369"/>
      <c r="OSX93" s="369"/>
      <c r="OSY93" s="369"/>
      <c r="OSZ93" s="369"/>
      <c r="OTA93" s="369"/>
      <c r="OTB93" s="369"/>
      <c r="OTC93" s="369"/>
      <c r="OTD93" s="369"/>
      <c r="OTE93" s="369"/>
      <c r="OTF93" s="369"/>
      <c r="OTG93" s="369"/>
      <c r="OTH93" s="369"/>
      <c r="OTI93" s="369"/>
      <c r="OTJ93" s="369"/>
      <c r="OTK93" s="369"/>
      <c r="OTL93" s="369"/>
      <c r="OTM93" s="369"/>
      <c r="OTN93" s="369"/>
      <c r="OTO93" s="369"/>
      <c r="OTP93" s="369"/>
      <c r="OTQ93" s="369"/>
      <c r="OTR93" s="369"/>
      <c r="OTS93" s="369"/>
      <c r="OTT93" s="369"/>
      <c r="OTU93" s="369"/>
      <c r="OTV93" s="369"/>
      <c r="OTW93" s="369"/>
      <c r="OTX93" s="369"/>
      <c r="OTY93" s="369"/>
      <c r="OTZ93" s="369"/>
      <c r="OUA93" s="369"/>
      <c r="OUB93" s="369"/>
      <c r="OUC93" s="369"/>
      <c r="OUD93" s="369"/>
      <c r="OUE93" s="369"/>
      <c r="OUF93" s="369"/>
      <c r="OUG93" s="369"/>
      <c r="OUH93" s="369"/>
      <c r="OUI93" s="369"/>
      <c r="OUJ93" s="369"/>
      <c r="OUK93" s="369"/>
      <c r="OUL93" s="369"/>
      <c r="OUM93" s="369"/>
      <c r="OUN93" s="369"/>
      <c r="OUO93" s="369"/>
      <c r="OUP93" s="369"/>
      <c r="OUQ93" s="369"/>
      <c r="OUR93" s="369"/>
      <c r="OUS93" s="369"/>
      <c r="OUT93" s="369"/>
      <c r="OUU93" s="369"/>
      <c r="OUV93" s="369"/>
      <c r="OUW93" s="369"/>
      <c r="OUX93" s="369"/>
      <c r="OUY93" s="369"/>
      <c r="OUZ93" s="369"/>
      <c r="OVA93" s="369"/>
      <c r="OVF93" s="369"/>
      <c r="OVG93" s="369"/>
      <c r="OVH93" s="369"/>
      <c r="OVI93" s="369"/>
      <c r="OVJ93" s="369"/>
      <c r="OVK93" s="369"/>
      <c r="OVL93" s="369"/>
      <c r="OVM93" s="369"/>
      <c r="OVN93" s="369"/>
      <c r="OVO93" s="369"/>
      <c r="OVP93" s="369"/>
      <c r="OXH93" s="369"/>
      <c r="OXI93" s="369"/>
      <c r="OXJ93" s="369"/>
      <c r="OXK93" s="369"/>
      <c r="OXL93" s="369"/>
      <c r="OXM93" s="369"/>
      <c r="OXN93" s="369"/>
      <c r="OXO93" s="369"/>
      <c r="OXP93" s="369"/>
      <c r="OXQ93" s="369"/>
      <c r="OXR93" s="369"/>
      <c r="OXS93" s="369"/>
      <c r="OXT93" s="369"/>
      <c r="OXU93" s="369"/>
      <c r="OXV93" s="369"/>
      <c r="OXW93" s="369"/>
      <c r="OXX93" s="369"/>
      <c r="OXY93" s="369"/>
      <c r="OXZ93" s="369"/>
      <c r="OYA93" s="369"/>
      <c r="OYB93" s="369"/>
      <c r="OYC93" s="369"/>
      <c r="OYD93" s="369"/>
      <c r="OYE93" s="369"/>
      <c r="OYF93" s="369"/>
      <c r="OYG93" s="369"/>
      <c r="OYH93" s="369"/>
      <c r="OYI93" s="369"/>
      <c r="OYJ93" s="369"/>
      <c r="OYK93" s="369"/>
      <c r="OYL93" s="369"/>
      <c r="OYM93" s="369"/>
      <c r="OYN93" s="369"/>
      <c r="OYO93" s="369"/>
      <c r="OYP93" s="369"/>
      <c r="OYQ93" s="369"/>
      <c r="OYR93" s="369"/>
      <c r="OYS93" s="369"/>
      <c r="OYT93" s="369"/>
      <c r="OYU93" s="369"/>
      <c r="OYV93" s="369"/>
      <c r="OYW93" s="369"/>
      <c r="OYX93" s="369"/>
      <c r="OYY93" s="369"/>
      <c r="OYZ93" s="369"/>
      <c r="OZA93" s="369"/>
      <c r="OZB93" s="369"/>
      <c r="OZC93" s="369"/>
      <c r="OZD93" s="369"/>
      <c r="OZE93" s="369"/>
      <c r="OZF93" s="369"/>
      <c r="OZG93" s="369"/>
      <c r="OZH93" s="369"/>
      <c r="OZI93" s="369"/>
      <c r="OZJ93" s="369"/>
      <c r="OZK93" s="369"/>
      <c r="OZL93" s="369"/>
      <c r="OZM93" s="369"/>
      <c r="OZN93" s="369"/>
      <c r="OZO93" s="369"/>
      <c r="OZP93" s="369"/>
      <c r="OZQ93" s="369"/>
      <c r="OZR93" s="369"/>
      <c r="OZS93" s="369"/>
      <c r="OZT93" s="369"/>
      <c r="OZU93" s="369"/>
      <c r="OZV93" s="369"/>
      <c r="OZW93" s="369"/>
      <c r="OZX93" s="369"/>
      <c r="OZY93" s="369"/>
      <c r="OZZ93" s="369"/>
      <c r="PAA93" s="369"/>
      <c r="PAB93" s="369"/>
      <c r="PAC93" s="369"/>
      <c r="PAD93" s="369"/>
      <c r="PAE93" s="369"/>
      <c r="PAF93" s="369"/>
      <c r="PAG93" s="369"/>
      <c r="PAH93" s="369"/>
      <c r="PAI93" s="369"/>
      <c r="PAJ93" s="369"/>
      <c r="PAK93" s="369"/>
      <c r="PAL93" s="369"/>
      <c r="PAM93" s="369"/>
      <c r="PAN93" s="369"/>
      <c r="PAO93" s="369"/>
      <c r="PAP93" s="369"/>
      <c r="PAQ93" s="369"/>
      <c r="PAR93" s="369"/>
      <c r="PAS93" s="369"/>
      <c r="PAT93" s="369"/>
      <c r="PAU93" s="369"/>
      <c r="PAV93" s="369"/>
      <c r="PAW93" s="369"/>
      <c r="PAX93" s="369"/>
      <c r="PAY93" s="369"/>
      <c r="PAZ93" s="369"/>
      <c r="PBA93" s="369"/>
      <c r="PBB93" s="369"/>
      <c r="PBC93" s="369"/>
      <c r="PBD93" s="369"/>
      <c r="PBE93" s="369"/>
      <c r="PBF93" s="369"/>
      <c r="PBG93" s="369"/>
      <c r="PBH93" s="369"/>
      <c r="PBI93" s="369"/>
      <c r="PBJ93" s="369"/>
      <c r="PBK93" s="369"/>
      <c r="PBL93" s="369"/>
      <c r="PBM93" s="369"/>
      <c r="PBN93" s="369"/>
      <c r="PBO93" s="369"/>
      <c r="PBP93" s="369"/>
      <c r="PBQ93" s="369"/>
      <c r="PBR93" s="369"/>
      <c r="PBS93" s="369"/>
      <c r="PBT93" s="369"/>
      <c r="PBU93" s="369"/>
      <c r="PBV93" s="369"/>
      <c r="PBW93" s="369"/>
      <c r="PBX93" s="369"/>
      <c r="PBY93" s="369"/>
      <c r="PBZ93" s="369"/>
      <c r="PCA93" s="369"/>
      <c r="PCB93" s="369"/>
      <c r="PCC93" s="369"/>
      <c r="PCD93" s="369"/>
      <c r="PCE93" s="369"/>
      <c r="PCF93" s="369"/>
      <c r="PCG93" s="369"/>
      <c r="PCH93" s="369"/>
      <c r="PCI93" s="369"/>
      <c r="PCJ93" s="369"/>
      <c r="PCK93" s="369"/>
      <c r="PCL93" s="369"/>
      <c r="PCM93" s="369"/>
      <c r="PCN93" s="369"/>
      <c r="PCO93" s="369"/>
      <c r="PCP93" s="369"/>
      <c r="PCQ93" s="369"/>
      <c r="PCR93" s="369"/>
      <c r="PCS93" s="369"/>
      <c r="PCT93" s="369"/>
      <c r="PCU93" s="369"/>
      <c r="PCV93" s="369"/>
      <c r="PCW93" s="369"/>
      <c r="PCX93" s="369"/>
      <c r="PCY93" s="369"/>
      <c r="PCZ93" s="369"/>
      <c r="PDA93" s="369"/>
      <c r="PDB93" s="369"/>
      <c r="PDC93" s="369"/>
      <c r="PDD93" s="369"/>
      <c r="PDE93" s="369"/>
      <c r="PDF93" s="369"/>
      <c r="PDG93" s="369"/>
      <c r="PDH93" s="369"/>
      <c r="PDI93" s="369"/>
      <c r="PDJ93" s="369"/>
      <c r="PDK93" s="369"/>
      <c r="PDL93" s="369"/>
      <c r="PDM93" s="369"/>
      <c r="PDN93" s="369"/>
      <c r="PDO93" s="369"/>
      <c r="PDP93" s="369"/>
      <c r="PDQ93" s="369"/>
      <c r="PDR93" s="369"/>
      <c r="PDS93" s="369"/>
      <c r="PDT93" s="369"/>
      <c r="PDU93" s="369"/>
      <c r="PDV93" s="369"/>
      <c r="PDW93" s="369"/>
      <c r="PDX93" s="369"/>
      <c r="PDY93" s="369"/>
      <c r="PDZ93" s="369"/>
      <c r="PEA93" s="369"/>
      <c r="PEB93" s="369"/>
      <c r="PEC93" s="369"/>
      <c r="PED93" s="369"/>
      <c r="PEE93" s="369"/>
      <c r="PEF93" s="369"/>
      <c r="PEG93" s="369"/>
      <c r="PEH93" s="369"/>
      <c r="PEI93" s="369"/>
      <c r="PEJ93" s="369"/>
      <c r="PEK93" s="369"/>
      <c r="PEL93" s="369"/>
      <c r="PEM93" s="369"/>
      <c r="PEN93" s="369"/>
      <c r="PEO93" s="369"/>
      <c r="PEP93" s="369"/>
      <c r="PEQ93" s="369"/>
      <c r="PER93" s="369"/>
      <c r="PES93" s="369"/>
      <c r="PET93" s="369"/>
      <c r="PEU93" s="369"/>
      <c r="PEV93" s="369"/>
      <c r="PEW93" s="369"/>
      <c r="PFB93" s="369"/>
      <c r="PFC93" s="369"/>
      <c r="PFD93" s="369"/>
      <c r="PFE93" s="369"/>
      <c r="PFF93" s="369"/>
      <c r="PFG93" s="369"/>
      <c r="PFH93" s="369"/>
      <c r="PFI93" s="369"/>
      <c r="PFJ93" s="369"/>
      <c r="PFK93" s="369"/>
      <c r="PFL93" s="369"/>
      <c r="PHD93" s="369"/>
      <c r="PHE93" s="369"/>
      <c r="PHF93" s="369"/>
      <c r="PHG93" s="369"/>
      <c r="PHH93" s="369"/>
      <c r="PHI93" s="369"/>
      <c r="PHJ93" s="369"/>
      <c r="PHK93" s="369"/>
      <c r="PHL93" s="369"/>
      <c r="PHM93" s="369"/>
      <c r="PHN93" s="369"/>
      <c r="PHO93" s="369"/>
      <c r="PHP93" s="369"/>
      <c r="PHQ93" s="369"/>
      <c r="PHR93" s="369"/>
      <c r="PHS93" s="369"/>
      <c r="PHT93" s="369"/>
      <c r="PHU93" s="369"/>
      <c r="PHV93" s="369"/>
      <c r="PHW93" s="369"/>
      <c r="PHX93" s="369"/>
      <c r="PHY93" s="369"/>
      <c r="PHZ93" s="369"/>
      <c r="PIA93" s="369"/>
      <c r="PIB93" s="369"/>
      <c r="PIC93" s="369"/>
      <c r="PID93" s="369"/>
      <c r="PIE93" s="369"/>
      <c r="PIF93" s="369"/>
      <c r="PIG93" s="369"/>
      <c r="PIH93" s="369"/>
      <c r="PII93" s="369"/>
      <c r="PIJ93" s="369"/>
      <c r="PIK93" s="369"/>
      <c r="PIL93" s="369"/>
      <c r="PIM93" s="369"/>
      <c r="PIN93" s="369"/>
      <c r="PIO93" s="369"/>
      <c r="PIP93" s="369"/>
      <c r="PIQ93" s="369"/>
      <c r="PIR93" s="369"/>
      <c r="PIS93" s="369"/>
      <c r="PIT93" s="369"/>
      <c r="PIU93" s="369"/>
      <c r="PIV93" s="369"/>
      <c r="PIW93" s="369"/>
      <c r="PIX93" s="369"/>
      <c r="PIY93" s="369"/>
      <c r="PIZ93" s="369"/>
      <c r="PJA93" s="369"/>
      <c r="PJB93" s="369"/>
      <c r="PJC93" s="369"/>
      <c r="PJD93" s="369"/>
      <c r="PJE93" s="369"/>
      <c r="PJF93" s="369"/>
      <c r="PJG93" s="369"/>
      <c r="PJH93" s="369"/>
      <c r="PJI93" s="369"/>
      <c r="PJJ93" s="369"/>
      <c r="PJK93" s="369"/>
      <c r="PJL93" s="369"/>
      <c r="PJM93" s="369"/>
      <c r="PJN93" s="369"/>
      <c r="PJO93" s="369"/>
      <c r="PJP93" s="369"/>
      <c r="PJQ93" s="369"/>
      <c r="PJR93" s="369"/>
      <c r="PJS93" s="369"/>
      <c r="PJT93" s="369"/>
      <c r="PJU93" s="369"/>
      <c r="PJV93" s="369"/>
      <c r="PJW93" s="369"/>
      <c r="PJX93" s="369"/>
      <c r="PJY93" s="369"/>
      <c r="PJZ93" s="369"/>
      <c r="PKA93" s="369"/>
      <c r="PKB93" s="369"/>
      <c r="PKC93" s="369"/>
      <c r="PKD93" s="369"/>
      <c r="PKE93" s="369"/>
      <c r="PKF93" s="369"/>
      <c r="PKG93" s="369"/>
      <c r="PKH93" s="369"/>
      <c r="PKI93" s="369"/>
      <c r="PKJ93" s="369"/>
      <c r="PKK93" s="369"/>
      <c r="PKL93" s="369"/>
      <c r="PKM93" s="369"/>
      <c r="PKN93" s="369"/>
      <c r="PKO93" s="369"/>
      <c r="PKP93" s="369"/>
      <c r="PKQ93" s="369"/>
      <c r="PKR93" s="369"/>
      <c r="PKS93" s="369"/>
      <c r="PKT93" s="369"/>
      <c r="PKU93" s="369"/>
      <c r="PKV93" s="369"/>
      <c r="PKW93" s="369"/>
      <c r="PKX93" s="369"/>
      <c r="PKY93" s="369"/>
      <c r="PKZ93" s="369"/>
      <c r="PLA93" s="369"/>
      <c r="PLB93" s="369"/>
      <c r="PLC93" s="369"/>
      <c r="PLD93" s="369"/>
      <c r="PLE93" s="369"/>
      <c r="PLF93" s="369"/>
      <c r="PLG93" s="369"/>
      <c r="PLH93" s="369"/>
      <c r="PLI93" s="369"/>
      <c r="PLJ93" s="369"/>
      <c r="PLK93" s="369"/>
      <c r="PLL93" s="369"/>
      <c r="PLM93" s="369"/>
      <c r="PLN93" s="369"/>
      <c r="PLO93" s="369"/>
      <c r="PLP93" s="369"/>
      <c r="PLQ93" s="369"/>
      <c r="PLR93" s="369"/>
      <c r="PLS93" s="369"/>
      <c r="PLT93" s="369"/>
      <c r="PLU93" s="369"/>
      <c r="PLV93" s="369"/>
      <c r="PLW93" s="369"/>
      <c r="PLX93" s="369"/>
      <c r="PLY93" s="369"/>
      <c r="PLZ93" s="369"/>
      <c r="PMA93" s="369"/>
      <c r="PMB93" s="369"/>
      <c r="PMC93" s="369"/>
      <c r="PMD93" s="369"/>
      <c r="PME93" s="369"/>
      <c r="PMF93" s="369"/>
      <c r="PMG93" s="369"/>
      <c r="PMH93" s="369"/>
      <c r="PMI93" s="369"/>
      <c r="PMJ93" s="369"/>
      <c r="PMK93" s="369"/>
      <c r="PML93" s="369"/>
      <c r="PMM93" s="369"/>
      <c r="PMN93" s="369"/>
      <c r="PMO93" s="369"/>
      <c r="PMP93" s="369"/>
      <c r="PMQ93" s="369"/>
      <c r="PMR93" s="369"/>
      <c r="PMS93" s="369"/>
      <c r="PMT93" s="369"/>
      <c r="PMU93" s="369"/>
      <c r="PMV93" s="369"/>
      <c r="PMW93" s="369"/>
      <c r="PMX93" s="369"/>
      <c r="PMY93" s="369"/>
      <c r="PMZ93" s="369"/>
      <c r="PNA93" s="369"/>
      <c r="PNB93" s="369"/>
      <c r="PNC93" s="369"/>
      <c r="PND93" s="369"/>
      <c r="PNE93" s="369"/>
      <c r="PNF93" s="369"/>
      <c r="PNG93" s="369"/>
      <c r="PNH93" s="369"/>
      <c r="PNI93" s="369"/>
      <c r="PNJ93" s="369"/>
      <c r="PNK93" s="369"/>
      <c r="PNL93" s="369"/>
      <c r="PNM93" s="369"/>
      <c r="PNN93" s="369"/>
      <c r="PNO93" s="369"/>
      <c r="PNP93" s="369"/>
      <c r="PNQ93" s="369"/>
      <c r="PNR93" s="369"/>
      <c r="PNS93" s="369"/>
      <c r="PNT93" s="369"/>
      <c r="PNU93" s="369"/>
      <c r="PNV93" s="369"/>
      <c r="PNW93" s="369"/>
      <c r="PNX93" s="369"/>
      <c r="PNY93" s="369"/>
      <c r="PNZ93" s="369"/>
      <c r="POA93" s="369"/>
      <c r="POB93" s="369"/>
      <c r="POC93" s="369"/>
      <c r="POD93" s="369"/>
      <c r="POE93" s="369"/>
      <c r="POF93" s="369"/>
      <c r="POG93" s="369"/>
      <c r="POH93" s="369"/>
      <c r="POI93" s="369"/>
      <c r="POJ93" s="369"/>
      <c r="POK93" s="369"/>
      <c r="POL93" s="369"/>
      <c r="POM93" s="369"/>
      <c r="PON93" s="369"/>
      <c r="POO93" s="369"/>
      <c r="POP93" s="369"/>
      <c r="POQ93" s="369"/>
      <c r="POR93" s="369"/>
      <c r="POS93" s="369"/>
      <c r="POX93" s="369"/>
      <c r="POY93" s="369"/>
      <c r="POZ93" s="369"/>
      <c r="PPA93" s="369"/>
      <c r="PPB93" s="369"/>
      <c r="PPC93" s="369"/>
      <c r="PPD93" s="369"/>
      <c r="PPE93" s="369"/>
      <c r="PPF93" s="369"/>
      <c r="PPG93" s="369"/>
      <c r="PPH93" s="369"/>
      <c r="PQZ93" s="369"/>
      <c r="PRA93" s="369"/>
      <c r="PRB93" s="369"/>
      <c r="PRC93" s="369"/>
      <c r="PRD93" s="369"/>
      <c r="PRE93" s="369"/>
      <c r="PRF93" s="369"/>
      <c r="PRG93" s="369"/>
      <c r="PRH93" s="369"/>
      <c r="PRI93" s="369"/>
      <c r="PRJ93" s="369"/>
      <c r="PRK93" s="369"/>
      <c r="PRL93" s="369"/>
      <c r="PRM93" s="369"/>
      <c r="PRN93" s="369"/>
      <c r="PRO93" s="369"/>
      <c r="PRP93" s="369"/>
      <c r="PRQ93" s="369"/>
      <c r="PRR93" s="369"/>
      <c r="PRS93" s="369"/>
      <c r="PRT93" s="369"/>
      <c r="PRU93" s="369"/>
      <c r="PRV93" s="369"/>
      <c r="PRW93" s="369"/>
      <c r="PRX93" s="369"/>
      <c r="PRY93" s="369"/>
      <c r="PRZ93" s="369"/>
      <c r="PSA93" s="369"/>
      <c r="PSB93" s="369"/>
      <c r="PSC93" s="369"/>
      <c r="PSD93" s="369"/>
      <c r="PSE93" s="369"/>
      <c r="PSF93" s="369"/>
      <c r="PSG93" s="369"/>
      <c r="PSH93" s="369"/>
      <c r="PSI93" s="369"/>
      <c r="PSJ93" s="369"/>
      <c r="PSK93" s="369"/>
      <c r="PSL93" s="369"/>
      <c r="PSM93" s="369"/>
      <c r="PSN93" s="369"/>
      <c r="PSO93" s="369"/>
      <c r="PSP93" s="369"/>
      <c r="PSQ93" s="369"/>
      <c r="PSR93" s="369"/>
      <c r="PSS93" s="369"/>
      <c r="PST93" s="369"/>
      <c r="PSU93" s="369"/>
      <c r="PSV93" s="369"/>
      <c r="PSW93" s="369"/>
      <c r="PSX93" s="369"/>
      <c r="PSY93" s="369"/>
      <c r="PSZ93" s="369"/>
      <c r="PTA93" s="369"/>
      <c r="PTB93" s="369"/>
      <c r="PTC93" s="369"/>
      <c r="PTD93" s="369"/>
      <c r="PTE93" s="369"/>
      <c r="PTF93" s="369"/>
      <c r="PTG93" s="369"/>
      <c r="PTH93" s="369"/>
      <c r="PTI93" s="369"/>
      <c r="PTJ93" s="369"/>
      <c r="PTK93" s="369"/>
      <c r="PTL93" s="369"/>
      <c r="PTM93" s="369"/>
      <c r="PTN93" s="369"/>
      <c r="PTO93" s="369"/>
      <c r="PTP93" s="369"/>
      <c r="PTQ93" s="369"/>
      <c r="PTR93" s="369"/>
      <c r="PTS93" s="369"/>
      <c r="PTT93" s="369"/>
      <c r="PTU93" s="369"/>
      <c r="PTV93" s="369"/>
      <c r="PTW93" s="369"/>
      <c r="PTX93" s="369"/>
      <c r="PTY93" s="369"/>
      <c r="PTZ93" s="369"/>
      <c r="PUA93" s="369"/>
      <c r="PUB93" s="369"/>
      <c r="PUC93" s="369"/>
      <c r="PUD93" s="369"/>
      <c r="PUE93" s="369"/>
      <c r="PUF93" s="369"/>
      <c r="PUG93" s="369"/>
      <c r="PUH93" s="369"/>
      <c r="PUI93" s="369"/>
      <c r="PUJ93" s="369"/>
      <c r="PUK93" s="369"/>
      <c r="PUL93" s="369"/>
      <c r="PUM93" s="369"/>
      <c r="PUN93" s="369"/>
      <c r="PUO93" s="369"/>
      <c r="PUP93" s="369"/>
      <c r="PUQ93" s="369"/>
      <c r="PUR93" s="369"/>
      <c r="PUS93" s="369"/>
      <c r="PUT93" s="369"/>
      <c r="PUU93" s="369"/>
      <c r="PUV93" s="369"/>
      <c r="PUW93" s="369"/>
      <c r="PUX93" s="369"/>
      <c r="PUY93" s="369"/>
      <c r="PUZ93" s="369"/>
      <c r="PVA93" s="369"/>
      <c r="PVB93" s="369"/>
      <c r="PVC93" s="369"/>
      <c r="PVD93" s="369"/>
      <c r="PVE93" s="369"/>
      <c r="PVF93" s="369"/>
      <c r="PVG93" s="369"/>
      <c r="PVH93" s="369"/>
      <c r="PVI93" s="369"/>
      <c r="PVJ93" s="369"/>
      <c r="PVK93" s="369"/>
      <c r="PVL93" s="369"/>
      <c r="PVM93" s="369"/>
      <c r="PVN93" s="369"/>
      <c r="PVO93" s="369"/>
      <c r="PVP93" s="369"/>
      <c r="PVQ93" s="369"/>
      <c r="PVR93" s="369"/>
      <c r="PVS93" s="369"/>
      <c r="PVT93" s="369"/>
      <c r="PVU93" s="369"/>
      <c r="PVV93" s="369"/>
      <c r="PVW93" s="369"/>
      <c r="PVX93" s="369"/>
      <c r="PVY93" s="369"/>
      <c r="PVZ93" s="369"/>
      <c r="PWA93" s="369"/>
      <c r="PWB93" s="369"/>
      <c r="PWC93" s="369"/>
      <c r="PWD93" s="369"/>
      <c r="PWE93" s="369"/>
      <c r="PWF93" s="369"/>
      <c r="PWG93" s="369"/>
      <c r="PWH93" s="369"/>
      <c r="PWI93" s="369"/>
      <c r="PWJ93" s="369"/>
      <c r="PWK93" s="369"/>
      <c r="PWL93" s="369"/>
      <c r="PWM93" s="369"/>
      <c r="PWN93" s="369"/>
      <c r="PWO93" s="369"/>
      <c r="PWP93" s="369"/>
      <c r="PWQ93" s="369"/>
      <c r="PWR93" s="369"/>
      <c r="PWS93" s="369"/>
      <c r="PWT93" s="369"/>
      <c r="PWU93" s="369"/>
      <c r="PWV93" s="369"/>
      <c r="PWW93" s="369"/>
      <c r="PWX93" s="369"/>
      <c r="PWY93" s="369"/>
      <c r="PWZ93" s="369"/>
      <c r="PXA93" s="369"/>
      <c r="PXB93" s="369"/>
      <c r="PXC93" s="369"/>
      <c r="PXD93" s="369"/>
      <c r="PXE93" s="369"/>
      <c r="PXF93" s="369"/>
      <c r="PXG93" s="369"/>
      <c r="PXH93" s="369"/>
      <c r="PXI93" s="369"/>
      <c r="PXJ93" s="369"/>
      <c r="PXK93" s="369"/>
      <c r="PXL93" s="369"/>
      <c r="PXM93" s="369"/>
      <c r="PXN93" s="369"/>
      <c r="PXO93" s="369"/>
      <c r="PXP93" s="369"/>
      <c r="PXQ93" s="369"/>
      <c r="PXR93" s="369"/>
      <c r="PXS93" s="369"/>
      <c r="PXT93" s="369"/>
      <c r="PXU93" s="369"/>
      <c r="PXV93" s="369"/>
      <c r="PXW93" s="369"/>
      <c r="PXX93" s="369"/>
      <c r="PXY93" s="369"/>
      <c r="PXZ93" s="369"/>
      <c r="PYA93" s="369"/>
      <c r="PYB93" s="369"/>
      <c r="PYC93" s="369"/>
      <c r="PYD93" s="369"/>
      <c r="PYE93" s="369"/>
      <c r="PYF93" s="369"/>
      <c r="PYG93" s="369"/>
      <c r="PYH93" s="369"/>
      <c r="PYI93" s="369"/>
      <c r="PYJ93" s="369"/>
      <c r="PYK93" s="369"/>
      <c r="PYL93" s="369"/>
      <c r="PYM93" s="369"/>
      <c r="PYN93" s="369"/>
      <c r="PYO93" s="369"/>
      <c r="PYT93" s="369"/>
      <c r="PYU93" s="369"/>
      <c r="PYV93" s="369"/>
      <c r="PYW93" s="369"/>
      <c r="PYX93" s="369"/>
      <c r="PYY93" s="369"/>
      <c r="PYZ93" s="369"/>
      <c r="PZA93" s="369"/>
      <c r="PZB93" s="369"/>
      <c r="PZC93" s="369"/>
      <c r="PZD93" s="369"/>
      <c r="QAV93" s="369"/>
      <c r="QAW93" s="369"/>
      <c r="QAX93" s="369"/>
      <c r="QAY93" s="369"/>
      <c r="QAZ93" s="369"/>
      <c r="QBA93" s="369"/>
      <c r="QBB93" s="369"/>
      <c r="QBC93" s="369"/>
      <c r="QBD93" s="369"/>
      <c r="QBE93" s="369"/>
      <c r="QBF93" s="369"/>
      <c r="QBG93" s="369"/>
      <c r="QBH93" s="369"/>
      <c r="QBI93" s="369"/>
      <c r="QBJ93" s="369"/>
      <c r="QBK93" s="369"/>
      <c r="QBL93" s="369"/>
      <c r="QBM93" s="369"/>
      <c r="QBN93" s="369"/>
      <c r="QBO93" s="369"/>
      <c r="QBP93" s="369"/>
      <c r="QBQ93" s="369"/>
      <c r="QBR93" s="369"/>
      <c r="QBS93" s="369"/>
      <c r="QBT93" s="369"/>
      <c r="QBU93" s="369"/>
      <c r="QBV93" s="369"/>
      <c r="QBW93" s="369"/>
      <c r="QBX93" s="369"/>
      <c r="QBY93" s="369"/>
      <c r="QBZ93" s="369"/>
      <c r="QCA93" s="369"/>
      <c r="QCB93" s="369"/>
      <c r="QCC93" s="369"/>
      <c r="QCD93" s="369"/>
      <c r="QCE93" s="369"/>
      <c r="QCF93" s="369"/>
      <c r="QCG93" s="369"/>
      <c r="QCH93" s="369"/>
      <c r="QCI93" s="369"/>
      <c r="QCJ93" s="369"/>
      <c r="QCK93" s="369"/>
      <c r="QCL93" s="369"/>
      <c r="QCM93" s="369"/>
      <c r="QCN93" s="369"/>
      <c r="QCO93" s="369"/>
      <c r="QCP93" s="369"/>
      <c r="QCQ93" s="369"/>
      <c r="QCR93" s="369"/>
      <c r="QCS93" s="369"/>
      <c r="QCT93" s="369"/>
      <c r="QCU93" s="369"/>
      <c r="QCV93" s="369"/>
      <c r="QCW93" s="369"/>
      <c r="QCX93" s="369"/>
      <c r="QCY93" s="369"/>
      <c r="QCZ93" s="369"/>
      <c r="QDA93" s="369"/>
      <c r="QDB93" s="369"/>
      <c r="QDC93" s="369"/>
      <c r="QDD93" s="369"/>
      <c r="QDE93" s="369"/>
      <c r="QDF93" s="369"/>
      <c r="QDG93" s="369"/>
      <c r="QDH93" s="369"/>
      <c r="QDI93" s="369"/>
      <c r="QDJ93" s="369"/>
      <c r="QDK93" s="369"/>
      <c r="QDL93" s="369"/>
      <c r="QDM93" s="369"/>
      <c r="QDN93" s="369"/>
      <c r="QDO93" s="369"/>
      <c r="QDP93" s="369"/>
      <c r="QDQ93" s="369"/>
      <c r="QDR93" s="369"/>
      <c r="QDS93" s="369"/>
      <c r="QDT93" s="369"/>
      <c r="QDU93" s="369"/>
      <c r="QDV93" s="369"/>
      <c r="QDW93" s="369"/>
      <c r="QDX93" s="369"/>
      <c r="QDY93" s="369"/>
      <c r="QDZ93" s="369"/>
      <c r="QEA93" s="369"/>
      <c r="QEB93" s="369"/>
      <c r="QEC93" s="369"/>
      <c r="QED93" s="369"/>
      <c r="QEE93" s="369"/>
      <c r="QEF93" s="369"/>
      <c r="QEG93" s="369"/>
      <c r="QEH93" s="369"/>
      <c r="QEI93" s="369"/>
      <c r="QEJ93" s="369"/>
      <c r="QEK93" s="369"/>
      <c r="QEL93" s="369"/>
      <c r="QEM93" s="369"/>
      <c r="QEN93" s="369"/>
      <c r="QEO93" s="369"/>
      <c r="QEP93" s="369"/>
      <c r="QEQ93" s="369"/>
      <c r="QER93" s="369"/>
      <c r="QES93" s="369"/>
      <c r="QET93" s="369"/>
      <c r="QEU93" s="369"/>
      <c r="QEV93" s="369"/>
      <c r="QEW93" s="369"/>
      <c r="QEX93" s="369"/>
      <c r="QEY93" s="369"/>
      <c r="QEZ93" s="369"/>
      <c r="QFA93" s="369"/>
      <c r="QFB93" s="369"/>
      <c r="QFC93" s="369"/>
      <c r="QFD93" s="369"/>
      <c r="QFE93" s="369"/>
      <c r="QFF93" s="369"/>
      <c r="QFG93" s="369"/>
      <c r="QFH93" s="369"/>
      <c r="QFI93" s="369"/>
      <c r="QFJ93" s="369"/>
      <c r="QFK93" s="369"/>
      <c r="QFL93" s="369"/>
      <c r="QFM93" s="369"/>
      <c r="QFN93" s="369"/>
      <c r="QFO93" s="369"/>
      <c r="QFP93" s="369"/>
      <c r="QFQ93" s="369"/>
      <c r="QFR93" s="369"/>
      <c r="QFS93" s="369"/>
      <c r="QFT93" s="369"/>
      <c r="QFU93" s="369"/>
      <c r="QFV93" s="369"/>
      <c r="QFW93" s="369"/>
      <c r="QFX93" s="369"/>
      <c r="QFY93" s="369"/>
      <c r="QFZ93" s="369"/>
      <c r="QGA93" s="369"/>
      <c r="QGB93" s="369"/>
      <c r="QGC93" s="369"/>
      <c r="QGD93" s="369"/>
      <c r="QGE93" s="369"/>
      <c r="QGF93" s="369"/>
      <c r="QGG93" s="369"/>
      <c r="QGH93" s="369"/>
      <c r="QGI93" s="369"/>
      <c r="QGJ93" s="369"/>
      <c r="QGK93" s="369"/>
      <c r="QGL93" s="369"/>
      <c r="QGM93" s="369"/>
      <c r="QGN93" s="369"/>
      <c r="QGO93" s="369"/>
      <c r="QGP93" s="369"/>
      <c r="QGQ93" s="369"/>
      <c r="QGR93" s="369"/>
      <c r="QGS93" s="369"/>
      <c r="QGT93" s="369"/>
      <c r="QGU93" s="369"/>
      <c r="QGV93" s="369"/>
      <c r="QGW93" s="369"/>
      <c r="QGX93" s="369"/>
      <c r="QGY93" s="369"/>
      <c r="QGZ93" s="369"/>
      <c r="QHA93" s="369"/>
      <c r="QHB93" s="369"/>
      <c r="QHC93" s="369"/>
      <c r="QHD93" s="369"/>
      <c r="QHE93" s="369"/>
      <c r="QHF93" s="369"/>
      <c r="QHG93" s="369"/>
      <c r="QHH93" s="369"/>
      <c r="QHI93" s="369"/>
      <c r="QHJ93" s="369"/>
      <c r="QHK93" s="369"/>
      <c r="QHL93" s="369"/>
      <c r="QHM93" s="369"/>
      <c r="QHN93" s="369"/>
      <c r="QHO93" s="369"/>
      <c r="QHP93" s="369"/>
      <c r="QHQ93" s="369"/>
      <c r="QHR93" s="369"/>
      <c r="QHS93" s="369"/>
      <c r="QHT93" s="369"/>
      <c r="QHU93" s="369"/>
      <c r="QHV93" s="369"/>
      <c r="QHW93" s="369"/>
      <c r="QHX93" s="369"/>
      <c r="QHY93" s="369"/>
      <c r="QHZ93" s="369"/>
      <c r="QIA93" s="369"/>
      <c r="QIB93" s="369"/>
      <c r="QIC93" s="369"/>
      <c r="QID93" s="369"/>
      <c r="QIE93" s="369"/>
      <c r="QIF93" s="369"/>
      <c r="QIG93" s="369"/>
      <c r="QIH93" s="369"/>
      <c r="QII93" s="369"/>
      <c r="QIJ93" s="369"/>
      <c r="QIK93" s="369"/>
      <c r="QIP93" s="369"/>
      <c r="QIQ93" s="369"/>
      <c r="QIR93" s="369"/>
      <c r="QIS93" s="369"/>
      <c r="QIT93" s="369"/>
      <c r="QIU93" s="369"/>
      <c r="QIV93" s="369"/>
      <c r="QIW93" s="369"/>
      <c r="QIX93" s="369"/>
      <c r="QIY93" s="369"/>
      <c r="QIZ93" s="369"/>
      <c r="QKR93" s="369"/>
      <c r="QKS93" s="369"/>
      <c r="QKT93" s="369"/>
      <c r="QKU93" s="369"/>
      <c r="QKV93" s="369"/>
      <c r="QKW93" s="369"/>
      <c r="QKX93" s="369"/>
      <c r="QKY93" s="369"/>
      <c r="QKZ93" s="369"/>
      <c r="QLA93" s="369"/>
      <c r="QLB93" s="369"/>
      <c r="QLC93" s="369"/>
      <c r="QLD93" s="369"/>
      <c r="QLE93" s="369"/>
      <c r="QLF93" s="369"/>
      <c r="QLG93" s="369"/>
      <c r="QLH93" s="369"/>
      <c r="QLI93" s="369"/>
      <c r="QLJ93" s="369"/>
      <c r="QLK93" s="369"/>
      <c r="QLL93" s="369"/>
      <c r="QLM93" s="369"/>
      <c r="QLN93" s="369"/>
      <c r="QLO93" s="369"/>
      <c r="QLP93" s="369"/>
      <c r="QLQ93" s="369"/>
      <c r="QLR93" s="369"/>
      <c r="QLS93" s="369"/>
      <c r="QLT93" s="369"/>
      <c r="QLU93" s="369"/>
      <c r="QLV93" s="369"/>
      <c r="QLW93" s="369"/>
      <c r="QLX93" s="369"/>
      <c r="QLY93" s="369"/>
      <c r="QLZ93" s="369"/>
      <c r="QMA93" s="369"/>
      <c r="QMB93" s="369"/>
      <c r="QMC93" s="369"/>
      <c r="QMD93" s="369"/>
      <c r="QME93" s="369"/>
      <c r="QMF93" s="369"/>
      <c r="QMG93" s="369"/>
      <c r="QMH93" s="369"/>
      <c r="QMI93" s="369"/>
      <c r="QMJ93" s="369"/>
      <c r="QMK93" s="369"/>
      <c r="QML93" s="369"/>
      <c r="QMM93" s="369"/>
      <c r="QMN93" s="369"/>
      <c r="QMO93" s="369"/>
      <c r="QMP93" s="369"/>
      <c r="QMQ93" s="369"/>
      <c r="QMR93" s="369"/>
      <c r="QMS93" s="369"/>
      <c r="QMT93" s="369"/>
      <c r="QMU93" s="369"/>
      <c r="QMV93" s="369"/>
      <c r="QMW93" s="369"/>
      <c r="QMX93" s="369"/>
      <c r="QMY93" s="369"/>
      <c r="QMZ93" s="369"/>
      <c r="QNA93" s="369"/>
      <c r="QNB93" s="369"/>
      <c r="QNC93" s="369"/>
      <c r="QND93" s="369"/>
      <c r="QNE93" s="369"/>
      <c r="QNF93" s="369"/>
      <c r="QNG93" s="369"/>
      <c r="QNH93" s="369"/>
      <c r="QNI93" s="369"/>
      <c r="QNJ93" s="369"/>
      <c r="QNK93" s="369"/>
      <c r="QNL93" s="369"/>
      <c r="QNM93" s="369"/>
      <c r="QNN93" s="369"/>
      <c r="QNO93" s="369"/>
      <c r="QNP93" s="369"/>
      <c r="QNQ93" s="369"/>
      <c r="QNR93" s="369"/>
      <c r="QNS93" s="369"/>
      <c r="QNT93" s="369"/>
      <c r="QNU93" s="369"/>
      <c r="QNV93" s="369"/>
      <c r="QNW93" s="369"/>
      <c r="QNX93" s="369"/>
      <c r="QNY93" s="369"/>
      <c r="QNZ93" s="369"/>
      <c r="QOA93" s="369"/>
      <c r="QOB93" s="369"/>
      <c r="QOC93" s="369"/>
      <c r="QOD93" s="369"/>
      <c r="QOE93" s="369"/>
      <c r="QOF93" s="369"/>
      <c r="QOG93" s="369"/>
      <c r="QOH93" s="369"/>
      <c r="QOI93" s="369"/>
      <c r="QOJ93" s="369"/>
      <c r="QOK93" s="369"/>
      <c r="QOL93" s="369"/>
      <c r="QOM93" s="369"/>
      <c r="QON93" s="369"/>
      <c r="QOO93" s="369"/>
      <c r="QOP93" s="369"/>
      <c r="QOQ93" s="369"/>
      <c r="QOR93" s="369"/>
      <c r="QOS93" s="369"/>
      <c r="QOT93" s="369"/>
      <c r="QOU93" s="369"/>
      <c r="QOV93" s="369"/>
      <c r="QOW93" s="369"/>
      <c r="QOX93" s="369"/>
      <c r="QOY93" s="369"/>
      <c r="QOZ93" s="369"/>
      <c r="QPA93" s="369"/>
      <c r="QPB93" s="369"/>
      <c r="QPC93" s="369"/>
      <c r="QPD93" s="369"/>
      <c r="QPE93" s="369"/>
      <c r="QPF93" s="369"/>
      <c r="QPG93" s="369"/>
      <c r="QPH93" s="369"/>
      <c r="QPI93" s="369"/>
      <c r="QPJ93" s="369"/>
      <c r="QPK93" s="369"/>
      <c r="QPL93" s="369"/>
      <c r="QPM93" s="369"/>
      <c r="QPN93" s="369"/>
      <c r="QPO93" s="369"/>
      <c r="QPP93" s="369"/>
      <c r="QPQ93" s="369"/>
      <c r="QPR93" s="369"/>
      <c r="QPS93" s="369"/>
      <c r="QPT93" s="369"/>
      <c r="QPU93" s="369"/>
      <c r="QPV93" s="369"/>
      <c r="QPW93" s="369"/>
      <c r="QPX93" s="369"/>
      <c r="QPY93" s="369"/>
      <c r="QPZ93" s="369"/>
      <c r="QQA93" s="369"/>
      <c r="QQB93" s="369"/>
      <c r="QQC93" s="369"/>
      <c r="QQD93" s="369"/>
      <c r="QQE93" s="369"/>
      <c r="QQF93" s="369"/>
      <c r="QQG93" s="369"/>
      <c r="QQH93" s="369"/>
      <c r="QQI93" s="369"/>
      <c r="QQJ93" s="369"/>
      <c r="QQK93" s="369"/>
      <c r="QQL93" s="369"/>
      <c r="QQM93" s="369"/>
      <c r="QQN93" s="369"/>
      <c r="QQO93" s="369"/>
      <c r="QQP93" s="369"/>
      <c r="QQQ93" s="369"/>
      <c r="QQR93" s="369"/>
      <c r="QQS93" s="369"/>
      <c r="QQT93" s="369"/>
      <c r="QQU93" s="369"/>
      <c r="QQV93" s="369"/>
      <c r="QQW93" s="369"/>
      <c r="QQX93" s="369"/>
      <c r="QQY93" s="369"/>
      <c r="QQZ93" s="369"/>
      <c r="QRA93" s="369"/>
      <c r="QRB93" s="369"/>
      <c r="QRC93" s="369"/>
      <c r="QRD93" s="369"/>
      <c r="QRE93" s="369"/>
      <c r="QRF93" s="369"/>
      <c r="QRG93" s="369"/>
      <c r="QRH93" s="369"/>
      <c r="QRI93" s="369"/>
      <c r="QRJ93" s="369"/>
      <c r="QRK93" s="369"/>
      <c r="QRL93" s="369"/>
      <c r="QRM93" s="369"/>
      <c r="QRN93" s="369"/>
      <c r="QRO93" s="369"/>
      <c r="QRP93" s="369"/>
      <c r="QRQ93" s="369"/>
      <c r="QRR93" s="369"/>
      <c r="QRS93" s="369"/>
      <c r="QRT93" s="369"/>
      <c r="QRU93" s="369"/>
      <c r="QRV93" s="369"/>
      <c r="QRW93" s="369"/>
      <c r="QRX93" s="369"/>
      <c r="QRY93" s="369"/>
      <c r="QRZ93" s="369"/>
      <c r="QSA93" s="369"/>
      <c r="QSB93" s="369"/>
      <c r="QSC93" s="369"/>
      <c r="QSD93" s="369"/>
      <c r="QSE93" s="369"/>
      <c r="QSF93" s="369"/>
      <c r="QSG93" s="369"/>
      <c r="QSL93" s="369"/>
      <c r="QSM93" s="369"/>
      <c r="QSN93" s="369"/>
      <c r="QSO93" s="369"/>
      <c r="QSP93" s="369"/>
      <c r="QSQ93" s="369"/>
      <c r="QSR93" s="369"/>
      <c r="QSS93" s="369"/>
      <c r="QST93" s="369"/>
      <c r="QSU93" s="369"/>
      <c r="QSV93" s="369"/>
      <c r="QUN93" s="369"/>
      <c r="QUO93" s="369"/>
      <c r="QUP93" s="369"/>
      <c r="QUQ93" s="369"/>
      <c r="QUR93" s="369"/>
      <c r="QUS93" s="369"/>
      <c r="QUT93" s="369"/>
      <c r="QUU93" s="369"/>
      <c r="QUV93" s="369"/>
      <c r="QUW93" s="369"/>
      <c r="QUX93" s="369"/>
      <c r="QUY93" s="369"/>
      <c r="QUZ93" s="369"/>
      <c r="QVA93" s="369"/>
      <c r="QVB93" s="369"/>
      <c r="QVC93" s="369"/>
      <c r="QVD93" s="369"/>
      <c r="QVE93" s="369"/>
      <c r="QVF93" s="369"/>
      <c r="QVG93" s="369"/>
      <c r="QVH93" s="369"/>
      <c r="QVI93" s="369"/>
      <c r="QVJ93" s="369"/>
      <c r="QVK93" s="369"/>
      <c r="QVL93" s="369"/>
      <c r="QVM93" s="369"/>
      <c r="QVN93" s="369"/>
      <c r="QVO93" s="369"/>
      <c r="QVP93" s="369"/>
      <c r="QVQ93" s="369"/>
      <c r="QVR93" s="369"/>
      <c r="QVS93" s="369"/>
      <c r="QVT93" s="369"/>
      <c r="QVU93" s="369"/>
      <c r="QVV93" s="369"/>
      <c r="QVW93" s="369"/>
      <c r="QVX93" s="369"/>
      <c r="QVY93" s="369"/>
      <c r="QVZ93" s="369"/>
      <c r="QWA93" s="369"/>
      <c r="QWB93" s="369"/>
      <c r="QWC93" s="369"/>
      <c r="QWD93" s="369"/>
      <c r="QWE93" s="369"/>
      <c r="QWF93" s="369"/>
      <c r="QWG93" s="369"/>
      <c r="QWH93" s="369"/>
      <c r="QWI93" s="369"/>
      <c r="QWJ93" s="369"/>
      <c r="QWK93" s="369"/>
      <c r="QWL93" s="369"/>
      <c r="QWM93" s="369"/>
      <c r="QWN93" s="369"/>
      <c r="QWO93" s="369"/>
      <c r="QWP93" s="369"/>
      <c r="QWQ93" s="369"/>
      <c r="QWR93" s="369"/>
      <c r="QWS93" s="369"/>
      <c r="QWT93" s="369"/>
      <c r="QWU93" s="369"/>
      <c r="QWV93" s="369"/>
      <c r="QWW93" s="369"/>
      <c r="QWX93" s="369"/>
      <c r="QWY93" s="369"/>
      <c r="QWZ93" s="369"/>
      <c r="QXA93" s="369"/>
      <c r="QXB93" s="369"/>
      <c r="QXC93" s="369"/>
      <c r="QXD93" s="369"/>
      <c r="QXE93" s="369"/>
      <c r="QXF93" s="369"/>
      <c r="QXG93" s="369"/>
      <c r="QXH93" s="369"/>
      <c r="QXI93" s="369"/>
      <c r="QXJ93" s="369"/>
      <c r="QXK93" s="369"/>
      <c r="QXL93" s="369"/>
      <c r="QXM93" s="369"/>
      <c r="QXN93" s="369"/>
      <c r="QXO93" s="369"/>
      <c r="QXP93" s="369"/>
      <c r="QXQ93" s="369"/>
      <c r="QXR93" s="369"/>
      <c r="QXS93" s="369"/>
      <c r="QXT93" s="369"/>
      <c r="QXU93" s="369"/>
      <c r="QXV93" s="369"/>
      <c r="QXW93" s="369"/>
      <c r="QXX93" s="369"/>
      <c r="QXY93" s="369"/>
      <c r="QXZ93" s="369"/>
      <c r="QYA93" s="369"/>
      <c r="QYB93" s="369"/>
      <c r="QYC93" s="369"/>
      <c r="QYD93" s="369"/>
      <c r="QYE93" s="369"/>
      <c r="QYF93" s="369"/>
      <c r="QYG93" s="369"/>
      <c r="QYH93" s="369"/>
      <c r="QYI93" s="369"/>
      <c r="QYJ93" s="369"/>
      <c r="QYK93" s="369"/>
      <c r="QYL93" s="369"/>
      <c r="QYM93" s="369"/>
      <c r="QYN93" s="369"/>
      <c r="QYO93" s="369"/>
      <c r="QYP93" s="369"/>
      <c r="QYQ93" s="369"/>
      <c r="QYR93" s="369"/>
      <c r="QYS93" s="369"/>
      <c r="QYT93" s="369"/>
      <c r="QYU93" s="369"/>
      <c r="QYV93" s="369"/>
      <c r="QYW93" s="369"/>
      <c r="QYX93" s="369"/>
      <c r="QYY93" s="369"/>
      <c r="QYZ93" s="369"/>
      <c r="QZA93" s="369"/>
      <c r="QZB93" s="369"/>
      <c r="QZC93" s="369"/>
      <c r="QZD93" s="369"/>
      <c r="QZE93" s="369"/>
      <c r="QZF93" s="369"/>
      <c r="QZG93" s="369"/>
      <c r="QZH93" s="369"/>
      <c r="QZI93" s="369"/>
      <c r="QZJ93" s="369"/>
      <c r="QZK93" s="369"/>
      <c r="QZL93" s="369"/>
      <c r="QZM93" s="369"/>
      <c r="QZN93" s="369"/>
      <c r="QZO93" s="369"/>
      <c r="QZP93" s="369"/>
      <c r="QZQ93" s="369"/>
      <c r="QZR93" s="369"/>
      <c r="QZS93" s="369"/>
      <c r="QZT93" s="369"/>
      <c r="QZU93" s="369"/>
      <c r="QZV93" s="369"/>
      <c r="QZW93" s="369"/>
      <c r="QZX93" s="369"/>
      <c r="QZY93" s="369"/>
      <c r="QZZ93" s="369"/>
      <c r="RAA93" s="369"/>
      <c r="RAB93" s="369"/>
      <c r="RAC93" s="369"/>
      <c r="RAD93" s="369"/>
      <c r="RAE93" s="369"/>
      <c r="RAF93" s="369"/>
      <c r="RAG93" s="369"/>
      <c r="RAH93" s="369"/>
      <c r="RAI93" s="369"/>
      <c r="RAJ93" s="369"/>
      <c r="RAK93" s="369"/>
      <c r="RAL93" s="369"/>
      <c r="RAM93" s="369"/>
      <c r="RAN93" s="369"/>
      <c r="RAO93" s="369"/>
      <c r="RAP93" s="369"/>
      <c r="RAQ93" s="369"/>
      <c r="RAR93" s="369"/>
      <c r="RAS93" s="369"/>
      <c r="RAT93" s="369"/>
      <c r="RAU93" s="369"/>
      <c r="RAV93" s="369"/>
      <c r="RAW93" s="369"/>
      <c r="RAX93" s="369"/>
      <c r="RAY93" s="369"/>
      <c r="RAZ93" s="369"/>
      <c r="RBA93" s="369"/>
      <c r="RBB93" s="369"/>
      <c r="RBC93" s="369"/>
      <c r="RBD93" s="369"/>
      <c r="RBE93" s="369"/>
      <c r="RBF93" s="369"/>
      <c r="RBG93" s="369"/>
      <c r="RBH93" s="369"/>
      <c r="RBI93" s="369"/>
      <c r="RBJ93" s="369"/>
      <c r="RBK93" s="369"/>
      <c r="RBL93" s="369"/>
      <c r="RBM93" s="369"/>
      <c r="RBN93" s="369"/>
      <c r="RBO93" s="369"/>
      <c r="RBP93" s="369"/>
      <c r="RBQ93" s="369"/>
      <c r="RBR93" s="369"/>
      <c r="RBS93" s="369"/>
      <c r="RBT93" s="369"/>
      <c r="RBU93" s="369"/>
      <c r="RBV93" s="369"/>
      <c r="RBW93" s="369"/>
      <c r="RBX93" s="369"/>
      <c r="RBY93" s="369"/>
      <c r="RBZ93" s="369"/>
      <c r="RCA93" s="369"/>
      <c r="RCB93" s="369"/>
      <c r="RCC93" s="369"/>
      <c r="RCH93" s="369"/>
      <c r="RCI93" s="369"/>
      <c r="RCJ93" s="369"/>
      <c r="RCK93" s="369"/>
      <c r="RCL93" s="369"/>
      <c r="RCM93" s="369"/>
      <c r="RCN93" s="369"/>
      <c r="RCO93" s="369"/>
      <c r="RCP93" s="369"/>
      <c r="RCQ93" s="369"/>
      <c r="RCR93" s="369"/>
      <c r="REJ93" s="369"/>
      <c r="REK93" s="369"/>
      <c r="REL93" s="369"/>
      <c r="REM93" s="369"/>
      <c r="REN93" s="369"/>
      <c r="REO93" s="369"/>
      <c r="REP93" s="369"/>
      <c r="REQ93" s="369"/>
      <c r="RER93" s="369"/>
      <c r="RES93" s="369"/>
      <c r="RET93" s="369"/>
      <c r="REU93" s="369"/>
      <c r="REV93" s="369"/>
      <c r="REW93" s="369"/>
      <c r="REX93" s="369"/>
      <c r="REY93" s="369"/>
      <c r="REZ93" s="369"/>
      <c r="RFA93" s="369"/>
      <c r="RFB93" s="369"/>
      <c r="RFC93" s="369"/>
      <c r="RFD93" s="369"/>
      <c r="RFE93" s="369"/>
      <c r="RFF93" s="369"/>
      <c r="RFG93" s="369"/>
      <c r="RFH93" s="369"/>
      <c r="RFI93" s="369"/>
      <c r="RFJ93" s="369"/>
      <c r="RFK93" s="369"/>
      <c r="RFL93" s="369"/>
      <c r="RFM93" s="369"/>
      <c r="RFN93" s="369"/>
      <c r="RFO93" s="369"/>
      <c r="RFP93" s="369"/>
      <c r="RFQ93" s="369"/>
      <c r="RFR93" s="369"/>
      <c r="RFS93" s="369"/>
      <c r="RFT93" s="369"/>
      <c r="RFU93" s="369"/>
      <c r="RFV93" s="369"/>
      <c r="RFW93" s="369"/>
      <c r="RFX93" s="369"/>
      <c r="RFY93" s="369"/>
      <c r="RFZ93" s="369"/>
      <c r="RGA93" s="369"/>
      <c r="RGB93" s="369"/>
      <c r="RGC93" s="369"/>
      <c r="RGD93" s="369"/>
      <c r="RGE93" s="369"/>
      <c r="RGF93" s="369"/>
      <c r="RGG93" s="369"/>
      <c r="RGH93" s="369"/>
      <c r="RGI93" s="369"/>
      <c r="RGJ93" s="369"/>
      <c r="RGK93" s="369"/>
      <c r="RGL93" s="369"/>
      <c r="RGM93" s="369"/>
      <c r="RGN93" s="369"/>
      <c r="RGO93" s="369"/>
      <c r="RGP93" s="369"/>
      <c r="RGQ93" s="369"/>
      <c r="RGR93" s="369"/>
      <c r="RGS93" s="369"/>
      <c r="RGT93" s="369"/>
      <c r="RGU93" s="369"/>
      <c r="RGV93" s="369"/>
      <c r="RGW93" s="369"/>
      <c r="RGX93" s="369"/>
      <c r="RGY93" s="369"/>
      <c r="RGZ93" s="369"/>
      <c r="RHA93" s="369"/>
      <c r="RHB93" s="369"/>
      <c r="RHC93" s="369"/>
      <c r="RHD93" s="369"/>
      <c r="RHE93" s="369"/>
      <c r="RHF93" s="369"/>
      <c r="RHG93" s="369"/>
      <c r="RHH93" s="369"/>
      <c r="RHI93" s="369"/>
      <c r="RHJ93" s="369"/>
      <c r="RHK93" s="369"/>
      <c r="RHL93" s="369"/>
      <c r="RHM93" s="369"/>
      <c r="RHN93" s="369"/>
      <c r="RHO93" s="369"/>
      <c r="RHP93" s="369"/>
      <c r="RHQ93" s="369"/>
      <c r="RHR93" s="369"/>
      <c r="RHS93" s="369"/>
      <c r="RHT93" s="369"/>
      <c r="RHU93" s="369"/>
      <c r="RHV93" s="369"/>
      <c r="RHW93" s="369"/>
      <c r="RHX93" s="369"/>
      <c r="RHY93" s="369"/>
      <c r="RHZ93" s="369"/>
      <c r="RIA93" s="369"/>
      <c r="RIB93" s="369"/>
      <c r="RIC93" s="369"/>
      <c r="RID93" s="369"/>
      <c r="RIE93" s="369"/>
      <c r="RIF93" s="369"/>
      <c r="RIG93" s="369"/>
      <c r="RIH93" s="369"/>
      <c r="RII93" s="369"/>
      <c r="RIJ93" s="369"/>
      <c r="RIK93" s="369"/>
      <c r="RIL93" s="369"/>
      <c r="RIM93" s="369"/>
      <c r="RIN93" s="369"/>
      <c r="RIO93" s="369"/>
      <c r="RIP93" s="369"/>
      <c r="RIQ93" s="369"/>
      <c r="RIR93" s="369"/>
      <c r="RIS93" s="369"/>
      <c r="RIT93" s="369"/>
      <c r="RIU93" s="369"/>
      <c r="RIV93" s="369"/>
      <c r="RIW93" s="369"/>
      <c r="RIX93" s="369"/>
      <c r="RIY93" s="369"/>
      <c r="RIZ93" s="369"/>
      <c r="RJA93" s="369"/>
      <c r="RJB93" s="369"/>
      <c r="RJC93" s="369"/>
      <c r="RJD93" s="369"/>
      <c r="RJE93" s="369"/>
      <c r="RJF93" s="369"/>
      <c r="RJG93" s="369"/>
      <c r="RJH93" s="369"/>
      <c r="RJI93" s="369"/>
      <c r="RJJ93" s="369"/>
      <c r="RJK93" s="369"/>
      <c r="RJL93" s="369"/>
      <c r="RJM93" s="369"/>
      <c r="RJN93" s="369"/>
      <c r="RJO93" s="369"/>
      <c r="RJP93" s="369"/>
      <c r="RJQ93" s="369"/>
      <c r="RJR93" s="369"/>
      <c r="RJS93" s="369"/>
      <c r="RJT93" s="369"/>
      <c r="RJU93" s="369"/>
      <c r="RJV93" s="369"/>
      <c r="RJW93" s="369"/>
      <c r="RJX93" s="369"/>
      <c r="RJY93" s="369"/>
      <c r="RJZ93" s="369"/>
      <c r="RKA93" s="369"/>
      <c r="RKB93" s="369"/>
      <c r="RKC93" s="369"/>
      <c r="RKD93" s="369"/>
      <c r="RKE93" s="369"/>
      <c r="RKF93" s="369"/>
      <c r="RKG93" s="369"/>
      <c r="RKH93" s="369"/>
      <c r="RKI93" s="369"/>
      <c r="RKJ93" s="369"/>
      <c r="RKK93" s="369"/>
      <c r="RKL93" s="369"/>
      <c r="RKM93" s="369"/>
      <c r="RKN93" s="369"/>
      <c r="RKO93" s="369"/>
      <c r="RKP93" s="369"/>
      <c r="RKQ93" s="369"/>
      <c r="RKR93" s="369"/>
      <c r="RKS93" s="369"/>
      <c r="RKT93" s="369"/>
      <c r="RKU93" s="369"/>
      <c r="RKV93" s="369"/>
      <c r="RKW93" s="369"/>
      <c r="RKX93" s="369"/>
      <c r="RKY93" s="369"/>
      <c r="RKZ93" s="369"/>
      <c r="RLA93" s="369"/>
      <c r="RLB93" s="369"/>
      <c r="RLC93" s="369"/>
      <c r="RLD93" s="369"/>
      <c r="RLE93" s="369"/>
      <c r="RLF93" s="369"/>
      <c r="RLG93" s="369"/>
      <c r="RLH93" s="369"/>
      <c r="RLI93" s="369"/>
      <c r="RLJ93" s="369"/>
      <c r="RLK93" s="369"/>
      <c r="RLL93" s="369"/>
      <c r="RLM93" s="369"/>
      <c r="RLN93" s="369"/>
      <c r="RLO93" s="369"/>
      <c r="RLP93" s="369"/>
      <c r="RLQ93" s="369"/>
      <c r="RLR93" s="369"/>
      <c r="RLS93" s="369"/>
      <c r="RLT93" s="369"/>
      <c r="RLU93" s="369"/>
      <c r="RLV93" s="369"/>
      <c r="RLW93" s="369"/>
      <c r="RLX93" s="369"/>
      <c r="RLY93" s="369"/>
      <c r="RMD93" s="369"/>
      <c r="RME93" s="369"/>
      <c r="RMF93" s="369"/>
      <c r="RMG93" s="369"/>
      <c r="RMH93" s="369"/>
      <c r="RMI93" s="369"/>
      <c r="RMJ93" s="369"/>
      <c r="RMK93" s="369"/>
      <c r="RML93" s="369"/>
      <c r="RMM93" s="369"/>
      <c r="RMN93" s="369"/>
      <c r="ROF93" s="369"/>
      <c r="ROG93" s="369"/>
      <c r="ROH93" s="369"/>
      <c r="ROI93" s="369"/>
      <c r="ROJ93" s="369"/>
      <c r="ROK93" s="369"/>
      <c r="ROL93" s="369"/>
      <c r="ROM93" s="369"/>
      <c r="RON93" s="369"/>
      <c r="ROO93" s="369"/>
      <c r="ROP93" s="369"/>
      <c r="ROQ93" s="369"/>
      <c r="ROR93" s="369"/>
      <c r="ROS93" s="369"/>
      <c r="ROT93" s="369"/>
      <c r="ROU93" s="369"/>
      <c r="ROV93" s="369"/>
      <c r="ROW93" s="369"/>
      <c r="ROX93" s="369"/>
      <c r="ROY93" s="369"/>
      <c r="ROZ93" s="369"/>
      <c r="RPA93" s="369"/>
      <c r="RPB93" s="369"/>
      <c r="RPC93" s="369"/>
      <c r="RPD93" s="369"/>
      <c r="RPE93" s="369"/>
      <c r="RPF93" s="369"/>
      <c r="RPG93" s="369"/>
      <c r="RPH93" s="369"/>
      <c r="RPI93" s="369"/>
      <c r="RPJ93" s="369"/>
      <c r="RPK93" s="369"/>
      <c r="RPL93" s="369"/>
      <c r="RPM93" s="369"/>
      <c r="RPN93" s="369"/>
      <c r="RPO93" s="369"/>
      <c r="RPP93" s="369"/>
      <c r="RPQ93" s="369"/>
      <c r="RPR93" s="369"/>
      <c r="RPS93" s="369"/>
      <c r="RPT93" s="369"/>
      <c r="RPU93" s="369"/>
      <c r="RPV93" s="369"/>
      <c r="RPW93" s="369"/>
      <c r="RPX93" s="369"/>
      <c r="RPY93" s="369"/>
      <c r="RPZ93" s="369"/>
      <c r="RQA93" s="369"/>
      <c r="RQB93" s="369"/>
      <c r="RQC93" s="369"/>
      <c r="RQD93" s="369"/>
      <c r="RQE93" s="369"/>
      <c r="RQF93" s="369"/>
      <c r="RQG93" s="369"/>
      <c r="RQH93" s="369"/>
      <c r="RQI93" s="369"/>
      <c r="RQJ93" s="369"/>
      <c r="RQK93" s="369"/>
      <c r="RQL93" s="369"/>
      <c r="RQM93" s="369"/>
      <c r="RQN93" s="369"/>
      <c r="RQO93" s="369"/>
      <c r="RQP93" s="369"/>
      <c r="RQQ93" s="369"/>
      <c r="RQR93" s="369"/>
      <c r="RQS93" s="369"/>
      <c r="RQT93" s="369"/>
      <c r="RQU93" s="369"/>
      <c r="RQV93" s="369"/>
      <c r="RQW93" s="369"/>
      <c r="RQX93" s="369"/>
      <c r="RQY93" s="369"/>
      <c r="RQZ93" s="369"/>
      <c r="RRA93" s="369"/>
      <c r="RRB93" s="369"/>
      <c r="RRC93" s="369"/>
      <c r="RRD93" s="369"/>
      <c r="RRE93" s="369"/>
      <c r="RRF93" s="369"/>
      <c r="RRG93" s="369"/>
      <c r="RRH93" s="369"/>
      <c r="RRI93" s="369"/>
      <c r="RRJ93" s="369"/>
      <c r="RRK93" s="369"/>
      <c r="RRL93" s="369"/>
      <c r="RRM93" s="369"/>
      <c r="RRN93" s="369"/>
      <c r="RRO93" s="369"/>
      <c r="RRP93" s="369"/>
      <c r="RRQ93" s="369"/>
      <c r="RRR93" s="369"/>
      <c r="RRS93" s="369"/>
      <c r="RRT93" s="369"/>
      <c r="RRU93" s="369"/>
      <c r="RRV93" s="369"/>
      <c r="RRW93" s="369"/>
      <c r="RRX93" s="369"/>
      <c r="RRY93" s="369"/>
      <c r="RRZ93" s="369"/>
      <c r="RSA93" s="369"/>
      <c r="RSB93" s="369"/>
      <c r="RSC93" s="369"/>
      <c r="RSD93" s="369"/>
      <c r="RSE93" s="369"/>
      <c r="RSF93" s="369"/>
      <c r="RSG93" s="369"/>
      <c r="RSH93" s="369"/>
      <c r="RSI93" s="369"/>
      <c r="RSJ93" s="369"/>
      <c r="RSK93" s="369"/>
      <c r="RSL93" s="369"/>
      <c r="RSM93" s="369"/>
      <c r="RSN93" s="369"/>
      <c r="RSO93" s="369"/>
      <c r="RSP93" s="369"/>
      <c r="RSQ93" s="369"/>
      <c r="RSR93" s="369"/>
      <c r="RSS93" s="369"/>
      <c r="RST93" s="369"/>
      <c r="RSU93" s="369"/>
      <c r="RSV93" s="369"/>
      <c r="RSW93" s="369"/>
      <c r="RSX93" s="369"/>
      <c r="RSY93" s="369"/>
      <c r="RSZ93" s="369"/>
      <c r="RTA93" s="369"/>
      <c r="RTB93" s="369"/>
      <c r="RTC93" s="369"/>
      <c r="RTD93" s="369"/>
      <c r="RTE93" s="369"/>
      <c r="RTF93" s="369"/>
      <c r="RTG93" s="369"/>
      <c r="RTH93" s="369"/>
      <c r="RTI93" s="369"/>
      <c r="RTJ93" s="369"/>
      <c r="RTK93" s="369"/>
      <c r="RTL93" s="369"/>
      <c r="RTM93" s="369"/>
      <c r="RTN93" s="369"/>
      <c r="RTO93" s="369"/>
      <c r="RTP93" s="369"/>
      <c r="RTQ93" s="369"/>
      <c r="RTR93" s="369"/>
      <c r="RTS93" s="369"/>
      <c r="RTT93" s="369"/>
      <c r="RTU93" s="369"/>
      <c r="RTV93" s="369"/>
      <c r="RTW93" s="369"/>
      <c r="RTX93" s="369"/>
      <c r="RTY93" s="369"/>
      <c r="RTZ93" s="369"/>
      <c r="RUA93" s="369"/>
      <c r="RUB93" s="369"/>
      <c r="RUC93" s="369"/>
      <c r="RUD93" s="369"/>
      <c r="RUE93" s="369"/>
      <c r="RUF93" s="369"/>
      <c r="RUG93" s="369"/>
      <c r="RUH93" s="369"/>
      <c r="RUI93" s="369"/>
      <c r="RUJ93" s="369"/>
      <c r="RUK93" s="369"/>
      <c r="RUL93" s="369"/>
      <c r="RUM93" s="369"/>
      <c r="RUN93" s="369"/>
      <c r="RUO93" s="369"/>
      <c r="RUP93" s="369"/>
      <c r="RUQ93" s="369"/>
      <c r="RUR93" s="369"/>
      <c r="RUS93" s="369"/>
      <c r="RUT93" s="369"/>
      <c r="RUU93" s="369"/>
      <c r="RUV93" s="369"/>
      <c r="RUW93" s="369"/>
      <c r="RUX93" s="369"/>
      <c r="RUY93" s="369"/>
      <c r="RUZ93" s="369"/>
      <c r="RVA93" s="369"/>
      <c r="RVB93" s="369"/>
      <c r="RVC93" s="369"/>
      <c r="RVD93" s="369"/>
      <c r="RVE93" s="369"/>
      <c r="RVF93" s="369"/>
      <c r="RVG93" s="369"/>
      <c r="RVH93" s="369"/>
      <c r="RVI93" s="369"/>
      <c r="RVJ93" s="369"/>
      <c r="RVK93" s="369"/>
      <c r="RVL93" s="369"/>
      <c r="RVM93" s="369"/>
      <c r="RVN93" s="369"/>
      <c r="RVO93" s="369"/>
      <c r="RVP93" s="369"/>
      <c r="RVQ93" s="369"/>
      <c r="RVR93" s="369"/>
      <c r="RVS93" s="369"/>
      <c r="RVT93" s="369"/>
      <c r="RVU93" s="369"/>
      <c r="RVZ93" s="369"/>
      <c r="RWA93" s="369"/>
      <c r="RWB93" s="369"/>
      <c r="RWC93" s="369"/>
      <c r="RWD93" s="369"/>
      <c r="RWE93" s="369"/>
      <c r="RWF93" s="369"/>
      <c r="RWG93" s="369"/>
      <c r="RWH93" s="369"/>
      <c r="RWI93" s="369"/>
      <c r="RWJ93" s="369"/>
      <c r="RYB93" s="369"/>
      <c r="RYC93" s="369"/>
      <c r="RYD93" s="369"/>
      <c r="RYE93" s="369"/>
      <c r="RYF93" s="369"/>
      <c r="RYG93" s="369"/>
      <c r="RYH93" s="369"/>
      <c r="RYI93" s="369"/>
      <c r="RYJ93" s="369"/>
      <c r="RYK93" s="369"/>
      <c r="RYL93" s="369"/>
      <c r="RYM93" s="369"/>
      <c r="RYN93" s="369"/>
      <c r="RYO93" s="369"/>
      <c r="RYP93" s="369"/>
      <c r="RYQ93" s="369"/>
      <c r="RYR93" s="369"/>
      <c r="RYS93" s="369"/>
      <c r="RYT93" s="369"/>
      <c r="RYU93" s="369"/>
      <c r="RYV93" s="369"/>
      <c r="RYW93" s="369"/>
      <c r="RYX93" s="369"/>
      <c r="RYY93" s="369"/>
      <c r="RYZ93" s="369"/>
      <c r="RZA93" s="369"/>
      <c r="RZB93" s="369"/>
      <c r="RZC93" s="369"/>
      <c r="RZD93" s="369"/>
      <c r="RZE93" s="369"/>
      <c r="RZF93" s="369"/>
      <c r="RZG93" s="369"/>
      <c r="RZH93" s="369"/>
      <c r="RZI93" s="369"/>
      <c r="RZJ93" s="369"/>
      <c r="RZK93" s="369"/>
      <c r="RZL93" s="369"/>
      <c r="RZM93" s="369"/>
      <c r="RZN93" s="369"/>
      <c r="RZO93" s="369"/>
      <c r="RZP93" s="369"/>
      <c r="RZQ93" s="369"/>
      <c r="RZR93" s="369"/>
      <c r="RZS93" s="369"/>
      <c r="RZT93" s="369"/>
      <c r="RZU93" s="369"/>
      <c r="RZV93" s="369"/>
      <c r="RZW93" s="369"/>
      <c r="RZX93" s="369"/>
      <c r="RZY93" s="369"/>
      <c r="RZZ93" s="369"/>
      <c r="SAA93" s="369"/>
      <c r="SAB93" s="369"/>
      <c r="SAC93" s="369"/>
      <c r="SAD93" s="369"/>
      <c r="SAE93" s="369"/>
      <c r="SAF93" s="369"/>
      <c r="SAG93" s="369"/>
      <c r="SAH93" s="369"/>
      <c r="SAI93" s="369"/>
      <c r="SAJ93" s="369"/>
      <c r="SAK93" s="369"/>
      <c r="SAL93" s="369"/>
      <c r="SAM93" s="369"/>
      <c r="SAN93" s="369"/>
      <c r="SAO93" s="369"/>
      <c r="SAP93" s="369"/>
      <c r="SAQ93" s="369"/>
      <c r="SAR93" s="369"/>
      <c r="SAS93" s="369"/>
      <c r="SAT93" s="369"/>
      <c r="SAU93" s="369"/>
      <c r="SAV93" s="369"/>
      <c r="SAW93" s="369"/>
      <c r="SAX93" s="369"/>
      <c r="SAY93" s="369"/>
      <c r="SAZ93" s="369"/>
      <c r="SBA93" s="369"/>
      <c r="SBB93" s="369"/>
      <c r="SBC93" s="369"/>
      <c r="SBD93" s="369"/>
      <c r="SBE93" s="369"/>
      <c r="SBF93" s="369"/>
      <c r="SBG93" s="369"/>
      <c r="SBH93" s="369"/>
      <c r="SBI93" s="369"/>
      <c r="SBJ93" s="369"/>
      <c r="SBK93" s="369"/>
      <c r="SBL93" s="369"/>
      <c r="SBM93" s="369"/>
      <c r="SBN93" s="369"/>
      <c r="SBO93" s="369"/>
      <c r="SBP93" s="369"/>
      <c r="SBQ93" s="369"/>
      <c r="SBR93" s="369"/>
      <c r="SBS93" s="369"/>
      <c r="SBT93" s="369"/>
      <c r="SBU93" s="369"/>
      <c r="SBV93" s="369"/>
      <c r="SBW93" s="369"/>
      <c r="SBX93" s="369"/>
      <c r="SBY93" s="369"/>
      <c r="SBZ93" s="369"/>
      <c r="SCA93" s="369"/>
      <c r="SCB93" s="369"/>
      <c r="SCC93" s="369"/>
      <c r="SCD93" s="369"/>
      <c r="SCE93" s="369"/>
      <c r="SCF93" s="369"/>
      <c r="SCG93" s="369"/>
      <c r="SCH93" s="369"/>
      <c r="SCI93" s="369"/>
      <c r="SCJ93" s="369"/>
      <c r="SCK93" s="369"/>
      <c r="SCL93" s="369"/>
      <c r="SCM93" s="369"/>
      <c r="SCN93" s="369"/>
      <c r="SCO93" s="369"/>
      <c r="SCP93" s="369"/>
      <c r="SCQ93" s="369"/>
      <c r="SCR93" s="369"/>
      <c r="SCS93" s="369"/>
      <c r="SCT93" s="369"/>
      <c r="SCU93" s="369"/>
      <c r="SCV93" s="369"/>
      <c r="SCW93" s="369"/>
      <c r="SCX93" s="369"/>
      <c r="SCY93" s="369"/>
      <c r="SCZ93" s="369"/>
      <c r="SDA93" s="369"/>
      <c r="SDB93" s="369"/>
      <c r="SDC93" s="369"/>
      <c r="SDD93" s="369"/>
      <c r="SDE93" s="369"/>
      <c r="SDF93" s="369"/>
      <c r="SDG93" s="369"/>
      <c r="SDH93" s="369"/>
      <c r="SDI93" s="369"/>
      <c r="SDJ93" s="369"/>
      <c r="SDK93" s="369"/>
      <c r="SDL93" s="369"/>
      <c r="SDM93" s="369"/>
      <c r="SDN93" s="369"/>
      <c r="SDO93" s="369"/>
      <c r="SDP93" s="369"/>
      <c r="SDQ93" s="369"/>
      <c r="SDR93" s="369"/>
      <c r="SDS93" s="369"/>
      <c r="SDT93" s="369"/>
      <c r="SDU93" s="369"/>
      <c r="SDV93" s="369"/>
      <c r="SDW93" s="369"/>
      <c r="SDX93" s="369"/>
      <c r="SDY93" s="369"/>
      <c r="SDZ93" s="369"/>
      <c r="SEA93" s="369"/>
      <c r="SEB93" s="369"/>
      <c r="SEC93" s="369"/>
      <c r="SED93" s="369"/>
      <c r="SEE93" s="369"/>
      <c r="SEF93" s="369"/>
      <c r="SEG93" s="369"/>
      <c r="SEH93" s="369"/>
      <c r="SEI93" s="369"/>
      <c r="SEJ93" s="369"/>
      <c r="SEK93" s="369"/>
      <c r="SEL93" s="369"/>
      <c r="SEM93" s="369"/>
      <c r="SEN93" s="369"/>
      <c r="SEO93" s="369"/>
      <c r="SEP93" s="369"/>
      <c r="SEQ93" s="369"/>
      <c r="SER93" s="369"/>
      <c r="SES93" s="369"/>
      <c r="SET93" s="369"/>
      <c r="SEU93" s="369"/>
      <c r="SEV93" s="369"/>
      <c r="SEW93" s="369"/>
      <c r="SEX93" s="369"/>
      <c r="SEY93" s="369"/>
      <c r="SEZ93" s="369"/>
      <c r="SFA93" s="369"/>
      <c r="SFB93" s="369"/>
      <c r="SFC93" s="369"/>
      <c r="SFD93" s="369"/>
      <c r="SFE93" s="369"/>
      <c r="SFF93" s="369"/>
      <c r="SFG93" s="369"/>
      <c r="SFH93" s="369"/>
      <c r="SFI93" s="369"/>
      <c r="SFJ93" s="369"/>
      <c r="SFK93" s="369"/>
      <c r="SFL93" s="369"/>
      <c r="SFM93" s="369"/>
      <c r="SFN93" s="369"/>
      <c r="SFO93" s="369"/>
      <c r="SFP93" s="369"/>
      <c r="SFQ93" s="369"/>
      <c r="SFV93" s="369"/>
      <c r="SFW93" s="369"/>
      <c r="SFX93" s="369"/>
      <c r="SFY93" s="369"/>
      <c r="SFZ93" s="369"/>
      <c r="SGA93" s="369"/>
      <c r="SGB93" s="369"/>
      <c r="SGC93" s="369"/>
      <c r="SGD93" s="369"/>
      <c r="SGE93" s="369"/>
      <c r="SGF93" s="369"/>
      <c r="SHX93" s="369"/>
      <c r="SHY93" s="369"/>
      <c r="SHZ93" s="369"/>
      <c r="SIA93" s="369"/>
      <c r="SIB93" s="369"/>
      <c r="SIC93" s="369"/>
      <c r="SID93" s="369"/>
      <c r="SIE93" s="369"/>
      <c r="SIF93" s="369"/>
      <c r="SIG93" s="369"/>
      <c r="SIH93" s="369"/>
      <c r="SII93" s="369"/>
      <c r="SIJ93" s="369"/>
      <c r="SIK93" s="369"/>
      <c r="SIL93" s="369"/>
      <c r="SIM93" s="369"/>
      <c r="SIN93" s="369"/>
      <c r="SIO93" s="369"/>
      <c r="SIP93" s="369"/>
      <c r="SIQ93" s="369"/>
      <c r="SIR93" s="369"/>
      <c r="SIS93" s="369"/>
      <c r="SIT93" s="369"/>
      <c r="SIU93" s="369"/>
      <c r="SIV93" s="369"/>
      <c r="SIW93" s="369"/>
      <c r="SIX93" s="369"/>
      <c r="SIY93" s="369"/>
      <c r="SIZ93" s="369"/>
      <c r="SJA93" s="369"/>
      <c r="SJB93" s="369"/>
      <c r="SJC93" s="369"/>
      <c r="SJD93" s="369"/>
      <c r="SJE93" s="369"/>
      <c r="SJF93" s="369"/>
      <c r="SJG93" s="369"/>
      <c r="SJH93" s="369"/>
      <c r="SJI93" s="369"/>
      <c r="SJJ93" s="369"/>
      <c r="SJK93" s="369"/>
      <c r="SJL93" s="369"/>
      <c r="SJM93" s="369"/>
      <c r="SJN93" s="369"/>
      <c r="SJO93" s="369"/>
      <c r="SJP93" s="369"/>
      <c r="SJQ93" s="369"/>
      <c r="SJR93" s="369"/>
      <c r="SJS93" s="369"/>
      <c r="SJT93" s="369"/>
      <c r="SJU93" s="369"/>
      <c r="SJV93" s="369"/>
      <c r="SJW93" s="369"/>
      <c r="SJX93" s="369"/>
      <c r="SJY93" s="369"/>
      <c r="SJZ93" s="369"/>
      <c r="SKA93" s="369"/>
      <c r="SKB93" s="369"/>
      <c r="SKC93" s="369"/>
      <c r="SKD93" s="369"/>
      <c r="SKE93" s="369"/>
      <c r="SKF93" s="369"/>
      <c r="SKG93" s="369"/>
      <c r="SKH93" s="369"/>
      <c r="SKI93" s="369"/>
      <c r="SKJ93" s="369"/>
      <c r="SKK93" s="369"/>
      <c r="SKL93" s="369"/>
      <c r="SKM93" s="369"/>
      <c r="SKN93" s="369"/>
      <c r="SKO93" s="369"/>
      <c r="SKP93" s="369"/>
      <c r="SKQ93" s="369"/>
      <c r="SKR93" s="369"/>
      <c r="SKS93" s="369"/>
      <c r="SKT93" s="369"/>
      <c r="SKU93" s="369"/>
      <c r="SKV93" s="369"/>
      <c r="SKW93" s="369"/>
      <c r="SKX93" s="369"/>
      <c r="SKY93" s="369"/>
      <c r="SKZ93" s="369"/>
      <c r="SLA93" s="369"/>
      <c r="SLB93" s="369"/>
      <c r="SLC93" s="369"/>
      <c r="SLD93" s="369"/>
      <c r="SLE93" s="369"/>
      <c r="SLF93" s="369"/>
      <c r="SLG93" s="369"/>
      <c r="SLH93" s="369"/>
      <c r="SLI93" s="369"/>
      <c r="SLJ93" s="369"/>
      <c r="SLK93" s="369"/>
      <c r="SLL93" s="369"/>
      <c r="SLM93" s="369"/>
      <c r="SLN93" s="369"/>
      <c r="SLO93" s="369"/>
      <c r="SLP93" s="369"/>
      <c r="SLQ93" s="369"/>
      <c r="SLR93" s="369"/>
      <c r="SLS93" s="369"/>
      <c r="SLT93" s="369"/>
      <c r="SLU93" s="369"/>
      <c r="SLV93" s="369"/>
      <c r="SLW93" s="369"/>
      <c r="SLX93" s="369"/>
      <c r="SLY93" s="369"/>
      <c r="SLZ93" s="369"/>
      <c r="SMA93" s="369"/>
      <c r="SMB93" s="369"/>
      <c r="SMC93" s="369"/>
      <c r="SMD93" s="369"/>
      <c r="SME93" s="369"/>
      <c r="SMF93" s="369"/>
      <c r="SMG93" s="369"/>
      <c r="SMH93" s="369"/>
      <c r="SMI93" s="369"/>
      <c r="SMJ93" s="369"/>
      <c r="SMK93" s="369"/>
      <c r="SML93" s="369"/>
      <c r="SMM93" s="369"/>
      <c r="SMN93" s="369"/>
      <c r="SMO93" s="369"/>
      <c r="SMP93" s="369"/>
      <c r="SMQ93" s="369"/>
      <c r="SMR93" s="369"/>
      <c r="SMS93" s="369"/>
      <c r="SMT93" s="369"/>
      <c r="SMU93" s="369"/>
      <c r="SMV93" s="369"/>
      <c r="SMW93" s="369"/>
      <c r="SMX93" s="369"/>
      <c r="SMY93" s="369"/>
      <c r="SMZ93" s="369"/>
      <c r="SNA93" s="369"/>
      <c r="SNB93" s="369"/>
      <c r="SNC93" s="369"/>
      <c r="SND93" s="369"/>
      <c r="SNE93" s="369"/>
      <c r="SNF93" s="369"/>
      <c r="SNG93" s="369"/>
      <c r="SNH93" s="369"/>
      <c r="SNI93" s="369"/>
      <c r="SNJ93" s="369"/>
      <c r="SNK93" s="369"/>
      <c r="SNL93" s="369"/>
      <c r="SNM93" s="369"/>
      <c r="SNN93" s="369"/>
      <c r="SNO93" s="369"/>
      <c r="SNP93" s="369"/>
      <c r="SNQ93" s="369"/>
      <c r="SNR93" s="369"/>
      <c r="SNS93" s="369"/>
      <c r="SNT93" s="369"/>
      <c r="SNU93" s="369"/>
      <c r="SNV93" s="369"/>
      <c r="SNW93" s="369"/>
      <c r="SNX93" s="369"/>
      <c r="SNY93" s="369"/>
      <c r="SNZ93" s="369"/>
      <c r="SOA93" s="369"/>
      <c r="SOB93" s="369"/>
      <c r="SOC93" s="369"/>
      <c r="SOD93" s="369"/>
      <c r="SOE93" s="369"/>
      <c r="SOF93" s="369"/>
      <c r="SOG93" s="369"/>
      <c r="SOH93" s="369"/>
      <c r="SOI93" s="369"/>
      <c r="SOJ93" s="369"/>
      <c r="SOK93" s="369"/>
      <c r="SOL93" s="369"/>
      <c r="SOM93" s="369"/>
      <c r="SON93" s="369"/>
      <c r="SOO93" s="369"/>
      <c r="SOP93" s="369"/>
      <c r="SOQ93" s="369"/>
      <c r="SOR93" s="369"/>
      <c r="SOS93" s="369"/>
      <c r="SOT93" s="369"/>
      <c r="SOU93" s="369"/>
      <c r="SOV93" s="369"/>
      <c r="SOW93" s="369"/>
      <c r="SOX93" s="369"/>
      <c r="SOY93" s="369"/>
      <c r="SOZ93" s="369"/>
      <c r="SPA93" s="369"/>
      <c r="SPB93" s="369"/>
      <c r="SPC93" s="369"/>
      <c r="SPD93" s="369"/>
      <c r="SPE93" s="369"/>
      <c r="SPF93" s="369"/>
      <c r="SPG93" s="369"/>
      <c r="SPH93" s="369"/>
      <c r="SPI93" s="369"/>
      <c r="SPJ93" s="369"/>
      <c r="SPK93" s="369"/>
      <c r="SPL93" s="369"/>
      <c r="SPM93" s="369"/>
      <c r="SPR93" s="369"/>
      <c r="SPS93" s="369"/>
      <c r="SPT93" s="369"/>
      <c r="SPU93" s="369"/>
      <c r="SPV93" s="369"/>
      <c r="SPW93" s="369"/>
      <c r="SPX93" s="369"/>
      <c r="SPY93" s="369"/>
      <c r="SPZ93" s="369"/>
      <c r="SQA93" s="369"/>
      <c r="SQB93" s="369"/>
      <c r="SRT93" s="369"/>
      <c r="SRU93" s="369"/>
      <c r="SRV93" s="369"/>
      <c r="SRW93" s="369"/>
      <c r="SRX93" s="369"/>
      <c r="SRY93" s="369"/>
      <c r="SRZ93" s="369"/>
      <c r="SSA93" s="369"/>
      <c r="SSB93" s="369"/>
      <c r="SSC93" s="369"/>
      <c r="SSD93" s="369"/>
      <c r="SSE93" s="369"/>
      <c r="SSF93" s="369"/>
      <c r="SSG93" s="369"/>
      <c r="SSH93" s="369"/>
      <c r="SSI93" s="369"/>
      <c r="SSJ93" s="369"/>
      <c r="SSK93" s="369"/>
      <c r="SSL93" s="369"/>
      <c r="SSM93" s="369"/>
      <c r="SSN93" s="369"/>
      <c r="SSO93" s="369"/>
      <c r="SSP93" s="369"/>
      <c r="SSQ93" s="369"/>
      <c r="SSR93" s="369"/>
      <c r="SSS93" s="369"/>
      <c r="SST93" s="369"/>
      <c r="SSU93" s="369"/>
      <c r="SSV93" s="369"/>
      <c r="SSW93" s="369"/>
      <c r="SSX93" s="369"/>
      <c r="SSY93" s="369"/>
      <c r="SSZ93" s="369"/>
      <c r="STA93" s="369"/>
      <c r="STB93" s="369"/>
      <c r="STC93" s="369"/>
      <c r="STD93" s="369"/>
      <c r="STE93" s="369"/>
      <c r="STF93" s="369"/>
      <c r="STG93" s="369"/>
      <c r="STH93" s="369"/>
      <c r="STI93" s="369"/>
      <c r="STJ93" s="369"/>
      <c r="STK93" s="369"/>
      <c r="STL93" s="369"/>
      <c r="STM93" s="369"/>
      <c r="STN93" s="369"/>
      <c r="STO93" s="369"/>
      <c r="STP93" s="369"/>
      <c r="STQ93" s="369"/>
      <c r="STR93" s="369"/>
      <c r="STS93" s="369"/>
      <c r="STT93" s="369"/>
      <c r="STU93" s="369"/>
      <c r="STV93" s="369"/>
      <c r="STW93" s="369"/>
      <c r="STX93" s="369"/>
      <c r="STY93" s="369"/>
      <c r="STZ93" s="369"/>
      <c r="SUA93" s="369"/>
      <c r="SUB93" s="369"/>
      <c r="SUC93" s="369"/>
      <c r="SUD93" s="369"/>
      <c r="SUE93" s="369"/>
      <c r="SUF93" s="369"/>
      <c r="SUG93" s="369"/>
      <c r="SUH93" s="369"/>
      <c r="SUI93" s="369"/>
      <c r="SUJ93" s="369"/>
      <c r="SUK93" s="369"/>
      <c r="SUL93" s="369"/>
      <c r="SUM93" s="369"/>
      <c r="SUN93" s="369"/>
      <c r="SUO93" s="369"/>
      <c r="SUP93" s="369"/>
      <c r="SUQ93" s="369"/>
      <c r="SUR93" s="369"/>
      <c r="SUS93" s="369"/>
      <c r="SUT93" s="369"/>
      <c r="SUU93" s="369"/>
      <c r="SUV93" s="369"/>
      <c r="SUW93" s="369"/>
      <c r="SUX93" s="369"/>
      <c r="SUY93" s="369"/>
      <c r="SUZ93" s="369"/>
      <c r="SVA93" s="369"/>
      <c r="SVB93" s="369"/>
      <c r="SVC93" s="369"/>
      <c r="SVD93" s="369"/>
      <c r="SVE93" s="369"/>
      <c r="SVF93" s="369"/>
      <c r="SVG93" s="369"/>
      <c r="SVH93" s="369"/>
      <c r="SVI93" s="369"/>
      <c r="SVJ93" s="369"/>
      <c r="SVK93" s="369"/>
      <c r="SVL93" s="369"/>
      <c r="SVM93" s="369"/>
      <c r="SVN93" s="369"/>
      <c r="SVO93" s="369"/>
      <c r="SVP93" s="369"/>
      <c r="SVQ93" s="369"/>
      <c r="SVR93" s="369"/>
      <c r="SVS93" s="369"/>
      <c r="SVT93" s="369"/>
      <c r="SVU93" s="369"/>
      <c r="SVV93" s="369"/>
      <c r="SVW93" s="369"/>
      <c r="SVX93" s="369"/>
      <c r="SVY93" s="369"/>
      <c r="SVZ93" s="369"/>
      <c r="SWA93" s="369"/>
      <c r="SWB93" s="369"/>
      <c r="SWC93" s="369"/>
      <c r="SWD93" s="369"/>
      <c r="SWE93" s="369"/>
      <c r="SWF93" s="369"/>
      <c r="SWG93" s="369"/>
      <c r="SWH93" s="369"/>
      <c r="SWI93" s="369"/>
      <c r="SWJ93" s="369"/>
      <c r="SWK93" s="369"/>
      <c r="SWL93" s="369"/>
      <c r="SWM93" s="369"/>
      <c r="SWN93" s="369"/>
      <c r="SWO93" s="369"/>
      <c r="SWP93" s="369"/>
      <c r="SWQ93" s="369"/>
      <c r="SWR93" s="369"/>
      <c r="SWS93" s="369"/>
      <c r="SWT93" s="369"/>
      <c r="SWU93" s="369"/>
      <c r="SWV93" s="369"/>
      <c r="SWW93" s="369"/>
      <c r="SWX93" s="369"/>
      <c r="SWY93" s="369"/>
      <c r="SWZ93" s="369"/>
      <c r="SXA93" s="369"/>
      <c r="SXB93" s="369"/>
      <c r="SXC93" s="369"/>
      <c r="SXD93" s="369"/>
      <c r="SXE93" s="369"/>
      <c r="SXF93" s="369"/>
      <c r="SXG93" s="369"/>
      <c r="SXH93" s="369"/>
      <c r="SXI93" s="369"/>
      <c r="SXJ93" s="369"/>
      <c r="SXK93" s="369"/>
      <c r="SXL93" s="369"/>
      <c r="SXM93" s="369"/>
      <c r="SXN93" s="369"/>
      <c r="SXO93" s="369"/>
      <c r="SXP93" s="369"/>
      <c r="SXQ93" s="369"/>
      <c r="SXR93" s="369"/>
      <c r="SXS93" s="369"/>
      <c r="SXT93" s="369"/>
      <c r="SXU93" s="369"/>
      <c r="SXV93" s="369"/>
      <c r="SXW93" s="369"/>
      <c r="SXX93" s="369"/>
      <c r="SXY93" s="369"/>
      <c r="SXZ93" s="369"/>
      <c r="SYA93" s="369"/>
      <c r="SYB93" s="369"/>
      <c r="SYC93" s="369"/>
      <c r="SYD93" s="369"/>
      <c r="SYE93" s="369"/>
      <c r="SYF93" s="369"/>
      <c r="SYG93" s="369"/>
      <c r="SYH93" s="369"/>
      <c r="SYI93" s="369"/>
      <c r="SYJ93" s="369"/>
      <c r="SYK93" s="369"/>
      <c r="SYL93" s="369"/>
      <c r="SYM93" s="369"/>
      <c r="SYN93" s="369"/>
      <c r="SYO93" s="369"/>
      <c r="SYP93" s="369"/>
      <c r="SYQ93" s="369"/>
      <c r="SYR93" s="369"/>
      <c r="SYS93" s="369"/>
      <c r="SYT93" s="369"/>
      <c r="SYU93" s="369"/>
      <c r="SYV93" s="369"/>
      <c r="SYW93" s="369"/>
      <c r="SYX93" s="369"/>
      <c r="SYY93" s="369"/>
      <c r="SYZ93" s="369"/>
      <c r="SZA93" s="369"/>
      <c r="SZB93" s="369"/>
      <c r="SZC93" s="369"/>
      <c r="SZD93" s="369"/>
      <c r="SZE93" s="369"/>
      <c r="SZF93" s="369"/>
      <c r="SZG93" s="369"/>
      <c r="SZH93" s="369"/>
      <c r="SZI93" s="369"/>
      <c r="SZN93" s="369"/>
      <c r="SZO93" s="369"/>
      <c r="SZP93" s="369"/>
      <c r="SZQ93" s="369"/>
      <c r="SZR93" s="369"/>
      <c r="SZS93" s="369"/>
      <c r="SZT93" s="369"/>
      <c r="SZU93" s="369"/>
      <c r="SZV93" s="369"/>
      <c r="SZW93" s="369"/>
      <c r="SZX93" s="369"/>
      <c r="TBP93" s="369"/>
      <c r="TBQ93" s="369"/>
      <c r="TBR93" s="369"/>
      <c r="TBS93" s="369"/>
      <c r="TBT93" s="369"/>
      <c r="TBU93" s="369"/>
      <c r="TBV93" s="369"/>
      <c r="TBW93" s="369"/>
      <c r="TBX93" s="369"/>
      <c r="TBY93" s="369"/>
      <c r="TBZ93" s="369"/>
      <c r="TCA93" s="369"/>
      <c r="TCB93" s="369"/>
      <c r="TCC93" s="369"/>
      <c r="TCD93" s="369"/>
      <c r="TCE93" s="369"/>
      <c r="TCF93" s="369"/>
      <c r="TCG93" s="369"/>
      <c r="TCH93" s="369"/>
      <c r="TCI93" s="369"/>
      <c r="TCJ93" s="369"/>
      <c r="TCK93" s="369"/>
      <c r="TCL93" s="369"/>
      <c r="TCM93" s="369"/>
      <c r="TCN93" s="369"/>
      <c r="TCO93" s="369"/>
      <c r="TCP93" s="369"/>
      <c r="TCQ93" s="369"/>
      <c r="TCR93" s="369"/>
      <c r="TCS93" s="369"/>
      <c r="TCT93" s="369"/>
      <c r="TCU93" s="369"/>
      <c r="TCV93" s="369"/>
      <c r="TCW93" s="369"/>
      <c r="TCX93" s="369"/>
      <c r="TCY93" s="369"/>
      <c r="TCZ93" s="369"/>
      <c r="TDA93" s="369"/>
      <c r="TDB93" s="369"/>
      <c r="TDC93" s="369"/>
      <c r="TDD93" s="369"/>
      <c r="TDE93" s="369"/>
      <c r="TDF93" s="369"/>
      <c r="TDG93" s="369"/>
      <c r="TDH93" s="369"/>
      <c r="TDI93" s="369"/>
      <c r="TDJ93" s="369"/>
      <c r="TDK93" s="369"/>
      <c r="TDL93" s="369"/>
      <c r="TDM93" s="369"/>
      <c r="TDN93" s="369"/>
      <c r="TDO93" s="369"/>
      <c r="TDP93" s="369"/>
      <c r="TDQ93" s="369"/>
      <c r="TDR93" s="369"/>
      <c r="TDS93" s="369"/>
      <c r="TDT93" s="369"/>
      <c r="TDU93" s="369"/>
      <c r="TDV93" s="369"/>
      <c r="TDW93" s="369"/>
      <c r="TDX93" s="369"/>
      <c r="TDY93" s="369"/>
      <c r="TDZ93" s="369"/>
      <c r="TEA93" s="369"/>
      <c r="TEB93" s="369"/>
      <c r="TEC93" s="369"/>
      <c r="TED93" s="369"/>
      <c r="TEE93" s="369"/>
      <c r="TEF93" s="369"/>
      <c r="TEG93" s="369"/>
      <c r="TEH93" s="369"/>
      <c r="TEI93" s="369"/>
      <c r="TEJ93" s="369"/>
      <c r="TEK93" s="369"/>
      <c r="TEL93" s="369"/>
      <c r="TEM93" s="369"/>
      <c r="TEN93" s="369"/>
      <c r="TEO93" s="369"/>
      <c r="TEP93" s="369"/>
      <c r="TEQ93" s="369"/>
      <c r="TER93" s="369"/>
      <c r="TES93" s="369"/>
      <c r="TET93" s="369"/>
      <c r="TEU93" s="369"/>
      <c r="TEV93" s="369"/>
      <c r="TEW93" s="369"/>
      <c r="TEX93" s="369"/>
      <c r="TEY93" s="369"/>
      <c r="TEZ93" s="369"/>
      <c r="TFA93" s="369"/>
      <c r="TFB93" s="369"/>
      <c r="TFC93" s="369"/>
      <c r="TFD93" s="369"/>
      <c r="TFE93" s="369"/>
      <c r="TFF93" s="369"/>
      <c r="TFG93" s="369"/>
      <c r="TFH93" s="369"/>
      <c r="TFI93" s="369"/>
      <c r="TFJ93" s="369"/>
      <c r="TFK93" s="369"/>
      <c r="TFL93" s="369"/>
      <c r="TFM93" s="369"/>
      <c r="TFN93" s="369"/>
      <c r="TFO93" s="369"/>
      <c r="TFP93" s="369"/>
      <c r="TFQ93" s="369"/>
      <c r="TFR93" s="369"/>
      <c r="TFS93" s="369"/>
      <c r="TFT93" s="369"/>
      <c r="TFU93" s="369"/>
      <c r="TFV93" s="369"/>
      <c r="TFW93" s="369"/>
      <c r="TFX93" s="369"/>
      <c r="TFY93" s="369"/>
      <c r="TFZ93" s="369"/>
      <c r="TGA93" s="369"/>
      <c r="TGB93" s="369"/>
      <c r="TGC93" s="369"/>
      <c r="TGD93" s="369"/>
      <c r="TGE93" s="369"/>
      <c r="TGF93" s="369"/>
      <c r="TGG93" s="369"/>
      <c r="TGH93" s="369"/>
      <c r="TGI93" s="369"/>
      <c r="TGJ93" s="369"/>
      <c r="TGK93" s="369"/>
      <c r="TGL93" s="369"/>
      <c r="TGM93" s="369"/>
      <c r="TGN93" s="369"/>
      <c r="TGO93" s="369"/>
      <c r="TGP93" s="369"/>
      <c r="TGQ93" s="369"/>
      <c r="TGR93" s="369"/>
      <c r="TGS93" s="369"/>
      <c r="TGT93" s="369"/>
      <c r="TGU93" s="369"/>
      <c r="TGV93" s="369"/>
      <c r="TGW93" s="369"/>
      <c r="TGX93" s="369"/>
      <c r="TGY93" s="369"/>
      <c r="TGZ93" s="369"/>
      <c r="THA93" s="369"/>
      <c r="THB93" s="369"/>
      <c r="THC93" s="369"/>
      <c r="THD93" s="369"/>
      <c r="THE93" s="369"/>
      <c r="THF93" s="369"/>
      <c r="THG93" s="369"/>
      <c r="THH93" s="369"/>
      <c r="THI93" s="369"/>
      <c r="THJ93" s="369"/>
      <c r="THK93" s="369"/>
      <c r="THL93" s="369"/>
      <c r="THM93" s="369"/>
      <c r="THN93" s="369"/>
      <c r="THO93" s="369"/>
      <c r="THP93" s="369"/>
      <c r="THQ93" s="369"/>
      <c r="THR93" s="369"/>
      <c r="THS93" s="369"/>
      <c r="THT93" s="369"/>
      <c r="THU93" s="369"/>
      <c r="THV93" s="369"/>
      <c r="THW93" s="369"/>
      <c r="THX93" s="369"/>
      <c r="THY93" s="369"/>
      <c r="THZ93" s="369"/>
      <c r="TIA93" s="369"/>
      <c r="TIB93" s="369"/>
      <c r="TIC93" s="369"/>
      <c r="TID93" s="369"/>
      <c r="TIE93" s="369"/>
      <c r="TIF93" s="369"/>
      <c r="TIG93" s="369"/>
      <c r="TIH93" s="369"/>
      <c r="TII93" s="369"/>
      <c r="TIJ93" s="369"/>
      <c r="TIK93" s="369"/>
      <c r="TIL93" s="369"/>
      <c r="TIM93" s="369"/>
      <c r="TIN93" s="369"/>
      <c r="TIO93" s="369"/>
      <c r="TIP93" s="369"/>
      <c r="TIQ93" s="369"/>
      <c r="TIR93" s="369"/>
      <c r="TIS93" s="369"/>
      <c r="TIT93" s="369"/>
      <c r="TIU93" s="369"/>
      <c r="TIV93" s="369"/>
      <c r="TIW93" s="369"/>
      <c r="TIX93" s="369"/>
      <c r="TIY93" s="369"/>
      <c r="TIZ93" s="369"/>
      <c r="TJA93" s="369"/>
      <c r="TJB93" s="369"/>
      <c r="TJC93" s="369"/>
      <c r="TJD93" s="369"/>
      <c r="TJE93" s="369"/>
      <c r="TJJ93" s="369"/>
      <c r="TJK93" s="369"/>
      <c r="TJL93" s="369"/>
      <c r="TJM93" s="369"/>
      <c r="TJN93" s="369"/>
      <c r="TJO93" s="369"/>
      <c r="TJP93" s="369"/>
      <c r="TJQ93" s="369"/>
      <c r="TJR93" s="369"/>
      <c r="TJS93" s="369"/>
      <c r="TJT93" s="369"/>
      <c r="TLL93" s="369"/>
      <c r="TLM93" s="369"/>
      <c r="TLN93" s="369"/>
      <c r="TLO93" s="369"/>
      <c r="TLP93" s="369"/>
      <c r="TLQ93" s="369"/>
      <c r="TLR93" s="369"/>
      <c r="TLS93" s="369"/>
      <c r="TLT93" s="369"/>
      <c r="TLU93" s="369"/>
      <c r="TLV93" s="369"/>
      <c r="TLW93" s="369"/>
      <c r="TLX93" s="369"/>
      <c r="TLY93" s="369"/>
      <c r="TLZ93" s="369"/>
      <c r="TMA93" s="369"/>
      <c r="TMB93" s="369"/>
      <c r="TMC93" s="369"/>
      <c r="TMD93" s="369"/>
      <c r="TME93" s="369"/>
      <c r="TMF93" s="369"/>
      <c r="TMG93" s="369"/>
      <c r="TMH93" s="369"/>
      <c r="TMI93" s="369"/>
      <c r="TMJ93" s="369"/>
      <c r="TMK93" s="369"/>
      <c r="TML93" s="369"/>
      <c r="TMM93" s="369"/>
      <c r="TMN93" s="369"/>
      <c r="TMO93" s="369"/>
      <c r="TMP93" s="369"/>
      <c r="TMQ93" s="369"/>
      <c r="TMR93" s="369"/>
      <c r="TMS93" s="369"/>
      <c r="TMT93" s="369"/>
      <c r="TMU93" s="369"/>
      <c r="TMV93" s="369"/>
      <c r="TMW93" s="369"/>
      <c r="TMX93" s="369"/>
      <c r="TMY93" s="369"/>
      <c r="TMZ93" s="369"/>
      <c r="TNA93" s="369"/>
      <c r="TNB93" s="369"/>
      <c r="TNC93" s="369"/>
      <c r="TND93" s="369"/>
      <c r="TNE93" s="369"/>
      <c r="TNF93" s="369"/>
      <c r="TNG93" s="369"/>
      <c r="TNH93" s="369"/>
      <c r="TNI93" s="369"/>
      <c r="TNJ93" s="369"/>
      <c r="TNK93" s="369"/>
      <c r="TNL93" s="369"/>
      <c r="TNM93" s="369"/>
      <c r="TNN93" s="369"/>
      <c r="TNO93" s="369"/>
      <c r="TNP93" s="369"/>
      <c r="TNQ93" s="369"/>
      <c r="TNR93" s="369"/>
      <c r="TNS93" s="369"/>
      <c r="TNT93" s="369"/>
      <c r="TNU93" s="369"/>
      <c r="TNV93" s="369"/>
      <c r="TNW93" s="369"/>
      <c r="TNX93" s="369"/>
      <c r="TNY93" s="369"/>
      <c r="TNZ93" s="369"/>
      <c r="TOA93" s="369"/>
      <c r="TOB93" s="369"/>
      <c r="TOC93" s="369"/>
      <c r="TOD93" s="369"/>
      <c r="TOE93" s="369"/>
      <c r="TOF93" s="369"/>
      <c r="TOG93" s="369"/>
      <c r="TOH93" s="369"/>
      <c r="TOI93" s="369"/>
      <c r="TOJ93" s="369"/>
      <c r="TOK93" s="369"/>
      <c r="TOL93" s="369"/>
      <c r="TOM93" s="369"/>
      <c r="TON93" s="369"/>
      <c r="TOO93" s="369"/>
      <c r="TOP93" s="369"/>
      <c r="TOQ93" s="369"/>
      <c r="TOR93" s="369"/>
      <c r="TOS93" s="369"/>
      <c r="TOT93" s="369"/>
      <c r="TOU93" s="369"/>
      <c r="TOV93" s="369"/>
      <c r="TOW93" s="369"/>
      <c r="TOX93" s="369"/>
      <c r="TOY93" s="369"/>
      <c r="TOZ93" s="369"/>
      <c r="TPA93" s="369"/>
      <c r="TPB93" s="369"/>
      <c r="TPC93" s="369"/>
      <c r="TPD93" s="369"/>
      <c r="TPE93" s="369"/>
      <c r="TPF93" s="369"/>
      <c r="TPG93" s="369"/>
      <c r="TPH93" s="369"/>
      <c r="TPI93" s="369"/>
      <c r="TPJ93" s="369"/>
      <c r="TPK93" s="369"/>
      <c r="TPL93" s="369"/>
      <c r="TPM93" s="369"/>
      <c r="TPN93" s="369"/>
      <c r="TPO93" s="369"/>
      <c r="TPP93" s="369"/>
      <c r="TPQ93" s="369"/>
      <c r="TPR93" s="369"/>
      <c r="TPS93" s="369"/>
      <c r="TPT93" s="369"/>
      <c r="TPU93" s="369"/>
      <c r="TPV93" s="369"/>
      <c r="TPW93" s="369"/>
      <c r="TPX93" s="369"/>
      <c r="TPY93" s="369"/>
      <c r="TPZ93" s="369"/>
      <c r="TQA93" s="369"/>
      <c r="TQB93" s="369"/>
      <c r="TQC93" s="369"/>
      <c r="TQD93" s="369"/>
      <c r="TQE93" s="369"/>
      <c r="TQF93" s="369"/>
      <c r="TQG93" s="369"/>
      <c r="TQH93" s="369"/>
      <c r="TQI93" s="369"/>
      <c r="TQJ93" s="369"/>
      <c r="TQK93" s="369"/>
      <c r="TQL93" s="369"/>
      <c r="TQM93" s="369"/>
      <c r="TQN93" s="369"/>
      <c r="TQO93" s="369"/>
      <c r="TQP93" s="369"/>
      <c r="TQQ93" s="369"/>
      <c r="TQR93" s="369"/>
      <c r="TQS93" s="369"/>
      <c r="TQT93" s="369"/>
      <c r="TQU93" s="369"/>
      <c r="TQV93" s="369"/>
      <c r="TQW93" s="369"/>
      <c r="TQX93" s="369"/>
      <c r="TQY93" s="369"/>
      <c r="TQZ93" s="369"/>
      <c r="TRA93" s="369"/>
      <c r="TRB93" s="369"/>
      <c r="TRC93" s="369"/>
      <c r="TRD93" s="369"/>
      <c r="TRE93" s="369"/>
      <c r="TRF93" s="369"/>
      <c r="TRG93" s="369"/>
      <c r="TRH93" s="369"/>
      <c r="TRI93" s="369"/>
      <c r="TRJ93" s="369"/>
      <c r="TRK93" s="369"/>
      <c r="TRL93" s="369"/>
      <c r="TRM93" s="369"/>
      <c r="TRN93" s="369"/>
      <c r="TRO93" s="369"/>
      <c r="TRP93" s="369"/>
      <c r="TRQ93" s="369"/>
      <c r="TRR93" s="369"/>
      <c r="TRS93" s="369"/>
      <c r="TRT93" s="369"/>
      <c r="TRU93" s="369"/>
      <c r="TRV93" s="369"/>
      <c r="TRW93" s="369"/>
      <c r="TRX93" s="369"/>
      <c r="TRY93" s="369"/>
      <c r="TRZ93" s="369"/>
      <c r="TSA93" s="369"/>
      <c r="TSB93" s="369"/>
      <c r="TSC93" s="369"/>
      <c r="TSD93" s="369"/>
      <c r="TSE93" s="369"/>
      <c r="TSF93" s="369"/>
      <c r="TSG93" s="369"/>
      <c r="TSH93" s="369"/>
      <c r="TSI93" s="369"/>
      <c r="TSJ93" s="369"/>
      <c r="TSK93" s="369"/>
      <c r="TSL93" s="369"/>
      <c r="TSM93" s="369"/>
      <c r="TSN93" s="369"/>
      <c r="TSO93" s="369"/>
      <c r="TSP93" s="369"/>
      <c r="TSQ93" s="369"/>
      <c r="TSR93" s="369"/>
      <c r="TSS93" s="369"/>
      <c r="TST93" s="369"/>
      <c r="TSU93" s="369"/>
      <c r="TSV93" s="369"/>
      <c r="TSW93" s="369"/>
      <c r="TSX93" s="369"/>
      <c r="TSY93" s="369"/>
      <c r="TSZ93" s="369"/>
      <c r="TTA93" s="369"/>
      <c r="TTF93" s="369"/>
      <c r="TTG93" s="369"/>
      <c r="TTH93" s="369"/>
      <c r="TTI93" s="369"/>
      <c r="TTJ93" s="369"/>
      <c r="TTK93" s="369"/>
      <c r="TTL93" s="369"/>
      <c r="TTM93" s="369"/>
      <c r="TTN93" s="369"/>
      <c r="TTO93" s="369"/>
      <c r="TTP93" s="369"/>
      <c r="TVH93" s="369"/>
      <c r="TVI93" s="369"/>
      <c r="TVJ93" s="369"/>
      <c r="TVK93" s="369"/>
      <c r="TVL93" s="369"/>
      <c r="TVM93" s="369"/>
      <c r="TVN93" s="369"/>
      <c r="TVO93" s="369"/>
      <c r="TVP93" s="369"/>
      <c r="TVQ93" s="369"/>
      <c r="TVR93" s="369"/>
      <c r="TVS93" s="369"/>
      <c r="TVT93" s="369"/>
      <c r="TVU93" s="369"/>
      <c r="TVV93" s="369"/>
      <c r="TVW93" s="369"/>
      <c r="TVX93" s="369"/>
      <c r="TVY93" s="369"/>
      <c r="TVZ93" s="369"/>
      <c r="TWA93" s="369"/>
      <c r="TWB93" s="369"/>
      <c r="TWC93" s="369"/>
      <c r="TWD93" s="369"/>
      <c r="TWE93" s="369"/>
      <c r="TWF93" s="369"/>
      <c r="TWG93" s="369"/>
      <c r="TWH93" s="369"/>
      <c r="TWI93" s="369"/>
      <c r="TWJ93" s="369"/>
      <c r="TWK93" s="369"/>
      <c r="TWL93" s="369"/>
      <c r="TWM93" s="369"/>
      <c r="TWN93" s="369"/>
      <c r="TWO93" s="369"/>
      <c r="TWP93" s="369"/>
      <c r="TWQ93" s="369"/>
      <c r="TWR93" s="369"/>
      <c r="TWS93" s="369"/>
      <c r="TWT93" s="369"/>
      <c r="TWU93" s="369"/>
      <c r="TWV93" s="369"/>
      <c r="TWW93" s="369"/>
      <c r="TWX93" s="369"/>
      <c r="TWY93" s="369"/>
      <c r="TWZ93" s="369"/>
      <c r="TXA93" s="369"/>
      <c r="TXB93" s="369"/>
      <c r="TXC93" s="369"/>
      <c r="TXD93" s="369"/>
      <c r="TXE93" s="369"/>
      <c r="TXF93" s="369"/>
      <c r="TXG93" s="369"/>
      <c r="TXH93" s="369"/>
      <c r="TXI93" s="369"/>
      <c r="TXJ93" s="369"/>
      <c r="TXK93" s="369"/>
      <c r="TXL93" s="369"/>
      <c r="TXM93" s="369"/>
      <c r="TXN93" s="369"/>
      <c r="TXO93" s="369"/>
      <c r="TXP93" s="369"/>
      <c r="TXQ93" s="369"/>
      <c r="TXR93" s="369"/>
      <c r="TXS93" s="369"/>
      <c r="TXT93" s="369"/>
      <c r="TXU93" s="369"/>
      <c r="TXV93" s="369"/>
      <c r="TXW93" s="369"/>
      <c r="TXX93" s="369"/>
      <c r="TXY93" s="369"/>
      <c r="TXZ93" s="369"/>
      <c r="TYA93" s="369"/>
      <c r="TYB93" s="369"/>
      <c r="TYC93" s="369"/>
      <c r="TYD93" s="369"/>
      <c r="TYE93" s="369"/>
      <c r="TYF93" s="369"/>
      <c r="TYG93" s="369"/>
      <c r="TYH93" s="369"/>
      <c r="TYI93" s="369"/>
      <c r="TYJ93" s="369"/>
      <c r="TYK93" s="369"/>
      <c r="TYL93" s="369"/>
      <c r="TYM93" s="369"/>
      <c r="TYN93" s="369"/>
      <c r="TYO93" s="369"/>
      <c r="TYP93" s="369"/>
      <c r="TYQ93" s="369"/>
      <c r="TYR93" s="369"/>
      <c r="TYS93" s="369"/>
      <c r="TYT93" s="369"/>
      <c r="TYU93" s="369"/>
      <c r="TYV93" s="369"/>
      <c r="TYW93" s="369"/>
      <c r="TYX93" s="369"/>
      <c r="TYY93" s="369"/>
      <c r="TYZ93" s="369"/>
      <c r="TZA93" s="369"/>
      <c r="TZB93" s="369"/>
      <c r="TZC93" s="369"/>
      <c r="TZD93" s="369"/>
      <c r="TZE93" s="369"/>
      <c r="TZF93" s="369"/>
      <c r="TZG93" s="369"/>
      <c r="TZH93" s="369"/>
      <c r="TZI93" s="369"/>
      <c r="TZJ93" s="369"/>
      <c r="TZK93" s="369"/>
      <c r="TZL93" s="369"/>
      <c r="TZM93" s="369"/>
      <c r="TZN93" s="369"/>
      <c r="TZO93" s="369"/>
      <c r="TZP93" s="369"/>
      <c r="TZQ93" s="369"/>
      <c r="TZR93" s="369"/>
      <c r="TZS93" s="369"/>
      <c r="TZT93" s="369"/>
      <c r="TZU93" s="369"/>
      <c r="TZV93" s="369"/>
      <c r="TZW93" s="369"/>
      <c r="TZX93" s="369"/>
      <c r="TZY93" s="369"/>
      <c r="TZZ93" s="369"/>
      <c r="UAA93" s="369"/>
      <c r="UAB93" s="369"/>
      <c r="UAC93" s="369"/>
      <c r="UAD93" s="369"/>
      <c r="UAE93" s="369"/>
      <c r="UAF93" s="369"/>
      <c r="UAG93" s="369"/>
      <c r="UAH93" s="369"/>
      <c r="UAI93" s="369"/>
      <c r="UAJ93" s="369"/>
      <c r="UAK93" s="369"/>
      <c r="UAL93" s="369"/>
      <c r="UAM93" s="369"/>
      <c r="UAN93" s="369"/>
      <c r="UAO93" s="369"/>
      <c r="UAP93" s="369"/>
      <c r="UAQ93" s="369"/>
      <c r="UAR93" s="369"/>
      <c r="UAS93" s="369"/>
      <c r="UAT93" s="369"/>
      <c r="UAU93" s="369"/>
      <c r="UAV93" s="369"/>
      <c r="UAW93" s="369"/>
      <c r="UAX93" s="369"/>
      <c r="UAY93" s="369"/>
      <c r="UAZ93" s="369"/>
      <c r="UBA93" s="369"/>
      <c r="UBB93" s="369"/>
      <c r="UBC93" s="369"/>
      <c r="UBD93" s="369"/>
      <c r="UBE93" s="369"/>
      <c r="UBF93" s="369"/>
      <c r="UBG93" s="369"/>
      <c r="UBH93" s="369"/>
      <c r="UBI93" s="369"/>
      <c r="UBJ93" s="369"/>
      <c r="UBK93" s="369"/>
      <c r="UBL93" s="369"/>
      <c r="UBM93" s="369"/>
      <c r="UBN93" s="369"/>
      <c r="UBO93" s="369"/>
      <c r="UBP93" s="369"/>
      <c r="UBQ93" s="369"/>
      <c r="UBR93" s="369"/>
      <c r="UBS93" s="369"/>
      <c r="UBT93" s="369"/>
      <c r="UBU93" s="369"/>
      <c r="UBV93" s="369"/>
      <c r="UBW93" s="369"/>
      <c r="UBX93" s="369"/>
      <c r="UBY93" s="369"/>
      <c r="UBZ93" s="369"/>
      <c r="UCA93" s="369"/>
      <c r="UCB93" s="369"/>
      <c r="UCC93" s="369"/>
      <c r="UCD93" s="369"/>
      <c r="UCE93" s="369"/>
      <c r="UCF93" s="369"/>
      <c r="UCG93" s="369"/>
      <c r="UCH93" s="369"/>
      <c r="UCI93" s="369"/>
      <c r="UCJ93" s="369"/>
      <c r="UCK93" s="369"/>
      <c r="UCL93" s="369"/>
      <c r="UCM93" s="369"/>
      <c r="UCN93" s="369"/>
      <c r="UCO93" s="369"/>
      <c r="UCP93" s="369"/>
      <c r="UCQ93" s="369"/>
      <c r="UCR93" s="369"/>
      <c r="UCS93" s="369"/>
      <c r="UCT93" s="369"/>
      <c r="UCU93" s="369"/>
      <c r="UCV93" s="369"/>
      <c r="UCW93" s="369"/>
      <c r="UDB93" s="369"/>
      <c r="UDC93" s="369"/>
      <c r="UDD93" s="369"/>
      <c r="UDE93" s="369"/>
      <c r="UDF93" s="369"/>
      <c r="UDG93" s="369"/>
      <c r="UDH93" s="369"/>
      <c r="UDI93" s="369"/>
      <c r="UDJ93" s="369"/>
      <c r="UDK93" s="369"/>
      <c r="UDL93" s="369"/>
      <c r="UFD93" s="369"/>
      <c r="UFE93" s="369"/>
      <c r="UFF93" s="369"/>
      <c r="UFG93" s="369"/>
      <c r="UFH93" s="369"/>
      <c r="UFI93" s="369"/>
      <c r="UFJ93" s="369"/>
      <c r="UFK93" s="369"/>
      <c r="UFL93" s="369"/>
      <c r="UFM93" s="369"/>
      <c r="UFN93" s="369"/>
      <c r="UFO93" s="369"/>
      <c r="UFP93" s="369"/>
      <c r="UFQ93" s="369"/>
      <c r="UFR93" s="369"/>
      <c r="UFS93" s="369"/>
      <c r="UFT93" s="369"/>
      <c r="UFU93" s="369"/>
      <c r="UFV93" s="369"/>
      <c r="UFW93" s="369"/>
      <c r="UFX93" s="369"/>
      <c r="UFY93" s="369"/>
      <c r="UFZ93" s="369"/>
      <c r="UGA93" s="369"/>
      <c r="UGB93" s="369"/>
      <c r="UGC93" s="369"/>
      <c r="UGD93" s="369"/>
      <c r="UGE93" s="369"/>
      <c r="UGF93" s="369"/>
      <c r="UGG93" s="369"/>
      <c r="UGH93" s="369"/>
      <c r="UGI93" s="369"/>
      <c r="UGJ93" s="369"/>
      <c r="UGK93" s="369"/>
      <c r="UGL93" s="369"/>
      <c r="UGM93" s="369"/>
      <c r="UGN93" s="369"/>
      <c r="UGO93" s="369"/>
      <c r="UGP93" s="369"/>
      <c r="UGQ93" s="369"/>
      <c r="UGR93" s="369"/>
      <c r="UGS93" s="369"/>
      <c r="UGT93" s="369"/>
      <c r="UGU93" s="369"/>
      <c r="UGV93" s="369"/>
      <c r="UGW93" s="369"/>
      <c r="UGX93" s="369"/>
      <c r="UGY93" s="369"/>
      <c r="UGZ93" s="369"/>
      <c r="UHA93" s="369"/>
      <c r="UHB93" s="369"/>
      <c r="UHC93" s="369"/>
      <c r="UHD93" s="369"/>
      <c r="UHE93" s="369"/>
      <c r="UHF93" s="369"/>
      <c r="UHG93" s="369"/>
      <c r="UHH93" s="369"/>
      <c r="UHI93" s="369"/>
      <c r="UHJ93" s="369"/>
      <c r="UHK93" s="369"/>
      <c r="UHL93" s="369"/>
      <c r="UHM93" s="369"/>
      <c r="UHN93" s="369"/>
      <c r="UHO93" s="369"/>
      <c r="UHP93" s="369"/>
      <c r="UHQ93" s="369"/>
      <c r="UHR93" s="369"/>
      <c r="UHS93" s="369"/>
      <c r="UHT93" s="369"/>
      <c r="UHU93" s="369"/>
      <c r="UHV93" s="369"/>
      <c r="UHW93" s="369"/>
      <c r="UHX93" s="369"/>
      <c r="UHY93" s="369"/>
      <c r="UHZ93" s="369"/>
      <c r="UIA93" s="369"/>
      <c r="UIB93" s="369"/>
      <c r="UIC93" s="369"/>
      <c r="UID93" s="369"/>
      <c r="UIE93" s="369"/>
      <c r="UIF93" s="369"/>
      <c r="UIG93" s="369"/>
      <c r="UIH93" s="369"/>
      <c r="UII93" s="369"/>
      <c r="UIJ93" s="369"/>
      <c r="UIK93" s="369"/>
      <c r="UIL93" s="369"/>
      <c r="UIM93" s="369"/>
      <c r="UIN93" s="369"/>
      <c r="UIO93" s="369"/>
      <c r="UIP93" s="369"/>
      <c r="UIQ93" s="369"/>
      <c r="UIR93" s="369"/>
      <c r="UIS93" s="369"/>
      <c r="UIT93" s="369"/>
      <c r="UIU93" s="369"/>
      <c r="UIV93" s="369"/>
      <c r="UIW93" s="369"/>
      <c r="UIX93" s="369"/>
      <c r="UIY93" s="369"/>
      <c r="UIZ93" s="369"/>
      <c r="UJA93" s="369"/>
      <c r="UJB93" s="369"/>
      <c r="UJC93" s="369"/>
      <c r="UJD93" s="369"/>
      <c r="UJE93" s="369"/>
      <c r="UJF93" s="369"/>
      <c r="UJG93" s="369"/>
      <c r="UJH93" s="369"/>
      <c r="UJI93" s="369"/>
      <c r="UJJ93" s="369"/>
      <c r="UJK93" s="369"/>
      <c r="UJL93" s="369"/>
      <c r="UJM93" s="369"/>
      <c r="UJN93" s="369"/>
      <c r="UJO93" s="369"/>
      <c r="UJP93" s="369"/>
      <c r="UJQ93" s="369"/>
      <c r="UJR93" s="369"/>
      <c r="UJS93" s="369"/>
      <c r="UJT93" s="369"/>
      <c r="UJU93" s="369"/>
      <c r="UJV93" s="369"/>
      <c r="UJW93" s="369"/>
      <c r="UJX93" s="369"/>
      <c r="UJY93" s="369"/>
      <c r="UJZ93" s="369"/>
      <c r="UKA93" s="369"/>
      <c r="UKB93" s="369"/>
      <c r="UKC93" s="369"/>
      <c r="UKD93" s="369"/>
      <c r="UKE93" s="369"/>
      <c r="UKF93" s="369"/>
      <c r="UKG93" s="369"/>
      <c r="UKH93" s="369"/>
      <c r="UKI93" s="369"/>
      <c r="UKJ93" s="369"/>
      <c r="UKK93" s="369"/>
      <c r="UKL93" s="369"/>
      <c r="UKM93" s="369"/>
      <c r="UKN93" s="369"/>
      <c r="UKO93" s="369"/>
      <c r="UKP93" s="369"/>
      <c r="UKQ93" s="369"/>
      <c r="UKR93" s="369"/>
      <c r="UKS93" s="369"/>
      <c r="UKT93" s="369"/>
      <c r="UKU93" s="369"/>
      <c r="UKV93" s="369"/>
      <c r="UKW93" s="369"/>
      <c r="UKX93" s="369"/>
      <c r="UKY93" s="369"/>
      <c r="UKZ93" s="369"/>
      <c r="ULA93" s="369"/>
      <c r="ULB93" s="369"/>
      <c r="ULC93" s="369"/>
      <c r="ULD93" s="369"/>
      <c r="ULE93" s="369"/>
      <c r="ULF93" s="369"/>
      <c r="ULG93" s="369"/>
      <c r="ULH93" s="369"/>
      <c r="ULI93" s="369"/>
      <c r="ULJ93" s="369"/>
      <c r="ULK93" s="369"/>
      <c r="ULL93" s="369"/>
      <c r="ULM93" s="369"/>
      <c r="ULN93" s="369"/>
      <c r="ULO93" s="369"/>
      <c r="ULP93" s="369"/>
      <c r="ULQ93" s="369"/>
      <c r="ULR93" s="369"/>
      <c r="ULS93" s="369"/>
      <c r="ULT93" s="369"/>
      <c r="ULU93" s="369"/>
      <c r="ULV93" s="369"/>
      <c r="ULW93" s="369"/>
      <c r="ULX93" s="369"/>
      <c r="ULY93" s="369"/>
      <c r="ULZ93" s="369"/>
      <c r="UMA93" s="369"/>
      <c r="UMB93" s="369"/>
      <c r="UMC93" s="369"/>
      <c r="UMD93" s="369"/>
      <c r="UME93" s="369"/>
      <c r="UMF93" s="369"/>
      <c r="UMG93" s="369"/>
      <c r="UMH93" s="369"/>
      <c r="UMI93" s="369"/>
      <c r="UMJ93" s="369"/>
      <c r="UMK93" s="369"/>
      <c r="UML93" s="369"/>
      <c r="UMM93" s="369"/>
      <c r="UMN93" s="369"/>
      <c r="UMO93" s="369"/>
      <c r="UMP93" s="369"/>
      <c r="UMQ93" s="369"/>
      <c r="UMR93" s="369"/>
      <c r="UMS93" s="369"/>
      <c r="UMX93" s="369"/>
      <c r="UMY93" s="369"/>
      <c r="UMZ93" s="369"/>
      <c r="UNA93" s="369"/>
      <c r="UNB93" s="369"/>
      <c r="UNC93" s="369"/>
      <c r="UND93" s="369"/>
      <c r="UNE93" s="369"/>
      <c r="UNF93" s="369"/>
      <c r="UNG93" s="369"/>
      <c r="UNH93" s="369"/>
      <c r="UOZ93" s="369"/>
      <c r="UPA93" s="369"/>
      <c r="UPB93" s="369"/>
      <c r="UPC93" s="369"/>
      <c r="UPD93" s="369"/>
      <c r="UPE93" s="369"/>
      <c r="UPF93" s="369"/>
      <c r="UPG93" s="369"/>
      <c r="UPH93" s="369"/>
      <c r="UPI93" s="369"/>
      <c r="UPJ93" s="369"/>
      <c r="UPK93" s="369"/>
      <c r="UPL93" s="369"/>
      <c r="UPM93" s="369"/>
      <c r="UPN93" s="369"/>
      <c r="UPO93" s="369"/>
      <c r="UPP93" s="369"/>
      <c r="UPQ93" s="369"/>
      <c r="UPR93" s="369"/>
      <c r="UPS93" s="369"/>
      <c r="UPT93" s="369"/>
      <c r="UPU93" s="369"/>
      <c r="UPV93" s="369"/>
      <c r="UPW93" s="369"/>
      <c r="UPX93" s="369"/>
      <c r="UPY93" s="369"/>
      <c r="UPZ93" s="369"/>
      <c r="UQA93" s="369"/>
      <c r="UQB93" s="369"/>
      <c r="UQC93" s="369"/>
      <c r="UQD93" s="369"/>
      <c r="UQE93" s="369"/>
      <c r="UQF93" s="369"/>
      <c r="UQG93" s="369"/>
      <c r="UQH93" s="369"/>
      <c r="UQI93" s="369"/>
      <c r="UQJ93" s="369"/>
      <c r="UQK93" s="369"/>
      <c r="UQL93" s="369"/>
      <c r="UQM93" s="369"/>
      <c r="UQN93" s="369"/>
      <c r="UQO93" s="369"/>
      <c r="UQP93" s="369"/>
      <c r="UQQ93" s="369"/>
      <c r="UQR93" s="369"/>
      <c r="UQS93" s="369"/>
      <c r="UQT93" s="369"/>
      <c r="UQU93" s="369"/>
      <c r="UQV93" s="369"/>
      <c r="UQW93" s="369"/>
      <c r="UQX93" s="369"/>
      <c r="UQY93" s="369"/>
      <c r="UQZ93" s="369"/>
      <c r="URA93" s="369"/>
      <c r="URB93" s="369"/>
      <c r="URC93" s="369"/>
      <c r="URD93" s="369"/>
      <c r="URE93" s="369"/>
      <c r="URF93" s="369"/>
      <c r="URG93" s="369"/>
      <c r="URH93" s="369"/>
      <c r="URI93" s="369"/>
      <c r="URJ93" s="369"/>
      <c r="URK93" s="369"/>
      <c r="URL93" s="369"/>
      <c r="URM93" s="369"/>
      <c r="URN93" s="369"/>
      <c r="URO93" s="369"/>
      <c r="URP93" s="369"/>
      <c r="URQ93" s="369"/>
      <c r="URR93" s="369"/>
      <c r="URS93" s="369"/>
      <c r="URT93" s="369"/>
      <c r="URU93" s="369"/>
      <c r="URV93" s="369"/>
      <c r="URW93" s="369"/>
      <c r="URX93" s="369"/>
      <c r="URY93" s="369"/>
      <c r="URZ93" s="369"/>
      <c r="USA93" s="369"/>
      <c r="USB93" s="369"/>
      <c r="USC93" s="369"/>
      <c r="USD93" s="369"/>
      <c r="USE93" s="369"/>
      <c r="USF93" s="369"/>
      <c r="USG93" s="369"/>
      <c r="USH93" s="369"/>
      <c r="USI93" s="369"/>
      <c r="USJ93" s="369"/>
      <c r="USK93" s="369"/>
      <c r="USL93" s="369"/>
      <c r="USM93" s="369"/>
      <c r="USN93" s="369"/>
      <c r="USO93" s="369"/>
      <c r="USP93" s="369"/>
      <c r="USQ93" s="369"/>
      <c r="USR93" s="369"/>
      <c r="USS93" s="369"/>
      <c r="UST93" s="369"/>
      <c r="USU93" s="369"/>
      <c r="USV93" s="369"/>
      <c r="USW93" s="369"/>
      <c r="USX93" s="369"/>
      <c r="USY93" s="369"/>
      <c r="USZ93" s="369"/>
      <c r="UTA93" s="369"/>
      <c r="UTB93" s="369"/>
      <c r="UTC93" s="369"/>
      <c r="UTD93" s="369"/>
      <c r="UTE93" s="369"/>
      <c r="UTF93" s="369"/>
      <c r="UTG93" s="369"/>
      <c r="UTH93" s="369"/>
      <c r="UTI93" s="369"/>
      <c r="UTJ93" s="369"/>
      <c r="UTK93" s="369"/>
      <c r="UTL93" s="369"/>
      <c r="UTM93" s="369"/>
      <c r="UTN93" s="369"/>
      <c r="UTO93" s="369"/>
      <c r="UTP93" s="369"/>
      <c r="UTQ93" s="369"/>
      <c r="UTR93" s="369"/>
      <c r="UTS93" s="369"/>
      <c r="UTT93" s="369"/>
      <c r="UTU93" s="369"/>
      <c r="UTV93" s="369"/>
      <c r="UTW93" s="369"/>
      <c r="UTX93" s="369"/>
      <c r="UTY93" s="369"/>
      <c r="UTZ93" s="369"/>
      <c r="UUA93" s="369"/>
      <c r="UUB93" s="369"/>
      <c r="UUC93" s="369"/>
      <c r="UUD93" s="369"/>
      <c r="UUE93" s="369"/>
      <c r="UUF93" s="369"/>
      <c r="UUG93" s="369"/>
      <c r="UUH93" s="369"/>
      <c r="UUI93" s="369"/>
      <c r="UUJ93" s="369"/>
      <c r="UUK93" s="369"/>
      <c r="UUL93" s="369"/>
      <c r="UUM93" s="369"/>
      <c r="UUN93" s="369"/>
      <c r="UUO93" s="369"/>
      <c r="UUP93" s="369"/>
      <c r="UUQ93" s="369"/>
      <c r="UUR93" s="369"/>
      <c r="UUS93" s="369"/>
      <c r="UUT93" s="369"/>
      <c r="UUU93" s="369"/>
      <c r="UUV93" s="369"/>
      <c r="UUW93" s="369"/>
      <c r="UUX93" s="369"/>
      <c r="UUY93" s="369"/>
      <c r="UUZ93" s="369"/>
      <c r="UVA93" s="369"/>
      <c r="UVB93" s="369"/>
      <c r="UVC93" s="369"/>
      <c r="UVD93" s="369"/>
      <c r="UVE93" s="369"/>
      <c r="UVF93" s="369"/>
      <c r="UVG93" s="369"/>
      <c r="UVH93" s="369"/>
      <c r="UVI93" s="369"/>
      <c r="UVJ93" s="369"/>
      <c r="UVK93" s="369"/>
      <c r="UVL93" s="369"/>
      <c r="UVM93" s="369"/>
      <c r="UVN93" s="369"/>
      <c r="UVO93" s="369"/>
      <c r="UVP93" s="369"/>
      <c r="UVQ93" s="369"/>
      <c r="UVR93" s="369"/>
      <c r="UVS93" s="369"/>
      <c r="UVT93" s="369"/>
      <c r="UVU93" s="369"/>
      <c r="UVV93" s="369"/>
      <c r="UVW93" s="369"/>
      <c r="UVX93" s="369"/>
      <c r="UVY93" s="369"/>
      <c r="UVZ93" s="369"/>
      <c r="UWA93" s="369"/>
      <c r="UWB93" s="369"/>
      <c r="UWC93" s="369"/>
      <c r="UWD93" s="369"/>
      <c r="UWE93" s="369"/>
      <c r="UWF93" s="369"/>
      <c r="UWG93" s="369"/>
      <c r="UWH93" s="369"/>
      <c r="UWI93" s="369"/>
      <c r="UWJ93" s="369"/>
      <c r="UWK93" s="369"/>
      <c r="UWL93" s="369"/>
      <c r="UWM93" s="369"/>
      <c r="UWN93" s="369"/>
      <c r="UWO93" s="369"/>
      <c r="UWT93" s="369"/>
      <c r="UWU93" s="369"/>
      <c r="UWV93" s="369"/>
      <c r="UWW93" s="369"/>
      <c r="UWX93" s="369"/>
      <c r="UWY93" s="369"/>
      <c r="UWZ93" s="369"/>
      <c r="UXA93" s="369"/>
      <c r="UXB93" s="369"/>
      <c r="UXC93" s="369"/>
      <c r="UXD93" s="369"/>
      <c r="UYV93" s="369"/>
      <c r="UYW93" s="369"/>
      <c r="UYX93" s="369"/>
      <c r="UYY93" s="369"/>
      <c r="UYZ93" s="369"/>
      <c r="UZA93" s="369"/>
      <c r="UZB93" s="369"/>
      <c r="UZC93" s="369"/>
      <c r="UZD93" s="369"/>
      <c r="UZE93" s="369"/>
      <c r="UZF93" s="369"/>
      <c r="UZG93" s="369"/>
      <c r="UZH93" s="369"/>
      <c r="UZI93" s="369"/>
      <c r="UZJ93" s="369"/>
      <c r="UZK93" s="369"/>
      <c r="UZL93" s="369"/>
      <c r="UZM93" s="369"/>
      <c r="UZN93" s="369"/>
      <c r="UZO93" s="369"/>
      <c r="UZP93" s="369"/>
      <c r="UZQ93" s="369"/>
      <c r="UZR93" s="369"/>
      <c r="UZS93" s="369"/>
      <c r="UZT93" s="369"/>
      <c r="UZU93" s="369"/>
      <c r="UZV93" s="369"/>
      <c r="UZW93" s="369"/>
      <c r="UZX93" s="369"/>
      <c r="UZY93" s="369"/>
      <c r="UZZ93" s="369"/>
      <c r="VAA93" s="369"/>
      <c r="VAB93" s="369"/>
      <c r="VAC93" s="369"/>
      <c r="VAD93" s="369"/>
      <c r="VAE93" s="369"/>
      <c r="VAF93" s="369"/>
      <c r="VAG93" s="369"/>
      <c r="VAH93" s="369"/>
      <c r="VAI93" s="369"/>
      <c r="VAJ93" s="369"/>
      <c r="VAK93" s="369"/>
      <c r="VAL93" s="369"/>
      <c r="VAM93" s="369"/>
      <c r="VAN93" s="369"/>
      <c r="VAO93" s="369"/>
      <c r="VAP93" s="369"/>
      <c r="VAQ93" s="369"/>
      <c r="VAR93" s="369"/>
      <c r="VAS93" s="369"/>
      <c r="VAT93" s="369"/>
      <c r="VAU93" s="369"/>
      <c r="VAV93" s="369"/>
      <c r="VAW93" s="369"/>
      <c r="VAX93" s="369"/>
      <c r="VAY93" s="369"/>
      <c r="VAZ93" s="369"/>
      <c r="VBA93" s="369"/>
      <c r="VBB93" s="369"/>
      <c r="VBC93" s="369"/>
      <c r="VBD93" s="369"/>
      <c r="VBE93" s="369"/>
      <c r="VBF93" s="369"/>
      <c r="VBG93" s="369"/>
      <c r="VBH93" s="369"/>
      <c r="VBI93" s="369"/>
      <c r="VBJ93" s="369"/>
      <c r="VBK93" s="369"/>
      <c r="VBL93" s="369"/>
      <c r="VBM93" s="369"/>
      <c r="VBN93" s="369"/>
      <c r="VBO93" s="369"/>
      <c r="VBP93" s="369"/>
      <c r="VBQ93" s="369"/>
      <c r="VBR93" s="369"/>
      <c r="VBS93" s="369"/>
      <c r="VBT93" s="369"/>
      <c r="VBU93" s="369"/>
      <c r="VBV93" s="369"/>
      <c r="VBW93" s="369"/>
      <c r="VBX93" s="369"/>
      <c r="VBY93" s="369"/>
      <c r="VBZ93" s="369"/>
      <c r="VCA93" s="369"/>
      <c r="VCB93" s="369"/>
      <c r="VCC93" s="369"/>
      <c r="VCD93" s="369"/>
      <c r="VCE93" s="369"/>
      <c r="VCF93" s="369"/>
      <c r="VCG93" s="369"/>
      <c r="VCH93" s="369"/>
      <c r="VCI93" s="369"/>
      <c r="VCJ93" s="369"/>
      <c r="VCK93" s="369"/>
      <c r="VCL93" s="369"/>
      <c r="VCM93" s="369"/>
      <c r="VCN93" s="369"/>
      <c r="VCO93" s="369"/>
      <c r="VCP93" s="369"/>
      <c r="VCQ93" s="369"/>
      <c r="VCR93" s="369"/>
      <c r="VCS93" s="369"/>
      <c r="VCT93" s="369"/>
      <c r="VCU93" s="369"/>
      <c r="VCV93" s="369"/>
      <c r="VCW93" s="369"/>
      <c r="VCX93" s="369"/>
      <c r="VCY93" s="369"/>
      <c r="VCZ93" s="369"/>
      <c r="VDA93" s="369"/>
      <c r="VDB93" s="369"/>
      <c r="VDC93" s="369"/>
      <c r="VDD93" s="369"/>
      <c r="VDE93" s="369"/>
      <c r="VDF93" s="369"/>
      <c r="VDG93" s="369"/>
      <c r="VDH93" s="369"/>
      <c r="VDI93" s="369"/>
      <c r="VDJ93" s="369"/>
      <c r="VDK93" s="369"/>
      <c r="VDL93" s="369"/>
      <c r="VDM93" s="369"/>
      <c r="VDN93" s="369"/>
      <c r="VDO93" s="369"/>
      <c r="VDP93" s="369"/>
      <c r="VDQ93" s="369"/>
      <c r="VDR93" s="369"/>
      <c r="VDS93" s="369"/>
      <c r="VDT93" s="369"/>
      <c r="VDU93" s="369"/>
      <c r="VDV93" s="369"/>
      <c r="VDW93" s="369"/>
      <c r="VDX93" s="369"/>
      <c r="VDY93" s="369"/>
      <c r="VDZ93" s="369"/>
      <c r="VEA93" s="369"/>
      <c r="VEB93" s="369"/>
      <c r="VEC93" s="369"/>
      <c r="VED93" s="369"/>
      <c r="VEE93" s="369"/>
      <c r="VEF93" s="369"/>
      <c r="VEG93" s="369"/>
      <c r="VEH93" s="369"/>
      <c r="VEI93" s="369"/>
      <c r="VEJ93" s="369"/>
      <c r="VEK93" s="369"/>
      <c r="VEL93" s="369"/>
      <c r="VEM93" s="369"/>
      <c r="VEN93" s="369"/>
      <c r="VEO93" s="369"/>
      <c r="VEP93" s="369"/>
      <c r="VEQ93" s="369"/>
      <c r="VER93" s="369"/>
      <c r="VES93" s="369"/>
      <c r="VET93" s="369"/>
      <c r="VEU93" s="369"/>
      <c r="VEV93" s="369"/>
      <c r="VEW93" s="369"/>
      <c r="VEX93" s="369"/>
      <c r="VEY93" s="369"/>
      <c r="VEZ93" s="369"/>
      <c r="VFA93" s="369"/>
      <c r="VFB93" s="369"/>
      <c r="VFC93" s="369"/>
      <c r="VFD93" s="369"/>
      <c r="VFE93" s="369"/>
      <c r="VFF93" s="369"/>
      <c r="VFG93" s="369"/>
      <c r="VFH93" s="369"/>
      <c r="VFI93" s="369"/>
      <c r="VFJ93" s="369"/>
      <c r="VFK93" s="369"/>
      <c r="VFL93" s="369"/>
      <c r="VFM93" s="369"/>
      <c r="VFN93" s="369"/>
      <c r="VFO93" s="369"/>
      <c r="VFP93" s="369"/>
      <c r="VFQ93" s="369"/>
      <c r="VFR93" s="369"/>
      <c r="VFS93" s="369"/>
      <c r="VFT93" s="369"/>
      <c r="VFU93" s="369"/>
      <c r="VFV93" s="369"/>
      <c r="VFW93" s="369"/>
      <c r="VFX93" s="369"/>
      <c r="VFY93" s="369"/>
      <c r="VFZ93" s="369"/>
      <c r="VGA93" s="369"/>
      <c r="VGB93" s="369"/>
      <c r="VGC93" s="369"/>
      <c r="VGD93" s="369"/>
      <c r="VGE93" s="369"/>
      <c r="VGF93" s="369"/>
      <c r="VGG93" s="369"/>
      <c r="VGH93" s="369"/>
      <c r="VGI93" s="369"/>
      <c r="VGJ93" s="369"/>
      <c r="VGK93" s="369"/>
      <c r="VGP93" s="369"/>
      <c r="VGQ93" s="369"/>
      <c r="VGR93" s="369"/>
      <c r="VGS93" s="369"/>
      <c r="VGT93" s="369"/>
      <c r="VGU93" s="369"/>
      <c r="VGV93" s="369"/>
      <c r="VGW93" s="369"/>
      <c r="VGX93" s="369"/>
      <c r="VGY93" s="369"/>
      <c r="VGZ93" s="369"/>
      <c r="VIR93" s="369"/>
      <c r="VIS93" s="369"/>
      <c r="VIT93" s="369"/>
      <c r="VIU93" s="369"/>
      <c r="VIV93" s="369"/>
      <c r="VIW93" s="369"/>
      <c r="VIX93" s="369"/>
      <c r="VIY93" s="369"/>
      <c r="VIZ93" s="369"/>
      <c r="VJA93" s="369"/>
      <c r="VJB93" s="369"/>
      <c r="VJC93" s="369"/>
      <c r="VJD93" s="369"/>
      <c r="VJE93" s="369"/>
      <c r="VJF93" s="369"/>
      <c r="VJG93" s="369"/>
      <c r="VJH93" s="369"/>
      <c r="VJI93" s="369"/>
      <c r="VJJ93" s="369"/>
      <c r="VJK93" s="369"/>
      <c r="VJL93" s="369"/>
      <c r="VJM93" s="369"/>
      <c r="VJN93" s="369"/>
      <c r="VJO93" s="369"/>
      <c r="VJP93" s="369"/>
      <c r="VJQ93" s="369"/>
      <c r="VJR93" s="369"/>
      <c r="VJS93" s="369"/>
      <c r="VJT93" s="369"/>
      <c r="VJU93" s="369"/>
      <c r="VJV93" s="369"/>
      <c r="VJW93" s="369"/>
      <c r="VJX93" s="369"/>
      <c r="VJY93" s="369"/>
      <c r="VJZ93" s="369"/>
      <c r="VKA93" s="369"/>
      <c r="VKB93" s="369"/>
      <c r="VKC93" s="369"/>
      <c r="VKD93" s="369"/>
      <c r="VKE93" s="369"/>
      <c r="VKF93" s="369"/>
      <c r="VKG93" s="369"/>
      <c r="VKH93" s="369"/>
      <c r="VKI93" s="369"/>
      <c r="VKJ93" s="369"/>
      <c r="VKK93" s="369"/>
      <c r="VKL93" s="369"/>
      <c r="VKM93" s="369"/>
      <c r="VKN93" s="369"/>
      <c r="VKO93" s="369"/>
      <c r="VKP93" s="369"/>
      <c r="VKQ93" s="369"/>
      <c r="VKR93" s="369"/>
      <c r="VKS93" s="369"/>
      <c r="VKT93" s="369"/>
      <c r="VKU93" s="369"/>
      <c r="VKV93" s="369"/>
      <c r="VKW93" s="369"/>
      <c r="VKX93" s="369"/>
      <c r="VKY93" s="369"/>
      <c r="VKZ93" s="369"/>
      <c r="VLA93" s="369"/>
      <c r="VLB93" s="369"/>
      <c r="VLC93" s="369"/>
      <c r="VLD93" s="369"/>
      <c r="VLE93" s="369"/>
      <c r="VLF93" s="369"/>
      <c r="VLG93" s="369"/>
      <c r="VLH93" s="369"/>
      <c r="VLI93" s="369"/>
      <c r="VLJ93" s="369"/>
      <c r="VLK93" s="369"/>
      <c r="VLL93" s="369"/>
      <c r="VLM93" s="369"/>
      <c r="VLN93" s="369"/>
      <c r="VLO93" s="369"/>
      <c r="VLP93" s="369"/>
      <c r="VLQ93" s="369"/>
      <c r="VLR93" s="369"/>
      <c r="VLS93" s="369"/>
      <c r="VLT93" s="369"/>
      <c r="VLU93" s="369"/>
      <c r="VLV93" s="369"/>
      <c r="VLW93" s="369"/>
      <c r="VLX93" s="369"/>
      <c r="VLY93" s="369"/>
      <c r="VLZ93" s="369"/>
      <c r="VMA93" s="369"/>
      <c r="VMB93" s="369"/>
      <c r="VMC93" s="369"/>
      <c r="VMD93" s="369"/>
      <c r="VME93" s="369"/>
      <c r="VMF93" s="369"/>
      <c r="VMG93" s="369"/>
      <c r="VMH93" s="369"/>
      <c r="VMI93" s="369"/>
      <c r="VMJ93" s="369"/>
      <c r="VMK93" s="369"/>
      <c r="VML93" s="369"/>
      <c r="VMM93" s="369"/>
      <c r="VMN93" s="369"/>
      <c r="VMO93" s="369"/>
      <c r="VMP93" s="369"/>
      <c r="VMQ93" s="369"/>
      <c r="VMR93" s="369"/>
      <c r="VMS93" s="369"/>
      <c r="VMT93" s="369"/>
      <c r="VMU93" s="369"/>
      <c r="VMV93" s="369"/>
      <c r="VMW93" s="369"/>
      <c r="VMX93" s="369"/>
      <c r="VMY93" s="369"/>
      <c r="VMZ93" s="369"/>
      <c r="VNA93" s="369"/>
      <c r="VNB93" s="369"/>
      <c r="VNC93" s="369"/>
      <c r="VND93" s="369"/>
      <c r="VNE93" s="369"/>
      <c r="VNF93" s="369"/>
      <c r="VNG93" s="369"/>
      <c r="VNH93" s="369"/>
      <c r="VNI93" s="369"/>
      <c r="VNJ93" s="369"/>
      <c r="VNK93" s="369"/>
      <c r="VNL93" s="369"/>
      <c r="VNM93" s="369"/>
      <c r="VNN93" s="369"/>
      <c r="VNO93" s="369"/>
      <c r="VNP93" s="369"/>
      <c r="VNQ93" s="369"/>
      <c r="VNR93" s="369"/>
      <c r="VNS93" s="369"/>
      <c r="VNT93" s="369"/>
      <c r="VNU93" s="369"/>
      <c r="VNV93" s="369"/>
      <c r="VNW93" s="369"/>
      <c r="VNX93" s="369"/>
      <c r="VNY93" s="369"/>
      <c r="VNZ93" s="369"/>
      <c r="VOA93" s="369"/>
      <c r="VOB93" s="369"/>
      <c r="VOC93" s="369"/>
      <c r="VOD93" s="369"/>
      <c r="VOE93" s="369"/>
      <c r="VOF93" s="369"/>
      <c r="VOG93" s="369"/>
      <c r="VOH93" s="369"/>
      <c r="VOI93" s="369"/>
      <c r="VOJ93" s="369"/>
      <c r="VOK93" s="369"/>
      <c r="VOL93" s="369"/>
      <c r="VOM93" s="369"/>
      <c r="VON93" s="369"/>
      <c r="VOO93" s="369"/>
      <c r="VOP93" s="369"/>
      <c r="VOQ93" s="369"/>
      <c r="VOR93" s="369"/>
      <c r="VOS93" s="369"/>
      <c r="VOT93" s="369"/>
      <c r="VOU93" s="369"/>
      <c r="VOV93" s="369"/>
      <c r="VOW93" s="369"/>
      <c r="VOX93" s="369"/>
      <c r="VOY93" s="369"/>
      <c r="VOZ93" s="369"/>
      <c r="VPA93" s="369"/>
      <c r="VPB93" s="369"/>
      <c r="VPC93" s="369"/>
      <c r="VPD93" s="369"/>
      <c r="VPE93" s="369"/>
      <c r="VPF93" s="369"/>
      <c r="VPG93" s="369"/>
      <c r="VPH93" s="369"/>
      <c r="VPI93" s="369"/>
      <c r="VPJ93" s="369"/>
      <c r="VPK93" s="369"/>
      <c r="VPL93" s="369"/>
      <c r="VPM93" s="369"/>
      <c r="VPN93" s="369"/>
      <c r="VPO93" s="369"/>
      <c r="VPP93" s="369"/>
      <c r="VPQ93" s="369"/>
      <c r="VPR93" s="369"/>
      <c r="VPS93" s="369"/>
      <c r="VPT93" s="369"/>
      <c r="VPU93" s="369"/>
      <c r="VPV93" s="369"/>
      <c r="VPW93" s="369"/>
      <c r="VPX93" s="369"/>
      <c r="VPY93" s="369"/>
      <c r="VPZ93" s="369"/>
      <c r="VQA93" s="369"/>
      <c r="VQB93" s="369"/>
      <c r="VQC93" s="369"/>
      <c r="VQD93" s="369"/>
      <c r="VQE93" s="369"/>
      <c r="VQF93" s="369"/>
      <c r="VQG93" s="369"/>
      <c r="VQL93" s="369"/>
      <c r="VQM93" s="369"/>
      <c r="VQN93" s="369"/>
      <c r="VQO93" s="369"/>
      <c r="VQP93" s="369"/>
      <c r="VQQ93" s="369"/>
      <c r="VQR93" s="369"/>
      <c r="VQS93" s="369"/>
      <c r="VQT93" s="369"/>
      <c r="VQU93" s="369"/>
      <c r="VQV93" s="369"/>
      <c r="VSN93" s="369"/>
      <c r="VSO93" s="369"/>
      <c r="VSP93" s="369"/>
      <c r="VSQ93" s="369"/>
      <c r="VSR93" s="369"/>
      <c r="VSS93" s="369"/>
      <c r="VST93" s="369"/>
      <c r="VSU93" s="369"/>
      <c r="VSV93" s="369"/>
      <c r="VSW93" s="369"/>
      <c r="VSX93" s="369"/>
      <c r="VSY93" s="369"/>
      <c r="VSZ93" s="369"/>
      <c r="VTA93" s="369"/>
      <c r="VTB93" s="369"/>
      <c r="VTC93" s="369"/>
      <c r="VTD93" s="369"/>
      <c r="VTE93" s="369"/>
      <c r="VTF93" s="369"/>
      <c r="VTG93" s="369"/>
      <c r="VTH93" s="369"/>
      <c r="VTI93" s="369"/>
      <c r="VTJ93" s="369"/>
      <c r="VTK93" s="369"/>
      <c r="VTL93" s="369"/>
      <c r="VTM93" s="369"/>
      <c r="VTN93" s="369"/>
      <c r="VTO93" s="369"/>
      <c r="VTP93" s="369"/>
      <c r="VTQ93" s="369"/>
      <c r="VTR93" s="369"/>
      <c r="VTS93" s="369"/>
      <c r="VTT93" s="369"/>
      <c r="VTU93" s="369"/>
      <c r="VTV93" s="369"/>
      <c r="VTW93" s="369"/>
      <c r="VTX93" s="369"/>
      <c r="VTY93" s="369"/>
      <c r="VTZ93" s="369"/>
      <c r="VUA93" s="369"/>
      <c r="VUB93" s="369"/>
      <c r="VUC93" s="369"/>
      <c r="VUD93" s="369"/>
      <c r="VUE93" s="369"/>
      <c r="VUF93" s="369"/>
      <c r="VUG93" s="369"/>
      <c r="VUH93" s="369"/>
      <c r="VUI93" s="369"/>
      <c r="VUJ93" s="369"/>
      <c r="VUK93" s="369"/>
      <c r="VUL93" s="369"/>
      <c r="VUM93" s="369"/>
      <c r="VUN93" s="369"/>
      <c r="VUO93" s="369"/>
      <c r="VUP93" s="369"/>
      <c r="VUQ93" s="369"/>
      <c r="VUR93" s="369"/>
      <c r="VUS93" s="369"/>
      <c r="VUT93" s="369"/>
      <c r="VUU93" s="369"/>
      <c r="VUV93" s="369"/>
      <c r="VUW93" s="369"/>
      <c r="VUX93" s="369"/>
      <c r="VUY93" s="369"/>
      <c r="VUZ93" s="369"/>
      <c r="VVA93" s="369"/>
      <c r="VVB93" s="369"/>
      <c r="VVC93" s="369"/>
      <c r="VVD93" s="369"/>
      <c r="VVE93" s="369"/>
      <c r="VVF93" s="369"/>
      <c r="VVG93" s="369"/>
      <c r="VVH93" s="369"/>
      <c r="VVI93" s="369"/>
      <c r="VVJ93" s="369"/>
      <c r="VVK93" s="369"/>
      <c r="VVL93" s="369"/>
      <c r="VVM93" s="369"/>
      <c r="VVN93" s="369"/>
      <c r="VVO93" s="369"/>
      <c r="VVP93" s="369"/>
      <c r="VVQ93" s="369"/>
      <c r="VVR93" s="369"/>
      <c r="VVS93" s="369"/>
      <c r="VVT93" s="369"/>
      <c r="VVU93" s="369"/>
      <c r="VVV93" s="369"/>
      <c r="VVW93" s="369"/>
      <c r="VVX93" s="369"/>
      <c r="VVY93" s="369"/>
      <c r="VVZ93" s="369"/>
      <c r="VWA93" s="369"/>
      <c r="VWB93" s="369"/>
      <c r="VWC93" s="369"/>
      <c r="VWD93" s="369"/>
      <c r="VWE93" s="369"/>
      <c r="VWF93" s="369"/>
      <c r="VWG93" s="369"/>
      <c r="VWH93" s="369"/>
      <c r="VWI93" s="369"/>
      <c r="VWJ93" s="369"/>
      <c r="VWK93" s="369"/>
      <c r="VWL93" s="369"/>
      <c r="VWM93" s="369"/>
      <c r="VWN93" s="369"/>
      <c r="VWO93" s="369"/>
      <c r="VWP93" s="369"/>
      <c r="VWQ93" s="369"/>
      <c r="VWR93" s="369"/>
      <c r="VWS93" s="369"/>
      <c r="VWT93" s="369"/>
      <c r="VWU93" s="369"/>
      <c r="VWV93" s="369"/>
      <c r="VWW93" s="369"/>
      <c r="VWX93" s="369"/>
      <c r="VWY93" s="369"/>
      <c r="VWZ93" s="369"/>
      <c r="VXA93" s="369"/>
      <c r="VXB93" s="369"/>
      <c r="VXC93" s="369"/>
      <c r="VXD93" s="369"/>
      <c r="VXE93" s="369"/>
      <c r="VXF93" s="369"/>
      <c r="VXG93" s="369"/>
      <c r="VXH93" s="369"/>
      <c r="VXI93" s="369"/>
      <c r="VXJ93" s="369"/>
      <c r="VXK93" s="369"/>
      <c r="VXL93" s="369"/>
      <c r="VXM93" s="369"/>
      <c r="VXN93" s="369"/>
      <c r="VXO93" s="369"/>
      <c r="VXP93" s="369"/>
      <c r="VXQ93" s="369"/>
      <c r="VXR93" s="369"/>
      <c r="VXS93" s="369"/>
      <c r="VXT93" s="369"/>
      <c r="VXU93" s="369"/>
      <c r="VXV93" s="369"/>
      <c r="VXW93" s="369"/>
      <c r="VXX93" s="369"/>
      <c r="VXY93" s="369"/>
      <c r="VXZ93" s="369"/>
      <c r="VYA93" s="369"/>
      <c r="VYB93" s="369"/>
      <c r="VYC93" s="369"/>
      <c r="VYD93" s="369"/>
      <c r="VYE93" s="369"/>
      <c r="VYF93" s="369"/>
      <c r="VYG93" s="369"/>
      <c r="VYH93" s="369"/>
      <c r="VYI93" s="369"/>
      <c r="VYJ93" s="369"/>
      <c r="VYK93" s="369"/>
      <c r="VYL93" s="369"/>
      <c r="VYM93" s="369"/>
      <c r="VYN93" s="369"/>
      <c r="VYO93" s="369"/>
      <c r="VYP93" s="369"/>
      <c r="VYQ93" s="369"/>
      <c r="VYR93" s="369"/>
      <c r="VYS93" s="369"/>
      <c r="VYT93" s="369"/>
      <c r="VYU93" s="369"/>
      <c r="VYV93" s="369"/>
      <c r="VYW93" s="369"/>
      <c r="VYX93" s="369"/>
      <c r="VYY93" s="369"/>
      <c r="VYZ93" s="369"/>
      <c r="VZA93" s="369"/>
      <c r="VZB93" s="369"/>
      <c r="VZC93" s="369"/>
      <c r="VZD93" s="369"/>
      <c r="VZE93" s="369"/>
      <c r="VZF93" s="369"/>
      <c r="VZG93" s="369"/>
      <c r="VZH93" s="369"/>
      <c r="VZI93" s="369"/>
      <c r="VZJ93" s="369"/>
      <c r="VZK93" s="369"/>
      <c r="VZL93" s="369"/>
      <c r="VZM93" s="369"/>
      <c r="VZN93" s="369"/>
      <c r="VZO93" s="369"/>
      <c r="VZP93" s="369"/>
      <c r="VZQ93" s="369"/>
      <c r="VZR93" s="369"/>
      <c r="VZS93" s="369"/>
      <c r="VZT93" s="369"/>
      <c r="VZU93" s="369"/>
      <c r="VZV93" s="369"/>
      <c r="VZW93" s="369"/>
      <c r="VZX93" s="369"/>
      <c r="VZY93" s="369"/>
      <c r="VZZ93" s="369"/>
      <c r="WAA93" s="369"/>
      <c r="WAB93" s="369"/>
      <c r="WAC93" s="369"/>
      <c r="WAH93" s="369"/>
      <c r="WAI93" s="369"/>
      <c r="WAJ93" s="369"/>
      <c r="WAK93" s="369"/>
      <c r="WAL93" s="369"/>
      <c r="WAM93" s="369"/>
      <c r="WAN93" s="369"/>
      <c r="WAO93" s="369"/>
      <c r="WAP93" s="369"/>
      <c r="WAQ93" s="369"/>
      <c r="WAR93" s="369"/>
      <c r="WCJ93" s="369"/>
      <c r="WCK93" s="369"/>
      <c r="WCL93" s="369"/>
      <c r="WCM93" s="369"/>
      <c r="WCN93" s="369"/>
      <c r="WCO93" s="369"/>
      <c r="WCP93" s="369"/>
      <c r="WCQ93" s="369"/>
      <c r="WCR93" s="369"/>
      <c r="WCS93" s="369"/>
      <c r="WCT93" s="369"/>
      <c r="WCU93" s="369"/>
      <c r="WCV93" s="369"/>
      <c r="WCW93" s="369"/>
      <c r="WCX93" s="369"/>
      <c r="WCY93" s="369"/>
      <c r="WCZ93" s="369"/>
      <c r="WDA93" s="369"/>
      <c r="WDB93" s="369"/>
      <c r="WDC93" s="369"/>
      <c r="WDD93" s="369"/>
      <c r="WDE93" s="369"/>
      <c r="WDF93" s="369"/>
      <c r="WDG93" s="369"/>
      <c r="WDH93" s="369"/>
      <c r="WDI93" s="369"/>
      <c r="WDJ93" s="369"/>
      <c r="WDK93" s="369"/>
      <c r="WDL93" s="369"/>
      <c r="WDM93" s="369"/>
      <c r="WDN93" s="369"/>
      <c r="WDO93" s="369"/>
      <c r="WDP93" s="369"/>
      <c r="WDQ93" s="369"/>
      <c r="WDR93" s="369"/>
      <c r="WDS93" s="369"/>
      <c r="WDT93" s="369"/>
      <c r="WDU93" s="369"/>
      <c r="WDV93" s="369"/>
      <c r="WDW93" s="369"/>
      <c r="WDX93" s="369"/>
      <c r="WDY93" s="369"/>
      <c r="WDZ93" s="369"/>
      <c r="WEA93" s="369"/>
      <c r="WEB93" s="369"/>
      <c r="WEC93" s="369"/>
      <c r="WED93" s="369"/>
      <c r="WEE93" s="369"/>
      <c r="WEF93" s="369"/>
      <c r="WEG93" s="369"/>
      <c r="WEH93" s="369"/>
      <c r="WEI93" s="369"/>
      <c r="WEJ93" s="369"/>
      <c r="WEK93" s="369"/>
      <c r="WEL93" s="369"/>
      <c r="WEM93" s="369"/>
      <c r="WEN93" s="369"/>
      <c r="WEO93" s="369"/>
      <c r="WEP93" s="369"/>
      <c r="WEQ93" s="369"/>
      <c r="WER93" s="369"/>
      <c r="WES93" s="369"/>
      <c r="WET93" s="369"/>
      <c r="WEU93" s="369"/>
      <c r="WEV93" s="369"/>
      <c r="WEW93" s="369"/>
      <c r="WEX93" s="369"/>
      <c r="WEY93" s="369"/>
      <c r="WEZ93" s="369"/>
      <c r="WFA93" s="369"/>
      <c r="WFB93" s="369"/>
      <c r="WFC93" s="369"/>
      <c r="WFD93" s="369"/>
      <c r="WFE93" s="369"/>
      <c r="WFF93" s="369"/>
      <c r="WFG93" s="369"/>
      <c r="WFH93" s="369"/>
      <c r="WFI93" s="369"/>
      <c r="WFJ93" s="369"/>
      <c r="WFK93" s="369"/>
      <c r="WFL93" s="369"/>
      <c r="WFM93" s="369"/>
      <c r="WFN93" s="369"/>
      <c r="WFO93" s="369"/>
      <c r="WFP93" s="369"/>
      <c r="WFQ93" s="369"/>
      <c r="WFR93" s="369"/>
      <c r="WFS93" s="369"/>
      <c r="WFT93" s="369"/>
      <c r="WFU93" s="369"/>
      <c r="WFV93" s="369"/>
      <c r="WFW93" s="369"/>
      <c r="WFX93" s="369"/>
      <c r="WFY93" s="369"/>
      <c r="WFZ93" s="369"/>
      <c r="WGA93" s="369"/>
      <c r="WGB93" s="369"/>
      <c r="WGC93" s="369"/>
      <c r="WGD93" s="369"/>
      <c r="WGE93" s="369"/>
      <c r="WGF93" s="369"/>
      <c r="WGG93" s="369"/>
      <c r="WGH93" s="369"/>
      <c r="WGI93" s="369"/>
      <c r="WGJ93" s="369"/>
      <c r="WGK93" s="369"/>
      <c r="WGL93" s="369"/>
      <c r="WGM93" s="369"/>
      <c r="WGN93" s="369"/>
      <c r="WGO93" s="369"/>
      <c r="WGP93" s="369"/>
      <c r="WGQ93" s="369"/>
      <c r="WGR93" s="369"/>
      <c r="WGS93" s="369"/>
      <c r="WGT93" s="369"/>
      <c r="WGU93" s="369"/>
      <c r="WGV93" s="369"/>
      <c r="WGW93" s="369"/>
      <c r="WGX93" s="369"/>
      <c r="WGY93" s="369"/>
      <c r="WGZ93" s="369"/>
      <c r="WHA93" s="369"/>
      <c r="WHB93" s="369"/>
      <c r="WHC93" s="369"/>
      <c r="WHD93" s="369"/>
      <c r="WHE93" s="369"/>
      <c r="WHF93" s="369"/>
      <c r="WHG93" s="369"/>
      <c r="WHH93" s="369"/>
      <c r="WHI93" s="369"/>
      <c r="WHJ93" s="369"/>
      <c r="WHK93" s="369"/>
      <c r="WHL93" s="369"/>
      <c r="WHM93" s="369"/>
      <c r="WHN93" s="369"/>
      <c r="WHO93" s="369"/>
      <c r="WHP93" s="369"/>
      <c r="WHQ93" s="369"/>
      <c r="WHR93" s="369"/>
      <c r="WHS93" s="369"/>
      <c r="WHT93" s="369"/>
      <c r="WHU93" s="369"/>
      <c r="WHV93" s="369"/>
      <c r="WHW93" s="369"/>
      <c r="WHX93" s="369"/>
      <c r="WHY93" s="369"/>
      <c r="WHZ93" s="369"/>
      <c r="WIA93" s="369"/>
      <c r="WIB93" s="369"/>
      <c r="WIC93" s="369"/>
      <c r="WID93" s="369"/>
      <c r="WIE93" s="369"/>
      <c r="WIF93" s="369"/>
      <c r="WIG93" s="369"/>
      <c r="WIH93" s="369"/>
      <c r="WII93" s="369"/>
      <c r="WIJ93" s="369"/>
      <c r="WIK93" s="369"/>
      <c r="WIL93" s="369"/>
      <c r="WIM93" s="369"/>
      <c r="WIN93" s="369"/>
      <c r="WIO93" s="369"/>
      <c r="WIP93" s="369"/>
      <c r="WIQ93" s="369"/>
      <c r="WIR93" s="369"/>
      <c r="WIS93" s="369"/>
      <c r="WIT93" s="369"/>
      <c r="WIU93" s="369"/>
      <c r="WIV93" s="369"/>
      <c r="WIW93" s="369"/>
      <c r="WIX93" s="369"/>
      <c r="WIY93" s="369"/>
      <c r="WIZ93" s="369"/>
      <c r="WJA93" s="369"/>
      <c r="WJB93" s="369"/>
      <c r="WJC93" s="369"/>
      <c r="WJD93" s="369"/>
      <c r="WJE93" s="369"/>
      <c r="WJF93" s="369"/>
      <c r="WJG93" s="369"/>
      <c r="WJH93" s="369"/>
      <c r="WJI93" s="369"/>
      <c r="WJJ93" s="369"/>
      <c r="WJK93" s="369"/>
      <c r="WJL93" s="369"/>
      <c r="WJM93" s="369"/>
      <c r="WJN93" s="369"/>
      <c r="WJO93" s="369"/>
      <c r="WJP93" s="369"/>
      <c r="WJQ93" s="369"/>
      <c r="WJR93" s="369"/>
      <c r="WJS93" s="369"/>
      <c r="WJT93" s="369"/>
      <c r="WJU93" s="369"/>
      <c r="WJV93" s="369"/>
      <c r="WJW93" s="369"/>
      <c r="WJX93" s="369"/>
      <c r="WJY93" s="369"/>
      <c r="WKD93" s="369"/>
      <c r="WKE93" s="369"/>
      <c r="WKF93" s="369"/>
      <c r="WKG93" s="369"/>
      <c r="WKH93" s="369"/>
      <c r="WKI93" s="369"/>
      <c r="WKJ93" s="369"/>
      <c r="WKK93" s="369"/>
      <c r="WKL93" s="369"/>
      <c r="WKM93" s="369"/>
      <c r="WKN93" s="369"/>
      <c r="WMF93" s="369"/>
      <c r="WMG93" s="369"/>
      <c r="WMH93" s="369"/>
      <c r="WMI93" s="369"/>
      <c r="WMJ93" s="369"/>
      <c r="WMK93" s="369"/>
      <c r="WML93" s="369"/>
      <c r="WMM93" s="369"/>
      <c r="WMN93" s="369"/>
      <c r="WMO93" s="369"/>
      <c r="WMP93" s="369"/>
      <c r="WMQ93" s="369"/>
      <c r="WMR93" s="369"/>
      <c r="WMS93" s="369"/>
      <c r="WMT93" s="369"/>
      <c r="WMU93" s="369"/>
      <c r="WMV93" s="369"/>
      <c r="WMW93" s="369"/>
      <c r="WMX93" s="369"/>
      <c r="WMY93" s="369"/>
      <c r="WMZ93" s="369"/>
      <c r="WNA93" s="369"/>
      <c r="WNB93" s="369"/>
      <c r="WNC93" s="369"/>
      <c r="WND93" s="369"/>
      <c r="WNE93" s="369"/>
      <c r="WNF93" s="369"/>
      <c r="WNG93" s="369"/>
      <c r="WNH93" s="369"/>
      <c r="WNI93" s="369"/>
      <c r="WNJ93" s="369"/>
      <c r="WNK93" s="369"/>
      <c r="WNL93" s="369"/>
      <c r="WNM93" s="369"/>
      <c r="WNN93" s="369"/>
      <c r="WNO93" s="369"/>
      <c r="WNP93" s="369"/>
      <c r="WNQ93" s="369"/>
      <c r="WNR93" s="369"/>
      <c r="WNS93" s="369"/>
      <c r="WNT93" s="369"/>
      <c r="WNU93" s="369"/>
      <c r="WNV93" s="369"/>
      <c r="WNW93" s="369"/>
      <c r="WNX93" s="369"/>
      <c r="WNY93" s="369"/>
      <c r="WNZ93" s="369"/>
      <c r="WOA93" s="369"/>
      <c r="WOB93" s="369"/>
      <c r="WOC93" s="369"/>
      <c r="WOD93" s="369"/>
      <c r="WOE93" s="369"/>
      <c r="WOF93" s="369"/>
      <c r="WOG93" s="369"/>
      <c r="WOH93" s="369"/>
      <c r="WOI93" s="369"/>
      <c r="WOJ93" s="369"/>
      <c r="WOK93" s="369"/>
      <c r="WOL93" s="369"/>
      <c r="WOM93" s="369"/>
      <c r="WON93" s="369"/>
      <c r="WOO93" s="369"/>
      <c r="WOP93" s="369"/>
      <c r="WOQ93" s="369"/>
      <c r="WOR93" s="369"/>
      <c r="WOS93" s="369"/>
      <c r="WOT93" s="369"/>
      <c r="WOU93" s="369"/>
      <c r="WOV93" s="369"/>
      <c r="WOW93" s="369"/>
      <c r="WOX93" s="369"/>
      <c r="WOY93" s="369"/>
      <c r="WOZ93" s="369"/>
      <c r="WPA93" s="369"/>
      <c r="WPB93" s="369"/>
      <c r="WPC93" s="369"/>
      <c r="WPD93" s="369"/>
      <c r="WPE93" s="369"/>
      <c r="WPF93" s="369"/>
      <c r="WPG93" s="369"/>
      <c r="WPH93" s="369"/>
      <c r="WPI93" s="369"/>
      <c r="WPJ93" s="369"/>
      <c r="WPK93" s="369"/>
      <c r="WPL93" s="369"/>
      <c r="WPM93" s="369"/>
      <c r="WPN93" s="369"/>
      <c r="WPO93" s="369"/>
      <c r="WPP93" s="369"/>
      <c r="WPQ93" s="369"/>
      <c r="WPR93" s="369"/>
      <c r="WPS93" s="369"/>
      <c r="WPT93" s="369"/>
      <c r="WPU93" s="369"/>
      <c r="WPV93" s="369"/>
      <c r="WPW93" s="369"/>
      <c r="WPX93" s="369"/>
      <c r="WPY93" s="369"/>
      <c r="WPZ93" s="369"/>
      <c r="WQA93" s="369"/>
      <c r="WQB93" s="369"/>
      <c r="WQC93" s="369"/>
      <c r="WQD93" s="369"/>
      <c r="WQE93" s="369"/>
      <c r="WQF93" s="369"/>
      <c r="WQG93" s="369"/>
      <c r="WQH93" s="369"/>
      <c r="WQI93" s="369"/>
      <c r="WQJ93" s="369"/>
      <c r="WQK93" s="369"/>
      <c r="WQL93" s="369"/>
      <c r="WQM93" s="369"/>
      <c r="WQN93" s="369"/>
      <c r="WQO93" s="369"/>
      <c r="WQP93" s="369"/>
      <c r="WQQ93" s="369"/>
      <c r="WQR93" s="369"/>
      <c r="WQS93" s="369"/>
      <c r="WQT93" s="369"/>
      <c r="WQU93" s="369"/>
      <c r="WQV93" s="369"/>
      <c r="WQW93" s="369"/>
      <c r="WQX93" s="369"/>
      <c r="WQY93" s="369"/>
      <c r="WQZ93" s="369"/>
      <c r="WRA93" s="369"/>
      <c r="WRB93" s="369"/>
      <c r="WRC93" s="369"/>
      <c r="WRD93" s="369"/>
      <c r="WRE93" s="369"/>
      <c r="WRF93" s="369"/>
      <c r="WRG93" s="369"/>
      <c r="WRH93" s="369"/>
      <c r="WRI93" s="369"/>
      <c r="WRJ93" s="369"/>
      <c r="WRK93" s="369"/>
      <c r="WRL93" s="369"/>
      <c r="WRM93" s="369"/>
      <c r="WRN93" s="369"/>
      <c r="WRO93" s="369"/>
      <c r="WRP93" s="369"/>
      <c r="WRQ93" s="369"/>
      <c r="WRR93" s="369"/>
      <c r="WRS93" s="369"/>
      <c r="WRT93" s="369"/>
      <c r="WRU93" s="369"/>
      <c r="WRV93" s="369"/>
      <c r="WRW93" s="369"/>
      <c r="WRX93" s="369"/>
      <c r="WRY93" s="369"/>
      <c r="WRZ93" s="369"/>
      <c r="WSA93" s="369"/>
      <c r="WSB93" s="369"/>
      <c r="WSC93" s="369"/>
      <c r="WSD93" s="369"/>
      <c r="WSE93" s="369"/>
      <c r="WSF93" s="369"/>
      <c r="WSG93" s="369"/>
      <c r="WSH93" s="369"/>
      <c r="WSI93" s="369"/>
      <c r="WSJ93" s="369"/>
      <c r="WSK93" s="369"/>
      <c r="WSL93" s="369"/>
      <c r="WSM93" s="369"/>
      <c r="WSN93" s="369"/>
      <c r="WSO93" s="369"/>
      <c r="WSP93" s="369"/>
      <c r="WSQ93" s="369"/>
      <c r="WSR93" s="369"/>
      <c r="WSS93" s="369"/>
      <c r="WST93" s="369"/>
      <c r="WSU93" s="369"/>
      <c r="WSV93" s="369"/>
      <c r="WSW93" s="369"/>
      <c r="WSX93" s="369"/>
      <c r="WSY93" s="369"/>
      <c r="WSZ93" s="369"/>
      <c r="WTA93" s="369"/>
      <c r="WTB93" s="369"/>
      <c r="WTC93" s="369"/>
      <c r="WTD93" s="369"/>
      <c r="WTE93" s="369"/>
      <c r="WTF93" s="369"/>
      <c r="WTG93" s="369"/>
      <c r="WTH93" s="369"/>
      <c r="WTI93" s="369"/>
      <c r="WTJ93" s="369"/>
      <c r="WTK93" s="369"/>
      <c r="WTL93" s="369"/>
      <c r="WTM93" s="369"/>
      <c r="WTN93" s="369"/>
      <c r="WTO93" s="369"/>
      <c r="WTP93" s="369"/>
      <c r="WTQ93" s="369"/>
      <c r="WTR93" s="369"/>
      <c r="WTS93" s="369"/>
      <c r="WTT93" s="369"/>
      <c r="WTU93" s="369"/>
      <c r="WTZ93" s="369"/>
      <c r="WUA93" s="369"/>
      <c r="WUB93" s="369"/>
      <c r="WUC93" s="369"/>
      <c r="WUD93" s="369"/>
      <c r="WUE93" s="369"/>
      <c r="WUF93" s="369"/>
      <c r="WUG93" s="369"/>
      <c r="WUH93" s="369"/>
      <c r="WUI93" s="369"/>
      <c r="WUJ93" s="369"/>
      <c r="WWB93" s="369"/>
      <c r="WWC93" s="369"/>
      <c r="WWD93" s="369"/>
      <c r="WWE93" s="369"/>
      <c r="WWF93" s="369"/>
      <c r="WWG93" s="369"/>
      <c r="WWH93" s="369"/>
      <c r="WWI93" s="369"/>
      <c r="WWJ93" s="369"/>
      <c r="WWK93" s="369"/>
      <c r="WWL93" s="369"/>
      <c r="WWM93" s="369"/>
      <c r="WWN93" s="369"/>
      <c r="WWO93" s="369"/>
      <c r="WWP93" s="369"/>
      <c r="WWQ93" s="369"/>
      <c r="WWR93" s="369"/>
      <c r="WWS93" s="369"/>
      <c r="WWT93" s="369"/>
      <c r="WWU93" s="369"/>
      <c r="WWV93" s="369"/>
      <c r="WWW93" s="369"/>
      <c r="WWX93" s="369"/>
      <c r="WWY93" s="369"/>
      <c r="WWZ93" s="369"/>
      <c r="WXA93" s="369"/>
      <c r="WXB93" s="369"/>
      <c r="WXC93" s="369"/>
      <c r="WXD93" s="369"/>
      <c r="WXE93" s="369"/>
      <c r="WXF93" s="369"/>
      <c r="WXG93" s="369"/>
      <c r="WXH93" s="369"/>
      <c r="WXI93" s="369"/>
      <c r="WXJ93" s="369"/>
      <c r="WXK93" s="369"/>
      <c r="WXL93" s="369"/>
      <c r="WXM93" s="369"/>
      <c r="WXN93" s="369"/>
      <c r="WXO93" s="369"/>
      <c r="WXP93" s="369"/>
      <c r="WXQ93" s="369"/>
      <c r="WXR93" s="369"/>
      <c r="WXS93" s="369"/>
      <c r="WXT93" s="369"/>
      <c r="WXU93" s="369"/>
      <c r="WXV93" s="369"/>
      <c r="WXW93" s="369"/>
      <c r="WXX93" s="369"/>
      <c r="WXY93" s="369"/>
      <c r="WXZ93" s="369"/>
      <c r="WYA93" s="369"/>
      <c r="WYB93" s="369"/>
      <c r="WYC93" s="369"/>
      <c r="WYD93" s="369"/>
      <c r="WYE93" s="369"/>
      <c r="WYF93" s="369"/>
      <c r="WYG93" s="369"/>
      <c r="WYH93" s="369"/>
      <c r="WYI93" s="369"/>
      <c r="WYJ93" s="369"/>
      <c r="WYK93" s="369"/>
      <c r="WYL93" s="369"/>
      <c r="WYM93" s="369"/>
      <c r="WYN93" s="369"/>
      <c r="WYO93" s="369"/>
      <c r="WYP93" s="369"/>
      <c r="WYQ93" s="369"/>
      <c r="WYR93" s="369"/>
      <c r="WYS93" s="369"/>
      <c r="WYT93" s="369"/>
      <c r="WYU93" s="369"/>
      <c r="WYV93" s="369"/>
      <c r="WYW93" s="369"/>
      <c r="WYX93" s="369"/>
      <c r="WYY93" s="369"/>
      <c r="WYZ93" s="369"/>
      <c r="WZA93" s="369"/>
      <c r="WZB93" s="369"/>
      <c r="WZC93" s="369"/>
      <c r="WZD93" s="369"/>
      <c r="WZE93" s="369"/>
      <c r="WZF93" s="369"/>
      <c r="WZG93" s="369"/>
      <c r="WZH93" s="369"/>
      <c r="WZI93" s="369"/>
      <c r="WZJ93" s="369"/>
      <c r="WZK93" s="369"/>
      <c r="WZL93" s="369"/>
      <c r="WZM93" s="369"/>
      <c r="WZN93" s="369"/>
      <c r="WZO93" s="369"/>
      <c r="WZP93" s="369"/>
      <c r="WZQ93" s="369"/>
      <c r="WZR93" s="369"/>
      <c r="WZS93" s="369"/>
      <c r="WZT93" s="369"/>
      <c r="WZU93" s="369"/>
      <c r="WZV93" s="369"/>
      <c r="WZW93" s="369"/>
      <c r="WZX93" s="369"/>
      <c r="WZY93" s="369"/>
      <c r="WZZ93" s="369"/>
      <c r="XAA93" s="369"/>
      <c r="XAB93" s="369"/>
      <c r="XAC93" s="369"/>
      <c r="XAD93" s="369"/>
      <c r="XAE93" s="369"/>
      <c r="XAF93" s="369"/>
      <c r="XAG93" s="369"/>
      <c r="XAH93" s="369"/>
      <c r="XAI93" s="369"/>
      <c r="XAJ93" s="369"/>
      <c r="XAK93" s="369"/>
      <c r="XAL93" s="369"/>
      <c r="XAM93" s="369"/>
      <c r="XAN93" s="369"/>
      <c r="XAO93" s="369"/>
      <c r="XAP93" s="369"/>
      <c r="XAQ93" s="369"/>
      <c r="XAR93" s="369"/>
      <c r="XAS93" s="369"/>
      <c r="XAT93" s="369"/>
      <c r="XAU93" s="369"/>
      <c r="XAV93" s="369"/>
      <c r="XAW93" s="369"/>
      <c r="XAX93" s="369"/>
      <c r="XAY93" s="369"/>
      <c r="XAZ93" s="369"/>
      <c r="XBA93" s="369"/>
      <c r="XBB93" s="369"/>
      <c r="XBC93" s="369"/>
      <c r="XBD93" s="369"/>
      <c r="XBE93" s="369"/>
      <c r="XBF93" s="369"/>
      <c r="XBG93" s="369"/>
      <c r="XBH93" s="369"/>
      <c r="XBI93" s="369"/>
      <c r="XBJ93" s="369"/>
      <c r="XBK93" s="369"/>
      <c r="XBL93" s="369"/>
      <c r="XBM93" s="369"/>
      <c r="XBN93" s="369"/>
      <c r="XBO93" s="369"/>
      <c r="XBP93" s="369"/>
      <c r="XBQ93" s="369"/>
      <c r="XBR93" s="369"/>
      <c r="XBS93" s="369"/>
      <c r="XBT93" s="369"/>
      <c r="XBU93" s="369"/>
      <c r="XBV93" s="369"/>
      <c r="XBW93" s="369"/>
      <c r="XBX93" s="369"/>
      <c r="XBY93" s="369"/>
      <c r="XBZ93" s="369"/>
      <c r="XCA93" s="369"/>
      <c r="XCB93" s="369"/>
      <c r="XCC93" s="369"/>
      <c r="XCD93" s="369"/>
      <c r="XCE93" s="369"/>
      <c r="XCF93" s="369"/>
      <c r="XCG93" s="369"/>
      <c r="XCH93" s="369"/>
      <c r="XCI93" s="369"/>
      <c r="XCJ93" s="369"/>
      <c r="XCK93" s="369"/>
      <c r="XCL93" s="369"/>
      <c r="XCM93" s="369"/>
      <c r="XCN93" s="369"/>
      <c r="XCO93" s="369"/>
      <c r="XCP93" s="369"/>
      <c r="XCQ93" s="369"/>
      <c r="XCR93" s="369"/>
      <c r="XCS93" s="369"/>
      <c r="XCT93" s="369"/>
      <c r="XCU93" s="369"/>
      <c r="XCV93" s="369"/>
      <c r="XCW93" s="369"/>
      <c r="XCX93" s="369"/>
      <c r="XCY93" s="369"/>
      <c r="XCZ93" s="369"/>
      <c r="XDA93" s="369"/>
      <c r="XDB93" s="369"/>
      <c r="XDC93" s="369"/>
      <c r="XDD93" s="369"/>
      <c r="XDE93" s="369"/>
      <c r="XDF93" s="369"/>
      <c r="XDG93" s="369"/>
      <c r="XDH93" s="369"/>
      <c r="XDI93" s="369"/>
      <c r="XDJ93" s="369"/>
      <c r="XDK93" s="369"/>
      <c r="XDL93" s="369"/>
      <c r="XDM93" s="369"/>
      <c r="XDN93" s="369"/>
      <c r="XDO93" s="369"/>
      <c r="XDP93" s="369"/>
      <c r="XDQ93" s="369"/>
      <c r="XDR93" s="369"/>
      <c r="XDS93" s="369"/>
      <c r="XDT93" s="369"/>
      <c r="XDU93" s="369"/>
      <c r="XDV93" s="369"/>
      <c r="XDW93" s="369"/>
      <c r="XDX93" s="369"/>
      <c r="XDY93" s="369"/>
      <c r="XDZ93" s="369"/>
      <c r="XEA93" s="369"/>
      <c r="XEB93" s="369"/>
      <c r="XEC93" s="369"/>
      <c r="XED93" s="369"/>
      <c r="XEE93" s="369"/>
      <c r="XEF93" s="369"/>
      <c r="XEG93" s="369"/>
      <c r="XEH93" s="369"/>
      <c r="XEI93" s="369"/>
      <c r="XEJ93" s="369"/>
      <c r="XEK93" s="369"/>
      <c r="XEL93" s="369"/>
      <c r="XEM93" s="369"/>
      <c r="XEN93" s="369"/>
      <c r="XEO93" s="369"/>
      <c r="XEP93" s="369"/>
      <c r="XEQ93" s="369"/>
      <c r="XER93" s="369"/>
      <c r="XES93" s="369"/>
      <c r="XET93" s="369"/>
      <c r="XEU93" s="369"/>
      <c r="XEV93" s="369"/>
      <c r="XEW93" s="369"/>
      <c r="XEX93" s="369"/>
    </row>
    <row r="94" spans="1:1000 1044:2024 2068:3048 3092:4072 4116:5096 5140:6120 6164:7144 7188:8168 8212:9192 9236:10216 10260:11240 11284:12264 12308:13288 13332:14312 14356:15336 15380:16378" s="18" customFormat="1" ht="126" hidden="1" customHeight="1" x14ac:dyDescent="0.25">
      <c r="A94" s="51"/>
      <c r="B94" s="51"/>
      <c r="C94" s="51"/>
      <c r="D94" s="51"/>
      <c r="E94" s="85"/>
      <c r="F94" s="425" t="s">
        <v>6545</v>
      </c>
      <c r="G94" s="426"/>
      <c r="H94" s="427"/>
      <c r="I94" s="237">
        <v>0</v>
      </c>
      <c r="J94" s="368"/>
      <c r="K94" s="378">
        <v>2080</v>
      </c>
      <c r="L94" s="237">
        <v>1456</v>
      </c>
      <c r="M94" s="237">
        <v>1248</v>
      </c>
      <c r="N94" s="377"/>
      <c r="O94" s="377"/>
      <c r="P94" s="377"/>
      <c r="Q94" s="377"/>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U94" s="369"/>
      <c r="CV94" s="369"/>
      <c r="CW94" s="369"/>
      <c r="CX94" s="369"/>
      <c r="CY94" s="369"/>
      <c r="CZ94" s="369"/>
      <c r="DA94" s="369"/>
      <c r="DB94" s="369"/>
      <c r="DC94" s="369"/>
      <c r="DD94" s="369"/>
      <c r="DE94" s="369"/>
      <c r="DF94" s="369"/>
      <c r="DG94" s="369"/>
      <c r="DH94" s="369"/>
      <c r="DI94" s="369"/>
      <c r="DJ94" s="369"/>
      <c r="DK94" s="369"/>
      <c r="DL94" s="369"/>
      <c r="DM94" s="369"/>
      <c r="DN94" s="369"/>
      <c r="DO94" s="369"/>
      <c r="DP94" s="369"/>
      <c r="DQ94" s="369"/>
      <c r="DR94" s="369"/>
      <c r="DS94" s="369"/>
      <c r="DT94" s="369"/>
      <c r="DU94" s="369"/>
      <c r="DV94" s="369"/>
      <c r="DW94" s="369"/>
      <c r="DX94" s="369"/>
      <c r="DY94" s="369"/>
      <c r="DZ94" s="369"/>
      <c r="EA94" s="369"/>
      <c r="EB94" s="369"/>
      <c r="EC94" s="369"/>
      <c r="ED94" s="369"/>
      <c r="EE94" s="369"/>
      <c r="EF94" s="369"/>
      <c r="EG94" s="369"/>
      <c r="EH94" s="369"/>
      <c r="EI94" s="369"/>
      <c r="EJ94" s="369"/>
      <c r="EK94" s="369"/>
      <c r="EL94" s="369"/>
      <c r="EM94" s="369"/>
      <c r="EN94" s="369"/>
      <c r="EO94" s="369"/>
      <c r="EP94" s="369"/>
      <c r="EQ94" s="369"/>
      <c r="ER94" s="369"/>
      <c r="ES94" s="369"/>
      <c r="ET94" s="369"/>
      <c r="EU94" s="369"/>
      <c r="EV94" s="369"/>
      <c r="EW94" s="369"/>
      <c r="EX94" s="369"/>
      <c r="EY94" s="369"/>
      <c r="EZ94" s="369"/>
      <c r="FA94" s="369"/>
      <c r="FB94" s="369"/>
      <c r="FC94" s="369"/>
      <c r="FD94" s="369"/>
      <c r="FE94" s="369"/>
      <c r="FF94" s="369"/>
      <c r="FG94" s="369"/>
      <c r="FH94" s="369"/>
      <c r="FI94" s="369"/>
      <c r="FJ94" s="369"/>
      <c r="FK94" s="369"/>
      <c r="FL94" s="369"/>
      <c r="FM94" s="369"/>
      <c r="FN94" s="369"/>
      <c r="FO94" s="369"/>
      <c r="FP94" s="369"/>
      <c r="FQ94" s="369"/>
      <c r="FR94" s="369"/>
      <c r="FS94" s="369"/>
      <c r="FT94" s="369"/>
      <c r="FU94" s="369"/>
      <c r="FV94" s="369"/>
      <c r="FW94" s="369"/>
      <c r="FX94" s="369"/>
      <c r="FY94" s="369"/>
      <c r="FZ94" s="369"/>
      <c r="GA94" s="369"/>
      <c r="GB94" s="369"/>
      <c r="GC94" s="369"/>
      <c r="GD94" s="369"/>
      <c r="GE94" s="369"/>
      <c r="GF94" s="369"/>
      <c r="GG94" s="369"/>
      <c r="GH94" s="369"/>
      <c r="GI94" s="369"/>
      <c r="GJ94" s="369"/>
      <c r="GK94" s="369"/>
      <c r="GL94" s="369"/>
      <c r="GM94" s="369"/>
      <c r="GN94" s="369"/>
      <c r="GO94" s="369"/>
      <c r="GP94" s="369"/>
      <c r="GQ94" s="369"/>
      <c r="GR94" s="369"/>
      <c r="GS94" s="369"/>
      <c r="GT94" s="369"/>
      <c r="GU94" s="369"/>
      <c r="GV94" s="369"/>
      <c r="GW94" s="369"/>
      <c r="GX94" s="369"/>
      <c r="GY94" s="369"/>
      <c r="GZ94" s="369"/>
      <c r="HA94" s="369"/>
      <c r="HB94" s="369"/>
      <c r="HC94" s="369"/>
      <c r="HD94" s="369"/>
      <c r="HE94" s="369"/>
      <c r="HF94" s="369"/>
      <c r="HG94" s="369"/>
      <c r="HH94" s="369"/>
      <c r="HI94" s="369"/>
      <c r="HN94" s="369"/>
      <c r="HO94" s="369"/>
      <c r="HP94" s="369"/>
      <c r="HQ94" s="369"/>
      <c r="HR94" s="369"/>
      <c r="HS94" s="369"/>
      <c r="HT94" s="369"/>
      <c r="HU94" s="369"/>
      <c r="HV94" s="369"/>
      <c r="HW94" s="369"/>
      <c r="HX94" s="369"/>
      <c r="JP94" s="369"/>
      <c r="JQ94" s="369"/>
      <c r="JR94" s="369"/>
      <c r="JS94" s="369"/>
      <c r="JT94" s="369"/>
      <c r="JU94" s="369"/>
      <c r="JV94" s="369"/>
      <c r="JW94" s="369"/>
      <c r="JX94" s="369"/>
      <c r="JY94" s="369"/>
      <c r="JZ94" s="369"/>
      <c r="KA94" s="369"/>
      <c r="KB94" s="369"/>
      <c r="KC94" s="369"/>
      <c r="KD94" s="369"/>
      <c r="KE94" s="369"/>
      <c r="KF94" s="369"/>
      <c r="KG94" s="369"/>
      <c r="KH94" s="369"/>
      <c r="KI94" s="369"/>
      <c r="KJ94" s="369"/>
      <c r="KK94" s="369"/>
      <c r="KL94" s="369"/>
      <c r="KM94" s="369"/>
      <c r="KN94" s="369"/>
      <c r="KO94" s="369"/>
      <c r="KP94" s="369"/>
      <c r="KQ94" s="369"/>
      <c r="KR94" s="369"/>
      <c r="KS94" s="369"/>
      <c r="KT94" s="369"/>
      <c r="KU94" s="369"/>
      <c r="KV94" s="369"/>
      <c r="KW94" s="369"/>
      <c r="KX94" s="369"/>
      <c r="KY94" s="369"/>
      <c r="KZ94" s="369"/>
      <c r="LA94" s="369"/>
      <c r="LB94" s="369"/>
      <c r="LC94" s="369"/>
      <c r="LD94" s="369"/>
      <c r="LE94" s="369"/>
      <c r="LF94" s="369"/>
      <c r="LG94" s="369"/>
      <c r="LH94" s="369"/>
      <c r="LI94" s="369"/>
      <c r="LJ94" s="369"/>
      <c r="LK94" s="369"/>
      <c r="LL94" s="369"/>
      <c r="LM94" s="369"/>
      <c r="LN94" s="369"/>
      <c r="LO94" s="369"/>
      <c r="LP94" s="369"/>
      <c r="LQ94" s="369"/>
      <c r="LR94" s="369"/>
      <c r="LS94" s="369"/>
      <c r="LT94" s="369"/>
      <c r="LU94" s="369"/>
      <c r="LV94" s="369"/>
      <c r="LW94" s="369"/>
      <c r="LX94" s="369"/>
      <c r="LY94" s="369"/>
      <c r="LZ94" s="369"/>
      <c r="MA94" s="369"/>
      <c r="MB94" s="369"/>
      <c r="MC94" s="369"/>
      <c r="MD94" s="369"/>
      <c r="ME94" s="369"/>
      <c r="MF94" s="369"/>
      <c r="MG94" s="369"/>
      <c r="MH94" s="369"/>
      <c r="MI94" s="369"/>
      <c r="MJ94" s="369"/>
      <c r="MK94" s="369"/>
      <c r="ML94" s="369"/>
      <c r="MM94" s="369"/>
      <c r="MN94" s="369"/>
      <c r="MO94" s="369"/>
      <c r="MP94" s="369"/>
      <c r="MQ94" s="369"/>
      <c r="MR94" s="369"/>
      <c r="MS94" s="369"/>
      <c r="MT94" s="369"/>
      <c r="MU94" s="369"/>
      <c r="MV94" s="369"/>
      <c r="MW94" s="369"/>
      <c r="MX94" s="369"/>
      <c r="MY94" s="369"/>
      <c r="MZ94" s="369"/>
      <c r="NA94" s="369"/>
      <c r="NB94" s="369"/>
      <c r="NC94" s="369"/>
      <c r="ND94" s="369"/>
      <c r="NE94" s="369"/>
      <c r="NF94" s="369"/>
      <c r="NG94" s="369"/>
      <c r="NH94" s="369"/>
      <c r="NI94" s="369"/>
      <c r="NJ94" s="369"/>
      <c r="NK94" s="369"/>
      <c r="NL94" s="369"/>
      <c r="NM94" s="369"/>
      <c r="NN94" s="369"/>
      <c r="NO94" s="369"/>
      <c r="NP94" s="369"/>
      <c r="NQ94" s="369"/>
      <c r="NR94" s="369"/>
      <c r="NS94" s="369"/>
      <c r="NT94" s="369"/>
      <c r="NU94" s="369"/>
      <c r="NV94" s="369"/>
      <c r="NW94" s="369"/>
      <c r="NX94" s="369"/>
      <c r="NY94" s="369"/>
      <c r="NZ94" s="369"/>
      <c r="OA94" s="369"/>
      <c r="OB94" s="369"/>
      <c r="OC94" s="369"/>
      <c r="OD94" s="369"/>
      <c r="OE94" s="369"/>
      <c r="OF94" s="369"/>
      <c r="OG94" s="369"/>
      <c r="OH94" s="369"/>
      <c r="OI94" s="369"/>
      <c r="OJ94" s="369"/>
      <c r="OK94" s="369"/>
      <c r="OL94" s="369"/>
      <c r="OM94" s="369"/>
      <c r="ON94" s="369"/>
      <c r="OO94" s="369"/>
      <c r="OP94" s="369"/>
      <c r="OQ94" s="369"/>
      <c r="OR94" s="369"/>
      <c r="OS94" s="369"/>
      <c r="OT94" s="369"/>
      <c r="OU94" s="369"/>
      <c r="OV94" s="369"/>
      <c r="OW94" s="369"/>
      <c r="OX94" s="369"/>
      <c r="OY94" s="369"/>
      <c r="OZ94" s="369"/>
      <c r="PA94" s="369"/>
      <c r="PB94" s="369"/>
      <c r="PC94" s="369"/>
      <c r="PD94" s="369"/>
      <c r="PE94" s="369"/>
      <c r="PF94" s="369"/>
      <c r="PG94" s="369"/>
      <c r="PH94" s="369"/>
      <c r="PI94" s="369"/>
      <c r="PJ94" s="369"/>
      <c r="PK94" s="369"/>
      <c r="PL94" s="369"/>
      <c r="PM94" s="369"/>
      <c r="PN94" s="369"/>
      <c r="PO94" s="369"/>
      <c r="PP94" s="369"/>
      <c r="PQ94" s="369"/>
      <c r="PR94" s="369"/>
      <c r="PS94" s="369"/>
      <c r="PT94" s="369"/>
      <c r="PU94" s="369"/>
      <c r="PV94" s="369"/>
      <c r="PW94" s="369"/>
      <c r="PX94" s="369"/>
      <c r="PY94" s="369"/>
      <c r="PZ94" s="369"/>
      <c r="QA94" s="369"/>
      <c r="QB94" s="369"/>
      <c r="QC94" s="369"/>
      <c r="QD94" s="369"/>
      <c r="QE94" s="369"/>
      <c r="QF94" s="369"/>
      <c r="QG94" s="369"/>
      <c r="QH94" s="369"/>
      <c r="QI94" s="369"/>
      <c r="QJ94" s="369"/>
      <c r="QK94" s="369"/>
      <c r="QL94" s="369"/>
      <c r="QM94" s="369"/>
      <c r="QN94" s="369"/>
      <c r="QO94" s="369"/>
      <c r="QP94" s="369"/>
      <c r="QQ94" s="369"/>
      <c r="QR94" s="369"/>
      <c r="QS94" s="369"/>
      <c r="QT94" s="369"/>
      <c r="QU94" s="369"/>
      <c r="QV94" s="369"/>
      <c r="QW94" s="369"/>
      <c r="QX94" s="369"/>
      <c r="QY94" s="369"/>
      <c r="QZ94" s="369"/>
      <c r="RA94" s="369"/>
      <c r="RB94" s="369"/>
      <c r="RC94" s="369"/>
      <c r="RD94" s="369"/>
      <c r="RE94" s="369"/>
      <c r="RJ94" s="369"/>
      <c r="RK94" s="369"/>
      <c r="RL94" s="369"/>
      <c r="RM94" s="369"/>
      <c r="RN94" s="369"/>
      <c r="RO94" s="369"/>
      <c r="RP94" s="369"/>
      <c r="RQ94" s="369"/>
      <c r="RR94" s="369"/>
      <c r="RS94" s="369"/>
      <c r="RT94" s="369"/>
      <c r="TL94" s="369"/>
      <c r="TM94" s="369"/>
      <c r="TN94" s="369"/>
      <c r="TO94" s="369"/>
      <c r="TP94" s="369"/>
      <c r="TQ94" s="369"/>
      <c r="TR94" s="369"/>
      <c r="TS94" s="369"/>
      <c r="TT94" s="369"/>
      <c r="TU94" s="369"/>
      <c r="TV94" s="369"/>
      <c r="TW94" s="369"/>
      <c r="TX94" s="369"/>
      <c r="TY94" s="369"/>
      <c r="TZ94" s="369"/>
      <c r="UA94" s="369"/>
      <c r="UB94" s="369"/>
      <c r="UC94" s="369"/>
      <c r="UD94" s="369"/>
      <c r="UE94" s="369"/>
      <c r="UF94" s="369"/>
      <c r="UG94" s="369"/>
      <c r="UH94" s="369"/>
      <c r="UI94" s="369"/>
      <c r="UJ94" s="369"/>
      <c r="UK94" s="369"/>
      <c r="UL94" s="369"/>
      <c r="UM94" s="369"/>
      <c r="UN94" s="369"/>
      <c r="UO94" s="369"/>
      <c r="UP94" s="369"/>
      <c r="UQ94" s="369"/>
      <c r="UR94" s="369"/>
      <c r="US94" s="369"/>
      <c r="UT94" s="369"/>
      <c r="UU94" s="369"/>
      <c r="UV94" s="369"/>
      <c r="UW94" s="369"/>
      <c r="UX94" s="369"/>
      <c r="UY94" s="369"/>
      <c r="UZ94" s="369"/>
      <c r="VA94" s="369"/>
      <c r="VB94" s="369"/>
      <c r="VC94" s="369"/>
      <c r="VD94" s="369"/>
      <c r="VE94" s="369"/>
      <c r="VF94" s="369"/>
      <c r="VG94" s="369"/>
      <c r="VH94" s="369"/>
      <c r="VI94" s="369"/>
      <c r="VJ94" s="369"/>
      <c r="VK94" s="369"/>
      <c r="VL94" s="369"/>
      <c r="VM94" s="369"/>
      <c r="VN94" s="369"/>
      <c r="VO94" s="369"/>
      <c r="VP94" s="369"/>
      <c r="VQ94" s="369"/>
      <c r="VR94" s="369"/>
      <c r="VS94" s="369"/>
      <c r="VT94" s="369"/>
      <c r="VU94" s="369"/>
      <c r="VV94" s="369"/>
      <c r="VW94" s="369"/>
      <c r="VX94" s="369"/>
      <c r="VY94" s="369"/>
      <c r="VZ94" s="369"/>
      <c r="WA94" s="369"/>
      <c r="WB94" s="369"/>
      <c r="WC94" s="369"/>
      <c r="WD94" s="369"/>
      <c r="WE94" s="369"/>
      <c r="WF94" s="369"/>
      <c r="WG94" s="369"/>
      <c r="WH94" s="369"/>
      <c r="WI94" s="369"/>
      <c r="WJ94" s="369"/>
      <c r="WK94" s="369"/>
      <c r="WL94" s="369"/>
      <c r="WM94" s="369"/>
      <c r="WN94" s="369"/>
      <c r="WO94" s="369"/>
      <c r="WP94" s="369"/>
      <c r="WQ94" s="369"/>
      <c r="WR94" s="369"/>
      <c r="WS94" s="369"/>
      <c r="WT94" s="369"/>
      <c r="WU94" s="369"/>
      <c r="WV94" s="369"/>
      <c r="WW94" s="369"/>
      <c r="WX94" s="369"/>
      <c r="WY94" s="369"/>
      <c r="WZ94" s="369"/>
      <c r="XA94" s="369"/>
      <c r="XB94" s="369"/>
      <c r="XC94" s="369"/>
      <c r="XD94" s="369"/>
      <c r="XE94" s="369"/>
      <c r="XF94" s="369"/>
      <c r="XG94" s="369"/>
      <c r="XH94" s="369"/>
      <c r="XI94" s="369"/>
      <c r="XJ94" s="369"/>
      <c r="XK94" s="369"/>
      <c r="XL94" s="369"/>
      <c r="XM94" s="369"/>
      <c r="XN94" s="369"/>
      <c r="XO94" s="369"/>
      <c r="XP94" s="369"/>
      <c r="XQ94" s="369"/>
      <c r="XR94" s="369"/>
      <c r="XS94" s="369"/>
      <c r="XT94" s="369"/>
      <c r="XU94" s="369"/>
      <c r="XV94" s="369"/>
      <c r="XW94" s="369"/>
      <c r="XX94" s="369"/>
      <c r="XY94" s="369"/>
      <c r="XZ94" s="369"/>
      <c r="YA94" s="369"/>
      <c r="YB94" s="369"/>
      <c r="YC94" s="369"/>
      <c r="YD94" s="369"/>
      <c r="YE94" s="369"/>
      <c r="YF94" s="369"/>
      <c r="YG94" s="369"/>
      <c r="YH94" s="369"/>
      <c r="YI94" s="369"/>
      <c r="YJ94" s="369"/>
      <c r="YK94" s="369"/>
      <c r="YL94" s="369"/>
      <c r="YM94" s="369"/>
      <c r="YN94" s="369"/>
      <c r="YO94" s="369"/>
      <c r="YP94" s="369"/>
      <c r="YQ94" s="369"/>
      <c r="YR94" s="369"/>
      <c r="YS94" s="369"/>
      <c r="YT94" s="369"/>
      <c r="YU94" s="369"/>
      <c r="YV94" s="369"/>
      <c r="YW94" s="369"/>
      <c r="YX94" s="369"/>
      <c r="YY94" s="369"/>
      <c r="YZ94" s="369"/>
      <c r="ZA94" s="369"/>
      <c r="ZB94" s="369"/>
      <c r="ZC94" s="369"/>
      <c r="ZD94" s="369"/>
      <c r="ZE94" s="369"/>
      <c r="ZF94" s="369"/>
      <c r="ZG94" s="369"/>
      <c r="ZH94" s="369"/>
      <c r="ZI94" s="369"/>
      <c r="ZJ94" s="369"/>
      <c r="ZK94" s="369"/>
      <c r="ZL94" s="369"/>
      <c r="ZM94" s="369"/>
      <c r="ZN94" s="369"/>
      <c r="ZO94" s="369"/>
      <c r="ZP94" s="369"/>
      <c r="ZQ94" s="369"/>
      <c r="ZR94" s="369"/>
      <c r="ZS94" s="369"/>
      <c r="ZT94" s="369"/>
      <c r="ZU94" s="369"/>
      <c r="ZV94" s="369"/>
      <c r="ZW94" s="369"/>
      <c r="ZX94" s="369"/>
      <c r="ZY94" s="369"/>
      <c r="ZZ94" s="369"/>
      <c r="AAA94" s="369"/>
      <c r="AAB94" s="369"/>
      <c r="AAC94" s="369"/>
      <c r="AAD94" s="369"/>
      <c r="AAE94" s="369"/>
      <c r="AAF94" s="369"/>
      <c r="AAG94" s="369"/>
      <c r="AAH94" s="369"/>
      <c r="AAI94" s="369"/>
      <c r="AAJ94" s="369"/>
      <c r="AAK94" s="369"/>
      <c r="AAL94" s="369"/>
      <c r="AAM94" s="369"/>
      <c r="AAN94" s="369"/>
      <c r="AAO94" s="369"/>
      <c r="AAP94" s="369"/>
      <c r="AAQ94" s="369"/>
      <c r="AAR94" s="369"/>
      <c r="AAS94" s="369"/>
      <c r="AAT94" s="369"/>
      <c r="AAU94" s="369"/>
      <c r="AAV94" s="369"/>
      <c r="AAW94" s="369"/>
      <c r="AAX94" s="369"/>
      <c r="AAY94" s="369"/>
      <c r="AAZ94" s="369"/>
      <c r="ABA94" s="369"/>
      <c r="ABF94" s="369"/>
      <c r="ABG94" s="369"/>
      <c r="ABH94" s="369"/>
      <c r="ABI94" s="369"/>
      <c r="ABJ94" s="369"/>
      <c r="ABK94" s="369"/>
      <c r="ABL94" s="369"/>
      <c r="ABM94" s="369"/>
      <c r="ABN94" s="369"/>
      <c r="ABO94" s="369"/>
      <c r="ABP94" s="369"/>
      <c r="ADH94" s="369"/>
      <c r="ADI94" s="369"/>
      <c r="ADJ94" s="369"/>
      <c r="ADK94" s="369"/>
      <c r="ADL94" s="369"/>
      <c r="ADM94" s="369"/>
      <c r="ADN94" s="369"/>
      <c r="ADO94" s="369"/>
      <c r="ADP94" s="369"/>
      <c r="ADQ94" s="369"/>
      <c r="ADR94" s="369"/>
      <c r="ADS94" s="369"/>
      <c r="ADT94" s="369"/>
      <c r="ADU94" s="369"/>
      <c r="ADV94" s="369"/>
      <c r="ADW94" s="369"/>
      <c r="ADX94" s="369"/>
      <c r="ADY94" s="369"/>
      <c r="ADZ94" s="369"/>
      <c r="AEA94" s="369"/>
      <c r="AEB94" s="369"/>
      <c r="AEC94" s="369"/>
      <c r="AED94" s="369"/>
      <c r="AEE94" s="369"/>
      <c r="AEF94" s="369"/>
      <c r="AEG94" s="369"/>
      <c r="AEH94" s="369"/>
      <c r="AEI94" s="369"/>
      <c r="AEJ94" s="369"/>
      <c r="AEK94" s="369"/>
      <c r="AEL94" s="369"/>
      <c r="AEM94" s="369"/>
      <c r="AEN94" s="369"/>
      <c r="AEO94" s="369"/>
      <c r="AEP94" s="369"/>
      <c r="AEQ94" s="369"/>
      <c r="AER94" s="369"/>
      <c r="AES94" s="369"/>
      <c r="AET94" s="369"/>
      <c r="AEU94" s="369"/>
      <c r="AEV94" s="369"/>
      <c r="AEW94" s="369"/>
      <c r="AEX94" s="369"/>
      <c r="AEY94" s="369"/>
      <c r="AEZ94" s="369"/>
      <c r="AFA94" s="369"/>
      <c r="AFB94" s="369"/>
      <c r="AFC94" s="369"/>
      <c r="AFD94" s="369"/>
      <c r="AFE94" s="369"/>
      <c r="AFF94" s="369"/>
      <c r="AFG94" s="369"/>
      <c r="AFH94" s="369"/>
      <c r="AFI94" s="369"/>
      <c r="AFJ94" s="369"/>
      <c r="AFK94" s="369"/>
      <c r="AFL94" s="369"/>
      <c r="AFM94" s="369"/>
      <c r="AFN94" s="369"/>
      <c r="AFO94" s="369"/>
      <c r="AFP94" s="369"/>
      <c r="AFQ94" s="369"/>
      <c r="AFR94" s="369"/>
      <c r="AFS94" s="369"/>
      <c r="AFT94" s="369"/>
      <c r="AFU94" s="369"/>
      <c r="AFV94" s="369"/>
      <c r="AFW94" s="369"/>
      <c r="AFX94" s="369"/>
      <c r="AFY94" s="369"/>
      <c r="AFZ94" s="369"/>
      <c r="AGA94" s="369"/>
      <c r="AGB94" s="369"/>
      <c r="AGC94" s="369"/>
      <c r="AGD94" s="369"/>
      <c r="AGE94" s="369"/>
      <c r="AGF94" s="369"/>
      <c r="AGG94" s="369"/>
      <c r="AGH94" s="369"/>
      <c r="AGI94" s="369"/>
      <c r="AGJ94" s="369"/>
      <c r="AGK94" s="369"/>
      <c r="AGL94" s="369"/>
      <c r="AGM94" s="369"/>
      <c r="AGN94" s="369"/>
      <c r="AGO94" s="369"/>
      <c r="AGP94" s="369"/>
      <c r="AGQ94" s="369"/>
      <c r="AGR94" s="369"/>
      <c r="AGS94" s="369"/>
      <c r="AGT94" s="369"/>
      <c r="AGU94" s="369"/>
      <c r="AGV94" s="369"/>
      <c r="AGW94" s="369"/>
      <c r="AGX94" s="369"/>
      <c r="AGY94" s="369"/>
      <c r="AGZ94" s="369"/>
      <c r="AHA94" s="369"/>
      <c r="AHB94" s="369"/>
      <c r="AHC94" s="369"/>
      <c r="AHD94" s="369"/>
      <c r="AHE94" s="369"/>
      <c r="AHF94" s="369"/>
      <c r="AHG94" s="369"/>
      <c r="AHH94" s="369"/>
      <c r="AHI94" s="369"/>
      <c r="AHJ94" s="369"/>
      <c r="AHK94" s="369"/>
      <c r="AHL94" s="369"/>
      <c r="AHM94" s="369"/>
      <c r="AHN94" s="369"/>
      <c r="AHO94" s="369"/>
      <c r="AHP94" s="369"/>
      <c r="AHQ94" s="369"/>
      <c r="AHR94" s="369"/>
      <c r="AHS94" s="369"/>
      <c r="AHT94" s="369"/>
      <c r="AHU94" s="369"/>
      <c r="AHV94" s="369"/>
      <c r="AHW94" s="369"/>
      <c r="AHX94" s="369"/>
      <c r="AHY94" s="369"/>
      <c r="AHZ94" s="369"/>
      <c r="AIA94" s="369"/>
      <c r="AIB94" s="369"/>
      <c r="AIC94" s="369"/>
      <c r="AID94" s="369"/>
      <c r="AIE94" s="369"/>
      <c r="AIF94" s="369"/>
      <c r="AIG94" s="369"/>
      <c r="AIH94" s="369"/>
      <c r="AII94" s="369"/>
      <c r="AIJ94" s="369"/>
      <c r="AIK94" s="369"/>
      <c r="AIL94" s="369"/>
      <c r="AIM94" s="369"/>
      <c r="AIN94" s="369"/>
      <c r="AIO94" s="369"/>
      <c r="AIP94" s="369"/>
      <c r="AIQ94" s="369"/>
      <c r="AIR94" s="369"/>
      <c r="AIS94" s="369"/>
      <c r="AIT94" s="369"/>
      <c r="AIU94" s="369"/>
      <c r="AIV94" s="369"/>
      <c r="AIW94" s="369"/>
      <c r="AIX94" s="369"/>
      <c r="AIY94" s="369"/>
      <c r="AIZ94" s="369"/>
      <c r="AJA94" s="369"/>
      <c r="AJB94" s="369"/>
      <c r="AJC94" s="369"/>
      <c r="AJD94" s="369"/>
      <c r="AJE94" s="369"/>
      <c r="AJF94" s="369"/>
      <c r="AJG94" s="369"/>
      <c r="AJH94" s="369"/>
      <c r="AJI94" s="369"/>
      <c r="AJJ94" s="369"/>
      <c r="AJK94" s="369"/>
      <c r="AJL94" s="369"/>
      <c r="AJM94" s="369"/>
      <c r="AJN94" s="369"/>
      <c r="AJO94" s="369"/>
      <c r="AJP94" s="369"/>
      <c r="AJQ94" s="369"/>
      <c r="AJR94" s="369"/>
      <c r="AJS94" s="369"/>
      <c r="AJT94" s="369"/>
      <c r="AJU94" s="369"/>
      <c r="AJV94" s="369"/>
      <c r="AJW94" s="369"/>
      <c r="AJX94" s="369"/>
      <c r="AJY94" s="369"/>
      <c r="AJZ94" s="369"/>
      <c r="AKA94" s="369"/>
      <c r="AKB94" s="369"/>
      <c r="AKC94" s="369"/>
      <c r="AKD94" s="369"/>
      <c r="AKE94" s="369"/>
      <c r="AKF94" s="369"/>
      <c r="AKG94" s="369"/>
      <c r="AKH94" s="369"/>
      <c r="AKI94" s="369"/>
      <c r="AKJ94" s="369"/>
      <c r="AKK94" s="369"/>
      <c r="AKL94" s="369"/>
      <c r="AKM94" s="369"/>
      <c r="AKN94" s="369"/>
      <c r="AKO94" s="369"/>
      <c r="AKP94" s="369"/>
      <c r="AKQ94" s="369"/>
      <c r="AKR94" s="369"/>
      <c r="AKS94" s="369"/>
      <c r="AKT94" s="369"/>
      <c r="AKU94" s="369"/>
      <c r="AKV94" s="369"/>
      <c r="AKW94" s="369"/>
      <c r="ALB94" s="369"/>
      <c r="ALC94" s="369"/>
      <c r="ALD94" s="369"/>
      <c r="ALE94" s="369"/>
      <c r="ALF94" s="369"/>
      <c r="ALG94" s="369"/>
      <c r="ALH94" s="369"/>
      <c r="ALI94" s="369"/>
      <c r="ALJ94" s="369"/>
      <c r="ALK94" s="369"/>
      <c r="ALL94" s="369"/>
      <c r="AND94" s="369"/>
      <c r="ANE94" s="369"/>
      <c r="ANF94" s="369"/>
      <c r="ANG94" s="369"/>
      <c r="ANH94" s="369"/>
      <c r="ANI94" s="369"/>
      <c r="ANJ94" s="369"/>
      <c r="ANK94" s="369"/>
      <c r="ANL94" s="369"/>
      <c r="ANM94" s="369"/>
      <c r="ANN94" s="369"/>
      <c r="ANO94" s="369"/>
      <c r="ANP94" s="369"/>
      <c r="ANQ94" s="369"/>
      <c r="ANR94" s="369"/>
      <c r="ANS94" s="369"/>
      <c r="ANT94" s="369"/>
      <c r="ANU94" s="369"/>
      <c r="ANV94" s="369"/>
      <c r="ANW94" s="369"/>
      <c r="ANX94" s="369"/>
      <c r="ANY94" s="369"/>
      <c r="ANZ94" s="369"/>
      <c r="AOA94" s="369"/>
      <c r="AOB94" s="369"/>
      <c r="AOC94" s="369"/>
      <c r="AOD94" s="369"/>
      <c r="AOE94" s="369"/>
      <c r="AOF94" s="369"/>
      <c r="AOG94" s="369"/>
      <c r="AOH94" s="369"/>
      <c r="AOI94" s="369"/>
      <c r="AOJ94" s="369"/>
      <c r="AOK94" s="369"/>
      <c r="AOL94" s="369"/>
      <c r="AOM94" s="369"/>
      <c r="AON94" s="369"/>
      <c r="AOO94" s="369"/>
      <c r="AOP94" s="369"/>
      <c r="AOQ94" s="369"/>
      <c r="AOR94" s="369"/>
      <c r="AOS94" s="369"/>
      <c r="AOT94" s="369"/>
      <c r="AOU94" s="369"/>
      <c r="AOV94" s="369"/>
      <c r="AOW94" s="369"/>
      <c r="AOX94" s="369"/>
      <c r="AOY94" s="369"/>
      <c r="AOZ94" s="369"/>
      <c r="APA94" s="369"/>
      <c r="APB94" s="369"/>
      <c r="APC94" s="369"/>
      <c r="APD94" s="369"/>
      <c r="APE94" s="369"/>
      <c r="APF94" s="369"/>
      <c r="APG94" s="369"/>
      <c r="APH94" s="369"/>
      <c r="API94" s="369"/>
      <c r="APJ94" s="369"/>
      <c r="APK94" s="369"/>
      <c r="APL94" s="369"/>
      <c r="APM94" s="369"/>
      <c r="APN94" s="369"/>
      <c r="APO94" s="369"/>
      <c r="APP94" s="369"/>
      <c r="APQ94" s="369"/>
      <c r="APR94" s="369"/>
      <c r="APS94" s="369"/>
      <c r="APT94" s="369"/>
      <c r="APU94" s="369"/>
      <c r="APV94" s="369"/>
      <c r="APW94" s="369"/>
      <c r="APX94" s="369"/>
      <c r="APY94" s="369"/>
      <c r="APZ94" s="369"/>
      <c r="AQA94" s="369"/>
      <c r="AQB94" s="369"/>
      <c r="AQC94" s="369"/>
      <c r="AQD94" s="369"/>
      <c r="AQE94" s="369"/>
      <c r="AQF94" s="369"/>
      <c r="AQG94" s="369"/>
      <c r="AQH94" s="369"/>
      <c r="AQI94" s="369"/>
      <c r="AQJ94" s="369"/>
      <c r="AQK94" s="369"/>
      <c r="AQL94" s="369"/>
      <c r="AQM94" s="369"/>
      <c r="AQN94" s="369"/>
      <c r="AQO94" s="369"/>
      <c r="AQP94" s="369"/>
      <c r="AQQ94" s="369"/>
      <c r="AQR94" s="369"/>
      <c r="AQS94" s="369"/>
      <c r="AQT94" s="369"/>
      <c r="AQU94" s="369"/>
      <c r="AQV94" s="369"/>
      <c r="AQW94" s="369"/>
      <c r="AQX94" s="369"/>
      <c r="AQY94" s="369"/>
      <c r="AQZ94" s="369"/>
      <c r="ARA94" s="369"/>
      <c r="ARB94" s="369"/>
      <c r="ARC94" s="369"/>
      <c r="ARD94" s="369"/>
      <c r="ARE94" s="369"/>
      <c r="ARF94" s="369"/>
      <c r="ARG94" s="369"/>
      <c r="ARH94" s="369"/>
      <c r="ARI94" s="369"/>
      <c r="ARJ94" s="369"/>
      <c r="ARK94" s="369"/>
      <c r="ARL94" s="369"/>
      <c r="ARM94" s="369"/>
      <c r="ARN94" s="369"/>
      <c r="ARO94" s="369"/>
      <c r="ARP94" s="369"/>
      <c r="ARQ94" s="369"/>
      <c r="ARR94" s="369"/>
      <c r="ARS94" s="369"/>
      <c r="ART94" s="369"/>
      <c r="ARU94" s="369"/>
      <c r="ARV94" s="369"/>
      <c r="ARW94" s="369"/>
      <c r="ARX94" s="369"/>
      <c r="ARY94" s="369"/>
      <c r="ARZ94" s="369"/>
      <c r="ASA94" s="369"/>
      <c r="ASB94" s="369"/>
      <c r="ASC94" s="369"/>
      <c r="ASD94" s="369"/>
      <c r="ASE94" s="369"/>
      <c r="ASF94" s="369"/>
      <c r="ASG94" s="369"/>
      <c r="ASH94" s="369"/>
      <c r="ASI94" s="369"/>
      <c r="ASJ94" s="369"/>
      <c r="ASK94" s="369"/>
      <c r="ASL94" s="369"/>
      <c r="ASM94" s="369"/>
      <c r="ASN94" s="369"/>
      <c r="ASO94" s="369"/>
      <c r="ASP94" s="369"/>
      <c r="ASQ94" s="369"/>
      <c r="ASR94" s="369"/>
      <c r="ASS94" s="369"/>
      <c r="AST94" s="369"/>
      <c r="ASU94" s="369"/>
      <c r="ASV94" s="369"/>
      <c r="ASW94" s="369"/>
      <c r="ASX94" s="369"/>
      <c r="ASY94" s="369"/>
      <c r="ASZ94" s="369"/>
      <c r="ATA94" s="369"/>
      <c r="ATB94" s="369"/>
      <c r="ATC94" s="369"/>
      <c r="ATD94" s="369"/>
      <c r="ATE94" s="369"/>
      <c r="ATF94" s="369"/>
      <c r="ATG94" s="369"/>
      <c r="ATH94" s="369"/>
      <c r="ATI94" s="369"/>
      <c r="ATJ94" s="369"/>
      <c r="ATK94" s="369"/>
      <c r="ATL94" s="369"/>
      <c r="ATM94" s="369"/>
      <c r="ATN94" s="369"/>
      <c r="ATO94" s="369"/>
      <c r="ATP94" s="369"/>
      <c r="ATQ94" s="369"/>
      <c r="ATR94" s="369"/>
      <c r="ATS94" s="369"/>
      <c r="ATT94" s="369"/>
      <c r="ATU94" s="369"/>
      <c r="ATV94" s="369"/>
      <c r="ATW94" s="369"/>
      <c r="ATX94" s="369"/>
      <c r="ATY94" s="369"/>
      <c r="ATZ94" s="369"/>
      <c r="AUA94" s="369"/>
      <c r="AUB94" s="369"/>
      <c r="AUC94" s="369"/>
      <c r="AUD94" s="369"/>
      <c r="AUE94" s="369"/>
      <c r="AUF94" s="369"/>
      <c r="AUG94" s="369"/>
      <c r="AUH94" s="369"/>
      <c r="AUI94" s="369"/>
      <c r="AUJ94" s="369"/>
      <c r="AUK94" s="369"/>
      <c r="AUL94" s="369"/>
      <c r="AUM94" s="369"/>
      <c r="AUN94" s="369"/>
      <c r="AUO94" s="369"/>
      <c r="AUP94" s="369"/>
      <c r="AUQ94" s="369"/>
      <c r="AUR94" s="369"/>
      <c r="AUS94" s="369"/>
      <c r="AUX94" s="369"/>
      <c r="AUY94" s="369"/>
      <c r="AUZ94" s="369"/>
      <c r="AVA94" s="369"/>
      <c r="AVB94" s="369"/>
      <c r="AVC94" s="369"/>
      <c r="AVD94" s="369"/>
      <c r="AVE94" s="369"/>
      <c r="AVF94" s="369"/>
      <c r="AVG94" s="369"/>
      <c r="AVH94" s="369"/>
      <c r="AWZ94" s="369"/>
      <c r="AXA94" s="369"/>
      <c r="AXB94" s="369"/>
      <c r="AXC94" s="369"/>
      <c r="AXD94" s="369"/>
      <c r="AXE94" s="369"/>
      <c r="AXF94" s="369"/>
      <c r="AXG94" s="369"/>
      <c r="AXH94" s="369"/>
      <c r="AXI94" s="369"/>
      <c r="AXJ94" s="369"/>
      <c r="AXK94" s="369"/>
      <c r="AXL94" s="369"/>
      <c r="AXM94" s="369"/>
      <c r="AXN94" s="369"/>
      <c r="AXO94" s="369"/>
      <c r="AXP94" s="369"/>
      <c r="AXQ94" s="369"/>
      <c r="AXR94" s="369"/>
      <c r="AXS94" s="369"/>
      <c r="AXT94" s="369"/>
      <c r="AXU94" s="369"/>
      <c r="AXV94" s="369"/>
      <c r="AXW94" s="369"/>
      <c r="AXX94" s="369"/>
      <c r="AXY94" s="369"/>
      <c r="AXZ94" s="369"/>
      <c r="AYA94" s="369"/>
      <c r="AYB94" s="369"/>
      <c r="AYC94" s="369"/>
      <c r="AYD94" s="369"/>
      <c r="AYE94" s="369"/>
      <c r="AYF94" s="369"/>
      <c r="AYG94" s="369"/>
      <c r="AYH94" s="369"/>
      <c r="AYI94" s="369"/>
      <c r="AYJ94" s="369"/>
      <c r="AYK94" s="369"/>
      <c r="AYL94" s="369"/>
      <c r="AYM94" s="369"/>
      <c r="AYN94" s="369"/>
      <c r="AYO94" s="369"/>
      <c r="AYP94" s="369"/>
      <c r="AYQ94" s="369"/>
      <c r="AYR94" s="369"/>
      <c r="AYS94" s="369"/>
      <c r="AYT94" s="369"/>
      <c r="AYU94" s="369"/>
      <c r="AYV94" s="369"/>
      <c r="AYW94" s="369"/>
      <c r="AYX94" s="369"/>
      <c r="AYY94" s="369"/>
      <c r="AYZ94" s="369"/>
      <c r="AZA94" s="369"/>
      <c r="AZB94" s="369"/>
      <c r="AZC94" s="369"/>
      <c r="AZD94" s="369"/>
      <c r="AZE94" s="369"/>
      <c r="AZF94" s="369"/>
      <c r="AZG94" s="369"/>
      <c r="AZH94" s="369"/>
      <c r="AZI94" s="369"/>
      <c r="AZJ94" s="369"/>
      <c r="AZK94" s="369"/>
      <c r="AZL94" s="369"/>
      <c r="AZM94" s="369"/>
      <c r="AZN94" s="369"/>
      <c r="AZO94" s="369"/>
      <c r="AZP94" s="369"/>
      <c r="AZQ94" s="369"/>
      <c r="AZR94" s="369"/>
      <c r="AZS94" s="369"/>
      <c r="AZT94" s="369"/>
      <c r="AZU94" s="369"/>
      <c r="AZV94" s="369"/>
      <c r="AZW94" s="369"/>
      <c r="AZX94" s="369"/>
      <c r="AZY94" s="369"/>
      <c r="AZZ94" s="369"/>
      <c r="BAA94" s="369"/>
      <c r="BAB94" s="369"/>
      <c r="BAC94" s="369"/>
      <c r="BAD94" s="369"/>
      <c r="BAE94" s="369"/>
      <c r="BAF94" s="369"/>
      <c r="BAG94" s="369"/>
      <c r="BAH94" s="369"/>
      <c r="BAI94" s="369"/>
      <c r="BAJ94" s="369"/>
      <c r="BAK94" s="369"/>
      <c r="BAL94" s="369"/>
      <c r="BAM94" s="369"/>
      <c r="BAN94" s="369"/>
      <c r="BAO94" s="369"/>
      <c r="BAP94" s="369"/>
      <c r="BAQ94" s="369"/>
      <c r="BAR94" s="369"/>
      <c r="BAS94" s="369"/>
      <c r="BAT94" s="369"/>
      <c r="BAU94" s="369"/>
      <c r="BAV94" s="369"/>
      <c r="BAW94" s="369"/>
      <c r="BAX94" s="369"/>
      <c r="BAY94" s="369"/>
      <c r="BAZ94" s="369"/>
      <c r="BBA94" s="369"/>
      <c r="BBB94" s="369"/>
      <c r="BBC94" s="369"/>
      <c r="BBD94" s="369"/>
      <c r="BBE94" s="369"/>
      <c r="BBF94" s="369"/>
      <c r="BBG94" s="369"/>
      <c r="BBH94" s="369"/>
      <c r="BBI94" s="369"/>
      <c r="BBJ94" s="369"/>
      <c r="BBK94" s="369"/>
      <c r="BBL94" s="369"/>
      <c r="BBM94" s="369"/>
      <c r="BBN94" s="369"/>
      <c r="BBO94" s="369"/>
      <c r="BBP94" s="369"/>
      <c r="BBQ94" s="369"/>
      <c r="BBR94" s="369"/>
      <c r="BBS94" s="369"/>
      <c r="BBT94" s="369"/>
      <c r="BBU94" s="369"/>
      <c r="BBV94" s="369"/>
      <c r="BBW94" s="369"/>
      <c r="BBX94" s="369"/>
      <c r="BBY94" s="369"/>
      <c r="BBZ94" s="369"/>
      <c r="BCA94" s="369"/>
      <c r="BCB94" s="369"/>
      <c r="BCC94" s="369"/>
      <c r="BCD94" s="369"/>
      <c r="BCE94" s="369"/>
      <c r="BCF94" s="369"/>
      <c r="BCG94" s="369"/>
      <c r="BCH94" s="369"/>
      <c r="BCI94" s="369"/>
      <c r="BCJ94" s="369"/>
      <c r="BCK94" s="369"/>
      <c r="BCL94" s="369"/>
      <c r="BCM94" s="369"/>
      <c r="BCN94" s="369"/>
      <c r="BCO94" s="369"/>
      <c r="BCP94" s="369"/>
      <c r="BCQ94" s="369"/>
      <c r="BCR94" s="369"/>
      <c r="BCS94" s="369"/>
      <c r="BCT94" s="369"/>
      <c r="BCU94" s="369"/>
      <c r="BCV94" s="369"/>
      <c r="BCW94" s="369"/>
      <c r="BCX94" s="369"/>
      <c r="BCY94" s="369"/>
      <c r="BCZ94" s="369"/>
      <c r="BDA94" s="369"/>
      <c r="BDB94" s="369"/>
      <c r="BDC94" s="369"/>
      <c r="BDD94" s="369"/>
      <c r="BDE94" s="369"/>
      <c r="BDF94" s="369"/>
      <c r="BDG94" s="369"/>
      <c r="BDH94" s="369"/>
      <c r="BDI94" s="369"/>
      <c r="BDJ94" s="369"/>
      <c r="BDK94" s="369"/>
      <c r="BDL94" s="369"/>
      <c r="BDM94" s="369"/>
      <c r="BDN94" s="369"/>
      <c r="BDO94" s="369"/>
      <c r="BDP94" s="369"/>
      <c r="BDQ94" s="369"/>
      <c r="BDR94" s="369"/>
      <c r="BDS94" s="369"/>
      <c r="BDT94" s="369"/>
      <c r="BDU94" s="369"/>
      <c r="BDV94" s="369"/>
      <c r="BDW94" s="369"/>
      <c r="BDX94" s="369"/>
      <c r="BDY94" s="369"/>
      <c r="BDZ94" s="369"/>
      <c r="BEA94" s="369"/>
      <c r="BEB94" s="369"/>
      <c r="BEC94" s="369"/>
      <c r="BED94" s="369"/>
      <c r="BEE94" s="369"/>
      <c r="BEF94" s="369"/>
      <c r="BEG94" s="369"/>
      <c r="BEH94" s="369"/>
      <c r="BEI94" s="369"/>
      <c r="BEJ94" s="369"/>
      <c r="BEK94" s="369"/>
      <c r="BEL94" s="369"/>
      <c r="BEM94" s="369"/>
      <c r="BEN94" s="369"/>
      <c r="BEO94" s="369"/>
      <c r="BET94" s="369"/>
      <c r="BEU94" s="369"/>
      <c r="BEV94" s="369"/>
      <c r="BEW94" s="369"/>
      <c r="BEX94" s="369"/>
      <c r="BEY94" s="369"/>
      <c r="BEZ94" s="369"/>
      <c r="BFA94" s="369"/>
      <c r="BFB94" s="369"/>
      <c r="BFC94" s="369"/>
      <c r="BFD94" s="369"/>
      <c r="BGV94" s="369"/>
      <c r="BGW94" s="369"/>
      <c r="BGX94" s="369"/>
      <c r="BGY94" s="369"/>
      <c r="BGZ94" s="369"/>
      <c r="BHA94" s="369"/>
      <c r="BHB94" s="369"/>
      <c r="BHC94" s="369"/>
      <c r="BHD94" s="369"/>
      <c r="BHE94" s="369"/>
      <c r="BHF94" s="369"/>
      <c r="BHG94" s="369"/>
      <c r="BHH94" s="369"/>
      <c r="BHI94" s="369"/>
      <c r="BHJ94" s="369"/>
      <c r="BHK94" s="369"/>
      <c r="BHL94" s="369"/>
      <c r="BHM94" s="369"/>
      <c r="BHN94" s="369"/>
      <c r="BHO94" s="369"/>
      <c r="BHP94" s="369"/>
      <c r="BHQ94" s="369"/>
      <c r="BHR94" s="369"/>
      <c r="BHS94" s="369"/>
      <c r="BHT94" s="369"/>
      <c r="BHU94" s="369"/>
      <c r="BHV94" s="369"/>
      <c r="BHW94" s="369"/>
      <c r="BHX94" s="369"/>
      <c r="BHY94" s="369"/>
      <c r="BHZ94" s="369"/>
      <c r="BIA94" s="369"/>
      <c r="BIB94" s="369"/>
      <c r="BIC94" s="369"/>
      <c r="BID94" s="369"/>
      <c r="BIE94" s="369"/>
      <c r="BIF94" s="369"/>
      <c r="BIG94" s="369"/>
      <c r="BIH94" s="369"/>
      <c r="BII94" s="369"/>
      <c r="BIJ94" s="369"/>
      <c r="BIK94" s="369"/>
      <c r="BIL94" s="369"/>
      <c r="BIM94" s="369"/>
      <c r="BIN94" s="369"/>
      <c r="BIO94" s="369"/>
      <c r="BIP94" s="369"/>
      <c r="BIQ94" s="369"/>
      <c r="BIR94" s="369"/>
      <c r="BIS94" s="369"/>
      <c r="BIT94" s="369"/>
      <c r="BIU94" s="369"/>
      <c r="BIV94" s="369"/>
      <c r="BIW94" s="369"/>
      <c r="BIX94" s="369"/>
      <c r="BIY94" s="369"/>
      <c r="BIZ94" s="369"/>
      <c r="BJA94" s="369"/>
      <c r="BJB94" s="369"/>
      <c r="BJC94" s="369"/>
      <c r="BJD94" s="369"/>
      <c r="BJE94" s="369"/>
      <c r="BJF94" s="369"/>
      <c r="BJG94" s="369"/>
      <c r="BJH94" s="369"/>
      <c r="BJI94" s="369"/>
      <c r="BJJ94" s="369"/>
      <c r="BJK94" s="369"/>
      <c r="BJL94" s="369"/>
      <c r="BJM94" s="369"/>
      <c r="BJN94" s="369"/>
      <c r="BJO94" s="369"/>
      <c r="BJP94" s="369"/>
      <c r="BJQ94" s="369"/>
      <c r="BJR94" s="369"/>
      <c r="BJS94" s="369"/>
      <c r="BJT94" s="369"/>
      <c r="BJU94" s="369"/>
      <c r="BJV94" s="369"/>
      <c r="BJW94" s="369"/>
      <c r="BJX94" s="369"/>
      <c r="BJY94" s="369"/>
      <c r="BJZ94" s="369"/>
      <c r="BKA94" s="369"/>
      <c r="BKB94" s="369"/>
      <c r="BKC94" s="369"/>
      <c r="BKD94" s="369"/>
      <c r="BKE94" s="369"/>
      <c r="BKF94" s="369"/>
      <c r="BKG94" s="369"/>
      <c r="BKH94" s="369"/>
      <c r="BKI94" s="369"/>
      <c r="BKJ94" s="369"/>
      <c r="BKK94" s="369"/>
      <c r="BKL94" s="369"/>
      <c r="BKM94" s="369"/>
      <c r="BKN94" s="369"/>
      <c r="BKO94" s="369"/>
      <c r="BKP94" s="369"/>
      <c r="BKQ94" s="369"/>
      <c r="BKR94" s="369"/>
      <c r="BKS94" s="369"/>
      <c r="BKT94" s="369"/>
      <c r="BKU94" s="369"/>
      <c r="BKV94" s="369"/>
      <c r="BKW94" s="369"/>
      <c r="BKX94" s="369"/>
      <c r="BKY94" s="369"/>
      <c r="BKZ94" s="369"/>
      <c r="BLA94" s="369"/>
      <c r="BLB94" s="369"/>
      <c r="BLC94" s="369"/>
      <c r="BLD94" s="369"/>
      <c r="BLE94" s="369"/>
      <c r="BLF94" s="369"/>
      <c r="BLG94" s="369"/>
      <c r="BLH94" s="369"/>
      <c r="BLI94" s="369"/>
      <c r="BLJ94" s="369"/>
      <c r="BLK94" s="369"/>
      <c r="BLL94" s="369"/>
      <c r="BLM94" s="369"/>
      <c r="BLN94" s="369"/>
      <c r="BLO94" s="369"/>
      <c r="BLP94" s="369"/>
      <c r="BLQ94" s="369"/>
      <c r="BLR94" s="369"/>
      <c r="BLS94" s="369"/>
      <c r="BLT94" s="369"/>
      <c r="BLU94" s="369"/>
      <c r="BLV94" s="369"/>
      <c r="BLW94" s="369"/>
      <c r="BLX94" s="369"/>
      <c r="BLY94" s="369"/>
      <c r="BLZ94" s="369"/>
      <c r="BMA94" s="369"/>
      <c r="BMB94" s="369"/>
      <c r="BMC94" s="369"/>
      <c r="BMD94" s="369"/>
      <c r="BME94" s="369"/>
      <c r="BMF94" s="369"/>
      <c r="BMG94" s="369"/>
      <c r="BMH94" s="369"/>
      <c r="BMI94" s="369"/>
      <c r="BMJ94" s="369"/>
      <c r="BMK94" s="369"/>
      <c r="BML94" s="369"/>
      <c r="BMM94" s="369"/>
      <c r="BMN94" s="369"/>
      <c r="BMO94" s="369"/>
      <c r="BMP94" s="369"/>
      <c r="BMQ94" s="369"/>
      <c r="BMR94" s="369"/>
      <c r="BMS94" s="369"/>
      <c r="BMT94" s="369"/>
      <c r="BMU94" s="369"/>
      <c r="BMV94" s="369"/>
      <c r="BMW94" s="369"/>
      <c r="BMX94" s="369"/>
      <c r="BMY94" s="369"/>
      <c r="BMZ94" s="369"/>
      <c r="BNA94" s="369"/>
      <c r="BNB94" s="369"/>
      <c r="BNC94" s="369"/>
      <c r="BND94" s="369"/>
      <c r="BNE94" s="369"/>
      <c r="BNF94" s="369"/>
      <c r="BNG94" s="369"/>
      <c r="BNH94" s="369"/>
      <c r="BNI94" s="369"/>
      <c r="BNJ94" s="369"/>
      <c r="BNK94" s="369"/>
      <c r="BNL94" s="369"/>
      <c r="BNM94" s="369"/>
      <c r="BNN94" s="369"/>
      <c r="BNO94" s="369"/>
      <c r="BNP94" s="369"/>
      <c r="BNQ94" s="369"/>
      <c r="BNR94" s="369"/>
      <c r="BNS94" s="369"/>
      <c r="BNT94" s="369"/>
      <c r="BNU94" s="369"/>
      <c r="BNV94" s="369"/>
      <c r="BNW94" s="369"/>
      <c r="BNX94" s="369"/>
      <c r="BNY94" s="369"/>
      <c r="BNZ94" s="369"/>
      <c r="BOA94" s="369"/>
      <c r="BOB94" s="369"/>
      <c r="BOC94" s="369"/>
      <c r="BOD94" s="369"/>
      <c r="BOE94" s="369"/>
      <c r="BOF94" s="369"/>
      <c r="BOG94" s="369"/>
      <c r="BOH94" s="369"/>
      <c r="BOI94" s="369"/>
      <c r="BOJ94" s="369"/>
      <c r="BOK94" s="369"/>
      <c r="BOP94" s="369"/>
      <c r="BOQ94" s="369"/>
      <c r="BOR94" s="369"/>
      <c r="BOS94" s="369"/>
      <c r="BOT94" s="369"/>
      <c r="BOU94" s="369"/>
      <c r="BOV94" s="369"/>
      <c r="BOW94" s="369"/>
      <c r="BOX94" s="369"/>
      <c r="BOY94" s="369"/>
      <c r="BOZ94" s="369"/>
      <c r="BQR94" s="369"/>
      <c r="BQS94" s="369"/>
      <c r="BQT94" s="369"/>
      <c r="BQU94" s="369"/>
      <c r="BQV94" s="369"/>
      <c r="BQW94" s="369"/>
      <c r="BQX94" s="369"/>
      <c r="BQY94" s="369"/>
      <c r="BQZ94" s="369"/>
      <c r="BRA94" s="369"/>
      <c r="BRB94" s="369"/>
      <c r="BRC94" s="369"/>
      <c r="BRD94" s="369"/>
      <c r="BRE94" s="369"/>
      <c r="BRF94" s="369"/>
      <c r="BRG94" s="369"/>
      <c r="BRH94" s="369"/>
      <c r="BRI94" s="369"/>
      <c r="BRJ94" s="369"/>
      <c r="BRK94" s="369"/>
      <c r="BRL94" s="369"/>
      <c r="BRM94" s="369"/>
      <c r="BRN94" s="369"/>
      <c r="BRO94" s="369"/>
      <c r="BRP94" s="369"/>
      <c r="BRQ94" s="369"/>
      <c r="BRR94" s="369"/>
      <c r="BRS94" s="369"/>
      <c r="BRT94" s="369"/>
      <c r="BRU94" s="369"/>
      <c r="BRV94" s="369"/>
      <c r="BRW94" s="369"/>
      <c r="BRX94" s="369"/>
      <c r="BRY94" s="369"/>
      <c r="BRZ94" s="369"/>
      <c r="BSA94" s="369"/>
      <c r="BSB94" s="369"/>
      <c r="BSC94" s="369"/>
      <c r="BSD94" s="369"/>
      <c r="BSE94" s="369"/>
      <c r="BSF94" s="369"/>
      <c r="BSG94" s="369"/>
      <c r="BSH94" s="369"/>
      <c r="BSI94" s="369"/>
      <c r="BSJ94" s="369"/>
      <c r="BSK94" s="369"/>
      <c r="BSL94" s="369"/>
      <c r="BSM94" s="369"/>
      <c r="BSN94" s="369"/>
      <c r="BSO94" s="369"/>
      <c r="BSP94" s="369"/>
      <c r="BSQ94" s="369"/>
      <c r="BSR94" s="369"/>
      <c r="BSS94" s="369"/>
      <c r="BST94" s="369"/>
      <c r="BSU94" s="369"/>
      <c r="BSV94" s="369"/>
      <c r="BSW94" s="369"/>
      <c r="BSX94" s="369"/>
      <c r="BSY94" s="369"/>
      <c r="BSZ94" s="369"/>
      <c r="BTA94" s="369"/>
      <c r="BTB94" s="369"/>
      <c r="BTC94" s="369"/>
      <c r="BTD94" s="369"/>
      <c r="BTE94" s="369"/>
      <c r="BTF94" s="369"/>
      <c r="BTG94" s="369"/>
      <c r="BTH94" s="369"/>
      <c r="BTI94" s="369"/>
      <c r="BTJ94" s="369"/>
      <c r="BTK94" s="369"/>
      <c r="BTL94" s="369"/>
      <c r="BTM94" s="369"/>
      <c r="BTN94" s="369"/>
      <c r="BTO94" s="369"/>
      <c r="BTP94" s="369"/>
      <c r="BTQ94" s="369"/>
      <c r="BTR94" s="369"/>
      <c r="BTS94" s="369"/>
      <c r="BTT94" s="369"/>
      <c r="BTU94" s="369"/>
      <c r="BTV94" s="369"/>
      <c r="BTW94" s="369"/>
      <c r="BTX94" s="369"/>
      <c r="BTY94" s="369"/>
      <c r="BTZ94" s="369"/>
      <c r="BUA94" s="369"/>
      <c r="BUB94" s="369"/>
      <c r="BUC94" s="369"/>
      <c r="BUD94" s="369"/>
      <c r="BUE94" s="369"/>
      <c r="BUF94" s="369"/>
      <c r="BUG94" s="369"/>
      <c r="BUH94" s="369"/>
      <c r="BUI94" s="369"/>
      <c r="BUJ94" s="369"/>
      <c r="BUK94" s="369"/>
      <c r="BUL94" s="369"/>
      <c r="BUM94" s="369"/>
      <c r="BUN94" s="369"/>
      <c r="BUO94" s="369"/>
      <c r="BUP94" s="369"/>
      <c r="BUQ94" s="369"/>
      <c r="BUR94" s="369"/>
      <c r="BUS94" s="369"/>
      <c r="BUT94" s="369"/>
      <c r="BUU94" s="369"/>
      <c r="BUV94" s="369"/>
      <c r="BUW94" s="369"/>
      <c r="BUX94" s="369"/>
      <c r="BUY94" s="369"/>
      <c r="BUZ94" s="369"/>
      <c r="BVA94" s="369"/>
      <c r="BVB94" s="369"/>
      <c r="BVC94" s="369"/>
      <c r="BVD94" s="369"/>
      <c r="BVE94" s="369"/>
      <c r="BVF94" s="369"/>
      <c r="BVG94" s="369"/>
      <c r="BVH94" s="369"/>
      <c r="BVI94" s="369"/>
      <c r="BVJ94" s="369"/>
      <c r="BVK94" s="369"/>
      <c r="BVL94" s="369"/>
      <c r="BVM94" s="369"/>
      <c r="BVN94" s="369"/>
      <c r="BVO94" s="369"/>
      <c r="BVP94" s="369"/>
      <c r="BVQ94" s="369"/>
      <c r="BVR94" s="369"/>
      <c r="BVS94" s="369"/>
      <c r="BVT94" s="369"/>
      <c r="BVU94" s="369"/>
      <c r="BVV94" s="369"/>
      <c r="BVW94" s="369"/>
      <c r="BVX94" s="369"/>
      <c r="BVY94" s="369"/>
      <c r="BVZ94" s="369"/>
      <c r="BWA94" s="369"/>
      <c r="BWB94" s="369"/>
      <c r="BWC94" s="369"/>
      <c r="BWD94" s="369"/>
      <c r="BWE94" s="369"/>
      <c r="BWF94" s="369"/>
      <c r="BWG94" s="369"/>
      <c r="BWH94" s="369"/>
      <c r="BWI94" s="369"/>
      <c r="BWJ94" s="369"/>
      <c r="BWK94" s="369"/>
      <c r="BWL94" s="369"/>
      <c r="BWM94" s="369"/>
      <c r="BWN94" s="369"/>
      <c r="BWO94" s="369"/>
      <c r="BWP94" s="369"/>
      <c r="BWQ94" s="369"/>
      <c r="BWR94" s="369"/>
      <c r="BWS94" s="369"/>
      <c r="BWT94" s="369"/>
      <c r="BWU94" s="369"/>
      <c r="BWV94" s="369"/>
      <c r="BWW94" s="369"/>
      <c r="BWX94" s="369"/>
      <c r="BWY94" s="369"/>
      <c r="BWZ94" s="369"/>
      <c r="BXA94" s="369"/>
      <c r="BXB94" s="369"/>
      <c r="BXC94" s="369"/>
      <c r="BXD94" s="369"/>
      <c r="BXE94" s="369"/>
      <c r="BXF94" s="369"/>
      <c r="BXG94" s="369"/>
      <c r="BXH94" s="369"/>
      <c r="BXI94" s="369"/>
      <c r="BXJ94" s="369"/>
      <c r="BXK94" s="369"/>
      <c r="BXL94" s="369"/>
      <c r="BXM94" s="369"/>
      <c r="BXN94" s="369"/>
      <c r="BXO94" s="369"/>
      <c r="BXP94" s="369"/>
      <c r="BXQ94" s="369"/>
      <c r="BXR94" s="369"/>
      <c r="BXS94" s="369"/>
      <c r="BXT94" s="369"/>
      <c r="BXU94" s="369"/>
      <c r="BXV94" s="369"/>
      <c r="BXW94" s="369"/>
      <c r="BXX94" s="369"/>
      <c r="BXY94" s="369"/>
      <c r="BXZ94" s="369"/>
      <c r="BYA94" s="369"/>
      <c r="BYB94" s="369"/>
      <c r="BYC94" s="369"/>
      <c r="BYD94" s="369"/>
      <c r="BYE94" s="369"/>
      <c r="BYF94" s="369"/>
      <c r="BYG94" s="369"/>
      <c r="BYL94" s="369"/>
      <c r="BYM94" s="369"/>
      <c r="BYN94" s="369"/>
      <c r="BYO94" s="369"/>
      <c r="BYP94" s="369"/>
      <c r="BYQ94" s="369"/>
      <c r="BYR94" s="369"/>
      <c r="BYS94" s="369"/>
      <c r="BYT94" s="369"/>
      <c r="BYU94" s="369"/>
      <c r="BYV94" s="369"/>
      <c r="CAN94" s="369"/>
      <c r="CAO94" s="369"/>
      <c r="CAP94" s="369"/>
      <c r="CAQ94" s="369"/>
      <c r="CAR94" s="369"/>
      <c r="CAS94" s="369"/>
      <c r="CAT94" s="369"/>
      <c r="CAU94" s="369"/>
      <c r="CAV94" s="369"/>
      <c r="CAW94" s="369"/>
      <c r="CAX94" s="369"/>
      <c r="CAY94" s="369"/>
      <c r="CAZ94" s="369"/>
      <c r="CBA94" s="369"/>
      <c r="CBB94" s="369"/>
      <c r="CBC94" s="369"/>
      <c r="CBD94" s="369"/>
      <c r="CBE94" s="369"/>
      <c r="CBF94" s="369"/>
      <c r="CBG94" s="369"/>
      <c r="CBH94" s="369"/>
      <c r="CBI94" s="369"/>
      <c r="CBJ94" s="369"/>
      <c r="CBK94" s="369"/>
      <c r="CBL94" s="369"/>
      <c r="CBM94" s="369"/>
      <c r="CBN94" s="369"/>
      <c r="CBO94" s="369"/>
      <c r="CBP94" s="369"/>
      <c r="CBQ94" s="369"/>
      <c r="CBR94" s="369"/>
      <c r="CBS94" s="369"/>
      <c r="CBT94" s="369"/>
      <c r="CBU94" s="369"/>
      <c r="CBV94" s="369"/>
      <c r="CBW94" s="369"/>
      <c r="CBX94" s="369"/>
      <c r="CBY94" s="369"/>
      <c r="CBZ94" s="369"/>
      <c r="CCA94" s="369"/>
      <c r="CCB94" s="369"/>
      <c r="CCC94" s="369"/>
      <c r="CCD94" s="369"/>
      <c r="CCE94" s="369"/>
      <c r="CCF94" s="369"/>
      <c r="CCG94" s="369"/>
      <c r="CCH94" s="369"/>
      <c r="CCI94" s="369"/>
      <c r="CCJ94" s="369"/>
      <c r="CCK94" s="369"/>
      <c r="CCL94" s="369"/>
      <c r="CCM94" s="369"/>
      <c r="CCN94" s="369"/>
      <c r="CCO94" s="369"/>
      <c r="CCP94" s="369"/>
      <c r="CCQ94" s="369"/>
      <c r="CCR94" s="369"/>
      <c r="CCS94" s="369"/>
      <c r="CCT94" s="369"/>
      <c r="CCU94" s="369"/>
      <c r="CCV94" s="369"/>
      <c r="CCW94" s="369"/>
      <c r="CCX94" s="369"/>
      <c r="CCY94" s="369"/>
      <c r="CCZ94" s="369"/>
      <c r="CDA94" s="369"/>
      <c r="CDB94" s="369"/>
      <c r="CDC94" s="369"/>
      <c r="CDD94" s="369"/>
      <c r="CDE94" s="369"/>
      <c r="CDF94" s="369"/>
      <c r="CDG94" s="369"/>
      <c r="CDH94" s="369"/>
      <c r="CDI94" s="369"/>
      <c r="CDJ94" s="369"/>
      <c r="CDK94" s="369"/>
      <c r="CDL94" s="369"/>
      <c r="CDM94" s="369"/>
      <c r="CDN94" s="369"/>
      <c r="CDO94" s="369"/>
      <c r="CDP94" s="369"/>
      <c r="CDQ94" s="369"/>
      <c r="CDR94" s="369"/>
      <c r="CDS94" s="369"/>
      <c r="CDT94" s="369"/>
      <c r="CDU94" s="369"/>
      <c r="CDV94" s="369"/>
      <c r="CDW94" s="369"/>
      <c r="CDX94" s="369"/>
      <c r="CDY94" s="369"/>
      <c r="CDZ94" s="369"/>
      <c r="CEA94" s="369"/>
      <c r="CEB94" s="369"/>
      <c r="CEC94" s="369"/>
      <c r="CED94" s="369"/>
      <c r="CEE94" s="369"/>
      <c r="CEF94" s="369"/>
      <c r="CEG94" s="369"/>
      <c r="CEH94" s="369"/>
      <c r="CEI94" s="369"/>
      <c r="CEJ94" s="369"/>
      <c r="CEK94" s="369"/>
      <c r="CEL94" s="369"/>
      <c r="CEM94" s="369"/>
      <c r="CEN94" s="369"/>
      <c r="CEO94" s="369"/>
      <c r="CEP94" s="369"/>
      <c r="CEQ94" s="369"/>
      <c r="CER94" s="369"/>
      <c r="CES94" s="369"/>
      <c r="CET94" s="369"/>
      <c r="CEU94" s="369"/>
      <c r="CEV94" s="369"/>
      <c r="CEW94" s="369"/>
      <c r="CEX94" s="369"/>
      <c r="CEY94" s="369"/>
      <c r="CEZ94" s="369"/>
      <c r="CFA94" s="369"/>
      <c r="CFB94" s="369"/>
      <c r="CFC94" s="369"/>
      <c r="CFD94" s="369"/>
      <c r="CFE94" s="369"/>
      <c r="CFF94" s="369"/>
      <c r="CFG94" s="369"/>
      <c r="CFH94" s="369"/>
      <c r="CFI94" s="369"/>
      <c r="CFJ94" s="369"/>
      <c r="CFK94" s="369"/>
      <c r="CFL94" s="369"/>
      <c r="CFM94" s="369"/>
      <c r="CFN94" s="369"/>
      <c r="CFO94" s="369"/>
      <c r="CFP94" s="369"/>
      <c r="CFQ94" s="369"/>
      <c r="CFR94" s="369"/>
      <c r="CFS94" s="369"/>
      <c r="CFT94" s="369"/>
      <c r="CFU94" s="369"/>
      <c r="CFV94" s="369"/>
      <c r="CFW94" s="369"/>
      <c r="CFX94" s="369"/>
      <c r="CFY94" s="369"/>
      <c r="CFZ94" s="369"/>
      <c r="CGA94" s="369"/>
      <c r="CGB94" s="369"/>
      <c r="CGC94" s="369"/>
      <c r="CGD94" s="369"/>
      <c r="CGE94" s="369"/>
      <c r="CGF94" s="369"/>
      <c r="CGG94" s="369"/>
      <c r="CGH94" s="369"/>
      <c r="CGI94" s="369"/>
      <c r="CGJ94" s="369"/>
      <c r="CGK94" s="369"/>
      <c r="CGL94" s="369"/>
      <c r="CGM94" s="369"/>
      <c r="CGN94" s="369"/>
      <c r="CGO94" s="369"/>
      <c r="CGP94" s="369"/>
      <c r="CGQ94" s="369"/>
      <c r="CGR94" s="369"/>
      <c r="CGS94" s="369"/>
      <c r="CGT94" s="369"/>
      <c r="CGU94" s="369"/>
      <c r="CGV94" s="369"/>
      <c r="CGW94" s="369"/>
      <c r="CGX94" s="369"/>
      <c r="CGY94" s="369"/>
      <c r="CGZ94" s="369"/>
      <c r="CHA94" s="369"/>
      <c r="CHB94" s="369"/>
      <c r="CHC94" s="369"/>
      <c r="CHD94" s="369"/>
      <c r="CHE94" s="369"/>
      <c r="CHF94" s="369"/>
      <c r="CHG94" s="369"/>
      <c r="CHH94" s="369"/>
      <c r="CHI94" s="369"/>
      <c r="CHJ94" s="369"/>
      <c r="CHK94" s="369"/>
      <c r="CHL94" s="369"/>
      <c r="CHM94" s="369"/>
      <c r="CHN94" s="369"/>
      <c r="CHO94" s="369"/>
      <c r="CHP94" s="369"/>
      <c r="CHQ94" s="369"/>
      <c r="CHR94" s="369"/>
      <c r="CHS94" s="369"/>
      <c r="CHT94" s="369"/>
      <c r="CHU94" s="369"/>
      <c r="CHV94" s="369"/>
      <c r="CHW94" s="369"/>
      <c r="CHX94" s="369"/>
      <c r="CHY94" s="369"/>
      <c r="CHZ94" s="369"/>
      <c r="CIA94" s="369"/>
      <c r="CIB94" s="369"/>
      <c r="CIC94" s="369"/>
      <c r="CIH94" s="369"/>
      <c r="CII94" s="369"/>
      <c r="CIJ94" s="369"/>
      <c r="CIK94" s="369"/>
      <c r="CIL94" s="369"/>
      <c r="CIM94" s="369"/>
      <c r="CIN94" s="369"/>
      <c r="CIO94" s="369"/>
      <c r="CIP94" s="369"/>
      <c r="CIQ94" s="369"/>
      <c r="CIR94" s="369"/>
      <c r="CKJ94" s="369"/>
      <c r="CKK94" s="369"/>
      <c r="CKL94" s="369"/>
      <c r="CKM94" s="369"/>
      <c r="CKN94" s="369"/>
      <c r="CKO94" s="369"/>
      <c r="CKP94" s="369"/>
      <c r="CKQ94" s="369"/>
      <c r="CKR94" s="369"/>
      <c r="CKS94" s="369"/>
      <c r="CKT94" s="369"/>
      <c r="CKU94" s="369"/>
      <c r="CKV94" s="369"/>
      <c r="CKW94" s="369"/>
      <c r="CKX94" s="369"/>
      <c r="CKY94" s="369"/>
      <c r="CKZ94" s="369"/>
      <c r="CLA94" s="369"/>
      <c r="CLB94" s="369"/>
      <c r="CLC94" s="369"/>
      <c r="CLD94" s="369"/>
      <c r="CLE94" s="369"/>
      <c r="CLF94" s="369"/>
      <c r="CLG94" s="369"/>
      <c r="CLH94" s="369"/>
      <c r="CLI94" s="369"/>
      <c r="CLJ94" s="369"/>
      <c r="CLK94" s="369"/>
      <c r="CLL94" s="369"/>
      <c r="CLM94" s="369"/>
      <c r="CLN94" s="369"/>
      <c r="CLO94" s="369"/>
      <c r="CLP94" s="369"/>
      <c r="CLQ94" s="369"/>
      <c r="CLR94" s="369"/>
      <c r="CLS94" s="369"/>
      <c r="CLT94" s="369"/>
      <c r="CLU94" s="369"/>
      <c r="CLV94" s="369"/>
      <c r="CLW94" s="369"/>
      <c r="CLX94" s="369"/>
      <c r="CLY94" s="369"/>
      <c r="CLZ94" s="369"/>
      <c r="CMA94" s="369"/>
      <c r="CMB94" s="369"/>
      <c r="CMC94" s="369"/>
      <c r="CMD94" s="369"/>
      <c r="CME94" s="369"/>
      <c r="CMF94" s="369"/>
      <c r="CMG94" s="369"/>
      <c r="CMH94" s="369"/>
      <c r="CMI94" s="369"/>
      <c r="CMJ94" s="369"/>
      <c r="CMK94" s="369"/>
      <c r="CML94" s="369"/>
      <c r="CMM94" s="369"/>
      <c r="CMN94" s="369"/>
      <c r="CMO94" s="369"/>
      <c r="CMP94" s="369"/>
      <c r="CMQ94" s="369"/>
      <c r="CMR94" s="369"/>
      <c r="CMS94" s="369"/>
      <c r="CMT94" s="369"/>
      <c r="CMU94" s="369"/>
      <c r="CMV94" s="369"/>
      <c r="CMW94" s="369"/>
      <c r="CMX94" s="369"/>
      <c r="CMY94" s="369"/>
      <c r="CMZ94" s="369"/>
      <c r="CNA94" s="369"/>
      <c r="CNB94" s="369"/>
      <c r="CNC94" s="369"/>
      <c r="CND94" s="369"/>
      <c r="CNE94" s="369"/>
      <c r="CNF94" s="369"/>
      <c r="CNG94" s="369"/>
      <c r="CNH94" s="369"/>
      <c r="CNI94" s="369"/>
      <c r="CNJ94" s="369"/>
      <c r="CNK94" s="369"/>
      <c r="CNL94" s="369"/>
      <c r="CNM94" s="369"/>
      <c r="CNN94" s="369"/>
      <c r="CNO94" s="369"/>
      <c r="CNP94" s="369"/>
      <c r="CNQ94" s="369"/>
      <c r="CNR94" s="369"/>
      <c r="CNS94" s="369"/>
      <c r="CNT94" s="369"/>
      <c r="CNU94" s="369"/>
      <c r="CNV94" s="369"/>
      <c r="CNW94" s="369"/>
      <c r="CNX94" s="369"/>
      <c r="CNY94" s="369"/>
      <c r="CNZ94" s="369"/>
      <c r="COA94" s="369"/>
      <c r="COB94" s="369"/>
      <c r="COC94" s="369"/>
      <c r="COD94" s="369"/>
      <c r="COE94" s="369"/>
      <c r="COF94" s="369"/>
      <c r="COG94" s="369"/>
      <c r="COH94" s="369"/>
      <c r="COI94" s="369"/>
      <c r="COJ94" s="369"/>
      <c r="COK94" s="369"/>
      <c r="COL94" s="369"/>
      <c r="COM94" s="369"/>
      <c r="CON94" s="369"/>
      <c r="COO94" s="369"/>
      <c r="COP94" s="369"/>
      <c r="COQ94" s="369"/>
      <c r="COR94" s="369"/>
      <c r="COS94" s="369"/>
      <c r="COT94" s="369"/>
      <c r="COU94" s="369"/>
      <c r="COV94" s="369"/>
      <c r="COW94" s="369"/>
      <c r="COX94" s="369"/>
      <c r="COY94" s="369"/>
      <c r="COZ94" s="369"/>
      <c r="CPA94" s="369"/>
      <c r="CPB94" s="369"/>
      <c r="CPC94" s="369"/>
      <c r="CPD94" s="369"/>
      <c r="CPE94" s="369"/>
      <c r="CPF94" s="369"/>
      <c r="CPG94" s="369"/>
      <c r="CPH94" s="369"/>
      <c r="CPI94" s="369"/>
      <c r="CPJ94" s="369"/>
      <c r="CPK94" s="369"/>
      <c r="CPL94" s="369"/>
      <c r="CPM94" s="369"/>
      <c r="CPN94" s="369"/>
      <c r="CPO94" s="369"/>
      <c r="CPP94" s="369"/>
      <c r="CPQ94" s="369"/>
      <c r="CPR94" s="369"/>
      <c r="CPS94" s="369"/>
      <c r="CPT94" s="369"/>
      <c r="CPU94" s="369"/>
      <c r="CPV94" s="369"/>
      <c r="CPW94" s="369"/>
      <c r="CPX94" s="369"/>
      <c r="CPY94" s="369"/>
      <c r="CPZ94" s="369"/>
      <c r="CQA94" s="369"/>
      <c r="CQB94" s="369"/>
      <c r="CQC94" s="369"/>
      <c r="CQD94" s="369"/>
      <c r="CQE94" s="369"/>
      <c r="CQF94" s="369"/>
      <c r="CQG94" s="369"/>
      <c r="CQH94" s="369"/>
      <c r="CQI94" s="369"/>
      <c r="CQJ94" s="369"/>
      <c r="CQK94" s="369"/>
      <c r="CQL94" s="369"/>
      <c r="CQM94" s="369"/>
      <c r="CQN94" s="369"/>
      <c r="CQO94" s="369"/>
      <c r="CQP94" s="369"/>
      <c r="CQQ94" s="369"/>
      <c r="CQR94" s="369"/>
      <c r="CQS94" s="369"/>
      <c r="CQT94" s="369"/>
      <c r="CQU94" s="369"/>
      <c r="CQV94" s="369"/>
      <c r="CQW94" s="369"/>
      <c r="CQX94" s="369"/>
      <c r="CQY94" s="369"/>
      <c r="CQZ94" s="369"/>
      <c r="CRA94" s="369"/>
      <c r="CRB94" s="369"/>
      <c r="CRC94" s="369"/>
      <c r="CRD94" s="369"/>
      <c r="CRE94" s="369"/>
      <c r="CRF94" s="369"/>
      <c r="CRG94" s="369"/>
      <c r="CRH94" s="369"/>
      <c r="CRI94" s="369"/>
      <c r="CRJ94" s="369"/>
      <c r="CRK94" s="369"/>
      <c r="CRL94" s="369"/>
      <c r="CRM94" s="369"/>
      <c r="CRN94" s="369"/>
      <c r="CRO94" s="369"/>
      <c r="CRP94" s="369"/>
      <c r="CRQ94" s="369"/>
      <c r="CRR94" s="369"/>
      <c r="CRS94" s="369"/>
      <c r="CRT94" s="369"/>
      <c r="CRU94" s="369"/>
      <c r="CRV94" s="369"/>
      <c r="CRW94" s="369"/>
      <c r="CRX94" s="369"/>
      <c r="CRY94" s="369"/>
      <c r="CSD94" s="369"/>
      <c r="CSE94" s="369"/>
      <c r="CSF94" s="369"/>
      <c r="CSG94" s="369"/>
      <c r="CSH94" s="369"/>
      <c r="CSI94" s="369"/>
      <c r="CSJ94" s="369"/>
      <c r="CSK94" s="369"/>
      <c r="CSL94" s="369"/>
      <c r="CSM94" s="369"/>
      <c r="CSN94" s="369"/>
      <c r="CUF94" s="369"/>
      <c r="CUG94" s="369"/>
      <c r="CUH94" s="369"/>
      <c r="CUI94" s="369"/>
      <c r="CUJ94" s="369"/>
      <c r="CUK94" s="369"/>
      <c r="CUL94" s="369"/>
      <c r="CUM94" s="369"/>
      <c r="CUN94" s="369"/>
      <c r="CUO94" s="369"/>
      <c r="CUP94" s="369"/>
      <c r="CUQ94" s="369"/>
      <c r="CUR94" s="369"/>
      <c r="CUS94" s="369"/>
      <c r="CUT94" s="369"/>
      <c r="CUU94" s="369"/>
      <c r="CUV94" s="369"/>
      <c r="CUW94" s="369"/>
      <c r="CUX94" s="369"/>
      <c r="CUY94" s="369"/>
      <c r="CUZ94" s="369"/>
      <c r="CVA94" s="369"/>
      <c r="CVB94" s="369"/>
      <c r="CVC94" s="369"/>
      <c r="CVD94" s="369"/>
      <c r="CVE94" s="369"/>
      <c r="CVF94" s="369"/>
      <c r="CVG94" s="369"/>
      <c r="CVH94" s="369"/>
      <c r="CVI94" s="369"/>
      <c r="CVJ94" s="369"/>
      <c r="CVK94" s="369"/>
      <c r="CVL94" s="369"/>
      <c r="CVM94" s="369"/>
      <c r="CVN94" s="369"/>
      <c r="CVO94" s="369"/>
      <c r="CVP94" s="369"/>
      <c r="CVQ94" s="369"/>
      <c r="CVR94" s="369"/>
      <c r="CVS94" s="369"/>
      <c r="CVT94" s="369"/>
      <c r="CVU94" s="369"/>
      <c r="CVV94" s="369"/>
      <c r="CVW94" s="369"/>
      <c r="CVX94" s="369"/>
      <c r="CVY94" s="369"/>
      <c r="CVZ94" s="369"/>
      <c r="CWA94" s="369"/>
      <c r="CWB94" s="369"/>
      <c r="CWC94" s="369"/>
      <c r="CWD94" s="369"/>
      <c r="CWE94" s="369"/>
      <c r="CWF94" s="369"/>
      <c r="CWG94" s="369"/>
      <c r="CWH94" s="369"/>
      <c r="CWI94" s="369"/>
      <c r="CWJ94" s="369"/>
      <c r="CWK94" s="369"/>
      <c r="CWL94" s="369"/>
      <c r="CWM94" s="369"/>
      <c r="CWN94" s="369"/>
      <c r="CWO94" s="369"/>
      <c r="CWP94" s="369"/>
      <c r="CWQ94" s="369"/>
      <c r="CWR94" s="369"/>
      <c r="CWS94" s="369"/>
      <c r="CWT94" s="369"/>
      <c r="CWU94" s="369"/>
      <c r="CWV94" s="369"/>
      <c r="CWW94" s="369"/>
      <c r="CWX94" s="369"/>
      <c r="CWY94" s="369"/>
      <c r="CWZ94" s="369"/>
      <c r="CXA94" s="369"/>
      <c r="CXB94" s="369"/>
      <c r="CXC94" s="369"/>
      <c r="CXD94" s="369"/>
      <c r="CXE94" s="369"/>
      <c r="CXF94" s="369"/>
      <c r="CXG94" s="369"/>
      <c r="CXH94" s="369"/>
      <c r="CXI94" s="369"/>
      <c r="CXJ94" s="369"/>
      <c r="CXK94" s="369"/>
      <c r="CXL94" s="369"/>
      <c r="CXM94" s="369"/>
      <c r="CXN94" s="369"/>
      <c r="CXO94" s="369"/>
      <c r="CXP94" s="369"/>
      <c r="CXQ94" s="369"/>
      <c r="CXR94" s="369"/>
      <c r="CXS94" s="369"/>
      <c r="CXT94" s="369"/>
      <c r="CXU94" s="369"/>
      <c r="CXV94" s="369"/>
      <c r="CXW94" s="369"/>
      <c r="CXX94" s="369"/>
      <c r="CXY94" s="369"/>
      <c r="CXZ94" s="369"/>
      <c r="CYA94" s="369"/>
      <c r="CYB94" s="369"/>
      <c r="CYC94" s="369"/>
      <c r="CYD94" s="369"/>
      <c r="CYE94" s="369"/>
      <c r="CYF94" s="369"/>
      <c r="CYG94" s="369"/>
      <c r="CYH94" s="369"/>
      <c r="CYI94" s="369"/>
      <c r="CYJ94" s="369"/>
      <c r="CYK94" s="369"/>
      <c r="CYL94" s="369"/>
      <c r="CYM94" s="369"/>
      <c r="CYN94" s="369"/>
      <c r="CYO94" s="369"/>
      <c r="CYP94" s="369"/>
      <c r="CYQ94" s="369"/>
      <c r="CYR94" s="369"/>
      <c r="CYS94" s="369"/>
      <c r="CYT94" s="369"/>
      <c r="CYU94" s="369"/>
      <c r="CYV94" s="369"/>
      <c r="CYW94" s="369"/>
      <c r="CYX94" s="369"/>
      <c r="CYY94" s="369"/>
      <c r="CYZ94" s="369"/>
      <c r="CZA94" s="369"/>
      <c r="CZB94" s="369"/>
      <c r="CZC94" s="369"/>
      <c r="CZD94" s="369"/>
      <c r="CZE94" s="369"/>
      <c r="CZF94" s="369"/>
      <c r="CZG94" s="369"/>
      <c r="CZH94" s="369"/>
      <c r="CZI94" s="369"/>
      <c r="CZJ94" s="369"/>
      <c r="CZK94" s="369"/>
      <c r="CZL94" s="369"/>
      <c r="CZM94" s="369"/>
      <c r="CZN94" s="369"/>
      <c r="CZO94" s="369"/>
      <c r="CZP94" s="369"/>
      <c r="CZQ94" s="369"/>
      <c r="CZR94" s="369"/>
      <c r="CZS94" s="369"/>
      <c r="CZT94" s="369"/>
      <c r="CZU94" s="369"/>
      <c r="CZV94" s="369"/>
      <c r="CZW94" s="369"/>
      <c r="CZX94" s="369"/>
      <c r="CZY94" s="369"/>
      <c r="CZZ94" s="369"/>
      <c r="DAA94" s="369"/>
      <c r="DAB94" s="369"/>
      <c r="DAC94" s="369"/>
      <c r="DAD94" s="369"/>
      <c r="DAE94" s="369"/>
      <c r="DAF94" s="369"/>
      <c r="DAG94" s="369"/>
      <c r="DAH94" s="369"/>
      <c r="DAI94" s="369"/>
      <c r="DAJ94" s="369"/>
      <c r="DAK94" s="369"/>
      <c r="DAL94" s="369"/>
      <c r="DAM94" s="369"/>
      <c r="DAN94" s="369"/>
      <c r="DAO94" s="369"/>
      <c r="DAP94" s="369"/>
      <c r="DAQ94" s="369"/>
      <c r="DAR94" s="369"/>
      <c r="DAS94" s="369"/>
      <c r="DAT94" s="369"/>
      <c r="DAU94" s="369"/>
      <c r="DAV94" s="369"/>
      <c r="DAW94" s="369"/>
      <c r="DAX94" s="369"/>
      <c r="DAY94" s="369"/>
      <c r="DAZ94" s="369"/>
      <c r="DBA94" s="369"/>
      <c r="DBB94" s="369"/>
      <c r="DBC94" s="369"/>
      <c r="DBD94" s="369"/>
      <c r="DBE94" s="369"/>
      <c r="DBF94" s="369"/>
      <c r="DBG94" s="369"/>
      <c r="DBH94" s="369"/>
      <c r="DBI94" s="369"/>
      <c r="DBJ94" s="369"/>
      <c r="DBK94" s="369"/>
      <c r="DBL94" s="369"/>
      <c r="DBM94" s="369"/>
      <c r="DBN94" s="369"/>
      <c r="DBO94" s="369"/>
      <c r="DBP94" s="369"/>
      <c r="DBQ94" s="369"/>
      <c r="DBR94" s="369"/>
      <c r="DBS94" s="369"/>
      <c r="DBT94" s="369"/>
      <c r="DBU94" s="369"/>
      <c r="DBZ94" s="369"/>
      <c r="DCA94" s="369"/>
      <c r="DCB94" s="369"/>
      <c r="DCC94" s="369"/>
      <c r="DCD94" s="369"/>
      <c r="DCE94" s="369"/>
      <c r="DCF94" s="369"/>
      <c r="DCG94" s="369"/>
      <c r="DCH94" s="369"/>
      <c r="DCI94" s="369"/>
      <c r="DCJ94" s="369"/>
      <c r="DEB94" s="369"/>
      <c r="DEC94" s="369"/>
      <c r="DED94" s="369"/>
      <c r="DEE94" s="369"/>
      <c r="DEF94" s="369"/>
      <c r="DEG94" s="369"/>
      <c r="DEH94" s="369"/>
      <c r="DEI94" s="369"/>
      <c r="DEJ94" s="369"/>
      <c r="DEK94" s="369"/>
      <c r="DEL94" s="369"/>
      <c r="DEM94" s="369"/>
      <c r="DEN94" s="369"/>
      <c r="DEO94" s="369"/>
      <c r="DEP94" s="369"/>
      <c r="DEQ94" s="369"/>
      <c r="DER94" s="369"/>
      <c r="DES94" s="369"/>
      <c r="DET94" s="369"/>
      <c r="DEU94" s="369"/>
      <c r="DEV94" s="369"/>
      <c r="DEW94" s="369"/>
      <c r="DEX94" s="369"/>
      <c r="DEY94" s="369"/>
      <c r="DEZ94" s="369"/>
      <c r="DFA94" s="369"/>
      <c r="DFB94" s="369"/>
      <c r="DFC94" s="369"/>
      <c r="DFD94" s="369"/>
      <c r="DFE94" s="369"/>
      <c r="DFF94" s="369"/>
      <c r="DFG94" s="369"/>
      <c r="DFH94" s="369"/>
      <c r="DFI94" s="369"/>
      <c r="DFJ94" s="369"/>
      <c r="DFK94" s="369"/>
      <c r="DFL94" s="369"/>
      <c r="DFM94" s="369"/>
      <c r="DFN94" s="369"/>
      <c r="DFO94" s="369"/>
      <c r="DFP94" s="369"/>
      <c r="DFQ94" s="369"/>
      <c r="DFR94" s="369"/>
      <c r="DFS94" s="369"/>
      <c r="DFT94" s="369"/>
      <c r="DFU94" s="369"/>
      <c r="DFV94" s="369"/>
      <c r="DFW94" s="369"/>
      <c r="DFX94" s="369"/>
      <c r="DFY94" s="369"/>
      <c r="DFZ94" s="369"/>
      <c r="DGA94" s="369"/>
      <c r="DGB94" s="369"/>
      <c r="DGC94" s="369"/>
      <c r="DGD94" s="369"/>
      <c r="DGE94" s="369"/>
      <c r="DGF94" s="369"/>
      <c r="DGG94" s="369"/>
      <c r="DGH94" s="369"/>
      <c r="DGI94" s="369"/>
      <c r="DGJ94" s="369"/>
      <c r="DGK94" s="369"/>
      <c r="DGL94" s="369"/>
      <c r="DGM94" s="369"/>
      <c r="DGN94" s="369"/>
      <c r="DGO94" s="369"/>
      <c r="DGP94" s="369"/>
      <c r="DGQ94" s="369"/>
      <c r="DGR94" s="369"/>
      <c r="DGS94" s="369"/>
      <c r="DGT94" s="369"/>
      <c r="DGU94" s="369"/>
      <c r="DGV94" s="369"/>
      <c r="DGW94" s="369"/>
      <c r="DGX94" s="369"/>
      <c r="DGY94" s="369"/>
      <c r="DGZ94" s="369"/>
      <c r="DHA94" s="369"/>
      <c r="DHB94" s="369"/>
      <c r="DHC94" s="369"/>
      <c r="DHD94" s="369"/>
      <c r="DHE94" s="369"/>
      <c r="DHF94" s="369"/>
      <c r="DHG94" s="369"/>
      <c r="DHH94" s="369"/>
      <c r="DHI94" s="369"/>
      <c r="DHJ94" s="369"/>
      <c r="DHK94" s="369"/>
      <c r="DHL94" s="369"/>
      <c r="DHM94" s="369"/>
      <c r="DHN94" s="369"/>
      <c r="DHO94" s="369"/>
      <c r="DHP94" s="369"/>
      <c r="DHQ94" s="369"/>
      <c r="DHR94" s="369"/>
      <c r="DHS94" s="369"/>
      <c r="DHT94" s="369"/>
      <c r="DHU94" s="369"/>
      <c r="DHV94" s="369"/>
      <c r="DHW94" s="369"/>
      <c r="DHX94" s="369"/>
      <c r="DHY94" s="369"/>
      <c r="DHZ94" s="369"/>
      <c r="DIA94" s="369"/>
      <c r="DIB94" s="369"/>
      <c r="DIC94" s="369"/>
      <c r="DID94" s="369"/>
      <c r="DIE94" s="369"/>
      <c r="DIF94" s="369"/>
      <c r="DIG94" s="369"/>
      <c r="DIH94" s="369"/>
      <c r="DII94" s="369"/>
      <c r="DIJ94" s="369"/>
      <c r="DIK94" s="369"/>
      <c r="DIL94" s="369"/>
      <c r="DIM94" s="369"/>
      <c r="DIN94" s="369"/>
      <c r="DIO94" s="369"/>
      <c r="DIP94" s="369"/>
      <c r="DIQ94" s="369"/>
      <c r="DIR94" s="369"/>
      <c r="DIS94" s="369"/>
      <c r="DIT94" s="369"/>
      <c r="DIU94" s="369"/>
      <c r="DIV94" s="369"/>
      <c r="DIW94" s="369"/>
      <c r="DIX94" s="369"/>
      <c r="DIY94" s="369"/>
      <c r="DIZ94" s="369"/>
      <c r="DJA94" s="369"/>
      <c r="DJB94" s="369"/>
      <c r="DJC94" s="369"/>
      <c r="DJD94" s="369"/>
      <c r="DJE94" s="369"/>
      <c r="DJF94" s="369"/>
      <c r="DJG94" s="369"/>
      <c r="DJH94" s="369"/>
      <c r="DJI94" s="369"/>
      <c r="DJJ94" s="369"/>
      <c r="DJK94" s="369"/>
      <c r="DJL94" s="369"/>
      <c r="DJM94" s="369"/>
      <c r="DJN94" s="369"/>
      <c r="DJO94" s="369"/>
      <c r="DJP94" s="369"/>
      <c r="DJQ94" s="369"/>
      <c r="DJR94" s="369"/>
      <c r="DJS94" s="369"/>
      <c r="DJT94" s="369"/>
      <c r="DJU94" s="369"/>
      <c r="DJV94" s="369"/>
      <c r="DJW94" s="369"/>
      <c r="DJX94" s="369"/>
      <c r="DJY94" s="369"/>
      <c r="DJZ94" s="369"/>
      <c r="DKA94" s="369"/>
      <c r="DKB94" s="369"/>
      <c r="DKC94" s="369"/>
      <c r="DKD94" s="369"/>
      <c r="DKE94" s="369"/>
      <c r="DKF94" s="369"/>
      <c r="DKG94" s="369"/>
      <c r="DKH94" s="369"/>
      <c r="DKI94" s="369"/>
      <c r="DKJ94" s="369"/>
      <c r="DKK94" s="369"/>
      <c r="DKL94" s="369"/>
      <c r="DKM94" s="369"/>
      <c r="DKN94" s="369"/>
      <c r="DKO94" s="369"/>
      <c r="DKP94" s="369"/>
      <c r="DKQ94" s="369"/>
      <c r="DKR94" s="369"/>
      <c r="DKS94" s="369"/>
      <c r="DKT94" s="369"/>
      <c r="DKU94" s="369"/>
      <c r="DKV94" s="369"/>
      <c r="DKW94" s="369"/>
      <c r="DKX94" s="369"/>
      <c r="DKY94" s="369"/>
      <c r="DKZ94" s="369"/>
      <c r="DLA94" s="369"/>
      <c r="DLB94" s="369"/>
      <c r="DLC94" s="369"/>
      <c r="DLD94" s="369"/>
      <c r="DLE94" s="369"/>
      <c r="DLF94" s="369"/>
      <c r="DLG94" s="369"/>
      <c r="DLH94" s="369"/>
      <c r="DLI94" s="369"/>
      <c r="DLJ94" s="369"/>
      <c r="DLK94" s="369"/>
      <c r="DLL94" s="369"/>
      <c r="DLM94" s="369"/>
      <c r="DLN94" s="369"/>
      <c r="DLO94" s="369"/>
      <c r="DLP94" s="369"/>
      <c r="DLQ94" s="369"/>
      <c r="DLV94" s="369"/>
      <c r="DLW94" s="369"/>
      <c r="DLX94" s="369"/>
      <c r="DLY94" s="369"/>
      <c r="DLZ94" s="369"/>
      <c r="DMA94" s="369"/>
      <c r="DMB94" s="369"/>
      <c r="DMC94" s="369"/>
      <c r="DMD94" s="369"/>
      <c r="DME94" s="369"/>
      <c r="DMF94" s="369"/>
      <c r="DNX94" s="369"/>
      <c r="DNY94" s="369"/>
      <c r="DNZ94" s="369"/>
      <c r="DOA94" s="369"/>
      <c r="DOB94" s="369"/>
      <c r="DOC94" s="369"/>
      <c r="DOD94" s="369"/>
      <c r="DOE94" s="369"/>
      <c r="DOF94" s="369"/>
      <c r="DOG94" s="369"/>
      <c r="DOH94" s="369"/>
      <c r="DOI94" s="369"/>
      <c r="DOJ94" s="369"/>
      <c r="DOK94" s="369"/>
      <c r="DOL94" s="369"/>
      <c r="DOM94" s="369"/>
      <c r="DON94" s="369"/>
      <c r="DOO94" s="369"/>
      <c r="DOP94" s="369"/>
      <c r="DOQ94" s="369"/>
      <c r="DOR94" s="369"/>
      <c r="DOS94" s="369"/>
      <c r="DOT94" s="369"/>
      <c r="DOU94" s="369"/>
      <c r="DOV94" s="369"/>
      <c r="DOW94" s="369"/>
      <c r="DOX94" s="369"/>
      <c r="DOY94" s="369"/>
      <c r="DOZ94" s="369"/>
      <c r="DPA94" s="369"/>
      <c r="DPB94" s="369"/>
      <c r="DPC94" s="369"/>
      <c r="DPD94" s="369"/>
      <c r="DPE94" s="369"/>
      <c r="DPF94" s="369"/>
      <c r="DPG94" s="369"/>
      <c r="DPH94" s="369"/>
      <c r="DPI94" s="369"/>
      <c r="DPJ94" s="369"/>
      <c r="DPK94" s="369"/>
      <c r="DPL94" s="369"/>
      <c r="DPM94" s="369"/>
      <c r="DPN94" s="369"/>
      <c r="DPO94" s="369"/>
      <c r="DPP94" s="369"/>
      <c r="DPQ94" s="369"/>
      <c r="DPR94" s="369"/>
      <c r="DPS94" s="369"/>
      <c r="DPT94" s="369"/>
      <c r="DPU94" s="369"/>
      <c r="DPV94" s="369"/>
      <c r="DPW94" s="369"/>
      <c r="DPX94" s="369"/>
      <c r="DPY94" s="369"/>
      <c r="DPZ94" s="369"/>
      <c r="DQA94" s="369"/>
      <c r="DQB94" s="369"/>
      <c r="DQC94" s="369"/>
      <c r="DQD94" s="369"/>
      <c r="DQE94" s="369"/>
      <c r="DQF94" s="369"/>
      <c r="DQG94" s="369"/>
      <c r="DQH94" s="369"/>
      <c r="DQI94" s="369"/>
      <c r="DQJ94" s="369"/>
      <c r="DQK94" s="369"/>
      <c r="DQL94" s="369"/>
      <c r="DQM94" s="369"/>
      <c r="DQN94" s="369"/>
      <c r="DQO94" s="369"/>
      <c r="DQP94" s="369"/>
      <c r="DQQ94" s="369"/>
      <c r="DQR94" s="369"/>
      <c r="DQS94" s="369"/>
      <c r="DQT94" s="369"/>
      <c r="DQU94" s="369"/>
      <c r="DQV94" s="369"/>
      <c r="DQW94" s="369"/>
      <c r="DQX94" s="369"/>
      <c r="DQY94" s="369"/>
      <c r="DQZ94" s="369"/>
      <c r="DRA94" s="369"/>
      <c r="DRB94" s="369"/>
      <c r="DRC94" s="369"/>
      <c r="DRD94" s="369"/>
      <c r="DRE94" s="369"/>
      <c r="DRF94" s="369"/>
      <c r="DRG94" s="369"/>
      <c r="DRH94" s="369"/>
      <c r="DRI94" s="369"/>
      <c r="DRJ94" s="369"/>
      <c r="DRK94" s="369"/>
      <c r="DRL94" s="369"/>
      <c r="DRM94" s="369"/>
      <c r="DRN94" s="369"/>
      <c r="DRO94" s="369"/>
      <c r="DRP94" s="369"/>
      <c r="DRQ94" s="369"/>
      <c r="DRR94" s="369"/>
      <c r="DRS94" s="369"/>
      <c r="DRT94" s="369"/>
      <c r="DRU94" s="369"/>
      <c r="DRV94" s="369"/>
      <c r="DRW94" s="369"/>
      <c r="DRX94" s="369"/>
      <c r="DRY94" s="369"/>
      <c r="DRZ94" s="369"/>
      <c r="DSA94" s="369"/>
      <c r="DSB94" s="369"/>
      <c r="DSC94" s="369"/>
      <c r="DSD94" s="369"/>
      <c r="DSE94" s="369"/>
      <c r="DSF94" s="369"/>
      <c r="DSG94" s="369"/>
      <c r="DSH94" s="369"/>
      <c r="DSI94" s="369"/>
      <c r="DSJ94" s="369"/>
      <c r="DSK94" s="369"/>
      <c r="DSL94" s="369"/>
      <c r="DSM94" s="369"/>
      <c r="DSN94" s="369"/>
      <c r="DSO94" s="369"/>
      <c r="DSP94" s="369"/>
      <c r="DSQ94" s="369"/>
      <c r="DSR94" s="369"/>
      <c r="DSS94" s="369"/>
      <c r="DST94" s="369"/>
      <c r="DSU94" s="369"/>
      <c r="DSV94" s="369"/>
      <c r="DSW94" s="369"/>
      <c r="DSX94" s="369"/>
      <c r="DSY94" s="369"/>
      <c r="DSZ94" s="369"/>
      <c r="DTA94" s="369"/>
      <c r="DTB94" s="369"/>
      <c r="DTC94" s="369"/>
      <c r="DTD94" s="369"/>
      <c r="DTE94" s="369"/>
      <c r="DTF94" s="369"/>
      <c r="DTG94" s="369"/>
      <c r="DTH94" s="369"/>
      <c r="DTI94" s="369"/>
      <c r="DTJ94" s="369"/>
      <c r="DTK94" s="369"/>
      <c r="DTL94" s="369"/>
      <c r="DTM94" s="369"/>
      <c r="DTN94" s="369"/>
      <c r="DTO94" s="369"/>
      <c r="DTP94" s="369"/>
      <c r="DTQ94" s="369"/>
      <c r="DTR94" s="369"/>
      <c r="DTS94" s="369"/>
      <c r="DTT94" s="369"/>
      <c r="DTU94" s="369"/>
      <c r="DTV94" s="369"/>
      <c r="DTW94" s="369"/>
      <c r="DTX94" s="369"/>
      <c r="DTY94" s="369"/>
      <c r="DTZ94" s="369"/>
      <c r="DUA94" s="369"/>
      <c r="DUB94" s="369"/>
      <c r="DUC94" s="369"/>
      <c r="DUD94" s="369"/>
      <c r="DUE94" s="369"/>
      <c r="DUF94" s="369"/>
      <c r="DUG94" s="369"/>
      <c r="DUH94" s="369"/>
      <c r="DUI94" s="369"/>
      <c r="DUJ94" s="369"/>
      <c r="DUK94" s="369"/>
      <c r="DUL94" s="369"/>
      <c r="DUM94" s="369"/>
      <c r="DUN94" s="369"/>
      <c r="DUO94" s="369"/>
      <c r="DUP94" s="369"/>
      <c r="DUQ94" s="369"/>
      <c r="DUR94" s="369"/>
      <c r="DUS94" s="369"/>
      <c r="DUT94" s="369"/>
      <c r="DUU94" s="369"/>
      <c r="DUV94" s="369"/>
      <c r="DUW94" s="369"/>
      <c r="DUX94" s="369"/>
      <c r="DUY94" s="369"/>
      <c r="DUZ94" s="369"/>
      <c r="DVA94" s="369"/>
      <c r="DVB94" s="369"/>
      <c r="DVC94" s="369"/>
      <c r="DVD94" s="369"/>
      <c r="DVE94" s="369"/>
      <c r="DVF94" s="369"/>
      <c r="DVG94" s="369"/>
      <c r="DVH94" s="369"/>
      <c r="DVI94" s="369"/>
      <c r="DVJ94" s="369"/>
      <c r="DVK94" s="369"/>
      <c r="DVL94" s="369"/>
      <c r="DVM94" s="369"/>
      <c r="DVR94" s="369"/>
      <c r="DVS94" s="369"/>
      <c r="DVT94" s="369"/>
      <c r="DVU94" s="369"/>
      <c r="DVV94" s="369"/>
      <c r="DVW94" s="369"/>
      <c r="DVX94" s="369"/>
      <c r="DVY94" s="369"/>
      <c r="DVZ94" s="369"/>
      <c r="DWA94" s="369"/>
      <c r="DWB94" s="369"/>
      <c r="DXT94" s="369"/>
      <c r="DXU94" s="369"/>
      <c r="DXV94" s="369"/>
      <c r="DXW94" s="369"/>
      <c r="DXX94" s="369"/>
      <c r="DXY94" s="369"/>
      <c r="DXZ94" s="369"/>
      <c r="DYA94" s="369"/>
      <c r="DYB94" s="369"/>
      <c r="DYC94" s="369"/>
      <c r="DYD94" s="369"/>
      <c r="DYE94" s="369"/>
      <c r="DYF94" s="369"/>
      <c r="DYG94" s="369"/>
      <c r="DYH94" s="369"/>
      <c r="DYI94" s="369"/>
      <c r="DYJ94" s="369"/>
      <c r="DYK94" s="369"/>
      <c r="DYL94" s="369"/>
      <c r="DYM94" s="369"/>
      <c r="DYN94" s="369"/>
      <c r="DYO94" s="369"/>
      <c r="DYP94" s="369"/>
      <c r="DYQ94" s="369"/>
      <c r="DYR94" s="369"/>
      <c r="DYS94" s="369"/>
      <c r="DYT94" s="369"/>
      <c r="DYU94" s="369"/>
      <c r="DYV94" s="369"/>
      <c r="DYW94" s="369"/>
      <c r="DYX94" s="369"/>
      <c r="DYY94" s="369"/>
      <c r="DYZ94" s="369"/>
      <c r="DZA94" s="369"/>
      <c r="DZB94" s="369"/>
      <c r="DZC94" s="369"/>
      <c r="DZD94" s="369"/>
      <c r="DZE94" s="369"/>
      <c r="DZF94" s="369"/>
      <c r="DZG94" s="369"/>
      <c r="DZH94" s="369"/>
      <c r="DZI94" s="369"/>
      <c r="DZJ94" s="369"/>
      <c r="DZK94" s="369"/>
      <c r="DZL94" s="369"/>
      <c r="DZM94" s="369"/>
      <c r="DZN94" s="369"/>
      <c r="DZO94" s="369"/>
      <c r="DZP94" s="369"/>
      <c r="DZQ94" s="369"/>
      <c r="DZR94" s="369"/>
      <c r="DZS94" s="369"/>
      <c r="DZT94" s="369"/>
      <c r="DZU94" s="369"/>
      <c r="DZV94" s="369"/>
      <c r="DZW94" s="369"/>
      <c r="DZX94" s="369"/>
      <c r="DZY94" s="369"/>
      <c r="DZZ94" s="369"/>
      <c r="EAA94" s="369"/>
      <c r="EAB94" s="369"/>
      <c r="EAC94" s="369"/>
      <c r="EAD94" s="369"/>
      <c r="EAE94" s="369"/>
      <c r="EAF94" s="369"/>
      <c r="EAG94" s="369"/>
      <c r="EAH94" s="369"/>
      <c r="EAI94" s="369"/>
      <c r="EAJ94" s="369"/>
      <c r="EAK94" s="369"/>
      <c r="EAL94" s="369"/>
      <c r="EAM94" s="369"/>
      <c r="EAN94" s="369"/>
      <c r="EAO94" s="369"/>
      <c r="EAP94" s="369"/>
      <c r="EAQ94" s="369"/>
      <c r="EAR94" s="369"/>
      <c r="EAS94" s="369"/>
      <c r="EAT94" s="369"/>
      <c r="EAU94" s="369"/>
      <c r="EAV94" s="369"/>
      <c r="EAW94" s="369"/>
      <c r="EAX94" s="369"/>
      <c r="EAY94" s="369"/>
      <c r="EAZ94" s="369"/>
      <c r="EBA94" s="369"/>
      <c r="EBB94" s="369"/>
      <c r="EBC94" s="369"/>
      <c r="EBD94" s="369"/>
      <c r="EBE94" s="369"/>
      <c r="EBF94" s="369"/>
      <c r="EBG94" s="369"/>
      <c r="EBH94" s="369"/>
      <c r="EBI94" s="369"/>
      <c r="EBJ94" s="369"/>
      <c r="EBK94" s="369"/>
      <c r="EBL94" s="369"/>
      <c r="EBM94" s="369"/>
      <c r="EBN94" s="369"/>
      <c r="EBO94" s="369"/>
      <c r="EBP94" s="369"/>
      <c r="EBQ94" s="369"/>
      <c r="EBR94" s="369"/>
      <c r="EBS94" s="369"/>
      <c r="EBT94" s="369"/>
      <c r="EBU94" s="369"/>
      <c r="EBV94" s="369"/>
      <c r="EBW94" s="369"/>
      <c r="EBX94" s="369"/>
      <c r="EBY94" s="369"/>
      <c r="EBZ94" s="369"/>
      <c r="ECA94" s="369"/>
      <c r="ECB94" s="369"/>
      <c r="ECC94" s="369"/>
      <c r="ECD94" s="369"/>
      <c r="ECE94" s="369"/>
      <c r="ECF94" s="369"/>
      <c r="ECG94" s="369"/>
      <c r="ECH94" s="369"/>
      <c r="ECI94" s="369"/>
      <c r="ECJ94" s="369"/>
      <c r="ECK94" s="369"/>
      <c r="ECL94" s="369"/>
      <c r="ECM94" s="369"/>
      <c r="ECN94" s="369"/>
      <c r="ECO94" s="369"/>
      <c r="ECP94" s="369"/>
      <c r="ECQ94" s="369"/>
      <c r="ECR94" s="369"/>
      <c r="ECS94" s="369"/>
      <c r="ECT94" s="369"/>
      <c r="ECU94" s="369"/>
      <c r="ECV94" s="369"/>
      <c r="ECW94" s="369"/>
      <c r="ECX94" s="369"/>
      <c r="ECY94" s="369"/>
      <c r="ECZ94" s="369"/>
      <c r="EDA94" s="369"/>
      <c r="EDB94" s="369"/>
      <c r="EDC94" s="369"/>
      <c r="EDD94" s="369"/>
      <c r="EDE94" s="369"/>
      <c r="EDF94" s="369"/>
      <c r="EDG94" s="369"/>
      <c r="EDH94" s="369"/>
      <c r="EDI94" s="369"/>
      <c r="EDJ94" s="369"/>
      <c r="EDK94" s="369"/>
      <c r="EDL94" s="369"/>
      <c r="EDM94" s="369"/>
      <c r="EDN94" s="369"/>
      <c r="EDO94" s="369"/>
      <c r="EDP94" s="369"/>
      <c r="EDQ94" s="369"/>
      <c r="EDR94" s="369"/>
      <c r="EDS94" s="369"/>
      <c r="EDT94" s="369"/>
      <c r="EDU94" s="369"/>
      <c r="EDV94" s="369"/>
      <c r="EDW94" s="369"/>
      <c r="EDX94" s="369"/>
      <c r="EDY94" s="369"/>
      <c r="EDZ94" s="369"/>
      <c r="EEA94" s="369"/>
      <c r="EEB94" s="369"/>
      <c r="EEC94" s="369"/>
      <c r="EED94" s="369"/>
      <c r="EEE94" s="369"/>
      <c r="EEF94" s="369"/>
      <c r="EEG94" s="369"/>
      <c r="EEH94" s="369"/>
      <c r="EEI94" s="369"/>
      <c r="EEJ94" s="369"/>
      <c r="EEK94" s="369"/>
      <c r="EEL94" s="369"/>
      <c r="EEM94" s="369"/>
      <c r="EEN94" s="369"/>
      <c r="EEO94" s="369"/>
      <c r="EEP94" s="369"/>
      <c r="EEQ94" s="369"/>
      <c r="EER94" s="369"/>
      <c r="EES94" s="369"/>
      <c r="EET94" s="369"/>
      <c r="EEU94" s="369"/>
      <c r="EEV94" s="369"/>
      <c r="EEW94" s="369"/>
      <c r="EEX94" s="369"/>
      <c r="EEY94" s="369"/>
      <c r="EEZ94" s="369"/>
      <c r="EFA94" s="369"/>
      <c r="EFB94" s="369"/>
      <c r="EFC94" s="369"/>
      <c r="EFD94" s="369"/>
      <c r="EFE94" s="369"/>
      <c r="EFF94" s="369"/>
      <c r="EFG94" s="369"/>
      <c r="EFH94" s="369"/>
      <c r="EFI94" s="369"/>
      <c r="EFN94" s="369"/>
      <c r="EFO94" s="369"/>
      <c r="EFP94" s="369"/>
      <c r="EFQ94" s="369"/>
      <c r="EFR94" s="369"/>
      <c r="EFS94" s="369"/>
      <c r="EFT94" s="369"/>
      <c r="EFU94" s="369"/>
      <c r="EFV94" s="369"/>
      <c r="EFW94" s="369"/>
      <c r="EFX94" s="369"/>
      <c r="EHP94" s="369"/>
      <c r="EHQ94" s="369"/>
      <c r="EHR94" s="369"/>
      <c r="EHS94" s="369"/>
      <c r="EHT94" s="369"/>
      <c r="EHU94" s="369"/>
      <c r="EHV94" s="369"/>
      <c r="EHW94" s="369"/>
      <c r="EHX94" s="369"/>
      <c r="EHY94" s="369"/>
      <c r="EHZ94" s="369"/>
      <c r="EIA94" s="369"/>
      <c r="EIB94" s="369"/>
      <c r="EIC94" s="369"/>
      <c r="EID94" s="369"/>
      <c r="EIE94" s="369"/>
      <c r="EIF94" s="369"/>
      <c r="EIG94" s="369"/>
      <c r="EIH94" s="369"/>
      <c r="EII94" s="369"/>
      <c r="EIJ94" s="369"/>
      <c r="EIK94" s="369"/>
      <c r="EIL94" s="369"/>
      <c r="EIM94" s="369"/>
      <c r="EIN94" s="369"/>
      <c r="EIO94" s="369"/>
      <c r="EIP94" s="369"/>
      <c r="EIQ94" s="369"/>
      <c r="EIR94" s="369"/>
      <c r="EIS94" s="369"/>
      <c r="EIT94" s="369"/>
      <c r="EIU94" s="369"/>
      <c r="EIV94" s="369"/>
      <c r="EIW94" s="369"/>
      <c r="EIX94" s="369"/>
      <c r="EIY94" s="369"/>
      <c r="EIZ94" s="369"/>
      <c r="EJA94" s="369"/>
      <c r="EJB94" s="369"/>
      <c r="EJC94" s="369"/>
      <c r="EJD94" s="369"/>
      <c r="EJE94" s="369"/>
      <c r="EJF94" s="369"/>
      <c r="EJG94" s="369"/>
      <c r="EJH94" s="369"/>
      <c r="EJI94" s="369"/>
      <c r="EJJ94" s="369"/>
      <c r="EJK94" s="369"/>
      <c r="EJL94" s="369"/>
      <c r="EJM94" s="369"/>
      <c r="EJN94" s="369"/>
      <c r="EJO94" s="369"/>
      <c r="EJP94" s="369"/>
      <c r="EJQ94" s="369"/>
      <c r="EJR94" s="369"/>
      <c r="EJS94" s="369"/>
      <c r="EJT94" s="369"/>
      <c r="EJU94" s="369"/>
      <c r="EJV94" s="369"/>
      <c r="EJW94" s="369"/>
      <c r="EJX94" s="369"/>
      <c r="EJY94" s="369"/>
      <c r="EJZ94" s="369"/>
      <c r="EKA94" s="369"/>
      <c r="EKB94" s="369"/>
      <c r="EKC94" s="369"/>
      <c r="EKD94" s="369"/>
      <c r="EKE94" s="369"/>
      <c r="EKF94" s="369"/>
      <c r="EKG94" s="369"/>
      <c r="EKH94" s="369"/>
      <c r="EKI94" s="369"/>
      <c r="EKJ94" s="369"/>
      <c r="EKK94" s="369"/>
      <c r="EKL94" s="369"/>
      <c r="EKM94" s="369"/>
      <c r="EKN94" s="369"/>
      <c r="EKO94" s="369"/>
      <c r="EKP94" s="369"/>
      <c r="EKQ94" s="369"/>
      <c r="EKR94" s="369"/>
      <c r="EKS94" s="369"/>
      <c r="EKT94" s="369"/>
      <c r="EKU94" s="369"/>
      <c r="EKV94" s="369"/>
      <c r="EKW94" s="369"/>
      <c r="EKX94" s="369"/>
      <c r="EKY94" s="369"/>
      <c r="EKZ94" s="369"/>
      <c r="ELA94" s="369"/>
      <c r="ELB94" s="369"/>
      <c r="ELC94" s="369"/>
      <c r="ELD94" s="369"/>
      <c r="ELE94" s="369"/>
      <c r="ELF94" s="369"/>
      <c r="ELG94" s="369"/>
      <c r="ELH94" s="369"/>
      <c r="ELI94" s="369"/>
      <c r="ELJ94" s="369"/>
      <c r="ELK94" s="369"/>
      <c r="ELL94" s="369"/>
      <c r="ELM94" s="369"/>
      <c r="ELN94" s="369"/>
      <c r="ELO94" s="369"/>
      <c r="ELP94" s="369"/>
      <c r="ELQ94" s="369"/>
      <c r="ELR94" s="369"/>
      <c r="ELS94" s="369"/>
      <c r="ELT94" s="369"/>
      <c r="ELU94" s="369"/>
      <c r="ELV94" s="369"/>
      <c r="ELW94" s="369"/>
      <c r="ELX94" s="369"/>
      <c r="ELY94" s="369"/>
      <c r="ELZ94" s="369"/>
      <c r="EMA94" s="369"/>
      <c r="EMB94" s="369"/>
      <c r="EMC94" s="369"/>
      <c r="EMD94" s="369"/>
      <c r="EME94" s="369"/>
      <c r="EMF94" s="369"/>
      <c r="EMG94" s="369"/>
      <c r="EMH94" s="369"/>
      <c r="EMI94" s="369"/>
      <c r="EMJ94" s="369"/>
      <c r="EMK94" s="369"/>
      <c r="EML94" s="369"/>
      <c r="EMM94" s="369"/>
      <c r="EMN94" s="369"/>
      <c r="EMO94" s="369"/>
      <c r="EMP94" s="369"/>
      <c r="EMQ94" s="369"/>
      <c r="EMR94" s="369"/>
      <c r="EMS94" s="369"/>
      <c r="EMT94" s="369"/>
      <c r="EMU94" s="369"/>
      <c r="EMV94" s="369"/>
      <c r="EMW94" s="369"/>
      <c r="EMX94" s="369"/>
      <c r="EMY94" s="369"/>
      <c r="EMZ94" s="369"/>
      <c r="ENA94" s="369"/>
      <c r="ENB94" s="369"/>
      <c r="ENC94" s="369"/>
      <c r="END94" s="369"/>
      <c r="ENE94" s="369"/>
      <c r="ENF94" s="369"/>
      <c r="ENG94" s="369"/>
      <c r="ENH94" s="369"/>
      <c r="ENI94" s="369"/>
      <c r="ENJ94" s="369"/>
      <c r="ENK94" s="369"/>
      <c r="ENL94" s="369"/>
      <c r="ENM94" s="369"/>
      <c r="ENN94" s="369"/>
      <c r="ENO94" s="369"/>
      <c r="ENP94" s="369"/>
      <c r="ENQ94" s="369"/>
      <c r="ENR94" s="369"/>
      <c r="ENS94" s="369"/>
      <c r="ENT94" s="369"/>
      <c r="ENU94" s="369"/>
      <c r="ENV94" s="369"/>
      <c r="ENW94" s="369"/>
      <c r="ENX94" s="369"/>
      <c r="ENY94" s="369"/>
      <c r="ENZ94" s="369"/>
      <c r="EOA94" s="369"/>
      <c r="EOB94" s="369"/>
      <c r="EOC94" s="369"/>
      <c r="EOD94" s="369"/>
      <c r="EOE94" s="369"/>
      <c r="EOF94" s="369"/>
      <c r="EOG94" s="369"/>
      <c r="EOH94" s="369"/>
      <c r="EOI94" s="369"/>
      <c r="EOJ94" s="369"/>
      <c r="EOK94" s="369"/>
      <c r="EOL94" s="369"/>
      <c r="EOM94" s="369"/>
      <c r="EON94" s="369"/>
      <c r="EOO94" s="369"/>
      <c r="EOP94" s="369"/>
      <c r="EOQ94" s="369"/>
      <c r="EOR94" s="369"/>
      <c r="EOS94" s="369"/>
      <c r="EOT94" s="369"/>
      <c r="EOU94" s="369"/>
      <c r="EOV94" s="369"/>
      <c r="EOW94" s="369"/>
      <c r="EOX94" s="369"/>
      <c r="EOY94" s="369"/>
      <c r="EOZ94" s="369"/>
      <c r="EPA94" s="369"/>
      <c r="EPB94" s="369"/>
      <c r="EPC94" s="369"/>
      <c r="EPD94" s="369"/>
      <c r="EPE94" s="369"/>
      <c r="EPJ94" s="369"/>
      <c r="EPK94" s="369"/>
      <c r="EPL94" s="369"/>
      <c r="EPM94" s="369"/>
      <c r="EPN94" s="369"/>
      <c r="EPO94" s="369"/>
      <c r="EPP94" s="369"/>
      <c r="EPQ94" s="369"/>
      <c r="EPR94" s="369"/>
      <c r="EPS94" s="369"/>
      <c r="EPT94" s="369"/>
      <c r="ERL94" s="369"/>
      <c r="ERM94" s="369"/>
      <c r="ERN94" s="369"/>
      <c r="ERO94" s="369"/>
      <c r="ERP94" s="369"/>
      <c r="ERQ94" s="369"/>
      <c r="ERR94" s="369"/>
      <c r="ERS94" s="369"/>
      <c r="ERT94" s="369"/>
      <c r="ERU94" s="369"/>
      <c r="ERV94" s="369"/>
      <c r="ERW94" s="369"/>
      <c r="ERX94" s="369"/>
      <c r="ERY94" s="369"/>
      <c r="ERZ94" s="369"/>
      <c r="ESA94" s="369"/>
      <c r="ESB94" s="369"/>
      <c r="ESC94" s="369"/>
      <c r="ESD94" s="369"/>
      <c r="ESE94" s="369"/>
      <c r="ESF94" s="369"/>
      <c r="ESG94" s="369"/>
      <c r="ESH94" s="369"/>
      <c r="ESI94" s="369"/>
      <c r="ESJ94" s="369"/>
      <c r="ESK94" s="369"/>
      <c r="ESL94" s="369"/>
      <c r="ESM94" s="369"/>
      <c r="ESN94" s="369"/>
      <c r="ESO94" s="369"/>
      <c r="ESP94" s="369"/>
      <c r="ESQ94" s="369"/>
      <c r="ESR94" s="369"/>
      <c r="ESS94" s="369"/>
      <c r="EST94" s="369"/>
      <c r="ESU94" s="369"/>
      <c r="ESV94" s="369"/>
      <c r="ESW94" s="369"/>
      <c r="ESX94" s="369"/>
      <c r="ESY94" s="369"/>
      <c r="ESZ94" s="369"/>
      <c r="ETA94" s="369"/>
      <c r="ETB94" s="369"/>
      <c r="ETC94" s="369"/>
      <c r="ETD94" s="369"/>
      <c r="ETE94" s="369"/>
      <c r="ETF94" s="369"/>
      <c r="ETG94" s="369"/>
      <c r="ETH94" s="369"/>
      <c r="ETI94" s="369"/>
      <c r="ETJ94" s="369"/>
      <c r="ETK94" s="369"/>
      <c r="ETL94" s="369"/>
      <c r="ETM94" s="369"/>
      <c r="ETN94" s="369"/>
      <c r="ETO94" s="369"/>
      <c r="ETP94" s="369"/>
      <c r="ETQ94" s="369"/>
      <c r="ETR94" s="369"/>
      <c r="ETS94" s="369"/>
      <c r="ETT94" s="369"/>
      <c r="ETU94" s="369"/>
      <c r="ETV94" s="369"/>
      <c r="ETW94" s="369"/>
      <c r="ETX94" s="369"/>
      <c r="ETY94" s="369"/>
      <c r="ETZ94" s="369"/>
      <c r="EUA94" s="369"/>
      <c r="EUB94" s="369"/>
      <c r="EUC94" s="369"/>
      <c r="EUD94" s="369"/>
      <c r="EUE94" s="369"/>
      <c r="EUF94" s="369"/>
      <c r="EUG94" s="369"/>
      <c r="EUH94" s="369"/>
      <c r="EUI94" s="369"/>
      <c r="EUJ94" s="369"/>
      <c r="EUK94" s="369"/>
      <c r="EUL94" s="369"/>
      <c r="EUM94" s="369"/>
      <c r="EUN94" s="369"/>
      <c r="EUO94" s="369"/>
      <c r="EUP94" s="369"/>
      <c r="EUQ94" s="369"/>
      <c r="EUR94" s="369"/>
      <c r="EUS94" s="369"/>
      <c r="EUT94" s="369"/>
      <c r="EUU94" s="369"/>
      <c r="EUV94" s="369"/>
      <c r="EUW94" s="369"/>
      <c r="EUX94" s="369"/>
      <c r="EUY94" s="369"/>
      <c r="EUZ94" s="369"/>
      <c r="EVA94" s="369"/>
      <c r="EVB94" s="369"/>
      <c r="EVC94" s="369"/>
      <c r="EVD94" s="369"/>
      <c r="EVE94" s="369"/>
      <c r="EVF94" s="369"/>
      <c r="EVG94" s="369"/>
      <c r="EVH94" s="369"/>
      <c r="EVI94" s="369"/>
      <c r="EVJ94" s="369"/>
      <c r="EVK94" s="369"/>
      <c r="EVL94" s="369"/>
      <c r="EVM94" s="369"/>
      <c r="EVN94" s="369"/>
      <c r="EVO94" s="369"/>
      <c r="EVP94" s="369"/>
      <c r="EVQ94" s="369"/>
      <c r="EVR94" s="369"/>
      <c r="EVS94" s="369"/>
      <c r="EVT94" s="369"/>
      <c r="EVU94" s="369"/>
      <c r="EVV94" s="369"/>
      <c r="EVW94" s="369"/>
      <c r="EVX94" s="369"/>
      <c r="EVY94" s="369"/>
      <c r="EVZ94" s="369"/>
      <c r="EWA94" s="369"/>
      <c r="EWB94" s="369"/>
      <c r="EWC94" s="369"/>
      <c r="EWD94" s="369"/>
      <c r="EWE94" s="369"/>
      <c r="EWF94" s="369"/>
      <c r="EWG94" s="369"/>
      <c r="EWH94" s="369"/>
      <c r="EWI94" s="369"/>
      <c r="EWJ94" s="369"/>
      <c r="EWK94" s="369"/>
      <c r="EWL94" s="369"/>
      <c r="EWM94" s="369"/>
      <c r="EWN94" s="369"/>
      <c r="EWO94" s="369"/>
      <c r="EWP94" s="369"/>
      <c r="EWQ94" s="369"/>
      <c r="EWR94" s="369"/>
      <c r="EWS94" s="369"/>
      <c r="EWT94" s="369"/>
      <c r="EWU94" s="369"/>
      <c r="EWV94" s="369"/>
      <c r="EWW94" s="369"/>
      <c r="EWX94" s="369"/>
      <c r="EWY94" s="369"/>
      <c r="EWZ94" s="369"/>
      <c r="EXA94" s="369"/>
      <c r="EXB94" s="369"/>
      <c r="EXC94" s="369"/>
      <c r="EXD94" s="369"/>
      <c r="EXE94" s="369"/>
      <c r="EXF94" s="369"/>
      <c r="EXG94" s="369"/>
      <c r="EXH94" s="369"/>
      <c r="EXI94" s="369"/>
      <c r="EXJ94" s="369"/>
      <c r="EXK94" s="369"/>
      <c r="EXL94" s="369"/>
      <c r="EXM94" s="369"/>
      <c r="EXN94" s="369"/>
      <c r="EXO94" s="369"/>
      <c r="EXP94" s="369"/>
      <c r="EXQ94" s="369"/>
      <c r="EXR94" s="369"/>
      <c r="EXS94" s="369"/>
      <c r="EXT94" s="369"/>
      <c r="EXU94" s="369"/>
      <c r="EXV94" s="369"/>
      <c r="EXW94" s="369"/>
      <c r="EXX94" s="369"/>
      <c r="EXY94" s="369"/>
      <c r="EXZ94" s="369"/>
      <c r="EYA94" s="369"/>
      <c r="EYB94" s="369"/>
      <c r="EYC94" s="369"/>
      <c r="EYD94" s="369"/>
      <c r="EYE94" s="369"/>
      <c r="EYF94" s="369"/>
      <c r="EYG94" s="369"/>
      <c r="EYH94" s="369"/>
      <c r="EYI94" s="369"/>
      <c r="EYJ94" s="369"/>
      <c r="EYK94" s="369"/>
      <c r="EYL94" s="369"/>
      <c r="EYM94" s="369"/>
      <c r="EYN94" s="369"/>
      <c r="EYO94" s="369"/>
      <c r="EYP94" s="369"/>
      <c r="EYQ94" s="369"/>
      <c r="EYR94" s="369"/>
      <c r="EYS94" s="369"/>
      <c r="EYT94" s="369"/>
      <c r="EYU94" s="369"/>
      <c r="EYV94" s="369"/>
      <c r="EYW94" s="369"/>
      <c r="EYX94" s="369"/>
      <c r="EYY94" s="369"/>
      <c r="EYZ94" s="369"/>
      <c r="EZA94" s="369"/>
      <c r="EZF94" s="369"/>
      <c r="EZG94" s="369"/>
      <c r="EZH94" s="369"/>
      <c r="EZI94" s="369"/>
      <c r="EZJ94" s="369"/>
      <c r="EZK94" s="369"/>
      <c r="EZL94" s="369"/>
      <c r="EZM94" s="369"/>
      <c r="EZN94" s="369"/>
      <c r="EZO94" s="369"/>
      <c r="EZP94" s="369"/>
      <c r="FBH94" s="369"/>
      <c r="FBI94" s="369"/>
      <c r="FBJ94" s="369"/>
      <c r="FBK94" s="369"/>
      <c r="FBL94" s="369"/>
      <c r="FBM94" s="369"/>
      <c r="FBN94" s="369"/>
      <c r="FBO94" s="369"/>
      <c r="FBP94" s="369"/>
      <c r="FBQ94" s="369"/>
      <c r="FBR94" s="369"/>
      <c r="FBS94" s="369"/>
      <c r="FBT94" s="369"/>
      <c r="FBU94" s="369"/>
      <c r="FBV94" s="369"/>
      <c r="FBW94" s="369"/>
      <c r="FBX94" s="369"/>
      <c r="FBY94" s="369"/>
      <c r="FBZ94" s="369"/>
      <c r="FCA94" s="369"/>
      <c r="FCB94" s="369"/>
      <c r="FCC94" s="369"/>
      <c r="FCD94" s="369"/>
      <c r="FCE94" s="369"/>
      <c r="FCF94" s="369"/>
      <c r="FCG94" s="369"/>
      <c r="FCH94" s="369"/>
      <c r="FCI94" s="369"/>
      <c r="FCJ94" s="369"/>
      <c r="FCK94" s="369"/>
      <c r="FCL94" s="369"/>
      <c r="FCM94" s="369"/>
      <c r="FCN94" s="369"/>
      <c r="FCO94" s="369"/>
      <c r="FCP94" s="369"/>
      <c r="FCQ94" s="369"/>
      <c r="FCR94" s="369"/>
      <c r="FCS94" s="369"/>
      <c r="FCT94" s="369"/>
      <c r="FCU94" s="369"/>
      <c r="FCV94" s="369"/>
      <c r="FCW94" s="369"/>
      <c r="FCX94" s="369"/>
      <c r="FCY94" s="369"/>
      <c r="FCZ94" s="369"/>
      <c r="FDA94" s="369"/>
      <c r="FDB94" s="369"/>
      <c r="FDC94" s="369"/>
      <c r="FDD94" s="369"/>
      <c r="FDE94" s="369"/>
      <c r="FDF94" s="369"/>
      <c r="FDG94" s="369"/>
      <c r="FDH94" s="369"/>
      <c r="FDI94" s="369"/>
      <c r="FDJ94" s="369"/>
      <c r="FDK94" s="369"/>
      <c r="FDL94" s="369"/>
      <c r="FDM94" s="369"/>
      <c r="FDN94" s="369"/>
      <c r="FDO94" s="369"/>
      <c r="FDP94" s="369"/>
      <c r="FDQ94" s="369"/>
      <c r="FDR94" s="369"/>
      <c r="FDS94" s="369"/>
      <c r="FDT94" s="369"/>
      <c r="FDU94" s="369"/>
      <c r="FDV94" s="369"/>
      <c r="FDW94" s="369"/>
      <c r="FDX94" s="369"/>
      <c r="FDY94" s="369"/>
      <c r="FDZ94" s="369"/>
      <c r="FEA94" s="369"/>
      <c r="FEB94" s="369"/>
      <c r="FEC94" s="369"/>
      <c r="FED94" s="369"/>
      <c r="FEE94" s="369"/>
      <c r="FEF94" s="369"/>
      <c r="FEG94" s="369"/>
      <c r="FEH94" s="369"/>
      <c r="FEI94" s="369"/>
      <c r="FEJ94" s="369"/>
      <c r="FEK94" s="369"/>
      <c r="FEL94" s="369"/>
      <c r="FEM94" s="369"/>
      <c r="FEN94" s="369"/>
      <c r="FEO94" s="369"/>
      <c r="FEP94" s="369"/>
      <c r="FEQ94" s="369"/>
      <c r="FER94" s="369"/>
      <c r="FES94" s="369"/>
      <c r="FET94" s="369"/>
      <c r="FEU94" s="369"/>
      <c r="FEV94" s="369"/>
      <c r="FEW94" s="369"/>
      <c r="FEX94" s="369"/>
      <c r="FEY94" s="369"/>
      <c r="FEZ94" s="369"/>
      <c r="FFA94" s="369"/>
      <c r="FFB94" s="369"/>
      <c r="FFC94" s="369"/>
      <c r="FFD94" s="369"/>
      <c r="FFE94" s="369"/>
      <c r="FFF94" s="369"/>
      <c r="FFG94" s="369"/>
      <c r="FFH94" s="369"/>
      <c r="FFI94" s="369"/>
      <c r="FFJ94" s="369"/>
      <c r="FFK94" s="369"/>
      <c r="FFL94" s="369"/>
      <c r="FFM94" s="369"/>
      <c r="FFN94" s="369"/>
      <c r="FFO94" s="369"/>
      <c r="FFP94" s="369"/>
      <c r="FFQ94" s="369"/>
      <c r="FFR94" s="369"/>
      <c r="FFS94" s="369"/>
      <c r="FFT94" s="369"/>
      <c r="FFU94" s="369"/>
      <c r="FFV94" s="369"/>
      <c r="FFW94" s="369"/>
      <c r="FFX94" s="369"/>
      <c r="FFY94" s="369"/>
      <c r="FFZ94" s="369"/>
      <c r="FGA94" s="369"/>
      <c r="FGB94" s="369"/>
      <c r="FGC94" s="369"/>
      <c r="FGD94" s="369"/>
      <c r="FGE94" s="369"/>
      <c r="FGF94" s="369"/>
      <c r="FGG94" s="369"/>
      <c r="FGH94" s="369"/>
      <c r="FGI94" s="369"/>
      <c r="FGJ94" s="369"/>
      <c r="FGK94" s="369"/>
      <c r="FGL94" s="369"/>
      <c r="FGM94" s="369"/>
      <c r="FGN94" s="369"/>
      <c r="FGO94" s="369"/>
      <c r="FGP94" s="369"/>
      <c r="FGQ94" s="369"/>
      <c r="FGR94" s="369"/>
      <c r="FGS94" s="369"/>
      <c r="FGT94" s="369"/>
      <c r="FGU94" s="369"/>
      <c r="FGV94" s="369"/>
      <c r="FGW94" s="369"/>
      <c r="FGX94" s="369"/>
      <c r="FGY94" s="369"/>
      <c r="FGZ94" s="369"/>
      <c r="FHA94" s="369"/>
      <c r="FHB94" s="369"/>
      <c r="FHC94" s="369"/>
      <c r="FHD94" s="369"/>
      <c r="FHE94" s="369"/>
      <c r="FHF94" s="369"/>
      <c r="FHG94" s="369"/>
      <c r="FHH94" s="369"/>
      <c r="FHI94" s="369"/>
      <c r="FHJ94" s="369"/>
      <c r="FHK94" s="369"/>
      <c r="FHL94" s="369"/>
      <c r="FHM94" s="369"/>
      <c r="FHN94" s="369"/>
      <c r="FHO94" s="369"/>
      <c r="FHP94" s="369"/>
      <c r="FHQ94" s="369"/>
      <c r="FHR94" s="369"/>
      <c r="FHS94" s="369"/>
      <c r="FHT94" s="369"/>
      <c r="FHU94" s="369"/>
      <c r="FHV94" s="369"/>
      <c r="FHW94" s="369"/>
      <c r="FHX94" s="369"/>
      <c r="FHY94" s="369"/>
      <c r="FHZ94" s="369"/>
      <c r="FIA94" s="369"/>
      <c r="FIB94" s="369"/>
      <c r="FIC94" s="369"/>
      <c r="FID94" s="369"/>
      <c r="FIE94" s="369"/>
      <c r="FIF94" s="369"/>
      <c r="FIG94" s="369"/>
      <c r="FIH94" s="369"/>
      <c r="FII94" s="369"/>
      <c r="FIJ94" s="369"/>
      <c r="FIK94" s="369"/>
      <c r="FIL94" s="369"/>
      <c r="FIM94" s="369"/>
      <c r="FIN94" s="369"/>
      <c r="FIO94" s="369"/>
      <c r="FIP94" s="369"/>
      <c r="FIQ94" s="369"/>
      <c r="FIR94" s="369"/>
      <c r="FIS94" s="369"/>
      <c r="FIT94" s="369"/>
      <c r="FIU94" s="369"/>
      <c r="FIV94" s="369"/>
      <c r="FIW94" s="369"/>
      <c r="FJB94" s="369"/>
      <c r="FJC94" s="369"/>
      <c r="FJD94" s="369"/>
      <c r="FJE94" s="369"/>
      <c r="FJF94" s="369"/>
      <c r="FJG94" s="369"/>
      <c r="FJH94" s="369"/>
      <c r="FJI94" s="369"/>
      <c r="FJJ94" s="369"/>
      <c r="FJK94" s="369"/>
      <c r="FJL94" s="369"/>
      <c r="FLD94" s="369"/>
      <c r="FLE94" s="369"/>
      <c r="FLF94" s="369"/>
      <c r="FLG94" s="369"/>
      <c r="FLH94" s="369"/>
      <c r="FLI94" s="369"/>
      <c r="FLJ94" s="369"/>
      <c r="FLK94" s="369"/>
      <c r="FLL94" s="369"/>
      <c r="FLM94" s="369"/>
      <c r="FLN94" s="369"/>
      <c r="FLO94" s="369"/>
      <c r="FLP94" s="369"/>
      <c r="FLQ94" s="369"/>
      <c r="FLR94" s="369"/>
      <c r="FLS94" s="369"/>
      <c r="FLT94" s="369"/>
      <c r="FLU94" s="369"/>
      <c r="FLV94" s="369"/>
      <c r="FLW94" s="369"/>
      <c r="FLX94" s="369"/>
      <c r="FLY94" s="369"/>
      <c r="FLZ94" s="369"/>
      <c r="FMA94" s="369"/>
      <c r="FMB94" s="369"/>
      <c r="FMC94" s="369"/>
      <c r="FMD94" s="369"/>
      <c r="FME94" s="369"/>
      <c r="FMF94" s="369"/>
      <c r="FMG94" s="369"/>
      <c r="FMH94" s="369"/>
      <c r="FMI94" s="369"/>
      <c r="FMJ94" s="369"/>
      <c r="FMK94" s="369"/>
      <c r="FML94" s="369"/>
      <c r="FMM94" s="369"/>
      <c r="FMN94" s="369"/>
      <c r="FMO94" s="369"/>
      <c r="FMP94" s="369"/>
      <c r="FMQ94" s="369"/>
      <c r="FMR94" s="369"/>
      <c r="FMS94" s="369"/>
      <c r="FMT94" s="369"/>
      <c r="FMU94" s="369"/>
      <c r="FMV94" s="369"/>
      <c r="FMW94" s="369"/>
      <c r="FMX94" s="369"/>
      <c r="FMY94" s="369"/>
      <c r="FMZ94" s="369"/>
      <c r="FNA94" s="369"/>
      <c r="FNB94" s="369"/>
      <c r="FNC94" s="369"/>
      <c r="FND94" s="369"/>
      <c r="FNE94" s="369"/>
      <c r="FNF94" s="369"/>
      <c r="FNG94" s="369"/>
      <c r="FNH94" s="369"/>
      <c r="FNI94" s="369"/>
      <c r="FNJ94" s="369"/>
      <c r="FNK94" s="369"/>
      <c r="FNL94" s="369"/>
      <c r="FNM94" s="369"/>
      <c r="FNN94" s="369"/>
      <c r="FNO94" s="369"/>
      <c r="FNP94" s="369"/>
      <c r="FNQ94" s="369"/>
      <c r="FNR94" s="369"/>
      <c r="FNS94" s="369"/>
      <c r="FNT94" s="369"/>
      <c r="FNU94" s="369"/>
      <c r="FNV94" s="369"/>
      <c r="FNW94" s="369"/>
      <c r="FNX94" s="369"/>
      <c r="FNY94" s="369"/>
      <c r="FNZ94" s="369"/>
      <c r="FOA94" s="369"/>
      <c r="FOB94" s="369"/>
      <c r="FOC94" s="369"/>
      <c r="FOD94" s="369"/>
      <c r="FOE94" s="369"/>
      <c r="FOF94" s="369"/>
      <c r="FOG94" s="369"/>
      <c r="FOH94" s="369"/>
      <c r="FOI94" s="369"/>
      <c r="FOJ94" s="369"/>
      <c r="FOK94" s="369"/>
      <c r="FOL94" s="369"/>
      <c r="FOM94" s="369"/>
      <c r="FON94" s="369"/>
      <c r="FOO94" s="369"/>
      <c r="FOP94" s="369"/>
      <c r="FOQ94" s="369"/>
      <c r="FOR94" s="369"/>
      <c r="FOS94" s="369"/>
      <c r="FOT94" s="369"/>
      <c r="FOU94" s="369"/>
      <c r="FOV94" s="369"/>
      <c r="FOW94" s="369"/>
      <c r="FOX94" s="369"/>
      <c r="FOY94" s="369"/>
      <c r="FOZ94" s="369"/>
      <c r="FPA94" s="369"/>
      <c r="FPB94" s="369"/>
      <c r="FPC94" s="369"/>
      <c r="FPD94" s="369"/>
      <c r="FPE94" s="369"/>
      <c r="FPF94" s="369"/>
      <c r="FPG94" s="369"/>
      <c r="FPH94" s="369"/>
      <c r="FPI94" s="369"/>
      <c r="FPJ94" s="369"/>
      <c r="FPK94" s="369"/>
      <c r="FPL94" s="369"/>
      <c r="FPM94" s="369"/>
      <c r="FPN94" s="369"/>
      <c r="FPO94" s="369"/>
      <c r="FPP94" s="369"/>
      <c r="FPQ94" s="369"/>
      <c r="FPR94" s="369"/>
      <c r="FPS94" s="369"/>
      <c r="FPT94" s="369"/>
      <c r="FPU94" s="369"/>
      <c r="FPV94" s="369"/>
      <c r="FPW94" s="369"/>
      <c r="FPX94" s="369"/>
      <c r="FPY94" s="369"/>
      <c r="FPZ94" s="369"/>
      <c r="FQA94" s="369"/>
      <c r="FQB94" s="369"/>
      <c r="FQC94" s="369"/>
      <c r="FQD94" s="369"/>
      <c r="FQE94" s="369"/>
      <c r="FQF94" s="369"/>
      <c r="FQG94" s="369"/>
      <c r="FQH94" s="369"/>
      <c r="FQI94" s="369"/>
      <c r="FQJ94" s="369"/>
      <c r="FQK94" s="369"/>
      <c r="FQL94" s="369"/>
      <c r="FQM94" s="369"/>
      <c r="FQN94" s="369"/>
      <c r="FQO94" s="369"/>
      <c r="FQP94" s="369"/>
      <c r="FQQ94" s="369"/>
      <c r="FQR94" s="369"/>
      <c r="FQS94" s="369"/>
      <c r="FQT94" s="369"/>
      <c r="FQU94" s="369"/>
      <c r="FQV94" s="369"/>
      <c r="FQW94" s="369"/>
      <c r="FQX94" s="369"/>
      <c r="FQY94" s="369"/>
      <c r="FQZ94" s="369"/>
      <c r="FRA94" s="369"/>
      <c r="FRB94" s="369"/>
      <c r="FRC94" s="369"/>
      <c r="FRD94" s="369"/>
      <c r="FRE94" s="369"/>
      <c r="FRF94" s="369"/>
      <c r="FRG94" s="369"/>
      <c r="FRH94" s="369"/>
      <c r="FRI94" s="369"/>
      <c r="FRJ94" s="369"/>
      <c r="FRK94" s="369"/>
      <c r="FRL94" s="369"/>
      <c r="FRM94" s="369"/>
      <c r="FRN94" s="369"/>
      <c r="FRO94" s="369"/>
      <c r="FRP94" s="369"/>
      <c r="FRQ94" s="369"/>
      <c r="FRR94" s="369"/>
      <c r="FRS94" s="369"/>
      <c r="FRT94" s="369"/>
      <c r="FRU94" s="369"/>
      <c r="FRV94" s="369"/>
      <c r="FRW94" s="369"/>
      <c r="FRX94" s="369"/>
      <c r="FRY94" s="369"/>
      <c r="FRZ94" s="369"/>
      <c r="FSA94" s="369"/>
      <c r="FSB94" s="369"/>
      <c r="FSC94" s="369"/>
      <c r="FSD94" s="369"/>
      <c r="FSE94" s="369"/>
      <c r="FSF94" s="369"/>
      <c r="FSG94" s="369"/>
      <c r="FSH94" s="369"/>
      <c r="FSI94" s="369"/>
      <c r="FSJ94" s="369"/>
      <c r="FSK94" s="369"/>
      <c r="FSL94" s="369"/>
      <c r="FSM94" s="369"/>
      <c r="FSN94" s="369"/>
      <c r="FSO94" s="369"/>
      <c r="FSP94" s="369"/>
      <c r="FSQ94" s="369"/>
      <c r="FSR94" s="369"/>
      <c r="FSS94" s="369"/>
      <c r="FSX94" s="369"/>
      <c r="FSY94" s="369"/>
      <c r="FSZ94" s="369"/>
      <c r="FTA94" s="369"/>
      <c r="FTB94" s="369"/>
      <c r="FTC94" s="369"/>
      <c r="FTD94" s="369"/>
      <c r="FTE94" s="369"/>
      <c r="FTF94" s="369"/>
      <c r="FTG94" s="369"/>
      <c r="FTH94" s="369"/>
      <c r="FUZ94" s="369"/>
      <c r="FVA94" s="369"/>
      <c r="FVB94" s="369"/>
      <c r="FVC94" s="369"/>
      <c r="FVD94" s="369"/>
      <c r="FVE94" s="369"/>
      <c r="FVF94" s="369"/>
      <c r="FVG94" s="369"/>
      <c r="FVH94" s="369"/>
      <c r="FVI94" s="369"/>
      <c r="FVJ94" s="369"/>
      <c r="FVK94" s="369"/>
      <c r="FVL94" s="369"/>
      <c r="FVM94" s="369"/>
      <c r="FVN94" s="369"/>
      <c r="FVO94" s="369"/>
      <c r="FVP94" s="369"/>
      <c r="FVQ94" s="369"/>
      <c r="FVR94" s="369"/>
      <c r="FVS94" s="369"/>
      <c r="FVT94" s="369"/>
      <c r="FVU94" s="369"/>
      <c r="FVV94" s="369"/>
      <c r="FVW94" s="369"/>
      <c r="FVX94" s="369"/>
      <c r="FVY94" s="369"/>
      <c r="FVZ94" s="369"/>
      <c r="FWA94" s="369"/>
      <c r="FWB94" s="369"/>
      <c r="FWC94" s="369"/>
      <c r="FWD94" s="369"/>
      <c r="FWE94" s="369"/>
      <c r="FWF94" s="369"/>
      <c r="FWG94" s="369"/>
      <c r="FWH94" s="369"/>
      <c r="FWI94" s="369"/>
      <c r="FWJ94" s="369"/>
      <c r="FWK94" s="369"/>
      <c r="FWL94" s="369"/>
      <c r="FWM94" s="369"/>
      <c r="FWN94" s="369"/>
      <c r="FWO94" s="369"/>
      <c r="FWP94" s="369"/>
      <c r="FWQ94" s="369"/>
      <c r="FWR94" s="369"/>
      <c r="FWS94" s="369"/>
      <c r="FWT94" s="369"/>
      <c r="FWU94" s="369"/>
      <c r="FWV94" s="369"/>
      <c r="FWW94" s="369"/>
      <c r="FWX94" s="369"/>
      <c r="FWY94" s="369"/>
      <c r="FWZ94" s="369"/>
      <c r="FXA94" s="369"/>
      <c r="FXB94" s="369"/>
      <c r="FXC94" s="369"/>
      <c r="FXD94" s="369"/>
      <c r="FXE94" s="369"/>
      <c r="FXF94" s="369"/>
      <c r="FXG94" s="369"/>
      <c r="FXH94" s="369"/>
      <c r="FXI94" s="369"/>
      <c r="FXJ94" s="369"/>
      <c r="FXK94" s="369"/>
      <c r="FXL94" s="369"/>
      <c r="FXM94" s="369"/>
      <c r="FXN94" s="369"/>
      <c r="FXO94" s="369"/>
      <c r="FXP94" s="369"/>
      <c r="FXQ94" s="369"/>
      <c r="FXR94" s="369"/>
      <c r="FXS94" s="369"/>
      <c r="FXT94" s="369"/>
      <c r="FXU94" s="369"/>
      <c r="FXV94" s="369"/>
      <c r="FXW94" s="369"/>
      <c r="FXX94" s="369"/>
      <c r="FXY94" s="369"/>
      <c r="FXZ94" s="369"/>
      <c r="FYA94" s="369"/>
      <c r="FYB94" s="369"/>
      <c r="FYC94" s="369"/>
      <c r="FYD94" s="369"/>
      <c r="FYE94" s="369"/>
      <c r="FYF94" s="369"/>
      <c r="FYG94" s="369"/>
      <c r="FYH94" s="369"/>
      <c r="FYI94" s="369"/>
      <c r="FYJ94" s="369"/>
      <c r="FYK94" s="369"/>
      <c r="FYL94" s="369"/>
      <c r="FYM94" s="369"/>
      <c r="FYN94" s="369"/>
      <c r="FYO94" s="369"/>
      <c r="FYP94" s="369"/>
      <c r="FYQ94" s="369"/>
      <c r="FYR94" s="369"/>
      <c r="FYS94" s="369"/>
      <c r="FYT94" s="369"/>
      <c r="FYU94" s="369"/>
      <c r="FYV94" s="369"/>
      <c r="FYW94" s="369"/>
      <c r="FYX94" s="369"/>
      <c r="FYY94" s="369"/>
      <c r="FYZ94" s="369"/>
      <c r="FZA94" s="369"/>
      <c r="FZB94" s="369"/>
      <c r="FZC94" s="369"/>
      <c r="FZD94" s="369"/>
      <c r="FZE94" s="369"/>
      <c r="FZF94" s="369"/>
      <c r="FZG94" s="369"/>
      <c r="FZH94" s="369"/>
      <c r="FZI94" s="369"/>
      <c r="FZJ94" s="369"/>
      <c r="FZK94" s="369"/>
      <c r="FZL94" s="369"/>
      <c r="FZM94" s="369"/>
      <c r="FZN94" s="369"/>
      <c r="FZO94" s="369"/>
      <c r="FZP94" s="369"/>
      <c r="FZQ94" s="369"/>
      <c r="FZR94" s="369"/>
      <c r="FZS94" s="369"/>
      <c r="FZT94" s="369"/>
      <c r="FZU94" s="369"/>
      <c r="FZV94" s="369"/>
      <c r="FZW94" s="369"/>
      <c r="FZX94" s="369"/>
      <c r="FZY94" s="369"/>
      <c r="FZZ94" s="369"/>
      <c r="GAA94" s="369"/>
      <c r="GAB94" s="369"/>
      <c r="GAC94" s="369"/>
      <c r="GAD94" s="369"/>
      <c r="GAE94" s="369"/>
      <c r="GAF94" s="369"/>
      <c r="GAG94" s="369"/>
      <c r="GAH94" s="369"/>
      <c r="GAI94" s="369"/>
      <c r="GAJ94" s="369"/>
      <c r="GAK94" s="369"/>
      <c r="GAL94" s="369"/>
      <c r="GAM94" s="369"/>
      <c r="GAN94" s="369"/>
      <c r="GAO94" s="369"/>
      <c r="GAP94" s="369"/>
      <c r="GAQ94" s="369"/>
      <c r="GAR94" s="369"/>
      <c r="GAS94" s="369"/>
      <c r="GAT94" s="369"/>
      <c r="GAU94" s="369"/>
      <c r="GAV94" s="369"/>
      <c r="GAW94" s="369"/>
      <c r="GAX94" s="369"/>
      <c r="GAY94" s="369"/>
      <c r="GAZ94" s="369"/>
      <c r="GBA94" s="369"/>
      <c r="GBB94" s="369"/>
      <c r="GBC94" s="369"/>
      <c r="GBD94" s="369"/>
      <c r="GBE94" s="369"/>
      <c r="GBF94" s="369"/>
      <c r="GBG94" s="369"/>
      <c r="GBH94" s="369"/>
      <c r="GBI94" s="369"/>
      <c r="GBJ94" s="369"/>
      <c r="GBK94" s="369"/>
      <c r="GBL94" s="369"/>
      <c r="GBM94" s="369"/>
      <c r="GBN94" s="369"/>
      <c r="GBO94" s="369"/>
      <c r="GBP94" s="369"/>
      <c r="GBQ94" s="369"/>
      <c r="GBR94" s="369"/>
      <c r="GBS94" s="369"/>
      <c r="GBT94" s="369"/>
      <c r="GBU94" s="369"/>
      <c r="GBV94" s="369"/>
      <c r="GBW94" s="369"/>
      <c r="GBX94" s="369"/>
      <c r="GBY94" s="369"/>
      <c r="GBZ94" s="369"/>
      <c r="GCA94" s="369"/>
      <c r="GCB94" s="369"/>
      <c r="GCC94" s="369"/>
      <c r="GCD94" s="369"/>
      <c r="GCE94" s="369"/>
      <c r="GCF94" s="369"/>
      <c r="GCG94" s="369"/>
      <c r="GCH94" s="369"/>
      <c r="GCI94" s="369"/>
      <c r="GCJ94" s="369"/>
      <c r="GCK94" s="369"/>
      <c r="GCL94" s="369"/>
      <c r="GCM94" s="369"/>
      <c r="GCN94" s="369"/>
      <c r="GCO94" s="369"/>
      <c r="GCT94" s="369"/>
      <c r="GCU94" s="369"/>
      <c r="GCV94" s="369"/>
      <c r="GCW94" s="369"/>
      <c r="GCX94" s="369"/>
      <c r="GCY94" s="369"/>
      <c r="GCZ94" s="369"/>
      <c r="GDA94" s="369"/>
      <c r="GDB94" s="369"/>
      <c r="GDC94" s="369"/>
      <c r="GDD94" s="369"/>
      <c r="GEV94" s="369"/>
      <c r="GEW94" s="369"/>
      <c r="GEX94" s="369"/>
      <c r="GEY94" s="369"/>
      <c r="GEZ94" s="369"/>
      <c r="GFA94" s="369"/>
      <c r="GFB94" s="369"/>
      <c r="GFC94" s="369"/>
      <c r="GFD94" s="369"/>
      <c r="GFE94" s="369"/>
      <c r="GFF94" s="369"/>
      <c r="GFG94" s="369"/>
      <c r="GFH94" s="369"/>
      <c r="GFI94" s="369"/>
      <c r="GFJ94" s="369"/>
      <c r="GFK94" s="369"/>
      <c r="GFL94" s="369"/>
      <c r="GFM94" s="369"/>
      <c r="GFN94" s="369"/>
      <c r="GFO94" s="369"/>
      <c r="GFP94" s="369"/>
      <c r="GFQ94" s="369"/>
      <c r="GFR94" s="369"/>
      <c r="GFS94" s="369"/>
      <c r="GFT94" s="369"/>
      <c r="GFU94" s="369"/>
      <c r="GFV94" s="369"/>
      <c r="GFW94" s="369"/>
      <c r="GFX94" s="369"/>
      <c r="GFY94" s="369"/>
      <c r="GFZ94" s="369"/>
      <c r="GGA94" s="369"/>
      <c r="GGB94" s="369"/>
      <c r="GGC94" s="369"/>
      <c r="GGD94" s="369"/>
      <c r="GGE94" s="369"/>
      <c r="GGF94" s="369"/>
      <c r="GGG94" s="369"/>
      <c r="GGH94" s="369"/>
      <c r="GGI94" s="369"/>
      <c r="GGJ94" s="369"/>
      <c r="GGK94" s="369"/>
      <c r="GGL94" s="369"/>
      <c r="GGM94" s="369"/>
      <c r="GGN94" s="369"/>
      <c r="GGO94" s="369"/>
      <c r="GGP94" s="369"/>
      <c r="GGQ94" s="369"/>
      <c r="GGR94" s="369"/>
      <c r="GGS94" s="369"/>
      <c r="GGT94" s="369"/>
      <c r="GGU94" s="369"/>
      <c r="GGV94" s="369"/>
      <c r="GGW94" s="369"/>
      <c r="GGX94" s="369"/>
      <c r="GGY94" s="369"/>
      <c r="GGZ94" s="369"/>
      <c r="GHA94" s="369"/>
      <c r="GHB94" s="369"/>
      <c r="GHC94" s="369"/>
      <c r="GHD94" s="369"/>
      <c r="GHE94" s="369"/>
      <c r="GHF94" s="369"/>
      <c r="GHG94" s="369"/>
      <c r="GHH94" s="369"/>
      <c r="GHI94" s="369"/>
      <c r="GHJ94" s="369"/>
      <c r="GHK94" s="369"/>
      <c r="GHL94" s="369"/>
      <c r="GHM94" s="369"/>
      <c r="GHN94" s="369"/>
      <c r="GHO94" s="369"/>
      <c r="GHP94" s="369"/>
      <c r="GHQ94" s="369"/>
      <c r="GHR94" s="369"/>
      <c r="GHS94" s="369"/>
      <c r="GHT94" s="369"/>
      <c r="GHU94" s="369"/>
      <c r="GHV94" s="369"/>
      <c r="GHW94" s="369"/>
      <c r="GHX94" s="369"/>
      <c r="GHY94" s="369"/>
      <c r="GHZ94" s="369"/>
      <c r="GIA94" s="369"/>
      <c r="GIB94" s="369"/>
      <c r="GIC94" s="369"/>
      <c r="GID94" s="369"/>
      <c r="GIE94" s="369"/>
      <c r="GIF94" s="369"/>
      <c r="GIG94" s="369"/>
      <c r="GIH94" s="369"/>
      <c r="GII94" s="369"/>
      <c r="GIJ94" s="369"/>
      <c r="GIK94" s="369"/>
      <c r="GIL94" s="369"/>
      <c r="GIM94" s="369"/>
      <c r="GIN94" s="369"/>
      <c r="GIO94" s="369"/>
      <c r="GIP94" s="369"/>
      <c r="GIQ94" s="369"/>
      <c r="GIR94" s="369"/>
      <c r="GIS94" s="369"/>
      <c r="GIT94" s="369"/>
      <c r="GIU94" s="369"/>
      <c r="GIV94" s="369"/>
      <c r="GIW94" s="369"/>
      <c r="GIX94" s="369"/>
      <c r="GIY94" s="369"/>
      <c r="GIZ94" s="369"/>
      <c r="GJA94" s="369"/>
      <c r="GJB94" s="369"/>
      <c r="GJC94" s="369"/>
      <c r="GJD94" s="369"/>
      <c r="GJE94" s="369"/>
      <c r="GJF94" s="369"/>
      <c r="GJG94" s="369"/>
      <c r="GJH94" s="369"/>
      <c r="GJI94" s="369"/>
      <c r="GJJ94" s="369"/>
      <c r="GJK94" s="369"/>
      <c r="GJL94" s="369"/>
      <c r="GJM94" s="369"/>
      <c r="GJN94" s="369"/>
      <c r="GJO94" s="369"/>
      <c r="GJP94" s="369"/>
      <c r="GJQ94" s="369"/>
      <c r="GJR94" s="369"/>
      <c r="GJS94" s="369"/>
      <c r="GJT94" s="369"/>
      <c r="GJU94" s="369"/>
      <c r="GJV94" s="369"/>
      <c r="GJW94" s="369"/>
      <c r="GJX94" s="369"/>
      <c r="GJY94" s="369"/>
      <c r="GJZ94" s="369"/>
      <c r="GKA94" s="369"/>
      <c r="GKB94" s="369"/>
      <c r="GKC94" s="369"/>
      <c r="GKD94" s="369"/>
      <c r="GKE94" s="369"/>
      <c r="GKF94" s="369"/>
      <c r="GKG94" s="369"/>
      <c r="GKH94" s="369"/>
      <c r="GKI94" s="369"/>
      <c r="GKJ94" s="369"/>
      <c r="GKK94" s="369"/>
      <c r="GKL94" s="369"/>
      <c r="GKM94" s="369"/>
      <c r="GKN94" s="369"/>
      <c r="GKO94" s="369"/>
      <c r="GKP94" s="369"/>
      <c r="GKQ94" s="369"/>
      <c r="GKR94" s="369"/>
      <c r="GKS94" s="369"/>
      <c r="GKT94" s="369"/>
      <c r="GKU94" s="369"/>
      <c r="GKV94" s="369"/>
      <c r="GKW94" s="369"/>
      <c r="GKX94" s="369"/>
      <c r="GKY94" s="369"/>
      <c r="GKZ94" s="369"/>
      <c r="GLA94" s="369"/>
      <c r="GLB94" s="369"/>
      <c r="GLC94" s="369"/>
      <c r="GLD94" s="369"/>
      <c r="GLE94" s="369"/>
      <c r="GLF94" s="369"/>
      <c r="GLG94" s="369"/>
      <c r="GLH94" s="369"/>
      <c r="GLI94" s="369"/>
      <c r="GLJ94" s="369"/>
      <c r="GLK94" s="369"/>
      <c r="GLL94" s="369"/>
      <c r="GLM94" s="369"/>
      <c r="GLN94" s="369"/>
      <c r="GLO94" s="369"/>
      <c r="GLP94" s="369"/>
      <c r="GLQ94" s="369"/>
      <c r="GLR94" s="369"/>
      <c r="GLS94" s="369"/>
      <c r="GLT94" s="369"/>
      <c r="GLU94" s="369"/>
      <c r="GLV94" s="369"/>
      <c r="GLW94" s="369"/>
      <c r="GLX94" s="369"/>
      <c r="GLY94" s="369"/>
      <c r="GLZ94" s="369"/>
      <c r="GMA94" s="369"/>
      <c r="GMB94" s="369"/>
      <c r="GMC94" s="369"/>
      <c r="GMD94" s="369"/>
      <c r="GME94" s="369"/>
      <c r="GMF94" s="369"/>
      <c r="GMG94" s="369"/>
      <c r="GMH94" s="369"/>
      <c r="GMI94" s="369"/>
      <c r="GMJ94" s="369"/>
      <c r="GMK94" s="369"/>
      <c r="GMP94" s="369"/>
      <c r="GMQ94" s="369"/>
      <c r="GMR94" s="369"/>
      <c r="GMS94" s="369"/>
      <c r="GMT94" s="369"/>
      <c r="GMU94" s="369"/>
      <c r="GMV94" s="369"/>
      <c r="GMW94" s="369"/>
      <c r="GMX94" s="369"/>
      <c r="GMY94" s="369"/>
      <c r="GMZ94" s="369"/>
      <c r="GOR94" s="369"/>
      <c r="GOS94" s="369"/>
      <c r="GOT94" s="369"/>
      <c r="GOU94" s="369"/>
      <c r="GOV94" s="369"/>
      <c r="GOW94" s="369"/>
      <c r="GOX94" s="369"/>
      <c r="GOY94" s="369"/>
      <c r="GOZ94" s="369"/>
      <c r="GPA94" s="369"/>
      <c r="GPB94" s="369"/>
      <c r="GPC94" s="369"/>
      <c r="GPD94" s="369"/>
      <c r="GPE94" s="369"/>
      <c r="GPF94" s="369"/>
      <c r="GPG94" s="369"/>
      <c r="GPH94" s="369"/>
      <c r="GPI94" s="369"/>
      <c r="GPJ94" s="369"/>
      <c r="GPK94" s="369"/>
      <c r="GPL94" s="369"/>
      <c r="GPM94" s="369"/>
      <c r="GPN94" s="369"/>
      <c r="GPO94" s="369"/>
      <c r="GPP94" s="369"/>
      <c r="GPQ94" s="369"/>
      <c r="GPR94" s="369"/>
      <c r="GPS94" s="369"/>
      <c r="GPT94" s="369"/>
      <c r="GPU94" s="369"/>
      <c r="GPV94" s="369"/>
      <c r="GPW94" s="369"/>
      <c r="GPX94" s="369"/>
      <c r="GPY94" s="369"/>
      <c r="GPZ94" s="369"/>
      <c r="GQA94" s="369"/>
      <c r="GQB94" s="369"/>
      <c r="GQC94" s="369"/>
      <c r="GQD94" s="369"/>
      <c r="GQE94" s="369"/>
      <c r="GQF94" s="369"/>
      <c r="GQG94" s="369"/>
      <c r="GQH94" s="369"/>
      <c r="GQI94" s="369"/>
      <c r="GQJ94" s="369"/>
      <c r="GQK94" s="369"/>
      <c r="GQL94" s="369"/>
      <c r="GQM94" s="369"/>
      <c r="GQN94" s="369"/>
      <c r="GQO94" s="369"/>
      <c r="GQP94" s="369"/>
      <c r="GQQ94" s="369"/>
      <c r="GQR94" s="369"/>
      <c r="GQS94" s="369"/>
      <c r="GQT94" s="369"/>
      <c r="GQU94" s="369"/>
      <c r="GQV94" s="369"/>
      <c r="GQW94" s="369"/>
      <c r="GQX94" s="369"/>
      <c r="GQY94" s="369"/>
      <c r="GQZ94" s="369"/>
      <c r="GRA94" s="369"/>
      <c r="GRB94" s="369"/>
      <c r="GRC94" s="369"/>
      <c r="GRD94" s="369"/>
      <c r="GRE94" s="369"/>
      <c r="GRF94" s="369"/>
      <c r="GRG94" s="369"/>
      <c r="GRH94" s="369"/>
      <c r="GRI94" s="369"/>
      <c r="GRJ94" s="369"/>
      <c r="GRK94" s="369"/>
      <c r="GRL94" s="369"/>
      <c r="GRM94" s="369"/>
      <c r="GRN94" s="369"/>
      <c r="GRO94" s="369"/>
      <c r="GRP94" s="369"/>
      <c r="GRQ94" s="369"/>
      <c r="GRR94" s="369"/>
      <c r="GRS94" s="369"/>
      <c r="GRT94" s="369"/>
      <c r="GRU94" s="369"/>
      <c r="GRV94" s="369"/>
      <c r="GRW94" s="369"/>
      <c r="GRX94" s="369"/>
      <c r="GRY94" s="369"/>
      <c r="GRZ94" s="369"/>
      <c r="GSA94" s="369"/>
      <c r="GSB94" s="369"/>
      <c r="GSC94" s="369"/>
      <c r="GSD94" s="369"/>
      <c r="GSE94" s="369"/>
      <c r="GSF94" s="369"/>
      <c r="GSG94" s="369"/>
      <c r="GSH94" s="369"/>
      <c r="GSI94" s="369"/>
      <c r="GSJ94" s="369"/>
      <c r="GSK94" s="369"/>
      <c r="GSL94" s="369"/>
      <c r="GSM94" s="369"/>
      <c r="GSN94" s="369"/>
      <c r="GSO94" s="369"/>
      <c r="GSP94" s="369"/>
      <c r="GSQ94" s="369"/>
      <c r="GSR94" s="369"/>
      <c r="GSS94" s="369"/>
      <c r="GST94" s="369"/>
      <c r="GSU94" s="369"/>
      <c r="GSV94" s="369"/>
      <c r="GSW94" s="369"/>
      <c r="GSX94" s="369"/>
      <c r="GSY94" s="369"/>
      <c r="GSZ94" s="369"/>
      <c r="GTA94" s="369"/>
      <c r="GTB94" s="369"/>
      <c r="GTC94" s="369"/>
      <c r="GTD94" s="369"/>
      <c r="GTE94" s="369"/>
      <c r="GTF94" s="369"/>
      <c r="GTG94" s="369"/>
      <c r="GTH94" s="369"/>
      <c r="GTI94" s="369"/>
      <c r="GTJ94" s="369"/>
      <c r="GTK94" s="369"/>
      <c r="GTL94" s="369"/>
      <c r="GTM94" s="369"/>
      <c r="GTN94" s="369"/>
      <c r="GTO94" s="369"/>
      <c r="GTP94" s="369"/>
      <c r="GTQ94" s="369"/>
      <c r="GTR94" s="369"/>
      <c r="GTS94" s="369"/>
      <c r="GTT94" s="369"/>
      <c r="GTU94" s="369"/>
      <c r="GTV94" s="369"/>
      <c r="GTW94" s="369"/>
      <c r="GTX94" s="369"/>
      <c r="GTY94" s="369"/>
      <c r="GTZ94" s="369"/>
      <c r="GUA94" s="369"/>
      <c r="GUB94" s="369"/>
      <c r="GUC94" s="369"/>
      <c r="GUD94" s="369"/>
      <c r="GUE94" s="369"/>
      <c r="GUF94" s="369"/>
      <c r="GUG94" s="369"/>
      <c r="GUH94" s="369"/>
      <c r="GUI94" s="369"/>
      <c r="GUJ94" s="369"/>
      <c r="GUK94" s="369"/>
      <c r="GUL94" s="369"/>
      <c r="GUM94" s="369"/>
      <c r="GUN94" s="369"/>
      <c r="GUO94" s="369"/>
      <c r="GUP94" s="369"/>
      <c r="GUQ94" s="369"/>
      <c r="GUR94" s="369"/>
      <c r="GUS94" s="369"/>
      <c r="GUT94" s="369"/>
      <c r="GUU94" s="369"/>
      <c r="GUV94" s="369"/>
      <c r="GUW94" s="369"/>
      <c r="GUX94" s="369"/>
      <c r="GUY94" s="369"/>
      <c r="GUZ94" s="369"/>
      <c r="GVA94" s="369"/>
      <c r="GVB94" s="369"/>
      <c r="GVC94" s="369"/>
      <c r="GVD94" s="369"/>
      <c r="GVE94" s="369"/>
      <c r="GVF94" s="369"/>
      <c r="GVG94" s="369"/>
      <c r="GVH94" s="369"/>
      <c r="GVI94" s="369"/>
      <c r="GVJ94" s="369"/>
      <c r="GVK94" s="369"/>
      <c r="GVL94" s="369"/>
      <c r="GVM94" s="369"/>
      <c r="GVN94" s="369"/>
      <c r="GVO94" s="369"/>
      <c r="GVP94" s="369"/>
      <c r="GVQ94" s="369"/>
      <c r="GVR94" s="369"/>
      <c r="GVS94" s="369"/>
      <c r="GVT94" s="369"/>
      <c r="GVU94" s="369"/>
      <c r="GVV94" s="369"/>
      <c r="GVW94" s="369"/>
      <c r="GVX94" s="369"/>
      <c r="GVY94" s="369"/>
      <c r="GVZ94" s="369"/>
      <c r="GWA94" s="369"/>
      <c r="GWB94" s="369"/>
      <c r="GWC94" s="369"/>
      <c r="GWD94" s="369"/>
      <c r="GWE94" s="369"/>
      <c r="GWF94" s="369"/>
      <c r="GWG94" s="369"/>
      <c r="GWL94" s="369"/>
      <c r="GWM94" s="369"/>
      <c r="GWN94" s="369"/>
      <c r="GWO94" s="369"/>
      <c r="GWP94" s="369"/>
      <c r="GWQ94" s="369"/>
      <c r="GWR94" s="369"/>
      <c r="GWS94" s="369"/>
      <c r="GWT94" s="369"/>
      <c r="GWU94" s="369"/>
      <c r="GWV94" s="369"/>
      <c r="GYN94" s="369"/>
      <c r="GYO94" s="369"/>
      <c r="GYP94" s="369"/>
      <c r="GYQ94" s="369"/>
      <c r="GYR94" s="369"/>
      <c r="GYS94" s="369"/>
      <c r="GYT94" s="369"/>
      <c r="GYU94" s="369"/>
      <c r="GYV94" s="369"/>
      <c r="GYW94" s="369"/>
      <c r="GYX94" s="369"/>
      <c r="GYY94" s="369"/>
      <c r="GYZ94" s="369"/>
      <c r="GZA94" s="369"/>
      <c r="GZB94" s="369"/>
      <c r="GZC94" s="369"/>
      <c r="GZD94" s="369"/>
      <c r="GZE94" s="369"/>
      <c r="GZF94" s="369"/>
      <c r="GZG94" s="369"/>
      <c r="GZH94" s="369"/>
      <c r="GZI94" s="369"/>
      <c r="GZJ94" s="369"/>
      <c r="GZK94" s="369"/>
      <c r="GZL94" s="369"/>
      <c r="GZM94" s="369"/>
      <c r="GZN94" s="369"/>
      <c r="GZO94" s="369"/>
      <c r="GZP94" s="369"/>
      <c r="GZQ94" s="369"/>
      <c r="GZR94" s="369"/>
      <c r="GZS94" s="369"/>
      <c r="GZT94" s="369"/>
      <c r="GZU94" s="369"/>
      <c r="GZV94" s="369"/>
      <c r="GZW94" s="369"/>
      <c r="GZX94" s="369"/>
      <c r="GZY94" s="369"/>
      <c r="GZZ94" s="369"/>
      <c r="HAA94" s="369"/>
      <c r="HAB94" s="369"/>
      <c r="HAC94" s="369"/>
      <c r="HAD94" s="369"/>
      <c r="HAE94" s="369"/>
      <c r="HAF94" s="369"/>
      <c r="HAG94" s="369"/>
      <c r="HAH94" s="369"/>
      <c r="HAI94" s="369"/>
      <c r="HAJ94" s="369"/>
      <c r="HAK94" s="369"/>
      <c r="HAL94" s="369"/>
      <c r="HAM94" s="369"/>
      <c r="HAN94" s="369"/>
      <c r="HAO94" s="369"/>
      <c r="HAP94" s="369"/>
      <c r="HAQ94" s="369"/>
      <c r="HAR94" s="369"/>
      <c r="HAS94" s="369"/>
      <c r="HAT94" s="369"/>
      <c r="HAU94" s="369"/>
      <c r="HAV94" s="369"/>
      <c r="HAW94" s="369"/>
      <c r="HAX94" s="369"/>
      <c r="HAY94" s="369"/>
      <c r="HAZ94" s="369"/>
      <c r="HBA94" s="369"/>
      <c r="HBB94" s="369"/>
      <c r="HBC94" s="369"/>
      <c r="HBD94" s="369"/>
      <c r="HBE94" s="369"/>
      <c r="HBF94" s="369"/>
      <c r="HBG94" s="369"/>
      <c r="HBH94" s="369"/>
      <c r="HBI94" s="369"/>
      <c r="HBJ94" s="369"/>
      <c r="HBK94" s="369"/>
      <c r="HBL94" s="369"/>
      <c r="HBM94" s="369"/>
      <c r="HBN94" s="369"/>
      <c r="HBO94" s="369"/>
      <c r="HBP94" s="369"/>
      <c r="HBQ94" s="369"/>
      <c r="HBR94" s="369"/>
      <c r="HBS94" s="369"/>
      <c r="HBT94" s="369"/>
      <c r="HBU94" s="369"/>
      <c r="HBV94" s="369"/>
      <c r="HBW94" s="369"/>
      <c r="HBX94" s="369"/>
      <c r="HBY94" s="369"/>
      <c r="HBZ94" s="369"/>
      <c r="HCA94" s="369"/>
      <c r="HCB94" s="369"/>
      <c r="HCC94" s="369"/>
      <c r="HCD94" s="369"/>
      <c r="HCE94" s="369"/>
      <c r="HCF94" s="369"/>
      <c r="HCG94" s="369"/>
      <c r="HCH94" s="369"/>
      <c r="HCI94" s="369"/>
      <c r="HCJ94" s="369"/>
      <c r="HCK94" s="369"/>
      <c r="HCL94" s="369"/>
      <c r="HCM94" s="369"/>
      <c r="HCN94" s="369"/>
      <c r="HCO94" s="369"/>
      <c r="HCP94" s="369"/>
      <c r="HCQ94" s="369"/>
      <c r="HCR94" s="369"/>
      <c r="HCS94" s="369"/>
      <c r="HCT94" s="369"/>
      <c r="HCU94" s="369"/>
      <c r="HCV94" s="369"/>
      <c r="HCW94" s="369"/>
      <c r="HCX94" s="369"/>
      <c r="HCY94" s="369"/>
      <c r="HCZ94" s="369"/>
      <c r="HDA94" s="369"/>
      <c r="HDB94" s="369"/>
      <c r="HDC94" s="369"/>
      <c r="HDD94" s="369"/>
      <c r="HDE94" s="369"/>
      <c r="HDF94" s="369"/>
      <c r="HDG94" s="369"/>
      <c r="HDH94" s="369"/>
      <c r="HDI94" s="369"/>
      <c r="HDJ94" s="369"/>
      <c r="HDK94" s="369"/>
      <c r="HDL94" s="369"/>
      <c r="HDM94" s="369"/>
      <c r="HDN94" s="369"/>
      <c r="HDO94" s="369"/>
      <c r="HDP94" s="369"/>
      <c r="HDQ94" s="369"/>
      <c r="HDR94" s="369"/>
      <c r="HDS94" s="369"/>
      <c r="HDT94" s="369"/>
      <c r="HDU94" s="369"/>
      <c r="HDV94" s="369"/>
      <c r="HDW94" s="369"/>
      <c r="HDX94" s="369"/>
      <c r="HDY94" s="369"/>
      <c r="HDZ94" s="369"/>
      <c r="HEA94" s="369"/>
      <c r="HEB94" s="369"/>
      <c r="HEC94" s="369"/>
      <c r="HED94" s="369"/>
      <c r="HEE94" s="369"/>
      <c r="HEF94" s="369"/>
      <c r="HEG94" s="369"/>
      <c r="HEH94" s="369"/>
      <c r="HEI94" s="369"/>
      <c r="HEJ94" s="369"/>
      <c r="HEK94" s="369"/>
      <c r="HEL94" s="369"/>
      <c r="HEM94" s="369"/>
      <c r="HEN94" s="369"/>
      <c r="HEO94" s="369"/>
      <c r="HEP94" s="369"/>
      <c r="HEQ94" s="369"/>
      <c r="HER94" s="369"/>
      <c r="HES94" s="369"/>
      <c r="HET94" s="369"/>
      <c r="HEU94" s="369"/>
      <c r="HEV94" s="369"/>
      <c r="HEW94" s="369"/>
      <c r="HEX94" s="369"/>
      <c r="HEY94" s="369"/>
      <c r="HEZ94" s="369"/>
      <c r="HFA94" s="369"/>
      <c r="HFB94" s="369"/>
      <c r="HFC94" s="369"/>
      <c r="HFD94" s="369"/>
      <c r="HFE94" s="369"/>
      <c r="HFF94" s="369"/>
      <c r="HFG94" s="369"/>
      <c r="HFH94" s="369"/>
      <c r="HFI94" s="369"/>
      <c r="HFJ94" s="369"/>
      <c r="HFK94" s="369"/>
      <c r="HFL94" s="369"/>
      <c r="HFM94" s="369"/>
      <c r="HFN94" s="369"/>
      <c r="HFO94" s="369"/>
      <c r="HFP94" s="369"/>
      <c r="HFQ94" s="369"/>
      <c r="HFR94" s="369"/>
      <c r="HFS94" s="369"/>
      <c r="HFT94" s="369"/>
      <c r="HFU94" s="369"/>
      <c r="HFV94" s="369"/>
      <c r="HFW94" s="369"/>
      <c r="HFX94" s="369"/>
      <c r="HFY94" s="369"/>
      <c r="HFZ94" s="369"/>
      <c r="HGA94" s="369"/>
      <c r="HGB94" s="369"/>
      <c r="HGC94" s="369"/>
      <c r="HGH94" s="369"/>
      <c r="HGI94" s="369"/>
      <c r="HGJ94" s="369"/>
      <c r="HGK94" s="369"/>
      <c r="HGL94" s="369"/>
      <c r="HGM94" s="369"/>
      <c r="HGN94" s="369"/>
      <c r="HGO94" s="369"/>
      <c r="HGP94" s="369"/>
      <c r="HGQ94" s="369"/>
      <c r="HGR94" s="369"/>
      <c r="HIJ94" s="369"/>
      <c r="HIK94" s="369"/>
      <c r="HIL94" s="369"/>
      <c r="HIM94" s="369"/>
      <c r="HIN94" s="369"/>
      <c r="HIO94" s="369"/>
      <c r="HIP94" s="369"/>
      <c r="HIQ94" s="369"/>
      <c r="HIR94" s="369"/>
      <c r="HIS94" s="369"/>
      <c r="HIT94" s="369"/>
      <c r="HIU94" s="369"/>
      <c r="HIV94" s="369"/>
      <c r="HIW94" s="369"/>
      <c r="HIX94" s="369"/>
      <c r="HIY94" s="369"/>
      <c r="HIZ94" s="369"/>
      <c r="HJA94" s="369"/>
      <c r="HJB94" s="369"/>
      <c r="HJC94" s="369"/>
      <c r="HJD94" s="369"/>
      <c r="HJE94" s="369"/>
      <c r="HJF94" s="369"/>
      <c r="HJG94" s="369"/>
      <c r="HJH94" s="369"/>
      <c r="HJI94" s="369"/>
      <c r="HJJ94" s="369"/>
      <c r="HJK94" s="369"/>
      <c r="HJL94" s="369"/>
      <c r="HJM94" s="369"/>
      <c r="HJN94" s="369"/>
      <c r="HJO94" s="369"/>
      <c r="HJP94" s="369"/>
      <c r="HJQ94" s="369"/>
      <c r="HJR94" s="369"/>
      <c r="HJS94" s="369"/>
      <c r="HJT94" s="369"/>
      <c r="HJU94" s="369"/>
      <c r="HJV94" s="369"/>
      <c r="HJW94" s="369"/>
      <c r="HJX94" s="369"/>
      <c r="HJY94" s="369"/>
      <c r="HJZ94" s="369"/>
      <c r="HKA94" s="369"/>
      <c r="HKB94" s="369"/>
      <c r="HKC94" s="369"/>
      <c r="HKD94" s="369"/>
      <c r="HKE94" s="369"/>
      <c r="HKF94" s="369"/>
      <c r="HKG94" s="369"/>
      <c r="HKH94" s="369"/>
      <c r="HKI94" s="369"/>
      <c r="HKJ94" s="369"/>
      <c r="HKK94" s="369"/>
      <c r="HKL94" s="369"/>
      <c r="HKM94" s="369"/>
      <c r="HKN94" s="369"/>
      <c r="HKO94" s="369"/>
      <c r="HKP94" s="369"/>
      <c r="HKQ94" s="369"/>
      <c r="HKR94" s="369"/>
      <c r="HKS94" s="369"/>
      <c r="HKT94" s="369"/>
      <c r="HKU94" s="369"/>
      <c r="HKV94" s="369"/>
      <c r="HKW94" s="369"/>
      <c r="HKX94" s="369"/>
      <c r="HKY94" s="369"/>
      <c r="HKZ94" s="369"/>
      <c r="HLA94" s="369"/>
      <c r="HLB94" s="369"/>
      <c r="HLC94" s="369"/>
      <c r="HLD94" s="369"/>
      <c r="HLE94" s="369"/>
      <c r="HLF94" s="369"/>
      <c r="HLG94" s="369"/>
      <c r="HLH94" s="369"/>
      <c r="HLI94" s="369"/>
      <c r="HLJ94" s="369"/>
      <c r="HLK94" s="369"/>
      <c r="HLL94" s="369"/>
      <c r="HLM94" s="369"/>
      <c r="HLN94" s="369"/>
      <c r="HLO94" s="369"/>
      <c r="HLP94" s="369"/>
      <c r="HLQ94" s="369"/>
      <c r="HLR94" s="369"/>
      <c r="HLS94" s="369"/>
      <c r="HLT94" s="369"/>
      <c r="HLU94" s="369"/>
      <c r="HLV94" s="369"/>
      <c r="HLW94" s="369"/>
      <c r="HLX94" s="369"/>
      <c r="HLY94" s="369"/>
      <c r="HLZ94" s="369"/>
      <c r="HMA94" s="369"/>
      <c r="HMB94" s="369"/>
      <c r="HMC94" s="369"/>
      <c r="HMD94" s="369"/>
      <c r="HME94" s="369"/>
      <c r="HMF94" s="369"/>
      <c r="HMG94" s="369"/>
      <c r="HMH94" s="369"/>
      <c r="HMI94" s="369"/>
      <c r="HMJ94" s="369"/>
      <c r="HMK94" s="369"/>
      <c r="HML94" s="369"/>
      <c r="HMM94" s="369"/>
      <c r="HMN94" s="369"/>
      <c r="HMO94" s="369"/>
      <c r="HMP94" s="369"/>
      <c r="HMQ94" s="369"/>
      <c r="HMR94" s="369"/>
      <c r="HMS94" s="369"/>
      <c r="HMT94" s="369"/>
      <c r="HMU94" s="369"/>
      <c r="HMV94" s="369"/>
      <c r="HMW94" s="369"/>
      <c r="HMX94" s="369"/>
      <c r="HMY94" s="369"/>
      <c r="HMZ94" s="369"/>
      <c r="HNA94" s="369"/>
      <c r="HNB94" s="369"/>
      <c r="HNC94" s="369"/>
      <c r="HND94" s="369"/>
      <c r="HNE94" s="369"/>
      <c r="HNF94" s="369"/>
      <c r="HNG94" s="369"/>
      <c r="HNH94" s="369"/>
      <c r="HNI94" s="369"/>
      <c r="HNJ94" s="369"/>
      <c r="HNK94" s="369"/>
      <c r="HNL94" s="369"/>
      <c r="HNM94" s="369"/>
      <c r="HNN94" s="369"/>
      <c r="HNO94" s="369"/>
      <c r="HNP94" s="369"/>
      <c r="HNQ94" s="369"/>
      <c r="HNR94" s="369"/>
      <c r="HNS94" s="369"/>
      <c r="HNT94" s="369"/>
      <c r="HNU94" s="369"/>
      <c r="HNV94" s="369"/>
      <c r="HNW94" s="369"/>
      <c r="HNX94" s="369"/>
      <c r="HNY94" s="369"/>
      <c r="HNZ94" s="369"/>
      <c r="HOA94" s="369"/>
      <c r="HOB94" s="369"/>
      <c r="HOC94" s="369"/>
      <c r="HOD94" s="369"/>
      <c r="HOE94" s="369"/>
      <c r="HOF94" s="369"/>
      <c r="HOG94" s="369"/>
      <c r="HOH94" s="369"/>
      <c r="HOI94" s="369"/>
      <c r="HOJ94" s="369"/>
      <c r="HOK94" s="369"/>
      <c r="HOL94" s="369"/>
      <c r="HOM94" s="369"/>
      <c r="HON94" s="369"/>
      <c r="HOO94" s="369"/>
      <c r="HOP94" s="369"/>
      <c r="HOQ94" s="369"/>
      <c r="HOR94" s="369"/>
      <c r="HOS94" s="369"/>
      <c r="HOT94" s="369"/>
      <c r="HOU94" s="369"/>
      <c r="HOV94" s="369"/>
      <c r="HOW94" s="369"/>
      <c r="HOX94" s="369"/>
      <c r="HOY94" s="369"/>
      <c r="HOZ94" s="369"/>
      <c r="HPA94" s="369"/>
      <c r="HPB94" s="369"/>
      <c r="HPC94" s="369"/>
      <c r="HPD94" s="369"/>
      <c r="HPE94" s="369"/>
      <c r="HPF94" s="369"/>
      <c r="HPG94" s="369"/>
      <c r="HPH94" s="369"/>
      <c r="HPI94" s="369"/>
      <c r="HPJ94" s="369"/>
      <c r="HPK94" s="369"/>
      <c r="HPL94" s="369"/>
      <c r="HPM94" s="369"/>
      <c r="HPN94" s="369"/>
      <c r="HPO94" s="369"/>
      <c r="HPP94" s="369"/>
      <c r="HPQ94" s="369"/>
      <c r="HPR94" s="369"/>
      <c r="HPS94" s="369"/>
      <c r="HPT94" s="369"/>
      <c r="HPU94" s="369"/>
      <c r="HPV94" s="369"/>
      <c r="HPW94" s="369"/>
      <c r="HPX94" s="369"/>
      <c r="HPY94" s="369"/>
      <c r="HQD94" s="369"/>
      <c r="HQE94" s="369"/>
      <c r="HQF94" s="369"/>
      <c r="HQG94" s="369"/>
      <c r="HQH94" s="369"/>
      <c r="HQI94" s="369"/>
      <c r="HQJ94" s="369"/>
      <c r="HQK94" s="369"/>
      <c r="HQL94" s="369"/>
      <c r="HQM94" s="369"/>
      <c r="HQN94" s="369"/>
      <c r="HSF94" s="369"/>
      <c r="HSG94" s="369"/>
      <c r="HSH94" s="369"/>
      <c r="HSI94" s="369"/>
      <c r="HSJ94" s="369"/>
      <c r="HSK94" s="369"/>
      <c r="HSL94" s="369"/>
      <c r="HSM94" s="369"/>
      <c r="HSN94" s="369"/>
      <c r="HSO94" s="369"/>
      <c r="HSP94" s="369"/>
      <c r="HSQ94" s="369"/>
      <c r="HSR94" s="369"/>
      <c r="HSS94" s="369"/>
      <c r="HST94" s="369"/>
      <c r="HSU94" s="369"/>
      <c r="HSV94" s="369"/>
      <c r="HSW94" s="369"/>
      <c r="HSX94" s="369"/>
      <c r="HSY94" s="369"/>
      <c r="HSZ94" s="369"/>
      <c r="HTA94" s="369"/>
      <c r="HTB94" s="369"/>
      <c r="HTC94" s="369"/>
      <c r="HTD94" s="369"/>
      <c r="HTE94" s="369"/>
      <c r="HTF94" s="369"/>
      <c r="HTG94" s="369"/>
      <c r="HTH94" s="369"/>
      <c r="HTI94" s="369"/>
      <c r="HTJ94" s="369"/>
      <c r="HTK94" s="369"/>
      <c r="HTL94" s="369"/>
      <c r="HTM94" s="369"/>
      <c r="HTN94" s="369"/>
      <c r="HTO94" s="369"/>
      <c r="HTP94" s="369"/>
      <c r="HTQ94" s="369"/>
      <c r="HTR94" s="369"/>
      <c r="HTS94" s="369"/>
      <c r="HTT94" s="369"/>
      <c r="HTU94" s="369"/>
      <c r="HTV94" s="369"/>
      <c r="HTW94" s="369"/>
      <c r="HTX94" s="369"/>
      <c r="HTY94" s="369"/>
      <c r="HTZ94" s="369"/>
      <c r="HUA94" s="369"/>
      <c r="HUB94" s="369"/>
      <c r="HUC94" s="369"/>
      <c r="HUD94" s="369"/>
      <c r="HUE94" s="369"/>
      <c r="HUF94" s="369"/>
      <c r="HUG94" s="369"/>
      <c r="HUH94" s="369"/>
      <c r="HUI94" s="369"/>
      <c r="HUJ94" s="369"/>
      <c r="HUK94" s="369"/>
      <c r="HUL94" s="369"/>
      <c r="HUM94" s="369"/>
      <c r="HUN94" s="369"/>
      <c r="HUO94" s="369"/>
      <c r="HUP94" s="369"/>
      <c r="HUQ94" s="369"/>
      <c r="HUR94" s="369"/>
      <c r="HUS94" s="369"/>
      <c r="HUT94" s="369"/>
      <c r="HUU94" s="369"/>
      <c r="HUV94" s="369"/>
      <c r="HUW94" s="369"/>
      <c r="HUX94" s="369"/>
      <c r="HUY94" s="369"/>
      <c r="HUZ94" s="369"/>
      <c r="HVA94" s="369"/>
      <c r="HVB94" s="369"/>
      <c r="HVC94" s="369"/>
      <c r="HVD94" s="369"/>
      <c r="HVE94" s="369"/>
      <c r="HVF94" s="369"/>
      <c r="HVG94" s="369"/>
      <c r="HVH94" s="369"/>
      <c r="HVI94" s="369"/>
      <c r="HVJ94" s="369"/>
      <c r="HVK94" s="369"/>
      <c r="HVL94" s="369"/>
      <c r="HVM94" s="369"/>
      <c r="HVN94" s="369"/>
      <c r="HVO94" s="369"/>
      <c r="HVP94" s="369"/>
      <c r="HVQ94" s="369"/>
      <c r="HVR94" s="369"/>
      <c r="HVS94" s="369"/>
      <c r="HVT94" s="369"/>
      <c r="HVU94" s="369"/>
      <c r="HVV94" s="369"/>
      <c r="HVW94" s="369"/>
      <c r="HVX94" s="369"/>
      <c r="HVY94" s="369"/>
      <c r="HVZ94" s="369"/>
      <c r="HWA94" s="369"/>
      <c r="HWB94" s="369"/>
      <c r="HWC94" s="369"/>
      <c r="HWD94" s="369"/>
      <c r="HWE94" s="369"/>
      <c r="HWF94" s="369"/>
      <c r="HWG94" s="369"/>
      <c r="HWH94" s="369"/>
      <c r="HWI94" s="369"/>
      <c r="HWJ94" s="369"/>
      <c r="HWK94" s="369"/>
      <c r="HWL94" s="369"/>
      <c r="HWM94" s="369"/>
      <c r="HWN94" s="369"/>
      <c r="HWO94" s="369"/>
      <c r="HWP94" s="369"/>
      <c r="HWQ94" s="369"/>
      <c r="HWR94" s="369"/>
      <c r="HWS94" s="369"/>
      <c r="HWT94" s="369"/>
      <c r="HWU94" s="369"/>
      <c r="HWV94" s="369"/>
      <c r="HWW94" s="369"/>
      <c r="HWX94" s="369"/>
      <c r="HWY94" s="369"/>
      <c r="HWZ94" s="369"/>
      <c r="HXA94" s="369"/>
      <c r="HXB94" s="369"/>
      <c r="HXC94" s="369"/>
      <c r="HXD94" s="369"/>
      <c r="HXE94" s="369"/>
      <c r="HXF94" s="369"/>
      <c r="HXG94" s="369"/>
      <c r="HXH94" s="369"/>
      <c r="HXI94" s="369"/>
      <c r="HXJ94" s="369"/>
      <c r="HXK94" s="369"/>
      <c r="HXL94" s="369"/>
      <c r="HXM94" s="369"/>
      <c r="HXN94" s="369"/>
      <c r="HXO94" s="369"/>
      <c r="HXP94" s="369"/>
      <c r="HXQ94" s="369"/>
      <c r="HXR94" s="369"/>
      <c r="HXS94" s="369"/>
      <c r="HXT94" s="369"/>
      <c r="HXU94" s="369"/>
      <c r="HXV94" s="369"/>
      <c r="HXW94" s="369"/>
      <c r="HXX94" s="369"/>
      <c r="HXY94" s="369"/>
      <c r="HXZ94" s="369"/>
      <c r="HYA94" s="369"/>
      <c r="HYB94" s="369"/>
      <c r="HYC94" s="369"/>
      <c r="HYD94" s="369"/>
      <c r="HYE94" s="369"/>
      <c r="HYF94" s="369"/>
      <c r="HYG94" s="369"/>
      <c r="HYH94" s="369"/>
      <c r="HYI94" s="369"/>
      <c r="HYJ94" s="369"/>
      <c r="HYK94" s="369"/>
      <c r="HYL94" s="369"/>
      <c r="HYM94" s="369"/>
      <c r="HYN94" s="369"/>
      <c r="HYO94" s="369"/>
      <c r="HYP94" s="369"/>
      <c r="HYQ94" s="369"/>
      <c r="HYR94" s="369"/>
      <c r="HYS94" s="369"/>
      <c r="HYT94" s="369"/>
      <c r="HYU94" s="369"/>
      <c r="HYV94" s="369"/>
      <c r="HYW94" s="369"/>
      <c r="HYX94" s="369"/>
      <c r="HYY94" s="369"/>
      <c r="HYZ94" s="369"/>
      <c r="HZA94" s="369"/>
      <c r="HZB94" s="369"/>
      <c r="HZC94" s="369"/>
      <c r="HZD94" s="369"/>
      <c r="HZE94" s="369"/>
      <c r="HZF94" s="369"/>
      <c r="HZG94" s="369"/>
      <c r="HZH94" s="369"/>
      <c r="HZI94" s="369"/>
      <c r="HZJ94" s="369"/>
      <c r="HZK94" s="369"/>
      <c r="HZL94" s="369"/>
      <c r="HZM94" s="369"/>
      <c r="HZN94" s="369"/>
      <c r="HZO94" s="369"/>
      <c r="HZP94" s="369"/>
      <c r="HZQ94" s="369"/>
      <c r="HZR94" s="369"/>
      <c r="HZS94" s="369"/>
      <c r="HZT94" s="369"/>
      <c r="HZU94" s="369"/>
      <c r="HZZ94" s="369"/>
      <c r="IAA94" s="369"/>
      <c r="IAB94" s="369"/>
      <c r="IAC94" s="369"/>
      <c r="IAD94" s="369"/>
      <c r="IAE94" s="369"/>
      <c r="IAF94" s="369"/>
      <c r="IAG94" s="369"/>
      <c r="IAH94" s="369"/>
      <c r="IAI94" s="369"/>
      <c r="IAJ94" s="369"/>
      <c r="ICB94" s="369"/>
      <c r="ICC94" s="369"/>
      <c r="ICD94" s="369"/>
      <c r="ICE94" s="369"/>
      <c r="ICF94" s="369"/>
      <c r="ICG94" s="369"/>
      <c r="ICH94" s="369"/>
      <c r="ICI94" s="369"/>
      <c r="ICJ94" s="369"/>
      <c r="ICK94" s="369"/>
      <c r="ICL94" s="369"/>
      <c r="ICM94" s="369"/>
      <c r="ICN94" s="369"/>
      <c r="ICO94" s="369"/>
      <c r="ICP94" s="369"/>
      <c r="ICQ94" s="369"/>
      <c r="ICR94" s="369"/>
      <c r="ICS94" s="369"/>
      <c r="ICT94" s="369"/>
      <c r="ICU94" s="369"/>
      <c r="ICV94" s="369"/>
      <c r="ICW94" s="369"/>
      <c r="ICX94" s="369"/>
      <c r="ICY94" s="369"/>
      <c r="ICZ94" s="369"/>
      <c r="IDA94" s="369"/>
      <c r="IDB94" s="369"/>
      <c r="IDC94" s="369"/>
      <c r="IDD94" s="369"/>
      <c r="IDE94" s="369"/>
      <c r="IDF94" s="369"/>
      <c r="IDG94" s="369"/>
      <c r="IDH94" s="369"/>
      <c r="IDI94" s="369"/>
      <c r="IDJ94" s="369"/>
      <c r="IDK94" s="369"/>
      <c r="IDL94" s="369"/>
      <c r="IDM94" s="369"/>
      <c r="IDN94" s="369"/>
      <c r="IDO94" s="369"/>
      <c r="IDP94" s="369"/>
      <c r="IDQ94" s="369"/>
      <c r="IDR94" s="369"/>
      <c r="IDS94" s="369"/>
      <c r="IDT94" s="369"/>
      <c r="IDU94" s="369"/>
      <c r="IDV94" s="369"/>
      <c r="IDW94" s="369"/>
      <c r="IDX94" s="369"/>
      <c r="IDY94" s="369"/>
      <c r="IDZ94" s="369"/>
      <c r="IEA94" s="369"/>
      <c r="IEB94" s="369"/>
      <c r="IEC94" s="369"/>
      <c r="IED94" s="369"/>
      <c r="IEE94" s="369"/>
      <c r="IEF94" s="369"/>
      <c r="IEG94" s="369"/>
      <c r="IEH94" s="369"/>
      <c r="IEI94" s="369"/>
      <c r="IEJ94" s="369"/>
      <c r="IEK94" s="369"/>
      <c r="IEL94" s="369"/>
      <c r="IEM94" s="369"/>
      <c r="IEN94" s="369"/>
      <c r="IEO94" s="369"/>
      <c r="IEP94" s="369"/>
      <c r="IEQ94" s="369"/>
      <c r="IER94" s="369"/>
      <c r="IES94" s="369"/>
      <c r="IET94" s="369"/>
      <c r="IEU94" s="369"/>
      <c r="IEV94" s="369"/>
      <c r="IEW94" s="369"/>
      <c r="IEX94" s="369"/>
      <c r="IEY94" s="369"/>
      <c r="IEZ94" s="369"/>
      <c r="IFA94" s="369"/>
      <c r="IFB94" s="369"/>
      <c r="IFC94" s="369"/>
      <c r="IFD94" s="369"/>
      <c r="IFE94" s="369"/>
      <c r="IFF94" s="369"/>
      <c r="IFG94" s="369"/>
      <c r="IFH94" s="369"/>
      <c r="IFI94" s="369"/>
      <c r="IFJ94" s="369"/>
      <c r="IFK94" s="369"/>
      <c r="IFL94" s="369"/>
      <c r="IFM94" s="369"/>
      <c r="IFN94" s="369"/>
      <c r="IFO94" s="369"/>
      <c r="IFP94" s="369"/>
      <c r="IFQ94" s="369"/>
      <c r="IFR94" s="369"/>
      <c r="IFS94" s="369"/>
      <c r="IFT94" s="369"/>
      <c r="IFU94" s="369"/>
      <c r="IFV94" s="369"/>
      <c r="IFW94" s="369"/>
      <c r="IFX94" s="369"/>
      <c r="IFY94" s="369"/>
      <c r="IFZ94" s="369"/>
      <c r="IGA94" s="369"/>
      <c r="IGB94" s="369"/>
      <c r="IGC94" s="369"/>
      <c r="IGD94" s="369"/>
      <c r="IGE94" s="369"/>
      <c r="IGF94" s="369"/>
      <c r="IGG94" s="369"/>
      <c r="IGH94" s="369"/>
      <c r="IGI94" s="369"/>
      <c r="IGJ94" s="369"/>
      <c r="IGK94" s="369"/>
      <c r="IGL94" s="369"/>
      <c r="IGM94" s="369"/>
      <c r="IGN94" s="369"/>
      <c r="IGO94" s="369"/>
      <c r="IGP94" s="369"/>
      <c r="IGQ94" s="369"/>
      <c r="IGR94" s="369"/>
      <c r="IGS94" s="369"/>
      <c r="IGT94" s="369"/>
      <c r="IGU94" s="369"/>
      <c r="IGV94" s="369"/>
      <c r="IGW94" s="369"/>
      <c r="IGX94" s="369"/>
      <c r="IGY94" s="369"/>
      <c r="IGZ94" s="369"/>
      <c r="IHA94" s="369"/>
      <c r="IHB94" s="369"/>
      <c r="IHC94" s="369"/>
      <c r="IHD94" s="369"/>
      <c r="IHE94" s="369"/>
      <c r="IHF94" s="369"/>
      <c r="IHG94" s="369"/>
      <c r="IHH94" s="369"/>
      <c r="IHI94" s="369"/>
      <c r="IHJ94" s="369"/>
      <c r="IHK94" s="369"/>
      <c r="IHL94" s="369"/>
      <c r="IHM94" s="369"/>
      <c r="IHN94" s="369"/>
      <c r="IHO94" s="369"/>
      <c r="IHP94" s="369"/>
      <c r="IHQ94" s="369"/>
      <c r="IHR94" s="369"/>
      <c r="IHS94" s="369"/>
      <c r="IHT94" s="369"/>
      <c r="IHU94" s="369"/>
      <c r="IHV94" s="369"/>
      <c r="IHW94" s="369"/>
      <c r="IHX94" s="369"/>
      <c r="IHY94" s="369"/>
      <c r="IHZ94" s="369"/>
      <c r="IIA94" s="369"/>
      <c r="IIB94" s="369"/>
      <c r="IIC94" s="369"/>
      <c r="IID94" s="369"/>
      <c r="IIE94" s="369"/>
      <c r="IIF94" s="369"/>
      <c r="IIG94" s="369"/>
      <c r="IIH94" s="369"/>
      <c r="III94" s="369"/>
      <c r="IIJ94" s="369"/>
      <c r="IIK94" s="369"/>
      <c r="IIL94" s="369"/>
      <c r="IIM94" s="369"/>
      <c r="IIN94" s="369"/>
      <c r="IIO94" s="369"/>
      <c r="IIP94" s="369"/>
      <c r="IIQ94" s="369"/>
      <c r="IIR94" s="369"/>
      <c r="IIS94" s="369"/>
      <c r="IIT94" s="369"/>
      <c r="IIU94" s="369"/>
      <c r="IIV94" s="369"/>
      <c r="IIW94" s="369"/>
      <c r="IIX94" s="369"/>
      <c r="IIY94" s="369"/>
      <c r="IIZ94" s="369"/>
      <c r="IJA94" s="369"/>
      <c r="IJB94" s="369"/>
      <c r="IJC94" s="369"/>
      <c r="IJD94" s="369"/>
      <c r="IJE94" s="369"/>
      <c r="IJF94" s="369"/>
      <c r="IJG94" s="369"/>
      <c r="IJH94" s="369"/>
      <c r="IJI94" s="369"/>
      <c r="IJJ94" s="369"/>
      <c r="IJK94" s="369"/>
      <c r="IJL94" s="369"/>
      <c r="IJM94" s="369"/>
      <c r="IJN94" s="369"/>
      <c r="IJO94" s="369"/>
      <c r="IJP94" s="369"/>
      <c r="IJQ94" s="369"/>
      <c r="IJV94" s="369"/>
      <c r="IJW94" s="369"/>
      <c r="IJX94" s="369"/>
      <c r="IJY94" s="369"/>
      <c r="IJZ94" s="369"/>
      <c r="IKA94" s="369"/>
      <c r="IKB94" s="369"/>
      <c r="IKC94" s="369"/>
      <c r="IKD94" s="369"/>
      <c r="IKE94" s="369"/>
      <c r="IKF94" s="369"/>
      <c r="ILX94" s="369"/>
      <c r="ILY94" s="369"/>
      <c r="ILZ94" s="369"/>
      <c r="IMA94" s="369"/>
      <c r="IMB94" s="369"/>
      <c r="IMC94" s="369"/>
      <c r="IMD94" s="369"/>
      <c r="IME94" s="369"/>
      <c r="IMF94" s="369"/>
      <c r="IMG94" s="369"/>
      <c r="IMH94" s="369"/>
      <c r="IMI94" s="369"/>
      <c r="IMJ94" s="369"/>
      <c r="IMK94" s="369"/>
      <c r="IML94" s="369"/>
      <c r="IMM94" s="369"/>
      <c r="IMN94" s="369"/>
      <c r="IMO94" s="369"/>
      <c r="IMP94" s="369"/>
      <c r="IMQ94" s="369"/>
      <c r="IMR94" s="369"/>
      <c r="IMS94" s="369"/>
      <c r="IMT94" s="369"/>
      <c r="IMU94" s="369"/>
      <c r="IMV94" s="369"/>
      <c r="IMW94" s="369"/>
      <c r="IMX94" s="369"/>
      <c r="IMY94" s="369"/>
      <c r="IMZ94" s="369"/>
      <c r="INA94" s="369"/>
      <c r="INB94" s="369"/>
      <c r="INC94" s="369"/>
      <c r="IND94" s="369"/>
      <c r="INE94" s="369"/>
      <c r="INF94" s="369"/>
      <c r="ING94" s="369"/>
      <c r="INH94" s="369"/>
      <c r="INI94" s="369"/>
      <c r="INJ94" s="369"/>
      <c r="INK94" s="369"/>
      <c r="INL94" s="369"/>
      <c r="INM94" s="369"/>
      <c r="INN94" s="369"/>
      <c r="INO94" s="369"/>
      <c r="INP94" s="369"/>
      <c r="INQ94" s="369"/>
      <c r="INR94" s="369"/>
      <c r="INS94" s="369"/>
      <c r="INT94" s="369"/>
      <c r="INU94" s="369"/>
      <c r="INV94" s="369"/>
      <c r="INW94" s="369"/>
      <c r="INX94" s="369"/>
      <c r="INY94" s="369"/>
      <c r="INZ94" s="369"/>
      <c r="IOA94" s="369"/>
      <c r="IOB94" s="369"/>
      <c r="IOC94" s="369"/>
      <c r="IOD94" s="369"/>
      <c r="IOE94" s="369"/>
      <c r="IOF94" s="369"/>
      <c r="IOG94" s="369"/>
      <c r="IOH94" s="369"/>
      <c r="IOI94" s="369"/>
      <c r="IOJ94" s="369"/>
      <c r="IOK94" s="369"/>
      <c r="IOL94" s="369"/>
      <c r="IOM94" s="369"/>
      <c r="ION94" s="369"/>
      <c r="IOO94" s="369"/>
      <c r="IOP94" s="369"/>
      <c r="IOQ94" s="369"/>
      <c r="IOR94" s="369"/>
      <c r="IOS94" s="369"/>
      <c r="IOT94" s="369"/>
      <c r="IOU94" s="369"/>
      <c r="IOV94" s="369"/>
      <c r="IOW94" s="369"/>
      <c r="IOX94" s="369"/>
      <c r="IOY94" s="369"/>
      <c r="IOZ94" s="369"/>
      <c r="IPA94" s="369"/>
      <c r="IPB94" s="369"/>
      <c r="IPC94" s="369"/>
      <c r="IPD94" s="369"/>
      <c r="IPE94" s="369"/>
      <c r="IPF94" s="369"/>
      <c r="IPG94" s="369"/>
      <c r="IPH94" s="369"/>
      <c r="IPI94" s="369"/>
      <c r="IPJ94" s="369"/>
      <c r="IPK94" s="369"/>
      <c r="IPL94" s="369"/>
      <c r="IPM94" s="369"/>
      <c r="IPN94" s="369"/>
      <c r="IPO94" s="369"/>
      <c r="IPP94" s="369"/>
      <c r="IPQ94" s="369"/>
      <c r="IPR94" s="369"/>
      <c r="IPS94" s="369"/>
      <c r="IPT94" s="369"/>
      <c r="IPU94" s="369"/>
      <c r="IPV94" s="369"/>
      <c r="IPW94" s="369"/>
      <c r="IPX94" s="369"/>
      <c r="IPY94" s="369"/>
      <c r="IPZ94" s="369"/>
      <c r="IQA94" s="369"/>
      <c r="IQB94" s="369"/>
      <c r="IQC94" s="369"/>
      <c r="IQD94" s="369"/>
      <c r="IQE94" s="369"/>
      <c r="IQF94" s="369"/>
      <c r="IQG94" s="369"/>
      <c r="IQH94" s="369"/>
      <c r="IQI94" s="369"/>
      <c r="IQJ94" s="369"/>
      <c r="IQK94" s="369"/>
      <c r="IQL94" s="369"/>
      <c r="IQM94" s="369"/>
      <c r="IQN94" s="369"/>
      <c r="IQO94" s="369"/>
      <c r="IQP94" s="369"/>
      <c r="IQQ94" s="369"/>
      <c r="IQR94" s="369"/>
      <c r="IQS94" s="369"/>
      <c r="IQT94" s="369"/>
      <c r="IQU94" s="369"/>
      <c r="IQV94" s="369"/>
      <c r="IQW94" s="369"/>
      <c r="IQX94" s="369"/>
      <c r="IQY94" s="369"/>
      <c r="IQZ94" s="369"/>
      <c r="IRA94" s="369"/>
      <c r="IRB94" s="369"/>
      <c r="IRC94" s="369"/>
      <c r="IRD94" s="369"/>
      <c r="IRE94" s="369"/>
      <c r="IRF94" s="369"/>
      <c r="IRG94" s="369"/>
      <c r="IRH94" s="369"/>
      <c r="IRI94" s="369"/>
      <c r="IRJ94" s="369"/>
      <c r="IRK94" s="369"/>
      <c r="IRL94" s="369"/>
      <c r="IRM94" s="369"/>
      <c r="IRN94" s="369"/>
      <c r="IRO94" s="369"/>
      <c r="IRP94" s="369"/>
      <c r="IRQ94" s="369"/>
      <c r="IRR94" s="369"/>
      <c r="IRS94" s="369"/>
      <c r="IRT94" s="369"/>
      <c r="IRU94" s="369"/>
      <c r="IRV94" s="369"/>
      <c r="IRW94" s="369"/>
      <c r="IRX94" s="369"/>
      <c r="IRY94" s="369"/>
      <c r="IRZ94" s="369"/>
      <c r="ISA94" s="369"/>
      <c r="ISB94" s="369"/>
      <c r="ISC94" s="369"/>
      <c r="ISD94" s="369"/>
      <c r="ISE94" s="369"/>
      <c r="ISF94" s="369"/>
      <c r="ISG94" s="369"/>
      <c r="ISH94" s="369"/>
      <c r="ISI94" s="369"/>
      <c r="ISJ94" s="369"/>
      <c r="ISK94" s="369"/>
      <c r="ISL94" s="369"/>
      <c r="ISM94" s="369"/>
      <c r="ISN94" s="369"/>
      <c r="ISO94" s="369"/>
      <c r="ISP94" s="369"/>
      <c r="ISQ94" s="369"/>
      <c r="ISR94" s="369"/>
      <c r="ISS94" s="369"/>
      <c r="IST94" s="369"/>
      <c r="ISU94" s="369"/>
      <c r="ISV94" s="369"/>
      <c r="ISW94" s="369"/>
      <c r="ISX94" s="369"/>
      <c r="ISY94" s="369"/>
      <c r="ISZ94" s="369"/>
      <c r="ITA94" s="369"/>
      <c r="ITB94" s="369"/>
      <c r="ITC94" s="369"/>
      <c r="ITD94" s="369"/>
      <c r="ITE94" s="369"/>
      <c r="ITF94" s="369"/>
      <c r="ITG94" s="369"/>
      <c r="ITH94" s="369"/>
      <c r="ITI94" s="369"/>
      <c r="ITJ94" s="369"/>
      <c r="ITK94" s="369"/>
      <c r="ITL94" s="369"/>
      <c r="ITM94" s="369"/>
      <c r="ITR94" s="369"/>
      <c r="ITS94" s="369"/>
      <c r="ITT94" s="369"/>
      <c r="ITU94" s="369"/>
      <c r="ITV94" s="369"/>
      <c r="ITW94" s="369"/>
      <c r="ITX94" s="369"/>
      <c r="ITY94" s="369"/>
      <c r="ITZ94" s="369"/>
      <c r="IUA94" s="369"/>
      <c r="IUB94" s="369"/>
      <c r="IVT94" s="369"/>
      <c r="IVU94" s="369"/>
      <c r="IVV94" s="369"/>
      <c r="IVW94" s="369"/>
      <c r="IVX94" s="369"/>
      <c r="IVY94" s="369"/>
      <c r="IVZ94" s="369"/>
      <c r="IWA94" s="369"/>
      <c r="IWB94" s="369"/>
      <c r="IWC94" s="369"/>
      <c r="IWD94" s="369"/>
      <c r="IWE94" s="369"/>
      <c r="IWF94" s="369"/>
      <c r="IWG94" s="369"/>
      <c r="IWH94" s="369"/>
      <c r="IWI94" s="369"/>
      <c r="IWJ94" s="369"/>
      <c r="IWK94" s="369"/>
      <c r="IWL94" s="369"/>
      <c r="IWM94" s="369"/>
      <c r="IWN94" s="369"/>
      <c r="IWO94" s="369"/>
      <c r="IWP94" s="369"/>
      <c r="IWQ94" s="369"/>
      <c r="IWR94" s="369"/>
      <c r="IWS94" s="369"/>
      <c r="IWT94" s="369"/>
      <c r="IWU94" s="369"/>
      <c r="IWV94" s="369"/>
      <c r="IWW94" s="369"/>
      <c r="IWX94" s="369"/>
      <c r="IWY94" s="369"/>
      <c r="IWZ94" s="369"/>
      <c r="IXA94" s="369"/>
      <c r="IXB94" s="369"/>
      <c r="IXC94" s="369"/>
      <c r="IXD94" s="369"/>
      <c r="IXE94" s="369"/>
      <c r="IXF94" s="369"/>
      <c r="IXG94" s="369"/>
      <c r="IXH94" s="369"/>
      <c r="IXI94" s="369"/>
      <c r="IXJ94" s="369"/>
      <c r="IXK94" s="369"/>
      <c r="IXL94" s="369"/>
      <c r="IXM94" s="369"/>
      <c r="IXN94" s="369"/>
      <c r="IXO94" s="369"/>
      <c r="IXP94" s="369"/>
      <c r="IXQ94" s="369"/>
      <c r="IXR94" s="369"/>
      <c r="IXS94" s="369"/>
      <c r="IXT94" s="369"/>
      <c r="IXU94" s="369"/>
      <c r="IXV94" s="369"/>
      <c r="IXW94" s="369"/>
      <c r="IXX94" s="369"/>
      <c r="IXY94" s="369"/>
      <c r="IXZ94" s="369"/>
      <c r="IYA94" s="369"/>
      <c r="IYB94" s="369"/>
      <c r="IYC94" s="369"/>
      <c r="IYD94" s="369"/>
      <c r="IYE94" s="369"/>
      <c r="IYF94" s="369"/>
      <c r="IYG94" s="369"/>
      <c r="IYH94" s="369"/>
      <c r="IYI94" s="369"/>
      <c r="IYJ94" s="369"/>
      <c r="IYK94" s="369"/>
      <c r="IYL94" s="369"/>
      <c r="IYM94" s="369"/>
      <c r="IYN94" s="369"/>
      <c r="IYO94" s="369"/>
      <c r="IYP94" s="369"/>
      <c r="IYQ94" s="369"/>
      <c r="IYR94" s="369"/>
      <c r="IYS94" s="369"/>
      <c r="IYT94" s="369"/>
      <c r="IYU94" s="369"/>
      <c r="IYV94" s="369"/>
      <c r="IYW94" s="369"/>
      <c r="IYX94" s="369"/>
      <c r="IYY94" s="369"/>
      <c r="IYZ94" s="369"/>
      <c r="IZA94" s="369"/>
      <c r="IZB94" s="369"/>
      <c r="IZC94" s="369"/>
      <c r="IZD94" s="369"/>
      <c r="IZE94" s="369"/>
      <c r="IZF94" s="369"/>
      <c r="IZG94" s="369"/>
      <c r="IZH94" s="369"/>
      <c r="IZI94" s="369"/>
      <c r="IZJ94" s="369"/>
      <c r="IZK94" s="369"/>
      <c r="IZL94" s="369"/>
      <c r="IZM94" s="369"/>
      <c r="IZN94" s="369"/>
      <c r="IZO94" s="369"/>
      <c r="IZP94" s="369"/>
      <c r="IZQ94" s="369"/>
      <c r="IZR94" s="369"/>
      <c r="IZS94" s="369"/>
      <c r="IZT94" s="369"/>
      <c r="IZU94" s="369"/>
      <c r="IZV94" s="369"/>
      <c r="IZW94" s="369"/>
      <c r="IZX94" s="369"/>
      <c r="IZY94" s="369"/>
      <c r="IZZ94" s="369"/>
      <c r="JAA94" s="369"/>
      <c r="JAB94" s="369"/>
      <c r="JAC94" s="369"/>
      <c r="JAD94" s="369"/>
      <c r="JAE94" s="369"/>
      <c r="JAF94" s="369"/>
      <c r="JAG94" s="369"/>
      <c r="JAH94" s="369"/>
      <c r="JAI94" s="369"/>
      <c r="JAJ94" s="369"/>
      <c r="JAK94" s="369"/>
      <c r="JAL94" s="369"/>
      <c r="JAM94" s="369"/>
      <c r="JAN94" s="369"/>
      <c r="JAO94" s="369"/>
      <c r="JAP94" s="369"/>
      <c r="JAQ94" s="369"/>
      <c r="JAR94" s="369"/>
      <c r="JAS94" s="369"/>
      <c r="JAT94" s="369"/>
      <c r="JAU94" s="369"/>
      <c r="JAV94" s="369"/>
      <c r="JAW94" s="369"/>
      <c r="JAX94" s="369"/>
      <c r="JAY94" s="369"/>
      <c r="JAZ94" s="369"/>
      <c r="JBA94" s="369"/>
      <c r="JBB94" s="369"/>
      <c r="JBC94" s="369"/>
      <c r="JBD94" s="369"/>
      <c r="JBE94" s="369"/>
      <c r="JBF94" s="369"/>
      <c r="JBG94" s="369"/>
      <c r="JBH94" s="369"/>
      <c r="JBI94" s="369"/>
      <c r="JBJ94" s="369"/>
      <c r="JBK94" s="369"/>
      <c r="JBL94" s="369"/>
      <c r="JBM94" s="369"/>
      <c r="JBN94" s="369"/>
      <c r="JBO94" s="369"/>
      <c r="JBP94" s="369"/>
      <c r="JBQ94" s="369"/>
      <c r="JBR94" s="369"/>
      <c r="JBS94" s="369"/>
      <c r="JBT94" s="369"/>
      <c r="JBU94" s="369"/>
      <c r="JBV94" s="369"/>
      <c r="JBW94" s="369"/>
      <c r="JBX94" s="369"/>
      <c r="JBY94" s="369"/>
      <c r="JBZ94" s="369"/>
      <c r="JCA94" s="369"/>
      <c r="JCB94" s="369"/>
      <c r="JCC94" s="369"/>
      <c r="JCD94" s="369"/>
      <c r="JCE94" s="369"/>
      <c r="JCF94" s="369"/>
      <c r="JCG94" s="369"/>
      <c r="JCH94" s="369"/>
      <c r="JCI94" s="369"/>
      <c r="JCJ94" s="369"/>
      <c r="JCK94" s="369"/>
      <c r="JCL94" s="369"/>
      <c r="JCM94" s="369"/>
      <c r="JCN94" s="369"/>
      <c r="JCO94" s="369"/>
      <c r="JCP94" s="369"/>
      <c r="JCQ94" s="369"/>
      <c r="JCR94" s="369"/>
      <c r="JCS94" s="369"/>
      <c r="JCT94" s="369"/>
      <c r="JCU94" s="369"/>
      <c r="JCV94" s="369"/>
      <c r="JCW94" s="369"/>
      <c r="JCX94" s="369"/>
      <c r="JCY94" s="369"/>
      <c r="JCZ94" s="369"/>
      <c r="JDA94" s="369"/>
      <c r="JDB94" s="369"/>
      <c r="JDC94" s="369"/>
      <c r="JDD94" s="369"/>
      <c r="JDE94" s="369"/>
      <c r="JDF94" s="369"/>
      <c r="JDG94" s="369"/>
      <c r="JDH94" s="369"/>
      <c r="JDI94" s="369"/>
      <c r="JDN94" s="369"/>
      <c r="JDO94" s="369"/>
      <c r="JDP94" s="369"/>
      <c r="JDQ94" s="369"/>
      <c r="JDR94" s="369"/>
      <c r="JDS94" s="369"/>
      <c r="JDT94" s="369"/>
      <c r="JDU94" s="369"/>
      <c r="JDV94" s="369"/>
      <c r="JDW94" s="369"/>
      <c r="JDX94" s="369"/>
      <c r="JFP94" s="369"/>
      <c r="JFQ94" s="369"/>
      <c r="JFR94" s="369"/>
      <c r="JFS94" s="369"/>
      <c r="JFT94" s="369"/>
      <c r="JFU94" s="369"/>
      <c r="JFV94" s="369"/>
      <c r="JFW94" s="369"/>
      <c r="JFX94" s="369"/>
      <c r="JFY94" s="369"/>
      <c r="JFZ94" s="369"/>
      <c r="JGA94" s="369"/>
      <c r="JGB94" s="369"/>
      <c r="JGC94" s="369"/>
      <c r="JGD94" s="369"/>
      <c r="JGE94" s="369"/>
      <c r="JGF94" s="369"/>
      <c r="JGG94" s="369"/>
      <c r="JGH94" s="369"/>
      <c r="JGI94" s="369"/>
      <c r="JGJ94" s="369"/>
      <c r="JGK94" s="369"/>
      <c r="JGL94" s="369"/>
      <c r="JGM94" s="369"/>
      <c r="JGN94" s="369"/>
      <c r="JGO94" s="369"/>
      <c r="JGP94" s="369"/>
      <c r="JGQ94" s="369"/>
      <c r="JGR94" s="369"/>
      <c r="JGS94" s="369"/>
      <c r="JGT94" s="369"/>
      <c r="JGU94" s="369"/>
      <c r="JGV94" s="369"/>
      <c r="JGW94" s="369"/>
      <c r="JGX94" s="369"/>
      <c r="JGY94" s="369"/>
      <c r="JGZ94" s="369"/>
      <c r="JHA94" s="369"/>
      <c r="JHB94" s="369"/>
      <c r="JHC94" s="369"/>
      <c r="JHD94" s="369"/>
      <c r="JHE94" s="369"/>
      <c r="JHF94" s="369"/>
      <c r="JHG94" s="369"/>
      <c r="JHH94" s="369"/>
      <c r="JHI94" s="369"/>
      <c r="JHJ94" s="369"/>
      <c r="JHK94" s="369"/>
      <c r="JHL94" s="369"/>
      <c r="JHM94" s="369"/>
      <c r="JHN94" s="369"/>
      <c r="JHO94" s="369"/>
      <c r="JHP94" s="369"/>
      <c r="JHQ94" s="369"/>
      <c r="JHR94" s="369"/>
      <c r="JHS94" s="369"/>
      <c r="JHT94" s="369"/>
      <c r="JHU94" s="369"/>
      <c r="JHV94" s="369"/>
      <c r="JHW94" s="369"/>
      <c r="JHX94" s="369"/>
      <c r="JHY94" s="369"/>
      <c r="JHZ94" s="369"/>
      <c r="JIA94" s="369"/>
      <c r="JIB94" s="369"/>
      <c r="JIC94" s="369"/>
      <c r="JID94" s="369"/>
      <c r="JIE94" s="369"/>
      <c r="JIF94" s="369"/>
      <c r="JIG94" s="369"/>
      <c r="JIH94" s="369"/>
      <c r="JII94" s="369"/>
      <c r="JIJ94" s="369"/>
      <c r="JIK94" s="369"/>
      <c r="JIL94" s="369"/>
      <c r="JIM94" s="369"/>
      <c r="JIN94" s="369"/>
      <c r="JIO94" s="369"/>
      <c r="JIP94" s="369"/>
      <c r="JIQ94" s="369"/>
      <c r="JIR94" s="369"/>
      <c r="JIS94" s="369"/>
      <c r="JIT94" s="369"/>
      <c r="JIU94" s="369"/>
      <c r="JIV94" s="369"/>
      <c r="JIW94" s="369"/>
      <c r="JIX94" s="369"/>
      <c r="JIY94" s="369"/>
      <c r="JIZ94" s="369"/>
      <c r="JJA94" s="369"/>
      <c r="JJB94" s="369"/>
      <c r="JJC94" s="369"/>
      <c r="JJD94" s="369"/>
      <c r="JJE94" s="369"/>
      <c r="JJF94" s="369"/>
      <c r="JJG94" s="369"/>
      <c r="JJH94" s="369"/>
      <c r="JJI94" s="369"/>
      <c r="JJJ94" s="369"/>
      <c r="JJK94" s="369"/>
      <c r="JJL94" s="369"/>
      <c r="JJM94" s="369"/>
      <c r="JJN94" s="369"/>
      <c r="JJO94" s="369"/>
      <c r="JJP94" s="369"/>
      <c r="JJQ94" s="369"/>
      <c r="JJR94" s="369"/>
      <c r="JJS94" s="369"/>
      <c r="JJT94" s="369"/>
      <c r="JJU94" s="369"/>
      <c r="JJV94" s="369"/>
      <c r="JJW94" s="369"/>
      <c r="JJX94" s="369"/>
      <c r="JJY94" s="369"/>
      <c r="JJZ94" s="369"/>
      <c r="JKA94" s="369"/>
      <c r="JKB94" s="369"/>
      <c r="JKC94" s="369"/>
      <c r="JKD94" s="369"/>
      <c r="JKE94" s="369"/>
      <c r="JKF94" s="369"/>
      <c r="JKG94" s="369"/>
      <c r="JKH94" s="369"/>
      <c r="JKI94" s="369"/>
      <c r="JKJ94" s="369"/>
      <c r="JKK94" s="369"/>
      <c r="JKL94" s="369"/>
      <c r="JKM94" s="369"/>
      <c r="JKN94" s="369"/>
      <c r="JKO94" s="369"/>
      <c r="JKP94" s="369"/>
      <c r="JKQ94" s="369"/>
      <c r="JKR94" s="369"/>
      <c r="JKS94" s="369"/>
      <c r="JKT94" s="369"/>
      <c r="JKU94" s="369"/>
      <c r="JKV94" s="369"/>
      <c r="JKW94" s="369"/>
      <c r="JKX94" s="369"/>
      <c r="JKY94" s="369"/>
      <c r="JKZ94" s="369"/>
      <c r="JLA94" s="369"/>
      <c r="JLB94" s="369"/>
      <c r="JLC94" s="369"/>
      <c r="JLD94" s="369"/>
      <c r="JLE94" s="369"/>
      <c r="JLF94" s="369"/>
      <c r="JLG94" s="369"/>
      <c r="JLH94" s="369"/>
      <c r="JLI94" s="369"/>
      <c r="JLJ94" s="369"/>
      <c r="JLK94" s="369"/>
      <c r="JLL94" s="369"/>
      <c r="JLM94" s="369"/>
      <c r="JLN94" s="369"/>
      <c r="JLO94" s="369"/>
      <c r="JLP94" s="369"/>
      <c r="JLQ94" s="369"/>
      <c r="JLR94" s="369"/>
      <c r="JLS94" s="369"/>
      <c r="JLT94" s="369"/>
      <c r="JLU94" s="369"/>
      <c r="JLV94" s="369"/>
      <c r="JLW94" s="369"/>
      <c r="JLX94" s="369"/>
      <c r="JLY94" s="369"/>
      <c r="JLZ94" s="369"/>
      <c r="JMA94" s="369"/>
      <c r="JMB94" s="369"/>
      <c r="JMC94" s="369"/>
      <c r="JMD94" s="369"/>
      <c r="JME94" s="369"/>
      <c r="JMF94" s="369"/>
      <c r="JMG94" s="369"/>
      <c r="JMH94" s="369"/>
      <c r="JMI94" s="369"/>
      <c r="JMJ94" s="369"/>
      <c r="JMK94" s="369"/>
      <c r="JML94" s="369"/>
      <c r="JMM94" s="369"/>
      <c r="JMN94" s="369"/>
      <c r="JMO94" s="369"/>
      <c r="JMP94" s="369"/>
      <c r="JMQ94" s="369"/>
      <c r="JMR94" s="369"/>
      <c r="JMS94" s="369"/>
      <c r="JMT94" s="369"/>
      <c r="JMU94" s="369"/>
      <c r="JMV94" s="369"/>
      <c r="JMW94" s="369"/>
      <c r="JMX94" s="369"/>
      <c r="JMY94" s="369"/>
      <c r="JMZ94" s="369"/>
      <c r="JNA94" s="369"/>
      <c r="JNB94" s="369"/>
      <c r="JNC94" s="369"/>
      <c r="JND94" s="369"/>
      <c r="JNE94" s="369"/>
      <c r="JNJ94" s="369"/>
      <c r="JNK94" s="369"/>
      <c r="JNL94" s="369"/>
      <c r="JNM94" s="369"/>
      <c r="JNN94" s="369"/>
      <c r="JNO94" s="369"/>
      <c r="JNP94" s="369"/>
      <c r="JNQ94" s="369"/>
      <c r="JNR94" s="369"/>
      <c r="JNS94" s="369"/>
      <c r="JNT94" s="369"/>
      <c r="JPL94" s="369"/>
      <c r="JPM94" s="369"/>
      <c r="JPN94" s="369"/>
      <c r="JPO94" s="369"/>
      <c r="JPP94" s="369"/>
      <c r="JPQ94" s="369"/>
      <c r="JPR94" s="369"/>
      <c r="JPS94" s="369"/>
      <c r="JPT94" s="369"/>
      <c r="JPU94" s="369"/>
      <c r="JPV94" s="369"/>
      <c r="JPW94" s="369"/>
      <c r="JPX94" s="369"/>
      <c r="JPY94" s="369"/>
      <c r="JPZ94" s="369"/>
      <c r="JQA94" s="369"/>
      <c r="JQB94" s="369"/>
      <c r="JQC94" s="369"/>
      <c r="JQD94" s="369"/>
      <c r="JQE94" s="369"/>
      <c r="JQF94" s="369"/>
      <c r="JQG94" s="369"/>
      <c r="JQH94" s="369"/>
      <c r="JQI94" s="369"/>
      <c r="JQJ94" s="369"/>
      <c r="JQK94" s="369"/>
      <c r="JQL94" s="369"/>
      <c r="JQM94" s="369"/>
      <c r="JQN94" s="369"/>
      <c r="JQO94" s="369"/>
      <c r="JQP94" s="369"/>
      <c r="JQQ94" s="369"/>
      <c r="JQR94" s="369"/>
      <c r="JQS94" s="369"/>
      <c r="JQT94" s="369"/>
      <c r="JQU94" s="369"/>
      <c r="JQV94" s="369"/>
      <c r="JQW94" s="369"/>
      <c r="JQX94" s="369"/>
      <c r="JQY94" s="369"/>
      <c r="JQZ94" s="369"/>
      <c r="JRA94" s="369"/>
      <c r="JRB94" s="369"/>
      <c r="JRC94" s="369"/>
      <c r="JRD94" s="369"/>
      <c r="JRE94" s="369"/>
      <c r="JRF94" s="369"/>
      <c r="JRG94" s="369"/>
      <c r="JRH94" s="369"/>
      <c r="JRI94" s="369"/>
      <c r="JRJ94" s="369"/>
      <c r="JRK94" s="369"/>
      <c r="JRL94" s="369"/>
      <c r="JRM94" s="369"/>
      <c r="JRN94" s="369"/>
      <c r="JRO94" s="369"/>
      <c r="JRP94" s="369"/>
      <c r="JRQ94" s="369"/>
      <c r="JRR94" s="369"/>
      <c r="JRS94" s="369"/>
      <c r="JRT94" s="369"/>
      <c r="JRU94" s="369"/>
      <c r="JRV94" s="369"/>
      <c r="JRW94" s="369"/>
      <c r="JRX94" s="369"/>
      <c r="JRY94" s="369"/>
      <c r="JRZ94" s="369"/>
      <c r="JSA94" s="369"/>
      <c r="JSB94" s="369"/>
      <c r="JSC94" s="369"/>
      <c r="JSD94" s="369"/>
      <c r="JSE94" s="369"/>
      <c r="JSF94" s="369"/>
      <c r="JSG94" s="369"/>
      <c r="JSH94" s="369"/>
      <c r="JSI94" s="369"/>
      <c r="JSJ94" s="369"/>
      <c r="JSK94" s="369"/>
      <c r="JSL94" s="369"/>
      <c r="JSM94" s="369"/>
      <c r="JSN94" s="369"/>
      <c r="JSO94" s="369"/>
      <c r="JSP94" s="369"/>
      <c r="JSQ94" s="369"/>
      <c r="JSR94" s="369"/>
      <c r="JSS94" s="369"/>
      <c r="JST94" s="369"/>
      <c r="JSU94" s="369"/>
      <c r="JSV94" s="369"/>
      <c r="JSW94" s="369"/>
      <c r="JSX94" s="369"/>
      <c r="JSY94" s="369"/>
      <c r="JSZ94" s="369"/>
      <c r="JTA94" s="369"/>
      <c r="JTB94" s="369"/>
      <c r="JTC94" s="369"/>
      <c r="JTD94" s="369"/>
      <c r="JTE94" s="369"/>
      <c r="JTF94" s="369"/>
      <c r="JTG94" s="369"/>
      <c r="JTH94" s="369"/>
      <c r="JTI94" s="369"/>
      <c r="JTJ94" s="369"/>
      <c r="JTK94" s="369"/>
      <c r="JTL94" s="369"/>
      <c r="JTM94" s="369"/>
      <c r="JTN94" s="369"/>
      <c r="JTO94" s="369"/>
      <c r="JTP94" s="369"/>
      <c r="JTQ94" s="369"/>
      <c r="JTR94" s="369"/>
      <c r="JTS94" s="369"/>
      <c r="JTT94" s="369"/>
      <c r="JTU94" s="369"/>
      <c r="JTV94" s="369"/>
      <c r="JTW94" s="369"/>
      <c r="JTX94" s="369"/>
      <c r="JTY94" s="369"/>
      <c r="JTZ94" s="369"/>
      <c r="JUA94" s="369"/>
      <c r="JUB94" s="369"/>
      <c r="JUC94" s="369"/>
      <c r="JUD94" s="369"/>
      <c r="JUE94" s="369"/>
      <c r="JUF94" s="369"/>
      <c r="JUG94" s="369"/>
      <c r="JUH94" s="369"/>
      <c r="JUI94" s="369"/>
      <c r="JUJ94" s="369"/>
      <c r="JUK94" s="369"/>
      <c r="JUL94" s="369"/>
      <c r="JUM94" s="369"/>
      <c r="JUN94" s="369"/>
      <c r="JUO94" s="369"/>
      <c r="JUP94" s="369"/>
      <c r="JUQ94" s="369"/>
      <c r="JUR94" s="369"/>
      <c r="JUS94" s="369"/>
      <c r="JUT94" s="369"/>
      <c r="JUU94" s="369"/>
      <c r="JUV94" s="369"/>
      <c r="JUW94" s="369"/>
      <c r="JUX94" s="369"/>
      <c r="JUY94" s="369"/>
      <c r="JUZ94" s="369"/>
      <c r="JVA94" s="369"/>
      <c r="JVB94" s="369"/>
      <c r="JVC94" s="369"/>
      <c r="JVD94" s="369"/>
      <c r="JVE94" s="369"/>
      <c r="JVF94" s="369"/>
      <c r="JVG94" s="369"/>
      <c r="JVH94" s="369"/>
      <c r="JVI94" s="369"/>
      <c r="JVJ94" s="369"/>
      <c r="JVK94" s="369"/>
      <c r="JVL94" s="369"/>
      <c r="JVM94" s="369"/>
      <c r="JVN94" s="369"/>
      <c r="JVO94" s="369"/>
      <c r="JVP94" s="369"/>
      <c r="JVQ94" s="369"/>
      <c r="JVR94" s="369"/>
      <c r="JVS94" s="369"/>
      <c r="JVT94" s="369"/>
      <c r="JVU94" s="369"/>
      <c r="JVV94" s="369"/>
      <c r="JVW94" s="369"/>
      <c r="JVX94" s="369"/>
      <c r="JVY94" s="369"/>
      <c r="JVZ94" s="369"/>
      <c r="JWA94" s="369"/>
      <c r="JWB94" s="369"/>
      <c r="JWC94" s="369"/>
      <c r="JWD94" s="369"/>
      <c r="JWE94" s="369"/>
      <c r="JWF94" s="369"/>
      <c r="JWG94" s="369"/>
      <c r="JWH94" s="369"/>
      <c r="JWI94" s="369"/>
      <c r="JWJ94" s="369"/>
      <c r="JWK94" s="369"/>
      <c r="JWL94" s="369"/>
      <c r="JWM94" s="369"/>
      <c r="JWN94" s="369"/>
      <c r="JWO94" s="369"/>
      <c r="JWP94" s="369"/>
      <c r="JWQ94" s="369"/>
      <c r="JWR94" s="369"/>
      <c r="JWS94" s="369"/>
      <c r="JWT94" s="369"/>
      <c r="JWU94" s="369"/>
      <c r="JWV94" s="369"/>
      <c r="JWW94" s="369"/>
      <c r="JWX94" s="369"/>
      <c r="JWY94" s="369"/>
      <c r="JWZ94" s="369"/>
      <c r="JXA94" s="369"/>
      <c r="JXF94" s="369"/>
      <c r="JXG94" s="369"/>
      <c r="JXH94" s="369"/>
      <c r="JXI94" s="369"/>
      <c r="JXJ94" s="369"/>
      <c r="JXK94" s="369"/>
      <c r="JXL94" s="369"/>
      <c r="JXM94" s="369"/>
      <c r="JXN94" s="369"/>
      <c r="JXO94" s="369"/>
      <c r="JXP94" s="369"/>
      <c r="JZH94" s="369"/>
      <c r="JZI94" s="369"/>
      <c r="JZJ94" s="369"/>
      <c r="JZK94" s="369"/>
      <c r="JZL94" s="369"/>
      <c r="JZM94" s="369"/>
      <c r="JZN94" s="369"/>
      <c r="JZO94" s="369"/>
      <c r="JZP94" s="369"/>
      <c r="JZQ94" s="369"/>
      <c r="JZR94" s="369"/>
      <c r="JZS94" s="369"/>
      <c r="JZT94" s="369"/>
      <c r="JZU94" s="369"/>
      <c r="JZV94" s="369"/>
      <c r="JZW94" s="369"/>
      <c r="JZX94" s="369"/>
      <c r="JZY94" s="369"/>
      <c r="JZZ94" s="369"/>
      <c r="KAA94" s="369"/>
      <c r="KAB94" s="369"/>
      <c r="KAC94" s="369"/>
      <c r="KAD94" s="369"/>
      <c r="KAE94" s="369"/>
      <c r="KAF94" s="369"/>
      <c r="KAG94" s="369"/>
      <c r="KAH94" s="369"/>
      <c r="KAI94" s="369"/>
      <c r="KAJ94" s="369"/>
      <c r="KAK94" s="369"/>
      <c r="KAL94" s="369"/>
      <c r="KAM94" s="369"/>
      <c r="KAN94" s="369"/>
      <c r="KAO94" s="369"/>
      <c r="KAP94" s="369"/>
      <c r="KAQ94" s="369"/>
      <c r="KAR94" s="369"/>
      <c r="KAS94" s="369"/>
      <c r="KAT94" s="369"/>
      <c r="KAU94" s="369"/>
      <c r="KAV94" s="369"/>
      <c r="KAW94" s="369"/>
      <c r="KAX94" s="369"/>
      <c r="KAY94" s="369"/>
      <c r="KAZ94" s="369"/>
      <c r="KBA94" s="369"/>
      <c r="KBB94" s="369"/>
      <c r="KBC94" s="369"/>
      <c r="KBD94" s="369"/>
      <c r="KBE94" s="369"/>
      <c r="KBF94" s="369"/>
      <c r="KBG94" s="369"/>
      <c r="KBH94" s="369"/>
      <c r="KBI94" s="369"/>
      <c r="KBJ94" s="369"/>
      <c r="KBK94" s="369"/>
      <c r="KBL94" s="369"/>
      <c r="KBM94" s="369"/>
      <c r="KBN94" s="369"/>
      <c r="KBO94" s="369"/>
      <c r="KBP94" s="369"/>
      <c r="KBQ94" s="369"/>
      <c r="KBR94" s="369"/>
      <c r="KBS94" s="369"/>
      <c r="KBT94" s="369"/>
      <c r="KBU94" s="369"/>
      <c r="KBV94" s="369"/>
      <c r="KBW94" s="369"/>
      <c r="KBX94" s="369"/>
      <c r="KBY94" s="369"/>
      <c r="KBZ94" s="369"/>
      <c r="KCA94" s="369"/>
      <c r="KCB94" s="369"/>
      <c r="KCC94" s="369"/>
      <c r="KCD94" s="369"/>
      <c r="KCE94" s="369"/>
      <c r="KCF94" s="369"/>
      <c r="KCG94" s="369"/>
      <c r="KCH94" s="369"/>
      <c r="KCI94" s="369"/>
      <c r="KCJ94" s="369"/>
      <c r="KCK94" s="369"/>
      <c r="KCL94" s="369"/>
      <c r="KCM94" s="369"/>
      <c r="KCN94" s="369"/>
      <c r="KCO94" s="369"/>
      <c r="KCP94" s="369"/>
      <c r="KCQ94" s="369"/>
      <c r="KCR94" s="369"/>
      <c r="KCS94" s="369"/>
      <c r="KCT94" s="369"/>
      <c r="KCU94" s="369"/>
      <c r="KCV94" s="369"/>
      <c r="KCW94" s="369"/>
      <c r="KCX94" s="369"/>
      <c r="KCY94" s="369"/>
      <c r="KCZ94" s="369"/>
      <c r="KDA94" s="369"/>
      <c r="KDB94" s="369"/>
      <c r="KDC94" s="369"/>
      <c r="KDD94" s="369"/>
      <c r="KDE94" s="369"/>
      <c r="KDF94" s="369"/>
      <c r="KDG94" s="369"/>
      <c r="KDH94" s="369"/>
      <c r="KDI94" s="369"/>
      <c r="KDJ94" s="369"/>
      <c r="KDK94" s="369"/>
      <c r="KDL94" s="369"/>
      <c r="KDM94" s="369"/>
      <c r="KDN94" s="369"/>
      <c r="KDO94" s="369"/>
      <c r="KDP94" s="369"/>
      <c r="KDQ94" s="369"/>
      <c r="KDR94" s="369"/>
      <c r="KDS94" s="369"/>
      <c r="KDT94" s="369"/>
      <c r="KDU94" s="369"/>
      <c r="KDV94" s="369"/>
      <c r="KDW94" s="369"/>
      <c r="KDX94" s="369"/>
      <c r="KDY94" s="369"/>
      <c r="KDZ94" s="369"/>
      <c r="KEA94" s="369"/>
      <c r="KEB94" s="369"/>
      <c r="KEC94" s="369"/>
      <c r="KED94" s="369"/>
      <c r="KEE94" s="369"/>
      <c r="KEF94" s="369"/>
      <c r="KEG94" s="369"/>
      <c r="KEH94" s="369"/>
      <c r="KEI94" s="369"/>
      <c r="KEJ94" s="369"/>
      <c r="KEK94" s="369"/>
      <c r="KEL94" s="369"/>
      <c r="KEM94" s="369"/>
      <c r="KEN94" s="369"/>
      <c r="KEO94" s="369"/>
      <c r="KEP94" s="369"/>
      <c r="KEQ94" s="369"/>
      <c r="KER94" s="369"/>
      <c r="KES94" s="369"/>
      <c r="KET94" s="369"/>
      <c r="KEU94" s="369"/>
      <c r="KEV94" s="369"/>
      <c r="KEW94" s="369"/>
      <c r="KEX94" s="369"/>
      <c r="KEY94" s="369"/>
      <c r="KEZ94" s="369"/>
      <c r="KFA94" s="369"/>
      <c r="KFB94" s="369"/>
      <c r="KFC94" s="369"/>
      <c r="KFD94" s="369"/>
      <c r="KFE94" s="369"/>
      <c r="KFF94" s="369"/>
      <c r="KFG94" s="369"/>
      <c r="KFH94" s="369"/>
      <c r="KFI94" s="369"/>
      <c r="KFJ94" s="369"/>
      <c r="KFK94" s="369"/>
      <c r="KFL94" s="369"/>
      <c r="KFM94" s="369"/>
      <c r="KFN94" s="369"/>
      <c r="KFO94" s="369"/>
      <c r="KFP94" s="369"/>
      <c r="KFQ94" s="369"/>
      <c r="KFR94" s="369"/>
      <c r="KFS94" s="369"/>
      <c r="KFT94" s="369"/>
      <c r="KFU94" s="369"/>
      <c r="KFV94" s="369"/>
      <c r="KFW94" s="369"/>
      <c r="KFX94" s="369"/>
      <c r="KFY94" s="369"/>
      <c r="KFZ94" s="369"/>
      <c r="KGA94" s="369"/>
      <c r="KGB94" s="369"/>
      <c r="KGC94" s="369"/>
      <c r="KGD94" s="369"/>
      <c r="KGE94" s="369"/>
      <c r="KGF94" s="369"/>
      <c r="KGG94" s="369"/>
      <c r="KGH94" s="369"/>
      <c r="KGI94" s="369"/>
      <c r="KGJ94" s="369"/>
      <c r="KGK94" s="369"/>
      <c r="KGL94" s="369"/>
      <c r="KGM94" s="369"/>
      <c r="KGN94" s="369"/>
      <c r="KGO94" s="369"/>
      <c r="KGP94" s="369"/>
      <c r="KGQ94" s="369"/>
      <c r="KGR94" s="369"/>
      <c r="KGS94" s="369"/>
      <c r="KGT94" s="369"/>
      <c r="KGU94" s="369"/>
      <c r="KGV94" s="369"/>
      <c r="KGW94" s="369"/>
      <c r="KHB94" s="369"/>
      <c r="KHC94" s="369"/>
      <c r="KHD94" s="369"/>
      <c r="KHE94" s="369"/>
      <c r="KHF94" s="369"/>
      <c r="KHG94" s="369"/>
      <c r="KHH94" s="369"/>
      <c r="KHI94" s="369"/>
      <c r="KHJ94" s="369"/>
      <c r="KHK94" s="369"/>
      <c r="KHL94" s="369"/>
      <c r="KJD94" s="369"/>
      <c r="KJE94" s="369"/>
      <c r="KJF94" s="369"/>
      <c r="KJG94" s="369"/>
      <c r="KJH94" s="369"/>
      <c r="KJI94" s="369"/>
      <c r="KJJ94" s="369"/>
      <c r="KJK94" s="369"/>
      <c r="KJL94" s="369"/>
      <c r="KJM94" s="369"/>
      <c r="KJN94" s="369"/>
      <c r="KJO94" s="369"/>
      <c r="KJP94" s="369"/>
      <c r="KJQ94" s="369"/>
      <c r="KJR94" s="369"/>
      <c r="KJS94" s="369"/>
      <c r="KJT94" s="369"/>
      <c r="KJU94" s="369"/>
      <c r="KJV94" s="369"/>
      <c r="KJW94" s="369"/>
      <c r="KJX94" s="369"/>
      <c r="KJY94" s="369"/>
      <c r="KJZ94" s="369"/>
      <c r="KKA94" s="369"/>
      <c r="KKB94" s="369"/>
      <c r="KKC94" s="369"/>
      <c r="KKD94" s="369"/>
      <c r="KKE94" s="369"/>
      <c r="KKF94" s="369"/>
      <c r="KKG94" s="369"/>
      <c r="KKH94" s="369"/>
      <c r="KKI94" s="369"/>
      <c r="KKJ94" s="369"/>
      <c r="KKK94" s="369"/>
      <c r="KKL94" s="369"/>
      <c r="KKM94" s="369"/>
      <c r="KKN94" s="369"/>
      <c r="KKO94" s="369"/>
      <c r="KKP94" s="369"/>
      <c r="KKQ94" s="369"/>
      <c r="KKR94" s="369"/>
      <c r="KKS94" s="369"/>
      <c r="KKT94" s="369"/>
      <c r="KKU94" s="369"/>
      <c r="KKV94" s="369"/>
      <c r="KKW94" s="369"/>
      <c r="KKX94" s="369"/>
      <c r="KKY94" s="369"/>
      <c r="KKZ94" s="369"/>
      <c r="KLA94" s="369"/>
      <c r="KLB94" s="369"/>
      <c r="KLC94" s="369"/>
      <c r="KLD94" s="369"/>
      <c r="KLE94" s="369"/>
      <c r="KLF94" s="369"/>
      <c r="KLG94" s="369"/>
      <c r="KLH94" s="369"/>
      <c r="KLI94" s="369"/>
      <c r="KLJ94" s="369"/>
      <c r="KLK94" s="369"/>
      <c r="KLL94" s="369"/>
      <c r="KLM94" s="369"/>
      <c r="KLN94" s="369"/>
      <c r="KLO94" s="369"/>
      <c r="KLP94" s="369"/>
      <c r="KLQ94" s="369"/>
      <c r="KLR94" s="369"/>
      <c r="KLS94" s="369"/>
      <c r="KLT94" s="369"/>
      <c r="KLU94" s="369"/>
      <c r="KLV94" s="369"/>
      <c r="KLW94" s="369"/>
      <c r="KLX94" s="369"/>
      <c r="KLY94" s="369"/>
      <c r="KLZ94" s="369"/>
      <c r="KMA94" s="369"/>
      <c r="KMB94" s="369"/>
      <c r="KMC94" s="369"/>
      <c r="KMD94" s="369"/>
      <c r="KME94" s="369"/>
      <c r="KMF94" s="369"/>
      <c r="KMG94" s="369"/>
      <c r="KMH94" s="369"/>
      <c r="KMI94" s="369"/>
      <c r="KMJ94" s="369"/>
      <c r="KMK94" s="369"/>
      <c r="KML94" s="369"/>
      <c r="KMM94" s="369"/>
      <c r="KMN94" s="369"/>
      <c r="KMO94" s="369"/>
      <c r="KMP94" s="369"/>
      <c r="KMQ94" s="369"/>
      <c r="KMR94" s="369"/>
      <c r="KMS94" s="369"/>
      <c r="KMT94" s="369"/>
      <c r="KMU94" s="369"/>
      <c r="KMV94" s="369"/>
      <c r="KMW94" s="369"/>
      <c r="KMX94" s="369"/>
      <c r="KMY94" s="369"/>
      <c r="KMZ94" s="369"/>
      <c r="KNA94" s="369"/>
      <c r="KNB94" s="369"/>
      <c r="KNC94" s="369"/>
      <c r="KND94" s="369"/>
      <c r="KNE94" s="369"/>
      <c r="KNF94" s="369"/>
      <c r="KNG94" s="369"/>
      <c r="KNH94" s="369"/>
      <c r="KNI94" s="369"/>
      <c r="KNJ94" s="369"/>
      <c r="KNK94" s="369"/>
      <c r="KNL94" s="369"/>
      <c r="KNM94" s="369"/>
      <c r="KNN94" s="369"/>
      <c r="KNO94" s="369"/>
      <c r="KNP94" s="369"/>
      <c r="KNQ94" s="369"/>
      <c r="KNR94" s="369"/>
      <c r="KNS94" s="369"/>
      <c r="KNT94" s="369"/>
      <c r="KNU94" s="369"/>
      <c r="KNV94" s="369"/>
      <c r="KNW94" s="369"/>
      <c r="KNX94" s="369"/>
      <c r="KNY94" s="369"/>
      <c r="KNZ94" s="369"/>
      <c r="KOA94" s="369"/>
      <c r="KOB94" s="369"/>
      <c r="KOC94" s="369"/>
      <c r="KOD94" s="369"/>
      <c r="KOE94" s="369"/>
      <c r="KOF94" s="369"/>
      <c r="KOG94" s="369"/>
      <c r="KOH94" s="369"/>
      <c r="KOI94" s="369"/>
      <c r="KOJ94" s="369"/>
      <c r="KOK94" s="369"/>
      <c r="KOL94" s="369"/>
      <c r="KOM94" s="369"/>
      <c r="KON94" s="369"/>
      <c r="KOO94" s="369"/>
      <c r="KOP94" s="369"/>
      <c r="KOQ94" s="369"/>
      <c r="KOR94" s="369"/>
      <c r="KOS94" s="369"/>
      <c r="KOT94" s="369"/>
      <c r="KOU94" s="369"/>
      <c r="KOV94" s="369"/>
      <c r="KOW94" s="369"/>
      <c r="KOX94" s="369"/>
      <c r="KOY94" s="369"/>
      <c r="KOZ94" s="369"/>
      <c r="KPA94" s="369"/>
      <c r="KPB94" s="369"/>
      <c r="KPC94" s="369"/>
      <c r="KPD94" s="369"/>
      <c r="KPE94" s="369"/>
      <c r="KPF94" s="369"/>
      <c r="KPG94" s="369"/>
      <c r="KPH94" s="369"/>
      <c r="KPI94" s="369"/>
      <c r="KPJ94" s="369"/>
      <c r="KPK94" s="369"/>
      <c r="KPL94" s="369"/>
      <c r="KPM94" s="369"/>
      <c r="KPN94" s="369"/>
      <c r="KPO94" s="369"/>
      <c r="KPP94" s="369"/>
      <c r="KPQ94" s="369"/>
      <c r="KPR94" s="369"/>
      <c r="KPS94" s="369"/>
      <c r="KPT94" s="369"/>
      <c r="KPU94" s="369"/>
      <c r="KPV94" s="369"/>
      <c r="KPW94" s="369"/>
      <c r="KPX94" s="369"/>
      <c r="KPY94" s="369"/>
      <c r="KPZ94" s="369"/>
      <c r="KQA94" s="369"/>
      <c r="KQB94" s="369"/>
      <c r="KQC94" s="369"/>
      <c r="KQD94" s="369"/>
      <c r="KQE94" s="369"/>
      <c r="KQF94" s="369"/>
      <c r="KQG94" s="369"/>
      <c r="KQH94" s="369"/>
      <c r="KQI94" s="369"/>
      <c r="KQJ94" s="369"/>
      <c r="KQK94" s="369"/>
      <c r="KQL94" s="369"/>
      <c r="KQM94" s="369"/>
      <c r="KQN94" s="369"/>
      <c r="KQO94" s="369"/>
      <c r="KQP94" s="369"/>
      <c r="KQQ94" s="369"/>
      <c r="KQR94" s="369"/>
      <c r="KQS94" s="369"/>
      <c r="KQX94" s="369"/>
      <c r="KQY94" s="369"/>
      <c r="KQZ94" s="369"/>
      <c r="KRA94" s="369"/>
      <c r="KRB94" s="369"/>
      <c r="KRC94" s="369"/>
      <c r="KRD94" s="369"/>
      <c r="KRE94" s="369"/>
      <c r="KRF94" s="369"/>
      <c r="KRG94" s="369"/>
      <c r="KRH94" s="369"/>
      <c r="KSZ94" s="369"/>
      <c r="KTA94" s="369"/>
      <c r="KTB94" s="369"/>
      <c r="KTC94" s="369"/>
      <c r="KTD94" s="369"/>
      <c r="KTE94" s="369"/>
      <c r="KTF94" s="369"/>
      <c r="KTG94" s="369"/>
      <c r="KTH94" s="369"/>
      <c r="KTI94" s="369"/>
      <c r="KTJ94" s="369"/>
      <c r="KTK94" s="369"/>
      <c r="KTL94" s="369"/>
      <c r="KTM94" s="369"/>
      <c r="KTN94" s="369"/>
      <c r="KTO94" s="369"/>
      <c r="KTP94" s="369"/>
      <c r="KTQ94" s="369"/>
      <c r="KTR94" s="369"/>
      <c r="KTS94" s="369"/>
      <c r="KTT94" s="369"/>
      <c r="KTU94" s="369"/>
      <c r="KTV94" s="369"/>
      <c r="KTW94" s="369"/>
      <c r="KTX94" s="369"/>
      <c r="KTY94" s="369"/>
      <c r="KTZ94" s="369"/>
      <c r="KUA94" s="369"/>
      <c r="KUB94" s="369"/>
      <c r="KUC94" s="369"/>
      <c r="KUD94" s="369"/>
      <c r="KUE94" s="369"/>
      <c r="KUF94" s="369"/>
      <c r="KUG94" s="369"/>
      <c r="KUH94" s="369"/>
      <c r="KUI94" s="369"/>
      <c r="KUJ94" s="369"/>
      <c r="KUK94" s="369"/>
      <c r="KUL94" s="369"/>
      <c r="KUM94" s="369"/>
      <c r="KUN94" s="369"/>
      <c r="KUO94" s="369"/>
      <c r="KUP94" s="369"/>
      <c r="KUQ94" s="369"/>
      <c r="KUR94" s="369"/>
      <c r="KUS94" s="369"/>
      <c r="KUT94" s="369"/>
      <c r="KUU94" s="369"/>
      <c r="KUV94" s="369"/>
      <c r="KUW94" s="369"/>
      <c r="KUX94" s="369"/>
      <c r="KUY94" s="369"/>
      <c r="KUZ94" s="369"/>
      <c r="KVA94" s="369"/>
      <c r="KVB94" s="369"/>
      <c r="KVC94" s="369"/>
      <c r="KVD94" s="369"/>
      <c r="KVE94" s="369"/>
      <c r="KVF94" s="369"/>
      <c r="KVG94" s="369"/>
      <c r="KVH94" s="369"/>
      <c r="KVI94" s="369"/>
      <c r="KVJ94" s="369"/>
      <c r="KVK94" s="369"/>
      <c r="KVL94" s="369"/>
      <c r="KVM94" s="369"/>
      <c r="KVN94" s="369"/>
      <c r="KVO94" s="369"/>
      <c r="KVP94" s="369"/>
      <c r="KVQ94" s="369"/>
      <c r="KVR94" s="369"/>
      <c r="KVS94" s="369"/>
      <c r="KVT94" s="369"/>
      <c r="KVU94" s="369"/>
      <c r="KVV94" s="369"/>
      <c r="KVW94" s="369"/>
      <c r="KVX94" s="369"/>
      <c r="KVY94" s="369"/>
      <c r="KVZ94" s="369"/>
      <c r="KWA94" s="369"/>
      <c r="KWB94" s="369"/>
      <c r="KWC94" s="369"/>
      <c r="KWD94" s="369"/>
      <c r="KWE94" s="369"/>
      <c r="KWF94" s="369"/>
      <c r="KWG94" s="369"/>
      <c r="KWH94" s="369"/>
      <c r="KWI94" s="369"/>
      <c r="KWJ94" s="369"/>
      <c r="KWK94" s="369"/>
      <c r="KWL94" s="369"/>
      <c r="KWM94" s="369"/>
      <c r="KWN94" s="369"/>
      <c r="KWO94" s="369"/>
      <c r="KWP94" s="369"/>
      <c r="KWQ94" s="369"/>
      <c r="KWR94" s="369"/>
      <c r="KWS94" s="369"/>
      <c r="KWT94" s="369"/>
      <c r="KWU94" s="369"/>
      <c r="KWV94" s="369"/>
      <c r="KWW94" s="369"/>
      <c r="KWX94" s="369"/>
      <c r="KWY94" s="369"/>
      <c r="KWZ94" s="369"/>
      <c r="KXA94" s="369"/>
      <c r="KXB94" s="369"/>
      <c r="KXC94" s="369"/>
      <c r="KXD94" s="369"/>
      <c r="KXE94" s="369"/>
      <c r="KXF94" s="369"/>
      <c r="KXG94" s="369"/>
      <c r="KXH94" s="369"/>
      <c r="KXI94" s="369"/>
      <c r="KXJ94" s="369"/>
      <c r="KXK94" s="369"/>
      <c r="KXL94" s="369"/>
      <c r="KXM94" s="369"/>
      <c r="KXN94" s="369"/>
      <c r="KXO94" s="369"/>
      <c r="KXP94" s="369"/>
      <c r="KXQ94" s="369"/>
      <c r="KXR94" s="369"/>
      <c r="KXS94" s="369"/>
      <c r="KXT94" s="369"/>
      <c r="KXU94" s="369"/>
      <c r="KXV94" s="369"/>
      <c r="KXW94" s="369"/>
      <c r="KXX94" s="369"/>
      <c r="KXY94" s="369"/>
      <c r="KXZ94" s="369"/>
      <c r="KYA94" s="369"/>
      <c r="KYB94" s="369"/>
      <c r="KYC94" s="369"/>
      <c r="KYD94" s="369"/>
      <c r="KYE94" s="369"/>
      <c r="KYF94" s="369"/>
      <c r="KYG94" s="369"/>
      <c r="KYH94" s="369"/>
      <c r="KYI94" s="369"/>
      <c r="KYJ94" s="369"/>
      <c r="KYK94" s="369"/>
      <c r="KYL94" s="369"/>
      <c r="KYM94" s="369"/>
      <c r="KYN94" s="369"/>
      <c r="KYO94" s="369"/>
      <c r="KYP94" s="369"/>
      <c r="KYQ94" s="369"/>
      <c r="KYR94" s="369"/>
      <c r="KYS94" s="369"/>
      <c r="KYT94" s="369"/>
      <c r="KYU94" s="369"/>
      <c r="KYV94" s="369"/>
      <c r="KYW94" s="369"/>
      <c r="KYX94" s="369"/>
      <c r="KYY94" s="369"/>
      <c r="KYZ94" s="369"/>
      <c r="KZA94" s="369"/>
      <c r="KZB94" s="369"/>
      <c r="KZC94" s="369"/>
      <c r="KZD94" s="369"/>
      <c r="KZE94" s="369"/>
      <c r="KZF94" s="369"/>
      <c r="KZG94" s="369"/>
      <c r="KZH94" s="369"/>
      <c r="KZI94" s="369"/>
      <c r="KZJ94" s="369"/>
      <c r="KZK94" s="369"/>
      <c r="KZL94" s="369"/>
      <c r="KZM94" s="369"/>
      <c r="KZN94" s="369"/>
      <c r="KZO94" s="369"/>
      <c r="KZP94" s="369"/>
      <c r="KZQ94" s="369"/>
      <c r="KZR94" s="369"/>
      <c r="KZS94" s="369"/>
      <c r="KZT94" s="369"/>
      <c r="KZU94" s="369"/>
      <c r="KZV94" s="369"/>
      <c r="KZW94" s="369"/>
      <c r="KZX94" s="369"/>
      <c r="KZY94" s="369"/>
      <c r="KZZ94" s="369"/>
      <c r="LAA94" s="369"/>
      <c r="LAB94" s="369"/>
      <c r="LAC94" s="369"/>
      <c r="LAD94" s="369"/>
      <c r="LAE94" s="369"/>
      <c r="LAF94" s="369"/>
      <c r="LAG94" s="369"/>
      <c r="LAH94" s="369"/>
      <c r="LAI94" s="369"/>
      <c r="LAJ94" s="369"/>
      <c r="LAK94" s="369"/>
      <c r="LAL94" s="369"/>
      <c r="LAM94" s="369"/>
      <c r="LAN94" s="369"/>
      <c r="LAO94" s="369"/>
      <c r="LAT94" s="369"/>
      <c r="LAU94" s="369"/>
      <c r="LAV94" s="369"/>
      <c r="LAW94" s="369"/>
      <c r="LAX94" s="369"/>
      <c r="LAY94" s="369"/>
      <c r="LAZ94" s="369"/>
      <c r="LBA94" s="369"/>
      <c r="LBB94" s="369"/>
      <c r="LBC94" s="369"/>
      <c r="LBD94" s="369"/>
      <c r="LCV94" s="369"/>
      <c r="LCW94" s="369"/>
      <c r="LCX94" s="369"/>
      <c r="LCY94" s="369"/>
      <c r="LCZ94" s="369"/>
      <c r="LDA94" s="369"/>
      <c r="LDB94" s="369"/>
      <c r="LDC94" s="369"/>
      <c r="LDD94" s="369"/>
      <c r="LDE94" s="369"/>
      <c r="LDF94" s="369"/>
      <c r="LDG94" s="369"/>
      <c r="LDH94" s="369"/>
      <c r="LDI94" s="369"/>
      <c r="LDJ94" s="369"/>
      <c r="LDK94" s="369"/>
      <c r="LDL94" s="369"/>
      <c r="LDM94" s="369"/>
      <c r="LDN94" s="369"/>
      <c r="LDO94" s="369"/>
      <c r="LDP94" s="369"/>
      <c r="LDQ94" s="369"/>
      <c r="LDR94" s="369"/>
      <c r="LDS94" s="369"/>
      <c r="LDT94" s="369"/>
      <c r="LDU94" s="369"/>
      <c r="LDV94" s="369"/>
      <c r="LDW94" s="369"/>
      <c r="LDX94" s="369"/>
      <c r="LDY94" s="369"/>
      <c r="LDZ94" s="369"/>
      <c r="LEA94" s="369"/>
      <c r="LEB94" s="369"/>
      <c r="LEC94" s="369"/>
      <c r="LED94" s="369"/>
      <c r="LEE94" s="369"/>
      <c r="LEF94" s="369"/>
      <c r="LEG94" s="369"/>
      <c r="LEH94" s="369"/>
      <c r="LEI94" s="369"/>
      <c r="LEJ94" s="369"/>
      <c r="LEK94" s="369"/>
      <c r="LEL94" s="369"/>
      <c r="LEM94" s="369"/>
      <c r="LEN94" s="369"/>
      <c r="LEO94" s="369"/>
      <c r="LEP94" s="369"/>
      <c r="LEQ94" s="369"/>
      <c r="LER94" s="369"/>
      <c r="LES94" s="369"/>
      <c r="LET94" s="369"/>
      <c r="LEU94" s="369"/>
      <c r="LEV94" s="369"/>
      <c r="LEW94" s="369"/>
      <c r="LEX94" s="369"/>
      <c r="LEY94" s="369"/>
      <c r="LEZ94" s="369"/>
      <c r="LFA94" s="369"/>
      <c r="LFB94" s="369"/>
      <c r="LFC94" s="369"/>
      <c r="LFD94" s="369"/>
      <c r="LFE94" s="369"/>
      <c r="LFF94" s="369"/>
      <c r="LFG94" s="369"/>
      <c r="LFH94" s="369"/>
      <c r="LFI94" s="369"/>
      <c r="LFJ94" s="369"/>
      <c r="LFK94" s="369"/>
      <c r="LFL94" s="369"/>
      <c r="LFM94" s="369"/>
      <c r="LFN94" s="369"/>
      <c r="LFO94" s="369"/>
      <c r="LFP94" s="369"/>
      <c r="LFQ94" s="369"/>
      <c r="LFR94" s="369"/>
      <c r="LFS94" s="369"/>
      <c r="LFT94" s="369"/>
      <c r="LFU94" s="369"/>
      <c r="LFV94" s="369"/>
      <c r="LFW94" s="369"/>
      <c r="LFX94" s="369"/>
      <c r="LFY94" s="369"/>
      <c r="LFZ94" s="369"/>
      <c r="LGA94" s="369"/>
      <c r="LGB94" s="369"/>
      <c r="LGC94" s="369"/>
      <c r="LGD94" s="369"/>
      <c r="LGE94" s="369"/>
      <c r="LGF94" s="369"/>
      <c r="LGG94" s="369"/>
      <c r="LGH94" s="369"/>
      <c r="LGI94" s="369"/>
      <c r="LGJ94" s="369"/>
      <c r="LGK94" s="369"/>
      <c r="LGL94" s="369"/>
      <c r="LGM94" s="369"/>
      <c r="LGN94" s="369"/>
      <c r="LGO94" s="369"/>
      <c r="LGP94" s="369"/>
      <c r="LGQ94" s="369"/>
      <c r="LGR94" s="369"/>
      <c r="LGS94" s="369"/>
      <c r="LGT94" s="369"/>
      <c r="LGU94" s="369"/>
      <c r="LGV94" s="369"/>
      <c r="LGW94" s="369"/>
      <c r="LGX94" s="369"/>
      <c r="LGY94" s="369"/>
      <c r="LGZ94" s="369"/>
      <c r="LHA94" s="369"/>
      <c r="LHB94" s="369"/>
      <c r="LHC94" s="369"/>
      <c r="LHD94" s="369"/>
      <c r="LHE94" s="369"/>
      <c r="LHF94" s="369"/>
      <c r="LHG94" s="369"/>
      <c r="LHH94" s="369"/>
      <c r="LHI94" s="369"/>
      <c r="LHJ94" s="369"/>
      <c r="LHK94" s="369"/>
      <c r="LHL94" s="369"/>
      <c r="LHM94" s="369"/>
      <c r="LHN94" s="369"/>
      <c r="LHO94" s="369"/>
      <c r="LHP94" s="369"/>
      <c r="LHQ94" s="369"/>
      <c r="LHR94" s="369"/>
      <c r="LHS94" s="369"/>
      <c r="LHT94" s="369"/>
      <c r="LHU94" s="369"/>
      <c r="LHV94" s="369"/>
      <c r="LHW94" s="369"/>
      <c r="LHX94" s="369"/>
      <c r="LHY94" s="369"/>
      <c r="LHZ94" s="369"/>
      <c r="LIA94" s="369"/>
      <c r="LIB94" s="369"/>
      <c r="LIC94" s="369"/>
      <c r="LID94" s="369"/>
      <c r="LIE94" s="369"/>
      <c r="LIF94" s="369"/>
      <c r="LIG94" s="369"/>
      <c r="LIH94" s="369"/>
      <c r="LII94" s="369"/>
      <c r="LIJ94" s="369"/>
      <c r="LIK94" s="369"/>
      <c r="LIL94" s="369"/>
      <c r="LIM94" s="369"/>
      <c r="LIN94" s="369"/>
      <c r="LIO94" s="369"/>
      <c r="LIP94" s="369"/>
      <c r="LIQ94" s="369"/>
      <c r="LIR94" s="369"/>
      <c r="LIS94" s="369"/>
      <c r="LIT94" s="369"/>
      <c r="LIU94" s="369"/>
      <c r="LIV94" s="369"/>
      <c r="LIW94" s="369"/>
      <c r="LIX94" s="369"/>
      <c r="LIY94" s="369"/>
      <c r="LIZ94" s="369"/>
      <c r="LJA94" s="369"/>
      <c r="LJB94" s="369"/>
      <c r="LJC94" s="369"/>
      <c r="LJD94" s="369"/>
      <c r="LJE94" s="369"/>
      <c r="LJF94" s="369"/>
      <c r="LJG94" s="369"/>
      <c r="LJH94" s="369"/>
      <c r="LJI94" s="369"/>
      <c r="LJJ94" s="369"/>
      <c r="LJK94" s="369"/>
      <c r="LJL94" s="369"/>
      <c r="LJM94" s="369"/>
      <c r="LJN94" s="369"/>
      <c r="LJO94" s="369"/>
      <c r="LJP94" s="369"/>
      <c r="LJQ94" s="369"/>
      <c r="LJR94" s="369"/>
      <c r="LJS94" s="369"/>
      <c r="LJT94" s="369"/>
      <c r="LJU94" s="369"/>
      <c r="LJV94" s="369"/>
      <c r="LJW94" s="369"/>
      <c r="LJX94" s="369"/>
      <c r="LJY94" s="369"/>
      <c r="LJZ94" s="369"/>
      <c r="LKA94" s="369"/>
      <c r="LKB94" s="369"/>
      <c r="LKC94" s="369"/>
      <c r="LKD94" s="369"/>
      <c r="LKE94" s="369"/>
      <c r="LKF94" s="369"/>
      <c r="LKG94" s="369"/>
      <c r="LKH94" s="369"/>
      <c r="LKI94" s="369"/>
      <c r="LKJ94" s="369"/>
      <c r="LKK94" s="369"/>
      <c r="LKP94" s="369"/>
      <c r="LKQ94" s="369"/>
      <c r="LKR94" s="369"/>
      <c r="LKS94" s="369"/>
      <c r="LKT94" s="369"/>
      <c r="LKU94" s="369"/>
      <c r="LKV94" s="369"/>
      <c r="LKW94" s="369"/>
      <c r="LKX94" s="369"/>
      <c r="LKY94" s="369"/>
      <c r="LKZ94" s="369"/>
      <c r="LMR94" s="369"/>
      <c r="LMS94" s="369"/>
      <c r="LMT94" s="369"/>
      <c r="LMU94" s="369"/>
      <c r="LMV94" s="369"/>
      <c r="LMW94" s="369"/>
      <c r="LMX94" s="369"/>
      <c r="LMY94" s="369"/>
      <c r="LMZ94" s="369"/>
      <c r="LNA94" s="369"/>
      <c r="LNB94" s="369"/>
      <c r="LNC94" s="369"/>
      <c r="LND94" s="369"/>
      <c r="LNE94" s="369"/>
      <c r="LNF94" s="369"/>
      <c r="LNG94" s="369"/>
      <c r="LNH94" s="369"/>
      <c r="LNI94" s="369"/>
      <c r="LNJ94" s="369"/>
      <c r="LNK94" s="369"/>
      <c r="LNL94" s="369"/>
      <c r="LNM94" s="369"/>
      <c r="LNN94" s="369"/>
      <c r="LNO94" s="369"/>
      <c r="LNP94" s="369"/>
      <c r="LNQ94" s="369"/>
      <c r="LNR94" s="369"/>
      <c r="LNS94" s="369"/>
      <c r="LNT94" s="369"/>
      <c r="LNU94" s="369"/>
      <c r="LNV94" s="369"/>
      <c r="LNW94" s="369"/>
      <c r="LNX94" s="369"/>
      <c r="LNY94" s="369"/>
      <c r="LNZ94" s="369"/>
      <c r="LOA94" s="369"/>
      <c r="LOB94" s="369"/>
      <c r="LOC94" s="369"/>
      <c r="LOD94" s="369"/>
      <c r="LOE94" s="369"/>
      <c r="LOF94" s="369"/>
      <c r="LOG94" s="369"/>
      <c r="LOH94" s="369"/>
      <c r="LOI94" s="369"/>
      <c r="LOJ94" s="369"/>
      <c r="LOK94" s="369"/>
      <c r="LOL94" s="369"/>
      <c r="LOM94" s="369"/>
      <c r="LON94" s="369"/>
      <c r="LOO94" s="369"/>
      <c r="LOP94" s="369"/>
      <c r="LOQ94" s="369"/>
      <c r="LOR94" s="369"/>
      <c r="LOS94" s="369"/>
      <c r="LOT94" s="369"/>
      <c r="LOU94" s="369"/>
      <c r="LOV94" s="369"/>
      <c r="LOW94" s="369"/>
      <c r="LOX94" s="369"/>
      <c r="LOY94" s="369"/>
      <c r="LOZ94" s="369"/>
      <c r="LPA94" s="369"/>
      <c r="LPB94" s="369"/>
      <c r="LPC94" s="369"/>
      <c r="LPD94" s="369"/>
      <c r="LPE94" s="369"/>
      <c r="LPF94" s="369"/>
      <c r="LPG94" s="369"/>
      <c r="LPH94" s="369"/>
      <c r="LPI94" s="369"/>
      <c r="LPJ94" s="369"/>
      <c r="LPK94" s="369"/>
      <c r="LPL94" s="369"/>
      <c r="LPM94" s="369"/>
      <c r="LPN94" s="369"/>
      <c r="LPO94" s="369"/>
      <c r="LPP94" s="369"/>
      <c r="LPQ94" s="369"/>
      <c r="LPR94" s="369"/>
      <c r="LPS94" s="369"/>
      <c r="LPT94" s="369"/>
      <c r="LPU94" s="369"/>
      <c r="LPV94" s="369"/>
      <c r="LPW94" s="369"/>
      <c r="LPX94" s="369"/>
      <c r="LPY94" s="369"/>
      <c r="LPZ94" s="369"/>
      <c r="LQA94" s="369"/>
      <c r="LQB94" s="369"/>
      <c r="LQC94" s="369"/>
      <c r="LQD94" s="369"/>
      <c r="LQE94" s="369"/>
      <c r="LQF94" s="369"/>
      <c r="LQG94" s="369"/>
      <c r="LQH94" s="369"/>
      <c r="LQI94" s="369"/>
      <c r="LQJ94" s="369"/>
      <c r="LQK94" s="369"/>
      <c r="LQL94" s="369"/>
      <c r="LQM94" s="369"/>
      <c r="LQN94" s="369"/>
      <c r="LQO94" s="369"/>
      <c r="LQP94" s="369"/>
      <c r="LQQ94" s="369"/>
      <c r="LQR94" s="369"/>
      <c r="LQS94" s="369"/>
      <c r="LQT94" s="369"/>
      <c r="LQU94" s="369"/>
      <c r="LQV94" s="369"/>
      <c r="LQW94" s="369"/>
      <c r="LQX94" s="369"/>
      <c r="LQY94" s="369"/>
      <c r="LQZ94" s="369"/>
      <c r="LRA94" s="369"/>
      <c r="LRB94" s="369"/>
      <c r="LRC94" s="369"/>
      <c r="LRD94" s="369"/>
      <c r="LRE94" s="369"/>
      <c r="LRF94" s="369"/>
      <c r="LRG94" s="369"/>
      <c r="LRH94" s="369"/>
      <c r="LRI94" s="369"/>
      <c r="LRJ94" s="369"/>
      <c r="LRK94" s="369"/>
      <c r="LRL94" s="369"/>
      <c r="LRM94" s="369"/>
      <c r="LRN94" s="369"/>
      <c r="LRO94" s="369"/>
      <c r="LRP94" s="369"/>
      <c r="LRQ94" s="369"/>
      <c r="LRR94" s="369"/>
      <c r="LRS94" s="369"/>
      <c r="LRT94" s="369"/>
      <c r="LRU94" s="369"/>
      <c r="LRV94" s="369"/>
      <c r="LRW94" s="369"/>
      <c r="LRX94" s="369"/>
      <c r="LRY94" s="369"/>
      <c r="LRZ94" s="369"/>
      <c r="LSA94" s="369"/>
      <c r="LSB94" s="369"/>
      <c r="LSC94" s="369"/>
      <c r="LSD94" s="369"/>
      <c r="LSE94" s="369"/>
      <c r="LSF94" s="369"/>
      <c r="LSG94" s="369"/>
      <c r="LSH94" s="369"/>
      <c r="LSI94" s="369"/>
      <c r="LSJ94" s="369"/>
      <c r="LSK94" s="369"/>
      <c r="LSL94" s="369"/>
      <c r="LSM94" s="369"/>
      <c r="LSN94" s="369"/>
      <c r="LSO94" s="369"/>
      <c r="LSP94" s="369"/>
      <c r="LSQ94" s="369"/>
      <c r="LSR94" s="369"/>
      <c r="LSS94" s="369"/>
      <c r="LST94" s="369"/>
      <c r="LSU94" s="369"/>
      <c r="LSV94" s="369"/>
      <c r="LSW94" s="369"/>
      <c r="LSX94" s="369"/>
      <c r="LSY94" s="369"/>
      <c r="LSZ94" s="369"/>
      <c r="LTA94" s="369"/>
      <c r="LTB94" s="369"/>
      <c r="LTC94" s="369"/>
      <c r="LTD94" s="369"/>
      <c r="LTE94" s="369"/>
      <c r="LTF94" s="369"/>
      <c r="LTG94" s="369"/>
      <c r="LTH94" s="369"/>
      <c r="LTI94" s="369"/>
      <c r="LTJ94" s="369"/>
      <c r="LTK94" s="369"/>
      <c r="LTL94" s="369"/>
      <c r="LTM94" s="369"/>
      <c r="LTN94" s="369"/>
      <c r="LTO94" s="369"/>
      <c r="LTP94" s="369"/>
      <c r="LTQ94" s="369"/>
      <c r="LTR94" s="369"/>
      <c r="LTS94" s="369"/>
      <c r="LTT94" s="369"/>
      <c r="LTU94" s="369"/>
      <c r="LTV94" s="369"/>
      <c r="LTW94" s="369"/>
      <c r="LTX94" s="369"/>
      <c r="LTY94" s="369"/>
      <c r="LTZ94" s="369"/>
      <c r="LUA94" s="369"/>
      <c r="LUB94" s="369"/>
      <c r="LUC94" s="369"/>
      <c r="LUD94" s="369"/>
      <c r="LUE94" s="369"/>
      <c r="LUF94" s="369"/>
      <c r="LUG94" s="369"/>
      <c r="LUL94" s="369"/>
      <c r="LUM94" s="369"/>
      <c r="LUN94" s="369"/>
      <c r="LUO94" s="369"/>
      <c r="LUP94" s="369"/>
      <c r="LUQ94" s="369"/>
      <c r="LUR94" s="369"/>
      <c r="LUS94" s="369"/>
      <c r="LUT94" s="369"/>
      <c r="LUU94" s="369"/>
      <c r="LUV94" s="369"/>
      <c r="LWN94" s="369"/>
      <c r="LWO94" s="369"/>
      <c r="LWP94" s="369"/>
      <c r="LWQ94" s="369"/>
      <c r="LWR94" s="369"/>
      <c r="LWS94" s="369"/>
      <c r="LWT94" s="369"/>
      <c r="LWU94" s="369"/>
      <c r="LWV94" s="369"/>
      <c r="LWW94" s="369"/>
      <c r="LWX94" s="369"/>
      <c r="LWY94" s="369"/>
      <c r="LWZ94" s="369"/>
      <c r="LXA94" s="369"/>
      <c r="LXB94" s="369"/>
      <c r="LXC94" s="369"/>
      <c r="LXD94" s="369"/>
      <c r="LXE94" s="369"/>
      <c r="LXF94" s="369"/>
      <c r="LXG94" s="369"/>
      <c r="LXH94" s="369"/>
      <c r="LXI94" s="369"/>
      <c r="LXJ94" s="369"/>
      <c r="LXK94" s="369"/>
      <c r="LXL94" s="369"/>
      <c r="LXM94" s="369"/>
      <c r="LXN94" s="369"/>
      <c r="LXO94" s="369"/>
      <c r="LXP94" s="369"/>
      <c r="LXQ94" s="369"/>
      <c r="LXR94" s="369"/>
      <c r="LXS94" s="369"/>
      <c r="LXT94" s="369"/>
      <c r="LXU94" s="369"/>
      <c r="LXV94" s="369"/>
      <c r="LXW94" s="369"/>
      <c r="LXX94" s="369"/>
      <c r="LXY94" s="369"/>
      <c r="LXZ94" s="369"/>
      <c r="LYA94" s="369"/>
      <c r="LYB94" s="369"/>
      <c r="LYC94" s="369"/>
      <c r="LYD94" s="369"/>
      <c r="LYE94" s="369"/>
      <c r="LYF94" s="369"/>
      <c r="LYG94" s="369"/>
      <c r="LYH94" s="369"/>
      <c r="LYI94" s="369"/>
      <c r="LYJ94" s="369"/>
      <c r="LYK94" s="369"/>
      <c r="LYL94" s="369"/>
      <c r="LYM94" s="369"/>
      <c r="LYN94" s="369"/>
      <c r="LYO94" s="369"/>
      <c r="LYP94" s="369"/>
      <c r="LYQ94" s="369"/>
      <c r="LYR94" s="369"/>
      <c r="LYS94" s="369"/>
      <c r="LYT94" s="369"/>
      <c r="LYU94" s="369"/>
      <c r="LYV94" s="369"/>
      <c r="LYW94" s="369"/>
      <c r="LYX94" s="369"/>
      <c r="LYY94" s="369"/>
      <c r="LYZ94" s="369"/>
      <c r="LZA94" s="369"/>
      <c r="LZB94" s="369"/>
      <c r="LZC94" s="369"/>
      <c r="LZD94" s="369"/>
      <c r="LZE94" s="369"/>
      <c r="LZF94" s="369"/>
      <c r="LZG94" s="369"/>
      <c r="LZH94" s="369"/>
      <c r="LZI94" s="369"/>
      <c r="LZJ94" s="369"/>
      <c r="LZK94" s="369"/>
      <c r="LZL94" s="369"/>
      <c r="LZM94" s="369"/>
      <c r="LZN94" s="369"/>
      <c r="LZO94" s="369"/>
      <c r="LZP94" s="369"/>
      <c r="LZQ94" s="369"/>
      <c r="LZR94" s="369"/>
      <c r="LZS94" s="369"/>
      <c r="LZT94" s="369"/>
      <c r="LZU94" s="369"/>
      <c r="LZV94" s="369"/>
      <c r="LZW94" s="369"/>
      <c r="LZX94" s="369"/>
      <c r="LZY94" s="369"/>
      <c r="LZZ94" s="369"/>
      <c r="MAA94" s="369"/>
      <c r="MAB94" s="369"/>
      <c r="MAC94" s="369"/>
      <c r="MAD94" s="369"/>
      <c r="MAE94" s="369"/>
      <c r="MAF94" s="369"/>
      <c r="MAG94" s="369"/>
      <c r="MAH94" s="369"/>
      <c r="MAI94" s="369"/>
      <c r="MAJ94" s="369"/>
      <c r="MAK94" s="369"/>
      <c r="MAL94" s="369"/>
      <c r="MAM94" s="369"/>
      <c r="MAN94" s="369"/>
      <c r="MAO94" s="369"/>
      <c r="MAP94" s="369"/>
      <c r="MAQ94" s="369"/>
      <c r="MAR94" s="369"/>
      <c r="MAS94" s="369"/>
      <c r="MAT94" s="369"/>
      <c r="MAU94" s="369"/>
      <c r="MAV94" s="369"/>
      <c r="MAW94" s="369"/>
      <c r="MAX94" s="369"/>
      <c r="MAY94" s="369"/>
      <c r="MAZ94" s="369"/>
      <c r="MBA94" s="369"/>
      <c r="MBB94" s="369"/>
      <c r="MBC94" s="369"/>
      <c r="MBD94" s="369"/>
      <c r="MBE94" s="369"/>
      <c r="MBF94" s="369"/>
      <c r="MBG94" s="369"/>
      <c r="MBH94" s="369"/>
      <c r="MBI94" s="369"/>
      <c r="MBJ94" s="369"/>
      <c r="MBK94" s="369"/>
      <c r="MBL94" s="369"/>
      <c r="MBM94" s="369"/>
      <c r="MBN94" s="369"/>
      <c r="MBO94" s="369"/>
      <c r="MBP94" s="369"/>
      <c r="MBQ94" s="369"/>
      <c r="MBR94" s="369"/>
      <c r="MBS94" s="369"/>
      <c r="MBT94" s="369"/>
      <c r="MBU94" s="369"/>
      <c r="MBV94" s="369"/>
      <c r="MBW94" s="369"/>
      <c r="MBX94" s="369"/>
      <c r="MBY94" s="369"/>
      <c r="MBZ94" s="369"/>
      <c r="MCA94" s="369"/>
      <c r="MCB94" s="369"/>
      <c r="MCC94" s="369"/>
      <c r="MCD94" s="369"/>
      <c r="MCE94" s="369"/>
      <c r="MCF94" s="369"/>
      <c r="MCG94" s="369"/>
      <c r="MCH94" s="369"/>
      <c r="MCI94" s="369"/>
      <c r="MCJ94" s="369"/>
      <c r="MCK94" s="369"/>
      <c r="MCL94" s="369"/>
      <c r="MCM94" s="369"/>
      <c r="MCN94" s="369"/>
      <c r="MCO94" s="369"/>
      <c r="MCP94" s="369"/>
      <c r="MCQ94" s="369"/>
      <c r="MCR94" s="369"/>
      <c r="MCS94" s="369"/>
      <c r="MCT94" s="369"/>
      <c r="MCU94" s="369"/>
      <c r="MCV94" s="369"/>
      <c r="MCW94" s="369"/>
      <c r="MCX94" s="369"/>
      <c r="MCY94" s="369"/>
      <c r="MCZ94" s="369"/>
      <c r="MDA94" s="369"/>
      <c r="MDB94" s="369"/>
      <c r="MDC94" s="369"/>
      <c r="MDD94" s="369"/>
      <c r="MDE94" s="369"/>
      <c r="MDF94" s="369"/>
      <c r="MDG94" s="369"/>
      <c r="MDH94" s="369"/>
      <c r="MDI94" s="369"/>
      <c r="MDJ94" s="369"/>
      <c r="MDK94" s="369"/>
      <c r="MDL94" s="369"/>
      <c r="MDM94" s="369"/>
      <c r="MDN94" s="369"/>
      <c r="MDO94" s="369"/>
      <c r="MDP94" s="369"/>
      <c r="MDQ94" s="369"/>
      <c r="MDR94" s="369"/>
      <c r="MDS94" s="369"/>
      <c r="MDT94" s="369"/>
      <c r="MDU94" s="369"/>
      <c r="MDV94" s="369"/>
      <c r="MDW94" s="369"/>
      <c r="MDX94" s="369"/>
      <c r="MDY94" s="369"/>
      <c r="MDZ94" s="369"/>
      <c r="MEA94" s="369"/>
      <c r="MEB94" s="369"/>
      <c r="MEC94" s="369"/>
      <c r="MEH94" s="369"/>
      <c r="MEI94" s="369"/>
      <c r="MEJ94" s="369"/>
      <c r="MEK94" s="369"/>
      <c r="MEL94" s="369"/>
      <c r="MEM94" s="369"/>
      <c r="MEN94" s="369"/>
      <c r="MEO94" s="369"/>
      <c r="MEP94" s="369"/>
      <c r="MEQ94" s="369"/>
      <c r="MER94" s="369"/>
      <c r="MGJ94" s="369"/>
      <c r="MGK94" s="369"/>
      <c r="MGL94" s="369"/>
      <c r="MGM94" s="369"/>
      <c r="MGN94" s="369"/>
      <c r="MGO94" s="369"/>
      <c r="MGP94" s="369"/>
      <c r="MGQ94" s="369"/>
      <c r="MGR94" s="369"/>
      <c r="MGS94" s="369"/>
      <c r="MGT94" s="369"/>
      <c r="MGU94" s="369"/>
      <c r="MGV94" s="369"/>
      <c r="MGW94" s="369"/>
      <c r="MGX94" s="369"/>
      <c r="MGY94" s="369"/>
      <c r="MGZ94" s="369"/>
      <c r="MHA94" s="369"/>
      <c r="MHB94" s="369"/>
      <c r="MHC94" s="369"/>
      <c r="MHD94" s="369"/>
      <c r="MHE94" s="369"/>
      <c r="MHF94" s="369"/>
      <c r="MHG94" s="369"/>
      <c r="MHH94" s="369"/>
      <c r="MHI94" s="369"/>
      <c r="MHJ94" s="369"/>
      <c r="MHK94" s="369"/>
      <c r="MHL94" s="369"/>
      <c r="MHM94" s="369"/>
      <c r="MHN94" s="369"/>
      <c r="MHO94" s="369"/>
      <c r="MHP94" s="369"/>
      <c r="MHQ94" s="369"/>
      <c r="MHR94" s="369"/>
      <c r="MHS94" s="369"/>
      <c r="MHT94" s="369"/>
      <c r="MHU94" s="369"/>
      <c r="MHV94" s="369"/>
      <c r="MHW94" s="369"/>
      <c r="MHX94" s="369"/>
      <c r="MHY94" s="369"/>
      <c r="MHZ94" s="369"/>
      <c r="MIA94" s="369"/>
      <c r="MIB94" s="369"/>
      <c r="MIC94" s="369"/>
      <c r="MID94" s="369"/>
      <c r="MIE94" s="369"/>
      <c r="MIF94" s="369"/>
      <c r="MIG94" s="369"/>
      <c r="MIH94" s="369"/>
      <c r="MII94" s="369"/>
      <c r="MIJ94" s="369"/>
      <c r="MIK94" s="369"/>
      <c r="MIL94" s="369"/>
      <c r="MIM94" s="369"/>
      <c r="MIN94" s="369"/>
      <c r="MIO94" s="369"/>
      <c r="MIP94" s="369"/>
      <c r="MIQ94" s="369"/>
      <c r="MIR94" s="369"/>
      <c r="MIS94" s="369"/>
      <c r="MIT94" s="369"/>
      <c r="MIU94" s="369"/>
      <c r="MIV94" s="369"/>
      <c r="MIW94" s="369"/>
      <c r="MIX94" s="369"/>
      <c r="MIY94" s="369"/>
      <c r="MIZ94" s="369"/>
      <c r="MJA94" s="369"/>
      <c r="MJB94" s="369"/>
      <c r="MJC94" s="369"/>
      <c r="MJD94" s="369"/>
      <c r="MJE94" s="369"/>
      <c r="MJF94" s="369"/>
      <c r="MJG94" s="369"/>
      <c r="MJH94" s="369"/>
      <c r="MJI94" s="369"/>
      <c r="MJJ94" s="369"/>
      <c r="MJK94" s="369"/>
      <c r="MJL94" s="369"/>
      <c r="MJM94" s="369"/>
      <c r="MJN94" s="369"/>
      <c r="MJO94" s="369"/>
      <c r="MJP94" s="369"/>
      <c r="MJQ94" s="369"/>
      <c r="MJR94" s="369"/>
      <c r="MJS94" s="369"/>
      <c r="MJT94" s="369"/>
      <c r="MJU94" s="369"/>
      <c r="MJV94" s="369"/>
      <c r="MJW94" s="369"/>
      <c r="MJX94" s="369"/>
      <c r="MJY94" s="369"/>
      <c r="MJZ94" s="369"/>
      <c r="MKA94" s="369"/>
      <c r="MKB94" s="369"/>
      <c r="MKC94" s="369"/>
      <c r="MKD94" s="369"/>
      <c r="MKE94" s="369"/>
      <c r="MKF94" s="369"/>
      <c r="MKG94" s="369"/>
      <c r="MKH94" s="369"/>
      <c r="MKI94" s="369"/>
      <c r="MKJ94" s="369"/>
      <c r="MKK94" s="369"/>
      <c r="MKL94" s="369"/>
      <c r="MKM94" s="369"/>
      <c r="MKN94" s="369"/>
      <c r="MKO94" s="369"/>
      <c r="MKP94" s="369"/>
      <c r="MKQ94" s="369"/>
      <c r="MKR94" s="369"/>
      <c r="MKS94" s="369"/>
      <c r="MKT94" s="369"/>
      <c r="MKU94" s="369"/>
      <c r="MKV94" s="369"/>
      <c r="MKW94" s="369"/>
      <c r="MKX94" s="369"/>
      <c r="MKY94" s="369"/>
      <c r="MKZ94" s="369"/>
      <c r="MLA94" s="369"/>
      <c r="MLB94" s="369"/>
      <c r="MLC94" s="369"/>
      <c r="MLD94" s="369"/>
      <c r="MLE94" s="369"/>
      <c r="MLF94" s="369"/>
      <c r="MLG94" s="369"/>
      <c r="MLH94" s="369"/>
      <c r="MLI94" s="369"/>
      <c r="MLJ94" s="369"/>
      <c r="MLK94" s="369"/>
      <c r="MLL94" s="369"/>
      <c r="MLM94" s="369"/>
      <c r="MLN94" s="369"/>
      <c r="MLO94" s="369"/>
      <c r="MLP94" s="369"/>
      <c r="MLQ94" s="369"/>
      <c r="MLR94" s="369"/>
      <c r="MLS94" s="369"/>
      <c r="MLT94" s="369"/>
      <c r="MLU94" s="369"/>
      <c r="MLV94" s="369"/>
      <c r="MLW94" s="369"/>
      <c r="MLX94" s="369"/>
      <c r="MLY94" s="369"/>
      <c r="MLZ94" s="369"/>
      <c r="MMA94" s="369"/>
      <c r="MMB94" s="369"/>
      <c r="MMC94" s="369"/>
      <c r="MMD94" s="369"/>
      <c r="MME94" s="369"/>
      <c r="MMF94" s="369"/>
      <c r="MMG94" s="369"/>
      <c r="MMH94" s="369"/>
      <c r="MMI94" s="369"/>
      <c r="MMJ94" s="369"/>
      <c r="MMK94" s="369"/>
      <c r="MML94" s="369"/>
      <c r="MMM94" s="369"/>
      <c r="MMN94" s="369"/>
      <c r="MMO94" s="369"/>
      <c r="MMP94" s="369"/>
      <c r="MMQ94" s="369"/>
      <c r="MMR94" s="369"/>
      <c r="MMS94" s="369"/>
      <c r="MMT94" s="369"/>
      <c r="MMU94" s="369"/>
      <c r="MMV94" s="369"/>
      <c r="MMW94" s="369"/>
      <c r="MMX94" s="369"/>
      <c r="MMY94" s="369"/>
      <c r="MMZ94" s="369"/>
      <c r="MNA94" s="369"/>
      <c r="MNB94" s="369"/>
      <c r="MNC94" s="369"/>
      <c r="MND94" s="369"/>
      <c r="MNE94" s="369"/>
      <c r="MNF94" s="369"/>
      <c r="MNG94" s="369"/>
      <c r="MNH94" s="369"/>
      <c r="MNI94" s="369"/>
      <c r="MNJ94" s="369"/>
      <c r="MNK94" s="369"/>
      <c r="MNL94" s="369"/>
      <c r="MNM94" s="369"/>
      <c r="MNN94" s="369"/>
      <c r="MNO94" s="369"/>
      <c r="MNP94" s="369"/>
      <c r="MNQ94" s="369"/>
      <c r="MNR94" s="369"/>
      <c r="MNS94" s="369"/>
      <c r="MNT94" s="369"/>
      <c r="MNU94" s="369"/>
      <c r="MNV94" s="369"/>
      <c r="MNW94" s="369"/>
      <c r="MNX94" s="369"/>
      <c r="MNY94" s="369"/>
      <c r="MOD94" s="369"/>
      <c r="MOE94" s="369"/>
      <c r="MOF94" s="369"/>
      <c r="MOG94" s="369"/>
      <c r="MOH94" s="369"/>
      <c r="MOI94" s="369"/>
      <c r="MOJ94" s="369"/>
      <c r="MOK94" s="369"/>
      <c r="MOL94" s="369"/>
      <c r="MOM94" s="369"/>
      <c r="MON94" s="369"/>
      <c r="MQF94" s="369"/>
      <c r="MQG94" s="369"/>
      <c r="MQH94" s="369"/>
      <c r="MQI94" s="369"/>
      <c r="MQJ94" s="369"/>
      <c r="MQK94" s="369"/>
      <c r="MQL94" s="369"/>
      <c r="MQM94" s="369"/>
      <c r="MQN94" s="369"/>
      <c r="MQO94" s="369"/>
      <c r="MQP94" s="369"/>
      <c r="MQQ94" s="369"/>
      <c r="MQR94" s="369"/>
      <c r="MQS94" s="369"/>
      <c r="MQT94" s="369"/>
      <c r="MQU94" s="369"/>
      <c r="MQV94" s="369"/>
      <c r="MQW94" s="369"/>
      <c r="MQX94" s="369"/>
      <c r="MQY94" s="369"/>
      <c r="MQZ94" s="369"/>
      <c r="MRA94" s="369"/>
      <c r="MRB94" s="369"/>
      <c r="MRC94" s="369"/>
      <c r="MRD94" s="369"/>
      <c r="MRE94" s="369"/>
      <c r="MRF94" s="369"/>
      <c r="MRG94" s="369"/>
      <c r="MRH94" s="369"/>
      <c r="MRI94" s="369"/>
      <c r="MRJ94" s="369"/>
      <c r="MRK94" s="369"/>
      <c r="MRL94" s="369"/>
      <c r="MRM94" s="369"/>
      <c r="MRN94" s="369"/>
      <c r="MRO94" s="369"/>
      <c r="MRP94" s="369"/>
      <c r="MRQ94" s="369"/>
      <c r="MRR94" s="369"/>
      <c r="MRS94" s="369"/>
      <c r="MRT94" s="369"/>
      <c r="MRU94" s="369"/>
      <c r="MRV94" s="369"/>
      <c r="MRW94" s="369"/>
      <c r="MRX94" s="369"/>
      <c r="MRY94" s="369"/>
      <c r="MRZ94" s="369"/>
      <c r="MSA94" s="369"/>
      <c r="MSB94" s="369"/>
      <c r="MSC94" s="369"/>
      <c r="MSD94" s="369"/>
      <c r="MSE94" s="369"/>
      <c r="MSF94" s="369"/>
      <c r="MSG94" s="369"/>
      <c r="MSH94" s="369"/>
      <c r="MSI94" s="369"/>
      <c r="MSJ94" s="369"/>
      <c r="MSK94" s="369"/>
      <c r="MSL94" s="369"/>
      <c r="MSM94" s="369"/>
      <c r="MSN94" s="369"/>
      <c r="MSO94" s="369"/>
      <c r="MSP94" s="369"/>
      <c r="MSQ94" s="369"/>
      <c r="MSR94" s="369"/>
      <c r="MSS94" s="369"/>
      <c r="MST94" s="369"/>
      <c r="MSU94" s="369"/>
      <c r="MSV94" s="369"/>
      <c r="MSW94" s="369"/>
      <c r="MSX94" s="369"/>
      <c r="MSY94" s="369"/>
      <c r="MSZ94" s="369"/>
      <c r="MTA94" s="369"/>
      <c r="MTB94" s="369"/>
      <c r="MTC94" s="369"/>
      <c r="MTD94" s="369"/>
      <c r="MTE94" s="369"/>
      <c r="MTF94" s="369"/>
      <c r="MTG94" s="369"/>
      <c r="MTH94" s="369"/>
      <c r="MTI94" s="369"/>
      <c r="MTJ94" s="369"/>
      <c r="MTK94" s="369"/>
      <c r="MTL94" s="369"/>
      <c r="MTM94" s="369"/>
      <c r="MTN94" s="369"/>
      <c r="MTO94" s="369"/>
      <c r="MTP94" s="369"/>
      <c r="MTQ94" s="369"/>
      <c r="MTR94" s="369"/>
      <c r="MTS94" s="369"/>
      <c r="MTT94" s="369"/>
      <c r="MTU94" s="369"/>
      <c r="MTV94" s="369"/>
      <c r="MTW94" s="369"/>
      <c r="MTX94" s="369"/>
      <c r="MTY94" s="369"/>
      <c r="MTZ94" s="369"/>
      <c r="MUA94" s="369"/>
      <c r="MUB94" s="369"/>
      <c r="MUC94" s="369"/>
      <c r="MUD94" s="369"/>
      <c r="MUE94" s="369"/>
      <c r="MUF94" s="369"/>
      <c r="MUG94" s="369"/>
      <c r="MUH94" s="369"/>
      <c r="MUI94" s="369"/>
      <c r="MUJ94" s="369"/>
      <c r="MUK94" s="369"/>
      <c r="MUL94" s="369"/>
      <c r="MUM94" s="369"/>
      <c r="MUN94" s="369"/>
      <c r="MUO94" s="369"/>
      <c r="MUP94" s="369"/>
      <c r="MUQ94" s="369"/>
      <c r="MUR94" s="369"/>
      <c r="MUS94" s="369"/>
      <c r="MUT94" s="369"/>
      <c r="MUU94" s="369"/>
      <c r="MUV94" s="369"/>
      <c r="MUW94" s="369"/>
      <c r="MUX94" s="369"/>
      <c r="MUY94" s="369"/>
      <c r="MUZ94" s="369"/>
      <c r="MVA94" s="369"/>
      <c r="MVB94" s="369"/>
      <c r="MVC94" s="369"/>
      <c r="MVD94" s="369"/>
      <c r="MVE94" s="369"/>
      <c r="MVF94" s="369"/>
      <c r="MVG94" s="369"/>
      <c r="MVH94" s="369"/>
      <c r="MVI94" s="369"/>
      <c r="MVJ94" s="369"/>
      <c r="MVK94" s="369"/>
      <c r="MVL94" s="369"/>
      <c r="MVM94" s="369"/>
      <c r="MVN94" s="369"/>
      <c r="MVO94" s="369"/>
      <c r="MVP94" s="369"/>
      <c r="MVQ94" s="369"/>
      <c r="MVR94" s="369"/>
      <c r="MVS94" s="369"/>
      <c r="MVT94" s="369"/>
      <c r="MVU94" s="369"/>
      <c r="MVV94" s="369"/>
      <c r="MVW94" s="369"/>
      <c r="MVX94" s="369"/>
      <c r="MVY94" s="369"/>
      <c r="MVZ94" s="369"/>
      <c r="MWA94" s="369"/>
      <c r="MWB94" s="369"/>
      <c r="MWC94" s="369"/>
      <c r="MWD94" s="369"/>
      <c r="MWE94" s="369"/>
      <c r="MWF94" s="369"/>
      <c r="MWG94" s="369"/>
      <c r="MWH94" s="369"/>
      <c r="MWI94" s="369"/>
      <c r="MWJ94" s="369"/>
      <c r="MWK94" s="369"/>
      <c r="MWL94" s="369"/>
      <c r="MWM94" s="369"/>
      <c r="MWN94" s="369"/>
      <c r="MWO94" s="369"/>
      <c r="MWP94" s="369"/>
      <c r="MWQ94" s="369"/>
      <c r="MWR94" s="369"/>
      <c r="MWS94" s="369"/>
      <c r="MWT94" s="369"/>
      <c r="MWU94" s="369"/>
      <c r="MWV94" s="369"/>
      <c r="MWW94" s="369"/>
      <c r="MWX94" s="369"/>
      <c r="MWY94" s="369"/>
      <c r="MWZ94" s="369"/>
      <c r="MXA94" s="369"/>
      <c r="MXB94" s="369"/>
      <c r="MXC94" s="369"/>
      <c r="MXD94" s="369"/>
      <c r="MXE94" s="369"/>
      <c r="MXF94" s="369"/>
      <c r="MXG94" s="369"/>
      <c r="MXH94" s="369"/>
      <c r="MXI94" s="369"/>
      <c r="MXJ94" s="369"/>
      <c r="MXK94" s="369"/>
      <c r="MXL94" s="369"/>
      <c r="MXM94" s="369"/>
      <c r="MXN94" s="369"/>
      <c r="MXO94" s="369"/>
      <c r="MXP94" s="369"/>
      <c r="MXQ94" s="369"/>
      <c r="MXR94" s="369"/>
      <c r="MXS94" s="369"/>
      <c r="MXT94" s="369"/>
      <c r="MXU94" s="369"/>
      <c r="MXZ94" s="369"/>
      <c r="MYA94" s="369"/>
      <c r="MYB94" s="369"/>
      <c r="MYC94" s="369"/>
      <c r="MYD94" s="369"/>
      <c r="MYE94" s="369"/>
      <c r="MYF94" s="369"/>
      <c r="MYG94" s="369"/>
      <c r="MYH94" s="369"/>
      <c r="MYI94" s="369"/>
      <c r="MYJ94" s="369"/>
      <c r="NAB94" s="369"/>
      <c r="NAC94" s="369"/>
      <c r="NAD94" s="369"/>
      <c r="NAE94" s="369"/>
      <c r="NAF94" s="369"/>
      <c r="NAG94" s="369"/>
      <c r="NAH94" s="369"/>
      <c r="NAI94" s="369"/>
      <c r="NAJ94" s="369"/>
      <c r="NAK94" s="369"/>
      <c r="NAL94" s="369"/>
      <c r="NAM94" s="369"/>
      <c r="NAN94" s="369"/>
      <c r="NAO94" s="369"/>
      <c r="NAP94" s="369"/>
      <c r="NAQ94" s="369"/>
      <c r="NAR94" s="369"/>
      <c r="NAS94" s="369"/>
      <c r="NAT94" s="369"/>
      <c r="NAU94" s="369"/>
      <c r="NAV94" s="369"/>
      <c r="NAW94" s="369"/>
      <c r="NAX94" s="369"/>
      <c r="NAY94" s="369"/>
      <c r="NAZ94" s="369"/>
      <c r="NBA94" s="369"/>
      <c r="NBB94" s="369"/>
      <c r="NBC94" s="369"/>
      <c r="NBD94" s="369"/>
      <c r="NBE94" s="369"/>
      <c r="NBF94" s="369"/>
      <c r="NBG94" s="369"/>
      <c r="NBH94" s="369"/>
      <c r="NBI94" s="369"/>
      <c r="NBJ94" s="369"/>
      <c r="NBK94" s="369"/>
      <c r="NBL94" s="369"/>
      <c r="NBM94" s="369"/>
      <c r="NBN94" s="369"/>
      <c r="NBO94" s="369"/>
      <c r="NBP94" s="369"/>
      <c r="NBQ94" s="369"/>
      <c r="NBR94" s="369"/>
      <c r="NBS94" s="369"/>
      <c r="NBT94" s="369"/>
      <c r="NBU94" s="369"/>
      <c r="NBV94" s="369"/>
      <c r="NBW94" s="369"/>
      <c r="NBX94" s="369"/>
      <c r="NBY94" s="369"/>
      <c r="NBZ94" s="369"/>
      <c r="NCA94" s="369"/>
      <c r="NCB94" s="369"/>
      <c r="NCC94" s="369"/>
      <c r="NCD94" s="369"/>
      <c r="NCE94" s="369"/>
      <c r="NCF94" s="369"/>
      <c r="NCG94" s="369"/>
      <c r="NCH94" s="369"/>
      <c r="NCI94" s="369"/>
      <c r="NCJ94" s="369"/>
      <c r="NCK94" s="369"/>
      <c r="NCL94" s="369"/>
      <c r="NCM94" s="369"/>
      <c r="NCN94" s="369"/>
      <c r="NCO94" s="369"/>
      <c r="NCP94" s="369"/>
      <c r="NCQ94" s="369"/>
      <c r="NCR94" s="369"/>
      <c r="NCS94" s="369"/>
      <c r="NCT94" s="369"/>
      <c r="NCU94" s="369"/>
      <c r="NCV94" s="369"/>
      <c r="NCW94" s="369"/>
      <c r="NCX94" s="369"/>
      <c r="NCY94" s="369"/>
      <c r="NCZ94" s="369"/>
      <c r="NDA94" s="369"/>
      <c r="NDB94" s="369"/>
      <c r="NDC94" s="369"/>
      <c r="NDD94" s="369"/>
      <c r="NDE94" s="369"/>
      <c r="NDF94" s="369"/>
      <c r="NDG94" s="369"/>
      <c r="NDH94" s="369"/>
      <c r="NDI94" s="369"/>
      <c r="NDJ94" s="369"/>
      <c r="NDK94" s="369"/>
      <c r="NDL94" s="369"/>
      <c r="NDM94" s="369"/>
      <c r="NDN94" s="369"/>
      <c r="NDO94" s="369"/>
      <c r="NDP94" s="369"/>
      <c r="NDQ94" s="369"/>
      <c r="NDR94" s="369"/>
      <c r="NDS94" s="369"/>
      <c r="NDT94" s="369"/>
      <c r="NDU94" s="369"/>
      <c r="NDV94" s="369"/>
      <c r="NDW94" s="369"/>
      <c r="NDX94" s="369"/>
      <c r="NDY94" s="369"/>
      <c r="NDZ94" s="369"/>
      <c r="NEA94" s="369"/>
      <c r="NEB94" s="369"/>
      <c r="NEC94" s="369"/>
      <c r="NED94" s="369"/>
      <c r="NEE94" s="369"/>
      <c r="NEF94" s="369"/>
      <c r="NEG94" s="369"/>
      <c r="NEH94" s="369"/>
      <c r="NEI94" s="369"/>
      <c r="NEJ94" s="369"/>
      <c r="NEK94" s="369"/>
      <c r="NEL94" s="369"/>
      <c r="NEM94" s="369"/>
      <c r="NEN94" s="369"/>
      <c r="NEO94" s="369"/>
      <c r="NEP94" s="369"/>
      <c r="NEQ94" s="369"/>
      <c r="NER94" s="369"/>
      <c r="NES94" s="369"/>
      <c r="NET94" s="369"/>
      <c r="NEU94" s="369"/>
      <c r="NEV94" s="369"/>
      <c r="NEW94" s="369"/>
      <c r="NEX94" s="369"/>
      <c r="NEY94" s="369"/>
      <c r="NEZ94" s="369"/>
      <c r="NFA94" s="369"/>
      <c r="NFB94" s="369"/>
      <c r="NFC94" s="369"/>
      <c r="NFD94" s="369"/>
      <c r="NFE94" s="369"/>
      <c r="NFF94" s="369"/>
      <c r="NFG94" s="369"/>
      <c r="NFH94" s="369"/>
      <c r="NFI94" s="369"/>
      <c r="NFJ94" s="369"/>
      <c r="NFK94" s="369"/>
      <c r="NFL94" s="369"/>
      <c r="NFM94" s="369"/>
      <c r="NFN94" s="369"/>
      <c r="NFO94" s="369"/>
      <c r="NFP94" s="369"/>
      <c r="NFQ94" s="369"/>
      <c r="NFR94" s="369"/>
      <c r="NFS94" s="369"/>
      <c r="NFT94" s="369"/>
      <c r="NFU94" s="369"/>
      <c r="NFV94" s="369"/>
      <c r="NFW94" s="369"/>
      <c r="NFX94" s="369"/>
      <c r="NFY94" s="369"/>
      <c r="NFZ94" s="369"/>
      <c r="NGA94" s="369"/>
      <c r="NGB94" s="369"/>
      <c r="NGC94" s="369"/>
      <c r="NGD94" s="369"/>
      <c r="NGE94" s="369"/>
      <c r="NGF94" s="369"/>
      <c r="NGG94" s="369"/>
      <c r="NGH94" s="369"/>
      <c r="NGI94" s="369"/>
      <c r="NGJ94" s="369"/>
      <c r="NGK94" s="369"/>
      <c r="NGL94" s="369"/>
      <c r="NGM94" s="369"/>
      <c r="NGN94" s="369"/>
      <c r="NGO94" s="369"/>
      <c r="NGP94" s="369"/>
      <c r="NGQ94" s="369"/>
      <c r="NGR94" s="369"/>
      <c r="NGS94" s="369"/>
      <c r="NGT94" s="369"/>
      <c r="NGU94" s="369"/>
      <c r="NGV94" s="369"/>
      <c r="NGW94" s="369"/>
      <c r="NGX94" s="369"/>
      <c r="NGY94" s="369"/>
      <c r="NGZ94" s="369"/>
      <c r="NHA94" s="369"/>
      <c r="NHB94" s="369"/>
      <c r="NHC94" s="369"/>
      <c r="NHD94" s="369"/>
      <c r="NHE94" s="369"/>
      <c r="NHF94" s="369"/>
      <c r="NHG94" s="369"/>
      <c r="NHH94" s="369"/>
      <c r="NHI94" s="369"/>
      <c r="NHJ94" s="369"/>
      <c r="NHK94" s="369"/>
      <c r="NHL94" s="369"/>
      <c r="NHM94" s="369"/>
      <c r="NHN94" s="369"/>
      <c r="NHO94" s="369"/>
      <c r="NHP94" s="369"/>
      <c r="NHQ94" s="369"/>
      <c r="NHV94" s="369"/>
      <c r="NHW94" s="369"/>
      <c r="NHX94" s="369"/>
      <c r="NHY94" s="369"/>
      <c r="NHZ94" s="369"/>
      <c r="NIA94" s="369"/>
      <c r="NIB94" s="369"/>
      <c r="NIC94" s="369"/>
      <c r="NID94" s="369"/>
      <c r="NIE94" s="369"/>
      <c r="NIF94" s="369"/>
      <c r="NJX94" s="369"/>
      <c r="NJY94" s="369"/>
      <c r="NJZ94" s="369"/>
      <c r="NKA94" s="369"/>
      <c r="NKB94" s="369"/>
      <c r="NKC94" s="369"/>
      <c r="NKD94" s="369"/>
      <c r="NKE94" s="369"/>
      <c r="NKF94" s="369"/>
      <c r="NKG94" s="369"/>
      <c r="NKH94" s="369"/>
      <c r="NKI94" s="369"/>
      <c r="NKJ94" s="369"/>
      <c r="NKK94" s="369"/>
      <c r="NKL94" s="369"/>
      <c r="NKM94" s="369"/>
      <c r="NKN94" s="369"/>
      <c r="NKO94" s="369"/>
      <c r="NKP94" s="369"/>
      <c r="NKQ94" s="369"/>
      <c r="NKR94" s="369"/>
      <c r="NKS94" s="369"/>
      <c r="NKT94" s="369"/>
      <c r="NKU94" s="369"/>
      <c r="NKV94" s="369"/>
      <c r="NKW94" s="369"/>
      <c r="NKX94" s="369"/>
      <c r="NKY94" s="369"/>
      <c r="NKZ94" s="369"/>
      <c r="NLA94" s="369"/>
      <c r="NLB94" s="369"/>
      <c r="NLC94" s="369"/>
      <c r="NLD94" s="369"/>
      <c r="NLE94" s="369"/>
      <c r="NLF94" s="369"/>
      <c r="NLG94" s="369"/>
      <c r="NLH94" s="369"/>
      <c r="NLI94" s="369"/>
      <c r="NLJ94" s="369"/>
      <c r="NLK94" s="369"/>
      <c r="NLL94" s="369"/>
      <c r="NLM94" s="369"/>
      <c r="NLN94" s="369"/>
      <c r="NLO94" s="369"/>
      <c r="NLP94" s="369"/>
      <c r="NLQ94" s="369"/>
      <c r="NLR94" s="369"/>
      <c r="NLS94" s="369"/>
      <c r="NLT94" s="369"/>
      <c r="NLU94" s="369"/>
      <c r="NLV94" s="369"/>
      <c r="NLW94" s="369"/>
      <c r="NLX94" s="369"/>
      <c r="NLY94" s="369"/>
      <c r="NLZ94" s="369"/>
      <c r="NMA94" s="369"/>
      <c r="NMB94" s="369"/>
      <c r="NMC94" s="369"/>
      <c r="NMD94" s="369"/>
      <c r="NME94" s="369"/>
      <c r="NMF94" s="369"/>
      <c r="NMG94" s="369"/>
      <c r="NMH94" s="369"/>
      <c r="NMI94" s="369"/>
      <c r="NMJ94" s="369"/>
      <c r="NMK94" s="369"/>
      <c r="NML94" s="369"/>
      <c r="NMM94" s="369"/>
      <c r="NMN94" s="369"/>
      <c r="NMO94" s="369"/>
      <c r="NMP94" s="369"/>
      <c r="NMQ94" s="369"/>
      <c r="NMR94" s="369"/>
      <c r="NMS94" s="369"/>
      <c r="NMT94" s="369"/>
      <c r="NMU94" s="369"/>
      <c r="NMV94" s="369"/>
      <c r="NMW94" s="369"/>
      <c r="NMX94" s="369"/>
      <c r="NMY94" s="369"/>
      <c r="NMZ94" s="369"/>
      <c r="NNA94" s="369"/>
      <c r="NNB94" s="369"/>
      <c r="NNC94" s="369"/>
      <c r="NND94" s="369"/>
      <c r="NNE94" s="369"/>
      <c r="NNF94" s="369"/>
      <c r="NNG94" s="369"/>
      <c r="NNH94" s="369"/>
      <c r="NNI94" s="369"/>
      <c r="NNJ94" s="369"/>
      <c r="NNK94" s="369"/>
      <c r="NNL94" s="369"/>
      <c r="NNM94" s="369"/>
      <c r="NNN94" s="369"/>
      <c r="NNO94" s="369"/>
      <c r="NNP94" s="369"/>
      <c r="NNQ94" s="369"/>
      <c r="NNR94" s="369"/>
      <c r="NNS94" s="369"/>
      <c r="NNT94" s="369"/>
      <c r="NNU94" s="369"/>
      <c r="NNV94" s="369"/>
      <c r="NNW94" s="369"/>
      <c r="NNX94" s="369"/>
      <c r="NNY94" s="369"/>
      <c r="NNZ94" s="369"/>
      <c r="NOA94" s="369"/>
      <c r="NOB94" s="369"/>
      <c r="NOC94" s="369"/>
      <c r="NOD94" s="369"/>
      <c r="NOE94" s="369"/>
      <c r="NOF94" s="369"/>
      <c r="NOG94" s="369"/>
      <c r="NOH94" s="369"/>
      <c r="NOI94" s="369"/>
      <c r="NOJ94" s="369"/>
      <c r="NOK94" s="369"/>
      <c r="NOL94" s="369"/>
      <c r="NOM94" s="369"/>
      <c r="NON94" s="369"/>
      <c r="NOO94" s="369"/>
      <c r="NOP94" s="369"/>
      <c r="NOQ94" s="369"/>
      <c r="NOR94" s="369"/>
      <c r="NOS94" s="369"/>
      <c r="NOT94" s="369"/>
      <c r="NOU94" s="369"/>
      <c r="NOV94" s="369"/>
      <c r="NOW94" s="369"/>
      <c r="NOX94" s="369"/>
      <c r="NOY94" s="369"/>
      <c r="NOZ94" s="369"/>
      <c r="NPA94" s="369"/>
      <c r="NPB94" s="369"/>
      <c r="NPC94" s="369"/>
      <c r="NPD94" s="369"/>
      <c r="NPE94" s="369"/>
      <c r="NPF94" s="369"/>
      <c r="NPG94" s="369"/>
      <c r="NPH94" s="369"/>
      <c r="NPI94" s="369"/>
      <c r="NPJ94" s="369"/>
      <c r="NPK94" s="369"/>
      <c r="NPL94" s="369"/>
      <c r="NPM94" s="369"/>
      <c r="NPN94" s="369"/>
      <c r="NPO94" s="369"/>
      <c r="NPP94" s="369"/>
      <c r="NPQ94" s="369"/>
      <c r="NPR94" s="369"/>
      <c r="NPS94" s="369"/>
      <c r="NPT94" s="369"/>
      <c r="NPU94" s="369"/>
      <c r="NPV94" s="369"/>
      <c r="NPW94" s="369"/>
      <c r="NPX94" s="369"/>
      <c r="NPY94" s="369"/>
      <c r="NPZ94" s="369"/>
      <c r="NQA94" s="369"/>
      <c r="NQB94" s="369"/>
      <c r="NQC94" s="369"/>
      <c r="NQD94" s="369"/>
      <c r="NQE94" s="369"/>
      <c r="NQF94" s="369"/>
      <c r="NQG94" s="369"/>
      <c r="NQH94" s="369"/>
      <c r="NQI94" s="369"/>
      <c r="NQJ94" s="369"/>
      <c r="NQK94" s="369"/>
      <c r="NQL94" s="369"/>
      <c r="NQM94" s="369"/>
      <c r="NQN94" s="369"/>
      <c r="NQO94" s="369"/>
      <c r="NQP94" s="369"/>
      <c r="NQQ94" s="369"/>
      <c r="NQR94" s="369"/>
      <c r="NQS94" s="369"/>
      <c r="NQT94" s="369"/>
      <c r="NQU94" s="369"/>
      <c r="NQV94" s="369"/>
      <c r="NQW94" s="369"/>
      <c r="NQX94" s="369"/>
      <c r="NQY94" s="369"/>
      <c r="NQZ94" s="369"/>
      <c r="NRA94" s="369"/>
      <c r="NRB94" s="369"/>
      <c r="NRC94" s="369"/>
      <c r="NRD94" s="369"/>
      <c r="NRE94" s="369"/>
      <c r="NRF94" s="369"/>
      <c r="NRG94" s="369"/>
      <c r="NRH94" s="369"/>
      <c r="NRI94" s="369"/>
      <c r="NRJ94" s="369"/>
      <c r="NRK94" s="369"/>
      <c r="NRL94" s="369"/>
      <c r="NRM94" s="369"/>
      <c r="NRR94" s="369"/>
      <c r="NRS94" s="369"/>
      <c r="NRT94" s="369"/>
      <c r="NRU94" s="369"/>
      <c r="NRV94" s="369"/>
      <c r="NRW94" s="369"/>
      <c r="NRX94" s="369"/>
      <c r="NRY94" s="369"/>
      <c r="NRZ94" s="369"/>
      <c r="NSA94" s="369"/>
      <c r="NSB94" s="369"/>
      <c r="NTT94" s="369"/>
      <c r="NTU94" s="369"/>
      <c r="NTV94" s="369"/>
      <c r="NTW94" s="369"/>
      <c r="NTX94" s="369"/>
      <c r="NTY94" s="369"/>
      <c r="NTZ94" s="369"/>
      <c r="NUA94" s="369"/>
      <c r="NUB94" s="369"/>
      <c r="NUC94" s="369"/>
      <c r="NUD94" s="369"/>
      <c r="NUE94" s="369"/>
      <c r="NUF94" s="369"/>
      <c r="NUG94" s="369"/>
      <c r="NUH94" s="369"/>
      <c r="NUI94" s="369"/>
      <c r="NUJ94" s="369"/>
      <c r="NUK94" s="369"/>
      <c r="NUL94" s="369"/>
      <c r="NUM94" s="369"/>
      <c r="NUN94" s="369"/>
      <c r="NUO94" s="369"/>
      <c r="NUP94" s="369"/>
      <c r="NUQ94" s="369"/>
      <c r="NUR94" s="369"/>
      <c r="NUS94" s="369"/>
      <c r="NUT94" s="369"/>
      <c r="NUU94" s="369"/>
      <c r="NUV94" s="369"/>
      <c r="NUW94" s="369"/>
      <c r="NUX94" s="369"/>
      <c r="NUY94" s="369"/>
      <c r="NUZ94" s="369"/>
      <c r="NVA94" s="369"/>
      <c r="NVB94" s="369"/>
      <c r="NVC94" s="369"/>
      <c r="NVD94" s="369"/>
      <c r="NVE94" s="369"/>
      <c r="NVF94" s="369"/>
      <c r="NVG94" s="369"/>
      <c r="NVH94" s="369"/>
      <c r="NVI94" s="369"/>
      <c r="NVJ94" s="369"/>
      <c r="NVK94" s="369"/>
      <c r="NVL94" s="369"/>
      <c r="NVM94" s="369"/>
      <c r="NVN94" s="369"/>
      <c r="NVO94" s="369"/>
      <c r="NVP94" s="369"/>
      <c r="NVQ94" s="369"/>
      <c r="NVR94" s="369"/>
      <c r="NVS94" s="369"/>
      <c r="NVT94" s="369"/>
      <c r="NVU94" s="369"/>
      <c r="NVV94" s="369"/>
      <c r="NVW94" s="369"/>
      <c r="NVX94" s="369"/>
      <c r="NVY94" s="369"/>
      <c r="NVZ94" s="369"/>
      <c r="NWA94" s="369"/>
      <c r="NWB94" s="369"/>
      <c r="NWC94" s="369"/>
      <c r="NWD94" s="369"/>
      <c r="NWE94" s="369"/>
      <c r="NWF94" s="369"/>
      <c r="NWG94" s="369"/>
      <c r="NWH94" s="369"/>
      <c r="NWI94" s="369"/>
      <c r="NWJ94" s="369"/>
      <c r="NWK94" s="369"/>
      <c r="NWL94" s="369"/>
      <c r="NWM94" s="369"/>
      <c r="NWN94" s="369"/>
      <c r="NWO94" s="369"/>
      <c r="NWP94" s="369"/>
      <c r="NWQ94" s="369"/>
      <c r="NWR94" s="369"/>
      <c r="NWS94" s="369"/>
      <c r="NWT94" s="369"/>
      <c r="NWU94" s="369"/>
      <c r="NWV94" s="369"/>
      <c r="NWW94" s="369"/>
      <c r="NWX94" s="369"/>
      <c r="NWY94" s="369"/>
      <c r="NWZ94" s="369"/>
      <c r="NXA94" s="369"/>
      <c r="NXB94" s="369"/>
      <c r="NXC94" s="369"/>
      <c r="NXD94" s="369"/>
      <c r="NXE94" s="369"/>
      <c r="NXF94" s="369"/>
      <c r="NXG94" s="369"/>
      <c r="NXH94" s="369"/>
      <c r="NXI94" s="369"/>
      <c r="NXJ94" s="369"/>
      <c r="NXK94" s="369"/>
      <c r="NXL94" s="369"/>
      <c r="NXM94" s="369"/>
      <c r="NXN94" s="369"/>
      <c r="NXO94" s="369"/>
      <c r="NXP94" s="369"/>
      <c r="NXQ94" s="369"/>
      <c r="NXR94" s="369"/>
      <c r="NXS94" s="369"/>
      <c r="NXT94" s="369"/>
      <c r="NXU94" s="369"/>
      <c r="NXV94" s="369"/>
      <c r="NXW94" s="369"/>
      <c r="NXX94" s="369"/>
      <c r="NXY94" s="369"/>
      <c r="NXZ94" s="369"/>
      <c r="NYA94" s="369"/>
      <c r="NYB94" s="369"/>
      <c r="NYC94" s="369"/>
      <c r="NYD94" s="369"/>
      <c r="NYE94" s="369"/>
      <c r="NYF94" s="369"/>
      <c r="NYG94" s="369"/>
      <c r="NYH94" s="369"/>
      <c r="NYI94" s="369"/>
      <c r="NYJ94" s="369"/>
      <c r="NYK94" s="369"/>
      <c r="NYL94" s="369"/>
      <c r="NYM94" s="369"/>
      <c r="NYN94" s="369"/>
      <c r="NYO94" s="369"/>
      <c r="NYP94" s="369"/>
      <c r="NYQ94" s="369"/>
      <c r="NYR94" s="369"/>
      <c r="NYS94" s="369"/>
      <c r="NYT94" s="369"/>
      <c r="NYU94" s="369"/>
      <c r="NYV94" s="369"/>
      <c r="NYW94" s="369"/>
      <c r="NYX94" s="369"/>
      <c r="NYY94" s="369"/>
      <c r="NYZ94" s="369"/>
      <c r="NZA94" s="369"/>
      <c r="NZB94" s="369"/>
      <c r="NZC94" s="369"/>
      <c r="NZD94" s="369"/>
      <c r="NZE94" s="369"/>
      <c r="NZF94" s="369"/>
      <c r="NZG94" s="369"/>
      <c r="NZH94" s="369"/>
      <c r="NZI94" s="369"/>
      <c r="NZJ94" s="369"/>
      <c r="NZK94" s="369"/>
      <c r="NZL94" s="369"/>
      <c r="NZM94" s="369"/>
      <c r="NZN94" s="369"/>
      <c r="NZO94" s="369"/>
      <c r="NZP94" s="369"/>
      <c r="NZQ94" s="369"/>
      <c r="NZR94" s="369"/>
      <c r="NZS94" s="369"/>
      <c r="NZT94" s="369"/>
      <c r="NZU94" s="369"/>
      <c r="NZV94" s="369"/>
      <c r="NZW94" s="369"/>
      <c r="NZX94" s="369"/>
      <c r="NZY94" s="369"/>
      <c r="NZZ94" s="369"/>
      <c r="OAA94" s="369"/>
      <c r="OAB94" s="369"/>
      <c r="OAC94" s="369"/>
      <c r="OAD94" s="369"/>
      <c r="OAE94" s="369"/>
      <c r="OAF94" s="369"/>
      <c r="OAG94" s="369"/>
      <c r="OAH94" s="369"/>
      <c r="OAI94" s="369"/>
      <c r="OAJ94" s="369"/>
      <c r="OAK94" s="369"/>
      <c r="OAL94" s="369"/>
      <c r="OAM94" s="369"/>
      <c r="OAN94" s="369"/>
      <c r="OAO94" s="369"/>
      <c r="OAP94" s="369"/>
      <c r="OAQ94" s="369"/>
      <c r="OAR94" s="369"/>
      <c r="OAS94" s="369"/>
      <c r="OAT94" s="369"/>
      <c r="OAU94" s="369"/>
      <c r="OAV94" s="369"/>
      <c r="OAW94" s="369"/>
      <c r="OAX94" s="369"/>
      <c r="OAY94" s="369"/>
      <c r="OAZ94" s="369"/>
      <c r="OBA94" s="369"/>
      <c r="OBB94" s="369"/>
      <c r="OBC94" s="369"/>
      <c r="OBD94" s="369"/>
      <c r="OBE94" s="369"/>
      <c r="OBF94" s="369"/>
      <c r="OBG94" s="369"/>
      <c r="OBH94" s="369"/>
      <c r="OBI94" s="369"/>
      <c r="OBN94" s="369"/>
      <c r="OBO94" s="369"/>
      <c r="OBP94" s="369"/>
      <c r="OBQ94" s="369"/>
      <c r="OBR94" s="369"/>
      <c r="OBS94" s="369"/>
      <c r="OBT94" s="369"/>
      <c r="OBU94" s="369"/>
      <c r="OBV94" s="369"/>
      <c r="OBW94" s="369"/>
      <c r="OBX94" s="369"/>
      <c r="ODP94" s="369"/>
      <c r="ODQ94" s="369"/>
      <c r="ODR94" s="369"/>
      <c r="ODS94" s="369"/>
      <c r="ODT94" s="369"/>
      <c r="ODU94" s="369"/>
      <c r="ODV94" s="369"/>
      <c r="ODW94" s="369"/>
      <c r="ODX94" s="369"/>
      <c r="ODY94" s="369"/>
      <c r="ODZ94" s="369"/>
      <c r="OEA94" s="369"/>
      <c r="OEB94" s="369"/>
      <c r="OEC94" s="369"/>
      <c r="OED94" s="369"/>
      <c r="OEE94" s="369"/>
      <c r="OEF94" s="369"/>
      <c r="OEG94" s="369"/>
      <c r="OEH94" s="369"/>
      <c r="OEI94" s="369"/>
      <c r="OEJ94" s="369"/>
      <c r="OEK94" s="369"/>
      <c r="OEL94" s="369"/>
      <c r="OEM94" s="369"/>
      <c r="OEN94" s="369"/>
      <c r="OEO94" s="369"/>
      <c r="OEP94" s="369"/>
      <c r="OEQ94" s="369"/>
      <c r="OER94" s="369"/>
      <c r="OES94" s="369"/>
      <c r="OET94" s="369"/>
      <c r="OEU94" s="369"/>
      <c r="OEV94" s="369"/>
      <c r="OEW94" s="369"/>
      <c r="OEX94" s="369"/>
      <c r="OEY94" s="369"/>
      <c r="OEZ94" s="369"/>
      <c r="OFA94" s="369"/>
      <c r="OFB94" s="369"/>
      <c r="OFC94" s="369"/>
      <c r="OFD94" s="369"/>
      <c r="OFE94" s="369"/>
      <c r="OFF94" s="369"/>
      <c r="OFG94" s="369"/>
      <c r="OFH94" s="369"/>
      <c r="OFI94" s="369"/>
      <c r="OFJ94" s="369"/>
      <c r="OFK94" s="369"/>
      <c r="OFL94" s="369"/>
      <c r="OFM94" s="369"/>
      <c r="OFN94" s="369"/>
      <c r="OFO94" s="369"/>
      <c r="OFP94" s="369"/>
      <c r="OFQ94" s="369"/>
      <c r="OFR94" s="369"/>
      <c r="OFS94" s="369"/>
      <c r="OFT94" s="369"/>
      <c r="OFU94" s="369"/>
      <c r="OFV94" s="369"/>
      <c r="OFW94" s="369"/>
      <c r="OFX94" s="369"/>
      <c r="OFY94" s="369"/>
      <c r="OFZ94" s="369"/>
      <c r="OGA94" s="369"/>
      <c r="OGB94" s="369"/>
      <c r="OGC94" s="369"/>
      <c r="OGD94" s="369"/>
      <c r="OGE94" s="369"/>
      <c r="OGF94" s="369"/>
      <c r="OGG94" s="369"/>
      <c r="OGH94" s="369"/>
      <c r="OGI94" s="369"/>
      <c r="OGJ94" s="369"/>
      <c r="OGK94" s="369"/>
      <c r="OGL94" s="369"/>
      <c r="OGM94" s="369"/>
      <c r="OGN94" s="369"/>
      <c r="OGO94" s="369"/>
      <c r="OGP94" s="369"/>
      <c r="OGQ94" s="369"/>
      <c r="OGR94" s="369"/>
      <c r="OGS94" s="369"/>
      <c r="OGT94" s="369"/>
      <c r="OGU94" s="369"/>
      <c r="OGV94" s="369"/>
      <c r="OGW94" s="369"/>
      <c r="OGX94" s="369"/>
      <c r="OGY94" s="369"/>
      <c r="OGZ94" s="369"/>
      <c r="OHA94" s="369"/>
      <c r="OHB94" s="369"/>
      <c r="OHC94" s="369"/>
      <c r="OHD94" s="369"/>
      <c r="OHE94" s="369"/>
      <c r="OHF94" s="369"/>
      <c r="OHG94" s="369"/>
      <c r="OHH94" s="369"/>
      <c r="OHI94" s="369"/>
      <c r="OHJ94" s="369"/>
      <c r="OHK94" s="369"/>
      <c r="OHL94" s="369"/>
      <c r="OHM94" s="369"/>
      <c r="OHN94" s="369"/>
      <c r="OHO94" s="369"/>
      <c r="OHP94" s="369"/>
      <c r="OHQ94" s="369"/>
      <c r="OHR94" s="369"/>
      <c r="OHS94" s="369"/>
      <c r="OHT94" s="369"/>
      <c r="OHU94" s="369"/>
      <c r="OHV94" s="369"/>
      <c r="OHW94" s="369"/>
      <c r="OHX94" s="369"/>
      <c r="OHY94" s="369"/>
      <c r="OHZ94" s="369"/>
      <c r="OIA94" s="369"/>
      <c r="OIB94" s="369"/>
      <c r="OIC94" s="369"/>
      <c r="OID94" s="369"/>
      <c r="OIE94" s="369"/>
      <c r="OIF94" s="369"/>
      <c r="OIG94" s="369"/>
      <c r="OIH94" s="369"/>
      <c r="OII94" s="369"/>
      <c r="OIJ94" s="369"/>
      <c r="OIK94" s="369"/>
      <c r="OIL94" s="369"/>
      <c r="OIM94" s="369"/>
      <c r="OIN94" s="369"/>
      <c r="OIO94" s="369"/>
      <c r="OIP94" s="369"/>
      <c r="OIQ94" s="369"/>
      <c r="OIR94" s="369"/>
      <c r="OIS94" s="369"/>
      <c r="OIT94" s="369"/>
      <c r="OIU94" s="369"/>
      <c r="OIV94" s="369"/>
      <c r="OIW94" s="369"/>
      <c r="OIX94" s="369"/>
      <c r="OIY94" s="369"/>
      <c r="OIZ94" s="369"/>
      <c r="OJA94" s="369"/>
      <c r="OJB94" s="369"/>
      <c r="OJC94" s="369"/>
      <c r="OJD94" s="369"/>
      <c r="OJE94" s="369"/>
      <c r="OJF94" s="369"/>
      <c r="OJG94" s="369"/>
      <c r="OJH94" s="369"/>
      <c r="OJI94" s="369"/>
      <c r="OJJ94" s="369"/>
      <c r="OJK94" s="369"/>
      <c r="OJL94" s="369"/>
      <c r="OJM94" s="369"/>
      <c r="OJN94" s="369"/>
      <c r="OJO94" s="369"/>
      <c r="OJP94" s="369"/>
      <c r="OJQ94" s="369"/>
      <c r="OJR94" s="369"/>
      <c r="OJS94" s="369"/>
      <c r="OJT94" s="369"/>
      <c r="OJU94" s="369"/>
      <c r="OJV94" s="369"/>
      <c r="OJW94" s="369"/>
      <c r="OJX94" s="369"/>
      <c r="OJY94" s="369"/>
      <c r="OJZ94" s="369"/>
      <c r="OKA94" s="369"/>
      <c r="OKB94" s="369"/>
      <c r="OKC94" s="369"/>
      <c r="OKD94" s="369"/>
      <c r="OKE94" s="369"/>
      <c r="OKF94" s="369"/>
      <c r="OKG94" s="369"/>
      <c r="OKH94" s="369"/>
      <c r="OKI94" s="369"/>
      <c r="OKJ94" s="369"/>
      <c r="OKK94" s="369"/>
      <c r="OKL94" s="369"/>
      <c r="OKM94" s="369"/>
      <c r="OKN94" s="369"/>
      <c r="OKO94" s="369"/>
      <c r="OKP94" s="369"/>
      <c r="OKQ94" s="369"/>
      <c r="OKR94" s="369"/>
      <c r="OKS94" s="369"/>
      <c r="OKT94" s="369"/>
      <c r="OKU94" s="369"/>
      <c r="OKV94" s="369"/>
      <c r="OKW94" s="369"/>
      <c r="OKX94" s="369"/>
      <c r="OKY94" s="369"/>
      <c r="OKZ94" s="369"/>
      <c r="OLA94" s="369"/>
      <c r="OLB94" s="369"/>
      <c r="OLC94" s="369"/>
      <c r="OLD94" s="369"/>
      <c r="OLE94" s="369"/>
      <c r="OLJ94" s="369"/>
      <c r="OLK94" s="369"/>
      <c r="OLL94" s="369"/>
      <c r="OLM94" s="369"/>
      <c r="OLN94" s="369"/>
      <c r="OLO94" s="369"/>
      <c r="OLP94" s="369"/>
      <c r="OLQ94" s="369"/>
      <c r="OLR94" s="369"/>
      <c r="OLS94" s="369"/>
      <c r="OLT94" s="369"/>
      <c r="ONL94" s="369"/>
      <c r="ONM94" s="369"/>
      <c r="ONN94" s="369"/>
      <c r="ONO94" s="369"/>
      <c r="ONP94" s="369"/>
      <c r="ONQ94" s="369"/>
      <c r="ONR94" s="369"/>
      <c r="ONS94" s="369"/>
      <c r="ONT94" s="369"/>
      <c r="ONU94" s="369"/>
      <c r="ONV94" s="369"/>
      <c r="ONW94" s="369"/>
      <c r="ONX94" s="369"/>
      <c r="ONY94" s="369"/>
      <c r="ONZ94" s="369"/>
      <c r="OOA94" s="369"/>
      <c r="OOB94" s="369"/>
      <c r="OOC94" s="369"/>
      <c r="OOD94" s="369"/>
      <c r="OOE94" s="369"/>
      <c r="OOF94" s="369"/>
      <c r="OOG94" s="369"/>
      <c r="OOH94" s="369"/>
      <c r="OOI94" s="369"/>
      <c r="OOJ94" s="369"/>
      <c r="OOK94" s="369"/>
      <c r="OOL94" s="369"/>
      <c r="OOM94" s="369"/>
      <c r="OON94" s="369"/>
      <c r="OOO94" s="369"/>
      <c r="OOP94" s="369"/>
      <c r="OOQ94" s="369"/>
      <c r="OOR94" s="369"/>
      <c r="OOS94" s="369"/>
      <c r="OOT94" s="369"/>
      <c r="OOU94" s="369"/>
      <c r="OOV94" s="369"/>
      <c r="OOW94" s="369"/>
      <c r="OOX94" s="369"/>
      <c r="OOY94" s="369"/>
      <c r="OOZ94" s="369"/>
      <c r="OPA94" s="369"/>
      <c r="OPB94" s="369"/>
      <c r="OPC94" s="369"/>
      <c r="OPD94" s="369"/>
      <c r="OPE94" s="369"/>
      <c r="OPF94" s="369"/>
      <c r="OPG94" s="369"/>
      <c r="OPH94" s="369"/>
      <c r="OPI94" s="369"/>
      <c r="OPJ94" s="369"/>
      <c r="OPK94" s="369"/>
      <c r="OPL94" s="369"/>
      <c r="OPM94" s="369"/>
      <c r="OPN94" s="369"/>
      <c r="OPO94" s="369"/>
      <c r="OPP94" s="369"/>
      <c r="OPQ94" s="369"/>
      <c r="OPR94" s="369"/>
      <c r="OPS94" s="369"/>
      <c r="OPT94" s="369"/>
      <c r="OPU94" s="369"/>
      <c r="OPV94" s="369"/>
      <c r="OPW94" s="369"/>
      <c r="OPX94" s="369"/>
      <c r="OPY94" s="369"/>
      <c r="OPZ94" s="369"/>
      <c r="OQA94" s="369"/>
      <c r="OQB94" s="369"/>
      <c r="OQC94" s="369"/>
      <c r="OQD94" s="369"/>
      <c r="OQE94" s="369"/>
      <c r="OQF94" s="369"/>
      <c r="OQG94" s="369"/>
      <c r="OQH94" s="369"/>
      <c r="OQI94" s="369"/>
      <c r="OQJ94" s="369"/>
      <c r="OQK94" s="369"/>
      <c r="OQL94" s="369"/>
      <c r="OQM94" s="369"/>
      <c r="OQN94" s="369"/>
      <c r="OQO94" s="369"/>
      <c r="OQP94" s="369"/>
      <c r="OQQ94" s="369"/>
      <c r="OQR94" s="369"/>
      <c r="OQS94" s="369"/>
      <c r="OQT94" s="369"/>
      <c r="OQU94" s="369"/>
      <c r="OQV94" s="369"/>
      <c r="OQW94" s="369"/>
      <c r="OQX94" s="369"/>
      <c r="OQY94" s="369"/>
      <c r="OQZ94" s="369"/>
      <c r="ORA94" s="369"/>
      <c r="ORB94" s="369"/>
      <c r="ORC94" s="369"/>
      <c r="ORD94" s="369"/>
      <c r="ORE94" s="369"/>
      <c r="ORF94" s="369"/>
      <c r="ORG94" s="369"/>
      <c r="ORH94" s="369"/>
      <c r="ORI94" s="369"/>
      <c r="ORJ94" s="369"/>
      <c r="ORK94" s="369"/>
      <c r="ORL94" s="369"/>
      <c r="ORM94" s="369"/>
      <c r="ORN94" s="369"/>
      <c r="ORO94" s="369"/>
      <c r="ORP94" s="369"/>
      <c r="ORQ94" s="369"/>
      <c r="ORR94" s="369"/>
      <c r="ORS94" s="369"/>
      <c r="ORT94" s="369"/>
      <c r="ORU94" s="369"/>
      <c r="ORV94" s="369"/>
      <c r="ORW94" s="369"/>
      <c r="ORX94" s="369"/>
      <c r="ORY94" s="369"/>
      <c r="ORZ94" s="369"/>
      <c r="OSA94" s="369"/>
      <c r="OSB94" s="369"/>
      <c r="OSC94" s="369"/>
      <c r="OSD94" s="369"/>
      <c r="OSE94" s="369"/>
      <c r="OSF94" s="369"/>
      <c r="OSG94" s="369"/>
      <c r="OSH94" s="369"/>
      <c r="OSI94" s="369"/>
      <c r="OSJ94" s="369"/>
      <c r="OSK94" s="369"/>
      <c r="OSL94" s="369"/>
      <c r="OSM94" s="369"/>
      <c r="OSN94" s="369"/>
      <c r="OSO94" s="369"/>
      <c r="OSP94" s="369"/>
      <c r="OSQ94" s="369"/>
      <c r="OSR94" s="369"/>
      <c r="OSS94" s="369"/>
      <c r="OST94" s="369"/>
      <c r="OSU94" s="369"/>
      <c r="OSV94" s="369"/>
      <c r="OSW94" s="369"/>
      <c r="OSX94" s="369"/>
      <c r="OSY94" s="369"/>
      <c r="OSZ94" s="369"/>
      <c r="OTA94" s="369"/>
      <c r="OTB94" s="369"/>
      <c r="OTC94" s="369"/>
      <c r="OTD94" s="369"/>
      <c r="OTE94" s="369"/>
      <c r="OTF94" s="369"/>
      <c r="OTG94" s="369"/>
      <c r="OTH94" s="369"/>
      <c r="OTI94" s="369"/>
      <c r="OTJ94" s="369"/>
      <c r="OTK94" s="369"/>
      <c r="OTL94" s="369"/>
      <c r="OTM94" s="369"/>
      <c r="OTN94" s="369"/>
      <c r="OTO94" s="369"/>
      <c r="OTP94" s="369"/>
      <c r="OTQ94" s="369"/>
      <c r="OTR94" s="369"/>
      <c r="OTS94" s="369"/>
      <c r="OTT94" s="369"/>
      <c r="OTU94" s="369"/>
      <c r="OTV94" s="369"/>
      <c r="OTW94" s="369"/>
      <c r="OTX94" s="369"/>
      <c r="OTY94" s="369"/>
      <c r="OTZ94" s="369"/>
      <c r="OUA94" s="369"/>
      <c r="OUB94" s="369"/>
      <c r="OUC94" s="369"/>
      <c r="OUD94" s="369"/>
      <c r="OUE94" s="369"/>
      <c r="OUF94" s="369"/>
      <c r="OUG94" s="369"/>
      <c r="OUH94" s="369"/>
      <c r="OUI94" s="369"/>
      <c r="OUJ94" s="369"/>
      <c r="OUK94" s="369"/>
      <c r="OUL94" s="369"/>
      <c r="OUM94" s="369"/>
      <c r="OUN94" s="369"/>
      <c r="OUO94" s="369"/>
      <c r="OUP94" s="369"/>
      <c r="OUQ94" s="369"/>
      <c r="OUR94" s="369"/>
      <c r="OUS94" s="369"/>
      <c r="OUT94" s="369"/>
      <c r="OUU94" s="369"/>
      <c r="OUV94" s="369"/>
      <c r="OUW94" s="369"/>
      <c r="OUX94" s="369"/>
      <c r="OUY94" s="369"/>
      <c r="OUZ94" s="369"/>
      <c r="OVA94" s="369"/>
      <c r="OVF94" s="369"/>
      <c r="OVG94" s="369"/>
      <c r="OVH94" s="369"/>
      <c r="OVI94" s="369"/>
      <c r="OVJ94" s="369"/>
      <c r="OVK94" s="369"/>
      <c r="OVL94" s="369"/>
      <c r="OVM94" s="369"/>
      <c r="OVN94" s="369"/>
      <c r="OVO94" s="369"/>
      <c r="OVP94" s="369"/>
      <c r="OXH94" s="369"/>
      <c r="OXI94" s="369"/>
      <c r="OXJ94" s="369"/>
      <c r="OXK94" s="369"/>
      <c r="OXL94" s="369"/>
      <c r="OXM94" s="369"/>
      <c r="OXN94" s="369"/>
      <c r="OXO94" s="369"/>
      <c r="OXP94" s="369"/>
      <c r="OXQ94" s="369"/>
      <c r="OXR94" s="369"/>
      <c r="OXS94" s="369"/>
      <c r="OXT94" s="369"/>
      <c r="OXU94" s="369"/>
      <c r="OXV94" s="369"/>
      <c r="OXW94" s="369"/>
      <c r="OXX94" s="369"/>
      <c r="OXY94" s="369"/>
      <c r="OXZ94" s="369"/>
      <c r="OYA94" s="369"/>
      <c r="OYB94" s="369"/>
      <c r="OYC94" s="369"/>
      <c r="OYD94" s="369"/>
      <c r="OYE94" s="369"/>
      <c r="OYF94" s="369"/>
      <c r="OYG94" s="369"/>
      <c r="OYH94" s="369"/>
      <c r="OYI94" s="369"/>
      <c r="OYJ94" s="369"/>
      <c r="OYK94" s="369"/>
      <c r="OYL94" s="369"/>
      <c r="OYM94" s="369"/>
      <c r="OYN94" s="369"/>
      <c r="OYO94" s="369"/>
      <c r="OYP94" s="369"/>
      <c r="OYQ94" s="369"/>
      <c r="OYR94" s="369"/>
      <c r="OYS94" s="369"/>
      <c r="OYT94" s="369"/>
      <c r="OYU94" s="369"/>
      <c r="OYV94" s="369"/>
      <c r="OYW94" s="369"/>
      <c r="OYX94" s="369"/>
      <c r="OYY94" s="369"/>
      <c r="OYZ94" s="369"/>
      <c r="OZA94" s="369"/>
      <c r="OZB94" s="369"/>
      <c r="OZC94" s="369"/>
      <c r="OZD94" s="369"/>
      <c r="OZE94" s="369"/>
      <c r="OZF94" s="369"/>
      <c r="OZG94" s="369"/>
      <c r="OZH94" s="369"/>
      <c r="OZI94" s="369"/>
      <c r="OZJ94" s="369"/>
      <c r="OZK94" s="369"/>
      <c r="OZL94" s="369"/>
      <c r="OZM94" s="369"/>
      <c r="OZN94" s="369"/>
      <c r="OZO94" s="369"/>
      <c r="OZP94" s="369"/>
      <c r="OZQ94" s="369"/>
      <c r="OZR94" s="369"/>
      <c r="OZS94" s="369"/>
      <c r="OZT94" s="369"/>
      <c r="OZU94" s="369"/>
      <c r="OZV94" s="369"/>
      <c r="OZW94" s="369"/>
      <c r="OZX94" s="369"/>
      <c r="OZY94" s="369"/>
      <c r="OZZ94" s="369"/>
      <c r="PAA94" s="369"/>
      <c r="PAB94" s="369"/>
      <c r="PAC94" s="369"/>
      <c r="PAD94" s="369"/>
      <c r="PAE94" s="369"/>
      <c r="PAF94" s="369"/>
      <c r="PAG94" s="369"/>
      <c r="PAH94" s="369"/>
      <c r="PAI94" s="369"/>
      <c r="PAJ94" s="369"/>
      <c r="PAK94" s="369"/>
      <c r="PAL94" s="369"/>
      <c r="PAM94" s="369"/>
      <c r="PAN94" s="369"/>
      <c r="PAO94" s="369"/>
      <c r="PAP94" s="369"/>
      <c r="PAQ94" s="369"/>
      <c r="PAR94" s="369"/>
      <c r="PAS94" s="369"/>
      <c r="PAT94" s="369"/>
      <c r="PAU94" s="369"/>
      <c r="PAV94" s="369"/>
      <c r="PAW94" s="369"/>
      <c r="PAX94" s="369"/>
      <c r="PAY94" s="369"/>
      <c r="PAZ94" s="369"/>
      <c r="PBA94" s="369"/>
      <c r="PBB94" s="369"/>
      <c r="PBC94" s="369"/>
      <c r="PBD94" s="369"/>
      <c r="PBE94" s="369"/>
      <c r="PBF94" s="369"/>
      <c r="PBG94" s="369"/>
      <c r="PBH94" s="369"/>
      <c r="PBI94" s="369"/>
      <c r="PBJ94" s="369"/>
      <c r="PBK94" s="369"/>
      <c r="PBL94" s="369"/>
      <c r="PBM94" s="369"/>
      <c r="PBN94" s="369"/>
      <c r="PBO94" s="369"/>
      <c r="PBP94" s="369"/>
      <c r="PBQ94" s="369"/>
      <c r="PBR94" s="369"/>
      <c r="PBS94" s="369"/>
      <c r="PBT94" s="369"/>
      <c r="PBU94" s="369"/>
      <c r="PBV94" s="369"/>
      <c r="PBW94" s="369"/>
      <c r="PBX94" s="369"/>
      <c r="PBY94" s="369"/>
      <c r="PBZ94" s="369"/>
      <c r="PCA94" s="369"/>
      <c r="PCB94" s="369"/>
      <c r="PCC94" s="369"/>
      <c r="PCD94" s="369"/>
      <c r="PCE94" s="369"/>
      <c r="PCF94" s="369"/>
      <c r="PCG94" s="369"/>
      <c r="PCH94" s="369"/>
      <c r="PCI94" s="369"/>
      <c r="PCJ94" s="369"/>
      <c r="PCK94" s="369"/>
      <c r="PCL94" s="369"/>
      <c r="PCM94" s="369"/>
      <c r="PCN94" s="369"/>
      <c r="PCO94" s="369"/>
      <c r="PCP94" s="369"/>
      <c r="PCQ94" s="369"/>
      <c r="PCR94" s="369"/>
      <c r="PCS94" s="369"/>
      <c r="PCT94" s="369"/>
      <c r="PCU94" s="369"/>
      <c r="PCV94" s="369"/>
      <c r="PCW94" s="369"/>
      <c r="PCX94" s="369"/>
      <c r="PCY94" s="369"/>
      <c r="PCZ94" s="369"/>
      <c r="PDA94" s="369"/>
      <c r="PDB94" s="369"/>
      <c r="PDC94" s="369"/>
      <c r="PDD94" s="369"/>
      <c r="PDE94" s="369"/>
      <c r="PDF94" s="369"/>
      <c r="PDG94" s="369"/>
      <c r="PDH94" s="369"/>
      <c r="PDI94" s="369"/>
      <c r="PDJ94" s="369"/>
      <c r="PDK94" s="369"/>
      <c r="PDL94" s="369"/>
      <c r="PDM94" s="369"/>
      <c r="PDN94" s="369"/>
      <c r="PDO94" s="369"/>
      <c r="PDP94" s="369"/>
      <c r="PDQ94" s="369"/>
      <c r="PDR94" s="369"/>
      <c r="PDS94" s="369"/>
      <c r="PDT94" s="369"/>
      <c r="PDU94" s="369"/>
      <c r="PDV94" s="369"/>
      <c r="PDW94" s="369"/>
      <c r="PDX94" s="369"/>
      <c r="PDY94" s="369"/>
      <c r="PDZ94" s="369"/>
      <c r="PEA94" s="369"/>
      <c r="PEB94" s="369"/>
      <c r="PEC94" s="369"/>
      <c r="PED94" s="369"/>
      <c r="PEE94" s="369"/>
      <c r="PEF94" s="369"/>
      <c r="PEG94" s="369"/>
      <c r="PEH94" s="369"/>
      <c r="PEI94" s="369"/>
      <c r="PEJ94" s="369"/>
      <c r="PEK94" s="369"/>
      <c r="PEL94" s="369"/>
      <c r="PEM94" s="369"/>
      <c r="PEN94" s="369"/>
      <c r="PEO94" s="369"/>
      <c r="PEP94" s="369"/>
      <c r="PEQ94" s="369"/>
      <c r="PER94" s="369"/>
      <c r="PES94" s="369"/>
      <c r="PET94" s="369"/>
      <c r="PEU94" s="369"/>
      <c r="PEV94" s="369"/>
      <c r="PEW94" s="369"/>
      <c r="PFB94" s="369"/>
      <c r="PFC94" s="369"/>
      <c r="PFD94" s="369"/>
      <c r="PFE94" s="369"/>
      <c r="PFF94" s="369"/>
      <c r="PFG94" s="369"/>
      <c r="PFH94" s="369"/>
      <c r="PFI94" s="369"/>
      <c r="PFJ94" s="369"/>
      <c r="PFK94" s="369"/>
      <c r="PFL94" s="369"/>
      <c r="PHD94" s="369"/>
      <c r="PHE94" s="369"/>
      <c r="PHF94" s="369"/>
      <c r="PHG94" s="369"/>
      <c r="PHH94" s="369"/>
      <c r="PHI94" s="369"/>
      <c r="PHJ94" s="369"/>
      <c r="PHK94" s="369"/>
      <c r="PHL94" s="369"/>
      <c r="PHM94" s="369"/>
      <c r="PHN94" s="369"/>
      <c r="PHO94" s="369"/>
      <c r="PHP94" s="369"/>
      <c r="PHQ94" s="369"/>
      <c r="PHR94" s="369"/>
      <c r="PHS94" s="369"/>
      <c r="PHT94" s="369"/>
      <c r="PHU94" s="369"/>
      <c r="PHV94" s="369"/>
      <c r="PHW94" s="369"/>
      <c r="PHX94" s="369"/>
      <c r="PHY94" s="369"/>
      <c r="PHZ94" s="369"/>
      <c r="PIA94" s="369"/>
      <c r="PIB94" s="369"/>
      <c r="PIC94" s="369"/>
      <c r="PID94" s="369"/>
      <c r="PIE94" s="369"/>
      <c r="PIF94" s="369"/>
      <c r="PIG94" s="369"/>
      <c r="PIH94" s="369"/>
      <c r="PII94" s="369"/>
      <c r="PIJ94" s="369"/>
      <c r="PIK94" s="369"/>
      <c r="PIL94" s="369"/>
      <c r="PIM94" s="369"/>
      <c r="PIN94" s="369"/>
      <c r="PIO94" s="369"/>
      <c r="PIP94" s="369"/>
      <c r="PIQ94" s="369"/>
      <c r="PIR94" s="369"/>
      <c r="PIS94" s="369"/>
      <c r="PIT94" s="369"/>
      <c r="PIU94" s="369"/>
      <c r="PIV94" s="369"/>
      <c r="PIW94" s="369"/>
      <c r="PIX94" s="369"/>
      <c r="PIY94" s="369"/>
      <c r="PIZ94" s="369"/>
      <c r="PJA94" s="369"/>
      <c r="PJB94" s="369"/>
      <c r="PJC94" s="369"/>
      <c r="PJD94" s="369"/>
      <c r="PJE94" s="369"/>
      <c r="PJF94" s="369"/>
      <c r="PJG94" s="369"/>
      <c r="PJH94" s="369"/>
      <c r="PJI94" s="369"/>
      <c r="PJJ94" s="369"/>
      <c r="PJK94" s="369"/>
      <c r="PJL94" s="369"/>
      <c r="PJM94" s="369"/>
      <c r="PJN94" s="369"/>
      <c r="PJO94" s="369"/>
      <c r="PJP94" s="369"/>
      <c r="PJQ94" s="369"/>
      <c r="PJR94" s="369"/>
      <c r="PJS94" s="369"/>
      <c r="PJT94" s="369"/>
      <c r="PJU94" s="369"/>
      <c r="PJV94" s="369"/>
      <c r="PJW94" s="369"/>
      <c r="PJX94" s="369"/>
      <c r="PJY94" s="369"/>
      <c r="PJZ94" s="369"/>
      <c r="PKA94" s="369"/>
      <c r="PKB94" s="369"/>
      <c r="PKC94" s="369"/>
      <c r="PKD94" s="369"/>
      <c r="PKE94" s="369"/>
      <c r="PKF94" s="369"/>
      <c r="PKG94" s="369"/>
      <c r="PKH94" s="369"/>
      <c r="PKI94" s="369"/>
      <c r="PKJ94" s="369"/>
      <c r="PKK94" s="369"/>
      <c r="PKL94" s="369"/>
      <c r="PKM94" s="369"/>
      <c r="PKN94" s="369"/>
      <c r="PKO94" s="369"/>
      <c r="PKP94" s="369"/>
      <c r="PKQ94" s="369"/>
      <c r="PKR94" s="369"/>
      <c r="PKS94" s="369"/>
      <c r="PKT94" s="369"/>
      <c r="PKU94" s="369"/>
      <c r="PKV94" s="369"/>
      <c r="PKW94" s="369"/>
      <c r="PKX94" s="369"/>
      <c r="PKY94" s="369"/>
      <c r="PKZ94" s="369"/>
      <c r="PLA94" s="369"/>
      <c r="PLB94" s="369"/>
      <c r="PLC94" s="369"/>
      <c r="PLD94" s="369"/>
      <c r="PLE94" s="369"/>
      <c r="PLF94" s="369"/>
      <c r="PLG94" s="369"/>
      <c r="PLH94" s="369"/>
      <c r="PLI94" s="369"/>
      <c r="PLJ94" s="369"/>
      <c r="PLK94" s="369"/>
      <c r="PLL94" s="369"/>
      <c r="PLM94" s="369"/>
      <c r="PLN94" s="369"/>
      <c r="PLO94" s="369"/>
      <c r="PLP94" s="369"/>
      <c r="PLQ94" s="369"/>
      <c r="PLR94" s="369"/>
      <c r="PLS94" s="369"/>
      <c r="PLT94" s="369"/>
      <c r="PLU94" s="369"/>
      <c r="PLV94" s="369"/>
      <c r="PLW94" s="369"/>
      <c r="PLX94" s="369"/>
      <c r="PLY94" s="369"/>
      <c r="PLZ94" s="369"/>
      <c r="PMA94" s="369"/>
      <c r="PMB94" s="369"/>
      <c r="PMC94" s="369"/>
      <c r="PMD94" s="369"/>
      <c r="PME94" s="369"/>
      <c r="PMF94" s="369"/>
      <c r="PMG94" s="369"/>
      <c r="PMH94" s="369"/>
      <c r="PMI94" s="369"/>
      <c r="PMJ94" s="369"/>
      <c r="PMK94" s="369"/>
      <c r="PML94" s="369"/>
      <c r="PMM94" s="369"/>
      <c r="PMN94" s="369"/>
      <c r="PMO94" s="369"/>
      <c r="PMP94" s="369"/>
      <c r="PMQ94" s="369"/>
      <c r="PMR94" s="369"/>
      <c r="PMS94" s="369"/>
      <c r="PMT94" s="369"/>
      <c r="PMU94" s="369"/>
      <c r="PMV94" s="369"/>
      <c r="PMW94" s="369"/>
      <c r="PMX94" s="369"/>
      <c r="PMY94" s="369"/>
      <c r="PMZ94" s="369"/>
      <c r="PNA94" s="369"/>
      <c r="PNB94" s="369"/>
      <c r="PNC94" s="369"/>
      <c r="PND94" s="369"/>
      <c r="PNE94" s="369"/>
      <c r="PNF94" s="369"/>
      <c r="PNG94" s="369"/>
      <c r="PNH94" s="369"/>
      <c r="PNI94" s="369"/>
      <c r="PNJ94" s="369"/>
      <c r="PNK94" s="369"/>
      <c r="PNL94" s="369"/>
      <c r="PNM94" s="369"/>
      <c r="PNN94" s="369"/>
      <c r="PNO94" s="369"/>
      <c r="PNP94" s="369"/>
      <c r="PNQ94" s="369"/>
      <c r="PNR94" s="369"/>
      <c r="PNS94" s="369"/>
      <c r="PNT94" s="369"/>
      <c r="PNU94" s="369"/>
      <c r="PNV94" s="369"/>
      <c r="PNW94" s="369"/>
      <c r="PNX94" s="369"/>
      <c r="PNY94" s="369"/>
      <c r="PNZ94" s="369"/>
      <c r="POA94" s="369"/>
      <c r="POB94" s="369"/>
      <c r="POC94" s="369"/>
      <c r="POD94" s="369"/>
      <c r="POE94" s="369"/>
      <c r="POF94" s="369"/>
      <c r="POG94" s="369"/>
      <c r="POH94" s="369"/>
      <c r="POI94" s="369"/>
      <c r="POJ94" s="369"/>
      <c r="POK94" s="369"/>
      <c r="POL94" s="369"/>
      <c r="POM94" s="369"/>
      <c r="PON94" s="369"/>
      <c r="POO94" s="369"/>
      <c r="POP94" s="369"/>
      <c r="POQ94" s="369"/>
      <c r="POR94" s="369"/>
      <c r="POS94" s="369"/>
      <c r="POX94" s="369"/>
      <c r="POY94" s="369"/>
      <c r="POZ94" s="369"/>
      <c r="PPA94" s="369"/>
      <c r="PPB94" s="369"/>
      <c r="PPC94" s="369"/>
      <c r="PPD94" s="369"/>
      <c r="PPE94" s="369"/>
      <c r="PPF94" s="369"/>
      <c r="PPG94" s="369"/>
      <c r="PPH94" s="369"/>
      <c r="PQZ94" s="369"/>
      <c r="PRA94" s="369"/>
      <c r="PRB94" s="369"/>
      <c r="PRC94" s="369"/>
      <c r="PRD94" s="369"/>
      <c r="PRE94" s="369"/>
      <c r="PRF94" s="369"/>
      <c r="PRG94" s="369"/>
      <c r="PRH94" s="369"/>
      <c r="PRI94" s="369"/>
      <c r="PRJ94" s="369"/>
      <c r="PRK94" s="369"/>
      <c r="PRL94" s="369"/>
      <c r="PRM94" s="369"/>
      <c r="PRN94" s="369"/>
      <c r="PRO94" s="369"/>
      <c r="PRP94" s="369"/>
      <c r="PRQ94" s="369"/>
      <c r="PRR94" s="369"/>
      <c r="PRS94" s="369"/>
      <c r="PRT94" s="369"/>
      <c r="PRU94" s="369"/>
      <c r="PRV94" s="369"/>
      <c r="PRW94" s="369"/>
      <c r="PRX94" s="369"/>
      <c r="PRY94" s="369"/>
      <c r="PRZ94" s="369"/>
      <c r="PSA94" s="369"/>
      <c r="PSB94" s="369"/>
      <c r="PSC94" s="369"/>
      <c r="PSD94" s="369"/>
      <c r="PSE94" s="369"/>
      <c r="PSF94" s="369"/>
      <c r="PSG94" s="369"/>
      <c r="PSH94" s="369"/>
      <c r="PSI94" s="369"/>
      <c r="PSJ94" s="369"/>
      <c r="PSK94" s="369"/>
      <c r="PSL94" s="369"/>
      <c r="PSM94" s="369"/>
      <c r="PSN94" s="369"/>
      <c r="PSO94" s="369"/>
      <c r="PSP94" s="369"/>
      <c r="PSQ94" s="369"/>
      <c r="PSR94" s="369"/>
      <c r="PSS94" s="369"/>
      <c r="PST94" s="369"/>
      <c r="PSU94" s="369"/>
      <c r="PSV94" s="369"/>
      <c r="PSW94" s="369"/>
      <c r="PSX94" s="369"/>
      <c r="PSY94" s="369"/>
      <c r="PSZ94" s="369"/>
      <c r="PTA94" s="369"/>
      <c r="PTB94" s="369"/>
      <c r="PTC94" s="369"/>
      <c r="PTD94" s="369"/>
      <c r="PTE94" s="369"/>
      <c r="PTF94" s="369"/>
      <c r="PTG94" s="369"/>
      <c r="PTH94" s="369"/>
      <c r="PTI94" s="369"/>
      <c r="PTJ94" s="369"/>
      <c r="PTK94" s="369"/>
      <c r="PTL94" s="369"/>
      <c r="PTM94" s="369"/>
      <c r="PTN94" s="369"/>
      <c r="PTO94" s="369"/>
      <c r="PTP94" s="369"/>
      <c r="PTQ94" s="369"/>
      <c r="PTR94" s="369"/>
      <c r="PTS94" s="369"/>
      <c r="PTT94" s="369"/>
      <c r="PTU94" s="369"/>
      <c r="PTV94" s="369"/>
      <c r="PTW94" s="369"/>
      <c r="PTX94" s="369"/>
      <c r="PTY94" s="369"/>
      <c r="PTZ94" s="369"/>
      <c r="PUA94" s="369"/>
      <c r="PUB94" s="369"/>
      <c r="PUC94" s="369"/>
      <c r="PUD94" s="369"/>
      <c r="PUE94" s="369"/>
      <c r="PUF94" s="369"/>
      <c r="PUG94" s="369"/>
      <c r="PUH94" s="369"/>
      <c r="PUI94" s="369"/>
      <c r="PUJ94" s="369"/>
      <c r="PUK94" s="369"/>
      <c r="PUL94" s="369"/>
      <c r="PUM94" s="369"/>
      <c r="PUN94" s="369"/>
      <c r="PUO94" s="369"/>
      <c r="PUP94" s="369"/>
      <c r="PUQ94" s="369"/>
      <c r="PUR94" s="369"/>
      <c r="PUS94" s="369"/>
      <c r="PUT94" s="369"/>
      <c r="PUU94" s="369"/>
      <c r="PUV94" s="369"/>
      <c r="PUW94" s="369"/>
      <c r="PUX94" s="369"/>
      <c r="PUY94" s="369"/>
      <c r="PUZ94" s="369"/>
      <c r="PVA94" s="369"/>
      <c r="PVB94" s="369"/>
      <c r="PVC94" s="369"/>
      <c r="PVD94" s="369"/>
      <c r="PVE94" s="369"/>
      <c r="PVF94" s="369"/>
      <c r="PVG94" s="369"/>
      <c r="PVH94" s="369"/>
      <c r="PVI94" s="369"/>
      <c r="PVJ94" s="369"/>
      <c r="PVK94" s="369"/>
      <c r="PVL94" s="369"/>
      <c r="PVM94" s="369"/>
      <c r="PVN94" s="369"/>
      <c r="PVO94" s="369"/>
      <c r="PVP94" s="369"/>
      <c r="PVQ94" s="369"/>
      <c r="PVR94" s="369"/>
      <c r="PVS94" s="369"/>
      <c r="PVT94" s="369"/>
      <c r="PVU94" s="369"/>
      <c r="PVV94" s="369"/>
      <c r="PVW94" s="369"/>
      <c r="PVX94" s="369"/>
      <c r="PVY94" s="369"/>
      <c r="PVZ94" s="369"/>
      <c r="PWA94" s="369"/>
      <c r="PWB94" s="369"/>
      <c r="PWC94" s="369"/>
      <c r="PWD94" s="369"/>
      <c r="PWE94" s="369"/>
      <c r="PWF94" s="369"/>
      <c r="PWG94" s="369"/>
      <c r="PWH94" s="369"/>
      <c r="PWI94" s="369"/>
      <c r="PWJ94" s="369"/>
      <c r="PWK94" s="369"/>
      <c r="PWL94" s="369"/>
      <c r="PWM94" s="369"/>
      <c r="PWN94" s="369"/>
      <c r="PWO94" s="369"/>
      <c r="PWP94" s="369"/>
      <c r="PWQ94" s="369"/>
      <c r="PWR94" s="369"/>
      <c r="PWS94" s="369"/>
      <c r="PWT94" s="369"/>
      <c r="PWU94" s="369"/>
      <c r="PWV94" s="369"/>
      <c r="PWW94" s="369"/>
      <c r="PWX94" s="369"/>
      <c r="PWY94" s="369"/>
      <c r="PWZ94" s="369"/>
      <c r="PXA94" s="369"/>
      <c r="PXB94" s="369"/>
      <c r="PXC94" s="369"/>
      <c r="PXD94" s="369"/>
      <c r="PXE94" s="369"/>
      <c r="PXF94" s="369"/>
      <c r="PXG94" s="369"/>
      <c r="PXH94" s="369"/>
      <c r="PXI94" s="369"/>
      <c r="PXJ94" s="369"/>
      <c r="PXK94" s="369"/>
      <c r="PXL94" s="369"/>
      <c r="PXM94" s="369"/>
      <c r="PXN94" s="369"/>
      <c r="PXO94" s="369"/>
      <c r="PXP94" s="369"/>
      <c r="PXQ94" s="369"/>
      <c r="PXR94" s="369"/>
      <c r="PXS94" s="369"/>
      <c r="PXT94" s="369"/>
      <c r="PXU94" s="369"/>
      <c r="PXV94" s="369"/>
      <c r="PXW94" s="369"/>
      <c r="PXX94" s="369"/>
      <c r="PXY94" s="369"/>
      <c r="PXZ94" s="369"/>
      <c r="PYA94" s="369"/>
      <c r="PYB94" s="369"/>
      <c r="PYC94" s="369"/>
      <c r="PYD94" s="369"/>
      <c r="PYE94" s="369"/>
      <c r="PYF94" s="369"/>
      <c r="PYG94" s="369"/>
      <c r="PYH94" s="369"/>
      <c r="PYI94" s="369"/>
      <c r="PYJ94" s="369"/>
      <c r="PYK94" s="369"/>
      <c r="PYL94" s="369"/>
      <c r="PYM94" s="369"/>
      <c r="PYN94" s="369"/>
      <c r="PYO94" s="369"/>
      <c r="PYT94" s="369"/>
      <c r="PYU94" s="369"/>
      <c r="PYV94" s="369"/>
      <c r="PYW94" s="369"/>
      <c r="PYX94" s="369"/>
      <c r="PYY94" s="369"/>
      <c r="PYZ94" s="369"/>
      <c r="PZA94" s="369"/>
      <c r="PZB94" s="369"/>
      <c r="PZC94" s="369"/>
      <c r="PZD94" s="369"/>
      <c r="QAV94" s="369"/>
      <c r="QAW94" s="369"/>
      <c r="QAX94" s="369"/>
      <c r="QAY94" s="369"/>
      <c r="QAZ94" s="369"/>
      <c r="QBA94" s="369"/>
      <c r="QBB94" s="369"/>
      <c r="QBC94" s="369"/>
      <c r="QBD94" s="369"/>
      <c r="QBE94" s="369"/>
      <c r="QBF94" s="369"/>
      <c r="QBG94" s="369"/>
      <c r="QBH94" s="369"/>
      <c r="QBI94" s="369"/>
      <c r="QBJ94" s="369"/>
      <c r="QBK94" s="369"/>
      <c r="QBL94" s="369"/>
      <c r="QBM94" s="369"/>
      <c r="QBN94" s="369"/>
      <c r="QBO94" s="369"/>
      <c r="QBP94" s="369"/>
      <c r="QBQ94" s="369"/>
      <c r="QBR94" s="369"/>
      <c r="QBS94" s="369"/>
      <c r="QBT94" s="369"/>
      <c r="QBU94" s="369"/>
      <c r="QBV94" s="369"/>
      <c r="QBW94" s="369"/>
      <c r="QBX94" s="369"/>
      <c r="QBY94" s="369"/>
      <c r="QBZ94" s="369"/>
      <c r="QCA94" s="369"/>
      <c r="QCB94" s="369"/>
      <c r="QCC94" s="369"/>
      <c r="QCD94" s="369"/>
      <c r="QCE94" s="369"/>
      <c r="QCF94" s="369"/>
      <c r="QCG94" s="369"/>
      <c r="QCH94" s="369"/>
      <c r="QCI94" s="369"/>
      <c r="QCJ94" s="369"/>
      <c r="QCK94" s="369"/>
      <c r="QCL94" s="369"/>
      <c r="QCM94" s="369"/>
      <c r="QCN94" s="369"/>
      <c r="QCO94" s="369"/>
      <c r="QCP94" s="369"/>
      <c r="QCQ94" s="369"/>
      <c r="QCR94" s="369"/>
      <c r="QCS94" s="369"/>
      <c r="QCT94" s="369"/>
      <c r="QCU94" s="369"/>
      <c r="QCV94" s="369"/>
      <c r="QCW94" s="369"/>
      <c r="QCX94" s="369"/>
      <c r="QCY94" s="369"/>
      <c r="QCZ94" s="369"/>
      <c r="QDA94" s="369"/>
      <c r="QDB94" s="369"/>
      <c r="QDC94" s="369"/>
      <c r="QDD94" s="369"/>
      <c r="QDE94" s="369"/>
      <c r="QDF94" s="369"/>
      <c r="QDG94" s="369"/>
      <c r="QDH94" s="369"/>
      <c r="QDI94" s="369"/>
      <c r="QDJ94" s="369"/>
      <c r="QDK94" s="369"/>
      <c r="QDL94" s="369"/>
      <c r="QDM94" s="369"/>
      <c r="QDN94" s="369"/>
      <c r="QDO94" s="369"/>
      <c r="QDP94" s="369"/>
      <c r="QDQ94" s="369"/>
      <c r="QDR94" s="369"/>
      <c r="QDS94" s="369"/>
      <c r="QDT94" s="369"/>
      <c r="QDU94" s="369"/>
      <c r="QDV94" s="369"/>
      <c r="QDW94" s="369"/>
      <c r="QDX94" s="369"/>
      <c r="QDY94" s="369"/>
      <c r="QDZ94" s="369"/>
      <c r="QEA94" s="369"/>
      <c r="QEB94" s="369"/>
      <c r="QEC94" s="369"/>
      <c r="QED94" s="369"/>
      <c r="QEE94" s="369"/>
      <c r="QEF94" s="369"/>
      <c r="QEG94" s="369"/>
      <c r="QEH94" s="369"/>
      <c r="QEI94" s="369"/>
      <c r="QEJ94" s="369"/>
      <c r="QEK94" s="369"/>
      <c r="QEL94" s="369"/>
      <c r="QEM94" s="369"/>
      <c r="QEN94" s="369"/>
      <c r="QEO94" s="369"/>
      <c r="QEP94" s="369"/>
      <c r="QEQ94" s="369"/>
      <c r="QER94" s="369"/>
      <c r="QES94" s="369"/>
      <c r="QET94" s="369"/>
      <c r="QEU94" s="369"/>
      <c r="QEV94" s="369"/>
      <c r="QEW94" s="369"/>
      <c r="QEX94" s="369"/>
      <c r="QEY94" s="369"/>
      <c r="QEZ94" s="369"/>
      <c r="QFA94" s="369"/>
      <c r="QFB94" s="369"/>
      <c r="QFC94" s="369"/>
      <c r="QFD94" s="369"/>
      <c r="QFE94" s="369"/>
      <c r="QFF94" s="369"/>
      <c r="QFG94" s="369"/>
      <c r="QFH94" s="369"/>
      <c r="QFI94" s="369"/>
      <c r="QFJ94" s="369"/>
      <c r="QFK94" s="369"/>
      <c r="QFL94" s="369"/>
      <c r="QFM94" s="369"/>
      <c r="QFN94" s="369"/>
      <c r="QFO94" s="369"/>
      <c r="QFP94" s="369"/>
      <c r="QFQ94" s="369"/>
      <c r="QFR94" s="369"/>
      <c r="QFS94" s="369"/>
      <c r="QFT94" s="369"/>
      <c r="QFU94" s="369"/>
      <c r="QFV94" s="369"/>
      <c r="QFW94" s="369"/>
      <c r="QFX94" s="369"/>
      <c r="QFY94" s="369"/>
      <c r="QFZ94" s="369"/>
      <c r="QGA94" s="369"/>
      <c r="QGB94" s="369"/>
      <c r="QGC94" s="369"/>
      <c r="QGD94" s="369"/>
      <c r="QGE94" s="369"/>
      <c r="QGF94" s="369"/>
      <c r="QGG94" s="369"/>
      <c r="QGH94" s="369"/>
      <c r="QGI94" s="369"/>
      <c r="QGJ94" s="369"/>
      <c r="QGK94" s="369"/>
      <c r="QGL94" s="369"/>
      <c r="QGM94" s="369"/>
      <c r="QGN94" s="369"/>
      <c r="QGO94" s="369"/>
      <c r="QGP94" s="369"/>
      <c r="QGQ94" s="369"/>
      <c r="QGR94" s="369"/>
      <c r="QGS94" s="369"/>
      <c r="QGT94" s="369"/>
      <c r="QGU94" s="369"/>
      <c r="QGV94" s="369"/>
      <c r="QGW94" s="369"/>
      <c r="QGX94" s="369"/>
      <c r="QGY94" s="369"/>
      <c r="QGZ94" s="369"/>
      <c r="QHA94" s="369"/>
      <c r="QHB94" s="369"/>
      <c r="QHC94" s="369"/>
      <c r="QHD94" s="369"/>
      <c r="QHE94" s="369"/>
      <c r="QHF94" s="369"/>
      <c r="QHG94" s="369"/>
      <c r="QHH94" s="369"/>
      <c r="QHI94" s="369"/>
      <c r="QHJ94" s="369"/>
      <c r="QHK94" s="369"/>
      <c r="QHL94" s="369"/>
      <c r="QHM94" s="369"/>
      <c r="QHN94" s="369"/>
      <c r="QHO94" s="369"/>
      <c r="QHP94" s="369"/>
      <c r="QHQ94" s="369"/>
      <c r="QHR94" s="369"/>
      <c r="QHS94" s="369"/>
      <c r="QHT94" s="369"/>
      <c r="QHU94" s="369"/>
      <c r="QHV94" s="369"/>
      <c r="QHW94" s="369"/>
      <c r="QHX94" s="369"/>
      <c r="QHY94" s="369"/>
      <c r="QHZ94" s="369"/>
      <c r="QIA94" s="369"/>
      <c r="QIB94" s="369"/>
      <c r="QIC94" s="369"/>
      <c r="QID94" s="369"/>
      <c r="QIE94" s="369"/>
      <c r="QIF94" s="369"/>
      <c r="QIG94" s="369"/>
      <c r="QIH94" s="369"/>
      <c r="QII94" s="369"/>
      <c r="QIJ94" s="369"/>
      <c r="QIK94" s="369"/>
      <c r="QIP94" s="369"/>
      <c r="QIQ94" s="369"/>
      <c r="QIR94" s="369"/>
      <c r="QIS94" s="369"/>
      <c r="QIT94" s="369"/>
      <c r="QIU94" s="369"/>
      <c r="QIV94" s="369"/>
      <c r="QIW94" s="369"/>
      <c r="QIX94" s="369"/>
      <c r="QIY94" s="369"/>
      <c r="QIZ94" s="369"/>
      <c r="QKR94" s="369"/>
      <c r="QKS94" s="369"/>
      <c r="QKT94" s="369"/>
      <c r="QKU94" s="369"/>
      <c r="QKV94" s="369"/>
      <c r="QKW94" s="369"/>
      <c r="QKX94" s="369"/>
      <c r="QKY94" s="369"/>
      <c r="QKZ94" s="369"/>
      <c r="QLA94" s="369"/>
      <c r="QLB94" s="369"/>
      <c r="QLC94" s="369"/>
      <c r="QLD94" s="369"/>
      <c r="QLE94" s="369"/>
      <c r="QLF94" s="369"/>
      <c r="QLG94" s="369"/>
      <c r="QLH94" s="369"/>
      <c r="QLI94" s="369"/>
      <c r="QLJ94" s="369"/>
      <c r="QLK94" s="369"/>
      <c r="QLL94" s="369"/>
      <c r="QLM94" s="369"/>
      <c r="QLN94" s="369"/>
      <c r="QLO94" s="369"/>
      <c r="QLP94" s="369"/>
      <c r="QLQ94" s="369"/>
      <c r="QLR94" s="369"/>
      <c r="QLS94" s="369"/>
      <c r="QLT94" s="369"/>
      <c r="QLU94" s="369"/>
      <c r="QLV94" s="369"/>
      <c r="QLW94" s="369"/>
      <c r="QLX94" s="369"/>
      <c r="QLY94" s="369"/>
      <c r="QLZ94" s="369"/>
      <c r="QMA94" s="369"/>
      <c r="QMB94" s="369"/>
      <c r="QMC94" s="369"/>
      <c r="QMD94" s="369"/>
      <c r="QME94" s="369"/>
      <c r="QMF94" s="369"/>
      <c r="QMG94" s="369"/>
      <c r="QMH94" s="369"/>
      <c r="QMI94" s="369"/>
      <c r="QMJ94" s="369"/>
      <c r="QMK94" s="369"/>
      <c r="QML94" s="369"/>
      <c r="QMM94" s="369"/>
      <c r="QMN94" s="369"/>
      <c r="QMO94" s="369"/>
      <c r="QMP94" s="369"/>
      <c r="QMQ94" s="369"/>
      <c r="QMR94" s="369"/>
      <c r="QMS94" s="369"/>
      <c r="QMT94" s="369"/>
      <c r="QMU94" s="369"/>
      <c r="QMV94" s="369"/>
      <c r="QMW94" s="369"/>
      <c r="QMX94" s="369"/>
      <c r="QMY94" s="369"/>
      <c r="QMZ94" s="369"/>
      <c r="QNA94" s="369"/>
      <c r="QNB94" s="369"/>
      <c r="QNC94" s="369"/>
      <c r="QND94" s="369"/>
      <c r="QNE94" s="369"/>
      <c r="QNF94" s="369"/>
      <c r="QNG94" s="369"/>
      <c r="QNH94" s="369"/>
      <c r="QNI94" s="369"/>
      <c r="QNJ94" s="369"/>
      <c r="QNK94" s="369"/>
      <c r="QNL94" s="369"/>
      <c r="QNM94" s="369"/>
      <c r="QNN94" s="369"/>
      <c r="QNO94" s="369"/>
      <c r="QNP94" s="369"/>
      <c r="QNQ94" s="369"/>
      <c r="QNR94" s="369"/>
      <c r="QNS94" s="369"/>
      <c r="QNT94" s="369"/>
      <c r="QNU94" s="369"/>
      <c r="QNV94" s="369"/>
      <c r="QNW94" s="369"/>
      <c r="QNX94" s="369"/>
      <c r="QNY94" s="369"/>
      <c r="QNZ94" s="369"/>
      <c r="QOA94" s="369"/>
      <c r="QOB94" s="369"/>
      <c r="QOC94" s="369"/>
      <c r="QOD94" s="369"/>
      <c r="QOE94" s="369"/>
      <c r="QOF94" s="369"/>
      <c r="QOG94" s="369"/>
      <c r="QOH94" s="369"/>
      <c r="QOI94" s="369"/>
      <c r="QOJ94" s="369"/>
      <c r="QOK94" s="369"/>
      <c r="QOL94" s="369"/>
      <c r="QOM94" s="369"/>
      <c r="QON94" s="369"/>
      <c r="QOO94" s="369"/>
      <c r="QOP94" s="369"/>
      <c r="QOQ94" s="369"/>
      <c r="QOR94" s="369"/>
      <c r="QOS94" s="369"/>
      <c r="QOT94" s="369"/>
      <c r="QOU94" s="369"/>
      <c r="QOV94" s="369"/>
      <c r="QOW94" s="369"/>
      <c r="QOX94" s="369"/>
      <c r="QOY94" s="369"/>
      <c r="QOZ94" s="369"/>
      <c r="QPA94" s="369"/>
      <c r="QPB94" s="369"/>
      <c r="QPC94" s="369"/>
      <c r="QPD94" s="369"/>
      <c r="QPE94" s="369"/>
      <c r="QPF94" s="369"/>
      <c r="QPG94" s="369"/>
      <c r="QPH94" s="369"/>
      <c r="QPI94" s="369"/>
      <c r="QPJ94" s="369"/>
      <c r="QPK94" s="369"/>
      <c r="QPL94" s="369"/>
      <c r="QPM94" s="369"/>
      <c r="QPN94" s="369"/>
      <c r="QPO94" s="369"/>
      <c r="QPP94" s="369"/>
      <c r="QPQ94" s="369"/>
      <c r="QPR94" s="369"/>
      <c r="QPS94" s="369"/>
      <c r="QPT94" s="369"/>
      <c r="QPU94" s="369"/>
      <c r="QPV94" s="369"/>
      <c r="QPW94" s="369"/>
      <c r="QPX94" s="369"/>
      <c r="QPY94" s="369"/>
      <c r="QPZ94" s="369"/>
      <c r="QQA94" s="369"/>
      <c r="QQB94" s="369"/>
      <c r="QQC94" s="369"/>
      <c r="QQD94" s="369"/>
      <c r="QQE94" s="369"/>
      <c r="QQF94" s="369"/>
      <c r="QQG94" s="369"/>
      <c r="QQH94" s="369"/>
      <c r="QQI94" s="369"/>
      <c r="QQJ94" s="369"/>
      <c r="QQK94" s="369"/>
      <c r="QQL94" s="369"/>
      <c r="QQM94" s="369"/>
      <c r="QQN94" s="369"/>
      <c r="QQO94" s="369"/>
      <c r="QQP94" s="369"/>
      <c r="QQQ94" s="369"/>
      <c r="QQR94" s="369"/>
      <c r="QQS94" s="369"/>
      <c r="QQT94" s="369"/>
      <c r="QQU94" s="369"/>
      <c r="QQV94" s="369"/>
      <c r="QQW94" s="369"/>
      <c r="QQX94" s="369"/>
      <c r="QQY94" s="369"/>
      <c r="QQZ94" s="369"/>
      <c r="QRA94" s="369"/>
      <c r="QRB94" s="369"/>
      <c r="QRC94" s="369"/>
      <c r="QRD94" s="369"/>
      <c r="QRE94" s="369"/>
      <c r="QRF94" s="369"/>
      <c r="QRG94" s="369"/>
      <c r="QRH94" s="369"/>
      <c r="QRI94" s="369"/>
      <c r="QRJ94" s="369"/>
      <c r="QRK94" s="369"/>
      <c r="QRL94" s="369"/>
      <c r="QRM94" s="369"/>
      <c r="QRN94" s="369"/>
      <c r="QRO94" s="369"/>
      <c r="QRP94" s="369"/>
      <c r="QRQ94" s="369"/>
      <c r="QRR94" s="369"/>
      <c r="QRS94" s="369"/>
      <c r="QRT94" s="369"/>
      <c r="QRU94" s="369"/>
      <c r="QRV94" s="369"/>
      <c r="QRW94" s="369"/>
      <c r="QRX94" s="369"/>
      <c r="QRY94" s="369"/>
      <c r="QRZ94" s="369"/>
      <c r="QSA94" s="369"/>
      <c r="QSB94" s="369"/>
      <c r="QSC94" s="369"/>
      <c r="QSD94" s="369"/>
      <c r="QSE94" s="369"/>
      <c r="QSF94" s="369"/>
      <c r="QSG94" s="369"/>
      <c r="QSL94" s="369"/>
      <c r="QSM94" s="369"/>
      <c r="QSN94" s="369"/>
      <c r="QSO94" s="369"/>
      <c r="QSP94" s="369"/>
      <c r="QSQ94" s="369"/>
      <c r="QSR94" s="369"/>
      <c r="QSS94" s="369"/>
      <c r="QST94" s="369"/>
      <c r="QSU94" s="369"/>
      <c r="QSV94" s="369"/>
      <c r="QUN94" s="369"/>
      <c r="QUO94" s="369"/>
      <c r="QUP94" s="369"/>
      <c r="QUQ94" s="369"/>
      <c r="QUR94" s="369"/>
      <c r="QUS94" s="369"/>
      <c r="QUT94" s="369"/>
      <c r="QUU94" s="369"/>
      <c r="QUV94" s="369"/>
      <c r="QUW94" s="369"/>
      <c r="QUX94" s="369"/>
      <c r="QUY94" s="369"/>
      <c r="QUZ94" s="369"/>
      <c r="QVA94" s="369"/>
      <c r="QVB94" s="369"/>
      <c r="QVC94" s="369"/>
      <c r="QVD94" s="369"/>
      <c r="QVE94" s="369"/>
      <c r="QVF94" s="369"/>
      <c r="QVG94" s="369"/>
      <c r="QVH94" s="369"/>
      <c r="QVI94" s="369"/>
      <c r="QVJ94" s="369"/>
      <c r="QVK94" s="369"/>
      <c r="QVL94" s="369"/>
      <c r="QVM94" s="369"/>
      <c r="QVN94" s="369"/>
      <c r="QVO94" s="369"/>
      <c r="QVP94" s="369"/>
      <c r="QVQ94" s="369"/>
      <c r="QVR94" s="369"/>
      <c r="QVS94" s="369"/>
      <c r="QVT94" s="369"/>
      <c r="QVU94" s="369"/>
      <c r="QVV94" s="369"/>
      <c r="QVW94" s="369"/>
      <c r="QVX94" s="369"/>
      <c r="QVY94" s="369"/>
      <c r="QVZ94" s="369"/>
      <c r="QWA94" s="369"/>
      <c r="QWB94" s="369"/>
      <c r="QWC94" s="369"/>
      <c r="QWD94" s="369"/>
      <c r="QWE94" s="369"/>
      <c r="QWF94" s="369"/>
      <c r="QWG94" s="369"/>
      <c r="QWH94" s="369"/>
      <c r="QWI94" s="369"/>
      <c r="QWJ94" s="369"/>
      <c r="QWK94" s="369"/>
      <c r="QWL94" s="369"/>
      <c r="QWM94" s="369"/>
      <c r="QWN94" s="369"/>
      <c r="QWO94" s="369"/>
      <c r="QWP94" s="369"/>
      <c r="QWQ94" s="369"/>
      <c r="QWR94" s="369"/>
      <c r="QWS94" s="369"/>
      <c r="QWT94" s="369"/>
      <c r="QWU94" s="369"/>
      <c r="QWV94" s="369"/>
      <c r="QWW94" s="369"/>
      <c r="QWX94" s="369"/>
      <c r="QWY94" s="369"/>
      <c r="QWZ94" s="369"/>
      <c r="QXA94" s="369"/>
      <c r="QXB94" s="369"/>
      <c r="QXC94" s="369"/>
      <c r="QXD94" s="369"/>
      <c r="QXE94" s="369"/>
      <c r="QXF94" s="369"/>
      <c r="QXG94" s="369"/>
      <c r="QXH94" s="369"/>
      <c r="QXI94" s="369"/>
      <c r="QXJ94" s="369"/>
      <c r="QXK94" s="369"/>
      <c r="QXL94" s="369"/>
      <c r="QXM94" s="369"/>
      <c r="QXN94" s="369"/>
      <c r="QXO94" s="369"/>
      <c r="QXP94" s="369"/>
      <c r="QXQ94" s="369"/>
      <c r="QXR94" s="369"/>
      <c r="QXS94" s="369"/>
      <c r="QXT94" s="369"/>
      <c r="QXU94" s="369"/>
      <c r="QXV94" s="369"/>
      <c r="QXW94" s="369"/>
      <c r="QXX94" s="369"/>
      <c r="QXY94" s="369"/>
      <c r="QXZ94" s="369"/>
      <c r="QYA94" s="369"/>
      <c r="QYB94" s="369"/>
      <c r="QYC94" s="369"/>
      <c r="QYD94" s="369"/>
      <c r="QYE94" s="369"/>
      <c r="QYF94" s="369"/>
      <c r="QYG94" s="369"/>
      <c r="QYH94" s="369"/>
      <c r="QYI94" s="369"/>
      <c r="QYJ94" s="369"/>
      <c r="QYK94" s="369"/>
      <c r="QYL94" s="369"/>
      <c r="QYM94" s="369"/>
      <c r="QYN94" s="369"/>
      <c r="QYO94" s="369"/>
      <c r="QYP94" s="369"/>
      <c r="QYQ94" s="369"/>
      <c r="QYR94" s="369"/>
      <c r="QYS94" s="369"/>
      <c r="QYT94" s="369"/>
      <c r="QYU94" s="369"/>
      <c r="QYV94" s="369"/>
      <c r="QYW94" s="369"/>
      <c r="QYX94" s="369"/>
      <c r="QYY94" s="369"/>
      <c r="QYZ94" s="369"/>
      <c r="QZA94" s="369"/>
      <c r="QZB94" s="369"/>
      <c r="QZC94" s="369"/>
      <c r="QZD94" s="369"/>
      <c r="QZE94" s="369"/>
      <c r="QZF94" s="369"/>
      <c r="QZG94" s="369"/>
      <c r="QZH94" s="369"/>
      <c r="QZI94" s="369"/>
      <c r="QZJ94" s="369"/>
      <c r="QZK94" s="369"/>
      <c r="QZL94" s="369"/>
      <c r="QZM94" s="369"/>
      <c r="QZN94" s="369"/>
      <c r="QZO94" s="369"/>
      <c r="QZP94" s="369"/>
      <c r="QZQ94" s="369"/>
      <c r="QZR94" s="369"/>
      <c r="QZS94" s="369"/>
      <c r="QZT94" s="369"/>
      <c r="QZU94" s="369"/>
      <c r="QZV94" s="369"/>
      <c r="QZW94" s="369"/>
      <c r="QZX94" s="369"/>
      <c r="QZY94" s="369"/>
      <c r="QZZ94" s="369"/>
      <c r="RAA94" s="369"/>
      <c r="RAB94" s="369"/>
      <c r="RAC94" s="369"/>
      <c r="RAD94" s="369"/>
      <c r="RAE94" s="369"/>
      <c r="RAF94" s="369"/>
      <c r="RAG94" s="369"/>
      <c r="RAH94" s="369"/>
      <c r="RAI94" s="369"/>
      <c r="RAJ94" s="369"/>
      <c r="RAK94" s="369"/>
      <c r="RAL94" s="369"/>
      <c r="RAM94" s="369"/>
      <c r="RAN94" s="369"/>
      <c r="RAO94" s="369"/>
      <c r="RAP94" s="369"/>
      <c r="RAQ94" s="369"/>
      <c r="RAR94" s="369"/>
      <c r="RAS94" s="369"/>
      <c r="RAT94" s="369"/>
      <c r="RAU94" s="369"/>
      <c r="RAV94" s="369"/>
      <c r="RAW94" s="369"/>
      <c r="RAX94" s="369"/>
      <c r="RAY94" s="369"/>
      <c r="RAZ94" s="369"/>
      <c r="RBA94" s="369"/>
      <c r="RBB94" s="369"/>
      <c r="RBC94" s="369"/>
      <c r="RBD94" s="369"/>
      <c r="RBE94" s="369"/>
      <c r="RBF94" s="369"/>
      <c r="RBG94" s="369"/>
      <c r="RBH94" s="369"/>
      <c r="RBI94" s="369"/>
      <c r="RBJ94" s="369"/>
      <c r="RBK94" s="369"/>
      <c r="RBL94" s="369"/>
      <c r="RBM94" s="369"/>
      <c r="RBN94" s="369"/>
      <c r="RBO94" s="369"/>
      <c r="RBP94" s="369"/>
      <c r="RBQ94" s="369"/>
      <c r="RBR94" s="369"/>
      <c r="RBS94" s="369"/>
      <c r="RBT94" s="369"/>
      <c r="RBU94" s="369"/>
      <c r="RBV94" s="369"/>
      <c r="RBW94" s="369"/>
      <c r="RBX94" s="369"/>
      <c r="RBY94" s="369"/>
      <c r="RBZ94" s="369"/>
      <c r="RCA94" s="369"/>
      <c r="RCB94" s="369"/>
      <c r="RCC94" s="369"/>
      <c r="RCH94" s="369"/>
      <c r="RCI94" s="369"/>
      <c r="RCJ94" s="369"/>
      <c r="RCK94" s="369"/>
      <c r="RCL94" s="369"/>
      <c r="RCM94" s="369"/>
      <c r="RCN94" s="369"/>
      <c r="RCO94" s="369"/>
      <c r="RCP94" s="369"/>
      <c r="RCQ94" s="369"/>
      <c r="RCR94" s="369"/>
      <c r="REJ94" s="369"/>
      <c r="REK94" s="369"/>
      <c r="REL94" s="369"/>
      <c r="REM94" s="369"/>
      <c r="REN94" s="369"/>
      <c r="REO94" s="369"/>
      <c r="REP94" s="369"/>
      <c r="REQ94" s="369"/>
      <c r="RER94" s="369"/>
      <c r="RES94" s="369"/>
      <c r="RET94" s="369"/>
      <c r="REU94" s="369"/>
      <c r="REV94" s="369"/>
      <c r="REW94" s="369"/>
      <c r="REX94" s="369"/>
      <c r="REY94" s="369"/>
      <c r="REZ94" s="369"/>
      <c r="RFA94" s="369"/>
      <c r="RFB94" s="369"/>
      <c r="RFC94" s="369"/>
      <c r="RFD94" s="369"/>
      <c r="RFE94" s="369"/>
      <c r="RFF94" s="369"/>
      <c r="RFG94" s="369"/>
      <c r="RFH94" s="369"/>
      <c r="RFI94" s="369"/>
      <c r="RFJ94" s="369"/>
      <c r="RFK94" s="369"/>
      <c r="RFL94" s="369"/>
      <c r="RFM94" s="369"/>
      <c r="RFN94" s="369"/>
      <c r="RFO94" s="369"/>
      <c r="RFP94" s="369"/>
      <c r="RFQ94" s="369"/>
      <c r="RFR94" s="369"/>
      <c r="RFS94" s="369"/>
      <c r="RFT94" s="369"/>
      <c r="RFU94" s="369"/>
      <c r="RFV94" s="369"/>
      <c r="RFW94" s="369"/>
      <c r="RFX94" s="369"/>
      <c r="RFY94" s="369"/>
      <c r="RFZ94" s="369"/>
      <c r="RGA94" s="369"/>
      <c r="RGB94" s="369"/>
      <c r="RGC94" s="369"/>
      <c r="RGD94" s="369"/>
      <c r="RGE94" s="369"/>
      <c r="RGF94" s="369"/>
      <c r="RGG94" s="369"/>
      <c r="RGH94" s="369"/>
      <c r="RGI94" s="369"/>
      <c r="RGJ94" s="369"/>
      <c r="RGK94" s="369"/>
      <c r="RGL94" s="369"/>
      <c r="RGM94" s="369"/>
      <c r="RGN94" s="369"/>
      <c r="RGO94" s="369"/>
      <c r="RGP94" s="369"/>
      <c r="RGQ94" s="369"/>
      <c r="RGR94" s="369"/>
      <c r="RGS94" s="369"/>
      <c r="RGT94" s="369"/>
      <c r="RGU94" s="369"/>
      <c r="RGV94" s="369"/>
      <c r="RGW94" s="369"/>
      <c r="RGX94" s="369"/>
      <c r="RGY94" s="369"/>
      <c r="RGZ94" s="369"/>
      <c r="RHA94" s="369"/>
      <c r="RHB94" s="369"/>
      <c r="RHC94" s="369"/>
      <c r="RHD94" s="369"/>
      <c r="RHE94" s="369"/>
      <c r="RHF94" s="369"/>
      <c r="RHG94" s="369"/>
      <c r="RHH94" s="369"/>
      <c r="RHI94" s="369"/>
      <c r="RHJ94" s="369"/>
      <c r="RHK94" s="369"/>
      <c r="RHL94" s="369"/>
      <c r="RHM94" s="369"/>
      <c r="RHN94" s="369"/>
      <c r="RHO94" s="369"/>
      <c r="RHP94" s="369"/>
      <c r="RHQ94" s="369"/>
      <c r="RHR94" s="369"/>
      <c r="RHS94" s="369"/>
      <c r="RHT94" s="369"/>
      <c r="RHU94" s="369"/>
      <c r="RHV94" s="369"/>
      <c r="RHW94" s="369"/>
      <c r="RHX94" s="369"/>
      <c r="RHY94" s="369"/>
      <c r="RHZ94" s="369"/>
      <c r="RIA94" s="369"/>
      <c r="RIB94" s="369"/>
      <c r="RIC94" s="369"/>
      <c r="RID94" s="369"/>
      <c r="RIE94" s="369"/>
      <c r="RIF94" s="369"/>
      <c r="RIG94" s="369"/>
      <c r="RIH94" s="369"/>
      <c r="RII94" s="369"/>
      <c r="RIJ94" s="369"/>
      <c r="RIK94" s="369"/>
      <c r="RIL94" s="369"/>
      <c r="RIM94" s="369"/>
      <c r="RIN94" s="369"/>
      <c r="RIO94" s="369"/>
      <c r="RIP94" s="369"/>
      <c r="RIQ94" s="369"/>
      <c r="RIR94" s="369"/>
      <c r="RIS94" s="369"/>
      <c r="RIT94" s="369"/>
      <c r="RIU94" s="369"/>
      <c r="RIV94" s="369"/>
      <c r="RIW94" s="369"/>
      <c r="RIX94" s="369"/>
      <c r="RIY94" s="369"/>
      <c r="RIZ94" s="369"/>
      <c r="RJA94" s="369"/>
      <c r="RJB94" s="369"/>
      <c r="RJC94" s="369"/>
      <c r="RJD94" s="369"/>
      <c r="RJE94" s="369"/>
      <c r="RJF94" s="369"/>
      <c r="RJG94" s="369"/>
      <c r="RJH94" s="369"/>
      <c r="RJI94" s="369"/>
      <c r="RJJ94" s="369"/>
      <c r="RJK94" s="369"/>
      <c r="RJL94" s="369"/>
      <c r="RJM94" s="369"/>
      <c r="RJN94" s="369"/>
      <c r="RJO94" s="369"/>
      <c r="RJP94" s="369"/>
      <c r="RJQ94" s="369"/>
      <c r="RJR94" s="369"/>
      <c r="RJS94" s="369"/>
      <c r="RJT94" s="369"/>
      <c r="RJU94" s="369"/>
      <c r="RJV94" s="369"/>
      <c r="RJW94" s="369"/>
      <c r="RJX94" s="369"/>
      <c r="RJY94" s="369"/>
      <c r="RJZ94" s="369"/>
      <c r="RKA94" s="369"/>
      <c r="RKB94" s="369"/>
      <c r="RKC94" s="369"/>
      <c r="RKD94" s="369"/>
      <c r="RKE94" s="369"/>
      <c r="RKF94" s="369"/>
      <c r="RKG94" s="369"/>
      <c r="RKH94" s="369"/>
      <c r="RKI94" s="369"/>
      <c r="RKJ94" s="369"/>
      <c r="RKK94" s="369"/>
      <c r="RKL94" s="369"/>
      <c r="RKM94" s="369"/>
      <c r="RKN94" s="369"/>
      <c r="RKO94" s="369"/>
      <c r="RKP94" s="369"/>
      <c r="RKQ94" s="369"/>
      <c r="RKR94" s="369"/>
      <c r="RKS94" s="369"/>
      <c r="RKT94" s="369"/>
      <c r="RKU94" s="369"/>
      <c r="RKV94" s="369"/>
      <c r="RKW94" s="369"/>
      <c r="RKX94" s="369"/>
      <c r="RKY94" s="369"/>
      <c r="RKZ94" s="369"/>
      <c r="RLA94" s="369"/>
      <c r="RLB94" s="369"/>
      <c r="RLC94" s="369"/>
      <c r="RLD94" s="369"/>
      <c r="RLE94" s="369"/>
      <c r="RLF94" s="369"/>
      <c r="RLG94" s="369"/>
      <c r="RLH94" s="369"/>
      <c r="RLI94" s="369"/>
      <c r="RLJ94" s="369"/>
      <c r="RLK94" s="369"/>
      <c r="RLL94" s="369"/>
      <c r="RLM94" s="369"/>
      <c r="RLN94" s="369"/>
      <c r="RLO94" s="369"/>
      <c r="RLP94" s="369"/>
      <c r="RLQ94" s="369"/>
      <c r="RLR94" s="369"/>
      <c r="RLS94" s="369"/>
      <c r="RLT94" s="369"/>
      <c r="RLU94" s="369"/>
      <c r="RLV94" s="369"/>
      <c r="RLW94" s="369"/>
      <c r="RLX94" s="369"/>
      <c r="RLY94" s="369"/>
      <c r="RMD94" s="369"/>
      <c r="RME94" s="369"/>
      <c r="RMF94" s="369"/>
      <c r="RMG94" s="369"/>
      <c r="RMH94" s="369"/>
      <c r="RMI94" s="369"/>
      <c r="RMJ94" s="369"/>
      <c r="RMK94" s="369"/>
      <c r="RML94" s="369"/>
      <c r="RMM94" s="369"/>
      <c r="RMN94" s="369"/>
      <c r="ROF94" s="369"/>
      <c r="ROG94" s="369"/>
      <c r="ROH94" s="369"/>
      <c r="ROI94" s="369"/>
      <c r="ROJ94" s="369"/>
      <c r="ROK94" s="369"/>
      <c r="ROL94" s="369"/>
      <c r="ROM94" s="369"/>
      <c r="RON94" s="369"/>
      <c r="ROO94" s="369"/>
      <c r="ROP94" s="369"/>
      <c r="ROQ94" s="369"/>
      <c r="ROR94" s="369"/>
      <c r="ROS94" s="369"/>
      <c r="ROT94" s="369"/>
      <c r="ROU94" s="369"/>
      <c r="ROV94" s="369"/>
      <c r="ROW94" s="369"/>
      <c r="ROX94" s="369"/>
      <c r="ROY94" s="369"/>
      <c r="ROZ94" s="369"/>
      <c r="RPA94" s="369"/>
      <c r="RPB94" s="369"/>
      <c r="RPC94" s="369"/>
      <c r="RPD94" s="369"/>
      <c r="RPE94" s="369"/>
      <c r="RPF94" s="369"/>
      <c r="RPG94" s="369"/>
      <c r="RPH94" s="369"/>
      <c r="RPI94" s="369"/>
      <c r="RPJ94" s="369"/>
      <c r="RPK94" s="369"/>
      <c r="RPL94" s="369"/>
      <c r="RPM94" s="369"/>
      <c r="RPN94" s="369"/>
      <c r="RPO94" s="369"/>
      <c r="RPP94" s="369"/>
      <c r="RPQ94" s="369"/>
      <c r="RPR94" s="369"/>
      <c r="RPS94" s="369"/>
      <c r="RPT94" s="369"/>
      <c r="RPU94" s="369"/>
      <c r="RPV94" s="369"/>
      <c r="RPW94" s="369"/>
      <c r="RPX94" s="369"/>
      <c r="RPY94" s="369"/>
      <c r="RPZ94" s="369"/>
      <c r="RQA94" s="369"/>
      <c r="RQB94" s="369"/>
      <c r="RQC94" s="369"/>
      <c r="RQD94" s="369"/>
      <c r="RQE94" s="369"/>
      <c r="RQF94" s="369"/>
      <c r="RQG94" s="369"/>
      <c r="RQH94" s="369"/>
      <c r="RQI94" s="369"/>
      <c r="RQJ94" s="369"/>
      <c r="RQK94" s="369"/>
      <c r="RQL94" s="369"/>
      <c r="RQM94" s="369"/>
      <c r="RQN94" s="369"/>
      <c r="RQO94" s="369"/>
      <c r="RQP94" s="369"/>
      <c r="RQQ94" s="369"/>
      <c r="RQR94" s="369"/>
      <c r="RQS94" s="369"/>
      <c r="RQT94" s="369"/>
      <c r="RQU94" s="369"/>
      <c r="RQV94" s="369"/>
      <c r="RQW94" s="369"/>
      <c r="RQX94" s="369"/>
      <c r="RQY94" s="369"/>
      <c r="RQZ94" s="369"/>
      <c r="RRA94" s="369"/>
      <c r="RRB94" s="369"/>
      <c r="RRC94" s="369"/>
      <c r="RRD94" s="369"/>
      <c r="RRE94" s="369"/>
      <c r="RRF94" s="369"/>
      <c r="RRG94" s="369"/>
      <c r="RRH94" s="369"/>
      <c r="RRI94" s="369"/>
      <c r="RRJ94" s="369"/>
      <c r="RRK94" s="369"/>
      <c r="RRL94" s="369"/>
      <c r="RRM94" s="369"/>
      <c r="RRN94" s="369"/>
      <c r="RRO94" s="369"/>
      <c r="RRP94" s="369"/>
      <c r="RRQ94" s="369"/>
      <c r="RRR94" s="369"/>
      <c r="RRS94" s="369"/>
      <c r="RRT94" s="369"/>
      <c r="RRU94" s="369"/>
      <c r="RRV94" s="369"/>
      <c r="RRW94" s="369"/>
      <c r="RRX94" s="369"/>
      <c r="RRY94" s="369"/>
      <c r="RRZ94" s="369"/>
      <c r="RSA94" s="369"/>
      <c r="RSB94" s="369"/>
      <c r="RSC94" s="369"/>
      <c r="RSD94" s="369"/>
      <c r="RSE94" s="369"/>
      <c r="RSF94" s="369"/>
      <c r="RSG94" s="369"/>
      <c r="RSH94" s="369"/>
      <c r="RSI94" s="369"/>
      <c r="RSJ94" s="369"/>
      <c r="RSK94" s="369"/>
      <c r="RSL94" s="369"/>
      <c r="RSM94" s="369"/>
      <c r="RSN94" s="369"/>
      <c r="RSO94" s="369"/>
      <c r="RSP94" s="369"/>
      <c r="RSQ94" s="369"/>
      <c r="RSR94" s="369"/>
      <c r="RSS94" s="369"/>
      <c r="RST94" s="369"/>
      <c r="RSU94" s="369"/>
      <c r="RSV94" s="369"/>
      <c r="RSW94" s="369"/>
      <c r="RSX94" s="369"/>
      <c r="RSY94" s="369"/>
      <c r="RSZ94" s="369"/>
      <c r="RTA94" s="369"/>
      <c r="RTB94" s="369"/>
      <c r="RTC94" s="369"/>
      <c r="RTD94" s="369"/>
      <c r="RTE94" s="369"/>
      <c r="RTF94" s="369"/>
      <c r="RTG94" s="369"/>
      <c r="RTH94" s="369"/>
      <c r="RTI94" s="369"/>
      <c r="RTJ94" s="369"/>
      <c r="RTK94" s="369"/>
      <c r="RTL94" s="369"/>
      <c r="RTM94" s="369"/>
      <c r="RTN94" s="369"/>
      <c r="RTO94" s="369"/>
      <c r="RTP94" s="369"/>
      <c r="RTQ94" s="369"/>
      <c r="RTR94" s="369"/>
      <c r="RTS94" s="369"/>
      <c r="RTT94" s="369"/>
      <c r="RTU94" s="369"/>
      <c r="RTV94" s="369"/>
      <c r="RTW94" s="369"/>
      <c r="RTX94" s="369"/>
      <c r="RTY94" s="369"/>
      <c r="RTZ94" s="369"/>
      <c r="RUA94" s="369"/>
      <c r="RUB94" s="369"/>
      <c r="RUC94" s="369"/>
      <c r="RUD94" s="369"/>
      <c r="RUE94" s="369"/>
      <c r="RUF94" s="369"/>
      <c r="RUG94" s="369"/>
      <c r="RUH94" s="369"/>
      <c r="RUI94" s="369"/>
      <c r="RUJ94" s="369"/>
      <c r="RUK94" s="369"/>
      <c r="RUL94" s="369"/>
      <c r="RUM94" s="369"/>
      <c r="RUN94" s="369"/>
      <c r="RUO94" s="369"/>
      <c r="RUP94" s="369"/>
      <c r="RUQ94" s="369"/>
      <c r="RUR94" s="369"/>
      <c r="RUS94" s="369"/>
      <c r="RUT94" s="369"/>
      <c r="RUU94" s="369"/>
      <c r="RUV94" s="369"/>
      <c r="RUW94" s="369"/>
      <c r="RUX94" s="369"/>
      <c r="RUY94" s="369"/>
      <c r="RUZ94" s="369"/>
      <c r="RVA94" s="369"/>
      <c r="RVB94" s="369"/>
      <c r="RVC94" s="369"/>
      <c r="RVD94" s="369"/>
      <c r="RVE94" s="369"/>
      <c r="RVF94" s="369"/>
      <c r="RVG94" s="369"/>
      <c r="RVH94" s="369"/>
      <c r="RVI94" s="369"/>
      <c r="RVJ94" s="369"/>
      <c r="RVK94" s="369"/>
      <c r="RVL94" s="369"/>
      <c r="RVM94" s="369"/>
      <c r="RVN94" s="369"/>
      <c r="RVO94" s="369"/>
      <c r="RVP94" s="369"/>
      <c r="RVQ94" s="369"/>
      <c r="RVR94" s="369"/>
      <c r="RVS94" s="369"/>
      <c r="RVT94" s="369"/>
      <c r="RVU94" s="369"/>
      <c r="RVZ94" s="369"/>
      <c r="RWA94" s="369"/>
      <c r="RWB94" s="369"/>
      <c r="RWC94" s="369"/>
      <c r="RWD94" s="369"/>
      <c r="RWE94" s="369"/>
      <c r="RWF94" s="369"/>
      <c r="RWG94" s="369"/>
      <c r="RWH94" s="369"/>
      <c r="RWI94" s="369"/>
      <c r="RWJ94" s="369"/>
      <c r="RYB94" s="369"/>
      <c r="RYC94" s="369"/>
      <c r="RYD94" s="369"/>
      <c r="RYE94" s="369"/>
      <c r="RYF94" s="369"/>
      <c r="RYG94" s="369"/>
      <c r="RYH94" s="369"/>
      <c r="RYI94" s="369"/>
      <c r="RYJ94" s="369"/>
      <c r="RYK94" s="369"/>
      <c r="RYL94" s="369"/>
      <c r="RYM94" s="369"/>
      <c r="RYN94" s="369"/>
      <c r="RYO94" s="369"/>
      <c r="RYP94" s="369"/>
      <c r="RYQ94" s="369"/>
      <c r="RYR94" s="369"/>
      <c r="RYS94" s="369"/>
      <c r="RYT94" s="369"/>
      <c r="RYU94" s="369"/>
      <c r="RYV94" s="369"/>
      <c r="RYW94" s="369"/>
      <c r="RYX94" s="369"/>
      <c r="RYY94" s="369"/>
      <c r="RYZ94" s="369"/>
      <c r="RZA94" s="369"/>
      <c r="RZB94" s="369"/>
      <c r="RZC94" s="369"/>
      <c r="RZD94" s="369"/>
      <c r="RZE94" s="369"/>
      <c r="RZF94" s="369"/>
      <c r="RZG94" s="369"/>
      <c r="RZH94" s="369"/>
      <c r="RZI94" s="369"/>
      <c r="RZJ94" s="369"/>
      <c r="RZK94" s="369"/>
      <c r="RZL94" s="369"/>
      <c r="RZM94" s="369"/>
      <c r="RZN94" s="369"/>
      <c r="RZO94" s="369"/>
      <c r="RZP94" s="369"/>
      <c r="RZQ94" s="369"/>
      <c r="RZR94" s="369"/>
      <c r="RZS94" s="369"/>
      <c r="RZT94" s="369"/>
      <c r="RZU94" s="369"/>
      <c r="RZV94" s="369"/>
      <c r="RZW94" s="369"/>
      <c r="RZX94" s="369"/>
      <c r="RZY94" s="369"/>
      <c r="RZZ94" s="369"/>
      <c r="SAA94" s="369"/>
      <c r="SAB94" s="369"/>
      <c r="SAC94" s="369"/>
      <c r="SAD94" s="369"/>
      <c r="SAE94" s="369"/>
      <c r="SAF94" s="369"/>
      <c r="SAG94" s="369"/>
      <c r="SAH94" s="369"/>
      <c r="SAI94" s="369"/>
      <c r="SAJ94" s="369"/>
      <c r="SAK94" s="369"/>
      <c r="SAL94" s="369"/>
      <c r="SAM94" s="369"/>
      <c r="SAN94" s="369"/>
      <c r="SAO94" s="369"/>
      <c r="SAP94" s="369"/>
      <c r="SAQ94" s="369"/>
      <c r="SAR94" s="369"/>
      <c r="SAS94" s="369"/>
      <c r="SAT94" s="369"/>
      <c r="SAU94" s="369"/>
      <c r="SAV94" s="369"/>
      <c r="SAW94" s="369"/>
      <c r="SAX94" s="369"/>
      <c r="SAY94" s="369"/>
      <c r="SAZ94" s="369"/>
      <c r="SBA94" s="369"/>
      <c r="SBB94" s="369"/>
      <c r="SBC94" s="369"/>
      <c r="SBD94" s="369"/>
      <c r="SBE94" s="369"/>
      <c r="SBF94" s="369"/>
      <c r="SBG94" s="369"/>
      <c r="SBH94" s="369"/>
      <c r="SBI94" s="369"/>
      <c r="SBJ94" s="369"/>
      <c r="SBK94" s="369"/>
      <c r="SBL94" s="369"/>
      <c r="SBM94" s="369"/>
      <c r="SBN94" s="369"/>
      <c r="SBO94" s="369"/>
      <c r="SBP94" s="369"/>
      <c r="SBQ94" s="369"/>
      <c r="SBR94" s="369"/>
      <c r="SBS94" s="369"/>
      <c r="SBT94" s="369"/>
      <c r="SBU94" s="369"/>
      <c r="SBV94" s="369"/>
      <c r="SBW94" s="369"/>
      <c r="SBX94" s="369"/>
      <c r="SBY94" s="369"/>
      <c r="SBZ94" s="369"/>
      <c r="SCA94" s="369"/>
      <c r="SCB94" s="369"/>
      <c r="SCC94" s="369"/>
      <c r="SCD94" s="369"/>
      <c r="SCE94" s="369"/>
      <c r="SCF94" s="369"/>
      <c r="SCG94" s="369"/>
      <c r="SCH94" s="369"/>
      <c r="SCI94" s="369"/>
      <c r="SCJ94" s="369"/>
      <c r="SCK94" s="369"/>
      <c r="SCL94" s="369"/>
      <c r="SCM94" s="369"/>
      <c r="SCN94" s="369"/>
      <c r="SCO94" s="369"/>
      <c r="SCP94" s="369"/>
      <c r="SCQ94" s="369"/>
      <c r="SCR94" s="369"/>
      <c r="SCS94" s="369"/>
      <c r="SCT94" s="369"/>
      <c r="SCU94" s="369"/>
      <c r="SCV94" s="369"/>
      <c r="SCW94" s="369"/>
      <c r="SCX94" s="369"/>
      <c r="SCY94" s="369"/>
      <c r="SCZ94" s="369"/>
      <c r="SDA94" s="369"/>
      <c r="SDB94" s="369"/>
      <c r="SDC94" s="369"/>
      <c r="SDD94" s="369"/>
      <c r="SDE94" s="369"/>
      <c r="SDF94" s="369"/>
      <c r="SDG94" s="369"/>
      <c r="SDH94" s="369"/>
      <c r="SDI94" s="369"/>
      <c r="SDJ94" s="369"/>
      <c r="SDK94" s="369"/>
      <c r="SDL94" s="369"/>
      <c r="SDM94" s="369"/>
      <c r="SDN94" s="369"/>
      <c r="SDO94" s="369"/>
      <c r="SDP94" s="369"/>
      <c r="SDQ94" s="369"/>
      <c r="SDR94" s="369"/>
      <c r="SDS94" s="369"/>
      <c r="SDT94" s="369"/>
      <c r="SDU94" s="369"/>
      <c r="SDV94" s="369"/>
      <c r="SDW94" s="369"/>
      <c r="SDX94" s="369"/>
      <c r="SDY94" s="369"/>
      <c r="SDZ94" s="369"/>
      <c r="SEA94" s="369"/>
      <c r="SEB94" s="369"/>
      <c r="SEC94" s="369"/>
      <c r="SED94" s="369"/>
      <c r="SEE94" s="369"/>
      <c r="SEF94" s="369"/>
      <c r="SEG94" s="369"/>
      <c r="SEH94" s="369"/>
      <c r="SEI94" s="369"/>
      <c r="SEJ94" s="369"/>
      <c r="SEK94" s="369"/>
      <c r="SEL94" s="369"/>
      <c r="SEM94" s="369"/>
      <c r="SEN94" s="369"/>
      <c r="SEO94" s="369"/>
      <c r="SEP94" s="369"/>
      <c r="SEQ94" s="369"/>
      <c r="SER94" s="369"/>
      <c r="SES94" s="369"/>
      <c r="SET94" s="369"/>
      <c r="SEU94" s="369"/>
      <c r="SEV94" s="369"/>
      <c r="SEW94" s="369"/>
      <c r="SEX94" s="369"/>
      <c r="SEY94" s="369"/>
      <c r="SEZ94" s="369"/>
      <c r="SFA94" s="369"/>
      <c r="SFB94" s="369"/>
      <c r="SFC94" s="369"/>
      <c r="SFD94" s="369"/>
      <c r="SFE94" s="369"/>
      <c r="SFF94" s="369"/>
      <c r="SFG94" s="369"/>
      <c r="SFH94" s="369"/>
      <c r="SFI94" s="369"/>
      <c r="SFJ94" s="369"/>
      <c r="SFK94" s="369"/>
      <c r="SFL94" s="369"/>
      <c r="SFM94" s="369"/>
      <c r="SFN94" s="369"/>
      <c r="SFO94" s="369"/>
      <c r="SFP94" s="369"/>
      <c r="SFQ94" s="369"/>
      <c r="SFV94" s="369"/>
      <c r="SFW94" s="369"/>
      <c r="SFX94" s="369"/>
      <c r="SFY94" s="369"/>
      <c r="SFZ94" s="369"/>
      <c r="SGA94" s="369"/>
      <c r="SGB94" s="369"/>
      <c r="SGC94" s="369"/>
      <c r="SGD94" s="369"/>
      <c r="SGE94" s="369"/>
      <c r="SGF94" s="369"/>
      <c r="SHX94" s="369"/>
      <c r="SHY94" s="369"/>
      <c r="SHZ94" s="369"/>
      <c r="SIA94" s="369"/>
      <c r="SIB94" s="369"/>
      <c r="SIC94" s="369"/>
      <c r="SID94" s="369"/>
      <c r="SIE94" s="369"/>
      <c r="SIF94" s="369"/>
      <c r="SIG94" s="369"/>
      <c r="SIH94" s="369"/>
      <c r="SII94" s="369"/>
      <c r="SIJ94" s="369"/>
      <c r="SIK94" s="369"/>
      <c r="SIL94" s="369"/>
      <c r="SIM94" s="369"/>
      <c r="SIN94" s="369"/>
      <c r="SIO94" s="369"/>
      <c r="SIP94" s="369"/>
      <c r="SIQ94" s="369"/>
      <c r="SIR94" s="369"/>
      <c r="SIS94" s="369"/>
      <c r="SIT94" s="369"/>
      <c r="SIU94" s="369"/>
      <c r="SIV94" s="369"/>
      <c r="SIW94" s="369"/>
      <c r="SIX94" s="369"/>
      <c r="SIY94" s="369"/>
      <c r="SIZ94" s="369"/>
      <c r="SJA94" s="369"/>
      <c r="SJB94" s="369"/>
      <c r="SJC94" s="369"/>
      <c r="SJD94" s="369"/>
      <c r="SJE94" s="369"/>
      <c r="SJF94" s="369"/>
      <c r="SJG94" s="369"/>
      <c r="SJH94" s="369"/>
      <c r="SJI94" s="369"/>
      <c r="SJJ94" s="369"/>
      <c r="SJK94" s="369"/>
      <c r="SJL94" s="369"/>
      <c r="SJM94" s="369"/>
      <c r="SJN94" s="369"/>
      <c r="SJO94" s="369"/>
      <c r="SJP94" s="369"/>
      <c r="SJQ94" s="369"/>
      <c r="SJR94" s="369"/>
      <c r="SJS94" s="369"/>
      <c r="SJT94" s="369"/>
      <c r="SJU94" s="369"/>
      <c r="SJV94" s="369"/>
      <c r="SJW94" s="369"/>
      <c r="SJX94" s="369"/>
      <c r="SJY94" s="369"/>
      <c r="SJZ94" s="369"/>
      <c r="SKA94" s="369"/>
      <c r="SKB94" s="369"/>
      <c r="SKC94" s="369"/>
      <c r="SKD94" s="369"/>
      <c r="SKE94" s="369"/>
      <c r="SKF94" s="369"/>
      <c r="SKG94" s="369"/>
      <c r="SKH94" s="369"/>
      <c r="SKI94" s="369"/>
      <c r="SKJ94" s="369"/>
      <c r="SKK94" s="369"/>
      <c r="SKL94" s="369"/>
      <c r="SKM94" s="369"/>
      <c r="SKN94" s="369"/>
      <c r="SKO94" s="369"/>
      <c r="SKP94" s="369"/>
      <c r="SKQ94" s="369"/>
      <c r="SKR94" s="369"/>
      <c r="SKS94" s="369"/>
      <c r="SKT94" s="369"/>
      <c r="SKU94" s="369"/>
      <c r="SKV94" s="369"/>
      <c r="SKW94" s="369"/>
      <c r="SKX94" s="369"/>
      <c r="SKY94" s="369"/>
      <c r="SKZ94" s="369"/>
      <c r="SLA94" s="369"/>
      <c r="SLB94" s="369"/>
      <c r="SLC94" s="369"/>
      <c r="SLD94" s="369"/>
      <c r="SLE94" s="369"/>
      <c r="SLF94" s="369"/>
      <c r="SLG94" s="369"/>
      <c r="SLH94" s="369"/>
      <c r="SLI94" s="369"/>
      <c r="SLJ94" s="369"/>
      <c r="SLK94" s="369"/>
      <c r="SLL94" s="369"/>
      <c r="SLM94" s="369"/>
      <c r="SLN94" s="369"/>
      <c r="SLO94" s="369"/>
      <c r="SLP94" s="369"/>
      <c r="SLQ94" s="369"/>
      <c r="SLR94" s="369"/>
      <c r="SLS94" s="369"/>
      <c r="SLT94" s="369"/>
      <c r="SLU94" s="369"/>
      <c r="SLV94" s="369"/>
      <c r="SLW94" s="369"/>
      <c r="SLX94" s="369"/>
      <c r="SLY94" s="369"/>
      <c r="SLZ94" s="369"/>
      <c r="SMA94" s="369"/>
      <c r="SMB94" s="369"/>
      <c r="SMC94" s="369"/>
      <c r="SMD94" s="369"/>
      <c r="SME94" s="369"/>
      <c r="SMF94" s="369"/>
      <c r="SMG94" s="369"/>
      <c r="SMH94" s="369"/>
      <c r="SMI94" s="369"/>
      <c r="SMJ94" s="369"/>
      <c r="SMK94" s="369"/>
      <c r="SML94" s="369"/>
      <c r="SMM94" s="369"/>
      <c r="SMN94" s="369"/>
      <c r="SMO94" s="369"/>
      <c r="SMP94" s="369"/>
      <c r="SMQ94" s="369"/>
      <c r="SMR94" s="369"/>
      <c r="SMS94" s="369"/>
      <c r="SMT94" s="369"/>
      <c r="SMU94" s="369"/>
      <c r="SMV94" s="369"/>
      <c r="SMW94" s="369"/>
      <c r="SMX94" s="369"/>
      <c r="SMY94" s="369"/>
      <c r="SMZ94" s="369"/>
      <c r="SNA94" s="369"/>
      <c r="SNB94" s="369"/>
      <c r="SNC94" s="369"/>
      <c r="SND94" s="369"/>
      <c r="SNE94" s="369"/>
      <c r="SNF94" s="369"/>
      <c r="SNG94" s="369"/>
      <c r="SNH94" s="369"/>
      <c r="SNI94" s="369"/>
      <c r="SNJ94" s="369"/>
      <c r="SNK94" s="369"/>
      <c r="SNL94" s="369"/>
      <c r="SNM94" s="369"/>
      <c r="SNN94" s="369"/>
      <c r="SNO94" s="369"/>
      <c r="SNP94" s="369"/>
      <c r="SNQ94" s="369"/>
      <c r="SNR94" s="369"/>
      <c r="SNS94" s="369"/>
      <c r="SNT94" s="369"/>
      <c r="SNU94" s="369"/>
      <c r="SNV94" s="369"/>
      <c r="SNW94" s="369"/>
      <c r="SNX94" s="369"/>
      <c r="SNY94" s="369"/>
      <c r="SNZ94" s="369"/>
      <c r="SOA94" s="369"/>
      <c r="SOB94" s="369"/>
      <c r="SOC94" s="369"/>
      <c r="SOD94" s="369"/>
      <c r="SOE94" s="369"/>
      <c r="SOF94" s="369"/>
      <c r="SOG94" s="369"/>
      <c r="SOH94" s="369"/>
      <c r="SOI94" s="369"/>
      <c r="SOJ94" s="369"/>
      <c r="SOK94" s="369"/>
      <c r="SOL94" s="369"/>
      <c r="SOM94" s="369"/>
      <c r="SON94" s="369"/>
      <c r="SOO94" s="369"/>
      <c r="SOP94" s="369"/>
      <c r="SOQ94" s="369"/>
      <c r="SOR94" s="369"/>
      <c r="SOS94" s="369"/>
      <c r="SOT94" s="369"/>
      <c r="SOU94" s="369"/>
      <c r="SOV94" s="369"/>
      <c r="SOW94" s="369"/>
      <c r="SOX94" s="369"/>
      <c r="SOY94" s="369"/>
      <c r="SOZ94" s="369"/>
      <c r="SPA94" s="369"/>
      <c r="SPB94" s="369"/>
      <c r="SPC94" s="369"/>
      <c r="SPD94" s="369"/>
      <c r="SPE94" s="369"/>
      <c r="SPF94" s="369"/>
      <c r="SPG94" s="369"/>
      <c r="SPH94" s="369"/>
      <c r="SPI94" s="369"/>
      <c r="SPJ94" s="369"/>
      <c r="SPK94" s="369"/>
      <c r="SPL94" s="369"/>
      <c r="SPM94" s="369"/>
      <c r="SPR94" s="369"/>
      <c r="SPS94" s="369"/>
      <c r="SPT94" s="369"/>
      <c r="SPU94" s="369"/>
      <c r="SPV94" s="369"/>
      <c r="SPW94" s="369"/>
      <c r="SPX94" s="369"/>
      <c r="SPY94" s="369"/>
      <c r="SPZ94" s="369"/>
      <c r="SQA94" s="369"/>
      <c r="SQB94" s="369"/>
      <c r="SRT94" s="369"/>
      <c r="SRU94" s="369"/>
      <c r="SRV94" s="369"/>
      <c r="SRW94" s="369"/>
      <c r="SRX94" s="369"/>
      <c r="SRY94" s="369"/>
      <c r="SRZ94" s="369"/>
      <c r="SSA94" s="369"/>
      <c r="SSB94" s="369"/>
      <c r="SSC94" s="369"/>
      <c r="SSD94" s="369"/>
      <c r="SSE94" s="369"/>
      <c r="SSF94" s="369"/>
      <c r="SSG94" s="369"/>
      <c r="SSH94" s="369"/>
      <c r="SSI94" s="369"/>
      <c r="SSJ94" s="369"/>
      <c r="SSK94" s="369"/>
      <c r="SSL94" s="369"/>
      <c r="SSM94" s="369"/>
      <c r="SSN94" s="369"/>
      <c r="SSO94" s="369"/>
      <c r="SSP94" s="369"/>
      <c r="SSQ94" s="369"/>
      <c r="SSR94" s="369"/>
      <c r="SSS94" s="369"/>
      <c r="SST94" s="369"/>
      <c r="SSU94" s="369"/>
      <c r="SSV94" s="369"/>
      <c r="SSW94" s="369"/>
      <c r="SSX94" s="369"/>
      <c r="SSY94" s="369"/>
      <c r="SSZ94" s="369"/>
      <c r="STA94" s="369"/>
      <c r="STB94" s="369"/>
      <c r="STC94" s="369"/>
      <c r="STD94" s="369"/>
      <c r="STE94" s="369"/>
      <c r="STF94" s="369"/>
      <c r="STG94" s="369"/>
      <c r="STH94" s="369"/>
      <c r="STI94" s="369"/>
      <c r="STJ94" s="369"/>
      <c r="STK94" s="369"/>
      <c r="STL94" s="369"/>
      <c r="STM94" s="369"/>
      <c r="STN94" s="369"/>
      <c r="STO94" s="369"/>
      <c r="STP94" s="369"/>
      <c r="STQ94" s="369"/>
      <c r="STR94" s="369"/>
      <c r="STS94" s="369"/>
      <c r="STT94" s="369"/>
      <c r="STU94" s="369"/>
      <c r="STV94" s="369"/>
      <c r="STW94" s="369"/>
      <c r="STX94" s="369"/>
      <c r="STY94" s="369"/>
      <c r="STZ94" s="369"/>
      <c r="SUA94" s="369"/>
      <c r="SUB94" s="369"/>
      <c r="SUC94" s="369"/>
      <c r="SUD94" s="369"/>
      <c r="SUE94" s="369"/>
      <c r="SUF94" s="369"/>
      <c r="SUG94" s="369"/>
      <c r="SUH94" s="369"/>
      <c r="SUI94" s="369"/>
      <c r="SUJ94" s="369"/>
      <c r="SUK94" s="369"/>
      <c r="SUL94" s="369"/>
      <c r="SUM94" s="369"/>
      <c r="SUN94" s="369"/>
      <c r="SUO94" s="369"/>
      <c r="SUP94" s="369"/>
      <c r="SUQ94" s="369"/>
      <c r="SUR94" s="369"/>
      <c r="SUS94" s="369"/>
      <c r="SUT94" s="369"/>
      <c r="SUU94" s="369"/>
      <c r="SUV94" s="369"/>
      <c r="SUW94" s="369"/>
      <c r="SUX94" s="369"/>
      <c r="SUY94" s="369"/>
      <c r="SUZ94" s="369"/>
      <c r="SVA94" s="369"/>
      <c r="SVB94" s="369"/>
      <c r="SVC94" s="369"/>
      <c r="SVD94" s="369"/>
      <c r="SVE94" s="369"/>
      <c r="SVF94" s="369"/>
      <c r="SVG94" s="369"/>
      <c r="SVH94" s="369"/>
      <c r="SVI94" s="369"/>
      <c r="SVJ94" s="369"/>
      <c r="SVK94" s="369"/>
      <c r="SVL94" s="369"/>
      <c r="SVM94" s="369"/>
      <c r="SVN94" s="369"/>
      <c r="SVO94" s="369"/>
      <c r="SVP94" s="369"/>
      <c r="SVQ94" s="369"/>
      <c r="SVR94" s="369"/>
      <c r="SVS94" s="369"/>
      <c r="SVT94" s="369"/>
      <c r="SVU94" s="369"/>
      <c r="SVV94" s="369"/>
      <c r="SVW94" s="369"/>
      <c r="SVX94" s="369"/>
      <c r="SVY94" s="369"/>
      <c r="SVZ94" s="369"/>
      <c r="SWA94" s="369"/>
      <c r="SWB94" s="369"/>
      <c r="SWC94" s="369"/>
      <c r="SWD94" s="369"/>
      <c r="SWE94" s="369"/>
      <c r="SWF94" s="369"/>
      <c r="SWG94" s="369"/>
      <c r="SWH94" s="369"/>
      <c r="SWI94" s="369"/>
      <c r="SWJ94" s="369"/>
      <c r="SWK94" s="369"/>
      <c r="SWL94" s="369"/>
      <c r="SWM94" s="369"/>
      <c r="SWN94" s="369"/>
      <c r="SWO94" s="369"/>
      <c r="SWP94" s="369"/>
      <c r="SWQ94" s="369"/>
      <c r="SWR94" s="369"/>
      <c r="SWS94" s="369"/>
      <c r="SWT94" s="369"/>
      <c r="SWU94" s="369"/>
      <c r="SWV94" s="369"/>
      <c r="SWW94" s="369"/>
      <c r="SWX94" s="369"/>
      <c r="SWY94" s="369"/>
      <c r="SWZ94" s="369"/>
      <c r="SXA94" s="369"/>
      <c r="SXB94" s="369"/>
      <c r="SXC94" s="369"/>
      <c r="SXD94" s="369"/>
      <c r="SXE94" s="369"/>
      <c r="SXF94" s="369"/>
      <c r="SXG94" s="369"/>
      <c r="SXH94" s="369"/>
      <c r="SXI94" s="369"/>
      <c r="SXJ94" s="369"/>
      <c r="SXK94" s="369"/>
      <c r="SXL94" s="369"/>
      <c r="SXM94" s="369"/>
      <c r="SXN94" s="369"/>
      <c r="SXO94" s="369"/>
      <c r="SXP94" s="369"/>
      <c r="SXQ94" s="369"/>
      <c r="SXR94" s="369"/>
      <c r="SXS94" s="369"/>
      <c r="SXT94" s="369"/>
      <c r="SXU94" s="369"/>
      <c r="SXV94" s="369"/>
      <c r="SXW94" s="369"/>
      <c r="SXX94" s="369"/>
      <c r="SXY94" s="369"/>
      <c r="SXZ94" s="369"/>
      <c r="SYA94" s="369"/>
      <c r="SYB94" s="369"/>
      <c r="SYC94" s="369"/>
      <c r="SYD94" s="369"/>
      <c r="SYE94" s="369"/>
      <c r="SYF94" s="369"/>
      <c r="SYG94" s="369"/>
      <c r="SYH94" s="369"/>
      <c r="SYI94" s="369"/>
      <c r="SYJ94" s="369"/>
      <c r="SYK94" s="369"/>
      <c r="SYL94" s="369"/>
      <c r="SYM94" s="369"/>
      <c r="SYN94" s="369"/>
      <c r="SYO94" s="369"/>
      <c r="SYP94" s="369"/>
      <c r="SYQ94" s="369"/>
      <c r="SYR94" s="369"/>
      <c r="SYS94" s="369"/>
      <c r="SYT94" s="369"/>
      <c r="SYU94" s="369"/>
      <c r="SYV94" s="369"/>
      <c r="SYW94" s="369"/>
      <c r="SYX94" s="369"/>
      <c r="SYY94" s="369"/>
      <c r="SYZ94" s="369"/>
      <c r="SZA94" s="369"/>
      <c r="SZB94" s="369"/>
      <c r="SZC94" s="369"/>
      <c r="SZD94" s="369"/>
      <c r="SZE94" s="369"/>
      <c r="SZF94" s="369"/>
      <c r="SZG94" s="369"/>
      <c r="SZH94" s="369"/>
      <c r="SZI94" s="369"/>
      <c r="SZN94" s="369"/>
      <c r="SZO94" s="369"/>
      <c r="SZP94" s="369"/>
      <c r="SZQ94" s="369"/>
      <c r="SZR94" s="369"/>
      <c r="SZS94" s="369"/>
      <c r="SZT94" s="369"/>
      <c r="SZU94" s="369"/>
      <c r="SZV94" s="369"/>
      <c r="SZW94" s="369"/>
      <c r="SZX94" s="369"/>
      <c r="TBP94" s="369"/>
      <c r="TBQ94" s="369"/>
      <c r="TBR94" s="369"/>
      <c r="TBS94" s="369"/>
      <c r="TBT94" s="369"/>
      <c r="TBU94" s="369"/>
      <c r="TBV94" s="369"/>
      <c r="TBW94" s="369"/>
      <c r="TBX94" s="369"/>
      <c r="TBY94" s="369"/>
      <c r="TBZ94" s="369"/>
      <c r="TCA94" s="369"/>
      <c r="TCB94" s="369"/>
      <c r="TCC94" s="369"/>
      <c r="TCD94" s="369"/>
      <c r="TCE94" s="369"/>
      <c r="TCF94" s="369"/>
      <c r="TCG94" s="369"/>
      <c r="TCH94" s="369"/>
      <c r="TCI94" s="369"/>
      <c r="TCJ94" s="369"/>
      <c r="TCK94" s="369"/>
      <c r="TCL94" s="369"/>
      <c r="TCM94" s="369"/>
      <c r="TCN94" s="369"/>
      <c r="TCO94" s="369"/>
      <c r="TCP94" s="369"/>
      <c r="TCQ94" s="369"/>
      <c r="TCR94" s="369"/>
      <c r="TCS94" s="369"/>
      <c r="TCT94" s="369"/>
      <c r="TCU94" s="369"/>
      <c r="TCV94" s="369"/>
      <c r="TCW94" s="369"/>
      <c r="TCX94" s="369"/>
      <c r="TCY94" s="369"/>
      <c r="TCZ94" s="369"/>
      <c r="TDA94" s="369"/>
      <c r="TDB94" s="369"/>
      <c r="TDC94" s="369"/>
      <c r="TDD94" s="369"/>
      <c r="TDE94" s="369"/>
      <c r="TDF94" s="369"/>
      <c r="TDG94" s="369"/>
      <c r="TDH94" s="369"/>
      <c r="TDI94" s="369"/>
      <c r="TDJ94" s="369"/>
      <c r="TDK94" s="369"/>
      <c r="TDL94" s="369"/>
      <c r="TDM94" s="369"/>
      <c r="TDN94" s="369"/>
      <c r="TDO94" s="369"/>
      <c r="TDP94" s="369"/>
      <c r="TDQ94" s="369"/>
      <c r="TDR94" s="369"/>
      <c r="TDS94" s="369"/>
      <c r="TDT94" s="369"/>
      <c r="TDU94" s="369"/>
      <c r="TDV94" s="369"/>
      <c r="TDW94" s="369"/>
      <c r="TDX94" s="369"/>
      <c r="TDY94" s="369"/>
      <c r="TDZ94" s="369"/>
      <c r="TEA94" s="369"/>
      <c r="TEB94" s="369"/>
      <c r="TEC94" s="369"/>
      <c r="TED94" s="369"/>
      <c r="TEE94" s="369"/>
      <c r="TEF94" s="369"/>
      <c r="TEG94" s="369"/>
      <c r="TEH94" s="369"/>
      <c r="TEI94" s="369"/>
      <c r="TEJ94" s="369"/>
      <c r="TEK94" s="369"/>
      <c r="TEL94" s="369"/>
      <c r="TEM94" s="369"/>
      <c r="TEN94" s="369"/>
      <c r="TEO94" s="369"/>
      <c r="TEP94" s="369"/>
      <c r="TEQ94" s="369"/>
      <c r="TER94" s="369"/>
      <c r="TES94" s="369"/>
      <c r="TET94" s="369"/>
      <c r="TEU94" s="369"/>
      <c r="TEV94" s="369"/>
      <c r="TEW94" s="369"/>
      <c r="TEX94" s="369"/>
      <c r="TEY94" s="369"/>
      <c r="TEZ94" s="369"/>
      <c r="TFA94" s="369"/>
      <c r="TFB94" s="369"/>
      <c r="TFC94" s="369"/>
      <c r="TFD94" s="369"/>
      <c r="TFE94" s="369"/>
      <c r="TFF94" s="369"/>
      <c r="TFG94" s="369"/>
      <c r="TFH94" s="369"/>
      <c r="TFI94" s="369"/>
      <c r="TFJ94" s="369"/>
      <c r="TFK94" s="369"/>
      <c r="TFL94" s="369"/>
      <c r="TFM94" s="369"/>
      <c r="TFN94" s="369"/>
      <c r="TFO94" s="369"/>
      <c r="TFP94" s="369"/>
      <c r="TFQ94" s="369"/>
      <c r="TFR94" s="369"/>
      <c r="TFS94" s="369"/>
      <c r="TFT94" s="369"/>
      <c r="TFU94" s="369"/>
      <c r="TFV94" s="369"/>
      <c r="TFW94" s="369"/>
      <c r="TFX94" s="369"/>
      <c r="TFY94" s="369"/>
      <c r="TFZ94" s="369"/>
      <c r="TGA94" s="369"/>
      <c r="TGB94" s="369"/>
      <c r="TGC94" s="369"/>
      <c r="TGD94" s="369"/>
      <c r="TGE94" s="369"/>
      <c r="TGF94" s="369"/>
      <c r="TGG94" s="369"/>
      <c r="TGH94" s="369"/>
      <c r="TGI94" s="369"/>
      <c r="TGJ94" s="369"/>
      <c r="TGK94" s="369"/>
      <c r="TGL94" s="369"/>
      <c r="TGM94" s="369"/>
      <c r="TGN94" s="369"/>
      <c r="TGO94" s="369"/>
      <c r="TGP94" s="369"/>
      <c r="TGQ94" s="369"/>
      <c r="TGR94" s="369"/>
      <c r="TGS94" s="369"/>
      <c r="TGT94" s="369"/>
      <c r="TGU94" s="369"/>
      <c r="TGV94" s="369"/>
      <c r="TGW94" s="369"/>
      <c r="TGX94" s="369"/>
      <c r="TGY94" s="369"/>
      <c r="TGZ94" s="369"/>
      <c r="THA94" s="369"/>
      <c r="THB94" s="369"/>
      <c r="THC94" s="369"/>
      <c r="THD94" s="369"/>
      <c r="THE94" s="369"/>
      <c r="THF94" s="369"/>
      <c r="THG94" s="369"/>
      <c r="THH94" s="369"/>
      <c r="THI94" s="369"/>
      <c r="THJ94" s="369"/>
      <c r="THK94" s="369"/>
      <c r="THL94" s="369"/>
      <c r="THM94" s="369"/>
      <c r="THN94" s="369"/>
      <c r="THO94" s="369"/>
      <c r="THP94" s="369"/>
      <c r="THQ94" s="369"/>
      <c r="THR94" s="369"/>
      <c r="THS94" s="369"/>
      <c r="THT94" s="369"/>
      <c r="THU94" s="369"/>
      <c r="THV94" s="369"/>
      <c r="THW94" s="369"/>
      <c r="THX94" s="369"/>
      <c r="THY94" s="369"/>
      <c r="THZ94" s="369"/>
      <c r="TIA94" s="369"/>
      <c r="TIB94" s="369"/>
      <c r="TIC94" s="369"/>
      <c r="TID94" s="369"/>
      <c r="TIE94" s="369"/>
      <c r="TIF94" s="369"/>
      <c r="TIG94" s="369"/>
      <c r="TIH94" s="369"/>
      <c r="TII94" s="369"/>
      <c r="TIJ94" s="369"/>
      <c r="TIK94" s="369"/>
      <c r="TIL94" s="369"/>
      <c r="TIM94" s="369"/>
      <c r="TIN94" s="369"/>
      <c r="TIO94" s="369"/>
      <c r="TIP94" s="369"/>
      <c r="TIQ94" s="369"/>
      <c r="TIR94" s="369"/>
      <c r="TIS94" s="369"/>
      <c r="TIT94" s="369"/>
      <c r="TIU94" s="369"/>
      <c r="TIV94" s="369"/>
      <c r="TIW94" s="369"/>
      <c r="TIX94" s="369"/>
      <c r="TIY94" s="369"/>
      <c r="TIZ94" s="369"/>
      <c r="TJA94" s="369"/>
      <c r="TJB94" s="369"/>
      <c r="TJC94" s="369"/>
      <c r="TJD94" s="369"/>
      <c r="TJE94" s="369"/>
      <c r="TJJ94" s="369"/>
      <c r="TJK94" s="369"/>
      <c r="TJL94" s="369"/>
      <c r="TJM94" s="369"/>
      <c r="TJN94" s="369"/>
      <c r="TJO94" s="369"/>
      <c r="TJP94" s="369"/>
      <c r="TJQ94" s="369"/>
      <c r="TJR94" s="369"/>
      <c r="TJS94" s="369"/>
      <c r="TJT94" s="369"/>
      <c r="TLL94" s="369"/>
      <c r="TLM94" s="369"/>
      <c r="TLN94" s="369"/>
      <c r="TLO94" s="369"/>
      <c r="TLP94" s="369"/>
      <c r="TLQ94" s="369"/>
      <c r="TLR94" s="369"/>
      <c r="TLS94" s="369"/>
      <c r="TLT94" s="369"/>
      <c r="TLU94" s="369"/>
      <c r="TLV94" s="369"/>
      <c r="TLW94" s="369"/>
      <c r="TLX94" s="369"/>
      <c r="TLY94" s="369"/>
      <c r="TLZ94" s="369"/>
      <c r="TMA94" s="369"/>
      <c r="TMB94" s="369"/>
      <c r="TMC94" s="369"/>
      <c r="TMD94" s="369"/>
      <c r="TME94" s="369"/>
      <c r="TMF94" s="369"/>
      <c r="TMG94" s="369"/>
      <c r="TMH94" s="369"/>
      <c r="TMI94" s="369"/>
      <c r="TMJ94" s="369"/>
      <c r="TMK94" s="369"/>
      <c r="TML94" s="369"/>
      <c r="TMM94" s="369"/>
      <c r="TMN94" s="369"/>
      <c r="TMO94" s="369"/>
      <c r="TMP94" s="369"/>
      <c r="TMQ94" s="369"/>
      <c r="TMR94" s="369"/>
      <c r="TMS94" s="369"/>
      <c r="TMT94" s="369"/>
      <c r="TMU94" s="369"/>
      <c r="TMV94" s="369"/>
      <c r="TMW94" s="369"/>
      <c r="TMX94" s="369"/>
      <c r="TMY94" s="369"/>
      <c r="TMZ94" s="369"/>
      <c r="TNA94" s="369"/>
      <c r="TNB94" s="369"/>
      <c r="TNC94" s="369"/>
      <c r="TND94" s="369"/>
      <c r="TNE94" s="369"/>
      <c r="TNF94" s="369"/>
      <c r="TNG94" s="369"/>
      <c r="TNH94" s="369"/>
      <c r="TNI94" s="369"/>
      <c r="TNJ94" s="369"/>
      <c r="TNK94" s="369"/>
      <c r="TNL94" s="369"/>
      <c r="TNM94" s="369"/>
      <c r="TNN94" s="369"/>
      <c r="TNO94" s="369"/>
      <c r="TNP94" s="369"/>
      <c r="TNQ94" s="369"/>
      <c r="TNR94" s="369"/>
      <c r="TNS94" s="369"/>
      <c r="TNT94" s="369"/>
      <c r="TNU94" s="369"/>
      <c r="TNV94" s="369"/>
      <c r="TNW94" s="369"/>
      <c r="TNX94" s="369"/>
      <c r="TNY94" s="369"/>
      <c r="TNZ94" s="369"/>
      <c r="TOA94" s="369"/>
      <c r="TOB94" s="369"/>
      <c r="TOC94" s="369"/>
      <c r="TOD94" s="369"/>
      <c r="TOE94" s="369"/>
      <c r="TOF94" s="369"/>
      <c r="TOG94" s="369"/>
      <c r="TOH94" s="369"/>
      <c r="TOI94" s="369"/>
      <c r="TOJ94" s="369"/>
      <c r="TOK94" s="369"/>
      <c r="TOL94" s="369"/>
      <c r="TOM94" s="369"/>
      <c r="TON94" s="369"/>
      <c r="TOO94" s="369"/>
      <c r="TOP94" s="369"/>
      <c r="TOQ94" s="369"/>
      <c r="TOR94" s="369"/>
      <c r="TOS94" s="369"/>
      <c r="TOT94" s="369"/>
      <c r="TOU94" s="369"/>
      <c r="TOV94" s="369"/>
      <c r="TOW94" s="369"/>
      <c r="TOX94" s="369"/>
      <c r="TOY94" s="369"/>
      <c r="TOZ94" s="369"/>
      <c r="TPA94" s="369"/>
      <c r="TPB94" s="369"/>
      <c r="TPC94" s="369"/>
      <c r="TPD94" s="369"/>
      <c r="TPE94" s="369"/>
      <c r="TPF94" s="369"/>
      <c r="TPG94" s="369"/>
      <c r="TPH94" s="369"/>
      <c r="TPI94" s="369"/>
      <c r="TPJ94" s="369"/>
      <c r="TPK94" s="369"/>
      <c r="TPL94" s="369"/>
      <c r="TPM94" s="369"/>
      <c r="TPN94" s="369"/>
      <c r="TPO94" s="369"/>
      <c r="TPP94" s="369"/>
      <c r="TPQ94" s="369"/>
      <c r="TPR94" s="369"/>
      <c r="TPS94" s="369"/>
      <c r="TPT94" s="369"/>
      <c r="TPU94" s="369"/>
      <c r="TPV94" s="369"/>
      <c r="TPW94" s="369"/>
      <c r="TPX94" s="369"/>
      <c r="TPY94" s="369"/>
      <c r="TPZ94" s="369"/>
      <c r="TQA94" s="369"/>
      <c r="TQB94" s="369"/>
      <c r="TQC94" s="369"/>
      <c r="TQD94" s="369"/>
      <c r="TQE94" s="369"/>
      <c r="TQF94" s="369"/>
      <c r="TQG94" s="369"/>
      <c r="TQH94" s="369"/>
      <c r="TQI94" s="369"/>
      <c r="TQJ94" s="369"/>
      <c r="TQK94" s="369"/>
      <c r="TQL94" s="369"/>
      <c r="TQM94" s="369"/>
      <c r="TQN94" s="369"/>
      <c r="TQO94" s="369"/>
      <c r="TQP94" s="369"/>
      <c r="TQQ94" s="369"/>
      <c r="TQR94" s="369"/>
      <c r="TQS94" s="369"/>
      <c r="TQT94" s="369"/>
      <c r="TQU94" s="369"/>
      <c r="TQV94" s="369"/>
      <c r="TQW94" s="369"/>
      <c r="TQX94" s="369"/>
      <c r="TQY94" s="369"/>
      <c r="TQZ94" s="369"/>
      <c r="TRA94" s="369"/>
      <c r="TRB94" s="369"/>
      <c r="TRC94" s="369"/>
      <c r="TRD94" s="369"/>
      <c r="TRE94" s="369"/>
      <c r="TRF94" s="369"/>
      <c r="TRG94" s="369"/>
      <c r="TRH94" s="369"/>
      <c r="TRI94" s="369"/>
      <c r="TRJ94" s="369"/>
      <c r="TRK94" s="369"/>
      <c r="TRL94" s="369"/>
      <c r="TRM94" s="369"/>
      <c r="TRN94" s="369"/>
      <c r="TRO94" s="369"/>
      <c r="TRP94" s="369"/>
      <c r="TRQ94" s="369"/>
      <c r="TRR94" s="369"/>
      <c r="TRS94" s="369"/>
      <c r="TRT94" s="369"/>
      <c r="TRU94" s="369"/>
      <c r="TRV94" s="369"/>
      <c r="TRW94" s="369"/>
      <c r="TRX94" s="369"/>
      <c r="TRY94" s="369"/>
      <c r="TRZ94" s="369"/>
      <c r="TSA94" s="369"/>
      <c r="TSB94" s="369"/>
      <c r="TSC94" s="369"/>
      <c r="TSD94" s="369"/>
      <c r="TSE94" s="369"/>
      <c r="TSF94" s="369"/>
      <c r="TSG94" s="369"/>
      <c r="TSH94" s="369"/>
      <c r="TSI94" s="369"/>
      <c r="TSJ94" s="369"/>
      <c r="TSK94" s="369"/>
      <c r="TSL94" s="369"/>
      <c r="TSM94" s="369"/>
      <c r="TSN94" s="369"/>
      <c r="TSO94" s="369"/>
      <c r="TSP94" s="369"/>
      <c r="TSQ94" s="369"/>
      <c r="TSR94" s="369"/>
      <c r="TSS94" s="369"/>
      <c r="TST94" s="369"/>
      <c r="TSU94" s="369"/>
      <c r="TSV94" s="369"/>
      <c r="TSW94" s="369"/>
      <c r="TSX94" s="369"/>
      <c r="TSY94" s="369"/>
      <c r="TSZ94" s="369"/>
      <c r="TTA94" s="369"/>
      <c r="TTF94" s="369"/>
      <c r="TTG94" s="369"/>
      <c r="TTH94" s="369"/>
      <c r="TTI94" s="369"/>
      <c r="TTJ94" s="369"/>
      <c r="TTK94" s="369"/>
      <c r="TTL94" s="369"/>
      <c r="TTM94" s="369"/>
      <c r="TTN94" s="369"/>
      <c r="TTO94" s="369"/>
      <c r="TTP94" s="369"/>
      <c r="TVH94" s="369"/>
      <c r="TVI94" s="369"/>
      <c r="TVJ94" s="369"/>
      <c r="TVK94" s="369"/>
      <c r="TVL94" s="369"/>
      <c r="TVM94" s="369"/>
      <c r="TVN94" s="369"/>
      <c r="TVO94" s="369"/>
      <c r="TVP94" s="369"/>
      <c r="TVQ94" s="369"/>
      <c r="TVR94" s="369"/>
      <c r="TVS94" s="369"/>
      <c r="TVT94" s="369"/>
      <c r="TVU94" s="369"/>
      <c r="TVV94" s="369"/>
      <c r="TVW94" s="369"/>
      <c r="TVX94" s="369"/>
      <c r="TVY94" s="369"/>
      <c r="TVZ94" s="369"/>
      <c r="TWA94" s="369"/>
      <c r="TWB94" s="369"/>
      <c r="TWC94" s="369"/>
      <c r="TWD94" s="369"/>
      <c r="TWE94" s="369"/>
      <c r="TWF94" s="369"/>
      <c r="TWG94" s="369"/>
      <c r="TWH94" s="369"/>
      <c r="TWI94" s="369"/>
      <c r="TWJ94" s="369"/>
      <c r="TWK94" s="369"/>
      <c r="TWL94" s="369"/>
      <c r="TWM94" s="369"/>
      <c r="TWN94" s="369"/>
      <c r="TWO94" s="369"/>
      <c r="TWP94" s="369"/>
      <c r="TWQ94" s="369"/>
      <c r="TWR94" s="369"/>
      <c r="TWS94" s="369"/>
      <c r="TWT94" s="369"/>
      <c r="TWU94" s="369"/>
      <c r="TWV94" s="369"/>
      <c r="TWW94" s="369"/>
      <c r="TWX94" s="369"/>
      <c r="TWY94" s="369"/>
      <c r="TWZ94" s="369"/>
      <c r="TXA94" s="369"/>
      <c r="TXB94" s="369"/>
      <c r="TXC94" s="369"/>
      <c r="TXD94" s="369"/>
      <c r="TXE94" s="369"/>
      <c r="TXF94" s="369"/>
      <c r="TXG94" s="369"/>
      <c r="TXH94" s="369"/>
      <c r="TXI94" s="369"/>
      <c r="TXJ94" s="369"/>
      <c r="TXK94" s="369"/>
      <c r="TXL94" s="369"/>
      <c r="TXM94" s="369"/>
      <c r="TXN94" s="369"/>
      <c r="TXO94" s="369"/>
      <c r="TXP94" s="369"/>
      <c r="TXQ94" s="369"/>
      <c r="TXR94" s="369"/>
      <c r="TXS94" s="369"/>
      <c r="TXT94" s="369"/>
      <c r="TXU94" s="369"/>
      <c r="TXV94" s="369"/>
      <c r="TXW94" s="369"/>
      <c r="TXX94" s="369"/>
      <c r="TXY94" s="369"/>
      <c r="TXZ94" s="369"/>
      <c r="TYA94" s="369"/>
      <c r="TYB94" s="369"/>
      <c r="TYC94" s="369"/>
      <c r="TYD94" s="369"/>
      <c r="TYE94" s="369"/>
      <c r="TYF94" s="369"/>
      <c r="TYG94" s="369"/>
      <c r="TYH94" s="369"/>
      <c r="TYI94" s="369"/>
      <c r="TYJ94" s="369"/>
      <c r="TYK94" s="369"/>
      <c r="TYL94" s="369"/>
      <c r="TYM94" s="369"/>
      <c r="TYN94" s="369"/>
      <c r="TYO94" s="369"/>
      <c r="TYP94" s="369"/>
      <c r="TYQ94" s="369"/>
      <c r="TYR94" s="369"/>
      <c r="TYS94" s="369"/>
      <c r="TYT94" s="369"/>
      <c r="TYU94" s="369"/>
      <c r="TYV94" s="369"/>
      <c r="TYW94" s="369"/>
      <c r="TYX94" s="369"/>
      <c r="TYY94" s="369"/>
      <c r="TYZ94" s="369"/>
      <c r="TZA94" s="369"/>
      <c r="TZB94" s="369"/>
      <c r="TZC94" s="369"/>
      <c r="TZD94" s="369"/>
      <c r="TZE94" s="369"/>
      <c r="TZF94" s="369"/>
      <c r="TZG94" s="369"/>
      <c r="TZH94" s="369"/>
      <c r="TZI94" s="369"/>
      <c r="TZJ94" s="369"/>
      <c r="TZK94" s="369"/>
      <c r="TZL94" s="369"/>
      <c r="TZM94" s="369"/>
      <c r="TZN94" s="369"/>
      <c r="TZO94" s="369"/>
      <c r="TZP94" s="369"/>
      <c r="TZQ94" s="369"/>
      <c r="TZR94" s="369"/>
      <c r="TZS94" s="369"/>
      <c r="TZT94" s="369"/>
      <c r="TZU94" s="369"/>
      <c r="TZV94" s="369"/>
      <c r="TZW94" s="369"/>
      <c r="TZX94" s="369"/>
      <c r="TZY94" s="369"/>
      <c r="TZZ94" s="369"/>
      <c r="UAA94" s="369"/>
      <c r="UAB94" s="369"/>
      <c r="UAC94" s="369"/>
      <c r="UAD94" s="369"/>
      <c r="UAE94" s="369"/>
      <c r="UAF94" s="369"/>
      <c r="UAG94" s="369"/>
      <c r="UAH94" s="369"/>
      <c r="UAI94" s="369"/>
      <c r="UAJ94" s="369"/>
      <c r="UAK94" s="369"/>
      <c r="UAL94" s="369"/>
      <c r="UAM94" s="369"/>
      <c r="UAN94" s="369"/>
      <c r="UAO94" s="369"/>
      <c r="UAP94" s="369"/>
      <c r="UAQ94" s="369"/>
      <c r="UAR94" s="369"/>
      <c r="UAS94" s="369"/>
      <c r="UAT94" s="369"/>
      <c r="UAU94" s="369"/>
      <c r="UAV94" s="369"/>
      <c r="UAW94" s="369"/>
      <c r="UAX94" s="369"/>
      <c r="UAY94" s="369"/>
      <c r="UAZ94" s="369"/>
      <c r="UBA94" s="369"/>
      <c r="UBB94" s="369"/>
      <c r="UBC94" s="369"/>
      <c r="UBD94" s="369"/>
      <c r="UBE94" s="369"/>
      <c r="UBF94" s="369"/>
      <c r="UBG94" s="369"/>
      <c r="UBH94" s="369"/>
      <c r="UBI94" s="369"/>
      <c r="UBJ94" s="369"/>
      <c r="UBK94" s="369"/>
      <c r="UBL94" s="369"/>
      <c r="UBM94" s="369"/>
      <c r="UBN94" s="369"/>
      <c r="UBO94" s="369"/>
      <c r="UBP94" s="369"/>
      <c r="UBQ94" s="369"/>
      <c r="UBR94" s="369"/>
      <c r="UBS94" s="369"/>
      <c r="UBT94" s="369"/>
      <c r="UBU94" s="369"/>
      <c r="UBV94" s="369"/>
      <c r="UBW94" s="369"/>
      <c r="UBX94" s="369"/>
      <c r="UBY94" s="369"/>
      <c r="UBZ94" s="369"/>
      <c r="UCA94" s="369"/>
      <c r="UCB94" s="369"/>
      <c r="UCC94" s="369"/>
      <c r="UCD94" s="369"/>
      <c r="UCE94" s="369"/>
      <c r="UCF94" s="369"/>
      <c r="UCG94" s="369"/>
      <c r="UCH94" s="369"/>
      <c r="UCI94" s="369"/>
      <c r="UCJ94" s="369"/>
      <c r="UCK94" s="369"/>
      <c r="UCL94" s="369"/>
      <c r="UCM94" s="369"/>
      <c r="UCN94" s="369"/>
      <c r="UCO94" s="369"/>
      <c r="UCP94" s="369"/>
      <c r="UCQ94" s="369"/>
      <c r="UCR94" s="369"/>
      <c r="UCS94" s="369"/>
      <c r="UCT94" s="369"/>
      <c r="UCU94" s="369"/>
      <c r="UCV94" s="369"/>
      <c r="UCW94" s="369"/>
      <c r="UDB94" s="369"/>
      <c r="UDC94" s="369"/>
      <c r="UDD94" s="369"/>
      <c r="UDE94" s="369"/>
      <c r="UDF94" s="369"/>
      <c r="UDG94" s="369"/>
      <c r="UDH94" s="369"/>
      <c r="UDI94" s="369"/>
      <c r="UDJ94" s="369"/>
      <c r="UDK94" s="369"/>
      <c r="UDL94" s="369"/>
      <c r="UFD94" s="369"/>
      <c r="UFE94" s="369"/>
      <c r="UFF94" s="369"/>
      <c r="UFG94" s="369"/>
      <c r="UFH94" s="369"/>
      <c r="UFI94" s="369"/>
      <c r="UFJ94" s="369"/>
      <c r="UFK94" s="369"/>
      <c r="UFL94" s="369"/>
      <c r="UFM94" s="369"/>
      <c r="UFN94" s="369"/>
      <c r="UFO94" s="369"/>
      <c r="UFP94" s="369"/>
      <c r="UFQ94" s="369"/>
      <c r="UFR94" s="369"/>
      <c r="UFS94" s="369"/>
      <c r="UFT94" s="369"/>
      <c r="UFU94" s="369"/>
      <c r="UFV94" s="369"/>
      <c r="UFW94" s="369"/>
      <c r="UFX94" s="369"/>
      <c r="UFY94" s="369"/>
      <c r="UFZ94" s="369"/>
      <c r="UGA94" s="369"/>
      <c r="UGB94" s="369"/>
      <c r="UGC94" s="369"/>
      <c r="UGD94" s="369"/>
      <c r="UGE94" s="369"/>
      <c r="UGF94" s="369"/>
      <c r="UGG94" s="369"/>
      <c r="UGH94" s="369"/>
      <c r="UGI94" s="369"/>
      <c r="UGJ94" s="369"/>
      <c r="UGK94" s="369"/>
      <c r="UGL94" s="369"/>
      <c r="UGM94" s="369"/>
      <c r="UGN94" s="369"/>
      <c r="UGO94" s="369"/>
      <c r="UGP94" s="369"/>
      <c r="UGQ94" s="369"/>
      <c r="UGR94" s="369"/>
      <c r="UGS94" s="369"/>
      <c r="UGT94" s="369"/>
      <c r="UGU94" s="369"/>
      <c r="UGV94" s="369"/>
      <c r="UGW94" s="369"/>
      <c r="UGX94" s="369"/>
      <c r="UGY94" s="369"/>
      <c r="UGZ94" s="369"/>
      <c r="UHA94" s="369"/>
      <c r="UHB94" s="369"/>
      <c r="UHC94" s="369"/>
      <c r="UHD94" s="369"/>
      <c r="UHE94" s="369"/>
      <c r="UHF94" s="369"/>
      <c r="UHG94" s="369"/>
      <c r="UHH94" s="369"/>
      <c r="UHI94" s="369"/>
      <c r="UHJ94" s="369"/>
      <c r="UHK94" s="369"/>
      <c r="UHL94" s="369"/>
      <c r="UHM94" s="369"/>
      <c r="UHN94" s="369"/>
      <c r="UHO94" s="369"/>
      <c r="UHP94" s="369"/>
      <c r="UHQ94" s="369"/>
      <c r="UHR94" s="369"/>
      <c r="UHS94" s="369"/>
      <c r="UHT94" s="369"/>
      <c r="UHU94" s="369"/>
      <c r="UHV94" s="369"/>
      <c r="UHW94" s="369"/>
      <c r="UHX94" s="369"/>
      <c r="UHY94" s="369"/>
      <c r="UHZ94" s="369"/>
      <c r="UIA94" s="369"/>
      <c r="UIB94" s="369"/>
      <c r="UIC94" s="369"/>
      <c r="UID94" s="369"/>
      <c r="UIE94" s="369"/>
      <c r="UIF94" s="369"/>
      <c r="UIG94" s="369"/>
      <c r="UIH94" s="369"/>
      <c r="UII94" s="369"/>
      <c r="UIJ94" s="369"/>
      <c r="UIK94" s="369"/>
      <c r="UIL94" s="369"/>
      <c r="UIM94" s="369"/>
      <c r="UIN94" s="369"/>
      <c r="UIO94" s="369"/>
      <c r="UIP94" s="369"/>
      <c r="UIQ94" s="369"/>
      <c r="UIR94" s="369"/>
      <c r="UIS94" s="369"/>
      <c r="UIT94" s="369"/>
      <c r="UIU94" s="369"/>
      <c r="UIV94" s="369"/>
      <c r="UIW94" s="369"/>
      <c r="UIX94" s="369"/>
      <c r="UIY94" s="369"/>
      <c r="UIZ94" s="369"/>
      <c r="UJA94" s="369"/>
      <c r="UJB94" s="369"/>
      <c r="UJC94" s="369"/>
      <c r="UJD94" s="369"/>
      <c r="UJE94" s="369"/>
      <c r="UJF94" s="369"/>
      <c r="UJG94" s="369"/>
      <c r="UJH94" s="369"/>
      <c r="UJI94" s="369"/>
      <c r="UJJ94" s="369"/>
      <c r="UJK94" s="369"/>
      <c r="UJL94" s="369"/>
      <c r="UJM94" s="369"/>
      <c r="UJN94" s="369"/>
      <c r="UJO94" s="369"/>
      <c r="UJP94" s="369"/>
      <c r="UJQ94" s="369"/>
      <c r="UJR94" s="369"/>
      <c r="UJS94" s="369"/>
      <c r="UJT94" s="369"/>
      <c r="UJU94" s="369"/>
      <c r="UJV94" s="369"/>
      <c r="UJW94" s="369"/>
      <c r="UJX94" s="369"/>
      <c r="UJY94" s="369"/>
      <c r="UJZ94" s="369"/>
      <c r="UKA94" s="369"/>
      <c r="UKB94" s="369"/>
      <c r="UKC94" s="369"/>
      <c r="UKD94" s="369"/>
      <c r="UKE94" s="369"/>
      <c r="UKF94" s="369"/>
      <c r="UKG94" s="369"/>
      <c r="UKH94" s="369"/>
      <c r="UKI94" s="369"/>
      <c r="UKJ94" s="369"/>
      <c r="UKK94" s="369"/>
      <c r="UKL94" s="369"/>
      <c r="UKM94" s="369"/>
      <c r="UKN94" s="369"/>
      <c r="UKO94" s="369"/>
      <c r="UKP94" s="369"/>
      <c r="UKQ94" s="369"/>
      <c r="UKR94" s="369"/>
      <c r="UKS94" s="369"/>
      <c r="UKT94" s="369"/>
      <c r="UKU94" s="369"/>
      <c r="UKV94" s="369"/>
      <c r="UKW94" s="369"/>
      <c r="UKX94" s="369"/>
      <c r="UKY94" s="369"/>
      <c r="UKZ94" s="369"/>
      <c r="ULA94" s="369"/>
      <c r="ULB94" s="369"/>
      <c r="ULC94" s="369"/>
      <c r="ULD94" s="369"/>
      <c r="ULE94" s="369"/>
      <c r="ULF94" s="369"/>
      <c r="ULG94" s="369"/>
      <c r="ULH94" s="369"/>
      <c r="ULI94" s="369"/>
      <c r="ULJ94" s="369"/>
      <c r="ULK94" s="369"/>
      <c r="ULL94" s="369"/>
      <c r="ULM94" s="369"/>
      <c r="ULN94" s="369"/>
      <c r="ULO94" s="369"/>
      <c r="ULP94" s="369"/>
      <c r="ULQ94" s="369"/>
      <c r="ULR94" s="369"/>
      <c r="ULS94" s="369"/>
      <c r="ULT94" s="369"/>
      <c r="ULU94" s="369"/>
      <c r="ULV94" s="369"/>
      <c r="ULW94" s="369"/>
      <c r="ULX94" s="369"/>
      <c r="ULY94" s="369"/>
      <c r="ULZ94" s="369"/>
      <c r="UMA94" s="369"/>
      <c r="UMB94" s="369"/>
      <c r="UMC94" s="369"/>
      <c r="UMD94" s="369"/>
      <c r="UME94" s="369"/>
      <c r="UMF94" s="369"/>
      <c r="UMG94" s="369"/>
      <c r="UMH94" s="369"/>
      <c r="UMI94" s="369"/>
      <c r="UMJ94" s="369"/>
      <c r="UMK94" s="369"/>
      <c r="UML94" s="369"/>
      <c r="UMM94" s="369"/>
      <c r="UMN94" s="369"/>
      <c r="UMO94" s="369"/>
      <c r="UMP94" s="369"/>
      <c r="UMQ94" s="369"/>
      <c r="UMR94" s="369"/>
      <c r="UMS94" s="369"/>
      <c r="UMX94" s="369"/>
      <c r="UMY94" s="369"/>
      <c r="UMZ94" s="369"/>
      <c r="UNA94" s="369"/>
      <c r="UNB94" s="369"/>
      <c r="UNC94" s="369"/>
      <c r="UND94" s="369"/>
      <c r="UNE94" s="369"/>
      <c r="UNF94" s="369"/>
      <c r="UNG94" s="369"/>
      <c r="UNH94" s="369"/>
      <c r="UOZ94" s="369"/>
      <c r="UPA94" s="369"/>
      <c r="UPB94" s="369"/>
      <c r="UPC94" s="369"/>
      <c r="UPD94" s="369"/>
      <c r="UPE94" s="369"/>
      <c r="UPF94" s="369"/>
      <c r="UPG94" s="369"/>
      <c r="UPH94" s="369"/>
      <c r="UPI94" s="369"/>
      <c r="UPJ94" s="369"/>
      <c r="UPK94" s="369"/>
      <c r="UPL94" s="369"/>
      <c r="UPM94" s="369"/>
      <c r="UPN94" s="369"/>
      <c r="UPO94" s="369"/>
      <c r="UPP94" s="369"/>
      <c r="UPQ94" s="369"/>
      <c r="UPR94" s="369"/>
      <c r="UPS94" s="369"/>
      <c r="UPT94" s="369"/>
      <c r="UPU94" s="369"/>
      <c r="UPV94" s="369"/>
      <c r="UPW94" s="369"/>
      <c r="UPX94" s="369"/>
      <c r="UPY94" s="369"/>
      <c r="UPZ94" s="369"/>
      <c r="UQA94" s="369"/>
      <c r="UQB94" s="369"/>
      <c r="UQC94" s="369"/>
      <c r="UQD94" s="369"/>
      <c r="UQE94" s="369"/>
      <c r="UQF94" s="369"/>
      <c r="UQG94" s="369"/>
      <c r="UQH94" s="369"/>
      <c r="UQI94" s="369"/>
      <c r="UQJ94" s="369"/>
      <c r="UQK94" s="369"/>
      <c r="UQL94" s="369"/>
      <c r="UQM94" s="369"/>
      <c r="UQN94" s="369"/>
      <c r="UQO94" s="369"/>
      <c r="UQP94" s="369"/>
      <c r="UQQ94" s="369"/>
      <c r="UQR94" s="369"/>
      <c r="UQS94" s="369"/>
      <c r="UQT94" s="369"/>
      <c r="UQU94" s="369"/>
      <c r="UQV94" s="369"/>
      <c r="UQW94" s="369"/>
      <c r="UQX94" s="369"/>
      <c r="UQY94" s="369"/>
      <c r="UQZ94" s="369"/>
      <c r="URA94" s="369"/>
      <c r="URB94" s="369"/>
      <c r="URC94" s="369"/>
      <c r="URD94" s="369"/>
      <c r="URE94" s="369"/>
      <c r="URF94" s="369"/>
      <c r="URG94" s="369"/>
      <c r="URH94" s="369"/>
      <c r="URI94" s="369"/>
      <c r="URJ94" s="369"/>
      <c r="URK94" s="369"/>
      <c r="URL94" s="369"/>
      <c r="URM94" s="369"/>
      <c r="URN94" s="369"/>
      <c r="URO94" s="369"/>
      <c r="URP94" s="369"/>
      <c r="URQ94" s="369"/>
      <c r="URR94" s="369"/>
      <c r="URS94" s="369"/>
      <c r="URT94" s="369"/>
      <c r="URU94" s="369"/>
      <c r="URV94" s="369"/>
      <c r="URW94" s="369"/>
      <c r="URX94" s="369"/>
      <c r="URY94" s="369"/>
      <c r="URZ94" s="369"/>
      <c r="USA94" s="369"/>
      <c r="USB94" s="369"/>
      <c r="USC94" s="369"/>
      <c r="USD94" s="369"/>
      <c r="USE94" s="369"/>
      <c r="USF94" s="369"/>
      <c r="USG94" s="369"/>
      <c r="USH94" s="369"/>
      <c r="USI94" s="369"/>
      <c r="USJ94" s="369"/>
      <c r="USK94" s="369"/>
      <c r="USL94" s="369"/>
      <c r="USM94" s="369"/>
      <c r="USN94" s="369"/>
      <c r="USO94" s="369"/>
      <c r="USP94" s="369"/>
      <c r="USQ94" s="369"/>
      <c r="USR94" s="369"/>
      <c r="USS94" s="369"/>
      <c r="UST94" s="369"/>
      <c r="USU94" s="369"/>
      <c r="USV94" s="369"/>
      <c r="USW94" s="369"/>
      <c r="USX94" s="369"/>
      <c r="USY94" s="369"/>
      <c r="USZ94" s="369"/>
      <c r="UTA94" s="369"/>
      <c r="UTB94" s="369"/>
      <c r="UTC94" s="369"/>
      <c r="UTD94" s="369"/>
      <c r="UTE94" s="369"/>
      <c r="UTF94" s="369"/>
      <c r="UTG94" s="369"/>
      <c r="UTH94" s="369"/>
      <c r="UTI94" s="369"/>
      <c r="UTJ94" s="369"/>
      <c r="UTK94" s="369"/>
      <c r="UTL94" s="369"/>
      <c r="UTM94" s="369"/>
      <c r="UTN94" s="369"/>
      <c r="UTO94" s="369"/>
      <c r="UTP94" s="369"/>
      <c r="UTQ94" s="369"/>
      <c r="UTR94" s="369"/>
      <c r="UTS94" s="369"/>
      <c r="UTT94" s="369"/>
      <c r="UTU94" s="369"/>
      <c r="UTV94" s="369"/>
      <c r="UTW94" s="369"/>
      <c r="UTX94" s="369"/>
      <c r="UTY94" s="369"/>
      <c r="UTZ94" s="369"/>
      <c r="UUA94" s="369"/>
      <c r="UUB94" s="369"/>
      <c r="UUC94" s="369"/>
      <c r="UUD94" s="369"/>
      <c r="UUE94" s="369"/>
      <c r="UUF94" s="369"/>
      <c r="UUG94" s="369"/>
      <c r="UUH94" s="369"/>
      <c r="UUI94" s="369"/>
      <c r="UUJ94" s="369"/>
      <c r="UUK94" s="369"/>
      <c r="UUL94" s="369"/>
      <c r="UUM94" s="369"/>
      <c r="UUN94" s="369"/>
      <c r="UUO94" s="369"/>
      <c r="UUP94" s="369"/>
      <c r="UUQ94" s="369"/>
      <c r="UUR94" s="369"/>
      <c r="UUS94" s="369"/>
      <c r="UUT94" s="369"/>
      <c r="UUU94" s="369"/>
      <c r="UUV94" s="369"/>
      <c r="UUW94" s="369"/>
      <c r="UUX94" s="369"/>
      <c r="UUY94" s="369"/>
      <c r="UUZ94" s="369"/>
      <c r="UVA94" s="369"/>
      <c r="UVB94" s="369"/>
      <c r="UVC94" s="369"/>
      <c r="UVD94" s="369"/>
      <c r="UVE94" s="369"/>
      <c r="UVF94" s="369"/>
      <c r="UVG94" s="369"/>
      <c r="UVH94" s="369"/>
      <c r="UVI94" s="369"/>
      <c r="UVJ94" s="369"/>
      <c r="UVK94" s="369"/>
      <c r="UVL94" s="369"/>
      <c r="UVM94" s="369"/>
      <c r="UVN94" s="369"/>
      <c r="UVO94" s="369"/>
      <c r="UVP94" s="369"/>
      <c r="UVQ94" s="369"/>
      <c r="UVR94" s="369"/>
      <c r="UVS94" s="369"/>
      <c r="UVT94" s="369"/>
      <c r="UVU94" s="369"/>
      <c r="UVV94" s="369"/>
      <c r="UVW94" s="369"/>
      <c r="UVX94" s="369"/>
      <c r="UVY94" s="369"/>
      <c r="UVZ94" s="369"/>
      <c r="UWA94" s="369"/>
      <c r="UWB94" s="369"/>
      <c r="UWC94" s="369"/>
      <c r="UWD94" s="369"/>
      <c r="UWE94" s="369"/>
      <c r="UWF94" s="369"/>
      <c r="UWG94" s="369"/>
      <c r="UWH94" s="369"/>
      <c r="UWI94" s="369"/>
      <c r="UWJ94" s="369"/>
      <c r="UWK94" s="369"/>
      <c r="UWL94" s="369"/>
      <c r="UWM94" s="369"/>
      <c r="UWN94" s="369"/>
      <c r="UWO94" s="369"/>
      <c r="UWT94" s="369"/>
      <c r="UWU94" s="369"/>
      <c r="UWV94" s="369"/>
      <c r="UWW94" s="369"/>
      <c r="UWX94" s="369"/>
      <c r="UWY94" s="369"/>
      <c r="UWZ94" s="369"/>
      <c r="UXA94" s="369"/>
      <c r="UXB94" s="369"/>
      <c r="UXC94" s="369"/>
      <c r="UXD94" s="369"/>
      <c r="UYV94" s="369"/>
      <c r="UYW94" s="369"/>
      <c r="UYX94" s="369"/>
      <c r="UYY94" s="369"/>
      <c r="UYZ94" s="369"/>
      <c r="UZA94" s="369"/>
      <c r="UZB94" s="369"/>
      <c r="UZC94" s="369"/>
      <c r="UZD94" s="369"/>
      <c r="UZE94" s="369"/>
      <c r="UZF94" s="369"/>
      <c r="UZG94" s="369"/>
      <c r="UZH94" s="369"/>
      <c r="UZI94" s="369"/>
      <c r="UZJ94" s="369"/>
      <c r="UZK94" s="369"/>
      <c r="UZL94" s="369"/>
      <c r="UZM94" s="369"/>
      <c r="UZN94" s="369"/>
      <c r="UZO94" s="369"/>
      <c r="UZP94" s="369"/>
      <c r="UZQ94" s="369"/>
      <c r="UZR94" s="369"/>
      <c r="UZS94" s="369"/>
      <c r="UZT94" s="369"/>
      <c r="UZU94" s="369"/>
      <c r="UZV94" s="369"/>
      <c r="UZW94" s="369"/>
      <c r="UZX94" s="369"/>
      <c r="UZY94" s="369"/>
      <c r="UZZ94" s="369"/>
      <c r="VAA94" s="369"/>
      <c r="VAB94" s="369"/>
      <c r="VAC94" s="369"/>
      <c r="VAD94" s="369"/>
      <c r="VAE94" s="369"/>
      <c r="VAF94" s="369"/>
      <c r="VAG94" s="369"/>
      <c r="VAH94" s="369"/>
      <c r="VAI94" s="369"/>
      <c r="VAJ94" s="369"/>
      <c r="VAK94" s="369"/>
      <c r="VAL94" s="369"/>
      <c r="VAM94" s="369"/>
      <c r="VAN94" s="369"/>
      <c r="VAO94" s="369"/>
      <c r="VAP94" s="369"/>
      <c r="VAQ94" s="369"/>
      <c r="VAR94" s="369"/>
      <c r="VAS94" s="369"/>
      <c r="VAT94" s="369"/>
      <c r="VAU94" s="369"/>
      <c r="VAV94" s="369"/>
      <c r="VAW94" s="369"/>
      <c r="VAX94" s="369"/>
      <c r="VAY94" s="369"/>
      <c r="VAZ94" s="369"/>
      <c r="VBA94" s="369"/>
      <c r="VBB94" s="369"/>
      <c r="VBC94" s="369"/>
      <c r="VBD94" s="369"/>
      <c r="VBE94" s="369"/>
      <c r="VBF94" s="369"/>
      <c r="VBG94" s="369"/>
      <c r="VBH94" s="369"/>
      <c r="VBI94" s="369"/>
      <c r="VBJ94" s="369"/>
      <c r="VBK94" s="369"/>
      <c r="VBL94" s="369"/>
      <c r="VBM94" s="369"/>
      <c r="VBN94" s="369"/>
      <c r="VBO94" s="369"/>
      <c r="VBP94" s="369"/>
      <c r="VBQ94" s="369"/>
      <c r="VBR94" s="369"/>
      <c r="VBS94" s="369"/>
      <c r="VBT94" s="369"/>
      <c r="VBU94" s="369"/>
      <c r="VBV94" s="369"/>
      <c r="VBW94" s="369"/>
      <c r="VBX94" s="369"/>
      <c r="VBY94" s="369"/>
      <c r="VBZ94" s="369"/>
      <c r="VCA94" s="369"/>
      <c r="VCB94" s="369"/>
      <c r="VCC94" s="369"/>
      <c r="VCD94" s="369"/>
      <c r="VCE94" s="369"/>
      <c r="VCF94" s="369"/>
      <c r="VCG94" s="369"/>
      <c r="VCH94" s="369"/>
      <c r="VCI94" s="369"/>
      <c r="VCJ94" s="369"/>
      <c r="VCK94" s="369"/>
      <c r="VCL94" s="369"/>
      <c r="VCM94" s="369"/>
      <c r="VCN94" s="369"/>
      <c r="VCO94" s="369"/>
      <c r="VCP94" s="369"/>
      <c r="VCQ94" s="369"/>
      <c r="VCR94" s="369"/>
      <c r="VCS94" s="369"/>
      <c r="VCT94" s="369"/>
      <c r="VCU94" s="369"/>
      <c r="VCV94" s="369"/>
      <c r="VCW94" s="369"/>
      <c r="VCX94" s="369"/>
      <c r="VCY94" s="369"/>
      <c r="VCZ94" s="369"/>
      <c r="VDA94" s="369"/>
      <c r="VDB94" s="369"/>
      <c r="VDC94" s="369"/>
      <c r="VDD94" s="369"/>
      <c r="VDE94" s="369"/>
      <c r="VDF94" s="369"/>
      <c r="VDG94" s="369"/>
      <c r="VDH94" s="369"/>
      <c r="VDI94" s="369"/>
      <c r="VDJ94" s="369"/>
      <c r="VDK94" s="369"/>
      <c r="VDL94" s="369"/>
      <c r="VDM94" s="369"/>
      <c r="VDN94" s="369"/>
      <c r="VDO94" s="369"/>
      <c r="VDP94" s="369"/>
      <c r="VDQ94" s="369"/>
      <c r="VDR94" s="369"/>
      <c r="VDS94" s="369"/>
      <c r="VDT94" s="369"/>
      <c r="VDU94" s="369"/>
      <c r="VDV94" s="369"/>
      <c r="VDW94" s="369"/>
      <c r="VDX94" s="369"/>
      <c r="VDY94" s="369"/>
      <c r="VDZ94" s="369"/>
      <c r="VEA94" s="369"/>
      <c r="VEB94" s="369"/>
      <c r="VEC94" s="369"/>
      <c r="VED94" s="369"/>
      <c r="VEE94" s="369"/>
      <c r="VEF94" s="369"/>
      <c r="VEG94" s="369"/>
      <c r="VEH94" s="369"/>
      <c r="VEI94" s="369"/>
      <c r="VEJ94" s="369"/>
      <c r="VEK94" s="369"/>
      <c r="VEL94" s="369"/>
      <c r="VEM94" s="369"/>
      <c r="VEN94" s="369"/>
      <c r="VEO94" s="369"/>
      <c r="VEP94" s="369"/>
      <c r="VEQ94" s="369"/>
      <c r="VER94" s="369"/>
      <c r="VES94" s="369"/>
      <c r="VET94" s="369"/>
      <c r="VEU94" s="369"/>
      <c r="VEV94" s="369"/>
      <c r="VEW94" s="369"/>
      <c r="VEX94" s="369"/>
      <c r="VEY94" s="369"/>
      <c r="VEZ94" s="369"/>
      <c r="VFA94" s="369"/>
      <c r="VFB94" s="369"/>
      <c r="VFC94" s="369"/>
      <c r="VFD94" s="369"/>
      <c r="VFE94" s="369"/>
      <c r="VFF94" s="369"/>
      <c r="VFG94" s="369"/>
      <c r="VFH94" s="369"/>
      <c r="VFI94" s="369"/>
      <c r="VFJ94" s="369"/>
      <c r="VFK94" s="369"/>
      <c r="VFL94" s="369"/>
      <c r="VFM94" s="369"/>
      <c r="VFN94" s="369"/>
      <c r="VFO94" s="369"/>
      <c r="VFP94" s="369"/>
      <c r="VFQ94" s="369"/>
      <c r="VFR94" s="369"/>
      <c r="VFS94" s="369"/>
      <c r="VFT94" s="369"/>
      <c r="VFU94" s="369"/>
      <c r="VFV94" s="369"/>
      <c r="VFW94" s="369"/>
      <c r="VFX94" s="369"/>
      <c r="VFY94" s="369"/>
      <c r="VFZ94" s="369"/>
      <c r="VGA94" s="369"/>
      <c r="VGB94" s="369"/>
      <c r="VGC94" s="369"/>
      <c r="VGD94" s="369"/>
      <c r="VGE94" s="369"/>
      <c r="VGF94" s="369"/>
      <c r="VGG94" s="369"/>
      <c r="VGH94" s="369"/>
      <c r="VGI94" s="369"/>
      <c r="VGJ94" s="369"/>
      <c r="VGK94" s="369"/>
      <c r="VGP94" s="369"/>
      <c r="VGQ94" s="369"/>
      <c r="VGR94" s="369"/>
      <c r="VGS94" s="369"/>
      <c r="VGT94" s="369"/>
      <c r="VGU94" s="369"/>
      <c r="VGV94" s="369"/>
      <c r="VGW94" s="369"/>
      <c r="VGX94" s="369"/>
      <c r="VGY94" s="369"/>
      <c r="VGZ94" s="369"/>
      <c r="VIR94" s="369"/>
      <c r="VIS94" s="369"/>
      <c r="VIT94" s="369"/>
      <c r="VIU94" s="369"/>
      <c r="VIV94" s="369"/>
      <c r="VIW94" s="369"/>
      <c r="VIX94" s="369"/>
      <c r="VIY94" s="369"/>
      <c r="VIZ94" s="369"/>
      <c r="VJA94" s="369"/>
      <c r="VJB94" s="369"/>
      <c r="VJC94" s="369"/>
      <c r="VJD94" s="369"/>
      <c r="VJE94" s="369"/>
      <c r="VJF94" s="369"/>
      <c r="VJG94" s="369"/>
      <c r="VJH94" s="369"/>
      <c r="VJI94" s="369"/>
      <c r="VJJ94" s="369"/>
      <c r="VJK94" s="369"/>
      <c r="VJL94" s="369"/>
      <c r="VJM94" s="369"/>
      <c r="VJN94" s="369"/>
      <c r="VJO94" s="369"/>
      <c r="VJP94" s="369"/>
      <c r="VJQ94" s="369"/>
      <c r="VJR94" s="369"/>
      <c r="VJS94" s="369"/>
      <c r="VJT94" s="369"/>
      <c r="VJU94" s="369"/>
      <c r="VJV94" s="369"/>
      <c r="VJW94" s="369"/>
      <c r="VJX94" s="369"/>
      <c r="VJY94" s="369"/>
      <c r="VJZ94" s="369"/>
      <c r="VKA94" s="369"/>
      <c r="VKB94" s="369"/>
      <c r="VKC94" s="369"/>
      <c r="VKD94" s="369"/>
      <c r="VKE94" s="369"/>
      <c r="VKF94" s="369"/>
      <c r="VKG94" s="369"/>
      <c r="VKH94" s="369"/>
      <c r="VKI94" s="369"/>
      <c r="VKJ94" s="369"/>
      <c r="VKK94" s="369"/>
      <c r="VKL94" s="369"/>
      <c r="VKM94" s="369"/>
      <c r="VKN94" s="369"/>
      <c r="VKO94" s="369"/>
      <c r="VKP94" s="369"/>
      <c r="VKQ94" s="369"/>
      <c r="VKR94" s="369"/>
      <c r="VKS94" s="369"/>
      <c r="VKT94" s="369"/>
      <c r="VKU94" s="369"/>
      <c r="VKV94" s="369"/>
      <c r="VKW94" s="369"/>
      <c r="VKX94" s="369"/>
      <c r="VKY94" s="369"/>
      <c r="VKZ94" s="369"/>
      <c r="VLA94" s="369"/>
      <c r="VLB94" s="369"/>
      <c r="VLC94" s="369"/>
      <c r="VLD94" s="369"/>
      <c r="VLE94" s="369"/>
      <c r="VLF94" s="369"/>
      <c r="VLG94" s="369"/>
      <c r="VLH94" s="369"/>
      <c r="VLI94" s="369"/>
      <c r="VLJ94" s="369"/>
      <c r="VLK94" s="369"/>
      <c r="VLL94" s="369"/>
      <c r="VLM94" s="369"/>
      <c r="VLN94" s="369"/>
      <c r="VLO94" s="369"/>
      <c r="VLP94" s="369"/>
      <c r="VLQ94" s="369"/>
      <c r="VLR94" s="369"/>
      <c r="VLS94" s="369"/>
      <c r="VLT94" s="369"/>
      <c r="VLU94" s="369"/>
      <c r="VLV94" s="369"/>
      <c r="VLW94" s="369"/>
      <c r="VLX94" s="369"/>
      <c r="VLY94" s="369"/>
      <c r="VLZ94" s="369"/>
      <c r="VMA94" s="369"/>
      <c r="VMB94" s="369"/>
      <c r="VMC94" s="369"/>
      <c r="VMD94" s="369"/>
      <c r="VME94" s="369"/>
      <c r="VMF94" s="369"/>
      <c r="VMG94" s="369"/>
      <c r="VMH94" s="369"/>
      <c r="VMI94" s="369"/>
      <c r="VMJ94" s="369"/>
      <c r="VMK94" s="369"/>
      <c r="VML94" s="369"/>
      <c r="VMM94" s="369"/>
      <c r="VMN94" s="369"/>
      <c r="VMO94" s="369"/>
      <c r="VMP94" s="369"/>
      <c r="VMQ94" s="369"/>
      <c r="VMR94" s="369"/>
      <c r="VMS94" s="369"/>
      <c r="VMT94" s="369"/>
      <c r="VMU94" s="369"/>
      <c r="VMV94" s="369"/>
      <c r="VMW94" s="369"/>
      <c r="VMX94" s="369"/>
      <c r="VMY94" s="369"/>
      <c r="VMZ94" s="369"/>
      <c r="VNA94" s="369"/>
      <c r="VNB94" s="369"/>
      <c r="VNC94" s="369"/>
      <c r="VND94" s="369"/>
      <c r="VNE94" s="369"/>
      <c r="VNF94" s="369"/>
      <c r="VNG94" s="369"/>
      <c r="VNH94" s="369"/>
      <c r="VNI94" s="369"/>
      <c r="VNJ94" s="369"/>
      <c r="VNK94" s="369"/>
      <c r="VNL94" s="369"/>
      <c r="VNM94" s="369"/>
      <c r="VNN94" s="369"/>
      <c r="VNO94" s="369"/>
      <c r="VNP94" s="369"/>
      <c r="VNQ94" s="369"/>
      <c r="VNR94" s="369"/>
      <c r="VNS94" s="369"/>
      <c r="VNT94" s="369"/>
      <c r="VNU94" s="369"/>
      <c r="VNV94" s="369"/>
      <c r="VNW94" s="369"/>
      <c r="VNX94" s="369"/>
      <c r="VNY94" s="369"/>
      <c r="VNZ94" s="369"/>
      <c r="VOA94" s="369"/>
      <c r="VOB94" s="369"/>
      <c r="VOC94" s="369"/>
      <c r="VOD94" s="369"/>
      <c r="VOE94" s="369"/>
      <c r="VOF94" s="369"/>
      <c r="VOG94" s="369"/>
      <c r="VOH94" s="369"/>
      <c r="VOI94" s="369"/>
      <c r="VOJ94" s="369"/>
      <c r="VOK94" s="369"/>
      <c r="VOL94" s="369"/>
      <c r="VOM94" s="369"/>
      <c r="VON94" s="369"/>
      <c r="VOO94" s="369"/>
      <c r="VOP94" s="369"/>
      <c r="VOQ94" s="369"/>
      <c r="VOR94" s="369"/>
      <c r="VOS94" s="369"/>
      <c r="VOT94" s="369"/>
      <c r="VOU94" s="369"/>
      <c r="VOV94" s="369"/>
      <c r="VOW94" s="369"/>
      <c r="VOX94" s="369"/>
      <c r="VOY94" s="369"/>
      <c r="VOZ94" s="369"/>
      <c r="VPA94" s="369"/>
      <c r="VPB94" s="369"/>
      <c r="VPC94" s="369"/>
      <c r="VPD94" s="369"/>
      <c r="VPE94" s="369"/>
      <c r="VPF94" s="369"/>
      <c r="VPG94" s="369"/>
      <c r="VPH94" s="369"/>
      <c r="VPI94" s="369"/>
      <c r="VPJ94" s="369"/>
      <c r="VPK94" s="369"/>
      <c r="VPL94" s="369"/>
      <c r="VPM94" s="369"/>
      <c r="VPN94" s="369"/>
      <c r="VPO94" s="369"/>
      <c r="VPP94" s="369"/>
      <c r="VPQ94" s="369"/>
      <c r="VPR94" s="369"/>
      <c r="VPS94" s="369"/>
      <c r="VPT94" s="369"/>
      <c r="VPU94" s="369"/>
      <c r="VPV94" s="369"/>
      <c r="VPW94" s="369"/>
      <c r="VPX94" s="369"/>
      <c r="VPY94" s="369"/>
      <c r="VPZ94" s="369"/>
      <c r="VQA94" s="369"/>
      <c r="VQB94" s="369"/>
      <c r="VQC94" s="369"/>
      <c r="VQD94" s="369"/>
      <c r="VQE94" s="369"/>
      <c r="VQF94" s="369"/>
      <c r="VQG94" s="369"/>
      <c r="VQL94" s="369"/>
      <c r="VQM94" s="369"/>
      <c r="VQN94" s="369"/>
      <c r="VQO94" s="369"/>
      <c r="VQP94" s="369"/>
      <c r="VQQ94" s="369"/>
      <c r="VQR94" s="369"/>
      <c r="VQS94" s="369"/>
      <c r="VQT94" s="369"/>
      <c r="VQU94" s="369"/>
      <c r="VQV94" s="369"/>
      <c r="VSN94" s="369"/>
      <c r="VSO94" s="369"/>
      <c r="VSP94" s="369"/>
      <c r="VSQ94" s="369"/>
      <c r="VSR94" s="369"/>
      <c r="VSS94" s="369"/>
      <c r="VST94" s="369"/>
      <c r="VSU94" s="369"/>
      <c r="VSV94" s="369"/>
      <c r="VSW94" s="369"/>
      <c r="VSX94" s="369"/>
      <c r="VSY94" s="369"/>
      <c r="VSZ94" s="369"/>
      <c r="VTA94" s="369"/>
      <c r="VTB94" s="369"/>
      <c r="VTC94" s="369"/>
      <c r="VTD94" s="369"/>
      <c r="VTE94" s="369"/>
      <c r="VTF94" s="369"/>
      <c r="VTG94" s="369"/>
      <c r="VTH94" s="369"/>
      <c r="VTI94" s="369"/>
      <c r="VTJ94" s="369"/>
      <c r="VTK94" s="369"/>
      <c r="VTL94" s="369"/>
      <c r="VTM94" s="369"/>
      <c r="VTN94" s="369"/>
      <c r="VTO94" s="369"/>
      <c r="VTP94" s="369"/>
      <c r="VTQ94" s="369"/>
      <c r="VTR94" s="369"/>
      <c r="VTS94" s="369"/>
      <c r="VTT94" s="369"/>
      <c r="VTU94" s="369"/>
      <c r="VTV94" s="369"/>
      <c r="VTW94" s="369"/>
      <c r="VTX94" s="369"/>
      <c r="VTY94" s="369"/>
      <c r="VTZ94" s="369"/>
      <c r="VUA94" s="369"/>
      <c r="VUB94" s="369"/>
      <c r="VUC94" s="369"/>
      <c r="VUD94" s="369"/>
      <c r="VUE94" s="369"/>
      <c r="VUF94" s="369"/>
      <c r="VUG94" s="369"/>
      <c r="VUH94" s="369"/>
      <c r="VUI94" s="369"/>
      <c r="VUJ94" s="369"/>
      <c r="VUK94" s="369"/>
      <c r="VUL94" s="369"/>
      <c r="VUM94" s="369"/>
      <c r="VUN94" s="369"/>
      <c r="VUO94" s="369"/>
      <c r="VUP94" s="369"/>
      <c r="VUQ94" s="369"/>
      <c r="VUR94" s="369"/>
      <c r="VUS94" s="369"/>
      <c r="VUT94" s="369"/>
      <c r="VUU94" s="369"/>
      <c r="VUV94" s="369"/>
      <c r="VUW94" s="369"/>
      <c r="VUX94" s="369"/>
      <c r="VUY94" s="369"/>
      <c r="VUZ94" s="369"/>
      <c r="VVA94" s="369"/>
      <c r="VVB94" s="369"/>
      <c r="VVC94" s="369"/>
      <c r="VVD94" s="369"/>
      <c r="VVE94" s="369"/>
      <c r="VVF94" s="369"/>
      <c r="VVG94" s="369"/>
      <c r="VVH94" s="369"/>
      <c r="VVI94" s="369"/>
      <c r="VVJ94" s="369"/>
      <c r="VVK94" s="369"/>
      <c r="VVL94" s="369"/>
      <c r="VVM94" s="369"/>
      <c r="VVN94" s="369"/>
      <c r="VVO94" s="369"/>
      <c r="VVP94" s="369"/>
      <c r="VVQ94" s="369"/>
      <c r="VVR94" s="369"/>
      <c r="VVS94" s="369"/>
      <c r="VVT94" s="369"/>
      <c r="VVU94" s="369"/>
      <c r="VVV94" s="369"/>
      <c r="VVW94" s="369"/>
      <c r="VVX94" s="369"/>
      <c r="VVY94" s="369"/>
      <c r="VVZ94" s="369"/>
      <c r="VWA94" s="369"/>
      <c r="VWB94" s="369"/>
      <c r="VWC94" s="369"/>
      <c r="VWD94" s="369"/>
      <c r="VWE94" s="369"/>
      <c r="VWF94" s="369"/>
      <c r="VWG94" s="369"/>
      <c r="VWH94" s="369"/>
      <c r="VWI94" s="369"/>
      <c r="VWJ94" s="369"/>
      <c r="VWK94" s="369"/>
      <c r="VWL94" s="369"/>
      <c r="VWM94" s="369"/>
      <c r="VWN94" s="369"/>
      <c r="VWO94" s="369"/>
      <c r="VWP94" s="369"/>
      <c r="VWQ94" s="369"/>
      <c r="VWR94" s="369"/>
      <c r="VWS94" s="369"/>
      <c r="VWT94" s="369"/>
      <c r="VWU94" s="369"/>
      <c r="VWV94" s="369"/>
      <c r="VWW94" s="369"/>
      <c r="VWX94" s="369"/>
      <c r="VWY94" s="369"/>
      <c r="VWZ94" s="369"/>
      <c r="VXA94" s="369"/>
      <c r="VXB94" s="369"/>
      <c r="VXC94" s="369"/>
      <c r="VXD94" s="369"/>
      <c r="VXE94" s="369"/>
      <c r="VXF94" s="369"/>
      <c r="VXG94" s="369"/>
      <c r="VXH94" s="369"/>
      <c r="VXI94" s="369"/>
      <c r="VXJ94" s="369"/>
      <c r="VXK94" s="369"/>
      <c r="VXL94" s="369"/>
      <c r="VXM94" s="369"/>
      <c r="VXN94" s="369"/>
      <c r="VXO94" s="369"/>
      <c r="VXP94" s="369"/>
      <c r="VXQ94" s="369"/>
      <c r="VXR94" s="369"/>
      <c r="VXS94" s="369"/>
      <c r="VXT94" s="369"/>
      <c r="VXU94" s="369"/>
      <c r="VXV94" s="369"/>
      <c r="VXW94" s="369"/>
      <c r="VXX94" s="369"/>
      <c r="VXY94" s="369"/>
      <c r="VXZ94" s="369"/>
      <c r="VYA94" s="369"/>
      <c r="VYB94" s="369"/>
      <c r="VYC94" s="369"/>
      <c r="VYD94" s="369"/>
      <c r="VYE94" s="369"/>
      <c r="VYF94" s="369"/>
      <c r="VYG94" s="369"/>
      <c r="VYH94" s="369"/>
      <c r="VYI94" s="369"/>
      <c r="VYJ94" s="369"/>
      <c r="VYK94" s="369"/>
      <c r="VYL94" s="369"/>
      <c r="VYM94" s="369"/>
      <c r="VYN94" s="369"/>
      <c r="VYO94" s="369"/>
      <c r="VYP94" s="369"/>
      <c r="VYQ94" s="369"/>
      <c r="VYR94" s="369"/>
      <c r="VYS94" s="369"/>
      <c r="VYT94" s="369"/>
      <c r="VYU94" s="369"/>
      <c r="VYV94" s="369"/>
      <c r="VYW94" s="369"/>
      <c r="VYX94" s="369"/>
      <c r="VYY94" s="369"/>
      <c r="VYZ94" s="369"/>
      <c r="VZA94" s="369"/>
      <c r="VZB94" s="369"/>
      <c r="VZC94" s="369"/>
      <c r="VZD94" s="369"/>
      <c r="VZE94" s="369"/>
      <c r="VZF94" s="369"/>
      <c r="VZG94" s="369"/>
      <c r="VZH94" s="369"/>
      <c r="VZI94" s="369"/>
      <c r="VZJ94" s="369"/>
      <c r="VZK94" s="369"/>
      <c r="VZL94" s="369"/>
      <c r="VZM94" s="369"/>
      <c r="VZN94" s="369"/>
      <c r="VZO94" s="369"/>
      <c r="VZP94" s="369"/>
      <c r="VZQ94" s="369"/>
      <c r="VZR94" s="369"/>
      <c r="VZS94" s="369"/>
      <c r="VZT94" s="369"/>
      <c r="VZU94" s="369"/>
      <c r="VZV94" s="369"/>
      <c r="VZW94" s="369"/>
      <c r="VZX94" s="369"/>
      <c r="VZY94" s="369"/>
      <c r="VZZ94" s="369"/>
      <c r="WAA94" s="369"/>
      <c r="WAB94" s="369"/>
      <c r="WAC94" s="369"/>
      <c r="WAH94" s="369"/>
      <c r="WAI94" s="369"/>
      <c r="WAJ94" s="369"/>
      <c r="WAK94" s="369"/>
      <c r="WAL94" s="369"/>
      <c r="WAM94" s="369"/>
      <c r="WAN94" s="369"/>
      <c r="WAO94" s="369"/>
      <c r="WAP94" s="369"/>
      <c r="WAQ94" s="369"/>
      <c r="WAR94" s="369"/>
      <c r="WCJ94" s="369"/>
      <c r="WCK94" s="369"/>
      <c r="WCL94" s="369"/>
      <c r="WCM94" s="369"/>
      <c r="WCN94" s="369"/>
      <c r="WCO94" s="369"/>
      <c r="WCP94" s="369"/>
      <c r="WCQ94" s="369"/>
      <c r="WCR94" s="369"/>
      <c r="WCS94" s="369"/>
      <c r="WCT94" s="369"/>
      <c r="WCU94" s="369"/>
      <c r="WCV94" s="369"/>
      <c r="WCW94" s="369"/>
      <c r="WCX94" s="369"/>
      <c r="WCY94" s="369"/>
      <c r="WCZ94" s="369"/>
      <c r="WDA94" s="369"/>
      <c r="WDB94" s="369"/>
      <c r="WDC94" s="369"/>
      <c r="WDD94" s="369"/>
      <c r="WDE94" s="369"/>
      <c r="WDF94" s="369"/>
      <c r="WDG94" s="369"/>
      <c r="WDH94" s="369"/>
      <c r="WDI94" s="369"/>
      <c r="WDJ94" s="369"/>
      <c r="WDK94" s="369"/>
      <c r="WDL94" s="369"/>
      <c r="WDM94" s="369"/>
      <c r="WDN94" s="369"/>
      <c r="WDO94" s="369"/>
      <c r="WDP94" s="369"/>
      <c r="WDQ94" s="369"/>
      <c r="WDR94" s="369"/>
      <c r="WDS94" s="369"/>
      <c r="WDT94" s="369"/>
      <c r="WDU94" s="369"/>
      <c r="WDV94" s="369"/>
      <c r="WDW94" s="369"/>
      <c r="WDX94" s="369"/>
      <c r="WDY94" s="369"/>
      <c r="WDZ94" s="369"/>
      <c r="WEA94" s="369"/>
      <c r="WEB94" s="369"/>
      <c r="WEC94" s="369"/>
      <c r="WED94" s="369"/>
      <c r="WEE94" s="369"/>
      <c r="WEF94" s="369"/>
      <c r="WEG94" s="369"/>
      <c r="WEH94" s="369"/>
      <c r="WEI94" s="369"/>
      <c r="WEJ94" s="369"/>
      <c r="WEK94" s="369"/>
      <c r="WEL94" s="369"/>
      <c r="WEM94" s="369"/>
      <c r="WEN94" s="369"/>
      <c r="WEO94" s="369"/>
      <c r="WEP94" s="369"/>
      <c r="WEQ94" s="369"/>
      <c r="WER94" s="369"/>
      <c r="WES94" s="369"/>
      <c r="WET94" s="369"/>
      <c r="WEU94" s="369"/>
      <c r="WEV94" s="369"/>
      <c r="WEW94" s="369"/>
      <c r="WEX94" s="369"/>
      <c r="WEY94" s="369"/>
      <c r="WEZ94" s="369"/>
      <c r="WFA94" s="369"/>
      <c r="WFB94" s="369"/>
      <c r="WFC94" s="369"/>
      <c r="WFD94" s="369"/>
      <c r="WFE94" s="369"/>
      <c r="WFF94" s="369"/>
      <c r="WFG94" s="369"/>
      <c r="WFH94" s="369"/>
      <c r="WFI94" s="369"/>
      <c r="WFJ94" s="369"/>
      <c r="WFK94" s="369"/>
      <c r="WFL94" s="369"/>
      <c r="WFM94" s="369"/>
      <c r="WFN94" s="369"/>
      <c r="WFO94" s="369"/>
      <c r="WFP94" s="369"/>
      <c r="WFQ94" s="369"/>
      <c r="WFR94" s="369"/>
      <c r="WFS94" s="369"/>
      <c r="WFT94" s="369"/>
      <c r="WFU94" s="369"/>
      <c r="WFV94" s="369"/>
      <c r="WFW94" s="369"/>
      <c r="WFX94" s="369"/>
      <c r="WFY94" s="369"/>
      <c r="WFZ94" s="369"/>
      <c r="WGA94" s="369"/>
      <c r="WGB94" s="369"/>
      <c r="WGC94" s="369"/>
      <c r="WGD94" s="369"/>
      <c r="WGE94" s="369"/>
      <c r="WGF94" s="369"/>
      <c r="WGG94" s="369"/>
      <c r="WGH94" s="369"/>
      <c r="WGI94" s="369"/>
      <c r="WGJ94" s="369"/>
      <c r="WGK94" s="369"/>
      <c r="WGL94" s="369"/>
      <c r="WGM94" s="369"/>
      <c r="WGN94" s="369"/>
      <c r="WGO94" s="369"/>
      <c r="WGP94" s="369"/>
      <c r="WGQ94" s="369"/>
      <c r="WGR94" s="369"/>
      <c r="WGS94" s="369"/>
      <c r="WGT94" s="369"/>
      <c r="WGU94" s="369"/>
      <c r="WGV94" s="369"/>
      <c r="WGW94" s="369"/>
      <c r="WGX94" s="369"/>
      <c r="WGY94" s="369"/>
      <c r="WGZ94" s="369"/>
      <c r="WHA94" s="369"/>
      <c r="WHB94" s="369"/>
      <c r="WHC94" s="369"/>
      <c r="WHD94" s="369"/>
      <c r="WHE94" s="369"/>
      <c r="WHF94" s="369"/>
      <c r="WHG94" s="369"/>
      <c r="WHH94" s="369"/>
      <c r="WHI94" s="369"/>
      <c r="WHJ94" s="369"/>
      <c r="WHK94" s="369"/>
      <c r="WHL94" s="369"/>
      <c r="WHM94" s="369"/>
      <c r="WHN94" s="369"/>
      <c r="WHO94" s="369"/>
      <c r="WHP94" s="369"/>
      <c r="WHQ94" s="369"/>
      <c r="WHR94" s="369"/>
      <c r="WHS94" s="369"/>
      <c r="WHT94" s="369"/>
      <c r="WHU94" s="369"/>
      <c r="WHV94" s="369"/>
      <c r="WHW94" s="369"/>
      <c r="WHX94" s="369"/>
      <c r="WHY94" s="369"/>
      <c r="WHZ94" s="369"/>
      <c r="WIA94" s="369"/>
      <c r="WIB94" s="369"/>
      <c r="WIC94" s="369"/>
      <c r="WID94" s="369"/>
      <c r="WIE94" s="369"/>
      <c r="WIF94" s="369"/>
      <c r="WIG94" s="369"/>
      <c r="WIH94" s="369"/>
      <c r="WII94" s="369"/>
      <c r="WIJ94" s="369"/>
      <c r="WIK94" s="369"/>
      <c r="WIL94" s="369"/>
      <c r="WIM94" s="369"/>
      <c r="WIN94" s="369"/>
      <c r="WIO94" s="369"/>
      <c r="WIP94" s="369"/>
      <c r="WIQ94" s="369"/>
      <c r="WIR94" s="369"/>
      <c r="WIS94" s="369"/>
      <c r="WIT94" s="369"/>
      <c r="WIU94" s="369"/>
      <c r="WIV94" s="369"/>
      <c r="WIW94" s="369"/>
      <c r="WIX94" s="369"/>
      <c r="WIY94" s="369"/>
      <c r="WIZ94" s="369"/>
      <c r="WJA94" s="369"/>
      <c r="WJB94" s="369"/>
      <c r="WJC94" s="369"/>
      <c r="WJD94" s="369"/>
      <c r="WJE94" s="369"/>
      <c r="WJF94" s="369"/>
      <c r="WJG94" s="369"/>
      <c r="WJH94" s="369"/>
      <c r="WJI94" s="369"/>
      <c r="WJJ94" s="369"/>
      <c r="WJK94" s="369"/>
      <c r="WJL94" s="369"/>
      <c r="WJM94" s="369"/>
      <c r="WJN94" s="369"/>
      <c r="WJO94" s="369"/>
      <c r="WJP94" s="369"/>
      <c r="WJQ94" s="369"/>
      <c r="WJR94" s="369"/>
      <c r="WJS94" s="369"/>
      <c r="WJT94" s="369"/>
      <c r="WJU94" s="369"/>
      <c r="WJV94" s="369"/>
      <c r="WJW94" s="369"/>
      <c r="WJX94" s="369"/>
      <c r="WJY94" s="369"/>
      <c r="WKD94" s="369"/>
      <c r="WKE94" s="369"/>
      <c r="WKF94" s="369"/>
      <c r="WKG94" s="369"/>
      <c r="WKH94" s="369"/>
      <c r="WKI94" s="369"/>
      <c r="WKJ94" s="369"/>
      <c r="WKK94" s="369"/>
      <c r="WKL94" s="369"/>
      <c r="WKM94" s="369"/>
      <c r="WKN94" s="369"/>
      <c r="WMF94" s="369"/>
      <c r="WMG94" s="369"/>
      <c r="WMH94" s="369"/>
      <c r="WMI94" s="369"/>
      <c r="WMJ94" s="369"/>
      <c r="WMK94" s="369"/>
      <c r="WML94" s="369"/>
      <c r="WMM94" s="369"/>
      <c r="WMN94" s="369"/>
      <c r="WMO94" s="369"/>
      <c r="WMP94" s="369"/>
      <c r="WMQ94" s="369"/>
      <c r="WMR94" s="369"/>
      <c r="WMS94" s="369"/>
      <c r="WMT94" s="369"/>
      <c r="WMU94" s="369"/>
      <c r="WMV94" s="369"/>
      <c r="WMW94" s="369"/>
      <c r="WMX94" s="369"/>
      <c r="WMY94" s="369"/>
      <c r="WMZ94" s="369"/>
      <c r="WNA94" s="369"/>
      <c r="WNB94" s="369"/>
      <c r="WNC94" s="369"/>
      <c r="WND94" s="369"/>
      <c r="WNE94" s="369"/>
      <c r="WNF94" s="369"/>
      <c r="WNG94" s="369"/>
      <c r="WNH94" s="369"/>
      <c r="WNI94" s="369"/>
      <c r="WNJ94" s="369"/>
      <c r="WNK94" s="369"/>
      <c r="WNL94" s="369"/>
      <c r="WNM94" s="369"/>
      <c r="WNN94" s="369"/>
      <c r="WNO94" s="369"/>
      <c r="WNP94" s="369"/>
      <c r="WNQ94" s="369"/>
      <c r="WNR94" s="369"/>
      <c r="WNS94" s="369"/>
      <c r="WNT94" s="369"/>
      <c r="WNU94" s="369"/>
      <c r="WNV94" s="369"/>
      <c r="WNW94" s="369"/>
      <c r="WNX94" s="369"/>
      <c r="WNY94" s="369"/>
      <c r="WNZ94" s="369"/>
      <c r="WOA94" s="369"/>
      <c r="WOB94" s="369"/>
      <c r="WOC94" s="369"/>
      <c r="WOD94" s="369"/>
      <c r="WOE94" s="369"/>
      <c r="WOF94" s="369"/>
      <c r="WOG94" s="369"/>
      <c r="WOH94" s="369"/>
      <c r="WOI94" s="369"/>
      <c r="WOJ94" s="369"/>
      <c r="WOK94" s="369"/>
      <c r="WOL94" s="369"/>
      <c r="WOM94" s="369"/>
      <c r="WON94" s="369"/>
      <c r="WOO94" s="369"/>
      <c r="WOP94" s="369"/>
      <c r="WOQ94" s="369"/>
      <c r="WOR94" s="369"/>
      <c r="WOS94" s="369"/>
      <c r="WOT94" s="369"/>
      <c r="WOU94" s="369"/>
      <c r="WOV94" s="369"/>
      <c r="WOW94" s="369"/>
      <c r="WOX94" s="369"/>
      <c r="WOY94" s="369"/>
      <c r="WOZ94" s="369"/>
      <c r="WPA94" s="369"/>
      <c r="WPB94" s="369"/>
      <c r="WPC94" s="369"/>
      <c r="WPD94" s="369"/>
      <c r="WPE94" s="369"/>
      <c r="WPF94" s="369"/>
      <c r="WPG94" s="369"/>
      <c r="WPH94" s="369"/>
      <c r="WPI94" s="369"/>
      <c r="WPJ94" s="369"/>
      <c r="WPK94" s="369"/>
      <c r="WPL94" s="369"/>
      <c r="WPM94" s="369"/>
      <c r="WPN94" s="369"/>
      <c r="WPO94" s="369"/>
      <c r="WPP94" s="369"/>
      <c r="WPQ94" s="369"/>
      <c r="WPR94" s="369"/>
      <c r="WPS94" s="369"/>
      <c r="WPT94" s="369"/>
      <c r="WPU94" s="369"/>
      <c r="WPV94" s="369"/>
      <c r="WPW94" s="369"/>
      <c r="WPX94" s="369"/>
      <c r="WPY94" s="369"/>
      <c r="WPZ94" s="369"/>
      <c r="WQA94" s="369"/>
      <c r="WQB94" s="369"/>
      <c r="WQC94" s="369"/>
      <c r="WQD94" s="369"/>
      <c r="WQE94" s="369"/>
      <c r="WQF94" s="369"/>
      <c r="WQG94" s="369"/>
      <c r="WQH94" s="369"/>
      <c r="WQI94" s="369"/>
      <c r="WQJ94" s="369"/>
      <c r="WQK94" s="369"/>
      <c r="WQL94" s="369"/>
      <c r="WQM94" s="369"/>
      <c r="WQN94" s="369"/>
      <c r="WQO94" s="369"/>
      <c r="WQP94" s="369"/>
      <c r="WQQ94" s="369"/>
      <c r="WQR94" s="369"/>
      <c r="WQS94" s="369"/>
      <c r="WQT94" s="369"/>
      <c r="WQU94" s="369"/>
      <c r="WQV94" s="369"/>
      <c r="WQW94" s="369"/>
      <c r="WQX94" s="369"/>
      <c r="WQY94" s="369"/>
      <c r="WQZ94" s="369"/>
      <c r="WRA94" s="369"/>
      <c r="WRB94" s="369"/>
      <c r="WRC94" s="369"/>
      <c r="WRD94" s="369"/>
      <c r="WRE94" s="369"/>
      <c r="WRF94" s="369"/>
      <c r="WRG94" s="369"/>
      <c r="WRH94" s="369"/>
      <c r="WRI94" s="369"/>
      <c r="WRJ94" s="369"/>
      <c r="WRK94" s="369"/>
      <c r="WRL94" s="369"/>
      <c r="WRM94" s="369"/>
      <c r="WRN94" s="369"/>
      <c r="WRO94" s="369"/>
      <c r="WRP94" s="369"/>
      <c r="WRQ94" s="369"/>
      <c r="WRR94" s="369"/>
      <c r="WRS94" s="369"/>
      <c r="WRT94" s="369"/>
      <c r="WRU94" s="369"/>
      <c r="WRV94" s="369"/>
      <c r="WRW94" s="369"/>
      <c r="WRX94" s="369"/>
      <c r="WRY94" s="369"/>
      <c r="WRZ94" s="369"/>
      <c r="WSA94" s="369"/>
      <c r="WSB94" s="369"/>
      <c r="WSC94" s="369"/>
      <c r="WSD94" s="369"/>
      <c r="WSE94" s="369"/>
      <c r="WSF94" s="369"/>
      <c r="WSG94" s="369"/>
      <c r="WSH94" s="369"/>
      <c r="WSI94" s="369"/>
      <c r="WSJ94" s="369"/>
      <c r="WSK94" s="369"/>
      <c r="WSL94" s="369"/>
      <c r="WSM94" s="369"/>
      <c r="WSN94" s="369"/>
      <c r="WSO94" s="369"/>
      <c r="WSP94" s="369"/>
      <c r="WSQ94" s="369"/>
      <c r="WSR94" s="369"/>
      <c r="WSS94" s="369"/>
      <c r="WST94" s="369"/>
      <c r="WSU94" s="369"/>
      <c r="WSV94" s="369"/>
      <c r="WSW94" s="369"/>
      <c r="WSX94" s="369"/>
      <c r="WSY94" s="369"/>
      <c r="WSZ94" s="369"/>
      <c r="WTA94" s="369"/>
      <c r="WTB94" s="369"/>
      <c r="WTC94" s="369"/>
      <c r="WTD94" s="369"/>
      <c r="WTE94" s="369"/>
      <c r="WTF94" s="369"/>
      <c r="WTG94" s="369"/>
      <c r="WTH94" s="369"/>
      <c r="WTI94" s="369"/>
      <c r="WTJ94" s="369"/>
      <c r="WTK94" s="369"/>
      <c r="WTL94" s="369"/>
      <c r="WTM94" s="369"/>
      <c r="WTN94" s="369"/>
      <c r="WTO94" s="369"/>
      <c r="WTP94" s="369"/>
      <c r="WTQ94" s="369"/>
      <c r="WTR94" s="369"/>
      <c r="WTS94" s="369"/>
      <c r="WTT94" s="369"/>
      <c r="WTU94" s="369"/>
      <c r="WTZ94" s="369"/>
      <c r="WUA94" s="369"/>
      <c r="WUB94" s="369"/>
      <c r="WUC94" s="369"/>
      <c r="WUD94" s="369"/>
      <c r="WUE94" s="369"/>
      <c r="WUF94" s="369"/>
      <c r="WUG94" s="369"/>
      <c r="WUH94" s="369"/>
      <c r="WUI94" s="369"/>
      <c r="WUJ94" s="369"/>
      <c r="WWB94" s="369"/>
      <c r="WWC94" s="369"/>
      <c r="WWD94" s="369"/>
      <c r="WWE94" s="369"/>
      <c r="WWF94" s="369"/>
      <c r="WWG94" s="369"/>
      <c r="WWH94" s="369"/>
      <c r="WWI94" s="369"/>
      <c r="WWJ94" s="369"/>
      <c r="WWK94" s="369"/>
      <c r="WWL94" s="369"/>
      <c r="WWM94" s="369"/>
      <c r="WWN94" s="369"/>
      <c r="WWO94" s="369"/>
      <c r="WWP94" s="369"/>
      <c r="WWQ94" s="369"/>
      <c r="WWR94" s="369"/>
      <c r="WWS94" s="369"/>
      <c r="WWT94" s="369"/>
      <c r="WWU94" s="369"/>
      <c r="WWV94" s="369"/>
      <c r="WWW94" s="369"/>
      <c r="WWX94" s="369"/>
      <c r="WWY94" s="369"/>
      <c r="WWZ94" s="369"/>
      <c r="WXA94" s="369"/>
      <c r="WXB94" s="369"/>
      <c r="WXC94" s="369"/>
      <c r="WXD94" s="369"/>
      <c r="WXE94" s="369"/>
      <c r="WXF94" s="369"/>
      <c r="WXG94" s="369"/>
      <c r="WXH94" s="369"/>
      <c r="WXI94" s="369"/>
      <c r="WXJ94" s="369"/>
      <c r="WXK94" s="369"/>
      <c r="WXL94" s="369"/>
      <c r="WXM94" s="369"/>
      <c r="WXN94" s="369"/>
      <c r="WXO94" s="369"/>
      <c r="WXP94" s="369"/>
      <c r="WXQ94" s="369"/>
      <c r="WXR94" s="369"/>
      <c r="WXS94" s="369"/>
      <c r="WXT94" s="369"/>
      <c r="WXU94" s="369"/>
      <c r="WXV94" s="369"/>
      <c r="WXW94" s="369"/>
      <c r="WXX94" s="369"/>
      <c r="WXY94" s="369"/>
      <c r="WXZ94" s="369"/>
      <c r="WYA94" s="369"/>
      <c r="WYB94" s="369"/>
      <c r="WYC94" s="369"/>
      <c r="WYD94" s="369"/>
      <c r="WYE94" s="369"/>
      <c r="WYF94" s="369"/>
      <c r="WYG94" s="369"/>
      <c r="WYH94" s="369"/>
      <c r="WYI94" s="369"/>
      <c r="WYJ94" s="369"/>
      <c r="WYK94" s="369"/>
      <c r="WYL94" s="369"/>
      <c r="WYM94" s="369"/>
      <c r="WYN94" s="369"/>
      <c r="WYO94" s="369"/>
      <c r="WYP94" s="369"/>
      <c r="WYQ94" s="369"/>
      <c r="WYR94" s="369"/>
      <c r="WYS94" s="369"/>
      <c r="WYT94" s="369"/>
      <c r="WYU94" s="369"/>
      <c r="WYV94" s="369"/>
      <c r="WYW94" s="369"/>
      <c r="WYX94" s="369"/>
      <c r="WYY94" s="369"/>
      <c r="WYZ94" s="369"/>
      <c r="WZA94" s="369"/>
      <c r="WZB94" s="369"/>
      <c r="WZC94" s="369"/>
      <c r="WZD94" s="369"/>
      <c r="WZE94" s="369"/>
      <c r="WZF94" s="369"/>
      <c r="WZG94" s="369"/>
      <c r="WZH94" s="369"/>
      <c r="WZI94" s="369"/>
      <c r="WZJ94" s="369"/>
      <c r="WZK94" s="369"/>
      <c r="WZL94" s="369"/>
      <c r="WZM94" s="369"/>
      <c r="WZN94" s="369"/>
      <c r="WZO94" s="369"/>
      <c r="WZP94" s="369"/>
      <c r="WZQ94" s="369"/>
      <c r="WZR94" s="369"/>
      <c r="WZS94" s="369"/>
      <c r="WZT94" s="369"/>
      <c r="WZU94" s="369"/>
      <c r="WZV94" s="369"/>
      <c r="WZW94" s="369"/>
      <c r="WZX94" s="369"/>
      <c r="WZY94" s="369"/>
      <c r="WZZ94" s="369"/>
      <c r="XAA94" s="369"/>
      <c r="XAB94" s="369"/>
      <c r="XAC94" s="369"/>
      <c r="XAD94" s="369"/>
      <c r="XAE94" s="369"/>
      <c r="XAF94" s="369"/>
      <c r="XAG94" s="369"/>
      <c r="XAH94" s="369"/>
      <c r="XAI94" s="369"/>
      <c r="XAJ94" s="369"/>
      <c r="XAK94" s="369"/>
      <c r="XAL94" s="369"/>
      <c r="XAM94" s="369"/>
      <c r="XAN94" s="369"/>
      <c r="XAO94" s="369"/>
      <c r="XAP94" s="369"/>
      <c r="XAQ94" s="369"/>
      <c r="XAR94" s="369"/>
      <c r="XAS94" s="369"/>
      <c r="XAT94" s="369"/>
      <c r="XAU94" s="369"/>
      <c r="XAV94" s="369"/>
      <c r="XAW94" s="369"/>
      <c r="XAX94" s="369"/>
      <c r="XAY94" s="369"/>
      <c r="XAZ94" s="369"/>
      <c r="XBA94" s="369"/>
      <c r="XBB94" s="369"/>
      <c r="XBC94" s="369"/>
      <c r="XBD94" s="369"/>
      <c r="XBE94" s="369"/>
      <c r="XBF94" s="369"/>
      <c r="XBG94" s="369"/>
      <c r="XBH94" s="369"/>
      <c r="XBI94" s="369"/>
      <c r="XBJ94" s="369"/>
      <c r="XBK94" s="369"/>
      <c r="XBL94" s="369"/>
      <c r="XBM94" s="369"/>
      <c r="XBN94" s="369"/>
      <c r="XBO94" s="369"/>
      <c r="XBP94" s="369"/>
      <c r="XBQ94" s="369"/>
      <c r="XBR94" s="369"/>
      <c r="XBS94" s="369"/>
      <c r="XBT94" s="369"/>
      <c r="XBU94" s="369"/>
      <c r="XBV94" s="369"/>
      <c r="XBW94" s="369"/>
      <c r="XBX94" s="369"/>
      <c r="XBY94" s="369"/>
      <c r="XBZ94" s="369"/>
      <c r="XCA94" s="369"/>
      <c r="XCB94" s="369"/>
      <c r="XCC94" s="369"/>
      <c r="XCD94" s="369"/>
      <c r="XCE94" s="369"/>
      <c r="XCF94" s="369"/>
      <c r="XCG94" s="369"/>
      <c r="XCH94" s="369"/>
      <c r="XCI94" s="369"/>
      <c r="XCJ94" s="369"/>
      <c r="XCK94" s="369"/>
      <c r="XCL94" s="369"/>
      <c r="XCM94" s="369"/>
      <c r="XCN94" s="369"/>
      <c r="XCO94" s="369"/>
      <c r="XCP94" s="369"/>
      <c r="XCQ94" s="369"/>
      <c r="XCR94" s="369"/>
      <c r="XCS94" s="369"/>
      <c r="XCT94" s="369"/>
      <c r="XCU94" s="369"/>
      <c r="XCV94" s="369"/>
      <c r="XCW94" s="369"/>
      <c r="XCX94" s="369"/>
      <c r="XCY94" s="369"/>
      <c r="XCZ94" s="369"/>
      <c r="XDA94" s="369"/>
      <c r="XDB94" s="369"/>
      <c r="XDC94" s="369"/>
      <c r="XDD94" s="369"/>
      <c r="XDE94" s="369"/>
      <c r="XDF94" s="369"/>
      <c r="XDG94" s="369"/>
      <c r="XDH94" s="369"/>
      <c r="XDI94" s="369"/>
      <c r="XDJ94" s="369"/>
      <c r="XDK94" s="369"/>
      <c r="XDL94" s="369"/>
      <c r="XDM94" s="369"/>
      <c r="XDN94" s="369"/>
      <c r="XDO94" s="369"/>
      <c r="XDP94" s="369"/>
      <c r="XDQ94" s="369"/>
      <c r="XDR94" s="369"/>
      <c r="XDS94" s="369"/>
      <c r="XDT94" s="369"/>
      <c r="XDU94" s="369"/>
      <c r="XDV94" s="369"/>
      <c r="XDW94" s="369"/>
      <c r="XDX94" s="369"/>
      <c r="XDY94" s="369"/>
      <c r="XDZ94" s="369"/>
      <c r="XEA94" s="369"/>
      <c r="XEB94" s="369"/>
      <c r="XEC94" s="369"/>
      <c r="XED94" s="369"/>
      <c r="XEE94" s="369"/>
      <c r="XEF94" s="369"/>
      <c r="XEG94" s="369"/>
      <c r="XEH94" s="369"/>
      <c r="XEI94" s="369"/>
      <c r="XEJ94" s="369"/>
      <c r="XEK94" s="369"/>
      <c r="XEL94" s="369"/>
      <c r="XEM94" s="369"/>
      <c r="XEN94" s="369"/>
      <c r="XEO94" s="369"/>
      <c r="XEP94" s="369"/>
      <c r="XEQ94" s="369"/>
      <c r="XER94" s="369"/>
      <c r="XES94" s="369"/>
      <c r="XET94" s="369"/>
      <c r="XEU94" s="369"/>
      <c r="XEV94" s="369"/>
      <c r="XEW94" s="369"/>
      <c r="XEX94" s="369"/>
    </row>
  </sheetData>
  <autoFilter ref="A3:XFB94">
    <filterColumn colId="10">
      <filters>
        <filter val="42.000"/>
      </filters>
    </filterColumn>
  </autoFilter>
  <mergeCells count="88">
    <mergeCell ref="E1:Q1"/>
    <mergeCell ref="K2:K3"/>
    <mergeCell ref="I2:I3"/>
    <mergeCell ref="J2:J3"/>
    <mergeCell ref="L2:L3"/>
    <mergeCell ref="M2:M3"/>
    <mergeCell ref="N2:N3"/>
    <mergeCell ref="O2:O3"/>
    <mergeCell ref="P2:P3"/>
    <mergeCell ref="Q2:Q3"/>
    <mergeCell ref="F86:H86"/>
    <mergeCell ref="F87:H87"/>
    <mergeCell ref="F75:H75"/>
    <mergeCell ref="F76:H76"/>
    <mergeCell ref="F77:H77"/>
    <mergeCell ref="F66:H66"/>
    <mergeCell ref="F82:H82"/>
    <mergeCell ref="F83:H83"/>
    <mergeCell ref="F84:H84"/>
    <mergeCell ref="F85:H85"/>
    <mergeCell ref="F78:H78"/>
    <mergeCell ref="F79:H79"/>
    <mergeCell ref="F80:H80"/>
    <mergeCell ref="F68:H68"/>
    <mergeCell ref="F69:H69"/>
    <mergeCell ref="F70:H70"/>
    <mergeCell ref="F71:H71"/>
    <mergeCell ref="F72:H72"/>
    <mergeCell ref="F73:H73"/>
    <mergeCell ref="F61:H61"/>
    <mergeCell ref="F62:H62"/>
    <mergeCell ref="F63:H63"/>
    <mergeCell ref="F64:H64"/>
    <mergeCell ref="F65:H65"/>
    <mergeCell ref="F58:H58"/>
    <mergeCell ref="F59:H59"/>
    <mergeCell ref="F47:H47"/>
    <mergeCell ref="F48:H48"/>
    <mergeCell ref="F49:H49"/>
    <mergeCell ref="F38:H38"/>
    <mergeCell ref="F54:H54"/>
    <mergeCell ref="F55:H55"/>
    <mergeCell ref="F56:H56"/>
    <mergeCell ref="F57:H57"/>
    <mergeCell ref="F50:H50"/>
    <mergeCell ref="F51:H51"/>
    <mergeCell ref="F52:H52"/>
    <mergeCell ref="F40:H40"/>
    <mergeCell ref="F41:H41"/>
    <mergeCell ref="F42:H42"/>
    <mergeCell ref="F43:H43"/>
    <mergeCell ref="F44:H44"/>
    <mergeCell ref="F45:H45"/>
    <mergeCell ref="F33:H33"/>
    <mergeCell ref="F34:H34"/>
    <mergeCell ref="F35:H35"/>
    <mergeCell ref="F36:H36"/>
    <mergeCell ref="F37:H37"/>
    <mergeCell ref="F30:H30"/>
    <mergeCell ref="F31:H31"/>
    <mergeCell ref="F19:H19"/>
    <mergeCell ref="F20:H20"/>
    <mergeCell ref="F21:H21"/>
    <mergeCell ref="F10:H10"/>
    <mergeCell ref="F26:H26"/>
    <mergeCell ref="F27:H27"/>
    <mergeCell ref="F28:H28"/>
    <mergeCell ref="F29:H29"/>
    <mergeCell ref="F22:H22"/>
    <mergeCell ref="F23:H23"/>
    <mergeCell ref="F24:H24"/>
    <mergeCell ref="F12:H12"/>
    <mergeCell ref="F13:H13"/>
    <mergeCell ref="F14:H14"/>
    <mergeCell ref="F15:H15"/>
    <mergeCell ref="F16:H16"/>
    <mergeCell ref="F17:H17"/>
    <mergeCell ref="F5:H5"/>
    <mergeCell ref="F6:H6"/>
    <mergeCell ref="F7:H7"/>
    <mergeCell ref="F8:H8"/>
    <mergeCell ref="F9:H9"/>
    <mergeCell ref="F94:H94"/>
    <mergeCell ref="F89:H89"/>
    <mergeCell ref="F90:H90"/>
    <mergeCell ref="F91:H91"/>
    <mergeCell ref="F92:H92"/>
    <mergeCell ref="F93:H93"/>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5"/>
  <sheetViews>
    <sheetView workbookViewId="0">
      <selection activeCell="AM359" sqref="AM359"/>
    </sheetView>
  </sheetViews>
  <sheetFormatPr defaultRowHeight="15" x14ac:dyDescent="0.25"/>
  <cols>
    <col min="1" max="1" width="3.85546875" bestFit="1" customWidth="1"/>
    <col min="2" max="2" width="31.5703125" customWidth="1"/>
    <col min="3" max="3" width="22.7109375" customWidth="1"/>
  </cols>
  <sheetData>
    <row r="1" spans="1:3" ht="63" x14ac:dyDescent="0.25">
      <c r="A1" s="344" t="s">
        <v>2</v>
      </c>
      <c r="B1" s="344" t="s">
        <v>6378</v>
      </c>
      <c r="C1" s="344" t="s">
        <v>6379</v>
      </c>
    </row>
    <row r="2" spans="1:3" ht="31.5" x14ac:dyDescent="0.25">
      <c r="A2" s="345">
        <v>1</v>
      </c>
      <c r="B2" s="346" t="s">
        <v>6380</v>
      </c>
      <c r="C2" s="347"/>
    </row>
    <row r="3" spans="1:3" ht="31.5" x14ac:dyDescent="0.25">
      <c r="A3" s="348"/>
      <c r="B3" s="346" t="s">
        <v>6381</v>
      </c>
      <c r="C3" s="349">
        <v>6300</v>
      </c>
    </row>
    <row r="4" spans="1:3" ht="15.75" x14ac:dyDescent="0.25">
      <c r="A4" s="345">
        <v>2</v>
      </c>
      <c r="B4" s="346" t="s">
        <v>6382</v>
      </c>
      <c r="C4" s="347"/>
    </row>
    <row r="5" spans="1:3" ht="31.5" x14ac:dyDescent="0.25">
      <c r="A5" s="348"/>
      <c r="B5" s="346" t="s">
        <v>6383</v>
      </c>
      <c r="C5" s="349">
        <v>2950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My_PC</cp:lastModifiedBy>
  <cp:lastPrinted>2025-09-25T04:03:56Z</cp:lastPrinted>
  <dcterms:created xsi:type="dcterms:W3CDTF">2025-08-18T04:18:15Z</dcterms:created>
  <dcterms:modified xsi:type="dcterms:W3CDTF">2025-10-25T03:23:54Z</dcterms:modified>
</cp:coreProperties>
</file>